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32.xml" ContentType="application/vnd.openxmlformats-officedocument.spreadsheetml.externalLink+xml"/>
  <Override PartName="/xl/externalLinks/externalLink33.xml" ContentType="application/vnd.openxmlformats-officedocument.spreadsheetml.externalLink+xml"/>
  <Override PartName="/xl/externalLinks/externalLink34.xml" ContentType="application/vnd.openxmlformats-officedocument.spreadsheetml.externalLink+xml"/>
  <Override PartName="/xl/externalLinks/externalLink35.xml" ContentType="application/vnd.openxmlformats-officedocument.spreadsheetml.externalLink+xml"/>
  <Override PartName="/xl/externalLinks/externalLink36.xml" ContentType="application/vnd.openxmlformats-officedocument.spreadsheetml.externalLink+xml"/>
  <Override PartName="/xl/externalLinks/externalLink37.xml" ContentType="application/vnd.openxmlformats-officedocument.spreadsheetml.externalLink+xml"/>
  <Override PartName="/xl/externalLinks/externalLink38.xml" ContentType="application/vnd.openxmlformats-officedocument.spreadsheetml.externalLink+xml"/>
  <Override PartName="/xl/externalLinks/externalLink39.xml" ContentType="application/vnd.openxmlformats-officedocument.spreadsheetml.externalLink+xml"/>
  <Override PartName="/xl/externalLinks/externalLink40.xml" ContentType="application/vnd.openxmlformats-officedocument.spreadsheetml.externalLink+xml"/>
  <Override PartName="/xl/externalLinks/externalLink41.xml" ContentType="application/vnd.openxmlformats-officedocument.spreadsheetml.externalLink+xml"/>
  <Override PartName="/xl/externalLinks/externalLink42.xml" ContentType="application/vnd.openxmlformats-officedocument.spreadsheetml.externalLink+xml"/>
  <Override PartName="/xl/externalLinks/externalLink43.xml" ContentType="application/vnd.openxmlformats-officedocument.spreadsheetml.externalLink+xml"/>
  <Override PartName="/xl/externalLinks/externalLink44.xml" ContentType="application/vnd.openxmlformats-officedocument.spreadsheetml.externalLink+xml"/>
  <Override PartName="/xl/externalLinks/externalLink45.xml" ContentType="application/vnd.openxmlformats-officedocument.spreadsheetml.externalLink+xml"/>
  <Override PartName="/xl/externalLinks/externalLink46.xml" ContentType="application/vnd.openxmlformats-officedocument.spreadsheetml.externalLink+xml"/>
  <Override PartName="/xl/externalLinks/externalLink47.xml" ContentType="application/vnd.openxmlformats-officedocument.spreadsheetml.externalLink+xml"/>
  <Override PartName="/xl/externalLinks/externalLink48.xml" ContentType="application/vnd.openxmlformats-officedocument.spreadsheetml.externalLink+xml"/>
  <Override PartName="/xl/externalLinks/externalLink49.xml" ContentType="application/vnd.openxmlformats-officedocument.spreadsheetml.externalLink+xml"/>
  <Override PartName="/xl/externalLinks/externalLink50.xml" ContentType="application/vnd.openxmlformats-officedocument.spreadsheetml.externalLink+xml"/>
  <Override PartName="/xl/externalLinks/externalLink51.xml" ContentType="application/vnd.openxmlformats-officedocument.spreadsheetml.externalLink+xml"/>
  <Override PartName="/xl/externalLinks/externalLink52.xml" ContentType="application/vnd.openxmlformats-officedocument.spreadsheetml.externalLink+xml"/>
  <Override PartName="/xl/externalLinks/externalLink53.xml" ContentType="application/vnd.openxmlformats-officedocument.spreadsheetml.externalLink+xml"/>
  <Override PartName="/xl/externalLinks/externalLink54.xml" ContentType="application/vnd.openxmlformats-officedocument.spreadsheetml.externalLink+xml"/>
  <Override PartName="/xl/externalLinks/externalLink55.xml" ContentType="application/vnd.openxmlformats-officedocument.spreadsheetml.externalLink+xml"/>
  <Override PartName="/xl/externalLinks/externalLink56.xml" ContentType="application/vnd.openxmlformats-officedocument.spreadsheetml.externalLink+xml"/>
  <Override PartName="/xl/externalLinks/externalLink57.xml" ContentType="application/vnd.openxmlformats-officedocument.spreadsheetml.externalLink+xml"/>
  <Override PartName="/xl/externalLinks/externalLink58.xml" ContentType="application/vnd.openxmlformats-officedocument.spreadsheetml.externalLink+xml"/>
  <Override PartName="/xl/externalLinks/externalLink59.xml" ContentType="application/vnd.openxmlformats-officedocument.spreadsheetml.externalLink+xml"/>
  <Override PartName="/xl/externalLinks/externalLink60.xml" ContentType="application/vnd.openxmlformats-officedocument.spreadsheetml.externalLink+xml"/>
  <Override PartName="/xl/externalLinks/externalLink61.xml" ContentType="application/vnd.openxmlformats-officedocument.spreadsheetml.externalLink+xml"/>
  <Override PartName="/xl/externalLinks/externalLink62.xml" ContentType="application/vnd.openxmlformats-officedocument.spreadsheetml.externalLink+xml"/>
  <Override PartName="/xl/externalLinks/externalLink63.xml" ContentType="application/vnd.openxmlformats-officedocument.spreadsheetml.externalLink+xml"/>
  <Override PartName="/xl/externalLinks/externalLink64.xml" ContentType="application/vnd.openxmlformats-officedocument.spreadsheetml.externalLink+xml"/>
  <Override PartName="/xl/externalLinks/externalLink65.xml" ContentType="application/vnd.openxmlformats-officedocument.spreadsheetml.externalLink+xml"/>
  <Override PartName="/xl/externalLinks/externalLink66.xml" ContentType="application/vnd.openxmlformats-officedocument.spreadsheetml.externalLink+xml"/>
  <Override PartName="/xl/externalLinks/externalLink67.xml" ContentType="application/vnd.openxmlformats-officedocument.spreadsheetml.externalLink+xml"/>
  <Override PartName="/xl/externalLinks/externalLink68.xml" ContentType="application/vnd.openxmlformats-officedocument.spreadsheetml.externalLink+xml"/>
  <Override PartName="/xl/externalLinks/externalLink69.xml" ContentType="application/vnd.openxmlformats-officedocument.spreadsheetml.externalLink+xml"/>
  <Override PartName="/xl/externalLinks/externalLink70.xml" ContentType="application/vnd.openxmlformats-officedocument.spreadsheetml.externalLink+xml"/>
  <Override PartName="/xl/externalLinks/externalLink71.xml" ContentType="application/vnd.openxmlformats-officedocument.spreadsheetml.externalLink+xml"/>
  <Override PartName="/xl/externalLinks/externalLink72.xml" ContentType="application/vnd.openxmlformats-officedocument.spreadsheetml.externalLink+xml"/>
  <Override PartName="/xl/externalLinks/externalLink73.xml" ContentType="application/vnd.openxmlformats-officedocument.spreadsheetml.externalLink+xml"/>
  <Override PartName="/xl/externalLinks/externalLink74.xml" ContentType="application/vnd.openxmlformats-officedocument.spreadsheetml.externalLink+xml"/>
  <Override PartName="/xl/externalLinks/externalLink75.xml" ContentType="application/vnd.openxmlformats-officedocument.spreadsheetml.externalLink+xml"/>
  <Override PartName="/xl/externalLinks/externalLink76.xml" ContentType="application/vnd.openxmlformats-officedocument.spreadsheetml.externalLink+xml"/>
  <Override PartName="/xl/externalLinks/externalLink77.xml" ContentType="application/vnd.openxmlformats-officedocument.spreadsheetml.externalLink+xml"/>
  <Override PartName="/xl/externalLinks/externalLink78.xml" ContentType="application/vnd.openxmlformats-officedocument.spreadsheetml.externalLink+xml"/>
  <Override PartName="/xl/externalLinks/externalLink79.xml" ContentType="application/vnd.openxmlformats-officedocument.spreadsheetml.externalLink+xml"/>
  <Override PartName="/xl/externalLinks/externalLink80.xml" ContentType="application/vnd.openxmlformats-officedocument.spreadsheetml.externalLink+xml"/>
  <Override PartName="/xl/externalLinks/externalLink81.xml" ContentType="application/vnd.openxmlformats-officedocument.spreadsheetml.externalLink+xml"/>
  <Override PartName="/xl/externalLinks/externalLink82.xml" ContentType="application/vnd.openxmlformats-officedocument.spreadsheetml.externalLink+xml"/>
  <Override PartName="/xl/externalLinks/externalLink83.xml" ContentType="application/vnd.openxmlformats-officedocument.spreadsheetml.externalLink+xml"/>
  <Override PartName="/xl/externalLinks/externalLink84.xml" ContentType="application/vnd.openxmlformats-officedocument.spreadsheetml.externalLink+xml"/>
  <Override PartName="/xl/externalLinks/externalLink85.xml" ContentType="application/vnd.openxmlformats-officedocument.spreadsheetml.externalLink+xml"/>
  <Override PartName="/xl/externalLinks/externalLink86.xml" ContentType="application/vnd.openxmlformats-officedocument.spreadsheetml.externalLink+xml"/>
  <Override PartName="/xl/externalLinks/externalLink87.xml" ContentType="application/vnd.openxmlformats-officedocument.spreadsheetml.externalLink+xml"/>
  <Override PartName="/xl/externalLinks/externalLink88.xml" ContentType="application/vnd.openxmlformats-officedocument.spreadsheetml.externalLink+xml"/>
  <Override PartName="/xl/externalLinks/externalLink89.xml" ContentType="application/vnd.openxmlformats-officedocument.spreadsheetml.externalLink+xml"/>
  <Override PartName="/xl/externalLinks/externalLink90.xml" ContentType="application/vnd.openxmlformats-officedocument.spreadsheetml.externalLink+xml"/>
  <Override PartName="/xl/externalLinks/externalLink91.xml" ContentType="application/vnd.openxmlformats-officedocument.spreadsheetml.externalLink+xml"/>
  <Override PartName="/xl/externalLinks/externalLink92.xml" ContentType="application/vnd.openxmlformats-officedocument.spreadsheetml.externalLink+xml"/>
  <Override PartName="/xl/externalLinks/externalLink93.xml" ContentType="application/vnd.openxmlformats-officedocument.spreadsheetml.externalLink+xml"/>
  <Override PartName="/xl/externalLinks/externalLink94.xml" ContentType="application/vnd.openxmlformats-officedocument.spreadsheetml.externalLink+xml"/>
  <Override PartName="/xl/externalLinks/externalLink95.xml" ContentType="application/vnd.openxmlformats-officedocument.spreadsheetml.externalLink+xml"/>
  <Override PartName="/xl/externalLinks/externalLink96.xml" ContentType="application/vnd.openxmlformats-officedocument.spreadsheetml.externalLink+xml"/>
  <Override PartName="/xl/externalLinks/externalLink97.xml" ContentType="application/vnd.openxmlformats-officedocument.spreadsheetml.externalLink+xml"/>
  <Override PartName="/xl/externalLinks/externalLink98.xml" ContentType="application/vnd.openxmlformats-officedocument.spreadsheetml.externalLink+xml"/>
  <Override PartName="/xl/externalLinks/externalLink99.xml" ContentType="application/vnd.openxmlformats-officedocument.spreadsheetml.externalLink+xml"/>
  <Override PartName="/xl/externalLinks/externalLink100.xml" ContentType="application/vnd.openxmlformats-officedocument.spreadsheetml.externalLink+xml"/>
  <Override PartName="/xl/externalLinks/externalLink101.xml" ContentType="application/vnd.openxmlformats-officedocument.spreadsheetml.externalLink+xml"/>
  <Override PartName="/xl/externalLinks/externalLink102.xml" ContentType="application/vnd.openxmlformats-officedocument.spreadsheetml.externalLink+xml"/>
  <Override PartName="/xl/externalLinks/externalLink103.xml" ContentType="application/vnd.openxmlformats-officedocument.spreadsheetml.externalLink+xml"/>
  <Override PartName="/xl/externalLinks/externalLink104.xml" ContentType="application/vnd.openxmlformats-officedocument.spreadsheetml.externalLink+xml"/>
  <Override PartName="/xl/externalLinks/externalLink105.xml" ContentType="application/vnd.openxmlformats-officedocument.spreadsheetml.externalLink+xml"/>
  <Override PartName="/xl/externalLinks/externalLink106.xml" ContentType="application/vnd.openxmlformats-officedocument.spreadsheetml.externalLink+xml"/>
  <Override PartName="/xl/externalLinks/externalLink107.xml" ContentType="application/vnd.openxmlformats-officedocument.spreadsheetml.externalLink+xml"/>
  <Override PartName="/xl/externalLinks/externalLink108.xml" ContentType="application/vnd.openxmlformats-officedocument.spreadsheetml.externalLink+xml"/>
  <Override PartName="/xl/externalLinks/externalLink109.xml" ContentType="application/vnd.openxmlformats-officedocument.spreadsheetml.externalLink+xml"/>
  <Override PartName="/xl/externalLinks/externalLink110.xml" ContentType="application/vnd.openxmlformats-officedocument.spreadsheetml.externalLink+xml"/>
  <Override PartName="/xl/externalLinks/externalLink111.xml" ContentType="application/vnd.openxmlformats-officedocument.spreadsheetml.externalLink+xml"/>
  <Override PartName="/xl/externalLinks/externalLink112.xml" ContentType="application/vnd.openxmlformats-officedocument.spreadsheetml.externalLink+xml"/>
  <Override PartName="/xl/externalLinks/externalLink113.xml" ContentType="application/vnd.openxmlformats-officedocument.spreadsheetml.externalLink+xml"/>
  <Override PartName="/xl/externalLinks/externalLink114.xml" ContentType="application/vnd.openxmlformats-officedocument.spreadsheetml.externalLink+xml"/>
  <Override PartName="/xl/externalLinks/externalLink115.xml" ContentType="application/vnd.openxmlformats-officedocument.spreadsheetml.externalLink+xml"/>
  <Override PartName="/xl/externalLinks/externalLink116.xml" ContentType="application/vnd.openxmlformats-officedocument.spreadsheetml.externalLink+xml"/>
  <Override PartName="/xl/externalLinks/externalLink117.xml" ContentType="application/vnd.openxmlformats-officedocument.spreadsheetml.externalLink+xml"/>
  <Override PartName="/xl/externalLinks/externalLink118.xml" ContentType="application/vnd.openxmlformats-officedocument.spreadsheetml.externalLink+xml"/>
  <Override PartName="/xl/externalLinks/externalLink119.xml" ContentType="application/vnd.openxmlformats-officedocument.spreadsheetml.externalLink+xml"/>
  <Override PartName="/xl/externalLinks/externalLink120.xml" ContentType="application/vnd.openxmlformats-officedocument.spreadsheetml.externalLink+xml"/>
  <Override PartName="/xl/externalLinks/externalLink121.xml" ContentType="application/vnd.openxmlformats-officedocument.spreadsheetml.externalLink+xml"/>
  <Override PartName="/xl/externalLinks/externalLink122.xml" ContentType="application/vnd.openxmlformats-officedocument.spreadsheetml.externalLink+xml"/>
  <Override PartName="/xl/externalLinks/externalLink123.xml" ContentType="application/vnd.openxmlformats-officedocument.spreadsheetml.externalLink+xml"/>
  <Override PartName="/xl/externalLinks/externalLink124.xml" ContentType="application/vnd.openxmlformats-officedocument.spreadsheetml.externalLink+xml"/>
  <Override PartName="/xl/externalLinks/externalLink125.xml" ContentType="application/vnd.openxmlformats-officedocument.spreadsheetml.externalLink+xml"/>
  <Override PartName="/xl/externalLinks/externalLink126.xml" ContentType="application/vnd.openxmlformats-officedocument.spreadsheetml.externalLink+xml"/>
  <Override PartName="/xl/externalLinks/externalLink127.xml" ContentType="application/vnd.openxmlformats-officedocument.spreadsheetml.externalLink+xml"/>
  <Override PartName="/xl/externalLinks/externalLink128.xml" ContentType="application/vnd.openxmlformats-officedocument.spreadsheetml.externalLink+xml"/>
  <Override PartName="/xl/externalLinks/externalLink129.xml" ContentType="application/vnd.openxmlformats-officedocument.spreadsheetml.externalLink+xml"/>
  <Override PartName="/xl/externalLinks/externalLink130.xml" ContentType="application/vnd.openxmlformats-officedocument.spreadsheetml.externalLink+xml"/>
  <Override PartName="/xl/externalLinks/externalLink131.xml" ContentType="application/vnd.openxmlformats-officedocument.spreadsheetml.externalLink+xml"/>
  <Override PartName="/xl/externalLinks/externalLink132.xml" ContentType="application/vnd.openxmlformats-officedocument.spreadsheetml.externalLink+xml"/>
  <Override PartName="/xl/externalLinks/externalLink133.xml" ContentType="application/vnd.openxmlformats-officedocument.spreadsheetml.externalLink+xml"/>
  <Override PartName="/xl/externalLinks/externalLink134.xml" ContentType="application/vnd.openxmlformats-officedocument.spreadsheetml.externalLink+xml"/>
  <Override PartName="/xl/externalLinks/externalLink135.xml" ContentType="application/vnd.openxmlformats-officedocument.spreadsheetml.externalLink+xml"/>
  <Override PartName="/xl/externalLinks/externalLink136.xml" ContentType="application/vnd.openxmlformats-officedocument.spreadsheetml.externalLink+xml"/>
  <Override PartName="/xl/externalLinks/externalLink137.xml" ContentType="application/vnd.openxmlformats-officedocument.spreadsheetml.externalLink+xml"/>
  <Override PartName="/xl/externalLinks/externalLink138.xml" ContentType="application/vnd.openxmlformats-officedocument.spreadsheetml.externalLink+xml"/>
  <Override PartName="/xl/externalLinks/externalLink139.xml" ContentType="application/vnd.openxmlformats-officedocument.spreadsheetml.externalLink+xml"/>
  <Override PartName="/xl/externalLinks/externalLink140.xml" ContentType="application/vnd.openxmlformats-officedocument.spreadsheetml.externalLink+xml"/>
  <Override PartName="/xl/externalLinks/externalLink141.xml" ContentType="application/vnd.openxmlformats-officedocument.spreadsheetml.externalLink+xml"/>
  <Override PartName="/xl/externalLinks/externalLink142.xml" ContentType="application/vnd.openxmlformats-officedocument.spreadsheetml.externalLink+xml"/>
  <Override PartName="/xl/externalLinks/externalLink143.xml" ContentType="application/vnd.openxmlformats-officedocument.spreadsheetml.externalLink+xml"/>
  <Override PartName="/xl/externalLinks/externalLink144.xml" ContentType="application/vnd.openxmlformats-officedocument.spreadsheetml.externalLink+xml"/>
  <Override PartName="/xl/externalLinks/externalLink145.xml" ContentType="application/vnd.openxmlformats-officedocument.spreadsheetml.externalLink+xml"/>
  <Override PartName="/xl/externalLinks/externalLink146.xml" ContentType="application/vnd.openxmlformats-officedocument.spreadsheetml.externalLink+xml"/>
  <Override PartName="/xl/externalLinks/externalLink147.xml" ContentType="application/vnd.openxmlformats-officedocument.spreadsheetml.externalLink+xml"/>
  <Override PartName="/xl/externalLinks/externalLink148.xml" ContentType="application/vnd.openxmlformats-officedocument.spreadsheetml.externalLink+xml"/>
  <Override PartName="/xl/externalLinks/externalLink149.xml" ContentType="application/vnd.openxmlformats-officedocument.spreadsheetml.externalLink+xml"/>
  <Override PartName="/xl/externalLinks/externalLink150.xml" ContentType="application/vnd.openxmlformats-officedocument.spreadsheetml.externalLink+xml"/>
  <Override PartName="/xl/externalLinks/externalLink151.xml" ContentType="application/vnd.openxmlformats-officedocument.spreadsheetml.externalLink+xml"/>
  <Override PartName="/xl/externalLinks/externalLink152.xml" ContentType="application/vnd.openxmlformats-officedocument.spreadsheetml.externalLink+xml"/>
  <Override PartName="/xl/externalLinks/externalLink153.xml" ContentType="application/vnd.openxmlformats-officedocument.spreadsheetml.externalLink+xml"/>
  <Override PartName="/xl/externalLinks/externalLink154.xml" ContentType="application/vnd.openxmlformats-officedocument.spreadsheetml.externalLink+xml"/>
  <Override PartName="/xl/externalLinks/externalLink155.xml" ContentType="application/vnd.openxmlformats-officedocument.spreadsheetml.externalLink+xml"/>
  <Override PartName="/xl/externalLinks/externalLink156.xml" ContentType="application/vnd.openxmlformats-officedocument.spreadsheetml.externalLink+xml"/>
  <Override PartName="/xl/externalLinks/externalLink157.xml" ContentType="application/vnd.openxmlformats-officedocument.spreadsheetml.externalLink+xml"/>
  <Override PartName="/xl/externalLinks/externalLink158.xml" ContentType="application/vnd.openxmlformats-officedocument.spreadsheetml.externalLink+xml"/>
  <Override PartName="/xl/externalLinks/externalLink159.xml" ContentType="application/vnd.openxmlformats-officedocument.spreadsheetml.externalLink+xml"/>
  <Override PartName="/xl/externalLinks/externalLink160.xml" ContentType="application/vnd.openxmlformats-officedocument.spreadsheetml.externalLink+xml"/>
  <Override PartName="/xl/externalLinks/externalLink161.xml" ContentType="application/vnd.openxmlformats-officedocument.spreadsheetml.externalLink+xml"/>
  <Override PartName="/xl/externalLinks/externalLink162.xml" ContentType="application/vnd.openxmlformats-officedocument.spreadsheetml.externalLink+xml"/>
  <Override PartName="/xl/externalLinks/externalLink163.xml" ContentType="application/vnd.openxmlformats-officedocument.spreadsheetml.externalLink+xml"/>
  <Override PartName="/xl/externalLinks/externalLink164.xml" ContentType="application/vnd.openxmlformats-officedocument.spreadsheetml.externalLink+xml"/>
  <Override PartName="/xl/externalLinks/externalLink165.xml" ContentType="application/vnd.openxmlformats-officedocument.spreadsheetml.externalLink+xml"/>
  <Override PartName="/xl/externalLinks/externalLink166.xml" ContentType="application/vnd.openxmlformats-officedocument.spreadsheetml.externalLink+xml"/>
  <Override PartName="/xl/externalLinks/externalLink167.xml" ContentType="application/vnd.openxmlformats-officedocument.spreadsheetml.externalLink+xml"/>
  <Override PartName="/xl/externalLinks/externalLink168.xml" ContentType="application/vnd.openxmlformats-officedocument.spreadsheetml.externalLink+xml"/>
  <Override PartName="/xl/externalLinks/externalLink169.xml" ContentType="application/vnd.openxmlformats-officedocument.spreadsheetml.externalLink+xml"/>
  <Override PartName="/xl/externalLinks/externalLink170.xml" ContentType="application/vnd.openxmlformats-officedocument.spreadsheetml.externalLink+xml"/>
  <Override PartName="/xl/externalLinks/externalLink171.xml" ContentType="application/vnd.openxmlformats-officedocument.spreadsheetml.externalLink+xml"/>
  <Override PartName="/xl/externalLinks/externalLink172.xml" ContentType="application/vnd.openxmlformats-officedocument.spreadsheetml.externalLink+xml"/>
  <Override PartName="/xl/externalLinks/externalLink173.xml" ContentType="application/vnd.openxmlformats-officedocument.spreadsheetml.externalLink+xml"/>
  <Override PartName="/xl/externalLinks/externalLink174.xml" ContentType="application/vnd.openxmlformats-officedocument.spreadsheetml.externalLink+xml"/>
  <Override PartName="/xl/externalLinks/externalLink175.xml" ContentType="application/vnd.openxmlformats-officedocument.spreadsheetml.externalLink+xml"/>
  <Override PartName="/xl/externalLinks/externalLink176.xml" ContentType="application/vnd.openxmlformats-officedocument.spreadsheetml.externalLink+xml"/>
  <Override PartName="/xl/externalLinks/externalLink177.xml" ContentType="application/vnd.openxmlformats-officedocument.spreadsheetml.externalLink+xml"/>
  <Override PartName="/xl/externalLinks/externalLink178.xml" ContentType="application/vnd.openxmlformats-officedocument.spreadsheetml.externalLink+xml"/>
  <Override PartName="/xl/externalLinks/externalLink179.xml" ContentType="application/vnd.openxmlformats-officedocument.spreadsheetml.externalLink+xml"/>
  <Override PartName="/xl/externalLinks/externalLink180.xml" ContentType="application/vnd.openxmlformats-officedocument.spreadsheetml.externalLink+xml"/>
  <Override PartName="/xl/externalLinks/externalLink181.xml" ContentType="application/vnd.openxmlformats-officedocument.spreadsheetml.externalLink+xml"/>
  <Override PartName="/xl/externalLinks/externalLink182.xml" ContentType="application/vnd.openxmlformats-officedocument.spreadsheetml.externalLink+xml"/>
  <Override PartName="/xl/externalLinks/externalLink183.xml" ContentType="application/vnd.openxmlformats-officedocument.spreadsheetml.externalLink+xml"/>
  <Override PartName="/xl/externalLinks/externalLink184.xml" ContentType="application/vnd.openxmlformats-officedocument.spreadsheetml.externalLink+xml"/>
  <Override PartName="/xl/externalLinks/externalLink185.xml" ContentType="application/vnd.openxmlformats-officedocument.spreadsheetml.externalLink+xml"/>
  <Override PartName="/xl/externalLinks/externalLink186.xml" ContentType="application/vnd.openxmlformats-officedocument.spreadsheetml.externalLink+xml"/>
  <Override PartName="/xl/externalLinks/externalLink187.xml" ContentType="application/vnd.openxmlformats-officedocument.spreadsheetml.externalLink+xml"/>
  <Override PartName="/xl/externalLinks/externalLink188.xml" ContentType="application/vnd.openxmlformats-officedocument.spreadsheetml.externalLink+xml"/>
  <Override PartName="/xl/externalLinks/externalLink189.xml" ContentType="application/vnd.openxmlformats-officedocument.spreadsheetml.externalLink+xml"/>
  <Override PartName="/xl/externalLinks/externalLink190.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29"/>
  <workbookPr defaultThemeVersion="166925"/>
  <mc:AlternateContent xmlns:mc="http://schemas.openxmlformats.org/markup-compatibility/2006">
    <mc:Choice Requires="x15">
      <x15ac:absPath xmlns:x15ac="http://schemas.microsoft.com/office/spreadsheetml/2010/11/ac" url="https://onedrive-global.kpmg.com/personal/hwiwoongkim_kr_kpmg_com/Documents/Valuation Specialist 2022/33-36. SK스퀘어/2022_IDQ_손상/검토조서/"/>
    </mc:Choice>
  </mc:AlternateContent>
  <xr:revisionPtr revIDLastSave="14" documentId="8_{A2F00306-8E01-43D1-8938-1D568E4BD62F}" xr6:coauthVersionLast="47" xr6:coauthVersionMax="47" xr10:uidLastSave="{81B8439F-B455-4E97-8037-BC33F6C81146}"/>
  <bookViews>
    <workbookView xWindow="28680" yWindow="-120" windowWidth="26745" windowHeight="16440" firstSheet="2" activeTab="2" xr2:uid="{701DD4F5-634A-4703-A03D-8CB3AECF5DE4}"/>
  </bookViews>
  <sheets>
    <sheet name="KPMG 검토사항&gt;&gt;" sheetId="1" r:id="rId1"/>
    <sheet name="#3 Valuation Results 검증" sheetId="2" r:id="rId2"/>
    <sheet name="#4 Control Premium 검증" sheetId="3" r:id="rId3"/>
    <sheet name="#5 Peer Group Multiples 검증" sheetId="4" r:id="rId4"/>
    <sheet name="최종보고서 Screen Criteria" sheetId="5" r:id="rId5"/>
    <sheet name="최종보고서 Control Premium" sheetId="6" r:id="rId6"/>
    <sheet name="최종보고서 Public Company" sheetId="7" r:id="rId7"/>
    <sheet name="평가자제시자료&gt;&gt;" sheetId="8" r:id="rId8"/>
    <sheet name="별첨2. 2021 가결산" sheetId="9" r:id="rId9"/>
    <sheet name="별첨3. GPCM" sheetId="10" r:id="rId10"/>
    <sheet name="별첨4. Peer Company 재무정보" sheetId="11" r:id="rId11"/>
    <sheet name="별첨5. Net Debt" sheetId="12" r:id="rId12"/>
    <sheet name="별첨7. 상대가치 재산정" sheetId="13" r:id="rId13"/>
    <sheet name="참고 Data" sheetId="14" r:id="rId14"/>
    <sheet name="서울외국환중개_환율" sheetId="15" r:id="rId15"/>
    <sheet name="CapIQ_Security Software 회사 List" sheetId="16" r:id="rId16"/>
  </sheets>
  <externalReferences>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 r:id="rId54"/>
    <externalReference r:id="rId55"/>
    <externalReference r:id="rId56"/>
    <externalReference r:id="rId57"/>
    <externalReference r:id="rId58"/>
    <externalReference r:id="rId59"/>
    <externalReference r:id="rId60"/>
    <externalReference r:id="rId61"/>
    <externalReference r:id="rId62"/>
    <externalReference r:id="rId63"/>
    <externalReference r:id="rId64"/>
    <externalReference r:id="rId65"/>
    <externalReference r:id="rId66"/>
    <externalReference r:id="rId67"/>
    <externalReference r:id="rId68"/>
    <externalReference r:id="rId69"/>
    <externalReference r:id="rId70"/>
    <externalReference r:id="rId71"/>
    <externalReference r:id="rId72"/>
    <externalReference r:id="rId73"/>
    <externalReference r:id="rId74"/>
    <externalReference r:id="rId75"/>
    <externalReference r:id="rId76"/>
    <externalReference r:id="rId77"/>
    <externalReference r:id="rId78"/>
    <externalReference r:id="rId79"/>
    <externalReference r:id="rId80"/>
    <externalReference r:id="rId81"/>
    <externalReference r:id="rId82"/>
    <externalReference r:id="rId83"/>
    <externalReference r:id="rId84"/>
    <externalReference r:id="rId85"/>
    <externalReference r:id="rId86"/>
    <externalReference r:id="rId87"/>
    <externalReference r:id="rId88"/>
    <externalReference r:id="rId89"/>
    <externalReference r:id="rId90"/>
    <externalReference r:id="rId91"/>
    <externalReference r:id="rId92"/>
    <externalReference r:id="rId93"/>
    <externalReference r:id="rId94"/>
    <externalReference r:id="rId95"/>
    <externalReference r:id="rId96"/>
    <externalReference r:id="rId97"/>
    <externalReference r:id="rId98"/>
    <externalReference r:id="rId99"/>
    <externalReference r:id="rId100"/>
    <externalReference r:id="rId101"/>
    <externalReference r:id="rId102"/>
    <externalReference r:id="rId103"/>
    <externalReference r:id="rId104"/>
    <externalReference r:id="rId105"/>
    <externalReference r:id="rId106"/>
    <externalReference r:id="rId107"/>
    <externalReference r:id="rId108"/>
    <externalReference r:id="rId109"/>
    <externalReference r:id="rId110"/>
    <externalReference r:id="rId111"/>
    <externalReference r:id="rId112"/>
    <externalReference r:id="rId113"/>
    <externalReference r:id="rId114"/>
    <externalReference r:id="rId115"/>
    <externalReference r:id="rId116"/>
    <externalReference r:id="rId117"/>
    <externalReference r:id="rId118"/>
    <externalReference r:id="rId119"/>
    <externalReference r:id="rId120"/>
    <externalReference r:id="rId121"/>
    <externalReference r:id="rId122"/>
    <externalReference r:id="rId123"/>
    <externalReference r:id="rId124"/>
    <externalReference r:id="rId125"/>
    <externalReference r:id="rId126"/>
    <externalReference r:id="rId127"/>
    <externalReference r:id="rId128"/>
    <externalReference r:id="rId129"/>
    <externalReference r:id="rId130"/>
    <externalReference r:id="rId131"/>
    <externalReference r:id="rId132"/>
    <externalReference r:id="rId133"/>
    <externalReference r:id="rId134"/>
    <externalReference r:id="rId135"/>
    <externalReference r:id="rId136"/>
    <externalReference r:id="rId137"/>
    <externalReference r:id="rId138"/>
    <externalReference r:id="rId139"/>
    <externalReference r:id="rId140"/>
    <externalReference r:id="rId141"/>
    <externalReference r:id="rId142"/>
    <externalReference r:id="rId143"/>
    <externalReference r:id="rId144"/>
    <externalReference r:id="rId145"/>
    <externalReference r:id="rId146"/>
    <externalReference r:id="rId147"/>
    <externalReference r:id="rId148"/>
    <externalReference r:id="rId149"/>
    <externalReference r:id="rId150"/>
    <externalReference r:id="rId151"/>
    <externalReference r:id="rId152"/>
    <externalReference r:id="rId153"/>
    <externalReference r:id="rId154"/>
    <externalReference r:id="rId155"/>
    <externalReference r:id="rId156"/>
    <externalReference r:id="rId157"/>
    <externalReference r:id="rId158"/>
    <externalReference r:id="rId159"/>
    <externalReference r:id="rId160"/>
    <externalReference r:id="rId161"/>
    <externalReference r:id="rId162"/>
    <externalReference r:id="rId163"/>
    <externalReference r:id="rId164"/>
    <externalReference r:id="rId165"/>
    <externalReference r:id="rId166"/>
    <externalReference r:id="rId167"/>
    <externalReference r:id="rId168"/>
    <externalReference r:id="rId169"/>
    <externalReference r:id="rId170"/>
    <externalReference r:id="rId171"/>
    <externalReference r:id="rId172"/>
    <externalReference r:id="rId173"/>
    <externalReference r:id="rId174"/>
    <externalReference r:id="rId175"/>
    <externalReference r:id="rId176"/>
    <externalReference r:id="rId177"/>
    <externalReference r:id="rId178"/>
    <externalReference r:id="rId179"/>
    <externalReference r:id="rId180"/>
    <externalReference r:id="rId181"/>
    <externalReference r:id="rId182"/>
    <externalReference r:id="rId183"/>
    <externalReference r:id="rId184"/>
    <externalReference r:id="rId185"/>
    <externalReference r:id="rId186"/>
    <externalReference r:id="rId187"/>
    <externalReference r:id="rId188"/>
    <externalReference r:id="rId189"/>
    <externalReference r:id="rId190"/>
    <externalReference r:id="rId191"/>
    <externalReference r:id="rId192"/>
    <externalReference r:id="rId193"/>
    <externalReference r:id="rId194"/>
    <externalReference r:id="rId195"/>
    <externalReference r:id="rId196"/>
    <externalReference r:id="rId197"/>
    <externalReference r:id="rId198"/>
    <externalReference r:id="rId199"/>
    <externalReference r:id="rId200"/>
    <externalReference r:id="rId201"/>
    <externalReference r:id="rId202"/>
    <externalReference r:id="rId203"/>
    <externalReference r:id="rId204"/>
    <externalReference r:id="rId205"/>
    <externalReference r:id="rId206"/>
  </externalReferences>
  <definedNames>
    <definedName name="\">#REF!</definedName>
    <definedName name="\0">#REF!</definedName>
    <definedName name="\A">#REF!</definedName>
    <definedName name="\B">#REF!</definedName>
    <definedName name="\C">#REF!</definedName>
    <definedName name="\D">#REF!</definedName>
    <definedName name="\E">#REF!</definedName>
    <definedName name="\F">#REF!</definedName>
    <definedName name="\i">#N/A</definedName>
    <definedName name="\m">#N/A</definedName>
    <definedName name="\n">#N/A</definedName>
    <definedName name="\P">#REF!</definedName>
    <definedName name="\r">#N/A</definedName>
    <definedName name="\S">#REF!</definedName>
    <definedName name="\t">#REF!</definedName>
    <definedName name="\W">#REF!</definedName>
    <definedName name="\X">#REF!</definedName>
    <definedName name="\Y">#REF!</definedName>
    <definedName name="\Z">#REF!</definedName>
    <definedName name="_">#REF!</definedName>
    <definedName name="_.4">#REF!</definedName>
    <definedName name="_?">[1]손익합산!$L$5:$L$92</definedName>
    <definedName name="_?__C">#REF!</definedName>
    <definedName name="__?">[2]손익합산!$L$5:$L$92</definedName>
    <definedName name="__?__C">#REF!</definedName>
    <definedName name="___?__C">#REF!</definedName>
    <definedName name="____?__C">#REF!</definedName>
    <definedName name="_____?__C">#REF!</definedName>
    <definedName name="______?__C">#REF!</definedName>
    <definedName name="_______?__C">#REF!</definedName>
    <definedName name="________new2" hidden="1">'[3]Jobsite Staff'!#REF!</definedName>
    <definedName name="_______f3" hidden="1">{"'분양원가'!$B$1:$F$113"}</definedName>
    <definedName name="_______jyr6" hidden="1">{#N/A,#N/A,TRUE,"일반적사항";#N/A,#N/A,TRUE,"주요재무자료";#N/A,#N/A,TRUE,"표지";#N/A,#N/A,TRUE,"총괄표";#N/A,#N/A,TRUE,"1호 과표세액";#N/A,#N/A,TRUE,"2호 서식";#N/A,#N/A,TRUE,"2호부표 최저한세";#N/A,#N/A,TRUE,"3(1)호 공제감면";#N/A,#N/A,TRUE,"3(1) 부1 공제감면";#N/A,#N/A,TRUE,"3(1) 부3 세액조정";#N/A,#N/A,TRUE,"3(1) 부4 공제감면";#N/A,#N/A,TRUE,"3(1) 부6 추가납부";#N/A,#N/A,TRUE,"조8호 기술인력";#N/A,#N/A,TRUE,"3(1)부7 기업합리";#N/A,#N/A,TRUE,"3(2)호 가산세";#N/A,#N/A,TRUE,"3(2)호 가산세";#N/A,#N/A,TRUE,"3(3)호(갑) 원천납부";#N/A,#N/A,TRUE,"5호 농어촌";#N/A,#N/A,TRUE,"5호2 농감면(갑)";#N/A,#N/A,TRUE,"5호2 농감면(을)";#N/A,#N/A,TRUE,"6호 소득금액";#N/A,#N/A,TRUE,"6호 첨부(익)";#N/A,#N/A,TRUE,"6호 첨부(손)";#N/A,#N/A,TRUE,"6-1호 수입금액";#N/A,#N/A,TRUE,"6-2(4)호 해외시장";#N/A,#N/A,TRUE,"6-2(6)호 해외사업";#N/A,#N/A,TRUE,"6-2(7)호 해외투자";#N/A,#N/A,TRUE,"6-2(12)호 수출손실";#N/A,#N/A,TRUE,"6-3호 퇴충";#N/A,#N/A,TRUE,"6-3(3)호 단퇴";#N/A,#N/A,TRUE,"6-3(4)호 대손";#N/A,#N/A,TRUE,"6-4호 접대(갑)";#N/A,#N/A,TRUE,"6-4호 접대(을)";#N/A,#N/A,TRUE,"6-5호 외화(갑)";#N/A,#N/A,TRUE,"6-5호 외화(을)";#N/A,#N/A,TRUE,"6-6호(부표) 자본적지출";#N/A,#N/A,TRUE,"6-7호 가지급금(갑)";#N/A,#N/A,TRUE,"6-7호 가지급(을)";#N/A,#N/A,TRUE,"6-10호 재고자산";#N/A,#N/A,TRUE,"6-11호 세금과공과";#N/A,#N/A,TRUE,"6-12호 선급비용";#N/A,#N/A,TRUE,"6-13호 기부금";#N/A,#N/A,TRUE,"6-14호 부동산보유";#N/A,#N/A,TRUE,"8호 기부금조정";#N/A,#N/A,TRUE,"9호 자본금(갑)";#N/A,#N/A,TRUE,"9호 자본금(을)";#N/A,#N/A,TRUE,"10(2)호 소득공제";#N/A,#N/A,TRUE,"10(3)호 주요계정";#N/A,#N/A,TRUE,"10(3)호 부표";#N/A,#N/A,TRUE,"10(4)호 조정수입";#N/A,#N/A,TRUE,"10(4)호 소득구분";#N/A,#N/A,TRUE,"12호 중소검토";#N/A,#N/A,TRUE,"13호 비상장";#N/A,#N/A,TRUE,"14(1)호 갑 주식";#N/A,#N/A,TRUE,"59호 해외특수";#N/A,#N/A,TRUE,"60호 갑 적정유보";#N/A,#N/A,TRUE,"60호 을 적정유보";#N/A,#N/A,TRUE,"요약 BS";#N/A,#N/A,TRUE,"요약 PL";#N/A,#N/A,TRUE,"요약원가";#N/A,#N/A,TRUE,"요약RE"}</definedName>
    <definedName name="_______new2" hidden="1">'[3]Jobsite Staff'!#REF!</definedName>
    <definedName name="______20020701_Disconnect_Service">#REF!</definedName>
    <definedName name="______new2" hidden="1">'[3]Jobsite Staff'!#REF!</definedName>
    <definedName name="______P1">#REF!</definedName>
    <definedName name="______p11">#REF!</definedName>
    <definedName name="______P2">#REF!</definedName>
    <definedName name="_____20020701_Disconnect_Service">#REF!</definedName>
    <definedName name="_____f3" hidden="1">{"'분양원가'!$B$1:$F$113"}</definedName>
    <definedName name="_____jyr6" hidden="1">{#N/A,#N/A,TRUE,"일반적사항";#N/A,#N/A,TRUE,"주요재무자료";#N/A,#N/A,TRUE,"표지";#N/A,#N/A,TRUE,"총괄표";#N/A,#N/A,TRUE,"1호 과표세액";#N/A,#N/A,TRUE,"2호 서식";#N/A,#N/A,TRUE,"2호부표 최저한세";#N/A,#N/A,TRUE,"3(1)호 공제감면";#N/A,#N/A,TRUE,"3(1) 부1 공제감면";#N/A,#N/A,TRUE,"3(1) 부3 세액조정";#N/A,#N/A,TRUE,"3(1) 부4 공제감면";#N/A,#N/A,TRUE,"3(1) 부6 추가납부";#N/A,#N/A,TRUE,"조8호 기술인력";#N/A,#N/A,TRUE,"3(1)부7 기업합리";#N/A,#N/A,TRUE,"3(2)호 가산세";#N/A,#N/A,TRUE,"3(2)호 가산세";#N/A,#N/A,TRUE,"3(3)호(갑) 원천납부";#N/A,#N/A,TRUE,"5호 농어촌";#N/A,#N/A,TRUE,"5호2 농감면(갑)";#N/A,#N/A,TRUE,"5호2 농감면(을)";#N/A,#N/A,TRUE,"6호 소득금액";#N/A,#N/A,TRUE,"6호 첨부(익)";#N/A,#N/A,TRUE,"6호 첨부(손)";#N/A,#N/A,TRUE,"6-1호 수입금액";#N/A,#N/A,TRUE,"6-2(4)호 해외시장";#N/A,#N/A,TRUE,"6-2(6)호 해외사업";#N/A,#N/A,TRUE,"6-2(7)호 해외투자";#N/A,#N/A,TRUE,"6-2(12)호 수출손실";#N/A,#N/A,TRUE,"6-3호 퇴충";#N/A,#N/A,TRUE,"6-3(3)호 단퇴";#N/A,#N/A,TRUE,"6-3(4)호 대손";#N/A,#N/A,TRUE,"6-4호 접대(갑)";#N/A,#N/A,TRUE,"6-4호 접대(을)";#N/A,#N/A,TRUE,"6-5호 외화(갑)";#N/A,#N/A,TRUE,"6-5호 외화(을)";#N/A,#N/A,TRUE,"6-6호(부표) 자본적지출";#N/A,#N/A,TRUE,"6-7호 가지급금(갑)";#N/A,#N/A,TRUE,"6-7호 가지급(을)";#N/A,#N/A,TRUE,"6-10호 재고자산";#N/A,#N/A,TRUE,"6-11호 세금과공과";#N/A,#N/A,TRUE,"6-12호 선급비용";#N/A,#N/A,TRUE,"6-13호 기부금";#N/A,#N/A,TRUE,"6-14호 부동산보유";#N/A,#N/A,TRUE,"8호 기부금조정";#N/A,#N/A,TRUE,"9호 자본금(갑)";#N/A,#N/A,TRUE,"9호 자본금(을)";#N/A,#N/A,TRUE,"10(2)호 소득공제";#N/A,#N/A,TRUE,"10(3)호 주요계정";#N/A,#N/A,TRUE,"10(3)호 부표";#N/A,#N/A,TRUE,"10(4)호 조정수입";#N/A,#N/A,TRUE,"10(4)호 소득구분";#N/A,#N/A,TRUE,"12호 중소검토";#N/A,#N/A,TRUE,"13호 비상장";#N/A,#N/A,TRUE,"14(1)호 갑 주식";#N/A,#N/A,TRUE,"59호 해외특수";#N/A,#N/A,TRUE,"60호 갑 적정유보";#N/A,#N/A,TRUE,"60호 을 적정유보";#N/A,#N/A,TRUE,"요약 BS";#N/A,#N/A,TRUE,"요약 PL";#N/A,#N/A,TRUE,"요약원가";#N/A,#N/A,TRUE,"요약RE"}</definedName>
    <definedName name="_____KTM10" hidden="1">{#N/A,#N/A,FALSE,"현장 NCR 분석";#N/A,#N/A,FALSE,"현장품질감사";#N/A,#N/A,FALSE,"현장품질감사"}</definedName>
    <definedName name="_____new2" hidden="1">'[3]Jobsite Staff'!#REF!</definedName>
    <definedName name="_____P1">#REF!</definedName>
    <definedName name="_____p11">#REF!</definedName>
    <definedName name="_____P2">#REF!</definedName>
    <definedName name="_____t9" hidden="1">{#N/A,#N/A,FALSE,"UNIT";#N/A,#N/A,FALSE,"UNIT";#N/A,#N/A,FALSE,"계정"}</definedName>
    <definedName name="____20020701_Disconnect_Service">#REF!</definedName>
    <definedName name="____key2" hidden="1">#REF!</definedName>
    <definedName name="____new2" hidden="1">'[3]Jobsite Staff'!#REF!</definedName>
    <definedName name="____P1">#REF!</definedName>
    <definedName name="____p11">#REF!</definedName>
    <definedName name="____P2">#REF!</definedName>
    <definedName name="____t9" hidden="1">{#N/A,#N/A,FALSE,"UNIT";#N/A,#N/A,FALSE,"UNIT";#N/A,#N/A,FALSE,"계정"}</definedName>
    <definedName name="____wrn1" hidden="1">{#N/A,#N/A,TRUE,"1호 과표세액";#N/A,#N/A,TRUE,"1-2호 농어촌과표";#N/A,#N/A,TRUE,"2호 서식";#N/A,#N/A,TRUE,"2호부표 최저한세";#N/A,#N/A,TRUE,"3(1)호 공제감면";#N/A,#N/A,TRUE,"임시특별감면";#N/A,#N/A,TRUE,"3(1)부7 기업합리";#N/A,#N/A,TRUE,"5호 농어촌";#N/A,#N/A,TRUE,"5호2 농감면(갑)";#N/A,#N/A,TRUE,"6호 소득금액";#N/A,#N/A,TRUE,"6호 첨부(익)";#N/A,#N/A,TRUE,"6호 첨부(손)";#N/A,#N/A,TRUE,"감가총괄";#N/A,#N/A,TRUE,"6-6(3)호 감가(정액)";#N/A,#N/A,TRUE,"9호 자본금(갑)";#N/A,#N/A,TRUE,"9호 자본금(을)";#N/A,#N/A,TRUE,"10(3)호 주요계정";#N/A,#N/A,TRUE,"10(4)호 소득구분"}</definedName>
    <definedName name="___20020701_Disconnect_Service">#REF!</definedName>
    <definedName name="___IMP1">[4]Prices!#REF!</definedName>
    <definedName name="___IMP2">[4]Prices!#REF!</definedName>
    <definedName name="___IMP3">[4]Prices!#REF!</definedName>
    <definedName name="___IMP6">[4]Prices!#REF!</definedName>
    <definedName name="___IMP7">[4]Prices!#REF!</definedName>
    <definedName name="___key2" hidden="1">#REF!</definedName>
    <definedName name="___KTM10" hidden="1">{#N/A,#N/A,FALSE,"현장 NCR 분석";#N/A,#N/A,FALSE,"현장품질감사";#N/A,#N/A,FALSE,"현장품질감사"}</definedName>
    <definedName name="___new2" hidden="1">'[3]Jobsite Staff'!#REF!</definedName>
    <definedName name="___P1">#REF!</definedName>
    <definedName name="___p11">#REF!</definedName>
    <definedName name="___P2">#REF!</definedName>
    <definedName name="___P3">'[5]118.세금과공과'!#REF!</definedName>
    <definedName name="___P4">'[5]118.세금과공과'!#REF!</definedName>
    <definedName name="___P5">'[5]118.세금과공과'!#REF!</definedName>
    <definedName name="___P6">'[5]118.세금과공과'!#REF!</definedName>
    <definedName name="___t9" hidden="1">{#N/A,#N/A,FALSE,"UNIT";#N/A,#N/A,FALSE,"UNIT";#N/A,#N/A,FALSE,"계정"}</definedName>
    <definedName name="___wrn1" hidden="1">{#N/A,#N/A,TRUE,"1호 과표세액";#N/A,#N/A,TRUE,"1-2호 농어촌과표";#N/A,#N/A,TRUE,"2호 서식";#N/A,#N/A,TRUE,"2호부표 최저한세";#N/A,#N/A,TRUE,"3(1)호 공제감면";#N/A,#N/A,TRUE,"임시특별감면";#N/A,#N/A,TRUE,"3(1)부7 기업합리";#N/A,#N/A,TRUE,"5호 농어촌";#N/A,#N/A,TRUE,"5호2 농감면(갑)";#N/A,#N/A,TRUE,"6호 소득금액";#N/A,#N/A,TRUE,"6호 첨부(익)";#N/A,#N/A,TRUE,"6호 첨부(손)";#N/A,#N/A,TRUE,"감가총괄";#N/A,#N/A,TRUE,"6-6(3)호 감가(정액)";#N/A,#N/A,TRUE,"9호 자본금(갑)";#N/A,#N/A,TRUE,"9호 자본금(을)";#N/A,#N/A,TRUE,"10(3)호 주요계정";#N/A,#N/A,TRUE,"10(4)호 소득구분"}</definedName>
    <definedName name="__123" hidden="1">[6]D!#REF!</definedName>
    <definedName name="__123Graph_A" hidden="1">#N/A</definedName>
    <definedName name="__123Graph_ACHART1" hidden="1">#REF!</definedName>
    <definedName name="__123Graph_ACHART10" hidden="1">#REF!</definedName>
    <definedName name="__123Graph_ACHART11" hidden="1">#REF!</definedName>
    <definedName name="__123Graph_ACHART12" hidden="1">#REF!</definedName>
    <definedName name="__123Graph_ACHART13" hidden="1">#REF!</definedName>
    <definedName name="__123Graph_ACHART14" hidden="1">#REF!</definedName>
    <definedName name="__123Graph_ACHART15" hidden="1">#REF!</definedName>
    <definedName name="__123Graph_ACHART16" hidden="1">#REF!</definedName>
    <definedName name="__123Graph_ACHART17" hidden="1">#REF!</definedName>
    <definedName name="__123Graph_ACHART18" hidden="1">#REF!</definedName>
    <definedName name="__123Graph_ACHART19" hidden="1">#REF!</definedName>
    <definedName name="__123Graph_ACHART2" hidden="1">#REF!</definedName>
    <definedName name="__123Graph_ACHART20" hidden="1">#REF!</definedName>
    <definedName name="__123Graph_ACHART21" hidden="1">#REF!</definedName>
    <definedName name="__123Graph_ACHART22" hidden="1">#REF!</definedName>
    <definedName name="__123Graph_ACHART3" hidden="1">#REF!</definedName>
    <definedName name="__123Graph_ACHART4" hidden="1">#REF!</definedName>
    <definedName name="__123Graph_ACHART5" hidden="1">#REF!</definedName>
    <definedName name="__123Graph_ACHART6" hidden="1">#REF!</definedName>
    <definedName name="__123Graph_ACHART7" hidden="1">#REF!</definedName>
    <definedName name="__123Graph_ACHART8" hidden="1">#REF!</definedName>
    <definedName name="__123Graph_ACHART9" hidden="1">#REF!</definedName>
    <definedName name="__123Graph_ASLIDE17" hidden="1">#REF!</definedName>
    <definedName name="__123Graph_ASLIDEIII15" hidden="1">#REF!</definedName>
    <definedName name="__123Graph_ASLIDEIII25" hidden="1">#REF!</definedName>
    <definedName name="__123Graph_ASLIDEIII26" hidden="1">#REF!</definedName>
    <definedName name="__123Graph_AVALSIF" hidden="1">[6]D!#REF!</definedName>
    <definedName name="__123Graph_B" hidden="1">#N/A</definedName>
    <definedName name="__123Graph_BCHANGE" hidden="1">#REF!</definedName>
    <definedName name="__123Graph_BCHART1" hidden="1">#REF!</definedName>
    <definedName name="__123Graph_BCHART10" hidden="1">#REF!</definedName>
    <definedName name="__123Graph_BCHART11" hidden="1">#REF!</definedName>
    <definedName name="__123Graph_BCHART12" hidden="1">#REF!</definedName>
    <definedName name="__123Graph_BCHART13" hidden="1">#REF!</definedName>
    <definedName name="__123Graph_BCHART14" hidden="1">#REF!</definedName>
    <definedName name="__123Graph_BCHART15" hidden="1">#REF!</definedName>
    <definedName name="__123Graph_BCHART16" hidden="1">#REF!</definedName>
    <definedName name="__123Graph_BCHART17" hidden="1">#REF!</definedName>
    <definedName name="__123Graph_BCHART18" hidden="1">#REF!</definedName>
    <definedName name="__123Graph_BCHART19" hidden="1">#REF!</definedName>
    <definedName name="__123Graph_BCHART2" hidden="1">#REF!</definedName>
    <definedName name="__123Graph_BCHART20" hidden="1">#REF!</definedName>
    <definedName name="__123Graph_BCHART22" hidden="1">#REF!</definedName>
    <definedName name="__123Graph_BCHART3" hidden="1">#REF!</definedName>
    <definedName name="__123Graph_BCHART4" hidden="1">#REF!</definedName>
    <definedName name="__123Graph_BCHART6" hidden="1">#REF!</definedName>
    <definedName name="__123Graph_BCHART7" hidden="1">#REF!</definedName>
    <definedName name="__123Graph_BCHART8" hidden="1">#REF!</definedName>
    <definedName name="__123Graph_BCHART9" hidden="1">#REF!</definedName>
    <definedName name="__123Graph_BSLIDE17" hidden="1">#REF!</definedName>
    <definedName name="__123Graph_BSLIDEIII15" hidden="1">#REF!</definedName>
    <definedName name="__123Graph_BSLIDEIII25" hidden="1">#REF!</definedName>
    <definedName name="__123Graph_BSLIDEIII26" hidden="1">#REF!</definedName>
    <definedName name="__123Graph_C" hidden="1">[7]임차보증금!$U$10:$U$10</definedName>
    <definedName name="__123Graph_CCHART1" hidden="1">#REF!</definedName>
    <definedName name="__123Graph_CCHART10" hidden="1">#REF!</definedName>
    <definedName name="__123Graph_CCHART11" hidden="1">#REF!</definedName>
    <definedName name="__123Graph_CCHART14" hidden="1">#REF!</definedName>
    <definedName name="__123Graph_CCHART15" hidden="1">#REF!</definedName>
    <definedName name="__123Graph_CCHART2" hidden="1">#REF!</definedName>
    <definedName name="__123Graph_CCHART22" hidden="1">#REF!</definedName>
    <definedName name="__123Graph_CCHART3" hidden="1">#REF!</definedName>
    <definedName name="__123Graph_CCHART6" hidden="1">#REF!</definedName>
    <definedName name="__123Graph_CCHART7" hidden="1">#REF!</definedName>
    <definedName name="__123Graph_CCHART8" hidden="1">#REF!</definedName>
    <definedName name="__123Graph_CSLIDEIII25" hidden="1">#REF!</definedName>
    <definedName name="__123Graph_CSLIDEIII26" hidden="1">#REF!</definedName>
    <definedName name="__123Graph_D" hidden="1">#N/A</definedName>
    <definedName name="__123Graph_D93TECHMF" hidden="1">[6]act98!#REF!</definedName>
    <definedName name="__123Graph_DCHANGE" hidden="1">[6]act98!#REF!</definedName>
    <definedName name="__123Graph_DCHART10" hidden="1">#REF!</definedName>
    <definedName name="__123Graph_DCHART14" hidden="1">#REF!</definedName>
    <definedName name="__123Graph_DSLIDEIII25" hidden="1">#REF!</definedName>
    <definedName name="__123Graph_E" hidden="1">[6]act98!#REF!</definedName>
    <definedName name="__123Graph_E93TECHMF" hidden="1">[6]act98!#REF!</definedName>
    <definedName name="__123Graph_ECHANGE" hidden="1">[6]act98!#REF!</definedName>
    <definedName name="__123Graph_F" hidden="1">[8]Histo!#REF!</definedName>
    <definedName name="__123Graph_FEFFECT.MF" hidden="1">[9]act!#REF!</definedName>
    <definedName name="__123Graph_FRBE" hidden="1">[8]Histo!#REF!</definedName>
    <definedName name="__123Graph_LBL_A" hidden="1">#N/A</definedName>
    <definedName name="__123Graph_LBL_AMVTS.CAP" hidden="1">[6]act98!#REF!</definedName>
    <definedName name="__123Graph_LBL_AVALSIF" hidden="1">[6]D!#REF!</definedName>
    <definedName name="__123Graph_LBL_B" hidden="1">#N/A</definedName>
    <definedName name="__123Graph_LBL_BMVTS.CAP" hidden="1">[6]act98!#REF!</definedName>
    <definedName name="__123Graph_LBL_BVALSIF" hidden="1">[6]D!#REF!</definedName>
    <definedName name="__123Graph_LBL_CCHART22" hidden="1">#REF!</definedName>
    <definedName name="__123Graph_X" hidden="1">#N/A</definedName>
    <definedName name="__123Graph_XCHANGE" hidden="1">[6]act98!#REF!</definedName>
    <definedName name="__123Graph_XCHART1" hidden="1">#REF!</definedName>
    <definedName name="__123Graph_XCHART10" hidden="1">#REF!</definedName>
    <definedName name="__123Graph_XCHART11" hidden="1">#REF!</definedName>
    <definedName name="__123Graph_XCHART12" hidden="1">#REF!</definedName>
    <definedName name="__123Graph_XCHART13" hidden="1">#REF!</definedName>
    <definedName name="__123Graph_XCHART14" hidden="1">#REF!</definedName>
    <definedName name="__123Graph_XCHART15" hidden="1">#REF!</definedName>
    <definedName name="__123Graph_XCHART16" hidden="1">#REF!</definedName>
    <definedName name="__123Graph_XCHART17" hidden="1">#REF!</definedName>
    <definedName name="__123Graph_XCHART18" hidden="1">#REF!</definedName>
    <definedName name="__123Graph_XCHART19" hidden="1">#REF!</definedName>
    <definedName name="__123Graph_XCHART2" hidden="1">#REF!</definedName>
    <definedName name="__123Graph_XCHART20" hidden="1">#REF!</definedName>
    <definedName name="__123Graph_XCHART21" hidden="1">#REF!</definedName>
    <definedName name="__123Graph_XCHART22" hidden="1">#REF!</definedName>
    <definedName name="__123Graph_XCHART3" hidden="1">#REF!</definedName>
    <definedName name="__123Graph_XCHART4" hidden="1">#REF!</definedName>
    <definedName name="__123Graph_XCHART5" hidden="1">#REF!</definedName>
    <definedName name="__123Graph_XCHART6" hidden="1">#REF!</definedName>
    <definedName name="__123Graph_XCHART7" hidden="1">#REF!</definedName>
    <definedName name="__123Graph_XCHART8" hidden="1">#REF!</definedName>
    <definedName name="__123Graph_XCHART9" hidden="1">#REF!</definedName>
    <definedName name="__123Graph_XEFTECHMF" hidden="1">[6]act98!#REF!</definedName>
    <definedName name="__123Graph_XSLIDE17" hidden="1">#REF!</definedName>
    <definedName name="__123Graph_XSLIDEIII15" hidden="1">#REF!</definedName>
    <definedName name="__123Graph_XSLIDEIII25" hidden="1">#REF!</definedName>
    <definedName name="__123Graph_XSLIDEIII26" hidden="1">#REF!</definedName>
    <definedName name="__20020701_Disconnect_Service">#REF!</definedName>
    <definedName name="__a1">'[10]97년추정손익계산서'!$I$6:$I$8</definedName>
    <definedName name="__A600001">#REF!</definedName>
    <definedName name="__DAT18">'[11]sap`04.7.14'!#REF!</definedName>
    <definedName name="__DAT19">'[11]sap`04.7.14'!#REF!</definedName>
    <definedName name="__DAT20">'[11]sap`04.7.14'!#REF!</definedName>
    <definedName name="__DAT21">'[11]sap`04.7.14'!#REF!</definedName>
    <definedName name="__DAT24">'[11]sap`04.7.14'!#REF!</definedName>
    <definedName name="__DAT25">'[12]임차보증금현황04.6.30'!#REF!</definedName>
    <definedName name="__DAT26">'[11]sap`04.7.14'!#REF!</definedName>
    <definedName name="__DAT27">'[11]sap`04.7.14'!#REF!</definedName>
    <definedName name="__DAT29">'[11]sap`04.7.14'!#REF!</definedName>
    <definedName name="__DAT3">'[13]신전산소항목시산표(5월)'!#REF!</definedName>
    <definedName name="__DAT30">'[11]sap`04.7.14'!#REF!</definedName>
    <definedName name="__DAT31">'[11]sap`04.7.14'!#REF!</definedName>
    <definedName name="__DAT4">'[13]신전산소항목시산표(5월)'!#REF!</definedName>
    <definedName name="__DAT7">'[13]신전산소항목시산표(5월)'!#REF!</definedName>
    <definedName name="__DAT8">'[13]신전산소항목시산표(5월)'!#REF!</definedName>
    <definedName name="__Description">[14]COMBINED!#REF!</definedName>
    <definedName name="__f3" hidden="1">{"'분양원가'!$B$1:$F$113"}</definedName>
    <definedName name="__FDS_HYPERLINK_TOGGLE_STATE__" hidden="1">"ON"</definedName>
    <definedName name="__Group">[14]COMBINED!#REF!</definedName>
    <definedName name="__IMP1">[4]Prices!#REF!</definedName>
    <definedName name="__IMP2">[4]Prices!#REF!</definedName>
    <definedName name="__IMP3">[4]Prices!#REF!</definedName>
    <definedName name="__IMP6">[4]Prices!#REF!</definedName>
    <definedName name="__IMP7">[4]Prices!#REF!</definedName>
    <definedName name="__IntlFixup" hidden="1">TRUE</definedName>
    <definedName name="__jyr6" hidden="1">{#N/A,#N/A,TRUE,"일반적사항";#N/A,#N/A,TRUE,"주요재무자료";#N/A,#N/A,TRUE,"표지";#N/A,#N/A,TRUE,"총괄표";#N/A,#N/A,TRUE,"1호 과표세액";#N/A,#N/A,TRUE,"2호 서식";#N/A,#N/A,TRUE,"2호부표 최저한세";#N/A,#N/A,TRUE,"3(1)호 공제감면";#N/A,#N/A,TRUE,"3(1) 부1 공제감면";#N/A,#N/A,TRUE,"3(1) 부3 세액조정";#N/A,#N/A,TRUE,"3(1) 부4 공제감면";#N/A,#N/A,TRUE,"3(1) 부6 추가납부";#N/A,#N/A,TRUE,"조8호 기술인력";#N/A,#N/A,TRUE,"3(1)부7 기업합리";#N/A,#N/A,TRUE,"3(2)호 가산세";#N/A,#N/A,TRUE,"3(2)호 가산세";#N/A,#N/A,TRUE,"3(3)호(갑) 원천납부";#N/A,#N/A,TRUE,"5호 농어촌";#N/A,#N/A,TRUE,"5호2 농감면(갑)";#N/A,#N/A,TRUE,"5호2 농감면(을)";#N/A,#N/A,TRUE,"6호 소득금액";#N/A,#N/A,TRUE,"6호 첨부(익)";#N/A,#N/A,TRUE,"6호 첨부(손)";#N/A,#N/A,TRUE,"6-1호 수입금액";#N/A,#N/A,TRUE,"6-2(4)호 해외시장";#N/A,#N/A,TRUE,"6-2(6)호 해외사업";#N/A,#N/A,TRUE,"6-2(7)호 해외투자";#N/A,#N/A,TRUE,"6-2(12)호 수출손실";#N/A,#N/A,TRUE,"6-3호 퇴충";#N/A,#N/A,TRUE,"6-3(3)호 단퇴";#N/A,#N/A,TRUE,"6-3(4)호 대손";#N/A,#N/A,TRUE,"6-4호 접대(갑)";#N/A,#N/A,TRUE,"6-4호 접대(을)";#N/A,#N/A,TRUE,"6-5호 외화(갑)";#N/A,#N/A,TRUE,"6-5호 외화(을)";#N/A,#N/A,TRUE,"6-6호(부표) 자본적지출";#N/A,#N/A,TRUE,"6-7호 가지급금(갑)";#N/A,#N/A,TRUE,"6-7호 가지급(을)";#N/A,#N/A,TRUE,"6-10호 재고자산";#N/A,#N/A,TRUE,"6-11호 세금과공과";#N/A,#N/A,TRUE,"6-12호 선급비용";#N/A,#N/A,TRUE,"6-13호 기부금";#N/A,#N/A,TRUE,"6-14호 부동산보유";#N/A,#N/A,TRUE,"8호 기부금조정";#N/A,#N/A,TRUE,"9호 자본금(갑)";#N/A,#N/A,TRUE,"9호 자본금(을)";#N/A,#N/A,TRUE,"10(2)호 소득공제";#N/A,#N/A,TRUE,"10(3)호 주요계정";#N/A,#N/A,TRUE,"10(3)호 부표";#N/A,#N/A,TRUE,"10(4)호 조정수입";#N/A,#N/A,TRUE,"10(4)호 소득구분";#N/A,#N/A,TRUE,"12호 중소검토";#N/A,#N/A,TRUE,"13호 비상장";#N/A,#N/A,TRUE,"14(1)호 갑 주식";#N/A,#N/A,TRUE,"59호 해외특수";#N/A,#N/A,TRUE,"60호 갑 적정유보";#N/A,#N/A,TRUE,"60호 을 적정유보";#N/A,#N/A,TRUE,"요약 BS";#N/A,#N/A,TRUE,"요약 PL";#N/A,#N/A,TRUE,"요약원가";#N/A,#N/A,TRUE,"요약RE"}</definedName>
    <definedName name="__key2" hidden="1">#REF!</definedName>
    <definedName name="__KTM10" hidden="1">{#N/A,#N/A,FALSE,"현장 NCR 분석";#N/A,#N/A,FALSE,"현장품질감사";#N/A,#N/A,FALSE,"현장품질감사"}</definedName>
    <definedName name="__LongDescrip">[14]COMBINED!#REF!</definedName>
    <definedName name="__mdf1">'[15]1.MDF1공장'!#REF!</definedName>
    <definedName name="__new2" hidden="1">'[3]Jobsite Staff'!#REF!</definedName>
    <definedName name="__P1">#REF!</definedName>
    <definedName name="__p11">#REF!</definedName>
    <definedName name="__P2">#REF!</definedName>
    <definedName name="__Rev">[14]COMBINED!#REF!</definedName>
    <definedName name="__s1" hidden="1">{#N/A,#N/A,FALSE,"UNIT";#N/A,#N/A,FALSE,"UNIT";#N/A,#N/A,FALSE,"계정"}</definedName>
    <definedName name="__s10" hidden="1">{#N/A,#N/A,FALSE,"UNIT";#N/A,#N/A,FALSE,"UNIT";#N/A,#N/A,FALSE,"계정"}</definedName>
    <definedName name="__s11" hidden="1">{#N/A,#N/A,FALSE,"UNIT";#N/A,#N/A,FALSE,"UNIT";#N/A,#N/A,FALSE,"계정"}</definedName>
    <definedName name="__s12" hidden="1">{#N/A,#N/A,FALSE,"UNIT";#N/A,#N/A,FALSE,"UNIT";#N/A,#N/A,FALSE,"계정"}</definedName>
    <definedName name="__s13" hidden="1">{#N/A,#N/A,FALSE,"UNIT";#N/A,#N/A,FALSE,"UNIT";#N/A,#N/A,FALSE,"계정"}</definedName>
    <definedName name="__s14" hidden="1">{#N/A,#N/A,FALSE,"UNIT";#N/A,#N/A,FALSE,"UNIT";#N/A,#N/A,FALSE,"계정"}</definedName>
    <definedName name="__s16" hidden="1">{#N/A,#N/A,FALSE,"UNIT";#N/A,#N/A,FALSE,"UNIT";#N/A,#N/A,FALSE,"계정"}</definedName>
    <definedName name="__s17" hidden="1">{#N/A,#N/A,FALSE,"UNIT";#N/A,#N/A,FALSE,"UNIT";#N/A,#N/A,FALSE,"계정"}</definedName>
    <definedName name="__s2" hidden="1">{#N/A,#N/A,FALSE,"UNIT";#N/A,#N/A,FALSE,"UNIT";#N/A,#N/A,FALSE,"계정"}</definedName>
    <definedName name="__s3" hidden="1">{#N/A,#N/A,FALSE,"UNIT";#N/A,#N/A,FALSE,"UNIT";#N/A,#N/A,FALSE,"계정"}</definedName>
    <definedName name="__s4" hidden="1">{#N/A,#N/A,FALSE,"UNIT";#N/A,#N/A,FALSE,"UNIT";#N/A,#N/A,FALSE,"계정"}</definedName>
    <definedName name="__s5" hidden="1">{#N/A,#N/A,FALSE,"UNIT";#N/A,#N/A,FALSE,"UNIT";#N/A,#N/A,FALSE,"계정"}</definedName>
    <definedName name="__s6" hidden="1">{#N/A,#N/A,FALSE,"UNIT";#N/A,#N/A,FALSE,"UNIT";#N/A,#N/A,FALSE,"계정"}</definedName>
    <definedName name="__s9" hidden="1">{#N/A,#N/A,FALSE,"UNIT";#N/A,#N/A,FALSE,"UNIT";#N/A,#N/A,FALSE,"계정"}</definedName>
    <definedName name="__t9" hidden="1">{#N/A,#N/A,FALSE,"UNIT";#N/A,#N/A,FALSE,"UNIT";#N/A,#N/A,FALSE,"계정"}</definedName>
    <definedName name="__Type">[14]COMBINED!#REF!</definedName>
    <definedName name="__wrn1" hidden="1">{#N/A,#N/A,TRUE,"1호 과표세액";#N/A,#N/A,TRUE,"1-2호 농어촌과표";#N/A,#N/A,TRUE,"2호 서식";#N/A,#N/A,TRUE,"2호부표 최저한세";#N/A,#N/A,TRUE,"3(1)호 공제감면";#N/A,#N/A,TRUE,"임시특별감면";#N/A,#N/A,TRUE,"3(1)부7 기업합리";#N/A,#N/A,TRUE,"5호 농어촌";#N/A,#N/A,TRUE,"5호2 농감면(갑)";#N/A,#N/A,TRUE,"6호 소득금액";#N/A,#N/A,TRUE,"6호 첨부(익)";#N/A,#N/A,TRUE,"6호 첨부(손)";#N/A,#N/A,TRUE,"감가총괄";#N/A,#N/A,TRUE,"6-6(3)호 감가(정액)";#N/A,#N/A,TRUE,"9호 자본금(갑)";#N/A,#N/A,TRUE,"9호 자본금(을)";#N/A,#N/A,TRUE,"10(3)호 주요계정";#N/A,#N/A,TRUE,"10(4)호 소득구분"}</definedName>
    <definedName name="_1">[16]부재료입고집계!#REF!</definedName>
    <definedName name="_1.매출채권">#REF!</definedName>
    <definedName name="_1__123Graph_A차트_1" hidden="1">#REF!</definedName>
    <definedName name="_1_0bo">#REF!</definedName>
    <definedName name="_1_0토">'[17]설계명세서(선로)'!#REF!</definedName>
    <definedName name="_10____123Graph_AChart_16B" hidden="1">[18]OtherKPI!#REF!</definedName>
    <definedName name="_100____123Graph_CChart_24C" hidden="1">[18]OtherKPI!#REF!</definedName>
    <definedName name="_102____123Graph_CChart_25C" hidden="1">[18]OtherKPI!#REF!</definedName>
    <definedName name="_10320">[19]만기!#REF!</definedName>
    <definedName name="_104____123Graph_CChart_26C" hidden="1">[18]OtherKPI!#REF!</definedName>
    <definedName name="_106____123Graph_CChart_4A" hidden="1">[18]OtherKPI!#REF!</definedName>
    <definedName name="_108____123Graph_CChart_5A" hidden="1">[18]OtherKPI!#REF!</definedName>
    <definedName name="_11">BlankMacro1</definedName>
    <definedName name="_110____123Graph_CChart_6A" hidden="1">[18]OtherKPI!#REF!</definedName>
    <definedName name="_112____123Graph_CChart_7A" hidden="1">[18]OtherKPI!#REF!</definedName>
    <definedName name="_114____123Graph_CChart_8A" hidden="1">[18]OtherKPI!#REF!</definedName>
    <definedName name="_116____123Graph_DChart_13B" hidden="1">[18]OtherKPI!#REF!</definedName>
    <definedName name="_118____123Graph_DChart_16B" hidden="1">[18]OtherKPI!#REF!</definedName>
    <definedName name="_12____123Graph_AChart_17B" hidden="1">[18]OtherKPI!#REF!</definedName>
    <definedName name="_120____123Graph_DChart_17B" hidden="1">[18]OtherKPI!#REF!</definedName>
    <definedName name="_122____123Graph_DChart_22C" hidden="1">[18]OtherKPI!#REF!</definedName>
    <definedName name="_124____123Graph_DChart_23C" hidden="1">[18]OtherKPI!#REF!</definedName>
    <definedName name="_126____123Graph_DChart_24C" hidden="1">[18]OtherKPI!#REF!</definedName>
    <definedName name="_128____123Graph_DChart_25C" hidden="1">[18]OtherKPI!#REF!</definedName>
    <definedName name="_130____123Graph_DChart_26C" hidden="1">[18]OtherKPI!#REF!</definedName>
    <definedName name="_132____123Graph_DChart_4A" hidden="1">[18]OtherKPI!#REF!</definedName>
    <definedName name="_134____123Graph_DChart_5A" hidden="1">[18]OtherKPI!#REF!</definedName>
    <definedName name="_136____123Graph_DChart_6A" hidden="1">[18]OtherKPI!#REF!</definedName>
    <definedName name="_138____123Graph_DChart_7A" hidden="1">[18]OtherKPI!#REF!</definedName>
    <definedName name="_13t9_" hidden="1">{#N/A,#N/A,FALSE,"UNIT";#N/A,#N/A,FALSE,"UNIT";#N/A,#N/A,FALSE,"계정"}</definedName>
    <definedName name="_14____123Graph_AChart_18B" hidden="1">[18]OtherKPI!#REF!</definedName>
    <definedName name="_140____123Graph_DChart_8A" hidden="1">[18]OtherKPI!#REF!</definedName>
    <definedName name="_16____123Graph_AChart_19C" hidden="1">[18]OtherKPI!#REF!</definedName>
    <definedName name="_18____123Graph_AChart_1A" hidden="1">[18]OtherKPI!#REF!</definedName>
    <definedName name="_1999_01_29">#REF!</definedName>
    <definedName name="_1d4_">#REF!</definedName>
    <definedName name="_1item">#REF!</definedName>
    <definedName name="_2">#N/A</definedName>
    <definedName name="_2____123Graph_AChart_10B" hidden="1">[18]OtherKPI!#REF!</definedName>
    <definedName name="_2_0토">'[17]설계명세서(선로)'!#REF!</definedName>
    <definedName name="_2_20020701_Disconnect_Service">#REF!</definedName>
    <definedName name="_20____123Graph_AChart_20C" hidden="1">[18]OtherKPI!#REF!</definedName>
    <definedName name="_20020701_Disconnect_Service">#REF!</definedName>
    <definedName name="_22____123Graph_AChart_21C" hidden="1">[18]OtherKPI!#REF!</definedName>
    <definedName name="_24____123Graph_AChart_22C" hidden="1">[18]OtherKPI!#REF!</definedName>
    <definedName name="_24_0_0_F" hidden="1">#REF!</definedName>
    <definedName name="_26____123Graph_AChart_23C" hidden="1">[18]OtherKPI!#REF!</definedName>
    <definedName name="_28____123Graph_AChart_24C" hidden="1">[18]OtherKPI!#REF!</definedName>
    <definedName name="_2item">#REF!</definedName>
    <definedName name="_3_20020701_Disconnect_Service">#REF!</definedName>
    <definedName name="_30____123Graph_AChart_25C" hidden="1">[18]OtherKPI!#REF!</definedName>
    <definedName name="_32____123Graph_AChart_26C" hidden="1">[18]OtherKPI!#REF!</definedName>
    <definedName name="_34____123Graph_AChart_27C" hidden="1">[18]OtherKPI!#REF!</definedName>
    <definedName name="_36____123Graph_AChart_2A" hidden="1">[18]OtherKPI!#REF!</definedName>
    <definedName name="_38____123Graph_AChart_3A" hidden="1">[18]OtherKPI!#REF!</definedName>
    <definedName name="_3C_">#REF!</definedName>
    <definedName name="_3item">#REF!</definedName>
    <definedName name="_4____123Graph_AChart_11B" hidden="1">[18]OtherKPI!#REF!</definedName>
    <definedName name="_4_0토">'[17]설계명세서(선로)'!#REF!</definedName>
    <definedName name="_40____123Graph_AChart_4A" hidden="1">[18]OtherKPI!#REF!</definedName>
    <definedName name="_42____123Graph_AChart_5A" hidden="1">[18]OtherKPI!#REF!</definedName>
    <definedName name="_44____123Graph_AChart_6A" hidden="1">[18]OtherKPI!#REF!</definedName>
    <definedName name="_46____123Graph_AChart_7A" hidden="1">[18]OtherKPI!#REF!</definedName>
    <definedName name="_48____123Graph_AChart_8A" hidden="1">[18]OtherKPI!#REF!</definedName>
    <definedName name="_4item">#REF!</definedName>
    <definedName name="_4분기">{0;0;0;0;1;#N/A;0;0;0.3;0.3;2;FALSE;FALSE;FALSE;FALSE;FALSE;#N/A;1;96;#N/A;#N/A;"";""}</definedName>
    <definedName name="_5_20020701_Disconnect_Service">#REF!</definedName>
    <definedName name="_50____123Graph_AChart_9A" hidden="1">[18]OtherKPI!#REF!</definedName>
    <definedName name="_52____123Graph_BChart_12B" hidden="1">[18]OtherKPI!#REF!</definedName>
    <definedName name="_54____123Graph_BChart_13B" hidden="1">[18]OtherKPI!#REF!</definedName>
    <definedName name="_56____123Graph_BChart_16B" hidden="1">[18]OtherKPI!#REF!</definedName>
    <definedName name="_58____123Graph_BChart_17B" hidden="1">[18]OtherKPI!#REF!</definedName>
    <definedName name="_5item">#REF!</definedName>
    <definedName name="_6____123Graph_AChart_12B" hidden="1">[18]OtherKPI!#REF!</definedName>
    <definedName name="_60____123Graph_BChart_18B" hidden="1">[18]OtherKPI!#REF!</definedName>
    <definedName name="_62____123Graph_BChart_21C" hidden="1">[18]OtherKPI!#REF!</definedName>
    <definedName name="_64____123Graph_BChart_22C" hidden="1">[18]OtherKPI!#REF!</definedName>
    <definedName name="_66____123Graph_BChart_23C" hidden="1">[18]OtherKPI!#REF!</definedName>
    <definedName name="_68____123Graph_BChart_24C" hidden="1">[18]OtherKPI!#REF!</definedName>
    <definedName name="_70____123Graph_BChart_25C" hidden="1">[18]OtherKPI!#REF!</definedName>
    <definedName name="_72____123Graph_BChart_26C" hidden="1">[18]OtherKPI!#REF!</definedName>
    <definedName name="_74____123Graph_BChart_27C" hidden="1">[18]OtherKPI!#REF!</definedName>
    <definedName name="_76____123Graph_BChart_3A" hidden="1">[18]OtherKPI!#REF!</definedName>
    <definedName name="_78____123Graph_BChart_4A" hidden="1">[18]OtherKPI!#REF!</definedName>
    <definedName name="_8____123Graph_AChart_13B" hidden="1">[18]OtherKPI!#REF!</definedName>
    <definedName name="_8_0_0_F" hidden="1">#REF!</definedName>
    <definedName name="_80____123Graph_BChart_5A" hidden="1">[18]OtherKPI!#REF!</definedName>
    <definedName name="_82____123Graph_BChart_6A" hidden="1">[18]OtherKPI!#REF!</definedName>
    <definedName name="_84____123Graph_BChart_7A" hidden="1">[18]OtherKPI!#REF!</definedName>
    <definedName name="_86____123Graph_BChart_8A" hidden="1">[18]OtherKPI!#REF!</definedName>
    <definedName name="_88____123Graph_BChart_9A" hidden="1">[18]OtherKPI!#REF!</definedName>
    <definedName name="_90____123Graph_CChart_13B" hidden="1">[18]OtherKPI!#REF!</definedName>
    <definedName name="_92____123Graph_CChart_16B" hidden="1">[18]OtherKPI!#REF!</definedName>
    <definedName name="_94____123Graph_CChart_17B" hidden="1">[18]OtherKPI!#REF!</definedName>
    <definedName name="_96____123Graph_CChart_22C" hidden="1">[18]OtherKPI!#REF!</definedName>
    <definedName name="_98____123Graph_CChart_23C" hidden="1">[18]OtherKPI!#REF!</definedName>
    <definedName name="_a1">'[20]97년추정손익계산서'!$I$6:$I$8</definedName>
    <definedName name="_A3" hidden="1">{#N/A,#N/A,FALSE,"단축1";#N/A,#N/A,FALSE,"단축2";#N/A,#N/A,FALSE,"단축3";#N/A,#N/A,FALSE,"장축";#N/A,#N/A,FALSE,"4WD"}</definedName>
    <definedName name="_AA4" hidden="1">{#N/A,#N/A,FALSE,"신규dep";#N/A,#N/A,FALSE,"신규dep-금형상각후";#N/A,#N/A,FALSE,"신규dep-연구비상각후";#N/A,#N/A,FALSE,"신규dep-기계,공구상각후"}</definedName>
    <definedName name="_b123" hidden="1">#N/A</definedName>
    <definedName name="_d12">[0]!_d12</definedName>
    <definedName name="_d4">#REF!</definedName>
    <definedName name="_DAT1">#REF!</definedName>
    <definedName name="_DAT10">#REF!</definedName>
    <definedName name="_DAT11">#REF!</definedName>
    <definedName name="_DAT12">#REF!</definedName>
    <definedName name="_DAT13">#REF!</definedName>
    <definedName name="_DAT14">#REF!</definedName>
    <definedName name="_DAT15">#REF!</definedName>
    <definedName name="_DAT16">#REF!</definedName>
    <definedName name="_DAT2">#REF!</definedName>
    <definedName name="_DAT5">#REF!</definedName>
    <definedName name="_DAT6">#REF!</definedName>
    <definedName name="_DAT9">#REF!</definedName>
    <definedName name="_Dist_Bin" hidden="1">#REF!</definedName>
    <definedName name="_Dist_Values" hidden="1">#REF!</definedName>
    <definedName name="_f3" hidden="1">{"'분양원가'!$B$1:$F$113"}</definedName>
    <definedName name="_Fill" hidden="1">#REF!</definedName>
    <definedName name="_FILL1" hidden="1">#REF!</definedName>
    <definedName name="_xlnm._FilterDatabase" localSheetId="15" hidden="1">'CapIQ_Security Software 회사 List'!$A$8:$M$124</definedName>
    <definedName name="_xlnm._FilterDatabase" localSheetId="9" hidden="1">'별첨3. GPCM'!$A$1:$L$138</definedName>
    <definedName name="_xlnm._FilterDatabase" localSheetId="12" hidden="1">'별첨7. 상대가치 재산정'!$B$147:$N$233</definedName>
    <definedName name="_xlnm._FilterDatabase" hidden="1">#REF!</definedName>
    <definedName name="_I071_First_Page">[14]COMBINED!#REF!</definedName>
    <definedName name="_IMP1">[4]Prices!#REF!</definedName>
    <definedName name="_IMP2">[4]Prices!#REF!</definedName>
    <definedName name="_IMP3">[4]Prices!#REF!</definedName>
    <definedName name="_IMP6">[4]Prices!#REF!</definedName>
    <definedName name="_IMP7">[4]Prices!#REF!</definedName>
    <definedName name="_jyr6" hidden="1">{#N/A,#N/A,TRUE,"일반적사항";#N/A,#N/A,TRUE,"주요재무자료";#N/A,#N/A,TRUE,"표지";#N/A,#N/A,TRUE,"총괄표";#N/A,#N/A,TRUE,"1호 과표세액";#N/A,#N/A,TRUE,"2호 서식";#N/A,#N/A,TRUE,"2호부표 최저한세";#N/A,#N/A,TRUE,"3(1)호 공제감면";#N/A,#N/A,TRUE,"3(1) 부1 공제감면";#N/A,#N/A,TRUE,"3(1) 부3 세액조정";#N/A,#N/A,TRUE,"3(1) 부4 공제감면";#N/A,#N/A,TRUE,"3(1) 부6 추가납부";#N/A,#N/A,TRUE,"조8호 기술인력";#N/A,#N/A,TRUE,"3(1)부7 기업합리";#N/A,#N/A,TRUE,"3(2)호 가산세";#N/A,#N/A,TRUE,"3(2)호 가산세";#N/A,#N/A,TRUE,"3(3)호(갑) 원천납부";#N/A,#N/A,TRUE,"5호 농어촌";#N/A,#N/A,TRUE,"5호2 농감면(갑)";#N/A,#N/A,TRUE,"5호2 농감면(을)";#N/A,#N/A,TRUE,"6호 소득금액";#N/A,#N/A,TRUE,"6호 첨부(익)";#N/A,#N/A,TRUE,"6호 첨부(손)";#N/A,#N/A,TRUE,"6-1호 수입금액";#N/A,#N/A,TRUE,"6-2(4)호 해외시장";#N/A,#N/A,TRUE,"6-2(6)호 해외사업";#N/A,#N/A,TRUE,"6-2(7)호 해외투자";#N/A,#N/A,TRUE,"6-2(12)호 수출손실";#N/A,#N/A,TRUE,"6-3호 퇴충";#N/A,#N/A,TRUE,"6-3(3)호 단퇴";#N/A,#N/A,TRUE,"6-3(4)호 대손";#N/A,#N/A,TRUE,"6-4호 접대(갑)";#N/A,#N/A,TRUE,"6-4호 접대(을)";#N/A,#N/A,TRUE,"6-5호 외화(갑)";#N/A,#N/A,TRUE,"6-5호 외화(을)";#N/A,#N/A,TRUE,"6-6호(부표) 자본적지출";#N/A,#N/A,TRUE,"6-7호 가지급금(갑)";#N/A,#N/A,TRUE,"6-7호 가지급(을)";#N/A,#N/A,TRUE,"6-10호 재고자산";#N/A,#N/A,TRUE,"6-11호 세금과공과";#N/A,#N/A,TRUE,"6-12호 선급비용";#N/A,#N/A,TRUE,"6-13호 기부금";#N/A,#N/A,TRUE,"6-14호 부동산보유";#N/A,#N/A,TRUE,"8호 기부금조정";#N/A,#N/A,TRUE,"9호 자본금(갑)";#N/A,#N/A,TRUE,"9호 자본금(을)";#N/A,#N/A,TRUE,"10(2)호 소득공제";#N/A,#N/A,TRUE,"10(3)호 주요계정";#N/A,#N/A,TRUE,"10(3)호 부표";#N/A,#N/A,TRUE,"10(4)호 조정수입";#N/A,#N/A,TRUE,"10(4)호 소득구분";#N/A,#N/A,TRUE,"12호 중소검토";#N/A,#N/A,TRUE,"13호 비상장";#N/A,#N/A,TRUE,"14(1)호 갑 주식";#N/A,#N/A,TRUE,"59호 해외특수";#N/A,#N/A,TRUE,"60호 갑 적정유보";#N/A,#N/A,TRUE,"60호 을 적정유보";#N/A,#N/A,TRUE,"요약 BS";#N/A,#N/A,TRUE,"요약 PL";#N/A,#N/A,TRUE,"요약원가";#N/A,#N/A,TRUE,"요약RE"}</definedName>
    <definedName name="_k7" hidden="1">{#N/A,#N/A,FALSE,"단축1";#N/A,#N/A,FALSE,"단축2";#N/A,#N/A,FALSE,"단축3";#N/A,#N/A,FALSE,"장축";#N/A,#N/A,FALSE,"4WD"}</definedName>
    <definedName name="_k8" hidden="1">{#N/A,#N/A,FALSE,"단축1";#N/A,#N/A,FALSE,"단축2";#N/A,#N/A,FALSE,"단축3";#N/A,#N/A,FALSE,"장축";#N/A,#N/A,FALSE,"4WD"}</definedName>
    <definedName name="_Key1" hidden="1">'[21]DeltaCom wan orders'!$A$6</definedName>
    <definedName name="_key11" hidden="1">#REF!</definedName>
    <definedName name="_Key2" hidden="1">'[21]DeltaCom wan orders'!$A$6</definedName>
    <definedName name="_Key3" hidden="1">#REF!</definedName>
    <definedName name="_KTM10" hidden="1">{#N/A,#N/A,FALSE,"현장 NCR 분석";#N/A,#N/A,FALSE,"현장품질감사";#N/A,#N/A,FALSE,"현장품질감사"}</definedName>
    <definedName name="_MatInverse_In" hidden="1">#REF!</definedName>
    <definedName name="_MatInverse_Out" hidden="1">#REF!</definedName>
    <definedName name="_MatMult_B" hidden="1">[22]Sheet3!#REF!</definedName>
    <definedName name="_new2" hidden="1">'[3]Jobsite Staff'!#REF!</definedName>
    <definedName name="_Order1" hidden="1">255</definedName>
    <definedName name="_Order2" hidden="1">255</definedName>
    <definedName name="_P001_First_Page">[14]COMBINED!#REF!</definedName>
    <definedName name="_P1">#REF!</definedName>
    <definedName name="_p11">#REF!</definedName>
    <definedName name="_P2">#REF!</definedName>
    <definedName name="_P7">'[5]118.세금과공과'!$A$46:$H$60</definedName>
    <definedName name="_Parse_In" hidden="1">#REF!</definedName>
    <definedName name="_Parse_Out" hidden="1">'[23]건설중인자산(기타)'!#REF!</definedName>
    <definedName name="_pc1">'[24]2담당0113'!$F$427</definedName>
    <definedName name="_Qprescomps">{"page 1";"page 2";"notes";"summary"}</definedName>
    <definedName name="_Regression_Int" hidden="1">1</definedName>
    <definedName name="_Report">0</definedName>
    <definedName name="_S_Base">{0.1;0;0.382758620689655;0;0;0;0.258620689655172;0;0.258620689655172}</definedName>
    <definedName name="_S_new_case">{0.1;0;0.45;0;0;0;0;0;0.45}</definedName>
    <definedName name="_Sort" hidden="1">'[21]DeltaCom wan orders'!$A$6:$G$21</definedName>
    <definedName name="_Sort1" hidden="1">'[21]DeltaCom wan orders'!$A$6:$G$21</definedName>
    <definedName name="_Sort2" hidden="1">#N/A</definedName>
    <definedName name="_SSS1" hidden="1">#REF!</definedName>
    <definedName name="_SUM1" hidden="1">{#N/A,#N/A,FALSE,"단축1";#N/A,#N/A,FALSE,"단축2";#N/A,#N/A,FALSE,"단축3";#N/A,#N/A,FALSE,"장축";#N/A,#N/A,FALSE,"4WD"}</definedName>
    <definedName name="_t9" hidden="1">{#N/A,#N/A,FALSE,"UNIT";#N/A,#N/A,FALSE,"UNIT";#N/A,#N/A,FALSE,"계정"}</definedName>
    <definedName name="_Table1_In1" hidden="1">#N/A</definedName>
    <definedName name="_Table1_Out" hidden="1">#N/A</definedName>
    <definedName name="_Table2_In1" hidden="1">#N/A</definedName>
    <definedName name="_Table2_In2" hidden="1">#N/A</definedName>
    <definedName name="_Table2_Out" hidden="1">#N/A</definedName>
    <definedName name="_ucf1">#REF!</definedName>
    <definedName name="_wrn1" hidden="1">{#N/A,#N/A,TRUE,"1호 과표세액";#N/A,#N/A,TRUE,"1-2호 농어촌과표";#N/A,#N/A,TRUE,"2호 서식";#N/A,#N/A,TRUE,"2호부표 최저한세";#N/A,#N/A,TRUE,"3(1)호 공제감면";#N/A,#N/A,TRUE,"임시특별감면";#N/A,#N/A,TRUE,"3(1)부7 기업합리";#N/A,#N/A,TRUE,"5호 농어촌";#N/A,#N/A,TRUE,"5호2 농감면(갑)";#N/A,#N/A,TRUE,"6호 소득금액";#N/A,#N/A,TRUE,"6호 첨부(익)";#N/A,#N/A,TRUE,"6호 첨부(손)";#N/A,#N/A,TRUE,"감가총괄";#N/A,#N/A,TRUE,"6-6(3)호 감가(정액)";#N/A,#N/A,TRUE,"9호 자본금(갑)";#N/A,#N/A,TRUE,"9호 자본금(을)";#N/A,#N/A,TRUE,"10(3)호 주요계정";#N/A,#N/A,TRUE,"10(4)호 소득구분"}</definedName>
    <definedName name="_Z5.5_Discounted_Cash_Flow_2">{0;0;0;0;1;#N/A;0;0;0.3;0.3;2;FALSE;FALSE;FALSE;FALSE;FALSE;#N/A;1;#N/A;1;1;"";""}</definedName>
    <definedName name="_ZAccDil">{0;0;0;0;1;#N/A;0.5;0.25;0.5;0;2;TRUE;FALSE;FALSE;FALSE;FALSE;#N/A;1;85;#N/A;#N/A;"&amp;R&amp;""Times New Roman,Regular""&amp;12
";""}</definedName>
    <definedName name="_Zanalys">{0;0;0;0;1;1;0.65;0.65;0.75;0.75;2;FALSE;FALSE;FALSE;FALSE;FALSE;#N/A;1;#N/A;1;1;"";""}</definedName>
    <definedName name="_Zbaladj">{0;0;0;0;1;1;0;0;0;0;2;FALSE;FALSE;FALSE;FALSE;FALSE;#N/A;1;#N/A;1;1;"";""}</definedName>
    <definedName name="_ZBS_Input">{0;0;0;0;1;#N/A;0.21;0.16;0.5;0.5;2;TRUE;FALSE;FALSE;FALSE;FALSE;#N/A;1;#N/A;1;1;"";""}</definedName>
    <definedName name="_Zbs_model">{0;0;0;0;1;#N/A;0.5;0.5;0.5;0.5;2;FALSE;FALSE;FALSE;FALSE;FALSE;#N/A;1;#N/A;1;1;"";""}</definedName>
    <definedName name="_Zcomp">{0;0;0;0;1;#N/A;0.31;0.52;0.44;0.17;2;FALSE;FALSE;FALSE;FALSE;TRUE;#N/A;1;80;#N/A;#N/A;"";""}</definedName>
    <definedName name="_Zcomp1">{0;0;0;0;1;#N/A;0.31;0.16;0.74;0.2;2;FALSE;FALSE;FALSE;FALSE;TRUE;#N/A;1;61;#N/A;#N/A;"";""}</definedName>
    <definedName name="_Zcomps">{0;0;0;0;1;#N/A;0.5;0.25;0.75;0.5;2;FALSE;FALSE;FALSE;FALSE;FALSE;#N/A;1;#N/A;1;1;"";"&amp;L&amp;""Arial,Italic""&amp;8&amp;F Page &amp;P of &amp;N &amp;D &amp;T "}</definedName>
    <definedName name="_Zcomps1">{0;0;0;0;5;#N/A;0.31;0.16;0.74;0.2;2;FALSE;FALSE;FALSE;FALSE;TRUE;#N/A;1;#N/A;1;1;"";""}</definedName>
    <definedName name="_Zcovrge">{0;0;0;0;1;1;0.9;0.9;1;1;2;FALSE;FALSE;FALSE;FALSE;FALSE;#N/A;1;#N/A;1;1;"";""}</definedName>
    <definedName name="_Zdealcomp">{0;0;0;0;1;#N/A;0.5;0.25;0.75;0.5;2;FALSE;FALSE;FALSE;FALSE;FALSE;#N/A;1;#N/A;1;1;"";"&amp;L&amp;""Arial,Italic""&amp;8&amp;F Page &amp;P of &amp;N &amp;D &amp;T "}</definedName>
    <definedName name="_Zdeals">{0;0;0;0;1;#N/A;0.5;0.25;0.75;0.5;2;FALSE;FALSE;FALSE;FALSE;FALSE;#N/A;1;#N/A;1;1;"";"&amp;L&amp;""Arial,Italic""&amp;8&amp;F Page &amp;P of &amp;N &amp;D &amp;T "}</definedName>
    <definedName name="_ZEITF">{0;0;0;0;1;#N/A;0.75;0.5;0.75;0.75;1;FALSE;FALSE;FALSE;FALSE;FALSE;#N/A;1;#N/A;1;1;"";""}</definedName>
    <definedName name="_ZEITF_bs">{0;0;0;0;1;#N/A;0.5;0.5;0.5;0.5;2;FALSE;FALSE;FALSE;FALSE;FALSE;#N/A;1;#N/A;1;1;"";""}</definedName>
    <definedName name="_ZEITF_det">{0;0;0;0;1;#N/A;0.75;0.5;0.75;0.75;1;FALSE;FALSE;FALSE;FALSE;FALSE;#N/A;1;#N/A;1;1;"";""}</definedName>
    <definedName name="_ZEV">{0;0;0;0;1;#N/A;0.75;0.75;1;1;1;FALSE;FALSE;FALSE;FALSE;FALSE;#N/A;1;100;#N/A;#N/A;"&amp;A";"Page &amp;P"}</definedName>
    <definedName name="_Zexchange_ratio_sensitivity">{0;0;0;0;1;#N/A;0.5;0.25;0.5;0;2;TRUE;FALSE;FALSE;FALSE;FALSE;#N/A;1;80;#N/A;#N/A;"&amp;R&amp;""Times New Roman,Regular""&amp;12
";""}</definedName>
    <definedName name="_ZFood">{0;0;0;0;1;1;0.21;0.21;0.37;0.2;2;FALSE;FALSE;FALSE;FALSE;FALSE;#N/A;2;#N/A;1;1;"&amp;L&amp;12LEHMAN BROTHERS
&amp;10&amp;D
p. &amp;P";""}</definedName>
    <definedName name="_ZFood_Valuation">{0;0;0;0;1;1;2.05;0.3;0.79;0.25;2;FALSE;FALSE;FALSE;FALSE;FALSE;#N/A;1;100;#N/A;#N/A;"";""}</definedName>
    <definedName name="_ZHowmet_LTM">{0;0;0;0;5;#N/A;0.39;0.4;0.44;0.17;2;FALSE;FALSE;FALSE;FALSE;TRUE;#N/A;1;#N/A;1;1;"";""}</definedName>
    <definedName name="_ZHowmet_LTM2">{0;0;0;0;1;#N/A;0.39;0.4;0.44;0.17;1;FALSE;FALSE;FALSE;FALSE;TRUE;#N/A;1;100;#N/A;#N/A;"";""}</definedName>
    <definedName name="_ZImplied_RN_Tobacco_Valuation">{0;0;0;0;1;1;1.63;0.3;0.41;0.25;2;FALSE;FALSE;FALSE;FALSE;FALSE;#N/A;1;61;#N/A;#N/A;"";""}</definedName>
    <definedName name="_ZImplied_Tobacco">{0;0;0;0;1;1;0.55;0.3;0.33;0.25;2;FALSE;FALSE;FALSE;FALSE;FALSE;#N/A;1;74;#N/A;#N/A;"";""}</definedName>
    <definedName name="_ZImplied_Tobacco_Valuation">{0;0;0;0;1;1;0.56;0.3;0.17;0.25;2;FALSE;FALSE;FALSE;FALSE;FALSE;#N/A;1;69;#N/A;#N/A;"";""}</definedName>
    <definedName name="_ZInternational_vs_domestic">{0;0;0;0;1;1;0.21;0.3;0.95;0.25;2;FALSE;FALSE;FALSE;FALSE;FALSE;#N/A;1;69;#N/A;#N/A;"";""}</definedName>
    <definedName name="_ZIntl_vs_domestic">{0;0;0;0;1;1;0.21;0.3;0.17;0.25;2;FALSE;FALSE;FALSE;FALSE;FALSE;#N/A;1;69;#N/A;#N/A;"";""}</definedName>
    <definedName name="_ZIPOmodel">{0;0;0;0;1;#N/A;0.35;0;0.5;0;2;FALSE;FALSE;FALSE;FALSE;FALSE;#N/A;1;95;#N/A;#N/A;"";""}</definedName>
    <definedName name="_ZIS_Inputs">{0;0;0;0;1;#N/A;0.21;0.16;0.5;0.5;2;TRUE;FALSE;FALSE;FALSE;FALSE;#N/A;1;#N/A;1;1;"";""}</definedName>
    <definedName name="_Zismodel">{0;0;0;0;1;#N/A;0.5;0.5;0.5;0.5;1;FALSE;FALSE;FALSE;FALSE;FALSE;#N/A;1;75;#N/A;#N/A;"";""}</definedName>
    <definedName name="_ZISsumm">{0;0;0;0;1;#N/A;0.5;0.5;0.5;0.5;2;FALSE;FALSE;FALSE;FALSE;FALSE;#N/A;1;#N/A;1;1;"";""}</definedName>
    <definedName name="_ZMO_breakdown">{0;0;0;0;1;1;2.32;0.3;0.49;0.25;2;FALSE;FALSE;FALSE;FALSE;FALSE;#N/A;1;75;#N/A;#N/A;"";""}</definedName>
    <definedName name="_ZMO_Tobacco_vs_RN_Tobacco">{0;0;0;0;1;1;1.8;0.3;0.64;0.25;2;FALSE;FALSE;FALSE;FALSE;FALSE;#N/A;1;68;#N/A;#N/A;"";""}</definedName>
    <definedName name="_ZMO_vs._RJR_Tobacco">{0;0;0;0;1;1;1.81;0.3;0.49;0.25;2;FALSE;FALSE;FALSE;FALSE;FALSE;#N/A;1;72;#N/A;#N/A;"";""}</definedName>
    <definedName name="_Zmodel">{0;0;0;0;1;#N/A;0.5;0.5;0.5;0.5;1;FALSE;FALSE;FALSE;FALSE;FALSE;#N/A;1;75;#N/A;#N/A;"";""}</definedName>
    <definedName name="_ZMultiples_and_LTM_Figures">{0;0;0;0;5;1;0.21;0.21;0.37;0.49;2;FALSE;FALSE;FALSE;FALSE;FALSE;#N/A;2;70;#N/A;#N/A;"&amp;L&amp;12LEHMAN BROTHERS
&amp;10&amp;D
p. &amp;P";""}</definedName>
    <definedName name="_ZMultiples_LTM_figures">{0;0;0;0;5;1;0.53;0.2;0.28;0.17;2;FALSE;FALSE;FALSE;FALSE;FALSE;#N/A;1;64;#N/A;#N/A;"&amp;L&amp;""Kennerly""&amp;10LEHMAN BROTHERS";""}</definedName>
    <definedName name="_Znotes">{0;0;0;0;1;1;0.9;0.9;1;1;2;FALSE;FALSE;FALSE;FALSE;FALSE;#N/A;1;#N/A;1;1;"";""}</definedName>
    <definedName name="_ZOverview_Bottom">{0;0;0;0;5;1;0.2;0.2;0.35;0.35;2;TRUE;TRUE;FALSE;FALSE;FALSE;#N/A;1;#N/A;1;1;"&amp;L&amp;11LEHMAN BROTHERS";""}</definedName>
    <definedName name="_ZOverview_Top">{0;0;0;0;5;1;0.2;0.2;0.35;0.35;2;TRUE;TRUE;FALSE;FALSE;FALSE;#N/A;1;#N/A;1;1;"&amp;L&amp;11LEHMAN BROTHERS";""}</definedName>
    <definedName name="_Zp1">{0;0;0;0;1;1;0.9;0.9;1;1;2;FALSE;FALSE;FALSE;FALSE;FALSE;#N/A;1;#N/A;1;1;"";""}</definedName>
    <definedName name="_Zp2">{0;0;0;0;1;1;0.9;0.9;1;1;2;FALSE;FALSE;FALSE;FALSE;FALSE;#N/A;1;#N/A;1;1;"";""}</definedName>
    <definedName name="_Zpage_1">{0;0;0;0;1;1;0.9;0.9;1;1;2;FALSE;FALSE;FALSE;FALSE;FALSE;#N/A;1;#N/A;1;1;"";""}</definedName>
    <definedName name="_ZPage_1_Bottom">{0;0;0;0;5;1;0.2;0.2;0.35;0.35;2;TRUE;TRUE;FALSE;FALSE;FALSE;#N/A;1;#N/A;1;1;"&amp;L&amp;""Kennerly""&amp;10LEHMAN BROTHERS";""}</definedName>
    <definedName name="_Zpage_1_Top">{0;0;0;0;5;1;0.35;0.35;0.35;0.35;2;FALSE;TRUE;FALSE;FALSE;FALSE;#N/A;1;61;#N/A;#N/A;"&amp;LLEHMAN BROTHERS";""}</definedName>
    <definedName name="_ZPage_12">{0;0;0;0;5;1;0.21;0.21;0.37;0.2;2;FALSE;FALSE;FALSE;FALSE;FALSE;#N/A;2;#N/A;1;1;"&amp;L&amp;12LEHMAN BROTHERS
&amp;10&amp;D
p. &amp;P";""}</definedName>
    <definedName name="_ZPage_1Top">{0;0;0;0;5;1;0.2;0.2;0.35;0.35;2;TRUE;TRUE;FALSE;FALSE;FALSE;#N/A;1;#N/A;1;1;"&amp;L&amp;""Kennerly""&amp;10LEHMAN BROTHERS";""}</definedName>
    <definedName name="_Zpage_2">{0;0;0;0;1;1;0.9;0.9;1;1;2;FALSE;FALSE;FALSE;FALSE;FALSE;#N/A;1;#N/A;1;1;"";""}</definedName>
    <definedName name="_ZPage_2_Botom">{0;0;0;0;5;1;0.2;0.2;0.35;0.35;2;TRUE;TRUE;FALSE;FALSE;FALSE;#N/A;1;#N/A;1;1;"&amp;L&amp;""Kennerly""&amp;10LEHMAN BROTHERS";""}</definedName>
    <definedName name="_Zpage_2_bottom">{0;0;0;0;5;1;0.35;0.35;0.35;0.35;2;TRUE;TRUE;FALSE;FALSE;FALSE;#N/A;1;68;#N/A;#N/A;"&amp;LLEHMAN BROTHERS";""}</definedName>
    <definedName name="_ZPage_2_Top">{0;0;0;0;5;1;0.2;0.2;0.35;0.35;2;TRUE;TRUE;FALSE;FALSE;FALSE;#N/A;1;#N/A;1;1;"&amp;L&amp;""Kennerly""&amp;10LEHMAN BROTHERS";""}</definedName>
    <definedName name="_ZPage_3">{0;0;0;0;5;1;0.21;0.21;0.37;0.2;2;FALSE;FALSE;FALSE;FALSE;FALSE;#N/A;2;#N/A;1;1;"&amp;L&amp;12LEHMAN BROTHERS
&amp;10&amp;D
p. &amp;P";""}</definedName>
    <definedName name="_ZPage_4">{0;0;0;0;5;1;0.21;0.21;0.37;0.2;2;FALSE;FALSE;FALSE;FALSE;FALSE;#N/A;2;#N/A;1;1;"&amp;L&amp;12LEHMAN BROTHERS
&amp;10&amp;D
p. &amp;P";""}</definedName>
    <definedName name="_ZPage_5">{0;0;0;0;5;1;0.21;0.21;0.37;0.2;2;FALSE;FALSE;FALSE;FALSE;FALSE;#N/A;2;#N/A;1;1;"&amp;L&amp;12LEHMAN BROTHERS
&amp;10&amp;D
p. &amp;P";""}</definedName>
    <definedName name="_ZPAGE_6">{0;0;0;0;1;1;0.75;0.67;1;1;2;FALSE;FALSE;FALSE;FALSE;FALSE;#N/A;1;#N/A;1;1;"";""}</definedName>
    <definedName name="_ZPAGE_7">{0;0;0;0;1;1;0.75;0.67;1;1;2;FALSE;FALSE;FALSE;FALSE;FALSE;#N/A;1;#N/A;1;1;"";""}</definedName>
    <definedName name="_ZPAGE_8">{0;0;0;0;1;1;0.75;0.67;1;1;2;FALSE;FALSE;FALSE;FALSE;FALSE;#N/A;1;#N/A;1;1;"";""}</definedName>
    <definedName name="_Zpage1">{0;0;0;0;1;1;0.65;0.65;0.75;0.75;1;FALSE;FALSE;FALSE;FALSE;FALSE;#N/A;1;#N/A;1;1;"";""}</definedName>
    <definedName name="_ZPage10">{0;0;0;0;1;#N/A;0.25;0.25;0.5;0.5;2;TRUE;FALSE;FALSE;FALSE;FALSE;#N/A;1;87;#N/A;#N/A;"";"LBO_MGMT.xls"}</definedName>
    <definedName name="_ZPage11">{0;0;0;0;1;#N/A;0.25;0.25;0.5;0.5;2;TRUE;FALSE;FALSE;FALSE;FALSE;#N/A;1;87;#N/A;#N/A;"";"LBO_MGMT.xls"}</definedName>
    <definedName name="_ZPage12">{0;0;0;0;1;#N/A;0.25;0.25;0.5;0.5;2;TRUE;FALSE;FALSE;FALSE;FALSE;#N/A;1;87;#N/A;#N/A;"";"LBO_MGMT.xls"}</definedName>
    <definedName name="_ZPage13">{0;0;0;0;1;#N/A;0.25;0.25;0.5;0.5;2;TRUE;FALSE;FALSE;FALSE;FALSE;#N/A;1;87;#N/A;#N/A;"";"LBO_MGMT.xls"}</definedName>
    <definedName name="_ZPage14">{0;0;0;0;1;#N/A;0.25;0.25;0.5;0.5;2;TRUE;FALSE;FALSE;FALSE;FALSE;#N/A;1;87;#N/A;#N/A;"";"LBO_MGMT.xls"}</definedName>
    <definedName name="_ZPage15">{0;0;0;0;1;#N/A;0.25;0.25;0.5;0.5;2;TRUE;FALSE;FALSE;FALSE;FALSE;#N/A;1;87;#N/A;#N/A;"";"LBO_MGMT.xls"}</definedName>
    <definedName name="_ZPage16">{0;0;0;0;1;#N/A;0.25;0.25;0.5;0.5;2;TRUE;FALSE;FALSE;FALSE;FALSE;#N/A;1;87;#N/A;#N/A;"";"LBO_MGMT.xls"}</definedName>
    <definedName name="_ZPage17">{0;0;0;0;1;#N/A;0.25;0.25;0.5;0.5;2;TRUE;FALSE;FALSE;FALSE;FALSE;#N/A;1;87;#N/A;#N/A;"";"LBO_MGMT.xls"}</definedName>
    <definedName name="_ZPage2">{0;0;0;0;1;#N/A;0.25;0.25;0.5;0.5;2;TRUE;FALSE;FALSE;FALSE;FALSE;#N/A;1;87;#N/A;#N/A;"";"LBO_MGMT.xls"}</definedName>
    <definedName name="_ZPage3">{0;0;0;0;1;#N/A;0.25;0.25;0.5;0.5;2;TRUE;FALSE;FALSE;FALSE;FALSE;#N/A;1;87;#N/A;#N/A;"";"LBO_MGMT.xls"}</definedName>
    <definedName name="_ZPage4">{0;0;0;0;1;#N/A;0.25;0.25;0.5;0.5;2;TRUE;FALSE;FALSE;FALSE;FALSE;#N/A;1;87;#N/A;#N/A;"";"LBO_MGMT.xls"}</definedName>
    <definedName name="_ZPage5">{0;0;0;0;1;#N/A;0.25;0.25;0.5;0.5;2;TRUE;FALSE;FALSE;FALSE;FALSE;#N/A;1;87;#N/A;#N/A;"";"LBO_MGMT.xls"}</definedName>
    <definedName name="_ZPage6">{0;0;0;0;1;#N/A;0.25;0.25;0.5;0.5;2;TRUE;FALSE;FALSE;FALSE;FALSE;#N/A;1;87;#N/A;#N/A;"";"LBO_MGMT.xls"}</definedName>
    <definedName name="_ZPage7">{0;0;0;0;1;#N/A;0.25;0.25;0.5;0.5;2;TRUE;FALSE;FALSE;FALSE;FALSE;#N/A;1;87;#N/A;#N/A;"";"LBO_MGMT.xls"}</definedName>
    <definedName name="_ZPage8">{0;0;0;0;1;#N/A;0.25;0.25;0.5;0.5;2;TRUE;FALSE;FALSE;FALSE;FALSE;#N/A;1;87;#N/A;#N/A;"";"LBO_MGMT.xls"}</definedName>
    <definedName name="_ZPage9">{0;0;0;0;1;#N/A;0.25;0.25;0.5;0.5;2;TRUE;FALSE;FALSE;FALSE;FALSE;#N/A;1;87;#N/A;#N/A;"";"LBO_MGMT.xls"}</definedName>
    <definedName name="_ZPhilip_Morris_break_down">{0;0;0;0;1;1;2;0.3;0.95;0.25;2;FALSE;FALSE;FALSE;FALSE;FALSE;#N/A;1;69;#N/A;#N/A;"";""}</definedName>
    <definedName name="_ZPhilip_Morris_Breakdown">{0;0;0;0;1;1;1.99;0.3;0.5;0.25;2;FALSE;FALSE;FALSE;FALSE;FALSE;#N/A;1;75;#N/A;#N/A;"";""}</definedName>
    <definedName name="_ZPhilip_Morris_Valuation">{0;0;0;0;1;1;2.15;0.3;0.79;0.25;2;FALSE;FALSE;FALSE;FALSE;FALSE;#N/A;1;72;#N/A;#N/A;"";""}</definedName>
    <definedName name="_Zprint_all">{0;0;0;0;1;#N/A;0;0;0.3;0.3;2;FALSE;FALSE;FALSE;FALSE;FALSE;#N/A;1;96;#N/A;#N/A;"";""}</definedName>
    <definedName name="_Zprint_area">{0;0;0;0;1;#N/A;0;0;0.3;0.3;2;FALSE;FALSE;FALSE;FALSE;FALSE;#N/A;1;100;#N/A;#N/A;"";""}</definedName>
    <definedName name="_Zprint1">{0;0;0;0;1;#N/A;0.5;0.5;0.5;0.5;2;FALSE;FALSE;FALSE;FALSE;FALSE;#N/A;1;90;#N/A;#N/A;"";""}</definedName>
    <definedName name="_Zprint2">{0;0;0;0;1;#N/A;0;0;0;0;2;TRUE;TRUE;FALSE;FALSE;FALSE;#N/A;1;66;#N/A;#N/A;"";""}</definedName>
    <definedName name="_Zprint3">{0;0;0;0;1;#N/A;0;0;0;0;2;TRUE;TRUE;FALSE;FALSE;FALSE;#N/A;1;66;#N/A;#N/A;"";""}</definedName>
    <definedName name="_ZProforma_BS">{0;0;0;0;1;#N/A;0.21;0.16;0.5;0.5;2;TRUE;FALSE;FALSE;FALSE;FALSE;#N/A;1;#N/A;1;1;"";""}</definedName>
    <definedName name="_ZProforma_IS">{0;0;0;0;1;#N/A;0.21;0.16;0.5;0.5;2;TRUE;FALSE;FALSE;FALSE;FALSE;#N/A;1;#N/A;1;1;"";""}</definedName>
    <definedName name="_ZRestaurants">{0;0;0;0;5;#N/A;0.21;0.21;0.37;0.2;2;TRUE;FALSE;FALSE;FALSE;FALSE;#N/A;2;65;#N/A;#N/A;"&amp;L&amp;12LEHMAN BROTHERS
&amp;10&amp;D
p. &amp;P";""}</definedName>
    <definedName name="_ZRN_Tobacco_valuation">{0;0;0;0;1;1;0.21;0.3;0.17;0.25;2;FALSE;FALSE;FALSE;FALSE;FALSE;#N/A;1;68;#N/A;#N/A;"";""}</definedName>
    <definedName name="_ZRN_Tobacco_vs_MO_tobacco">{0;0;0;0;1;1;1.63;0.3;0.41;0.25;2;FALSE;FALSE;FALSE;FALSE;FALSE;#N/A;1;80;#N/A;#N/A;"";""}</definedName>
    <definedName name="_Zroea">{0;0;0;0;1;1;0.9;0.9;1;1;2;FALSE;FALSE;FALSE;FALSE;FALSE;#N/A;1;#N/A;1;1;"";""}</definedName>
    <definedName name="_Zsource">{0;0;0;0;5;1;0.4;0.4;0.75;0.75;2;FALSE;FALSE;FALSE;FALSE;FALSE;#N/A;1;#N/A;1;1;"";""}</definedName>
    <definedName name="_Zsource2">{0;0;0;0;1;1;0.9;0.9;1;1;2;FALSE;FALSE;FALSE;FALSE;FALSE;#N/A;1;#N/A;1;1;"";""}</definedName>
    <definedName name="_Zsummary">{0;0;0;0;1;1;0.75;0.67;1;1;2;FALSE;FALSE;FALSE;FALSE;FALSE;#N/A;1;#N/A;1;1;"";""}</definedName>
    <definedName name="_Zsynergy">{0;0;0;0;1;#N/A;0.5;0.5;0.5;0.5;2;FALSE;FALSE;FALSE;FALSE;FALSE;#N/A;1;#N/A;1;1;"";""}</definedName>
    <definedName name="_ZTexas_DCF">{0;0;0;0;1;#N/A;0.2;0.2;0.5;0.5;2;FALSE;FALSE;FALSE;FALSE;FALSE;#N/A;1;77;#N/A;#N/A;"";""}</definedName>
    <definedName name="_ZTexas_IS">{0;0;0;0;1;#N/A;0.75;0.75;0.75;0.75;2;FALSE;FALSE;FALSE;FALSE;FALSE;#N/A;1;#N/A;1;1;"";""}</definedName>
    <definedName name="_Zwhole_model">{0;0;0;0;1;1;0.25;0;0.75;0.5;2;FALSE;FALSE;FALSE;FALSE;FALSE;#N/A;1;77;#N/A;#N/A;"";""}</definedName>
    <definedName name="_Zwholemodel">{0;0;0;0;1;1;0.25;0;0.75;0.5;2;FALSE;FALSE;FALSE;FALSE;FALSE;#N/A;1;77;#N/A;#N/A;"";""}</definedName>
    <definedName name="_zz">{0;0;0;0;1;1;0.65;0.65;0.75;0.75;2;FALSE;FALSE;FALSE;FALSE;FALSE;#N/A;1;#N/A;1;1;"";""}</definedName>
    <definedName name="¸AAa¿ø°¡">#REF!</definedName>
    <definedName name="※">#REF!</definedName>
    <definedName name="a" hidden="1">{"'FY98 BP2'!$A$1:$K$27","'FY98 BP2'!$A$3:$K$27"}</definedName>
    <definedName name="A.IndexPos">#N/A</definedName>
    <definedName name="A.NewPricePaste">#N/A</definedName>
    <definedName name="A.NewPriceRow">#N/A</definedName>
    <definedName name="A.VolPos">#N/A</definedName>
    <definedName name="A1_00근거" hidden="1">{#N/A,#N/A,FALSE,"단축1";#N/A,#N/A,FALSE,"단축2";#N/A,#N/A,FALSE,"단축3";#N/A,#N/A,FALSE,"장축";#N/A,#N/A,FALSE,"4WD"}</definedName>
    <definedName name="A1환율9703">#REF!</definedName>
    <definedName name="A5.1">BlankMacro1</definedName>
    <definedName name="aa" hidden="1">{#N/A,#N/A,FALSE,"Title Page";#N/A,#N/A,FALSE,"Conclusions";#N/A,#N/A,FALSE,"Assum.";#N/A,#N/A,FALSE,"Sun  DCF-WC-Dep";#N/A,#N/A,FALSE,"MarketValue";#N/A,#N/A,FALSE,"BalSheet";#N/A,#N/A,FALSE,"WACC";#N/A,#N/A,FALSE,"PC+ Info.";#N/A,#N/A,FALSE,"PC+Info_2"}</definedName>
    <definedName name="aaa" hidden="1">{#N/A,#N/A,FALSE,"Title Page";#N/A,#N/A,FALSE,"Conclusions";#N/A,#N/A,FALSE,"Assum.";#N/A,#N/A,FALSE,"Sun  DCF-WC-Dep";#N/A,#N/A,FALSE,"MarketValue";#N/A,#N/A,FALSE,"BalSheet";#N/A,#N/A,FALSE,"WACC";#N/A,#N/A,FALSE,"PC+ Info.";#N/A,#N/A,FALSE,"PC+Info_2"}</definedName>
    <definedName name="AAAA" hidden="1">{"ten year ratios",#N/A,TRUE,"PROFIT_LOSS";"ten year ratios",#N/A,TRUE,"Ratios";"ten yr opex and capex",#N/A,TRUE,"1996 budget";"ten year revenues",#N/A,TRUE,"Revenue_1996-2004";"ten year payroll",#N/A,TRUE,"Payroll"}</definedName>
    <definedName name="aaaaa" hidden="1">{#N/A,#N/A,FALSE,"Title Page";#N/A,#N/A,FALSE,"Conclusions";#N/A,#N/A,FALSE,"Assum.";#N/A,#N/A,FALSE,"Sun  DCF-WC-Dep";#N/A,#N/A,FALSE,"MarketValue";#N/A,#N/A,FALSE,"BalSheet";#N/A,#N/A,FALSE,"WACC";#N/A,#N/A,FALSE,"PC+ Info.";#N/A,#N/A,FALSE,"PC+Info_2"}</definedName>
    <definedName name="aaaaaa" hidden="1">{#N/A,#N/A,FALSE,"Title Page";#N/A,#N/A,FALSE,"Conclusions";#N/A,#N/A,FALSE,"Assum.";#N/A,#N/A,FALSE,"Sun  DCF-WC-Dep";#N/A,#N/A,FALSE,"MarketValue";#N/A,#N/A,FALSE,"BalSheet";#N/A,#N/A,FALSE,"WACC";#N/A,#N/A,FALSE,"PC+ Info.";#N/A,#N/A,FALSE,"PC+Info_2"}</definedName>
    <definedName name="AAAAAAA" hidden="1">{#N/A,#N/A,TRUE,"Y생산";#N/A,#N/A,TRUE,"Y판매";#N/A,#N/A,TRUE,"Y총물량";#N/A,#N/A,TRUE,"Y능력";#N/A,#N/A,TRUE,"YKD"}</definedName>
    <definedName name="AAAAAAAAAA">#REF!</definedName>
    <definedName name="aaaabv">[0]!aaaabv</definedName>
    <definedName name="AB">[0]!PRT6BN5BT41</definedName>
    <definedName name="abbreviations" hidden="1">{"'매출'!$A$1:$I$22"}</definedName>
    <definedName name="abc">#REF!</definedName>
    <definedName name="abcde" hidden="1">{#N/A,#N/A,FALSE,"Title Page";#N/A,#N/A,FALSE,"Conclusions";#N/A,#N/A,FALSE,"Assum.";#N/A,#N/A,FALSE,"Sun  DCF-WC-Dep";#N/A,#N/A,FALSE,"MarketValue";#N/A,#N/A,FALSE,"BalSheet";#N/A,#N/A,FALSE,"WACC";#N/A,#N/A,FALSE,"PC+ Info.";#N/A,#N/A,FALSE,"PC+Info_2"}</definedName>
    <definedName name="abopkpf">[0]!abopkpf</definedName>
    <definedName name="ABS_원부_수납">#REF!</definedName>
    <definedName name="ABS_원부_약정">#REF!</definedName>
    <definedName name="AC">[0]!prt6bv7cc30</definedName>
    <definedName name="ACB" hidden="1">{#N/A,#N/A,FALSE,"단축1";#N/A,#N/A,FALSE,"단축2";#N/A,#N/A,FALSE,"단축3";#N/A,#N/A,FALSE,"장축";#N/A,#N/A,FALSE,"4WD"}</definedName>
    <definedName name="Access_Button" hidden="1">"X98요약BS_9809_요약대차__2__List"</definedName>
    <definedName name="Access_Button1" hidden="1">"업체현황_카드발송_List"</definedName>
    <definedName name="Access_Button2" hidden="1">"업체현황_카드발송_List"</definedName>
    <definedName name="Access_Button3" hidden="1">"카드발송_카드발송_List1"</definedName>
    <definedName name="Access_Button4" hidden="1">"업체현황_카드발송_List"</definedName>
    <definedName name="AccessDatabase" hidden="1">"C:\My Documents\재무회계\98요약BS.mdb"</definedName>
    <definedName name="Account">'[25]By Acct'!$B$105</definedName>
    <definedName name="Accounts">'[25]By Acct'!$B$108:$B$165</definedName>
    <definedName name="ACCT">[26]DATA!$J$1:$J$970</definedName>
    <definedName name="Acount">[26]Configuration!$M$3</definedName>
    <definedName name="ACPERD">[26]Configuration!#REF!</definedName>
    <definedName name="AcqCost">{"Client Name or Project Name"}</definedName>
    <definedName name="act">#REF!</definedName>
    <definedName name="Act_Date">[27]Volumes!$D$3:$O$3:'[27]Volumes'!$M$3</definedName>
    <definedName name="Act_Headcount_C">#REF!</definedName>
    <definedName name="Act_Headcount_D">#REF!</definedName>
    <definedName name="Act_Headcount_E">#REF!</definedName>
    <definedName name="Act_Members">[28]Volumes!$D$22:$O$22</definedName>
    <definedName name="Act_New_Members">[28]Volumes!$D$45:$O$45</definedName>
    <definedName name="ActFeb">#REF!</definedName>
    <definedName name="ActivityCodes">'[29]Activity Codes'!$A$2:$B$2348</definedName>
    <definedName name="ActJan">#REF!</definedName>
    <definedName name="adf"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adfge" hidden="1">{#N/A,#N/A,TRUE,"Y생산";#N/A,#N/A,TRUE,"Y판매";#N/A,#N/A,TRUE,"Y총물량";#N/A,#N/A,TRUE,"Y능력";#N/A,#N/A,TRUE,"YKD"}</definedName>
    <definedName name="adfghsdfgsd">[30]대환취급!$A$1:$N$3416</definedName>
    <definedName name="ADGG" hidden="1">{#N/A,#N/A,TRUE,"Y생산";#N/A,#N/A,TRUE,"Y판매";#N/A,#N/A,TRUE,"Y총물량";#N/A,#N/A,TRUE,"Y능력";#N/A,#N/A,TRUE,"YKD"}</definedName>
    <definedName name="adqw">[0]!adqw</definedName>
    <definedName name="adrr">[0]!adrr</definedName>
    <definedName name="ads"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ADSDF" hidden="1">{#N/A,#N/A,TRUE,"Y생산";#N/A,#N/A,TRUE,"Y판매";#N/A,#N/A,TRUE,"Y총물량";#N/A,#N/A,TRUE,"Y능력";#N/A,#N/A,TRUE,"YKD"}</definedName>
    <definedName name="advv">[0]!advv</definedName>
    <definedName name="AERHTRJN" hidden="1">{#N/A,#N/A,TRUE,"Y생산";#N/A,#N/A,TRUE,"Y판매";#N/A,#N/A,TRUE,"Y총물량";#N/A,#N/A,TRUE,"Y능력";#N/A,#N/A,TRUE,"YKD"}</definedName>
    <definedName name="AERWGFDB" hidden="1">{#N/A,#N/A,FALSE,"96 3월물량표";#N/A,#N/A,FALSE,"96 4월물량표";#N/A,#N/A,FALSE,"96 5월물량표"}</definedName>
    <definedName name="af" hidden="1">{#N/A,#N/A,FALSE,"Aging Summary";#N/A,#N/A,FALSE,"Ratio Analysis";#N/A,#N/A,FALSE,"Test 120 Day Accts";#N/A,#N/A,FALSE,"Tickmarks"}</definedName>
    <definedName name="afasdfasd">{0;0;0;0;1;#N/A;0;0;0.3;0.3;2;FALSE;FALSE;FALSE;FALSE;FALSE;#N/A;1;#N/A;1;1;"";""}</definedName>
    <definedName name="afdb">[0]!afdb</definedName>
    <definedName name="afdwre">[0]!afdwre</definedName>
    <definedName name="afg">[0]!afg</definedName>
    <definedName name="afs" hidden="1">{#N/A,#N/A,FALSE,"Aging Summary";#N/A,#N/A,FALSE,"Ratio Analysis";#N/A,#N/A,FALSE,"Test 120 Day Accts";#N/A,#N/A,FALSE,"Tickmarks"}</definedName>
    <definedName name="ag" hidden="1">{#N/A,#N/A,TRUE,"일반적사항";#N/A,#N/A,TRUE,"주요재무자료";#N/A,#N/A,TRUE,"표지";#N/A,#N/A,TRUE,"총괄표";#N/A,#N/A,TRUE,"1호 과표세액";#N/A,#N/A,TRUE,"2호 서식";#N/A,#N/A,TRUE,"2호부표 최저한세";#N/A,#N/A,TRUE,"3(1)호 공제감면";#N/A,#N/A,TRUE,"3(1) 부1 공제감면";#N/A,#N/A,TRUE,"3(1) 부3 세액조정";#N/A,#N/A,TRUE,"3(1) 부4 공제감면";#N/A,#N/A,TRUE,"3(1) 부6 추가납부";#N/A,#N/A,TRUE,"조8호 기술인력";#N/A,#N/A,TRUE,"3(1)부7 기업합리";#N/A,#N/A,TRUE,"3(2)호 가산세";#N/A,#N/A,TRUE,"3(2)호 가산세";#N/A,#N/A,TRUE,"3(3)호(갑) 원천납부";#N/A,#N/A,TRUE,"5호 농어촌";#N/A,#N/A,TRUE,"5호2 농감면(갑)";#N/A,#N/A,TRUE,"5호2 농감면(을)";#N/A,#N/A,TRUE,"6호 소득금액";#N/A,#N/A,TRUE,"6호 첨부(익)";#N/A,#N/A,TRUE,"6호 첨부(손)";#N/A,#N/A,TRUE,"6-1호 수입금액";#N/A,#N/A,TRUE,"6-2(4)호 해외시장";#N/A,#N/A,TRUE,"6-2(6)호 해외사업";#N/A,#N/A,TRUE,"6-2(7)호 해외투자";#N/A,#N/A,TRUE,"6-2(12)호 수출손실";#N/A,#N/A,TRUE,"6-3호 퇴충";#N/A,#N/A,TRUE,"6-3(3)호 단퇴";#N/A,#N/A,TRUE,"6-3(4)호 대손";#N/A,#N/A,TRUE,"6-4호 접대(갑)";#N/A,#N/A,TRUE,"6-4호 접대(을)";#N/A,#N/A,TRUE,"6-5호 외화(갑)";#N/A,#N/A,TRUE,"6-5호 외화(을)";#N/A,#N/A,TRUE,"6-6호(부표) 자본적지출";#N/A,#N/A,TRUE,"6-7호 가지급금(갑)";#N/A,#N/A,TRUE,"6-7호 가지급(을)";#N/A,#N/A,TRUE,"6-10호 재고자산";#N/A,#N/A,TRUE,"6-11호 세금과공과";#N/A,#N/A,TRUE,"6-12호 선급비용";#N/A,#N/A,TRUE,"6-13호 기부금";#N/A,#N/A,TRUE,"6-14호 부동산보유";#N/A,#N/A,TRUE,"8호 기부금조정";#N/A,#N/A,TRUE,"9호 자본금(갑)";#N/A,#N/A,TRUE,"9호 자본금(을)";#N/A,#N/A,TRUE,"10(2)호 소득공제";#N/A,#N/A,TRUE,"10(3)호 주요계정";#N/A,#N/A,TRUE,"10(3)호 부표";#N/A,#N/A,TRUE,"10(4)호 조정수입";#N/A,#N/A,TRUE,"10(4)호 소득구분";#N/A,#N/A,TRUE,"12호 중소검토";#N/A,#N/A,TRUE,"13호 비상장";#N/A,#N/A,TRUE,"14(1)호 갑 주식";#N/A,#N/A,TRUE,"59호 해외특수";#N/A,#N/A,TRUE,"60호 갑 적정유보";#N/A,#N/A,TRUE,"60호 을 적정유보";#N/A,#N/A,TRUE,"요약 BS";#N/A,#N/A,TRUE,"요약 PL";#N/A,#N/A,TRUE,"요약원가";#N/A,#N/A,TRUE,"요약RE"}</definedName>
    <definedName name="agdfa">[0]!agdfa</definedName>
    <definedName name="agdump">#REF!</definedName>
    <definedName name="agedump">#REF!</definedName>
    <definedName name="agencydump">#REF!</definedName>
    <definedName name="AGENCYLY">#REF!</definedName>
    <definedName name="AGENCYPLAN">#REF!</definedName>
    <definedName name="agfvgh">[0]!agfvgh</definedName>
    <definedName name="ahfds" hidden="1">{#N/A,#N/A,FALSE,"표지";#N/A,#N/A,FALSE,"총괄표";#N/A,#N/A,FALSE,"1호 과표세액";#N/A,#N/A,FALSE,"3(3)호(갑) 원천납부";#N/A,#N/A,FALSE,"6호 소득금액";#N/A,#N/A,FALSE,"6호 첨부(익)";#N/A,#N/A,FALSE,"6호 첨부(손)";#N/A,#N/A,FALSE,"6-12호 선급비용";#N/A,#N/A,FALSE,"6-14호 부동산보유";#N/A,#N/A,FALSE,"9호 자본금(갑)";#N/A,#N/A,FALSE,"9호 자본금(을)";#N/A,#N/A,FALSE,"10(3)호 주요계정";#N/A,#N/A,FALSE,"10(3)호 부표";#N/A,#N/A,FALSE,"10(4)호 조정수입";#N/A,#N/A,FALSE,"12호 중소검토";#N/A,#N/A,FALSE,"14(1)호 갑 주식";#N/A,#N/A,FALSE,"59호 해외특수";#N/A,#N/A,FALSE,"요약 BS";#N/A,#N/A,FALSE,"요약 PL";#N/A,#N/A,FALSE,"요약원가";#N/A,#N/A,FALSE,"요약RE";#N/A,#N/A,FALSE,"6-5호 외화(갑)";#N/A,#N/A,FALSE,"6-5호 외화(을)"}</definedName>
    <definedName name="AJE" hidden="1">{#N/A,#N/A,FALSE,"주요여수신";#N/A,#N/A,FALSE,"수신금리";#N/A,#N/A,FALSE,"대출금리";#N/A,#N/A,FALSE,"신규대출";#N/A,#N/A,FALSE,"총액대출"}</definedName>
    <definedName name="All">[31]Trends!$A$1:$N$365</definedName>
    <definedName name="all_close">[0]!all_close</definedName>
    <definedName name="ALLPRODUCTS">[4]Marketing!$A$5:$A$25</definedName>
    <definedName name="AllTables" localSheetId="8">{12}</definedName>
    <definedName name="AllTables" localSheetId="11">{12}</definedName>
    <definedName name="AllTables">{12}</definedName>
    <definedName name="alpha">[32]CapMult!#REF!</definedName>
    <definedName name="anscount" hidden="1">1</definedName>
    <definedName name="AO">[33]Yields!$EB$3:$EC$3</definedName>
    <definedName name="aqwe">[0]!aqwe</definedName>
    <definedName name="aregy" hidden="1">{#N/A,#N/A,TRUE,"Y생산";#N/A,#N/A,TRUE,"Y판매";#N/A,#N/A,TRUE,"Y총물량";#N/A,#N/A,TRUE,"Y능력";#N/A,#N/A,TRUE,"YKD"}</definedName>
    <definedName name="arpu">[34]ARPU2!$A$1:$N$57</definedName>
    <definedName name="as">#REF!</definedName>
    <definedName name="AS2DocOpenMode" hidden="1">"AS2DocumentEdit"</definedName>
    <definedName name="AS2HasNoAutoHeaderFooter" hidden="1">" "</definedName>
    <definedName name="AS2LinkLS" hidden="1">[35]Links!A1</definedName>
    <definedName name="AS2ReportLS" hidden="1">1</definedName>
    <definedName name="AS2StaticLS" hidden="1">[35]Lead!A1</definedName>
    <definedName name="AS2SyncStepLS" hidden="1">0</definedName>
    <definedName name="AS2TickmarkLS" hidden="1">#REF!</definedName>
    <definedName name="AS2VersionLS" hidden="1">300</definedName>
    <definedName name="ASASASAA" hidden="1">#REF!</definedName>
    <definedName name="asd">#REF!</definedName>
    <definedName name="asdas" hidden="1">{#N/A,#N/A,FALSE,"Performance Flash Report"}</definedName>
    <definedName name="asdasd" hidden="1">{"qchm_dcf",#N/A,FALSE,"QCHMDCF2";"qchm_terminal",#N/A,FALSE,"QCHMDCF2"}</definedName>
    <definedName name="asdc"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asdddc"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asdds"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asdf" hidden="1">{"by departments",#N/A,TRUE,"FORECAST";"cap_headcount",#N/A,TRUE,"FORECAST";"summary",#N/A,TRUE,"FORECAST"}</definedName>
    <definedName name="asdfasdfasdf" hidden="1">{"SUMMARY",#N/A,TRUE,"SUMMARY";"compare",#N/A,TRUE,"Vs. Bus Plan";"ratios",#N/A,TRUE,"Ratios";"REVENUE",#N/A,TRUE,"Revenue";"expenses",#N/A,TRUE,"1996 budget";"payroll",#N/A,TRUE,"Payroll"}</definedName>
    <definedName name="asdfsa">{"page 1";"page 2";"notes";"summary"}</definedName>
    <definedName name="asdfsdfa">[0]!asdfsdfa</definedName>
    <definedName name="ASDGFSDG" hidden="1">{#N/A,#N/A,FALSE,"96 3월물량표";#N/A,#N/A,FALSE,"96 4월물량표";#N/A,#N/A,FALSE,"96 5월물량표"}</definedName>
    <definedName name="asdsad">'[36]BD 2000'!$A$1:$H$65536,'[36]BD 2000'!$A$1:$IV$4</definedName>
    <definedName name="asefq" hidden="1">{#N/A,#N/A,FALSE,"96 3월물량표";#N/A,#N/A,FALSE,"96 4월물량표";#N/A,#N/A,FALSE,"96 5월물량표"}</definedName>
    <definedName name="asfsd" hidden="1">{"FORM17",#N/A,FALSE,"Commission1";"FORM17.1",#N/A,FALSE,"Commission2"}</definedName>
    <definedName name="asfwefwf">[37]f_BS!$A$4:$E$43</definedName>
    <definedName name="asof">'[38]General Information'!$B$22</definedName>
    <definedName name="ASPHTON">#REF!</definedName>
    <definedName name="ASQ" hidden="1">{#N/A,#N/A,FALSE,"총괄수정"}</definedName>
    <definedName name="Asset9808CAK" hidden="1">#N/A</definedName>
    <definedName name="assetlist">#REF!</definedName>
    <definedName name="Assets9808CAK" hidden="1">#N/A</definedName>
    <definedName name="Assumptions" hidden="1">{"'매출'!$A$1:$I$22"}</definedName>
    <definedName name="ASWERGFEQ" hidden="1">[39]주요재무비율!#REF!</definedName>
    <definedName name="AUD">[40]적용환율!$C$11</definedName>
    <definedName name="audrey3852" hidden="1">{#N/A,#N/A,FALSE,"BS";#N/A,#N/A,FALSE,"PL";#N/A,#N/A,FALSE,"처분";#N/A,#N/A,FALSE,"현금";#N/A,#N/A,FALSE,"매출";#N/A,#N/A,FALSE,"원가";#N/A,#N/A,FALSE,"경영"}</definedName>
    <definedName name="Ausy_Demand">#REF!</definedName>
    <definedName name="AverageHoldTimesInSupport">#REF!</definedName>
    <definedName name="AVGASTON">#REF!</definedName>
    <definedName name="AvgCostPort">'[31]One-Time Data'!$A$1:$B$11</definedName>
    <definedName name="awefgdvb" hidden="1">{#N/A,#N/A,TRUE,"Y생산";#N/A,#N/A,TRUE,"Y판매";#N/A,#N/A,TRUE,"Y총물량";#N/A,#N/A,TRUE,"Y능력";#N/A,#N/A,TRUE,"YKD"}</definedName>
    <definedName name="AWEGDFBV" hidden="1">{#N/A,#N/A,TRUE,"Y생산";#N/A,#N/A,TRUE,"Y판매";#N/A,#N/A,TRUE,"Y총물량";#N/A,#N/A,TRUE,"Y능력";#N/A,#N/A,TRUE,"YKD"}</definedName>
    <definedName name="AWEGERHBDFB" hidden="1">{#N/A,#N/A,TRUE,"Y생산";#N/A,#N/A,TRUE,"Y판매";#N/A,#N/A,TRUE,"Y총물량";#N/A,#N/A,TRUE,"Y능력";#N/A,#N/A,TRUE,"YKD"}</definedName>
    <definedName name="AWERGERGH" hidden="1">{#N/A,#N/A,FALSE,"96 3월물량표";#N/A,#N/A,FALSE,"96 4월물량표";#N/A,#N/A,FALSE,"96 5월물량표"}</definedName>
    <definedName name="AWETDFBV" hidden="1">{#N/A,#N/A,TRUE,"Y생산";#N/A,#N/A,TRUE,"Y판매";#N/A,#N/A,TRUE,"Y총물량";#N/A,#N/A,TRUE,"Y능력";#N/A,#N/A,TRUE,"YKD"}</definedName>
    <definedName name="az">{0.1;0;0.382758620689655;0;0;0;0.258620689655172;0;0.258620689655172}</definedName>
    <definedName name="b">#REF!</definedName>
    <definedName name="B.Close">OFFSET([0]!P.Close,[0]!P.LastRow,0,1,1)</definedName>
    <definedName name="B.Comp">OFFSET([0]!P.Comp,[0]!P.LastRow,0,1,1)</definedName>
    <definedName name="B.High">#N/A</definedName>
    <definedName name="B.Low">#N/A</definedName>
    <definedName name="B.OldPriceData">#N/A</definedName>
    <definedName name="B.OldPriceRow">#N/A</definedName>
    <definedName name="B.Vol">#N/A</definedName>
    <definedName name="BALANCE">[41]WACC!#REF!</definedName>
    <definedName name="BalanceSheetDates">#REF!</definedName>
    <definedName name="BALWOL">[26]DATA!$BF$1:$BF$970</definedName>
    <definedName name="bancs_co1">"bancs'!$B$3:$H$2183"</definedName>
    <definedName name="BB">[0]!BB</definedName>
    <definedName name="bbb" hidden="1">{#N/A,#N/A,FALSE,"주요여수신";#N/A,#N/A,FALSE,"수신금리";#N/A,#N/A,FALSE,"대출금리";#N/A,#N/A,FALSE,"신규대출";#N/A,#N/A,FALSE,"총액대출"}</definedName>
    <definedName name="bbbb" hidden="1">{#N/A,#N/A,FALSE,"Title Page";#N/A,#N/A,FALSE,"Conclusions";#N/A,#N/A,FALSE,"Assum.";#N/A,#N/A,FALSE,"Sun  DCF-WC-Dep";#N/A,#N/A,FALSE,"MarketValue";#N/A,#N/A,FALSE,"BalSheet";#N/A,#N/A,FALSE,"WACC";#N/A,#N/A,FALSE,"PC+ Info.";#N/A,#N/A,FALSE,"PC+Info_2"}</definedName>
    <definedName name="bbddetail">'[42]Churn Overview Charts'!#REF!</definedName>
    <definedName name="bbddetails">'[42]Churn Overview Charts'!$AB$51:$AH$59</definedName>
    <definedName name="Bcount">[26]Configuration!$M$4</definedName>
    <definedName name="BEG">[43]admin!$C$14</definedName>
    <definedName name="beta">[32]CapMult!#REF!</definedName>
    <definedName name="BG_Del" hidden="1">15</definedName>
    <definedName name="BG_Ins" hidden="1">4</definedName>
    <definedName name="BG_Mod" hidden="1">6</definedName>
    <definedName name="big_sorting">#REF!</definedName>
    <definedName name="bk">#REF!</definedName>
    <definedName name="blah">'[44]BD 2000'!$A$1:$H$65536,'[44]BD 2000'!$A$1:$IV$4</definedName>
    <definedName name="blah2" hidden="1">{#N/A,#N/A,FALSE,"Performance Flash Report"}</definedName>
    <definedName name="bn" hidden="1">{#N/A,#N/A,FALSE,"Aging Summary";#N/A,#N/A,FALSE,"Ratio Analysis";#N/A,#N/A,FALSE,"Test 120 Day Accts";#N/A,#N/A,FALSE,"Tickmarks"}</definedName>
    <definedName name="BNE_MESSAGES_HIDDEN" hidden="1">#REF!</definedName>
    <definedName name="BO">'[20]97년추정손익계산서'!$I$6:$I$86</definedName>
    <definedName name="bs" hidden="1">{#N/A,#N/A,FALSE,"매출이익"}</definedName>
    <definedName name="BS_1">#REF!</definedName>
    <definedName name="BS_2">#REF!</definedName>
    <definedName name="BS_3">#REF!</definedName>
    <definedName name="BS_4">#REF!</definedName>
    <definedName name="BS_5">#REF!</definedName>
    <definedName name="BS_6">#REF!</definedName>
    <definedName name="BS_Account">[45]유효성검사!$L$2:$L$290</definedName>
    <definedName name="BS_계정_Code">[45]유효성검사!$K$2:$K$290</definedName>
    <definedName name="BS_일본" hidden="1">#REF!</definedName>
    <definedName name="bsdad">[0]!bsdad</definedName>
    <definedName name="bsNote">[0]!bsNote</definedName>
    <definedName name="BSSACC_R022_453_fixed_Query">#REF!</definedName>
    <definedName name="BSSACC_R022_453_Query">#REF!</definedName>
    <definedName name="BS계정">#REF!</definedName>
    <definedName name="BS추정" hidden="1">{"'보고양식'!$A$58:$K$111"}</definedName>
    <definedName name="btnClose">[0]!btnClose</definedName>
    <definedName name="btnFootNoting">[0]!btnFootNoting</definedName>
    <definedName name="btnNext">[0]!btnNext</definedName>
    <definedName name="btnOK">[0]!btnOK</definedName>
    <definedName name="btnPrevious">[0]!btnPrevious</definedName>
    <definedName name="btnReturn">[0]!btnReturn</definedName>
    <definedName name="BudgCols2002">#REF!</definedName>
    <definedName name="BudgCols2003">#REF!</definedName>
    <definedName name="bv" hidden="1">{#N/A,#N/A,FALSE,"1.CRITERIA";#N/A,#N/A,FALSE,"2.IS";#N/A,#N/A,FALSE,"3.BS";#N/A,#N/A,FALSE,"4.PER PL";#N/A,#N/A,FALSE,"5.INVESTMENT";#N/A,#N/A,FALSE,"6.공문";#N/A,#N/A,FALSE,"7.netinvest"}</definedName>
    <definedName name="bz" hidden="1">{#N/A,#N/A,TRUE,"일반적사항";#N/A,#N/A,TRUE,"주요재무자료";#N/A,#N/A,TRUE,"표지";#N/A,#N/A,TRUE,"총괄표";#N/A,#N/A,TRUE,"1호 과표세액";#N/A,#N/A,TRUE,"2호 서식";#N/A,#N/A,TRUE,"2호부표 최저한세";#N/A,#N/A,TRUE,"3(1)호 공제감면";#N/A,#N/A,TRUE,"3(1) 부1 공제감면";#N/A,#N/A,TRUE,"3(1) 부3 세액조정";#N/A,#N/A,TRUE,"3(1) 부4 공제감면";#N/A,#N/A,TRUE,"3(1) 부6 추가납부";#N/A,#N/A,TRUE,"조8호 기술인력";#N/A,#N/A,TRUE,"3(1)부7 기업합리";#N/A,#N/A,TRUE,"3(2)호 가산세";#N/A,#N/A,TRUE,"3(2)호 가산세";#N/A,#N/A,TRUE,"3(3)호(갑) 원천납부";#N/A,#N/A,TRUE,"5호 농어촌";#N/A,#N/A,TRUE,"5호2 농감면(갑)";#N/A,#N/A,TRUE,"5호2 농감면(을)";#N/A,#N/A,TRUE,"6호 소득금액";#N/A,#N/A,TRUE,"6호 첨부(익)";#N/A,#N/A,TRUE,"6호 첨부(손)";#N/A,#N/A,TRUE,"6-1호 수입금액";#N/A,#N/A,TRUE,"6-2(4)호 해외시장";#N/A,#N/A,TRUE,"6-2(6)호 해외사업";#N/A,#N/A,TRUE,"6-2(7)호 해외투자";#N/A,#N/A,TRUE,"6-2(12)호 수출손실";#N/A,#N/A,TRUE,"6-3호 퇴충";#N/A,#N/A,TRUE,"6-3(3)호 단퇴";#N/A,#N/A,TRUE,"6-3(4)호 대손";#N/A,#N/A,TRUE,"6-4호 접대(갑)";#N/A,#N/A,TRUE,"6-4호 접대(을)";#N/A,#N/A,TRUE,"6-5호 외화(갑)";#N/A,#N/A,TRUE,"6-5호 외화(을)";#N/A,#N/A,TRUE,"6-6호(부표) 자본적지출";#N/A,#N/A,TRUE,"6-7호 가지급금(갑)";#N/A,#N/A,TRUE,"6-7호 가지급(을)";#N/A,#N/A,TRUE,"6-10호 재고자산";#N/A,#N/A,TRUE,"6-11호 세금과공과";#N/A,#N/A,TRUE,"6-12호 선급비용";#N/A,#N/A,TRUE,"6-13호 기부금";#N/A,#N/A,TRUE,"6-14호 부동산보유";#N/A,#N/A,TRUE,"8호 기부금조정";#N/A,#N/A,TRUE,"9호 자본금(갑)";#N/A,#N/A,TRUE,"9호 자본금(을)";#N/A,#N/A,TRUE,"10(2)호 소득공제";#N/A,#N/A,TRUE,"10(3)호 주요계정";#N/A,#N/A,TRUE,"10(3)호 부표";#N/A,#N/A,TRUE,"10(4)호 조정수입";#N/A,#N/A,TRUE,"10(4)호 소득구분";#N/A,#N/A,TRUE,"12호 중소검토";#N/A,#N/A,TRUE,"13호 비상장";#N/A,#N/A,TRUE,"14(1)호 갑 주식";#N/A,#N/A,TRUE,"59호 해외특수";#N/A,#N/A,TRUE,"60호 갑 적정유보";#N/A,#N/A,TRUE,"60호 을 적정유보";#N/A,#N/A,TRUE,"요약 BS";#N/A,#N/A,TRUE,"요약 PL";#N/A,#N/A,TRUE,"요약원가";#N/A,#N/A,TRUE,"요약RE"}</definedName>
    <definedName name="C.Close">#N/A</definedName>
    <definedName name="C.Comp">#N/A</definedName>
    <definedName name="C.Date">#N/A</definedName>
    <definedName name="C.High">#N/A</definedName>
    <definedName name="C.Low">#N/A</definedName>
    <definedName name="C.Vol">#N/A</definedName>
    <definedName name="C_C_Balance">#REF!</definedName>
    <definedName name="CableCoverage">[31]Trends!#REF!</definedName>
    <definedName name="CableCustomers">[31]Trends!$A$259</definedName>
    <definedName name="CALC_DATA">#REF!</definedName>
    <definedName name="CalcAgencyPrice">#REF!</definedName>
    <definedName name="CallCtrs">'[31]One-Time Data'!$G$5:$P$13</definedName>
    <definedName name="CANADA">[46]COMPS!#REF!</definedName>
    <definedName name="CAPA" hidden="1">{#N/A,#N/A,FALSE,"인원";#N/A,#N/A,FALSE,"비용2";#N/A,#N/A,FALSE,"비용1";#N/A,#N/A,FALSE,"비용";#N/A,#N/A,FALSE,"보증2";#N/A,#N/A,FALSE,"보증1";#N/A,#N/A,FALSE,"보증";#N/A,#N/A,FALSE,"손익1";#N/A,#N/A,FALSE,"손익";#N/A,#N/A,FALSE,"부서별매출";#N/A,#N/A,FALSE,"매출"}</definedName>
    <definedName name="capital">[32]CapMult!#REF!</definedName>
    <definedName name="capitalized" hidden="1">{#N/A,#N/A,FALSE,"Title Page";#N/A,#N/A,FALSE,"Conclusions";#N/A,#N/A,FALSE,"Assum.";#N/A,#N/A,FALSE,"Sun  DCF-WC-Dep";#N/A,#N/A,FALSE,"MarketValue";#N/A,#N/A,FALSE,"BalSheet";#N/A,#N/A,FALSE,"WACC";#N/A,#N/A,FALSE,"PC+ Info.";#N/A,#N/A,FALSE,"PC+Info_2"}</definedName>
    <definedName name="cash">[0]!cash</definedName>
    <definedName name="CashFlow">#REF!</definedName>
    <definedName name="CashFlow_Button1_Click">[0]!CashFlow_Button1_Click</definedName>
    <definedName name="cashIndex">[0]!cashIndex</definedName>
    <definedName name="CASHM">[0]!CASHM</definedName>
    <definedName name="cc">[0]!cc</definedName>
    <definedName name="ccc" hidden="1">{#N/A,#N/A,FALSE,"주요여수신";#N/A,#N/A,FALSE,"수신금리";#N/A,#N/A,FALSE,"대출금리";#N/A,#N/A,FALSE,"신규대출";#N/A,#N/A,FALSE,"총액대출"}</definedName>
    <definedName name="cd">{0;0;0;0;1;#N/A;0;0;0.3;0.3;2;FALSE;FALSE;FALSE;FALSE;FALSE;#N/A;1;96;#N/A;#N/A;"";""}</definedName>
    <definedName name="Cday">[26]Configuration!$K$2</definedName>
    <definedName name="CF">[0]!CF</definedName>
    <definedName name="cfdf" hidden="1">{#N/A,#N/A,FALSE,"일반적사항";#N/A,#N/A,FALSE,"주요재무자료";#N/A,#N/A,FALSE,"표지";#N/A,#N/A,FALSE,"총괄표";#N/A,#N/A,FALSE,"1호 과표세액";#N/A,#N/A,FALSE,"1-2호 농어촌과표";#N/A,#N/A,FALSE,"2호 서식";#N/A,#N/A,FALSE,"2호부표 최저한세";#N/A,#N/A,FALSE,"3(1)부7 기업합리";#N/A,#N/A,FALSE,"3(3)호(갑) 원천납부";#N/A,#N/A,FALSE,"5호 농어촌";#N/A,#N/A,FALSE,"5호2 농감면(갑)";#N/A,#N/A,FALSE,"6호 소득금액";#N/A,#N/A,FALSE,"6호 첨부(익)";#N/A,#N/A,FALSE,"6호 첨부(손)";#N/A,#N/A,FALSE,"6-1호 수입금액";#N/A,#N/A,FALSE,"6-3호 퇴충";#N/A,#N/A,FALSE,"6-3(3)호 단퇴";#N/A,#N/A,FALSE,"6-3(4)호 대손";#N/A,#N/A,FALSE,"6-4호 접대(갑)";#N/A,#N/A,FALSE,"6-4호 접대(을)";#N/A,#N/A,FALSE,"6-5호 외화(갑)";#N/A,#N/A,FALSE,"6-5호 외화(을)";#N/A,#N/A,FALSE,"감가총괄";#N/A,#N/A,FALSE,"6-6(3)호 감가(정액)";#N/A,#N/A,FALSE,"6-6호(부표) 자본적지출";#N/A,#N/A,FALSE,"6-7호 가지급금(갑)";#N/A,#N/A,FALSE,"6-7호 가지급(을)";#N/A,#N/A,FALSE,"6-10호 재고자산";#N/A,#N/A,FALSE,"6-11호 세금과공과";#N/A,#N/A,FALSE,"6-12호 선급비용";#N/A,#N/A,FALSE,"6-13호 기부금";#N/A,#N/A,FALSE,"6-14호 부동산보유";#N/A,#N/A,FALSE,"8호 기부금조정";#N/A,#N/A,FALSE,"9호 자본금(갑)";#N/A,#N/A,FALSE,"9호 자본금(을)";#N/A,#N/A,FALSE,"10(2)호 소득공제";#N/A,#N/A,FALSE,"10(3)호 주요계정";#N/A,#N/A,FALSE,"10(3)호 부표";#N/A,#N/A,FALSE,"10(4)호 조정수입";#N/A,#N/A,FALSE,"14(1)호 갑 주식";#N/A,#N/A,FALSE,"59호 해외특수";#N/A,#N/A,FALSE,"요약 BS";#N/A,#N/A,FALSE,"요약 PL";#N/A,#N/A,FALSE,"요약RE"}</definedName>
    <definedName name="CFRNumbers">'[31]One-Time Data'!$G$1:$DD$3</definedName>
    <definedName name="CF참조">[0]!CF참조</definedName>
    <definedName name="chal3">#REF!</definedName>
    <definedName name="chal31">#REF!</definedName>
    <definedName name="chal33">#REF!</definedName>
    <definedName name="ChangeRange" hidden="1">[47]!ChangeRange</definedName>
    <definedName name="CHD" hidden="1">{#N/A,#N/A,FALSE,"손익표지";#N/A,#N/A,FALSE,"손익계산";#N/A,#N/A,FALSE,"일반관리비";#N/A,#N/A,FALSE,"영업외수익";#N/A,#N/A,FALSE,"영업외비용";#N/A,#N/A,FALSE,"매출액";#N/A,#N/A,FALSE,"요약손익";#N/A,#N/A,FALSE,"요약대차";#N/A,#N/A,FALSE,"매출채권현황";#N/A,#N/A,FALSE,"매출채권명세"}</definedName>
    <definedName name="CHF">[40]적용환율!$C$12</definedName>
    <definedName name="China">#REF!,#REF!,#REF!</definedName>
    <definedName name="China_Demand">#REF!</definedName>
    <definedName name="CHK">[26]JournalSummary!#REF!</definedName>
    <definedName name="Churn">[31]Trends!#REF!</definedName>
    <definedName name="CIQWBGuid" hidden="1">"2479f95f-e413-4be1-aede-6e35dd4de5db"</definedName>
    <definedName name="ck" hidden="1">{"'분양원가'!$B$1:$F$113"}</definedName>
    <definedName name="Class">'[38]Asset Detail'!$O$7:$O$7329</definedName>
    <definedName name="Client">'[48]GEN Inputs'!$D$10</definedName>
    <definedName name="CLIENT_NAME">#REF!</definedName>
    <definedName name="CL금액">#REF!</definedName>
    <definedName name="CM">[49]CM!#REF!</definedName>
    <definedName name="cm1_fct_xl1">#REF!</definedName>
    <definedName name="cmi_amt">#REF!</definedName>
    <definedName name="cmi_amt1">#REF!</definedName>
    <definedName name="cmi_fct">#REF!</definedName>
    <definedName name="cmi_fct_xl">#REF!</definedName>
    <definedName name="Cmonth">[26]Configuration!$I$2</definedName>
    <definedName name="COBS_HIS">'[50]00.08계정'!$F$5:$K$769</definedName>
    <definedName name="CODE">#REF!</definedName>
    <definedName name="code1">[51]code!$B$5:$C$223</definedName>
    <definedName name="codes">[4]PriceDefinition!$A$3:$G$152</definedName>
    <definedName name="codetitles">[4]PriceDefinition!$A$3:$IV$3</definedName>
    <definedName name="COKETON">#REF!</definedName>
    <definedName name="ColorNames">#REF!</definedName>
    <definedName name="com_c_sg">#REF!</definedName>
    <definedName name="com_c_sg_xl">#REF!</definedName>
    <definedName name="com_h_sg">#REF!</definedName>
    <definedName name="com_h_sg_xl">#REF!</definedName>
    <definedName name="Commission">#REF!</definedName>
    <definedName name="Company_Name">[52]Customers!$B$2:$B$65536</definedName>
    <definedName name="CompanyName" hidden="1">#REF!</definedName>
    <definedName name="Competitors">#REF!</definedName>
    <definedName name="computer">#REF!</definedName>
    <definedName name="CON">#REF!</definedName>
    <definedName name="Congestion1">[31]Trends!#REF!</definedName>
    <definedName name="Congestion2">[31]Trends!#REF!</definedName>
    <definedName name="Congestion3">[31]Trends!#REF!</definedName>
    <definedName name="Congestion4">[31]Trends!#REF!</definedName>
    <definedName name="CONS">#REF!</definedName>
    <definedName name="CONSTANT1">#N/A</definedName>
    <definedName name="CONSTANT2">#N/A</definedName>
    <definedName name="Consumer_조기상각반영" hidden="1">{#N/A,#N/A,FALSE,"주요여수신";#N/A,#N/A,FALSE,"수신금리";#N/A,#N/A,FALSE,"대출금리";#N/A,#N/A,FALSE,"신규대출";#N/A,#N/A,FALSE,"총액대출"}</definedName>
    <definedName name="ContentsHelp" hidden="1">[47]!ContentsHelp</definedName>
    <definedName name="contract">#REF!</definedName>
    <definedName name="Conventions">#REF!</definedName>
    <definedName name="COPY">#REF!</definedName>
    <definedName name="COR_BY_PRODUCT">#REF!</definedName>
    <definedName name="COR_IMP">#REF!</definedName>
    <definedName name="COR_NOR">#REF!</definedName>
    <definedName name="Cost">'[38]Asset Detail'!$Q$7:$Q$7326</definedName>
    <definedName name="Cost_FTE">[31]Trends!$A$110</definedName>
    <definedName name="Cost_Hour">[31]Trends!$A$136</definedName>
    <definedName name="Costs">[31]Trends!$A$49</definedName>
    <definedName name="COSTT" hidden="1">#REF!</definedName>
    <definedName name="Covad_Allfile_disco_with_TT">#REF!</definedName>
    <definedName name="CP">#REF!</definedName>
    <definedName name="CPA감사" hidden="1">{#N/A,#N/A,TRUE,"총괄표";#N/A,#N/A,TRUE,"1호 과표세액";#N/A,#N/A,TRUE,"2호 서식";#N/A,#N/A,TRUE,"2호부표 최저한세";#N/A,#N/A,TRUE,"3(1)호 공제감면";#N/A,#N/A,TRUE,"3(1) 부1 공제감면";#N/A,#N/A,TRUE,"3(1) 부3 세액조정";#N/A,#N/A,TRUE,"3(1) 부4 공제감면";#N/A,#N/A,TRUE,"3(1) 부6 추가납부";#N/A,#N/A,TRUE,"조8호 기술인력";#N/A,#N/A,TRUE,"3(1)부7 기업합리";#N/A,#N/A,TRUE,"3(2)호 가산세";#N/A,#N/A,TRUE,"3(3)호(갑) 원천납부";#N/A,#N/A,TRUE,"5호 농어촌";#N/A,#N/A,TRUE,"5호2 농감면(갑)";#N/A,#N/A,TRUE,"5호2 농감면(을)";#N/A,#N/A,TRUE,"6호 소득금액";#N/A,#N/A,TRUE,"6호 첨부(익)";#N/A,#N/A,TRUE,"6호 첨부(손)";#N/A,#N/A,TRUE,"6-1호 수입금액";#N/A,#N/A,TRUE,"6-2(4)호 해외시장";#N/A,#N/A,TRUE,"6-2(6)호 해외사업";#N/A,#N/A,TRUE,"6-2(7)호 해외투자";#N/A,#N/A,TRUE,"6-2(12)호 수출손실";#N/A,#N/A,TRUE,"6-3호 퇴충";#N/A,#N/A,TRUE,"6-3(3)호 단퇴";#N/A,#N/A,TRUE,"6-3(4)호 대손";#N/A,#N/A,TRUE,"6-4호 접대(갑)";#N/A,#N/A,TRUE,"6-4호 접대(을)";#N/A,#N/A,TRUE,"6-5호 외화(갑)";#N/A,#N/A,TRUE,"6-5호 외화(을)";#N/A,#N/A,TRUE,"6-6호(부표) 자본적지출";#N/A,#N/A,TRUE,"6-7호 가지급금(갑)";#N/A,#N/A,TRUE,"6-7호 가지급(을)";#N/A,#N/A,TRUE,"6-10호 재고자산";#N/A,#N/A,TRUE,"6-11호 세금과공과";#N/A,#N/A,TRUE,"6-12호 선급비용";#N/A,#N/A,TRUE,"6-13호 기부금";#N/A,#N/A,TRUE,"6-14호 부동산보유";#N/A,#N/A,TRUE,"8호 기부금조정";#N/A,#N/A,TRUE,"9호 자본금(갑)";#N/A,#N/A,TRUE,"9호 자본금(을)";#N/A,#N/A,TRUE,"10(2)호 소득공제";#N/A,#N/A,TRUE,"10(3)호 주요계정";#N/A,#N/A,TRUE,"10(3)호 부표";#N/A,#N/A,TRUE,"10(4)호 조정수입";#N/A,#N/A,TRUE,"10(4)호 소득구분";#N/A,#N/A,TRUE,"12호 중소검토";#N/A,#N/A,TRUE,"13호 비상장";#N/A,#N/A,TRUE,"14(1)호 갑 주식";#N/A,#N/A,TRUE,"60호 갑 적정유보";#N/A,#N/A,TRUE,"60호 을 적정유보"}</definedName>
    <definedName name="CP매입잔액">#REF!</definedName>
    <definedName name="CR">[26]DATA!$AP$1:$AP$950</definedName>
    <definedName name="crackertblock">#REF!</definedName>
    <definedName name="CreateTable" hidden="1">[47]!CreateTable</definedName>
    <definedName name="CRITE">[53]보고!$B$40</definedName>
    <definedName name="_xlnm.Criteria">[54]건물!#REF!</definedName>
    <definedName name="Criteria_MI">#REF!</definedName>
    <definedName name="Critical_Component">#REF!</definedName>
    <definedName name="CRUTON">#REF!</definedName>
    <definedName name="CSS1Q실적">#REF!</definedName>
    <definedName name="Cumegross">[55]newGraphs!#REF!</definedName>
    <definedName name="CumeNet">[55]newGraphs!#REF!</definedName>
    <definedName name="Cur">INDIRECT("Data!$d$2:$D$"&amp;COUNTA([56]Data!$D$1:$D$65536))</definedName>
    <definedName name="current">#REF!</definedName>
    <definedName name="CURRENT1">#REF!</definedName>
    <definedName name="CURRENT2">#REF!</definedName>
    <definedName name="Customer_Life_Undisc">#REF!</definedName>
    <definedName name="Customers">[52]Customers!$B$2:$L$249</definedName>
    <definedName name="cvcx"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CY_Cash_Div_Dec">[57]손익계산서!#REF!</definedName>
    <definedName name="CY_Depreciation">[57]손익계산서!#REF!</definedName>
    <definedName name="CY_Market_Value_of_Equity">[57]손익계산서!#REF!</definedName>
    <definedName name="CY_Other">[57]손익계산서!#REF!</definedName>
    <definedName name="CY_Other_Curr_Assets">[57]대차대조표!#REF!</definedName>
    <definedName name="CY_Other_LT_Assets">[57]대차대조표!#REF!</definedName>
    <definedName name="CY_Other_LT_Liabilities">[57]대차대조표!#REF!</definedName>
    <definedName name="CY_Selling">[57]손익계산서!#REF!</definedName>
    <definedName name="CY_Tangible_Net_Worth">[57]손익계산서!#REF!</definedName>
    <definedName name="CY_Weighted_Average">[57]손익계산서!#REF!</definedName>
    <definedName name="CY_Working_Capital">[57]손익계산서!#REF!</definedName>
    <definedName name="Cyear">[26]Configuration!$H$2</definedName>
    <definedName name="d" hidden="1">{#N/A,#N/A,FALSE,"Aging Summary";#N/A,#N/A,FALSE,"Ratio Analysis";#N/A,#N/A,FALSE,"Test 120 Day Accts";#N/A,#N/A,FALSE,"Tickmarks"}</definedName>
    <definedName name="D.CompTickarray">{"SPAL","00000117","Price","S&amp;P 500","I0003"}</definedName>
    <definedName name="D.Tickarray">{"wac","93439010","Price"}</definedName>
    <definedName name="d_1">#REF!</definedName>
    <definedName name="d_2">#REF!</definedName>
    <definedName name="da">#REF!</definedName>
    <definedName name="dae" hidden="1">#REF!</definedName>
    <definedName name="DAL_ACD">#REF!</definedName>
    <definedName name="DAL_AOT">#REF!</definedName>
    <definedName name="DAL_HT">#REF!</definedName>
    <definedName name="DAL_OC">#REF!</definedName>
    <definedName name="DaRWk1">#REF!</definedName>
    <definedName name="DaRWk10">#REF!</definedName>
    <definedName name="DaRWk11">#REF!</definedName>
    <definedName name="DaRWk12">#REF!</definedName>
    <definedName name="DaRWk2">#REF!</definedName>
    <definedName name="DaRWk3">#REF!</definedName>
    <definedName name="DaRWk4">#REF!</definedName>
    <definedName name="DaRWk5">#REF!</definedName>
    <definedName name="DaRWk6">#REF!</definedName>
    <definedName name="DaRWk8">#REF!</definedName>
    <definedName name="DaRwk9">#REF!</definedName>
    <definedName name="data">#REF!</definedName>
    <definedName name="data_save">[0]!data_save</definedName>
    <definedName name="data_save_qsd">[0]!data_save_qsd</definedName>
    <definedName name="_xlnm.Database">#REF!</definedName>
    <definedName name="Database_MI">#REF!</definedName>
    <definedName name="DATABASE1">#REF!</definedName>
    <definedName name="date">[58]Index!$B$5</definedName>
    <definedName name="DateText">#REF!</definedName>
    <definedName name="DaWk7">#REF!</definedName>
    <definedName name="DAY">"2000.10.31"</definedName>
    <definedName name="days_invt">#REF!</definedName>
    <definedName name="days_tp">#REF!</definedName>
    <definedName name="days_tr">#REF!</definedName>
    <definedName name="DB.AllColumns">#N/A</definedName>
    <definedName name="DB.AllPriceColumns">#N/A</definedName>
    <definedName name="DB.NumColumns">COLUMN([0]!Q.DateEOM)-COLUMN([0]!P.Date)+1</definedName>
    <definedName name="DB.NumColumnsPriceOnly">COLUMN([0]!P.CompIndex)-COLUMN([0]!P.Date)+1</definedName>
    <definedName name="DB.Range1">#N/A</definedName>
    <definedName name="dbrwk1">#REF!</definedName>
    <definedName name="dbrwk10">#REF!</definedName>
    <definedName name="dbrwk11">#REF!</definedName>
    <definedName name="dbrwk12">#REF!</definedName>
    <definedName name="dbrwk2">#REF!</definedName>
    <definedName name="dbrwk3">#REF!</definedName>
    <definedName name="dbrwk4">#REF!</definedName>
    <definedName name="dbrwk5">#REF!</definedName>
    <definedName name="dbrwk6">#REF!</definedName>
    <definedName name="dbrwk7">#REF!</definedName>
    <definedName name="dbrwk8">#REF!</definedName>
    <definedName name="dbrwk9">#REF!</definedName>
    <definedName name="dc">[59]!dc</definedName>
    <definedName name="DCF_1995">#REF!</definedName>
    <definedName name="DCF_2195">#REF!</definedName>
    <definedName name="DCF_Breweries_sum">{0;0;0;0;1;1;0.9;0.9;1;1;2;FALSE;FALSE;FALSE;FALSE;FALSE;#N/A;1;#N/A;1;1;"";""}</definedName>
    <definedName name="DCFROR">#REF!</definedName>
    <definedName name="dcrwk1">#REF!</definedName>
    <definedName name="dcrwk10">#REF!</definedName>
    <definedName name="dcrwk11">#REF!</definedName>
    <definedName name="dcrwk12">#REF!</definedName>
    <definedName name="dcrwk2">#REF!</definedName>
    <definedName name="dcrwk3">#REF!</definedName>
    <definedName name="dcrwk4">#REF!</definedName>
    <definedName name="dcrwk5">#REF!</definedName>
    <definedName name="dcrwk6">#REF!</definedName>
    <definedName name="dcrwk7">#REF!</definedName>
    <definedName name="dcrwk8">#REF!</definedName>
    <definedName name="dcrwk9">#REF!</definedName>
    <definedName name="dd" hidden="1">{"by departments",#N/A,TRUE,"FORECAST";"cap_headcount",#N/A,TRUE,"FORECAST";"summary",#N/A,TRUE,"FORECAST"}</definedName>
    <definedName name="ddd" hidden="1">{"by departments",#N/A,TRUE,"FORECAST";"cap_headcount",#N/A,TRUE,"FORECAST";"summary",#N/A,TRUE,"FORECAST"}</definedName>
    <definedName name="DDDDD" hidden="1">{#N/A,#N/A,FALSE,"96 3월물량표";#N/A,#N/A,FALSE,"96 4월물량표";#N/A,#N/A,FALSE,"96 5월물량표"}</definedName>
    <definedName name="DEBT">[14]COMBINED!#REF!</definedName>
    <definedName name="Debt_Rate">[48]WACC_BUILDUP!$F$14</definedName>
    <definedName name="defd" hidden="1">#N/A</definedName>
    <definedName name="Definitions">#REF!</definedName>
    <definedName name="DelDC">#REF!</definedName>
    <definedName name="DelDm">#REF!</definedName>
    <definedName name="DeleteRange" hidden="1">[47]!DeleteRange</definedName>
    <definedName name="DeleteTable" hidden="1">[47]!DeleteTable</definedName>
    <definedName name="Delivery">#REF!</definedName>
    <definedName name="DelType">#REF!</definedName>
    <definedName name="DEM">[40]적용환율!$C$13</definedName>
    <definedName name="Demand">#REF!,#REF!,#REF!</definedName>
    <definedName name="DeptClass">'[38]Asset Detail'!#REF!</definedName>
    <definedName name="deptLookup">#REF!</definedName>
    <definedName name="df" hidden="1">{#N/A,#N/A,FALSE,"96 3월물량표";#N/A,#N/A,FALSE,"96 4월물량표";#N/A,#N/A,FALSE,"96 5월물량표"}</definedName>
    <definedName name="DF_GRID_1">#REF!</definedName>
    <definedName name="DF_NAVPANEL_13">#REF!</definedName>
    <definedName name="DF_NAVPANEL_18">#REF!</definedName>
    <definedName name="dfg"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dfgbbn" hidden="1">{#N/A,#N/A,TRUE,"Y생산";#N/A,#N/A,TRUE,"Y판매";#N/A,#N/A,TRUE,"Y총물량";#N/A,#N/A,TRUE,"Y능력";#N/A,#N/A,TRUE,"YKD"}</definedName>
    <definedName name="DFHJ" hidden="1">{#N/A,#N/A,FALSE,"BS";#N/A,#N/A,FALSE,"PL";#N/A,#N/A,FALSE,"처분";#N/A,#N/A,FALSE,"현금";#N/A,#N/A,FALSE,"매출";#N/A,#N/A,FALSE,"원가";#N/A,#N/A,FALSE,"경영"}</definedName>
    <definedName name="DForecast">'[31]One-Time Data'!$F$15:$P$47</definedName>
    <definedName name="dfvgfg" hidden="1">{#N/A,#N/A,FALSE,"BS";#N/A,#N/A,FALSE,"PL";#N/A,#N/A,FALSE,"처분";#N/A,#N/A,FALSE,"현금";#N/A,#N/A,FALSE,"매출";#N/A,#N/A,FALSE,"원가";#N/A,#N/A,FALSE,"경영"}</definedName>
    <definedName name="dgfrhg" hidden="1">{#N/A,#N/A,TRUE,"Y생산";#N/A,#N/A,TRUE,"Y판매";#N/A,#N/A,TRUE,"Y총물량";#N/A,#N/A,TRUE,"Y능력";#N/A,#N/A,TRUE,"YKD"}</definedName>
    <definedName name="dgs">[0]!dgs</definedName>
    <definedName name="DIETON">#REF!</definedName>
    <definedName name="diffusion_rate">#REF!</definedName>
    <definedName name="diffusion_rate_xl">#REF!</definedName>
    <definedName name="diffusion_rate_xl1">#REF!</definedName>
    <definedName name="discount_list">'[60]산출데이타(a)'!#REF!</definedName>
    <definedName name="DistinctUsers">[31]Trends!$A$36</definedName>
    <definedName name="djk">BlankMacro1</definedName>
    <definedName name="dkdk" hidden="1">{"'미착금액'!$A$4:$G$14"}</definedName>
    <definedName name="DM">[49]DM!#REF!</definedName>
    <definedName name="dnfk">BlankMacro1</definedName>
    <definedName name="DOC">#REF!</definedName>
    <definedName name="DocType" localSheetId="8">PPt</definedName>
    <definedName name="DocType" localSheetId="11">PPt</definedName>
    <definedName name="DocType">PPt</definedName>
    <definedName name="DR">[26]DATA!$AA$1:$AA$950</definedName>
    <definedName name="Draft">'[48]GEN Inputs'!$D$16</definedName>
    <definedName name="ds" hidden="1">{"YTD/Forecast",#N/A,TRUE,"Fcst_TPLN";"Monthly Averages",#N/A,TRUE,"Fcst_TPLN"}</definedName>
    <definedName name="dsaf"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dsdddsfdfdgdfg">[61]forecasted_BS!$A$1:$E$41</definedName>
    <definedName name="dsdf"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dsf" hidden="1">#REF!</definedName>
    <definedName name="dsfa"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dsfadf"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dsfasdfadf"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dsfdf"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dsfdfdfw">[0]!dsfdfdfw</definedName>
    <definedName name="dsfwe" hidden="1">{#N/A,#N/A,TRUE,"Y생산";#N/A,#N/A,TRUE,"Y판매";#N/A,#N/A,TRUE,"Y총물량";#N/A,#N/A,TRUE,"Y능력";#N/A,#N/A,TRUE,"YKD"}</definedName>
    <definedName name="dsgf" hidden="1">#REF!</definedName>
    <definedName name="DSLCoverage">[31]Trends!#REF!</definedName>
    <definedName name="DSLCustomers">[31]Trends!$A$241</definedName>
    <definedName name="DSLForecast">'[31]One-Time Data'!$F$50:$P$77</definedName>
    <definedName name="dud" hidden="1">{#N/A,#N/A,FALSE,"Aging Summary";#N/A,#N/A,FALSE,"Ratio Analysis";#N/A,#N/A,FALSE,"Test 120 Day Accts";#N/A,#N/A,FALSE,"Tickmarks"}</definedName>
    <definedName name="DUMP">#REF!</definedName>
    <definedName name="dumppr">#REF!</definedName>
    <definedName name="Duplicate_Print_Titles">'[62]BD 2000'!$A$1:$H$65536,'[62]BD 2000'!$A$1:$IV$4</definedName>
    <definedName name="dㅀ">[0]!dㅀ</definedName>
    <definedName name="E" hidden="1">{"'매출계획'!$D$2"}</definedName>
    <definedName name="E_BB_Service">#REF!</definedName>
    <definedName name="E_BB_Support">#REF!</definedName>
    <definedName name="E_DU_Service">#REF!</definedName>
    <definedName name="E_DU_Support">#REF!</definedName>
    <definedName name="E_Web_Service">#REF!</definedName>
    <definedName name="E_Web_Support">#REF!</definedName>
    <definedName name="Earthlink_C13475_09012001">#REF!</definedName>
    <definedName name="Earthlink_C13475_10012001">#REF!</definedName>
    <definedName name="Earthlink_C13475_11012001">#REF!</definedName>
    <definedName name="EarthLink_eCommerce_Packages">#REF!</definedName>
    <definedName name="ECART" hidden="1">{"Frgen",#N/A,FALSE,"A";"Résu",#N/A,FALSE,"A"}</definedName>
    <definedName name="eCommerce_Details">#REF!</definedName>
    <definedName name="eCommerce_Summary">#REF!</definedName>
    <definedName name="ed" hidden="1">{"'보고양식'!$A$58:$K$111"}</definedName>
    <definedName name="ee" hidden="1">{#N/A,#N/A,FALSE,"97년 투자계획 세부내역 "}</definedName>
    <definedName name="eee" hidden="1">{#N/A,#N/A,FALSE,"주요여수신";#N/A,#N/A,FALSE,"수신금리";#N/A,#N/A,FALSE,"대출금리";#N/A,#N/A,FALSE,"신규대출";#N/A,#N/A,FALSE,"총액대출"}</definedName>
    <definedName name="eeee" hidden="1">{#N/A,#N/A,FALSE,"UNIT";#N/A,#N/A,FALSE,"UNIT";#N/A,#N/A,FALSE,"계정"}</definedName>
    <definedName name="eeinfo">'[42]Churn Overview Charts'!$X$8:$Z$16</definedName>
    <definedName name="ef" hidden="1">{#N/A,#N/A,TRUE,"Y생산";#N/A,#N/A,TRUE,"Y판매";#N/A,#N/A,TRUE,"Y총물량";#N/A,#N/A,TRUE,"Y능력";#N/A,#N/A,TRUE,"YKD"}</definedName>
    <definedName name="efaef" hidden="1">{#N/A,#N/A,TRUE,"Y생산";#N/A,#N/A,TRUE,"Y판매";#N/A,#N/A,TRUE,"Y총물량";#N/A,#N/A,TRUE,"Y능력";#N/A,#N/A,TRUE,"YKD"}</definedName>
    <definedName name="efbar" hidden="1">{#N/A,#N/A,FALSE,"Performance Flash Report"}</definedName>
    <definedName name="Effective_Tax_Rate">#REF!</definedName>
    <definedName name="egtth" hidden="1">{#N/A,#N/A,FALSE,"96 3월물량표";#N/A,#N/A,FALSE,"96 4월물량표";#N/A,#N/A,FALSE,"96 5월물량표"}</definedName>
    <definedName name="EL">[32]CapMult!#REF!</definedName>
    <definedName name="ELN_more">#REF!</definedName>
    <definedName name="Elnk_BB_Install_Application_Service_AC">#REF!</definedName>
    <definedName name="Elnk_BB_Install_Application_Service_ASA">#REF!</definedName>
    <definedName name="Elnk_BB_Install_Application_Service_CO">#REF!</definedName>
    <definedName name="Elnk_BB_Install_Application_Support_AC">#REF!</definedName>
    <definedName name="Elnk_BB_Install_Application_Support_ASA">#REF!</definedName>
    <definedName name="Elnk_BB_Install_Application_Support_CO">#REF!</definedName>
    <definedName name="Elnk_BB_Install_Service_AC">[63]SQL_Data!#REF!</definedName>
    <definedName name="Elnk_BB_Install_Service_AOT">#REF!</definedName>
    <definedName name="Elnk_BB_Install_Service_ASA">[63]SQL_Data!#REF!</definedName>
    <definedName name="Elnk_BB_Install_Service_CO">[63]SQL_Data!#REF!</definedName>
    <definedName name="Elnk_BB_Install_Service_HT">#REF!</definedName>
    <definedName name="Elnk_BB_Install_Service_OC">#REF!</definedName>
    <definedName name="Elnk_BB_Post_Application_Service_AC">[63]SQL_Data!#REF!</definedName>
    <definedName name="Elnk_BB_Post_Application_Service_ASA">[63]SQL_Data!#REF!</definedName>
    <definedName name="Elnk_BB_Post_Application_Service_CO">[63]SQL_Data!#REF!</definedName>
    <definedName name="Elnk_BB_Post_Application_Support_AC">#REF!</definedName>
    <definedName name="Elnk_BB_Post_Application_Support_ASA">#REF!</definedName>
    <definedName name="Elnk_BB_Post_Application_Support_CO">#REF!</definedName>
    <definedName name="Elnk_BB_Post_Service_AC">[63]SQL_Data!#REF!</definedName>
    <definedName name="Elnk_BB_Post_Service_AOT">#REF!</definedName>
    <definedName name="Elnk_BB_Post_Service_ASA">[63]SQL_Data!#REF!</definedName>
    <definedName name="Elnk_BB_Post_Service_CO">[63]SQL_Data!#REF!</definedName>
    <definedName name="Elnk_BB_Post_Service_HT">#REF!</definedName>
    <definedName name="Elnk_BB_Post_Service_OC">#REF!</definedName>
    <definedName name="Elnk_BB_Post_Support_AC">#REF!</definedName>
    <definedName name="Elnk_BB_Post_Support_AOT">#REF!</definedName>
    <definedName name="Elnk_BB_Post_Support_ASA">#REF!</definedName>
    <definedName name="Elnk_BB_Post_Support_CO">#REF!</definedName>
    <definedName name="Elnk_BB_Post_Support_HT">#REF!</definedName>
    <definedName name="Elnk_BB_Post_Support_OC">#REF!</definedName>
    <definedName name="Elnk_CL_support_AC">#REF!</definedName>
    <definedName name="Elnk_CL_support_AOT">#REF!</definedName>
    <definedName name="Elnk_CL_support_ASA">#REF!</definedName>
    <definedName name="Elnk_CL_support_CO">#REF!</definedName>
    <definedName name="Elnk_CL_support_HT">#REF!</definedName>
    <definedName name="Elnk_CL_support_OC">#REF!</definedName>
    <definedName name="Elnk_DU_Application_Service_AC">[63]SQL_Data!#REF!</definedName>
    <definedName name="Elnk_DU_Application_Service_ASA">[63]SQL_Data!#REF!</definedName>
    <definedName name="Elnk_DU_Application_Service_CO">[63]SQL_Data!#REF!</definedName>
    <definedName name="Elnk_DU_Application_Support_AC">#REF!</definedName>
    <definedName name="Elnk_DU_Application_Support_ASA">#REF!</definedName>
    <definedName name="Elnk_DU_Application_Support_CO">#REF!</definedName>
    <definedName name="Elnk_DU_Service_AC">[63]SQL_Data!#REF!</definedName>
    <definedName name="Elnk_DU_Service_AOT">#REF!</definedName>
    <definedName name="Elnk_DU_Service_ASA">[63]SQL_Data!#REF!</definedName>
    <definedName name="Elnk_DU_Service_CO">[63]SQL_Data!#REF!</definedName>
    <definedName name="Elnk_DU_Service_HT">#REF!</definedName>
    <definedName name="Elnk_DU_Service_OC">#REF!</definedName>
    <definedName name="Elnk_DU_Support_AC">#REF!</definedName>
    <definedName name="Elnk_DU_Support_AOT">#REF!</definedName>
    <definedName name="Elnk_DU_Support_ASA">#REF!</definedName>
    <definedName name="Elnk_DU_Support_CO">#REF!</definedName>
    <definedName name="Elnk_DU_Support_HT">#REF!</definedName>
    <definedName name="Elnk_DU_Support_OC">#REF!</definedName>
    <definedName name="Elnk_Web_Service_AC">#REF!</definedName>
    <definedName name="Elnk_Web_Service_AOT">#REF!</definedName>
    <definedName name="Elnk_Web_Service_ASA">#REF!</definedName>
    <definedName name="Elnk_Web_Service_CO">#REF!</definedName>
    <definedName name="Elnk_Web_Service_HT">#REF!</definedName>
    <definedName name="Elnk_Web_Service_OC">#REF!</definedName>
    <definedName name="Elnk_Web_Support_AC">#REF!</definedName>
    <definedName name="Elnk_Web_Support_AOT">#REF!</definedName>
    <definedName name="Elnk_Web_Support_ASA">#REF!</definedName>
    <definedName name="Elnk_Web_Support_CO">#REF!</definedName>
    <definedName name="Elnk_Web_Support_HT">#REF!</definedName>
    <definedName name="Elnk_Web_Support_OC">#REF!</definedName>
    <definedName name="ELNKCosts">[31]Trends!$A$88</definedName>
    <definedName name="ELSK" hidden="1">{#N/A,#N/A,FALSE,"1.CRITERIA";#N/A,#N/A,FALSE,"2.IS";#N/A,#N/A,FALSE,"3.BS";#N/A,#N/A,FALSE,"4.PER PL";#N/A,#N/A,FALSE,"5.INVESTMENT";#N/A,#N/A,FALSE,"6.공문";#N/A,#N/A,FALSE,"7.netinvest"}</definedName>
    <definedName name="END">[43]admin!$C$15</definedName>
    <definedName name="enddate">#REF!</definedName>
    <definedName name="EndDate2">#REF!</definedName>
    <definedName name="eng감가">#REF!</definedName>
    <definedName name="eng매출">#REF!</definedName>
    <definedName name="ENG배부">#REF!</definedName>
    <definedName name="eng인원">#REF!</definedName>
    <definedName name="eo" hidden="1">{#N/A,#N/A,FALSE,"BS";#N/A,#N/A,FALSE,"PL";#N/A,#N/A,FALSE,"처분";#N/A,#N/A,FALSE,"현금";#N/A,#N/A,FALSE,"매출";#N/A,#N/A,FALSE,"원가";#N/A,#N/A,FALSE,"경영"}</definedName>
    <definedName name="EPS" hidden="1">{#N/A,#N/A,TRUE,"1호 과표세액";#N/A,#N/A,TRUE,"1-2호 농어촌과표";#N/A,#N/A,TRUE,"2호 서식";#N/A,#N/A,TRUE,"2호부표 최저한세";#N/A,#N/A,TRUE,"3(1)호 공제감면";#N/A,#N/A,TRUE,"임시특별감면";#N/A,#N/A,TRUE,"3(1)부7 기업합리";#N/A,#N/A,TRUE,"5호 농어촌";#N/A,#N/A,TRUE,"5호2 농감면(갑)";#N/A,#N/A,TRUE,"6호 소득금액";#N/A,#N/A,TRUE,"6호 첨부(익)";#N/A,#N/A,TRUE,"6호 첨부(손)";#N/A,#N/A,TRUE,"감가총괄";#N/A,#N/A,TRUE,"6-6(3)호 감가(정액)";#N/A,#N/A,TRUE,"9호 자본금(갑)";#N/A,#N/A,TRUE,"9호 자본금(을)";#N/A,#N/A,TRUE,"10(3)호 주요계정";#N/A,#N/A,TRUE,"10(4)호 소득구분"}</definedName>
    <definedName name="Equity_Rate">[48]WACC_BUILDUP!$F$21</definedName>
    <definedName name="eqw"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EQWGTWEG" hidden="1">{#N/A,#N/A,TRUE,"Y생산";#N/A,#N/A,TRUE,"Y판매";#N/A,#N/A,TRUE,"Y총물량";#N/A,#N/A,TRUE,"Y능력";#N/A,#N/A,TRUE,"YKD"}</definedName>
    <definedName name="er">{0;0;0;0;1;#N/A;0;0;0.3;0.3;2;FALSE;FALSE;FALSE;FALSE;FALSE;#N/A;1;96;#N/A;#N/A;"";""}</definedName>
    <definedName name="ERAWYGDFBG" hidden="1">{#N/A,#N/A,TRUE,"Y생산";#N/A,#N/A,TRUE,"Y판매";#N/A,#N/A,TRUE,"Y총물량";#N/A,#N/A,TRUE,"Y능력";#N/A,#N/A,TRUE,"YKD"}</definedName>
    <definedName name="erer" hidden="1">[64]Total!#REF!</definedName>
    <definedName name="ergdag" hidden="1">{#N/A,#N/A,FALSE,"96 3월물량표";#N/A,#N/A,FALSE,"96 4월물량표";#N/A,#N/A,FALSE,"96 5월물량표"}</definedName>
    <definedName name="ergsdfg" hidden="1">{#N/A,#N/A,TRUE,"Y생산";#N/A,#N/A,TRUE,"Y판매";#N/A,#N/A,TRUE,"Y총물량";#N/A,#N/A,TRUE,"Y능력";#N/A,#N/A,TRUE,"YKD"}</definedName>
    <definedName name="ergw" hidden="1">{#N/A,#N/A,TRUE,"1호 과표세액";#N/A,#N/A,TRUE,"1-2호 농어촌과표";#N/A,#N/A,TRUE,"2호 서식";#N/A,#N/A,TRUE,"2호부표 최저한세";#N/A,#N/A,TRUE,"3(1)호 공제감면";#N/A,#N/A,TRUE,"임시특별감면";#N/A,#N/A,TRUE,"3(1)부7 기업합리";#N/A,#N/A,TRUE,"5호 농어촌";#N/A,#N/A,TRUE,"5호2 농감면(갑)";#N/A,#N/A,TRUE,"6호 소득금액";#N/A,#N/A,TRUE,"6호 첨부(익)";#N/A,#N/A,TRUE,"6호 첨부(손)";#N/A,#N/A,TRUE,"감가총괄";#N/A,#N/A,TRUE,"6-6(3)호 감가(정액)";#N/A,#N/A,TRUE,"9호 자본금(갑)";#N/A,#N/A,TRUE,"9호 자본금(을)";#N/A,#N/A,TRUE,"10(3)호 주요계정";#N/A,#N/A,TRUE,"10(4)호 소득구분"}</definedName>
    <definedName name="erh" hidden="1">{#N/A,#N/A,FALSE,"96 3월물량표";#N/A,#N/A,FALSE,"96 4월물량표";#N/A,#N/A,FALSE,"96 5월물량표"}</definedName>
    <definedName name="ERHGFBN" hidden="1">{#N/A,#N/A,TRUE,"Y생산";#N/A,#N/A,TRUE,"Y판매";#N/A,#N/A,TRUE,"Y총물량";#N/A,#N/A,TRUE,"Y능력";#N/A,#N/A,TRUE,"YKD"}</definedName>
    <definedName name="erhgfh" hidden="1">{#N/A,#N/A,TRUE,"Y생산";#N/A,#N/A,TRUE,"Y판매";#N/A,#N/A,TRUE,"Y총물량";#N/A,#N/A,TRUE,"Y능력";#N/A,#N/A,TRUE,"YKD"}</definedName>
    <definedName name="ERHGN" hidden="1">{#N/A,#N/A,FALSE,"96 3월물량표";#N/A,#N/A,FALSE,"96 4월물량표";#N/A,#N/A,FALSE,"96 5월물량표"}</definedName>
    <definedName name="ERHTH" hidden="1">{#N/A,#N/A,TRUE,"Y생산";#N/A,#N/A,TRUE,"Y판매";#N/A,#N/A,TRUE,"Y총물량";#N/A,#N/A,TRUE,"Y능력";#N/A,#N/A,TRUE,"YKD"}</definedName>
    <definedName name="erhyhtj" hidden="1">{#N/A,#N/A,TRUE,"Y생산";#N/A,#N/A,TRUE,"Y판매";#N/A,#N/A,TRUE,"Y총물량";#N/A,#N/A,TRUE,"Y능력";#N/A,#N/A,TRUE,"YKD"}</definedName>
    <definedName name="ers" hidden="1">{#N/A,#N/A,FALSE,"96 3월물량표";#N/A,#N/A,FALSE,"96 4월물량표";#N/A,#N/A,FALSE,"96 5월물량표"}</definedName>
    <definedName name="ert" hidden="1">{#N/A,#N/A,TRUE,"Y생산";#N/A,#N/A,TRUE,"Y판매";#N/A,#N/A,TRUE,"Y총물량";#N/A,#N/A,TRUE,"Y능력";#N/A,#N/A,TRUE,"YKD"}</definedName>
    <definedName name="ery" hidden="1">{#N/A,#N/A,TRUE,"Y생산";#N/A,#N/A,TRUE,"Y판매";#N/A,#N/A,TRUE,"Y총물량";#N/A,#N/A,TRUE,"Y능력";#N/A,#N/A,TRUE,"YKD"}</definedName>
    <definedName name="eryh" hidden="1">{#N/A,#N/A,TRUE,"Y생산";#N/A,#N/A,TRUE,"Y판매";#N/A,#N/A,TRUE,"Y총물량";#N/A,#N/A,TRUE,"Y능력";#N/A,#N/A,TRUE,"YKD"}</definedName>
    <definedName name="eryhghnj" hidden="1">{#N/A,#N/A,TRUE,"Y생산";#N/A,#N/A,TRUE,"Y판매";#N/A,#N/A,TRUE,"Y총물량";#N/A,#N/A,TRUE,"Y능력";#N/A,#N/A,TRUE,"YKD"}</definedName>
    <definedName name="ERYIU" hidden="1">{#N/A,#N/A,FALSE,"BS";#N/A,#N/A,FALSE,"PL";#N/A,#N/A,FALSE,"처분";#N/A,#N/A,FALSE,"현금";#N/A,#N/A,FALSE,"매출";#N/A,#N/A,FALSE,"원가";#N/A,#N/A,FALSE,"경영"}</definedName>
    <definedName name="ETHTON">#REF!</definedName>
    <definedName name="Europe_Demand">#REF!</definedName>
    <definedName name="EV__LASTREFTIME__" hidden="1">"2012-10-19 오후 5:40:01"</definedName>
    <definedName name="EW">#REF!</definedName>
    <definedName name="EWGERBGDFB" hidden="1">{#N/A,#N/A,FALSE,"96 3월물량표";#N/A,#N/A,FALSE,"96 4월물량표";#N/A,#N/A,FALSE,"96 5월물량표"}</definedName>
    <definedName name="ewr"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exe_1">[65]!exe_1</definedName>
    <definedName name="exe_10">[66]!exe_10</definedName>
    <definedName name="exe_11">[66]!exe_11</definedName>
    <definedName name="exe_12">[66]!exe_12</definedName>
    <definedName name="exe_13">[66]!exe_13</definedName>
    <definedName name="exe_14">[66]!exe_14</definedName>
    <definedName name="exe_15">[66]!exe_15</definedName>
    <definedName name="exe_16">[66]!exe_16</definedName>
    <definedName name="exe_17">[67]!exe_17</definedName>
    <definedName name="exe_18">[67]!exe_18</definedName>
    <definedName name="exe_19">[67]!exe_19</definedName>
    <definedName name="exe_2">[65]!exe_2</definedName>
    <definedName name="exe_20">[67]!exe_20</definedName>
    <definedName name="exe_21">[67]!exe_21</definedName>
    <definedName name="exe_22">[67]!exe_22</definedName>
    <definedName name="exe_23">[67]!exe_23</definedName>
    <definedName name="exe_24">[67]!exe_24</definedName>
    <definedName name="exe_25">[67]!exe_25</definedName>
    <definedName name="exe_26">[67]!exe_26</definedName>
    <definedName name="exe_27">[67]!exe_27</definedName>
    <definedName name="exe_28">[67]!exe_28</definedName>
    <definedName name="exe_3">[65]!exe_3</definedName>
    <definedName name="exe_4">[65]!exe_4</definedName>
    <definedName name="exe_5">[65]!exe_5</definedName>
    <definedName name="exe_6">[65]!exe_6</definedName>
    <definedName name="exe_7">[65]!exe_7</definedName>
    <definedName name="exe_8">[65]!exe_8</definedName>
    <definedName name="exe_9">[66]!exe_9</definedName>
    <definedName name="EXPAC">[26]WorkFile!#REF!</definedName>
    <definedName name="Expected_Error_Rate">#REF!</definedName>
    <definedName name="_xlnm.Extract">[54]건물!#REF!</definedName>
    <definedName name="Extract_MI">#REF!</definedName>
    <definedName name="eyuhhgfh" hidden="1">{#N/A,#N/A,TRUE,"Y생산";#N/A,#N/A,TRUE,"Y판매";#N/A,#N/A,TRUE,"Y총물량";#N/A,#N/A,TRUE,"Y능력";#N/A,#N/A,TRUE,"YKD"}</definedName>
    <definedName name="E매출">#REF!</definedName>
    <definedName name="E이자">#REF!</definedName>
    <definedName name="e인원">#REF!</definedName>
    <definedName name="f" hidden="1">{#N/A,#N/A,FALSE,"BS";#N/A,#N/A,FALSE,"PL";#N/A,#N/A,FALSE,"처분";#N/A,#N/A,FALSE,"현금";#N/A,#N/A,FALSE,"매출";#N/A,#N/A,FALSE,"원가";#N/A,#N/A,FALSE,"경영"}</definedName>
    <definedName name="F.CompIndex">#N/A</definedName>
    <definedName name="F.Date2">#N/A</definedName>
    <definedName name="F.Date4">#N/A</definedName>
    <definedName name="F.PE">#N/A</definedName>
    <definedName name="F.Yield">#N/A</definedName>
    <definedName name="F_123">[0]!F_123</definedName>
    <definedName name="FA_Movement">#REF!</definedName>
    <definedName name="Factor">#REF!</definedName>
    <definedName name="fas" hidden="1">{#N/A,#N/A,FALSE,"Aging Summary";#N/A,#N/A,FALSE,"Ratio Analysis";#N/A,#N/A,FALSE,"Test 120 Day Accts";#N/A,#N/A,FALSE,"Tickmarks"}</definedName>
    <definedName name="FA증감">#REF!</definedName>
    <definedName name="fbvnvcb" hidden="1">{#N/A,#N/A,FALSE,"96 3월물량표";#N/A,#N/A,FALSE,"96 4월물량표";#N/A,#N/A,FALSE,"96 5월물량표"}</definedName>
    <definedName name="Fcast_Dates">[28]Volumes!$D$88:$IV$88</definedName>
    <definedName name="Fcast_Headcount_C">#REF!</definedName>
    <definedName name="Fcast_Headcount_D">#REF!</definedName>
    <definedName name="Fcast_Headcount_E">#REF!</definedName>
    <definedName name="Fcast_Members">[28]Volumes!$D$150:$IV$150</definedName>
    <definedName name="Fcast_New_Members">[28]Volumes!$D$107:$IV$107</definedName>
    <definedName name="FcstCols2002">#REF!</definedName>
    <definedName name="fd" hidden="1">{"FORM16",#N/A,TRUE,"Personnel1";"FORM16.2",#N/A,TRUE,"Personnel2";"FORM16.2",#N/A,TRUE,"Personnel3";"FORM16.3",#N/A,TRUE,"Personnel4";"FORM16.4",#N/A,TRUE,"Personnel5"}</definedName>
    <definedName name="fdadsfasdf"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fdfg" hidden="1">{#N/A,#N/A,FALSE,"Aging Summary";#N/A,#N/A,FALSE,"Ratio Analysis";#N/A,#N/A,FALSE,"Test 120 Day Accts";#N/A,#N/A,FALSE,"Tickmarks"}</definedName>
    <definedName name="fdghea" hidden="1">{#N/A,#N/A,TRUE,"Y생산";#N/A,#N/A,TRUE,"Y판매";#N/A,#N/A,TRUE,"Y총물량";#N/A,#N/A,TRUE,"Y능력";#N/A,#N/A,TRUE,"YKD"}</definedName>
    <definedName name="Feb">#REF!</definedName>
    <definedName name="ff" hidden="1">{#N/A,#N/A,FALSE,"BS";#N/A,#N/A,FALSE,"PL";#N/A,#N/A,FALSE,"A";#N/A,#N/A,FALSE,"B";#N/A,#N/A,FALSE,"B1";#N/A,#N/A,FALSE,"C";#N/A,#N/A,FALSE,"C1";#N/A,#N/A,FALSE,"C2";#N/A,#N/A,FALSE,"D";#N/A,#N/A,FALSE,"E";#N/A,#N/A,FALSE,"F";#N/A,#N/A,FALSE,"AA";#N/A,#N/A,FALSE,"BB";#N/A,#N/A,FALSE,"CC";#N/A,#N/A,FALSE,"DD";#N/A,#N/A,FALSE,"EE";#N/A,#N/A,FALSE,"FF";#N/A,#N/A,FALSE,"PL10";#N/A,#N/A,FALSE,"PL20";#N/A,#N/A,FALSE,"PL30"}</definedName>
    <definedName name="FFF" hidden="1">{#N/A,#N/A,TRUE,"Y생산";#N/A,#N/A,TRUE,"Y판매";#N/A,#N/A,TRUE,"Y총물량";#N/A,#N/A,TRUE,"Y능력";#N/A,#N/A,TRUE,"YKD"}</definedName>
    <definedName name="FFFF" hidden="1">{#N/A,#N/A,TRUE,"Y생산";#N/A,#N/A,TRUE,"Y판매";#N/A,#N/A,TRUE,"Y총물량";#N/A,#N/A,TRUE,"Y능력";#N/A,#N/A,TRUE,"YKD"}</definedName>
    <definedName name="FFFFF" hidden="1">{#N/A,#N/A,TRUE,"Y생산";#N/A,#N/A,TRUE,"Y판매";#N/A,#N/A,TRUE,"Y총물량";#N/A,#N/A,TRUE,"Y능력";#N/A,#N/A,TRUE,"YKD"}</definedName>
    <definedName name="ffhsfghf"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fg" hidden="1">{#N/A,#N/A,TRUE,"Y생산";#N/A,#N/A,TRUE,"Y판매";#N/A,#N/A,TRUE,"Y총물량";#N/A,#N/A,TRUE,"Y능력";#N/A,#N/A,TRUE,"YKD"}</definedName>
    <definedName name="FGJ">[0]!FGJ</definedName>
    <definedName name="fgvh" hidden="1">{#N/A,#N/A,TRUE,"Y생산";#N/A,#N/A,TRUE,"Y판매";#N/A,#N/A,TRUE,"Y총물량";#N/A,#N/A,TRUE,"Y능력";#N/A,#N/A,TRUE,"YKD"}</definedName>
    <definedName name="FINAL">#REF!</definedName>
    <definedName name="FINAL_FS">[0]!FINAL_FS</definedName>
    <definedName name="finalReport">[0]!finalReport</definedName>
    <definedName name="Finaltest">#REF!</definedName>
    <definedName name="Finaltestmissing3">#REF!</definedName>
    <definedName name="finance">#REF!</definedName>
    <definedName name="financialcalcs">#REF!</definedName>
    <definedName name="findingss" hidden="1">{#N/A,#N/A,FALSE,"Aging Summary";#N/A,#N/A,FALSE,"Ratio Analysis";#N/A,#N/A,FALSE,"Test 120 Day Accts";#N/A,#N/A,FALSE,"Tickmarks"}</definedName>
    <definedName name="FJD" hidden="1">{#N/A,#N/A,FALSE,"단축1";#N/A,#N/A,FALSE,"단축2";#N/A,#N/A,FALSE,"단축3";#N/A,#N/A,FALSE,"장축";#N/A,#N/A,FALSE,"4WD"}</definedName>
    <definedName name="FKFK">#REF!</definedName>
    <definedName name="FLEXIBLE.T.L" hidden="1">{#N/A,#N/A,FALSE,"단축1";#N/A,#N/A,FALSE,"단축2";#N/A,#N/A,FALSE,"단축3";#N/A,#N/A,FALSE,"장축";#N/A,#N/A,FALSE,"4WD"}</definedName>
    <definedName name="FLUCTUATIONS">#REF!</definedName>
    <definedName name="FMV">'[38]Asset Detail'!#REF!</definedName>
    <definedName name="FootnoteAnchor">#REF!</definedName>
    <definedName name="FootnoteRange">#REF!</definedName>
    <definedName name="ForecastPeriod" hidden="1">[68]Reference!$C$26:$F$40</definedName>
    <definedName name="Forklifts">#REF!</definedName>
    <definedName name="FORM1_조회">[69]!FORM1_조회</definedName>
    <definedName name="Format_AT_Actual_List">#REF!</definedName>
    <definedName name="FRCoverage">[31]Trends!#REF!</definedName>
    <definedName name="FRCustomers">[31]Trends!$A$252</definedName>
    <definedName name="Freight">[49]Insurance!#REF!</definedName>
    <definedName name="FS" hidden="1">{#N/A,#N/A,FALSE,"BS";#N/A,#N/A,FALSE,"PL";#N/A,#N/A,FALSE,"처분";#N/A,#N/A,FALSE,"현금";#N/A,#N/A,FALSE,"매출";#N/A,#N/A,FALSE,"원가";#N/A,#N/A,FALSE,"경영"}</definedName>
    <definedName name="fsdd"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fsf" hidden="1">{#N/A,#N/A,FALSE,"BS";#N/A,#N/A,FALSE,"PL";#N/A,#N/A,FALSE,"처분";#N/A,#N/A,FALSE,"현금";#N/A,#N/A,FALSE,"매출";#N/A,#N/A,FALSE,"원가";#N/A,#N/A,FALSE,"경영"}</definedName>
    <definedName name="FSU">#REF!,#REF!,#REF!</definedName>
    <definedName name="FSU_Demand">#REF!</definedName>
    <definedName name="FT.FormatsOther">#N/A</definedName>
    <definedName name="FT.FormatsTop">#N/A</definedName>
    <definedName name="FTEGrowth">[31]Trends!$A$14</definedName>
    <definedName name="FTEs">[31]Trends!$A$1</definedName>
    <definedName name="FULL">#REF!</definedName>
    <definedName name="FVNGHMGHM" hidden="1">{#N/A,#N/A,TRUE,"Y생산";#N/A,#N/A,TRUE,"Y판매";#N/A,#N/A,TRUE,"Y총물량";#N/A,#N/A,TRUE,"Y능력";#N/A,#N/A,TRUE,"YKD"}</definedName>
    <definedName name="fw">{0;0;0;0;1;#N/A;0;0;0.3;0.3;2;FALSE;FALSE;FALSE;FALSE;FALSE;#N/A;1;#N/A;1;1;"";""}</definedName>
    <definedName name="G">[70]Des!$C$15</definedName>
    <definedName name="g_0">'[71]Basic Assumption'!$C$15</definedName>
    <definedName name="g_1">'[71]Basic Assumption'!$C$14</definedName>
    <definedName name="g_신규">'[72]Basic Assumption'!$C$15</definedName>
    <definedName name="GASOTON">#REF!</definedName>
    <definedName name="gd" hidden="1">{TRUE,TRUE,-1.25,-15.5,604.5,369,FALSE,FALSE,TRUE,TRUE,0,1,#N/A,41,#N/A,20.5555555555556,27.0714285714286,1,FALSE,FALSE,3,TRUE,1,FALSE,80,"Swvu.summary2.","ACwvu.summary2.",#N/A,FALSE,FALSE,0.5,0.5,0.5,0.5,2,"&amp;F","&amp;A&amp;RPage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gdyu" hidden="1">{#N/A,#N/A,FALSE,"96 3월물량표";#N/A,#N/A,FALSE,"96 4월물량표";#N/A,#N/A,FALSE,"96 5월물량표"}</definedName>
    <definedName name="GEMCO" hidden="1">#REF!</definedName>
    <definedName name="GF">BlankMacro1</definedName>
    <definedName name="gfbn" hidden="1">{#N/A,#N/A,TRUE,"Y생산";#N/A,#N/A,TRUE,"Y판매";#N/A,#N/A,TRUE,"Y총물량";#N/A,#N/A,TRUE,"Y능력";#N/A,#N/A,TRUE,"YKD"}</definedName>
    <definedName name="gfdgfdgfdgfdg">[61]forecasted_IS!$A$1:$D$53</definedName>
    <definedName name="gfh" hidden="1">{#N/A,#N/A,FALSE,"96 3월물량표";#N/A,#N/A,FALSE,"96 4월물량표";#N/A,#N/A,FALSE,"96 5월물량표"}</definedName>
    <definedName name="gfhery" hidden="1">{#N/A,#N/A,FALSE,"96 3월물량표";#N/A,#N/A,FALSE,"96 4월물량표";#N/A,#N/A,FALSE,"96 5월물량표"}</definedName>
    <definedName name="gfhj" hidden="1">{#N/A,#N/A,TRUE,"Y생산";#N/A,#N/A,TRUE,"Y판매";#N/A,#N/A,TRUE,"Y총물량";#N/A,#N/A,TRUE,"Y능력";#N/A,#N/A,TRUE,"YKD"}</definedName>
    <definedName name="gfj" hidden="1">{#N/A,#N/A,TRUE,"Y생산";#N/A,#N/A,TRUE,"Y판매";#N/A,#N/A,TRUE,"Y총물량";#N/A,#N/A,TRUE,"Y능력";#N/A,#N/A,TRUE,"YKD"}</definedName>
    <definedName name="gfs">{0.1;0;0.382758620689655;0;0;0;0.258620689655172;0;0.258620689655172}</definedName>
    <definedName name="gg" hidden="1">{"'매출계획'!$D$2"}</definedName>
    <definedName name="ggg" hidden="1">{#N/A,#N/A,FALSE,"생산성";#N/A,#N/A,FALSE,"인력1";#N/A,#N/A,FALSE,"인력2";#N/A,#N/A,FALSE,"인력3";#N/A,#N/A,FALSE,"인건1";#N/A,#N/A,FALSE,"인건2";#N/A,#N/A,FALSE,"인건3";#N/A,#N/A,FALSE,"인원증감";#N/A,#N/A,FALSE,"인건증감";#N/A,#N/A,FALSE,"표지등"}</definedName>
    <definedName name="GGGG" hidden="1">{#N/A,#N/A,FALSE,"96 3월물량표";#N/A,#N/A,FALSE,"96 4월물량표";#N/A,#N/A,FALSE,"96 5월물량표"}</definedName>
    <definedName name="gh" hidden="1">{#N/A,#N/A,TRUE,"Y생산";#N/A,#N/A,TRUE,"Y판매";#N/A,#N/A,TRUE,"Y총물량";#N/A,#N/A,TRUE,"Y능력";#N/A,#N/A,TRUE,"YKD"}</definedName>
    <definedName name="ghd" hidden="1">{#N/A,#N/A,FALSE,"Aging Summary";#N/A,#N/A,FALSE,"Ratio Analysis";#N/A,#N/A,FALSE,"Test 120 Day Accts";#N/A,#N/A,FALSE,"Tickmarks"}</definedName>
    <definedName name="ghdgf"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GHGHGH" hidden="1">{"'미착금액'!$A$4:$G$14"}</definedName>
    <definedName name="ghj" hidden="1">{#N/A,#N/A,FALSE,"96 3월물량표";#N/A,#N/A,FALSE,"96 4월물량표";#N/A,#N/A,FALSE,"96 5월물량표"}</definedName>
    <definedName name="ghjy" hidden="1">{#N/A,#N/A,TRUE,"Y생산";#N/A,#N/A,TRUE,"Y판매";#N/A,#N/A,TRUE,"Y총물량";#N/A,#N/A,TRUE,"Y능력";#N/A,#N/A,TRUE,"YKD"}</definedName>
    <definedName name="GHUTGHF" hidden="1">{#N/A,#N/A,FALSE,"96 3월물량표";#N/A,#N/A,FALSE,"96 4월물량표";#N/A,#N/A,FALSE,"96 5월물량표"}</definedName>
    <definedName name="gj" hidden="1">{#N/A,#N/A,FALSE,"96 3월물량표";#N/A,#N/A,FALSE,"96 4월물량표";#N/A,#N/A,FALSE,"96 5월물량표"}</definedName>
    <definedName name="gjk" hidden="1">{#N/A,#N/A,TRUE,"Y생산";#N/A,#N/A,TRUE,"Y판매";#N/A,#N/A,TRUE,"Y총물량";#N/A,#N/A,TRUE,"Y능력";#N/A,#N/A,TRUE,"YKD"}</definedName>
    <definedName name="GLCodes">'[29]SAM Expenses Tree of Accounts'!$D$1:$E$590</definedName>
    <definedName name="gnxcvb" hidden="1">{#N/A,#N/A,TRUE,"Y생산";#N/A,#N/A,TRUE,"Y판매";#N/A,#N/A,TRUE,"Y총물량";#N/A,#N/A,TRUE,"Y능력";#N/A,#N/A,TRUE,"YKD"}</definedName>
    <definedName name="goto_front">[67]!goto_front</definedName>
    <definedName name="goto_studio">[67]!goto_studio</definedName>
    <definedName name="GotoFront">[65]!GotoFront</definedName>
    <definedName name="gotofront1">[66]!gotofront1</definedName>
    <definedName name="gotopractice">[66]!gotopractice</definedName>
    <definedName name="gotosheet1">[66]!gotosheet1</definedName>
    <definedName name="GotoStudio">[65]!GotoStudio</definedName>
    <definedName name="GotoWorkPlace">[65]!GotoWorkPlace</definedName>
    <definedName name="gpmtFO6">[4]BASIS!#REF!</definedName>
    <definedName name="graph" hidden="1">{"monthly",#N/A,FALSE,"GASODEM";"qtr to yr",#N/A,FALSE,"GASODEM"}</definedName>
    <definedName name="GROSSPROFIT">#REF!</definedName>
    <definedName name="GROWTH">#REF!</definedName>
    <definedName name="GrphActSales">#REF!</definedName>
    <definedName name="GrphActStk">#REF!</definedName>
    <definedName name="GrphPlanSales">#REF!</definedName>
    <definedName name="GrphTgtStk">#REF!</definedName>
    <definedName name="gs" hidden="1">{#N/A,#N/A,FALSE,"Aging Summary";#N/A,#N/A,FALSE,"Ratio Analysis";#N/A,#N/A,FALSE,"Test 120 Day Accts";#N/A,#N/A,FALSE,"Tickmarks"}</definedName>
    <definedName name="gsrnaerg" hidden="1">{#N/A,#N/A,TRUE,"Y생산";#N/A,#N/A,TRUE,"Y판매";#N/A,#N/A,TRUE,"Y총물량";#N/A,#N/A,TRUE,"Y능력";#N/A,#N/A,TRUE,"YKD"}</definedName>
    <definedName name="GUATEMALA">#REF!</definedName>
    <definedName name="GUSINASSETNA">#REF!</definedName>
    <definedName name="GUSINBSCO">#REF!</definedName>
    <definedName name="GUSINISCO">#REF!</definedName>
    <definedName name="GUSINISNA">#REF!</definedName>
    <definedName name="GUSINLIABNA">#REF!</definedName>
    <definedName name="GUSINNA">#REF!</definedName>
    <definedName name="GYIO" hidden="1">{#N/A,#N/A,FALSE,"BS";#N/A,#N/A,FALSE,"PL";#N/A,#N/A,FALSE,"처분";#N/A,#N/A,FALSE,"현금";#N/A,#N/A,FALSE,"매출";#N/A,#N/A,FALSE,"원가";#N/A,#N/A,FALSE,"경영"}</definedName>
    <definedName name="H">'[73]7.31 (2)'!$HM$3271</definedName>
    <definedName name="H_CM_Growth_Rate_Scenario">#REF!</definedName>
    <definedName name="H_CM_Saturation_Year">#REF!</definedName>
    <definedName name="H_CMI_Cost">#REF!</definedName>
    <definedName name="H_Cooking_Sales_Grwoth_Rate_2001">#REF!</definedName>
    <definedName name="H_DCFROR">#REF!</definedName>
    <definedName name="H_Heat_Cool_Sales_Growth_Rate_2001">#REF!</definedName>
    <definedName name="H_Household_Increase_Rate">#REF!</definedName>
    <definedName name="H_Industrial_Sales_Volume_Scenario">#REF!</definedName>
    <definedName name="H_Inventories">#REF!</definedName>
    <definedName name="H_irr_all">#REF!</definedName>
    <definedName name="H_Manpower_Cost_Growth_Nominal">#REF!</definedName>
    <definedName name="H_Manpower_Cost_Growth_Real">#REF!</definedName>
    <definedName name="H_Maximum_Diffusion_Rate">#REF!</definedName>
    <definedName name="H_npv_all">#REF!</definedName>
    <definedName name="H_npv_cg">#REF!</definedName>
    <definedName name="H_npv_ws">#REF!</definedName>
    <definedName name="H_Other_Opex">#REF!</definedName>
    <definedName name="H_Per_Household_Comsumption_Growth">#REF!</definedName>
    <definedName name="H_Record_Year_of_Maximum_Diffusion_Rate">#REF!</definedName>
    <definedName name="H_shareholder_v">#REF!</definedName>
    <definedName name="H_Trade_Payables">#REF!</definedName>
    <definedName name="H_Trade_Receivable">#REF!</definedName>
    <definedName name="H_Unit_Pipeline_Cost_Arterial">#REF!</definedName>
    <definedName name="H_User_Contribution">#REF!</definedName>
    <definedName name="ha" hidden="1">{#N/A,#N/A,FALSE,"Aging Summary";#N/A,#N/A,FALSE,"Ratio Analysis";#N/A,#N/A,FALSE,"Test 120 Day Accts";#N/A,#N/A,FALSE,"Tickmarks"}</definedName>
    <definedName name="hardwar" hidden="1">#REF!</definedName>
    <definedName name="HAT">#REF!</definedName>
    <definedName name="hcc감가">#REF!</definedName>
    <definedName name="hcc매출">#REF!</definedName>
    <definedName name="hcc인원">#REF!</definedName>
    <definedName name="HDPE_ExtUtil_Conv">#REF!</definedName>
    <definedName name="HDPE_ExtUtil_Vol">#REF!</definedName>
    <definedName name="HDPE_Feedstock_Conv">#REF!</definedName>
    <definedName name="HDPE_Feedstock_Vol">#REF!</definedName>
    <definedName name="HDPE_IntUtil_Conv">#REF!</definedName>
    <definedName name="HDPE_IntUtil_Vol">#REF!</definedName>
    <definedName name="HDPE_OthExt_Conv">#REF!</definedName>
    <definedName name="HDPE_OthExt_Vol">#REF!</definedName>
    <definedName name="HDPE_OthInt_Conv">#REF!</definedName>
    <definedName name="HDPE_OthInt_Vol">#REF!</definedName>
    <definedName name="HDPE_ProChem_Conv">#REF!</definedName>
    <definedName name="HDPE_ProChem_Vol">#REF!</definedName>
    <definedName name="HEADER">#REF!</definedName>
    <definedName name="hf">[74]산출데이타!$I$26:$J$37</definedName>
    <definedName name="hfg" hidden="1">{#N/A,#N/A,FALSE,"Aging Summary";#N/A,#N/A,FALSE,"Ratio Analysis";#N/A,#N/A,FALSE,"Test 120 Day Accts";#N/A,#N/A,FALSE,"Tickmarks"}</definedName>
    <definedName name="hgfh" hidden="1">{#N/A,#N/A,FALSE,"96 3월물량표";#N/A,#N/A,FALSE,"96 4월물량표";#N/A,#N/A,FALSE,"96 5월물량표"}</definedName>
    <definedName name="hgmjbv" hidden="1">{#N/A,#N/A,TRUE,"Y생산";#N/A,#N/A,TRUE,"Y판매";#N/A,#N/A,TRUE,"Y총물량";#N/A,#N/A,TRUE,"Y능력";#N/A,#N/A,TRUE,"YKD"}</definedName>
    <definedName name="HH">'[75]93상각비'!#REF!</definedName>
    <definedName name="hhh" hidden="1">{#N/A,#N/A,FALSE,"BS";#N/A,#N/A,FALSE,"PL";#N/A,#N/A,FALSE,"처분";#N/A,#N/A,FALSE,"현금";#N/A,#N/A,FALSE,"매출";#N/A,#N/A,FALSE,"원가";#N/A,#N/A,FALSE,"경영"}</definedName>
    <definedName name="HHHH" hidden="1">{#N/A,#N/A,TRUE,"Y생산";#N/A,#N/A,TRUE,"Y판매";#N/A,#N/A,TRUE,"Y총물량";#N/A,#N/A,TRUE,"Y능력";#N/A,#N/A,TRUE,"YKD"}</definedName>
    <definedName name="hhm" hidden="1">{#N/A,#N/A,FALSE,"BS";#N/A,#N/A,FALSE,"PL";#N/A,#N/A,FALSE,"처분";#N/A,#N/A,FALSE,"현금";#N/A,#N/A,FALSE,"매출";#N/A,#N/A,FALSE,"원가";#N/A,#N/A,FALSE,"경영"}</definedName>
    <definedName name="HHSR">#REF!</definedName>
    <definedName name="hidden">#REF!</definedName>
    <definedName name="HJ" hidden="1">{#N/A,#N/A,FALSE,"Sheet5"}</definedName>
    <definedName name="hlj" hidden="1">{#N/A,#N/A,TRUE,"총괄표";#N/A,#N/A,TRUE,"1호 과표세액";#N/A,#N/A,TRUE,"2호 서식";#N/A,#N/A,TRUE,"2호부표 최저한세";#N/A,#N/A,TRUE,"3(1)호 공제감면";#N/A,#N/A,TRUE,"3(1) 부1 공제감면";#N/A,#N/A,TRUE,"3(1) 부3 세액조정";#N/A,#N/A,TRUE,"3(1) 부4 공제감면";#N/A,#N/A,TRUE,"3(1) 부6 추가납부";#N/A,#N/A,TRUE,"조8호 기술인력";#N/A,#N/A,TRUE,"3(1)부7 기업합리";#N/A,#N/A,TRUE,"3(2)호 가산세";#N/A,#N/A,TRUE,"3(3)호(갑) 원천납부";#N/A,#N/A,TRUE,"5호 농어촌";#N/A,#N/A,TRUE,"5호2 농감면(갑)";#N/A,#N/A,TRUE,"5호2 농감면(을)";#N/A,#N/A,TRUE,"6호 소득금액";#N/A,#N/A,TRUE,"6호 첨부(익)";#N/A,#N/A,TRUE,"6호 첨부(손)";#N/A,#N/A,TRUE,"6-1호 수입금액";#N/A,#N/A,TRUE,"6-2(4)호 해외시장";#N/A,#N/A,TRUE,"6-2(6)호 해외사업";#N/A,#N/A,TRUE,"6-2(7)호 해외투자";#N/A,#N/A,TRUE,"6-2(12)호 수출손실";#N/A,#N/A,TRUE,"6-3호 퇴충";#N/A,#N/A,TRUE,"6-3(3)호 단퇴";#N/A,#N/A,TRUE,"6-3(4)호 대손";#N/A,#N/A,TRUE,"6-4호 접대(갑)";#N/A,#N/A,TRUE,"6-4호 접대(을)";#N/A,#N/A,TRUE,"6-5호 외화(갑)";#N/A,#N/A,TRUE,"6-5호 외화(을)";#N/A,#N/A,TRUE,"6-6호(부표) 자본적지출";#N/A,#N/A,TRUE,"6-7호 가지급금(갑)";#N/A,#N/A,TRUE,"6-7호 가지급(을)";#N/A,#N/A,TRUE,"6-10호 재고자산";#N/A,#N/A,TRUE,"6-11호 세금과공과";#N/A,#N/A,TRUE,"6-12호 선급비용";#N/A,#N/A,TRUE,"6-13호 기부금";#N/A,#N/A,TRUE,"6-14호 부동산보유";#N/A,#N/A,TRUE,"8호 기부금조정";#N/A,#N/A,TRUE,"9호 자본금(갑)";#N/A,#N/A,TRUE,"9호 자본금(을)";#N/A,#N/A,TRUE,"10(2)호 소득공제";#N/A,#N/A,TRUE,"10(3)호 주요계정";#N/A,#N/A,TRUE,"10(3)호 부표";#N/A,#N/A,TRUE,"10(4)호 조정수입";#N/A,#N/A,TRUE,"10(4)호 소득구분";#N/A,#N/A,TRUE,"12호 중소검토";#N/A,#N/A,TRUE,"13호 비상장";#N/A,#N/A,TRUE,"14(1)호 갑 주식";#N/A,#N/A,TRUE,"60호 갑 적정유보";#N/A,#N/A,TRUE,"60호 을 적정유보"}</definedName>
    <definedName name="hmk" hidden="1">{#N/A,#N/A,TRUE,"Y생산";#N/A,#N/A,TRUE,"Y판매";#N/A,#N/A,TRUE,"Y총물량";#N/A,#N/A,TRUE,"Y능력";#N/A,#N/A,TRUE,"YKD"}</definedName>
    <definedName name="holding_ratio">#REF!</definedName>
    <definedName name="Hosting_Details">#REF!</definedName>
    <definedName name="Hosting_Summary">#REF!</definedName>
    <definedName name="Hours_Day">[31]Trends!$A$162</definedName>
    <definedName name="Hours_FTE">[31]Trends!$A$149</definedName>
    <definedName name="house_con">'[76]New Valuation'!#REF!</definedName>
    <definedName name="house_con_grow">#REF!</definedName>
    <definedName name="house_con_grow_xl">#REF!</definedName>
    <definedName name="house_con_xl">#REF!</definedName>
    <definedName name="HS">'[73]7.31 (2)'!$HS$3296:$HS$3297</definedName>
    <definedName name="hsf"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HTML_CodePage" hidden="1">1252</definedName>
    <definedName name="HTML_Control" hidden="1">{"'FY98 BP2'!$A$1:$K$27","'FY98 BP2'!$A$3:$K$27"}</definedName>
    <definedName name="html_control2" hidden="1">{"'Planning Data'!$A$2:$X$120"}</definedName>
    <definedName name="HTML_Description" hidden="1">""</definedName>
    <definedName name="HTML_Email" hidden="1">""</definedName>
    <definedName name="HTML_Header" hidden="1">"FY98 BP2"</definedName>
    <definedName name="HTML_LastUpdate" hidden="1">"10/2/98"</definedName>
    <definedName name="HTML_LineAfter" hidden="1">TRUE</definedName>
    <definedName name="HTML_LineBefore" hidden="1">TRUE</definedName>
    <definedName name="HTML_Name" hidden="1">"Matt Verhalen"</definedName>
    <definedName name="HTML_OBDlg2" hidden="1">TRUE</definedName>
    <definedName name="HTML_OBDlg4" hidden="1">TRUE</definedName>
    <definedName name="HTML_OS" hidden="1">0</definedName>
    <definedName name="HTML_PathFile" hidden="1">"K:\financial\Budget\summary.htm"</definedName>
    <definedName name="HTML_PathFileMac" hidden="1">"Macintosh HD:HomePageStuff:New_Home_Page:datafile:ctryprem.html"</definedName>
    <definedName name="HTML_Title" hidden="1">"summary 98bp2"</definedName>
    <definedName name="HTML1_1" hidden="1">"[수주관리98.xls]회선현황!$A$5:$O$53"</definedName>
    <definedName name="HTML1_10" hidden="1">""</definedName>
    <definedName name="HTML1_11" hidden="1">1</definedName>
    <definedName name="HTML1_12" hidden="1">"C:\My Documents\98년\1월\영업현황\시험.htm"</definedName>
    <definedName name="HTML1_2" hidden="1">1</definedName>
    <definedName name="HTML1_3" hidden="1">"수주관리98"</definedName>
    <definedName name="HTML1_4" hidden="1">"회선현황"</definedName>
    <definedName name="HTML1_5" hidden="1">""</definedName>
    <definedName name="HTML1_6" hidden="1">-4146</definedName>
    <definedName name="HTML1_7" hidden="1">-4146</definedName>
    <definedName name="HTML1_8" hidden="1">"98-01-21"</definedName>
    <definedName name="HTML1_9" hidden="1">"김은광"</definedName>
    <definedName name="HTML10_1" hidden="1">"'[수주관리98.xls]2월1주차'!$A$1:$P$31"</definedName>
    <definedName name="HTML10_10" hidden="1">""</definedName>
    <definedName name="HTML10_11" hidden="1">1</definedName>
    <definedName name="HTML10_12" hidden="1">"C:\My Documents\98년\영업현황\일일현황-98.2.6.htm"</definedName>
    <definedName name="HTML10_2" hidden="1">1</definedName>
    <definedName name="HTML10_3" hidden="1">""</definedName>
    <definedName name="HTML10_4" hidden="1">""</definedName>
    <definedName name="HTML10_5" hidden="1">""</definedName>
    <definedName name="HTML10_6" hidden="1">-4146</definedName>
    <definedName name="HTML10_7" hidden="1">-4146</definedName>
    <definedName name="HTML10_8" hidden="1">""</definedName>
    <definedName name="HTML10_9" hidden="1">""</definedName>
    <definedName name="HTML11_1" hidden="1">"'[수주관리98.xls]2월2주차'!$A$1:$P$21"</definedName>
    <definedName name="HTML11_10" hidden="1">""</definedName>
    <definedName name="HTML11_11" hidden="1">1</definedName>
    <definedName name="HTML11_12" hidden="1">"C:\My Documents\98년\영업현황\일일현황-98.2.12.htm"</definedName>
    <definedName name="HTML11_2" hidden="1">1</definedName>
    <definedName name="HTML11_3" hidden="1">""</definedName>
    <definedName name="HTML11_4" hidden="1">""</definedName>
    <definedName name="HTML11_5" hidden="1">""</definedName>
    <definedName name="HTML11_6" hidden="1">-4146</definedName>
    <definedName name="HTML11_7" hidden="1">-4146</definedName>
    <definedName name="HTML11_8" hidden="1">""</definedName>
    <definedName name="HTML11_9" hidden="1">""</definedName>
    <definedName name="HTML12_1" hidden="1">"'[수주관리98.xls]2월2주차'!$A$1:$P$34"</definedName>
    <definedName name="HTML12_10" hidden="1">""</definedName>
    <definedName name="HTML12_11" hidden="1">1</definedName>
    <definedName name="HTML12_12" hidden="1">"C:\My Documents\98년\영업현황\일일현황-98.2.13.htm"</definedName>
    <definedName name="HTML12_2" hidden="1">1</definedName>
    <definedName name="HTML12_3" hidden="1">""</definedName>
    <definedName name="HTML12_4" hidden="1">""</definedName>
    <definedName name="HTML12_5" hidden="1">""</definedName>
    <definedName name="HTML12_6" hidden="1">-4146</definedName>
    <definedName name="HTML12_7" hidden="1">-4146</definedName>
    <definedName name="HTML12_8" hidden="1">""</definedName>
    <definedName name="HTML12_9" hidden="1">""</definedName>
    <definedName name="HTML13_1" hidden="1">"'[수주관리98.xls]2월2주차'!$A$1:$P$19"</definedName>
    <definedName name="HTML13_10" hidden="1">""</definedName>
    <definedName name="HTML13_11" hidden="1">1</definedName>
    <definedName name="HTML13_12" hidden="1">"C:\My Documents\98년\영업현황\일일현황-98.2.12.htm"</definedName>
    <definedName name="HTML13_2" hidden="1">1</definedName>
    <definedName name="HTML13_3" hidden="1">""</definedName>
    <definedName name="HTML13_4" hidden="1">""</definedName>
    <definedName name="HTML13_5" hidden="1">""</definedName>
    <definedName name="HTML13_6" hidden="1">-4146</definedName>
    <definedName name="HTML13_7" hidden="1">-4146</definedName>
    <definedName name="HTML13_8" hidden="1">""</definedName>
    <definedName name="HTML13_9" hidden="1">""</definedName>
    <definedName name="HTML14_1" hidden="1">"'[수주관리98.xls]2월2주차'!$A$1:$P$17"</definedName>
    <definedName name="HTML14_10" hidden="1">""</definedName>
    <definedName name="HTML14_11" hidden="1">1</definedName>
    <definedName name="HTML14_12" hidden="1">"C:\My Documents\98년\영업현황\일일현황-98.2.9.htm"</definedName>
    <definedName name="HTML14_2" hidden="1">1</definedName>
    <definedName name="HTML14_3" hidden="1">""</definedName>
    <definedName name="HTML14_4" hidden="1">""</definedName>
    <definedName name="HTML14_5" hidden="1">""</definedName>
    <definedName name="HTML14_6" hidden="1">-4146</definedName>
    <definedName name="HTML14_7" hidden="1">-4146</definedName>
    <definedName name="HTML14_8" hidden="1">""</definedName>
    <definedName name="HTML14_9" hidden="1">""</definedName>
    <definedName name="HTML15_1" hidden="1">"'[수주관리98.xls]2월3주차'!$A$1:$P$20"</definedName>
    <definedName name="HTML15_10" hidden="1">""</definedName>
    <definedName name="HTML15_11" hidden="1">1</definedName>
    <definedName name="HTML15_12" hidden="1">"C:\My Documents\98년\영업현황\일일현황-98.2.16.htm"</definedName>
    <definedName name="HTML15_2" hidden="1">1</definedName>
    <definedName name="HTML15_3" hidden="1">""</definedName>
    <definedName name="HTML15_4" hidden="1">""</definedName>
    <definedName name="HTML15_5" hidden="1">""</definedName>
    <definedName name="HTML15_6" hidden="1">-4146</definedName>
    <definedName name="HTML15_7" hidden="1">-4146</definedName>
    <definedName name="HTML15_8" hidden="1">""</definedName>
    <definedName name="HTML15_9" hidden="1">""</definedName>
    <definedName name="HTML16_1" hidden="1">"'[수주통합관리98_2_21.xls]2월3주차'!$A$1:$I$89"</definedName>
    <definedName name="HTML16_10" hidden="1">""</definedName>
    <definedName name="HTML16_11" hidden="1">1</definedName>
    <definedName name="HTML16_12" hidden="1">"C:\My Documents\98년\영업현황\일일현황-98.2.25.htm"</definedName>
    <definedName name="HTML16_2" hidden="1">1</definedName>
    <definedName name="HTML16_3" hidden="1">""</definedName>
    <definedName name="HTML16_4" hidden="1">""</definedName>
    <definedName name="HTML16_5" hidden="1">""</definedName>
    <definedName name="HTML16_6" hidden="1">-4146</definedName>
    <definedName name="HTML16_7" hidden="1">-4146</definedName>
    <definedName name="HTML16_8" hidden="1">""</definedName>
    <definedName name="HTML16_9" hidden="1">""</definedName>
    <definedName name="HTML17_1" hidden="1">"'[수주통합관리98_2_21.xls]2월3주차'!$A$4:$H$30"</definedName>
    <definedName name="HTML17_10" hidden="1">""</definedName>
    <definedName name="HTML17_11" hidden="1">1</definedName>
    <definedName name="HTML17_12" hidden="1">"C:\My Documents\98년\영업현황\1월 수주현황.htm"</definedName>
    <definedName name="HTML17_2" hidden="1">1</definedName>
    <definedName name="HTML17_3" hidden="1">""</definedName>
    <definedName name="HTML17_4" hidden="1">""</definedName>
    <definedName name="HTML17_5" hidden="1">""</definedName>
    <definedName name="HTML17_6" hidden="1">-4146</definedName>
    <definedName name="HTML17_7" hidden="1">-4146</definedName>
    <definedName name="HTML17_8" hidden="1">""</definedName>
    <definedName name="HTML17_9" hidden="1">""</definedName>
    <definedName name="HTML18_1" hidden="1">"'[수주통합관리98_2_21.xls]2월3주차'!$A$32:$I$58"</definedName>
    <definedName name="HTML18_10" hidden="1">""</definedName>
    <definedName name="HTML18_11" hidden="1">1</definedName>
    <definedName name="HTML18_12" hidden="1">"C:\My Documents\98년\영업현황\2월 수주현황(2월25일 현재).htm"</definedName>
    <definedName name="HTML18_2" hidden="1">1</definedName>
    <definedName name="HTML18_3" hidden="1">""</definedName>
    <definedName name="HTML18_4" hidden="1">""</definedName>
    <definedName name="HTML18_5" hidden="1">""</definedName>
    <definedName name="HTML18_6" hidden="1">-4146</definedName>
    <definedName name="HTML18_7" hidden="1">-4146</definedName>
    <definedName name="HTML18_8" hidden="1">""</definedName>
    <definedName name="HTML18_9" hidden="1">""</definedName>
    <definedName name="HTML19_1" hidden="1">"'[수주통합관리98_2_21.xls]2월3주차'!$A$63:$F$89"</definedName>
    <definedName name="HTML19_10" hidden="1">""</definedName>
    <definedName name="HTML19_11" hidden="1">1</definedName>
    <definedName name="HTML19_12" hidden="1">"C:\My Documents\98년\영업현황\월별현황(2월25일 현재).htm"</definedName>
    <definedName name="HTML19_2" hidden="1">1</definedName>
    <definedName name="HTML19_3" hidden="1">""</definedName>
    <definedName name="HTML19_4" hidden="1">""</definedName>
    <definedName name="HTML19_5" hidden="1">""</definedName>
    <definedName name="HTML19_6" hidden="1">-4146</definedName>
    <definedName name="HTML19_7" hidden="1">-4146</definedName>
    <definedName name="HTML19_8" hidden="1">""</definedName>
    <definedName name="HTML19_9" hidden="1">""</definedName>
    <definedName name="HTML2_1" hidden="1">"[수주관리98.xls]일일현황!$A$1:$L$10"</definedName>
    <definedName name="HTML2_10" hidden="1">""</definedName>
    <definedName name="HTML2_11" hidden="1">1</definedName>
    <definedName name="HTML2_12" hidden="1">"C:\My Documents\98년\1월\영업현황\일일현황-98.1.22.htm"</definedName>
    <definedName name="HTML2_2" hidden="1">1</definedName>
    <definedName name="HTML2_3" hidden="1">""</definedName>
    <definedName name="HTML2_4" hidden="1">""</definedName>
    <definedName name="HTML2_5" hidden="1">""</definedName>
    <definedName name="HTML2_6" hidden="1">-4146</definedName>
    <definedName name="HTML2_7" hidden="1">1</definedName>
    <definedName name="HTML2_8" hidden="1">"98-01-22"</definedName>
    <definedName name="HTML2_9" hidden="1">""</definedName>
    <definedName name="HTML20_1" hidden="1">"'[수주통합관리98_2_25.xls]2월4주차'!$A$71:$F$97"</definedName>
    <definedName name="HTML20_10" hidden="1">""</definedName>
    <definedName name="HTML20_11" hidden="1">1</definedName>
    <definedName name="HTML20_12" hidden="1">"C:\My Documents\98년\영업현황\월별현황(2월 마감분).htm"</definedName>
    <definedName name="HTML20_2" hidden="1">1</definedName>
    <definedName name="HTML20_3" hidden="1">""</definedName>
    <definedName name="HTML20_4" hidden="1">""</definedName>
    <definedName name="HTML20_5" hidden="1">""</definedName>
    <definedName name="HTML20_6" hidden="1">-4146</definedName>
    <definedName name="HTML20_7" hidden="1">-4146</definedName>
    <definedName name="HTML20_8" hidden="1">""</definedName>
    <definedName name="HTML20_9" hidden="1">""</definedName>
    <definedName name="HTML21_1" hidden="1">"'[수주통합관리98_2_25.xls]2월4주차'!$A$4:$H$29"</definedName>
    <definedName name="HTML21_10" hidden="1">""</definedName>
    <definedName name="HTML21_11" hidden="1">1</definedName>
    <definedName name="HTML21_12" hidden="1">"C:\My Documents\98년\영업현황\1월 수주현황(1월 마감분).htm"</definedName>
    <definedName name="HTML21_2" hidden="1">1</definedName>
    <definedName name="HTML21_3" hidden="1">""</definedName>
    <definedName name="HTML21_4" hidden="1">""</definedName>
    <definedName name="HTML21_5" hidden="1">""</definedName>
    <definedName name="HTML21_6" hidden="1">-4146</definedName>
    <definedName name="HTML21_7" hidden="1">-4146</definedName>
    <definedName name="HTML21_8" hidden="1">""</definedName>
    <definedName name="HTML21_9" hidden="1">""</definedName>
    <definedName name="HTML22_1" hidden="1">"'[수주통합관리98_2_25.xls]2월4주차'!$A$31:$I$66"</definedName>
    <definedName name="HTML22_10" hidden="1">""</definedName>
    <definedName name="HTML22_11" hidden="1">1</definedName>
    <definedName name="HTML22_12" hidden="1">"C:\My Documents\98년\영업현황\1월 수주현황(2월 마감분).htm"</definedName>
    <definedName name="HTML22_2" hidden="1">1</definedName>
    <definedName name="HTML22_3" hidden="1">""</definedName>
    <definedName name="HTML22_4" hidden="1">""</definedName>
    <definedName name="HTML22_5" hidden="1">""</definedName>
    <definedName name="HTML22_6" hidden="1">-4146</definedName>
    <definedName name="HTML22_7" hidden="1">-4146</definedName>
    <definedName name="HTML22_8" hidden="1">""</definedName>
    <definedName name="HTML22_9" hidden="1">""</definedName>
    <definedName name="HTML23_1" hidden="1">"[수주통합관리98_2_25.xls]보고양식!$A$32:$I$68"</definedName>
    <definedName name="HTML23_10" hidden="1">""</definedName>
    <definedName name="HTML23_11" hidden="1">1</definedName>
    <definedName name="HTML23_12" hidden="1">"C:\My Documents\98년\영업현황\2월 수주현황(2월 마감분).htm"</definedName>
    <definedName name="HTML23_2" hidden="1">1</definedName>
    <definedName name="HTML23_3" hidden="1">""</definedName>
    <definedName name="HTML23_4" hidden="1">""</definedName>
    <definedName name="HTML23_5" hidden="1">""</definedName>
    <definedName name="HTML23_6" hidden="1">-4146</definedName>
    <definedName name="HTML23_7" hidden="1">-4146</definedName>
    <definedName name="HTML23_8" hidden="1">""</definedName>
    <definedName name="HTML23_9" hidden="1">""</definedName>
    <definedName name="HTML24_1" hidden="1">"[수주통합관리98_2_25.xls]보고양식!$A$73:$F$98"</definedName>
    <definedName name="HTML24_10" hidden="1">""</definedName>
    <definedName name="HTML24_11" hidden="1">1</definedName>
    <definedName name="HTML24_12" hidden="1">"C:\My Documents\98년\영업현황\월별현황(2월 마감분).htm"</definedName>
    <definedName name="HTML24_2" hidden="1">1</definedName>
    <definedName name="HTML24_3" hidden="1">""</definedName>
    <definedName name="HTML24_4" hidden="1">""</definedName>
    <definedName name="HTML24_5" hidden="1">""</definedName>
    <definedName name="HTML24_6" hidden="1">-4146</definedName>
    <definedName name="HTML24_7" hidden="1">-4146</definedName>
    <definedName name="HTML24_8" hidden="1">""</definedName>
    <definedName name="HTML24_9" hidden="1">""</definedName>
    <definedName name="HTML25_1" hidden="1">"[수주통합관리98_2_25.xls]보고양식!$A$4:$I$29"</definedName>
    <definedName name="HTML25_10" hidden="1">""</definedName>
    <definedName name="HTML25_11" hidden="1">1</definedName>
    <definedName name="HTML25_12" hidden="1">"C:\My Documents\98년\영업현황\1월 수주현황(1월 마감분).htm"</definedName>
    <definedName name="HTML25_2" hidden="1">1</definedName>
    <definedName name="HTML25_3" hidden="1">""</definedName>
    <definedName name="HTML25_4" hidden="1">""</definedName>
    <definedName name="HTML25_5" hidden="1">""</definedName>
    <definedName name="HTML25_6" hidden="1">-4146</definedName>
    <definedName name="HTML25_7" hidden="1">-4146</definedName>
    <definedName name="HTML25_8" hidden="1">""</definedName>
    <definedName name="HTML25_9" hidden="1">""</definedName>
    <definedName name="HTML26_1" hidden="1">"[수주통합관리98_2_25.xls]보고양식!$A$31:$K$80"</definedName>
    <definedName name="HTML26_10" hidden="1">""</definedName>
    <definedName name="HTML26_11" hidden="1">1</definedName>
    <definedName name="HTML26_12" hidden="1">"C:\My Documents\98년\영업현황\2월 수주현황(2월 마감분).htm"</definedName>
    <definedName name="HTML26_2" hidden="1">1</definedName>
    <definedName name="HTML26_3" hidden="1">""</definedName>
    <definedName name="HTML26_4" hidden="1">""</definedName>
    <definedName name="HTML26_5" hidden="1">""</definedName>
    <definedName name="HTML26_6" hidden="1">-4146</definedName>
    <definedName name="HTML26_7" hidden="1">-4146</definedName>
    <definedName name="HTML26_8" hidden="1">""</definedName>
    <definedName name="HTML26_9" hidden="1">""</definedName>
    <definedName name="HTML27_1" hidden="1">"[수주통합관리98_2_25.xls]보고양식!$B$84:$G$109"</definedName>
    <definedName name="HTML27_10" hidden="1">""</definedName>
    <definedName name="HTML27_11" hidden="1">1</definedName>
    <definedName name="HTML27_12" hidden="1">"C:\My Documents\98년\영업현황\월별현황(2월 마감분).htm"</definedName>
    <definedName name="HTML27_2" hidden="1">1</definedName>
    <definedName name="HTML27_3" hidden="1">""</definedName>
    <definedName name="HTML27_4" hidden="1">""</definedName>
    <definedName name="HTML27_5" hidden="1">""</definedName>
    <definedName name="HTML27_6" hidden="1">-4146</definedName>
    <definedName name="HTML27_7" hidden="1">-4146</definedName>
    <definedName name="HTML27_8" hidden="1">""</definedName>
    <definedName name="HTML27_9" hidden="1">""</definedName>
    <definedName name="HTML28_1" hidden="1">"[수주통합관리98_3_2.xls]보고양식!$B$92:$G$117"</definedName>
    <definedName name="HTML28_10" hidden="1">""</definedName>
    <definedName name="HTML28_11" hidden="1">1</definedName>
    <definedName name="HTML28_12" hidden="1">"C:\My Documents\98년\영업현황\월별현황(2월 마감분).htm"</definedName>
    <definedName name="HTML28_2" hidden="1">1</definedName>
    <definedName name="HTML28_3" hidden="1">""</definedName>
    <definedName name="HTML28_4" hidden="1">""</definedName>
    <definedName name="HTML28_5" hidden="1">""</definedName>
    <definedName name="HTML28_6" hidden="1">-4146</definedName>
    <definedName name="HTML28_7" hidden="1">-4146</definedName>
    <definedName name="HTML28_8" hidden="1">""</definedName>
    <definedName name="HTML28_9" hidden="1">""</definedName>
    <definedName name="HTML29_1" hidden="1">"[수주통합관리98_3_2.xls]보고양식!$A$31:$K$88"</definedName>
    <definedName name="HTML29_10" hidden="1">""</definedName>
    <definedName name="HTML29_11" hidden="1">1</definedName>
    <definedName name="HTML29_12" hidden="1">"C:\My Documents\98년\영업현황\2월 수주현황(2월 마감분).htm"</definedName>
    <definedName name="HTML29_2" hidden="1">1</definedName>
    <definedName name="HTML29_3" hidden="1">""</definedName>
    <definedName name="HTML29_4" hidden="1">""</definedName>
    <definedName name="HTML29_5" hidden="1">""</definedName>
    <definedName name="HTML29_6" hidden="1">-4146</definedName>
    <definedName name="HTML29_7" hidden="1">-4146</definedName>
    <definedName name="HTML29_8" hidden="1">""</definedName>
    <definedName name="HTML29_9" hidden="1">""</definedName>
    <definedName name="HTML3_1" hidden="1">"[수주관리98.xls]일일현황!$A$1:$N$9"</definedName>
    <definedName name="HTML3_10" hidden="1">""</definedName>
    <definedName name="HTML3_11" hidden="1">1</definedName>
    <definedName name="HTML3_12" hidden="1">"C:\My Documents\98년\영업현황\일일현황-98.1.23.htm"</definedName>
    <definedName name="HTML3_2" hidden="1">1</definedName>
    <definedName name="HTML3_3" hidden="1">""</definedName>
    <definedName name="HTML3_4" hidden="1">""</definedName>
    <definedName name="HTML3_5" hidden="1">""</definedName>
    <definedName name="HTML3_6" hidden="1">1</definedName>
    <definedName name="HTML3_7" hidden="1">1</definedName>
    <definedName name="HTML3_8" hidden="1">""</definedName>
    <definedName name="HTML3_9" hidden="1">""</definedName>
    <definedName name="HTML30_1" hidden="1">"'[사본 - 영업통합관리(수주.매출).xls]보고양식'!$A$114:$K$131"</definedName>
    <definedName name="HTML30_10" hidden="1">""</definedName>
    <definedName name="HTML30_11" hidden="1">1</definedName>
    <definedName name="HTML30_12" hidden="1">"C:\My Documents\98년\영업현황\일일현황-98.3.12.htm"</definedName>
    <definedName name="HTML30_2" hidden="1">1</definedName>
    <definedName name="HTML30_3" hidden="1">""</definedName>
    <definedName name="HTML30_4" hidden="1">""</definedName>
    <definedName name="HTML30_5" hidden="1">""</definedName>
    <definedName name="HTML30_6" hidden="1">-4146</definedName>
    <definedName name="HTML30_7" hidden="1">-4146</definedName>
    <definedName name="HTML30_8" hidden="1">""</definedName>
    <definedName name="HTML30_9" hidden="1">""</definedName>
    <definedName name="HTML4_1" hidden="1">"[수주관리98.xls]영업!$A$1:$N$15"</definedName>
    <definedName name="HTML4_10" hidden="1">""</definedName>
    <definedName name="HTML4_11" hidden="1">1</definedName>
    <definedName name="HTML4_12" hidden="1">"C:\My Documents\98년\영업현황\일일현황-98.1.31.htm"</definedName>
    <definedName name="HTML4_2" hidden="1">1</definedName>
    <definedName name="HTML4_3" hidden="1">""</definedName>
    <definedName name="HTML4_4" hidden="1">""</definedName>
    <definedName name="HTML4_5" hidden="1">""</definedName>
    <definedName name="HTML4_6" hidden="1">1</definedName>
    <definedName name="HTML4_7" hidden="1">1</definedName>
    <definedName name="HTML4_8" hidden="1">"98-01-31"</definedName>
    <definedName name="HTML4_9" hidden="1">""</definedName>
    <definedName name="HTML5_1" hidden="1">"[수주관리98.xls]영업!$A$1:$N$29"</definedName>
    <definedName name="HTML5_10" hidden="1">""</definedName>
    <definedName name="HTML5_11" hidden="1">1</definedName>
    <definedName name="HTML5_12" hidden="1">"C:\My Documents\98년\영업현황\일일현황-98.1.31.v.htm"</definedName>
    <definedName name="HTML5_2" hidden="1">1</definedName>
    <definedName name="HTML5_3" hidden="1">""</definedName>
    <definedName name="HTML5_4" hidden="1">""</definedName>
    <definedName name="HTML5_5" hidden="1">""</definedName>
    <definedName name="HTML5_6" hidden="1">1</definedName>
    <definedName name="HTML5_7" hidden="1">1</definedName>
    <definedName name="HTML5_8" hidden="1">""</definedName>
    <definedName name="HTML5_9" hidden="1">""</definedName>
    <definedName name="HTML6_1" hidden="1">"'[수주관리98.xls]2월'!$A$1:$P$48"</definedName>
    <definedName name="HTML6_10" hidden="1">""</definedName>
    <definedName name="HTML6_11" hidden="1">1</definedName>
    <definedName name="HTML6_12" hidden="1">"C:\My Documents\98년\영업현황\일일현황-98.1.31.htm"</definedName>
    <definedName name="HTML6_2" hidden="1">1</definedName>
    <definedName name="HTML6_3" hidden="1">""</definedName>
    <definedName name="HTML6_4" hidden="1">""</definedName>
    <definedName name="HTML6_5" hidden="1">""</definedName>
    <definedName name="HTML6_6" hidden="1">-4146</definedName>
    <definedName name="HTML6_7" hidden="1">-4146</definedName>
    <definedName name="HTML6_8" hidden="1">""</definedName>
    <definedName name="HTML6_9" hidden="1">""</definedName>
    <definedName name="HTML7_1" hidden="1">"'[수주관리98.xls]2월'!$A$3:$P$30"</definedName>
    <definedName name="HTML7_10" hidden="1">""</definedName>
    <definedName name="HTML7_11" hidden="1">1</definedName>
    <definedName name="HTML7_12" hidden="1">"C:\My Documents\98년\영업현황\일일현황-98.1.31.htm"</definedName>
    <definedName name="HTML7_2" hidden="1">1</definedName>
    <definedName name="HTML7_3" hidden="1">""</definedName>
    <definedName name="HTML7_4" hidden="1">""</definedName>
    <definedName name="HTML7_5" hidden="1">""</definedName>
    <definedName name="HTML7_6" hidden="1">-4146</definedName>
    <definedName name="HTML7_7" hidden="1">-4146</definedName>
    <definedName name="HTML7_8" hidden="1">""</definedName>
    <definedName name="HTML7_9" hidden="1">""</definedName>
    <definedName name="HTML8_1" hidden="1">"'[수주관리98.xls]2월'!$A$1:$P$30"</definedName>
    <definedName name="HTML8_10" hidden="1">""</definedName>
    <definedName name="HTML8_11" hidden="1">1</definedName>
    <definedName name="HTML8_12" hidden="1">"C:\My Documents\98년\영업현황\일일현황-98.1.31.htm"</definedName>
    <definedName name="HTML8_2" hidden="1">1</definedName>
    <definedName name="HTML8_3" hidden="1">""</definedName>
    <definedName name="HTML8_4" hidden="1">""</definedName>
    <definedName name="HTML8_5" hidden="1">""</definedName>
    <definedName name="HTML8_6" hidden="1">-4146</definedName>
    <definedName name="HTML8_7" hidden="1">-4146</definedName>
    <definedName name="HTML8_8" hidden="1">""</definedName>
    <definedName name="HTML8_9" hidden="1">""</definedName>
    <definedName name="HTML9_1" hidden="1">"'[수주관리98.xls]2월'!$A$1:$P$19"</definedName>
    <definedName name="HTML9_10" hidden="1">""</definedName>
    <definedName name="HTML9_11" hidden="1">1</definedName>
    <definedName name="HTML9_12" hidden="1">"C:\My Documents\98년\영업현황\일일현황-98.2.10.htm"</definedName>
    <definedName name="HTML9_2" hidden="1">1</definedName>
    <definedName name="HTML9_3" hidden="1">""</definedName>
    <definedName name="HTML9_4" hidden="1">""</definedName>
    <definedName name="HTML9_5" hidden="1">""</definedName>
    <definedName name="HTML9_6" hidden="1">-4146</definedName>
    <definedName name="HTML9_7" hidden="1">-4146</definedName>
    <definedName name="HTML9_8" hidden="1">""</definedName>
    <definedName name="HTML9_9" hidden="1">""</definedName>
    <definedName name="HTMLCount" hidden="1">30</definedName>
    <definedName name="htr" hidden="1">{#N/A,#N/A,TRUE,"Y생산";#N/A,#N/A,TRUE,"Y판매";#N/A,#N/A,TRUE,"Y총물량";#N/A,#N/A,TRUE,"Y능력";#N/A,#N/A,TRUE,"YKD"}</definedName>
    <definedName name="HYP" hidden="1">#REF!</definedName>
    <definedName name="H매출">#REF!</definedName>
    <definedName name="H이자">#REF!</definedName>
    <definedName name="H인원">#REF!</definedName>
    <definedName name="i">#REF!</definedName>
    <definedName name="i_?3">#REF!</definedName>
    <definedName name="i_E">#REF!</definedName>
    <definedName name="i_E__.3">#REF!</definedName>
    <definedName name="i_E_O">#REF!</definedName>
    <definedName name="i_E_O__.3">#REF!</definedName>
    <definedName name="IELWSALES">#REF!</definedName>
    <definedName name="IELYSALES">#REF!</definedName>
    <definedName name="IEPLANSALES">#REF!</definedName>
    <definedName name="IESP">#REF!</definedName>
    <definedName name="II" hidden="1">{"'매출계획'!$D$2"}</definedName>
    <definedName name="IIIII" hidden="1">{#N/A,#N/A,FALSE,"96 3월물량표";#N/A,#N/A,FALSE,"96 4월물량표";#N/A,#N/A,FALSE,"96 5월물량표"}</definedName>
    <definedName name="il_ja">#REF!</definedName>
    <definedName name="IMP1A">[4]Prices!#REF!</definedName>
    <definedName name="IMP1B">[4]Prices!#REF!</definedName>
    <definedName name="IMP2A">[4]Prices!#REF!</definedName>
    <definedName name="IMP2B">[4]Prices!#REF!</definedName>
    <definedName name="IMP3A">[4]Prices!#REF!</definedName>
    <definedName name="IMP4A">[4]Prices!#REF!</definedName>
    <definedName name="IMP4B">[4]Prices!#REF!</definedName>
    <definedName name="IMP7A">[4]Prices!#REF!</definedName>
    <definedName name="IMP7B">[4]Prices!#REF!</definedName>
    <definedName name="INADJSET">#REF!</definedName>
    <definedName name="Income" hidden="1">[6]act98!#REF!</definedName>
    <definedName name="Income_Statement">#REF!</definedName>
    <definedName name="IncomeStatementDates">#REF!</definedName>
    <definedName name="indexK">'[32]Industry Indices'!#REF!</definedName>
    <definedName name="INDIRECT">[14]VALSTAT!#REF!</definedName>
    <definedName name="inflation_rate">#REF!</definedName>
    <definedName name="inflation_rate_cum">#REF!</definedName>
    <definedName name="inflation_rate_cum1">#REF!</definedName>
    <definedName name="inflation_rate1">#REF!</definedName>
    <definedName name="ini_button_Click">[0]!ini_button_Click</definedName>
    <definedName name="Initial_class">#REF!</definedName>
    <definedName name="INPUT">#REF!</definedName>
    <definedName name="input_exe">[0]!input_exe</definedName>
    <definedName name="Input_Table">'[38]Input Data'!$A$14:$M$29</definedName>
    <definedName name="Insurance">[49]Freight!#REF!</definedName>
    <definedName name="interestoverall" hidden="1">{#N/A,#N/A,FALSE,"Aging Summary";#N/A,#N/A,FALSE,"Ratio Analysis";#N/A,#N/A,FALSE,"Test 120 Day Accts";#N/A,#N/A,FALSE,"Tickmarks"}</definedName>
    <definedName name="IntFreeCred">#REF!</definedName>
    <definedName name="INV_w_o_Freight_and_Insurance">[49]Sales!#REF!</definedName>
    <definedName name="INVENT_Forecast">#REF!,#REF!,#REF!</definedName>
    <definedName name="INVENT_History">#REF!</definedName>
    <definedName name="Inverse_Busy">[31]Trends!#REF!</definedName>
    <definedName name="Inverse_Error">[31]Trends!#REF!</definedName>
    <definedName name="Inverse_UserTerm">[31]Trends!#REF!</definedName>
    <definedName name="IQ_1_4_FAMILY_JUNIOR_LIENS_CHARGE_OFFS_FDIC" hidden="1">"c6605"</definedName>
    <definedName name="IQ_1_4_FAMILY_JUNIOR_LIENS_NET_CHARGE_OFFS_FDIC" hidden="1">"c6643"</definedName>
    <definedName name="IQ_1_4_FAMILY_JUNIOR_LIENS_RECOVERIES_FDIC" hidden="1">"c6624"</definedName>
    <definedName name="IQ_1_4_FAMILY_SENIOR_LIENS_CHARGE_OFFS_FDIC" hidden="1">"c6604"</definedName>
    <definedName name="IQ_1_4_FAMILY_SENIOR_LIENS_NET_CHARGE_OFFS_FDIC" hidden="1">"c6642"</definedName>
    <definedName name="IQ_1_4_FAMILY_SENIOR_LIENS_RECOVERIES_FDIC" hidden="1">"c6623"</definedName>
    <definedName name="IQ_1_4_HOME_EQUITY_NET_LOANS_FDIC" hidden="1">"c6441"</definedName>
    <definedName name="IQ_1_4_RESIDENTIAL_FIRST_LIENS_NET_LOANS_FDIC" hidden="1">"c6439"</definedName>
    <definedName name="IQ_1_4_RESIDENTIAL_JUNIOR_LIENS_NET_LOANS_FDIC" hidden="1">"c6440"</definedName>
    <definedName name="IQ_1_4_RESIDENTIAL_LOANS_FDIC" hidden="1">"c6310"</definedName>
    <definedName name="IQ_ACCOUNT_CHANGE" hidden="1">"c1449"</definedName>
    <definedName name="IQ_ACCOUNTS_PAY" hidden="1">"c1343"</definedName>
    <definedName name="IQ_ACCR_INT_PAY" hidden="1">"c1"</definedName>
    <definedName name="IQ_ACCR_INT_PAY_CF" hidden="1">"c2"</definedName>
    <definedName name="IQ_ACCR_INT_RECEIV" hidden="1">"c3"</definedName>
    <definedName name="IQ_ACCR_INT_RECEIV_CF" hidden="1">"c4"</definedName>
    <definedName name="IQ_ACCRUED_EXP" hidden="1">"c1341"</definedName>
    <definedName name="IQ_ACCT_RECV_10YR_ANN_GROWTH" hidden="1">"c1924"</definedName>
    <definedName name="IQ_ACCT_RECV_1YR_ANN_GROWTH" hidden="1">"c1919"</definedName>
    <definedName name="IQ_ACCT_RECV_2YR_ANN_GROWTH" hidden="1">"c1920"</definedName>
    <definedName name="IQ_ACCT_RECV_3YR_ANN_GROWTH" hidden="1">"c1921"</definedName>
    <definedName name="IQ_ACCT_RECV_5YR_ANN_GROWTH" hidden="1">"c1922"</definedName>
    <definedName name="IQ_ACCT_RECV_7YR_ANN_GROWTH" hidden="1">"c1923"</definedName>
    <definedName name="IQ_ACCUM_DEP" hidden="1">"c1340"</definedName>
    <definedName name="IQ_ACCUMULATED_PENSION_OBLIGATION" hidden="1">"c2244"</definedName>
    <definedName name="IQ_ACCUMULATED_PENSION_OBLIGATION_DOMESTIC" hidden="1">"c2657"</definedName>
    <definedName name="IQ_ACCUMULATED_PENSION_OBLIGATION_FOREIGN" hidden="1">"c2665"</definedName>
    <definedName name="IQ_ACQ_COST_SUB" hidden="1">"c2125"</definedName>
    <definedName name="IQ_ACQ_COSTS_CAPITALIZED" hidden="1">"c5"</definedName>
    <definedName name="IQ_ACQUIRE_REAL_ESTATE_CF" hidden="1">"c6"</definedName>
    <definedName name="IQ_ACQUIRED_BY_REPORTING_BANK_FDIC" hidden="1">"c6535"</definedName>
    <definedName name="IQ_ACQUISITION_RE_ASSETS" hidden="1">"c1628"</definedName>
    <definedName name="IQ_AD" hidden="1">"c7"</definedName>
    <definedName name="IQ_ADD_PAID_IN" hidden="1">"c1344"</definedName>
    <definedName name="IQ_ADDIN" hidden="1">"AUTO"</definedName>
    <definedName name="IQ_ADDITIONAL_NON_INT_INC_FDIC" hidden="1">"c6574"</definedName>
    <definedName name="IQ_ADJ_AVG_BANK_ASSETS" hidden="1">"c2671"</definedName>
    <definedName name="IQ_ADJUSTABLE_RATE_LOANS_FDIC" hidden="1">"c6375"</definedName>
    <definedName name="IQ_ADMIN_RATIO" hidden="1">"c2784"</definedName>
    <definedName name="IQ_ADVERTISING" hidden="1">"c2246"</definedName>
    <definedName name="IQ_ADVERTISING_MARKETING" hidden="1">"c1566"</definedName>
    <definedName name="IQ_AE" hidden="1">"c8"</definedName>
    <definedName name="IQ_AE_BNK" hidden="1">"c9"</definedName>
    <definedName name="IQ_AE_BR" hidden="1">"c10"</definedName>
    <definedName name="IQ_AE_FIN" hidden="1">"c11"</definedName>
    <definedName name="IQ_AE_INS" hidden="1">"c12"</definedName>
    <definedName name="IQ_AE_REIT" hidden="1">"c13"</definedName>
    <definedName name="IQ_AE_UTI" hidden="1">"c14"</definedName>
    <definedName name="IQ_AFTER_TAX_INCOME_FDIC" hidden="1">"c6583"</definedName>
    <definedName name="IQ_AGRICULTURAL_PRODUCTION_CHARGE_OFFS_FDIC" hidden="1">"c6597"</definedName>
    <definedName name="IQ_AGRICULTURAL_PRODUCTION_CHARGE_OFFS_LESS_THAN_300M_FDIC" hidden="1">"c6655"</definedName>
    <definedName name="IQ_AGRICULTURAL_PRODUCTION_NET_CHARGE_OFFS_FDIC" hidden="1">"c6635"</definedName>
    <definedName name="IQ_AGRICULTURAL_PRODUCTION_NET_CHARGE_OFFS_LESS_THAN_300M_FDIC" hidden="1">"c6657"</definedName>
    <definedName name="IQ_AGRICULTURAL_PRODUCTION_RECOVERIES_FDIC" hidden="1">"c6616"</definedName>
    <definedName name="IQ_AGRICULTURAL_PRODUCTION_RECOVERIES_LESS_THAN_300M_FDIC" hidden="1">"c6656"</definedName>
    <definedName name="IQ_AH_EARNED" hidden="1">"c2744"</definedName>
    <definedName name="IQ_AH_POLICY_BENEFITS_EXP" hidden="1">"c2789"</definedName>
    <definedName name="IQ_AIR_AIRPLANES_NOT_IN_SERVICE" hidden="1">"c2842"</definedName>
    <definedName name="IQ_AIR_AIRPLANES_SUBLEASED" hidden="1">"c2841"</definedName>
    <definedName name="IQ_AIR_ASK" hidden="1">"c2813"</definedName>
    <definedName name="IQ_AIR_ASK_INCREASE" hidden="1">"c2826"</definedName>
    <definedName name="IQ_AIR_ASM" hidden="1">"c2812"</definedName>
    <definedName name="IQ_AIR_ASM_INCREASE" hidden="1">"c2825"</definedName>
    <definedName name="IQ_AIR_AVG_AGE" hidden="1">"c2843"</definedName>
    <definedName name="IQ_AIR_BREAK_EVEN_FACTOR" hidden="1">"c2822"</definedName>
    <definedName name="IQ_AIR_CAPITAL_LEASE" hidden="1">"c2833"</definedName>
    <definedName name="IQ_AIR_COMPLETION_FACTOR" hidden="1">"c2824"</definedName>
    <definedName name="IQ_AIR_ENPLANED_PSGRS" hidden="1">"c2809"</definedName>
    <definedName name="IQ_AIR_FUEL_CONSUMED" hidden="1">"c2806"</definedName>
    <definedName name="IQ_AIR_FUEL_CONSUMED_L" hidden="1">"c2807"</definedName>
    <definedName name="IQ_AIR_FUEL_COST" hidden="1">"c2803"</definedName>
    <definedName name="IQ_AIR_FUEL_COST_L" hidden="1">"c2804"</definedName>
    <definedName name="IQ_AIR_FUEL_EXP" hidden="1">"c2802"</definedName>
    <definedName name="IQ_AIR_FUEL_EXP_PERCENT" hidden="1">"c2805"</definedName>
    <definedName name="IQ_AIR_LEASED" hidden="1">"c2835"</definedName>
    <definedName name="IQ_AIR_LOAD_FACTOR" hidden="1">"c2823"</definedName>
    <definedName name="IQ_AIR_NEW_AIRPLANES" hidden="1">"c2839"</definedName>
    <definedName name="IQ_AIR_OPER_EXP_ASK" hidden="1">"c2821"</definedName>
    <definedName name="IQ_AIR_OPER_EXP_ASM" hidden="1">"c2820"</definedName>
    <definedName name="IQ_AIR_OPER_LEASE" hidden="1">"c2834"</definedName>
    <definedName name="IQ_AIR_OPER_REV_YIELD_ASK" hidden="1">"c2819"</definedName>
    <definedName name="IQ_AIR_OPER_REV_YIELD_ASM" hidden="1">"c2818"</definedName>
    <definedName name="IQ_AIR_OPTIONS" hidden="1">"c2837"</definedName>
    <definedName name="IQ_AIR_ORDERS" hidden="1">"c2836"</definedName>
    <definedName name="IQ_AIR_OWNED" hidden="1">"c2832"</definedName>
    <definedName name="IQ_AIR_PSGR_REV_YIELD_ASK" hidden="1">"c2817"</definedName>
    <definedName name="IQ_AIR_PSGR_REV_YIELD_ASM" hidden="1">"c2816"</definedName>
    <definedName name="IQ_AIR_PSGR_REV_YIELD_RPK" hidden="1">"c2815"</definedName>
    <definedName name="IQ_AIR_PSGR_REV_YIELD_RPM" hidden="1">"c2814"</definedName>
    <definedName name="IQ_AIR_PURCHASE_RIGHTS" hidden="1">"c2838"</definedName>
    <definedName name="IQ_AIR_RETIRED_AIRPLANES" hidden="1">"c2840"</definedName>
    <definedName name="IQ_AIR_REV_PSGRS_CARRIED" hidden="1">"c2808"</definedName>
    <definedName name="IQ_AIR_REV_SCHEDULED_SERVICE" hidden="1">"c2830"</definedName>
    <definedName name="IQ_AIR_RPK" hidden="1">"c2811"</definedName>
    <definedName name="IQ_AIR_RPM" hidden="1">"c2810"</definedName>
    <definedName name="IQ_AIR_STAGE_LENGTH" hidden="1">"c2828"</definedName>
    <definedName name="IQ_AIR_STAGE_LENGTH_KM" hidden="1">"c2829"</definedName>
    <definedName name="IQ_AIR_TOTAL" hidden="1">"c2831"</definedName>
    <definedName name="IQ_AIR_UTILIZATION" hidden="1">"c2827"</definedName>
    <definedName name="IQ_ALLOW_BORROW_CONST" hidden="1">"c15"</definedName>
    <definedName name="IQ_ALLOW_CONST" hidden="1">"c1342"</definedName>
    <definedName name="IQ_ALLOW_DOUBT_ACCT" hidden="1">"c2092"</definedName>
    <definedName name="IQ_ALLOW_EQUITY_CONST" hidden="1">"c16"</definedName>
    <definedName name="IQ_ALLOW_LL" hidden="1">"c17"</definedName>
    <definedName name="IQ_ALLOWANCE_10YR_ANN_GROWTH" hidden="1">"c18"</definedName>
    <definedName name="IQ_ALLOWANCE_1YR_ANN_GROWTH" hidden="1">"c19"</definedName>
    <definedName name="IQ_ALLOWANCE_2YR_ANN_GROWTH" hidden="1">"c20"</definedName>
    <definedName name="IQ_ALLOWANCE_3YR_ANN_GROWTH" hidden="1">"c21"</definedName>
    <definedName name="IQ_ALLOWANCE_5YR_ANN_GROWTH" hidden="1">"c22"</definedName>
    <definedName name="IQ_ALLOWANCE_7YR_ANN_GROWTH" hidden="1">"c23"</definedName>
    <definedName name="IQ_ALLOWANCE_CHARGE_OFFS" hidden="1">"c24"</definedName>
    <definedName name="IQ_ALLOWANCE_NON_PERF_LOANS" hidden="1">"c25"</definedName>
    <definedName name="IQ_ALLOWANCE_TOTAL_LOANS" hidden="1">"c26"</definedName>
    <definedName name="IQ_AMENDED_BALANCE_PREVIOUS_YR_FDIC" hidden="1">"c6499"</definedName>
    <definedName name="IQ_AMORT_EXPENSE_FDIC" hidden="1">"c6677"</definedName>
    <definedName name="IQ_AMORTIZATION" hidden="1">"c1591"</definedName>
    <definedName name="IQ_AMORTIZED_COST_FDIC" hidden="1">"c6426"</definedName>
    <definedName name="IQ_AMT_OUT" hidden="1">"c2145"</definedName>
    <definedName name="IQ_ANNU_DISTRIBUTION_UNIT" hidden="1">"c3004"</definedName>
    <definedName name="IQ_ANNUALIZED_DIVIDEND" hidden="1">"c1579"</definedName>
    <definedName name="IQ_ANNUITY_LIAB" hidden="1">"c27"</definedName>
    <definedName name="IQ_ANNUITY_PAY" hidden="1">"c28"</definedName>
    <definedName name="IQ_ANNUITY_POLICY_EXP" hidden="1">"c29"</definedName>
    <definedName name="IQ_ANNUITY_REC" hidden="1">"c30"</definedName>
    <definedName name="IQ_ANNUITY_REV" hidden="1">"c31"</definedName>
    <definedName name="IQ_AP" hidden="1">"c32"</definedName>
    <definedName name="IQ_AP_BNK" hidden="1">"c33"</definedName>
    <definedName name="IQ_AP_BR" hidden="1">"c34"</definedName>
    <definedName name="IQ_AP_FIN" hidden="1">"c35"</definedName>
    <definedName name="IQ_AP_INS" hidden="1">"c36"</definedName>
    <definedName name="IQ_AP_REIT" hidden="1">"c37"</definedName>
    <definedName name="IQ_AP_UTI" hidden="1">"c38"</definedName>
    <definedName name="IQ_APIC" hidden="1">"c39"</definedName>
    <definedName name="IQ_AR" hidden="1">"c40"</definedName>
    <definedName name="IQ_AR_BR" hidden="1">"c41"</definedName>
    <definedName name="IQ_AR_LT" hidden="1">"c42"</definedName>
    <definedName name="IQ_AR_REIT" hidden="1">"c43"</definedName>
    <definedName name="IQ_AR_TURNS" hidden="1">"c44"</definedName>
    <definedName name="IQ_AR_UTI" hidden="1">"c45"</definedName>
    <definedName name="IQ_ARPU" hidden="1">"c2126"</definedName>
    <definedName name="IQ_ASSET_BACKED_FDIC" hidden="1">"c6301"</definedName>
    <definedName name="IQ_ASSET_MGMT_FEE" hidden="1">"c46"</definedName>
    <definedName name="IQ_ASSET_TURNS" hidden="1">"c47"</definedName>
    <definedName name="IQ_ASSET_WRITEDOWN" hidden="1">"c48"</definedName>
    <definedName name="IQ_ASSET_WRITEDOWN_BNK" hidden="1">"c49"</definedName>
    <definedName name="IQ_ASSET_WRITEDOWN_BR" hidden="1">"c50"</definedName>
    <definedName name="IQ_ASSET_WRITEDOWN_CF" hidden="1">"c51"</definedName>
    <definedName name="IQ_ASSET_WRITEDOWN_CF_BNK" hidden="1">"c52"</definedName>
    <definedName name="IQ_ASSET_WRITEDOWN_CF_BR" hidden="1">"c53"</definedName>
    <definedName name="IQ_ASSET_WRITEDOWN_CF_FIN" hidden="1">"c54"</definedName>
    <definedName name="IQ_ASSET_WRITEDOWN_CF_INS" hidden="1">"c55"</definedName>
    <definedName name="IQ_ASSET_WRITEDOWN_CF_REIT" hidden="1">"c56"</definedName>
    <definedName name="IQ_ASSET_WRITEDOWN_CF_UTI" hidden="1">"c57"</definedName>
    <definedName name="IQ_ASSET_WRITEDOWN_FIN" hidden="1">"c58"</definedName>
    <definedName name="IQ_ASSET_WRITEDOWN_INS" hidden="1">"c59"</definedName>
    <definedName name="IQ_ASSET_WRITEDOWN_REIT" hidden="1">"c60"</definedName>
    <definedName name="IQ_ASSET_WRITEDOWN_UTI" hidden="1">"c61"</definedName>
    <definedName name="IQ_ASSETS_CAP_LEASE_DEPR" hidden="1">"c2068"</definedName>
    <definedName name="IQ_ASSETS_CAP_LEASE_GROSS" hidden="1">"c2069"</definedName>
    <definedName name="IQ_ASSETS_HELD_FDIC" hidden="1">"c6305"</definedName>
    <definedName name="IQ_ASSETS_OPER_LEASE_DEPR" hidden="1">"c2070"</definedName>
    <definedName name="IQ_ASSETS_OPER_LEASE_GROSS" hidden="1">"c2071"</definedName>
    <definedName name="IQ_ASSETS_PER_EMPLOYEE_FDIC" hidden="1">"c6737"</definedName>
    <definedName name="IQ_ASSETS_SOLD_1_4_FAMILY_LOANS_FDIC" hidden="1">"c6686"</definedName>
    <definedName name="IQ_ASSETS_SOLD_AUTO_LOANS_FDIC" hidden="1">"c6680"</definedName>
    <definedName name="IQ_ASSETS_SOLD_CL_LOANS_FDIC" hidden="1">"c6681"</definedName>
    <definedName name="IQ_ASSETS_SOLD_CREDIT_CARDS_RECEIVABLES_FDIC" hidden="1">"c6683"</definedName>
    <definedName name="IQ_ASSETS_SOLD_HOME_EQUITY_LINES_FDIC" hidden="1">"c6684"</definedName>
    <definedName name="IQ_ASSETS_SOLD_OTHER_CONSUMER_LOANS_FDIC" hidden="1">"c6682"</definedName>
    <definedName name="IQ_ASSETS_SOLD_OTHER_LOANS_FDIC" hidden="1">"c6685"</definedName>
    <definedName name="IQ_ASSUMED_AH_EARNED" hidden="1">"c2741"</definedName>
    <definedName name="IQ_ASSUMED_EARNED" hidden="1">"c2731"</definedName>
    <definedName name="IQ_ASSUMED_LIFE_EARNED" hidden="1">"c2736"</definedName>
    <definedName name="IQ_ASSUMED_LIFE_IN_FORCE" hidden="1">"c2766"</definedName>
    <definedName name="IQ_ASSUMED_PC_EARNED" hidden="1">"c2746"</definedName>
    <definedName name="IQ_ASSUMED_WRITTEN" hidden="1">"c2725"</definedName>
    <definedName name="IQ_AUDITOR_NAME" hidden="1">"c1539"</definedName>
    <definedName name="IQ_AUDITOR_OPINION" hidden="1">"c1540"</definedName>
    <definedName name="IQ_AUTO_WRITTEN" hidden="1">"c62"</definedName>
    <definedName name="IQ_AVAILABLE_FOR_SALE_FDIC" hidden="1">"c6409"</definedName>
    <definedName name="IQ_AVERAGE_ASSETS_FDIC" hidden="1">"c6362"</definedName>
    <definedName name="IQ_AVERAGE_ASSETS_QUART_FDIC" hidden="1">"c6363"</definedName>
    <definedName name="IQ_AVERAGE_EARNING_ASSETS_FDIC" hidden="1">"c6748"</definedName>
    <definedName name="IQ_AVERAGE_EQUITY_FDIC" hidden="1">"c6749"</definedName>
    <definedName name="IQ_AVERAGE_LOANS_FDIC" hidden="1">"c6750"</definedName>
    <definedName name="IQ_AVG_BANK_ASSETS" hidden="1">"c2072"</definedName>
    <definedName name="IQ_AVG_BANK_LOANS" hidden="1">"c2073"</definedName>
    <definedName name="IQ_AVG_BROKER_REC" hidden="1">"c63"</definedName>
    <definedName name="IQ_AVG_BROKER_REC_NO" hidden="1">"c64"</definedName>
    <definedName name="IQ_AVG_BROKER_REC_NO_REUT" hidden="1">"c5315"</definedName>
    <definedName name="IQ_AVG_BROKER_REC_REUT" hidden="1">"c3630"</definedName>
    <definedName name="IQ_AVG_DAILY_VOL" hidden="1">"c65"</definedName>
    <definedName name="IQ_AVG_INT_BEAR_LIAB" hidden="1">"c66"</definedName>
    <definedName name="IQ_AVG_INT_BEAR_LIAB_10YR_ANN_GROWTH" hidden="1">"c67"</definedName>
    <definedName name="IQ_AVG_INT_BEAR_LIAB_1YR_ANN_GROWTH" hidden="1">"c68"</definedName>
    <definedName name="IQ_AVG_INT_BEAR_LIAB_2YR_ANN_GROWTH" hidden="1">"c69"</definedName>
    <definedName name="IQ_AVG_INT_BEAR_LIAB_3YR_ANN_GROWTH" hidden="1">"c70"</definedName>
    <definedName name="IQ_AVG_INT_BEAR_LIAB_5YR_ANN_GROWTH" hidden="1">"c71"</definedName>
    <definedName name="IQ_AVG_INT_BEAR_LIAB_7YR_ANN_GROWTH" hidden="1">"c72"</definedName>
    <definedName name="IQ_AVG_INT_EARN_ASSETS" hidden="1">"c73"</definedName>
    <definedName name="IQ_AVG_INT_EARN_ASSETS_10YR_ANN_GROWTH" hidden="1">"c74"</definedName>
    <definedName name="IQ_AVG_INT_EARN_ASSETS_1YR_ANN_GROWTH" hidden="1">"c75"</definedName>
    <definedName name="IQ_AVG_INT_EARN_ASSETS_2YR_ANN_GROWTH" hidden="1">"c76"</definedName>
    <definedName name="IQ_AVG_INT_EARN_ASSETS_3YR_ANN_GROWTH" hidden="1">"c77"</definedName>
    <definedName name="IQ_AVG_INT_EARN_ASSETS_5YR_ANN_GROWTH" hidden="1">"c78"</definedName>
    <definedName name="IQ_AVG_INT_EARN_ASSETS_7YR_ANN_GROWTH" hidden="1">"c79"</definedName>
    <definedName name="IQ_AVG_MKTCAP" hidden="1">"c80"</definedName>
    <definedName name="IQ_AVG_PRICE" hidden="1">"c81"</definedName>
    <definedName name="IQ_AVG_PRICE_TARGET" hidden="1">"c82"</definedName>
    <definedName name="IQ_AVG_SHAREOUTSTANDING" hidden="1">"c83"</definedName>
    <definedName name="IQ_AVG_TEV" hidden="1">"c84"</definedName>
    <definedName name="IQ_AVG_VOLUME" hidden="1">"c1346"</definedName>
    <definedName name="IQ_BALANCE_GOODS_APR_FC_UNUSED_UNUSED_UNUSED" hidden="1">"c8353"</definedName>
    <definedName name="IQ_BALANCE_GOODS_APR_UNUSED_UNUSED_UNUSED" hidden="1">"c7473"</definedName>
    <definedName name="IQ_BALANCE_GOODS_FC_UNUSED_UNUSED_UNUSED" hidden="1">"c7693"</definedName>
    <definedName name="IQ_BALANCE_GOODS_POP_FC_UNUSED_UNUSED_UNUSED" hidden="1">"c7913"</definedName>
    <definedName name="IQ_BALANCE_GOODS_POP_UNUSED_UNUSED_UNUSED" hidden="1">"c7033"</definedName>
    <definedName name="IQ_BALANCE_GOODS_UNUSED_UNUSED_UNUSED" hidden="1">"c6813"</definedName>
    <definedName name="IQ_BALANCE_GOODS_YOY_FC_UNUSED_UNUSED_UNUSED" hidden="1">"c8133"</definedName>
    <definedName name="IQ_BALANCE_GOODS_YOY_UNUSED_UNUSED_UNUSED" hidden="1">"c7253"</definedName>
    <definedName name="IQ_BALANCE_SERV_APR_FC_UNUSED_UNUSED_UNUSED" hidden="1">"c8355"</definedName>
    <definedName name="IQ_BALANCE_SERV_APR_UNUSED_UNUSED_UNUSED" hidden="1">"c7475"</definedName>
    <definedName name="IQ_BALANCE_SERV_FC_UNUSED_UNUSED_UNUSED" hidden="1">"c7695"</definedName>
    <definedName name="IQ_BALANCE_SERV_POP_FC_UNUSED_UNUSED_UNUSED" hidden="1">"c7915"</definedName>
    <definedName name="IQ_BALANCE_SERV_POP_UNUSED_UNUSED_UNUSED" hidden="1">"c7035"</definedName>
    <definedName name="IQ_BALANCE_SERV_UNUSED_UNUSED_UNUSED" hidden="1">"c6815"</definedName>
    <definedName name="IQ_BALANCE_SERV_YOY_FC_UNUSED_UNUSED_UNUSED" hidden="1">"c8135"</definedName>
    <definedName name="IQ_BALANCE_SERV_YOY_UNUSED_UNUSED_UNUSED" hidden="1">"c7255"</definedName>
    <definedName name="IQ_BALANCE_TRADE_APR_FC_UNUSED_UNUSED_UNUSED" hidden="1">"c8357"</definedName>
    <definedName name="IQ_BALANCE_TRADE_APR_UNUSED_UNUSED_UNUSED" hidden="1">"c7477"</definedName>
    <definedName name="IQ_BALANCE_TRADE_FC_UNUSED_UNUSED_UNUSED" hidden="1">"c7697"</definedName>
    <definedName name="IQ_BALANCE_TRADE_POP_FC_UNUSED_UNUSED_UNUSED" hidden="1">"c7917"</definedName>
    <definedName name="IQ_BALANCE_TRADE_POP_UNUSED_UNUSED_UNUSED" hidden="1">"c7037"</definedName>
    <definedName name="IQ_BALANCE_TRADE_UNUSED_UNUSED_UNUSED" hidden="1">"c6817"</definedName>
    <definedName name="IQ_BALANCE_TRADE_YOY_FC_UNUSED_UNUSED_UNUSED" hidden="1">"c8137"</definedName>
    <definedName name="IQ_BALANCE_TRADE_YOY_UNUSED_UNUSED_UNUSED" hidden="1">"c7257"</definedName>
    <definedName name="IQ_BALANCES_DUE_DEPOSITORY_INSTITUTIONS_FDIC" hidden="1">"c6389"</definedName>
    <definedName name="IQ_BALANCES_DUE_FOREIGN_FDIC" hidden="1">"c6391"</definedName>
    <definedName name="IQ_BALANCES_DUE_FRB_FDIC" hidden="1">"c6393"</definedName>
    <definedName name="IQ_BANK_BENEFICIARY_FDIC" hidden="1">"c6505"</definedName>
    <definedName name="IQ_BANK_DEBT" hidden="1">"c2544"</definedName>
    <definedName name="IQ_BANK_DEBT_PCT" hidden="1">"c2545"</definedName>
    <definedName name="IQ_BANK_GUARANTOR_FDIC" hidden="1">"c6506"</definedName>
    <definedName name="IQ_BANK_PREMISES_FDIC" hidden="1">"c6329"</definedName>
    <definedName name="IQ_BANK_SECURITIZATION_1_4_FAMILY_LOANS_FDIC" hidden="1">"c6721"</definedName>
    <definedName name="IQ_BANK_SECURITIZATION_AUTO_LOANS_FDIC" hidden="1">"c6715"</definedName>
    <definedName name="IQ_BANK_SECURITIZATION_CL_LOANS_FDIC" hidden="1">"c6716"</definedName>
    <definedName name="IQ_BANK_SECURITIZATION_CREDIT_CARDS_RECEIVABLES_FDIC" hidden="1">"c6718"</definedName>
    <definedName name="IQ_BANK_SECURITIZATION_HOME_EQUITY_LINES_FDIC" hidden="1">"c6719"</definedName>
    <definedName name="IQ_BANK_SECURITIZATION_OTHER_CONSUMER_LOANS_FDIC" hidden="1">"c6717"</definedName>
    <definedName name="IQ_BANK_SECURITIZATION_OTHER_LOANS_FDIC" hidden="1">"c6720"</definedName>
    <definedName name="IQ_BANKS_FOREIGN_COUNTRIES_TOTAL_DEPOSITS_FDIC" hidden="1">"c6475"</definedName>
    <definedName name="IQ_BASIC_EPS_EXCL" hidden="1">"c85"</definedName>
    <definedName name="IQ_BASIC_EPS_INCL" hidden="1">"c86"</definedName>
    <definedName name="IQ_BASIC_NORMAL_EPS" hidden="1">"c1592"</definedName>
    <definedName name="IQ_BASIC_WEIGHT" hidden="1">"c87"</definedName>
    <definedName name="IQ_BENCHMARK_SECURITY" hidden="1">"c2154"</definedName>
    <definedName name="IQ_BENCHMARK_SPRD" hidden="1">"c2153"</definedName>
    <definedName name="IQ_BETA" hidden="1">"c2133"</definedName>
    <definedName name="IQ_BETA_1YR" hidden="1">"c1966"</definedName>
    <definedName name="IQ_BETA_1YR_RSQ" hidden="1">"c2132"</definedName>
    <definedName name="IQ_BETA_2YR" hidden="1">"c1965"</definedName>
    <definedName name="IQ_BETA_2YR_RSQ" hidden="1">"c2131"</definedName>
    <definedName name="IQ_BETA_5YR" hidden="1">"c88"</definedName>
    <definedName name="IQ_BETA_5YR_RSQ" hidden="1">"c2130"</definedName>
    <definedName name="IQ_BIG_INT_BEAR_CD" hidden="1">"c89"</definedName>
    <definedName name="IQ_BOARD_MEMBER" hidden="1">"c96"</definedName>
    <definedName name="IQ_BOARD_MEMBER_BACKGROUND" hidden="1">"c2101"</definedName>
    <definedName name="IQ_BOARD_MEMBER_TITLE" hidden="1">"c97"</definedName>
    <definedName name="IQ_BOND_COUPON" hidden="1">"c2183"</definedName>
    <definedName name="IQ_BOND_COUPON_TYPE" hidden="1">"c2184"</definedName>
    <definedName name="IQ_BOND_PRICE" hidden="1">"c2162"</definedName>
    <definedName name="IQ_BROK_COMISSION" hidden="1">"c98"</definedName>
    <definedName name="IQ_BROK_COMMISSION" hidden="1">"c3514"</definedName>
    <definedName name="IQ_BROKERED_DEPOSITS_FDIC" hidden="1">"c6486"</definedName>
    <definedName name="IQ_BUDGET_BALANCE_APR_FC_UNUSED_UNUSED_UNUSED" hidden="1">"c8359"</definedName>
    <definedName name="IQ_BUDGET_BALANCE_APR_UNUSED_UNUSED_UNUSED" hidden="1">"c7479"</definedName>
    <definedName name="IQ_BUDGET_BALANCE_FC_UNUSED_UNUSED_UNUSED" hidden="1">"c7699"</definedName>
    <definedName name="IQ_BUDGET_BALANCE_POP_FC_UNUSED_UNUSED_UNUSED" hidden="1">"c7919"</definedName>
    <definedName name="IQ_BUDGET_BALANCE_POP_UNUSED_UNUSED_UNUSED" hidden="1">"c7039"</definedName>
    <definedName name="IQ_BUDGET_BALANCE_UNUSED_UNUSED_UNUSED" hidden="1">"c6819"</definedName>
    <definedName name="IQ_BUDGET_BALANCE_YOY_FC_UNUSED_UNUSED_UNUSED" hidden="1">"c8139"</definedName>
    <definedName name="IQ_BUDGET_BALANCE_YOY_UNUSED_UNUSED_UNUSED" hidden="1">"c7259"</definedName>
    <definedName name="IQ_BUDGET_RECEIPTS_APR_FC_UNUSED_UNUSED_UNUSED" hidden="1">"c8361"</definedName>
    <definedName name="IQ_BUDGET_RECEIPTS_APR_UNUSED_UNUSED_UNUSED" hidden="1">"c7481"</definedName>
    <definedName name="IQ_BUDGET_RECEIPTS_FC_UNUSED_UNUSED_UNUSED" hidden="1">"c7701"</definedName>
    <definedName name="IQ_BUDGET_RECEIPTS_POP_FC_UNUSED_UNUSED_UNUSED" hidden="1">"c7921"</definedName>
    <definedName name="IQ_BUDGET_RECEIPTS_POP_UNUSED_UNUSED_UNUSED" hidden="1">"c7041"</definedName>
    <definedName name="IQ_BUDGET_RECEIPTS_UNUSED_UNUSED_UNUSED" hidden="1">"c6821"</definedName>
    <definedName name="IQ_BUDGET_RECEIPTS_YOY_FC_UNUSED_UNUSED_UNUSED" hidden="1">"c8141"</definedName>
    <definedName name="IQ_BUDGET_RECEIPTS_YOY_UNUSED_UNUSED_UNUSED" hidden="1">"c7261"</definedName>
    <definedName name="IQ_BUILDINGS" hidden="1">"c99"</definedName>
    <definedName name="IQ_BUSINESS_DESCRIPTION" hidden="1">"c322"</definedName>
    <definedName name="IQ_BV_OVER_SHARES" hidden="1">"c1349"</definedName>
    <definedName name="IQ_BV_SHARE" hidden="1">"c100"</definedName>
    <definedName name="IQ_CABLE_ARPU" hidden="1">"c2869"</definedName>
    <definedName name="IQ_CABLE_ARPU_ANALOG" hidden="1">"c2864"</definedName>
    <definedName name="IQ_CABLE_ARPU_BASIC" hidden="1">"c2866"</definedName>
    <definedName name="IQ_CABLE_ARPU_BBAND" hidden="1">"c2867"</definedName>
    <definedName name="IQ_CABLE_ARPU_DIG" hidden="1">"c2865"</definedName>
    <definedName name="IQ_CABLE_ARPU_PHONE" hidden="1">"c2868"</definedName>
    <definedName name="IQ_CABLE_BASIC_PENETRATION" hidden="1">"c2850"</definedName>
    <definedName name="IQ_CABLE_BBAND_PENETRATION" hidden="1">"c2852"</definedName>
    <definedName name="IQ_CABLE_BBAND_PENETRATION_THP" hidden="1">"c2851"</definedName>
    <definedName name="IQ_CABLE_CHURN" hidden="1">"c2874"</definedName>
    <definedName name="IQ_CABLE_CHURN_BASIC" hidden="1">"c2871"</definedName>
    <definedName name="IQ_CABLE_CHURN_BBAND" hidden="1">"c2872"</definedName>
    <definedName name="IQ_CABLE_CHURN_DIG" hidden="1">"c2870"</definedName>
    <definedName name="IQ_CABLE_CHURN_PHONE" hidden="1">"c2873"</definedName>
    <definedName name="IQ_CABLE_HOMES_PER_MILE" hidden="1">"c2849"</definedName>
    <definedName name="IQ_CABLE_HP_BBAND" hidden="1">"c2845"</definedName>
    <definedName name="IQ_CABLE_HP_DIG" hidden="1">"c2844"</definedName>
    <definedName name="IQ_CABLE_HP_PHONE" hidden="1">"c2846"</definedName>
    <definedName name="IQ_CABLE_MILES_PASSED" hidden="1">"c2848"</definedName>
    <definedName name="IQ_CABLE_OTHER_REV" hidden="1">"c2882"</definedName>
    <definedName name="IQ_CABLE_PHONE_PENETRATION" hidden="1">"c2853"</definedName>
    <definedName name="IQ_CABLE_PROGRAMMING_COSTS" hidden="1">"c2884"</definedName>
    <definedName name="IQ_CABLE_REV_ADVERT" hidden="1">"c2880"</definedName>
    <definedName name="IQ_CABLE_REV_ANALOG" hidden="1">"c2875"</definedName>
    <definedName name="IQ_CABLE_REV_BASIC" hidden="1">"c2877"</definedName>
    <definedName name="IQ_CABLE_REV_BBAND" hidden="1">"c2878"</definedName>
    <definedName name="IQ_CABLE_REV_COMMERCIAL" hidden="1">"c2881"</definedName>
    <definedName name="IQ_CABLE_REV_DIG" hidden="1">"c2876"</definedName>
    <definedName name="IQ_CABLE_REV_PHONE" hidden="1">"c2879"</definedName>
    <definedName name="IQ_CABLE_RGU" hidden="1">"c2863"</definedName>
    <definedName name="IQ_CABLE_SUBS_ANALOG" hidden="1">"c2855"</definedName>
    <definedName name="IQ_CABLE_SUBS_BASIC" hidden="1">"c2857"</definedName>
    <definedName name="IQ_CABLE_SUBS_BBAND" hidden="1">"c2858"</definedName>
    <definedName name="IQ_CABLE_SUBS_BUNDLED" hidden="1">"c2861"</definedName>
    <definedName name="IQ_CABLE_SUBS_DIG" hidden="1">"c2856"</definedName>
    <definedName name="IQ_CABLE_SUBS_NON_VIDEO" hidden="1">"c2860"</definedName>
    <definedName name="IQ_CABLE_SUBS_PHONE" hidden="1">"c2859"</definedName>
    <definedName name="IQ_CABLE_SUBS_TOTAL" hidden="1">"c2862"</definedName>
    <definedName name="IQ_CABLE_THP" hidden="1">"c2847"</definedName>
    <definedName name="IQ_CABLE_TOTAL_PENETRATION" hidden="1">"c2854"</definedName>
    <definedName name="IQ_CABLE_TOTAL_REV" hidden="1">"c2883"</definedName>
    <definedName name="IQ_CAL_Q" hidden="1">"c101"</definedName>
    <definedName name="IQ_CAL_Y" hidden="1">"c102"</definedName>
    <definedName name="IQ_CALC_TYPE_BS" hidden="1">"c3086"</definedName>
    <definedName name="IQ_CALC_TYPE_CF" hidden="1">"c3085"</definedName>
    <definedName name="IQ_CALC_TYPE_IS" hidden="1">"c3084"</definedName>
    <definedName name="IQ_CALL_DATE_SCHEDULE" hidden="1">"c2481"</definedName>
    <definedName name="IQ_CALL_FEATURE" hidden="1">"c2197"</definedName>
    <definedName name="IQ_CALL_PRICE_SCHEDULE" hidden="1">"c2482"</definedName>
    <definedName name="IQ_CALLABLE" hidden="1">"c2196"</definedName>
    <definedName name="IQ_CAP_LOSS_CF_1YR" hidden="1">"c3474"</definedName>
    <definedName name="IQ_CAP_LOSS_CF_2YR" hidden="1">"c3475"</definedName>
    <definedName name="IQ_CAP_LOSS_CF_3YR" hidden="1">"c3476"</definedName>
    <definedName name="IQ_CAP_LOSS_CF_4YR" hidden="1">"c3477"</definedName>
    <definedName name="IQ_CAP_LOSS_CF_5YR" hidden="1">"c3478"</definedName>
    <definedName name="IQ_CAP_LOSS_CF_AFTER_FIVE" hidden="1">"c3479"</definedName>
    <definedName name="IQ_CAP_LOSS_CF_MAX_YEAR" hidden="1">"c3482"</definedName>
    <definedName name="IQ_CAP_LOSS_CF_NO_EXP" hidden="1">"c3480"</definedName>
    <definedName name="IQ_CAP_LOSS_CF_TOTAL" hidden="1">"c3481"</definedName>
    <definedName name="IQ_CAPEX" hidden="1">"c103"</definedName>
    <definedName name="IQ_CAPEX_10YR_ANN_GROWTH" hidden="1">"c104"</definedName>
    <definedName name="IQ_CAPEX_1YR_ANN_GROWTH" hidden="1">"c105"</definedName>
    <definedName name="IQ_CAPEX_2YR_ANN_GROWTH" hidden="1">"c106"</definedName>
    <definedName name="IQ_CAPEX_3YR_ANN_GROWTH" hidden="1">"c107"</definedName>
    <definedName name="IQ_CAPEX_5YR_ANN_GROWTH" hidden="1">"c108"</definedName>
    <definedName name="IQ_CAPEX_7YR_ANN_GROWTH" hidden="1">"c109"</definedName>
    <definedName name="IQ_CAPEX_BNK" hidden="1">"c110"</definedName>
    <definedName name="IQ_CAPEX_BR" hidden="1">"c111"</definedName>
    <definedName name="IQ_CAPEX_FIN" hidden="1">"c112"</definedName>
    <definedName name="IQ_CAPEX_INS" hidden="1">"c113"</definedName>
    <definedName name="IQ_CAPEX_UTI" hidden="1">"c114"</definedName>
    <definedName name="IQ_CAPITAL_LEASE" hidden="1">"c1350"</definedName>
    <definedName name="IQ_CAPITAL_LEASES" hidden="1">"c115"</definedName>
    <definedName name="IQ_CAPITAL_LEASES_TOTAL" hidden="1">"c3031"</definedName>
    <definedName name="IQ_CAPITAL_LEASES_TOTAL_PCT" hidden="1">"c2506"</definedName>
    <definedName name="IQ_CAPITALIZED_INTEREST" hidden="1">"c3460"</definedName>
    <definedName name="IQ_CAPITALIZED_INTEREST_BOP" hidden="1">"c3459"</definedName>
    <definedName name="IQ_CAPITALIZED_INTEREST_EOP" hidden="1">"c3464"</definedName>
    <definedName name="IQ_CAPITALIZED_INTEREST_EXP" hidden="1">"c3461"</definedName>
    <definedName name="IQ_CAPITALIZED_INTEREST_OTHER_ADJ" hidden="1">"c3463"</definedName>
    <definedName name="IQ_CAPITALIZED_INTEREST_WRITE_OFF" hidden="1">"c3462"</definedName>
    <definedName name="IQ_CASH" hidden="1">"c1458"</definedName>
    <definedName name="IQ_CASH_ACQUIRE_CF" hidden="1">"c116"</definedName>
    <definedName name="IQ_CASH_CONVERSION" hidden="1">"c117"</definedName>
    <definedName name="IQ_CASH_DIVIDENDS_NET_INCOME_FDIC" hidden="1">"c6738"</definedName>
    <definedName name="IQ_CASH_DUE_BANKS" hidden="1">"c1351"</definedName>
    <definedName name="IQ_CASH_EQUIV" hidden="1">"c118"</definedName>
    <definedName name="IQ_CASH_FINAN" hidden="1">"c119"</definedName>
    <definedName name="IQ_CASH_IN_PROCESS_FDIC" hidden="1">"c6386"</definedName>
    <definedName name="IQ_CASH_INTEREST" hidden="1">"c120"</definedName>
    <definedName name="IQ_CASH_INVEST" hidden="1">"c121"</definedName>
    <definedName name="IQ_CASH_OPER" hidden="1">"c122"</definedName>
    <definedName name="IQ_CASH_SEGREG" hidden="1">"c123"</definedName>
    <definedName name="IQ_CASH_SHARE" hidden="1">"c1911"</definedName>
    <definedName name="IQ_CASH_ST" hidden="1">"c1355"</definedName>
    <definedName name="IQ_CASH_ST_INVEST" hidden="1">"c124"</definedName>
    <definedName name="IQ_CASH_TAXES" hidden="1">"c125"</definedName>
    <definedName name="IQ_CCE_FDIC" hidden="1">"c6296"</definedName>
    <definedName name="IQ_CEDED_AH_EARNED" hidden="1">"c2743"</definedName>
    <definedName name="IQ_CEDED_CLAIM_EXP_INCUR" hidden="1">"c2756"</definedName>
    <definedName name="IQ_CEDED_CLAIM_EXP_PAID" hidden="1">"c2759"</definedName>
    <definedName name="IQ_CEDED_CLAIM_EXP_RES" hidden="1">"c2753"</definedName>
    <definedName name="IQ_CEDED_EARNED" hidden="1">"c2733"</definedName>
    <definedName name="IQ_CEDED_LIFE_EARNED" hidden="1">"c2738"</definedName>
    <definedName name="IQ_CEDED_LIFE_IN_FORCE" hidden="1">"c2768"</definedName>
    <definedName name="IQ_CEDED_PC_EARNED" hidden="1">"c2748"</definedName>
    <definedName name="IQ_CEDED_WRITTEN" hidden="1">"c2727"</definedName>
    <definedName name="IQ_CFO_10YR_ANN_GROWTH" hidden="1">"c126"</definedName>
    <definedName name="IQ_CFO_1YR_ANN_GROWTH" hidden="1">"c127"</definedName>
    <definedName name="IQ_CFO_2YR_ANN_GROWTH" hidden="1">"c128"</definedName>
    <definedName name="IQ_CFO_3YR_ANN_GROWTH" hidden="1">"c129"</definedName>
    <definedName name="IQ_CFO_5YR_ANN_GROWTH" hidden="1">"c130"</definedName>
    <definedName name="IQ_CFO_7YR_ANN_GROWTH" hidden="1">"c131"</definedName>
    <definedName name="IQ_CFO_CURRENT_LIAB" hidden="1">"c132"</definedName>
    <definedName name="IQ_CFPS_ACT_OR_EST" hidden="1">"c2217"</definedName>
    <definedName name="IQ_CFPS_EST" hidden="1">"c1667"</definedName>
    <definedName name="IQ_CFPS_HIGH_EST" hidden="1">"c1669"</definedName>
    <definedName name="IQ_CFPS_LOW_EST" hidden="1">"c1670"</definedName>
    <definedName name="IQ_CFPS_MEDIAN_EST" hidden="1">"c1668"</definedName>
    <definedName name="IQ_CFPS_NUM_EST" hidden="1">"c1671"</definedName>
    <definedName name="IQ_CFPS_STDDEV_EST" hidden="1">"c1672"</definedName>
    <definedName name="IQ_CH" hidden="1">110000</definedName>
    <definedName name="IQ_CHANGE_AP" hidden="1">"c133"</definedName>
    <definedName name="IQ_CHANGE_AP_BNK" hidden="1">"c134"</definedName>
    <definedName name="IQ_CHANGE_AP_BR" hidden="1">"c135"</definedName>
    <definedName name="IQ_CHANGE_AP_FIN" hidden="1">"c136"</definedName>
    <definedName name="IQ_CHANGE_AP_INS" hidden="1">"c137"</definedName>
    <definedName name="IQ_CHANGE_AP_REIT" hidden="1">"c138"</definedName>
    <definedName name="IQ_CHANGE_AP_UTI" hidden="1">"c139"</definedName>
    <definedName name="IQ_CHANGE_AR" hidden="1">"c140"</definedName>
    <definedName name="IQ_CHANGE_AR_BNK" hidden="1">"c141"</definedName>
    <definedName name="IQ_CHANGE_AR_BR" hidden="1">"c142"</definedName>
    <definedName name="IQ_CHANGE_AR_FIN" hidden="1">"c143"</definedName>
    <definedName name="IQ_CHANGE_AR_INS" hidden="1">"c144"</definedName>
    <definedName name="IQ_CHANGE_AR_REIT" hidden="1">"c145"</definedName>
    <definedName name="IQ_CHANGE_AR_UTI" hidden="1">"c146"</definedName>
    <definedName name="IQ_CHANGE_DEF_TAX" hidden="1">"c147"</definedName>
    <definedName name="IQ_CHANGE_DEPOSIT_ACCT" hidden="1">"c148"</definedName>
    <definedName name="IQ_CHANGE_INC_TAX" hidden="1">"c149"</definedName>
    <definedName name="IQ_CHANGE_INS_RES_LIAB" hidden="1">"c150"</definedName>
    <definedName name="IQ_CHANGE_INVENT_REAL_APR_FC_UNUSED_UNUSED_UNUSED" hidden="1">"c8500"</definedName>
    <definedName name="IQ_CHANGE_INVENT_REAL_APR_UNUSED_UNUSED_UNUSED" hidden="1">"c7620"</definedName>
    <definedName name="IQ_CHANGE_INVENT_REAL_FC_UNUSED_UNUSED_UNUSED" hidden="1">"c7840"</definedName>
    <definedName name="IQ_CHANGE_INVENT_REAL_POP_FC_UNUSED_UNUSED_UNUSED" hidden="1">"c8060"</definedName>
    <definedName name="IQ_CHANGE_INVENT_REAL_POP_UNUSED_UNUSED_UNUSED" hidden="1">"c7180"</definedName>
    <definedName name="IQ_CHANGE_INVENT_REAL_UNUSED_UNUSED_UNUSED" hidden="1">"c6960"</definedName>
    <definedName name="IQ_CHANGE_INVENT_REAL_YOY_FC_UNUSED_UNUSED_UNUSED" hidden="1">"c8280"</definedName>
    <definedName name="IQ_CHANGE_INVENT_REAL_YOY_UNUSED_UNUSED_UNUSED" hidden="1">"c7400"</definedName>
    <definedName name="IQ_CHANGE_INVENTORY" hidden="1">"c151"</definedName>
    <definedName name="IQ_CHANGE_NET_OPER_ASSETS" hidden="1">"c3592"</definedName>
    <definedName name="IQ_CHANGE_NET_WORKING_CAPITAL" hidden="1">"c1909"</definedName>
    <definedName name="IQ_CHANGE_OTHER_NET_OPER_ASSETS" hidden="1">"c3593"</definedName>
    <definedName name="IQ_CHANGE_OTHER_NET_OPER_ASSETS_BNK" hidden="1">"c3594"</definedName>
    <definedName name="IQ_CHANGE_OTHER_NET_OPER_ASSETS_BR" hidden="1">"c3595"</definedName>
    <definedName name="IQ_CHANGE_OTHER_NET_OPER_ASSETS_FIN" hidden="1">"c3596"</definedName>
    <definedName name="IQ_CHANGE_OTHER_NET_OPER_ASSETS_INS" hidden="1">"c3597"</definedName>
    <definedName name="IQ_CHANGE_OTHER_NET_OPER_ASSETS_REIT" hidden="1">"c3598"</definedName>
    <definedName name="IQ_CHANGE_OTHER_NET_OPER_ASSETS_UTI" hidden="1">"c3599"</definedName>
    <definedName name="IQ_CHANGE_OTHER_WORK_CAP" hidden="1">"c152"</definedName>
    <definedName name="IQ_CHANGE_OTHER_WORK_CAP_BNK" hidden="1">"c153"</definedName>
    <definedName name="IQ_CHANGE_OTHER_WORK_CAP_BR" hidden="1">"c154"</definedName>
    <definedName name="IQ_CHANGE_OTHER_WORK_CAP_FIN" hidden="1">"c155"</definedName>
    <definedName name="IQ_CHANGE_OTHER_WORK_CAP_INS" hidden="1">"c156"</definedName>
    <definedName name="IQ_CHANGE_OTHER_WORK_CAP_REIT" hidden="1">"c157"</definedName>
    <definedName name="IQ_CHANGE_OTHER_WORK_CAP_UTI" hidden="1">"c158"</definedName>
    <definedName name="IQ_CHANGE_TRADING_ASSETS" hidden="1">"c159"</definedName>
    <definedName name="IQ_CHANGE_UNEARN_REV" hidden="1">"c160"</definedName>
    <definedName name="IQ_CHANGE_WORK_CAP" hidden="1">"c161"</definedName>
    <definedName name="IQ_CHANGES_WORK_CAP" hidden="1">"c1357"</definedName>
    <definedName name="IQ_CHARGE_OFFS_1_4_FAMILY_FDIC" hidden="1">"c6756"</definedName>
    <definedName name="IQ_CHARGE_OFFS_1_4_FAMILY_LOANS_FDIC" hidden="1">"c6714"</definedName>
    <definedName name="IQ_CHARGE_OFFS_AUTO_LOANS_FDIC" hidden="1">"c6708"</definedName>
    <definedName name="IQ_CHARGE_OFFS_CL_LOANS_FDIC" hidden="1">"c6709"</definedName>
    <definedName name="IQ_CHARGE_OFFS_COMMERCIAL_INDUSTRIAL_FDIC" hidden="1">"c6759"</definedName>
    <definedName name="IQ_CHARGE_OFFS_COMMERCIAL_RE_FDIC" hidden="1">"c6754"</definedName>
    <definedName name="IQ_CHARGE_OFFS_COMMERCIAL_RE_NOT_SECURED_FDIC" hidden="1">"c6764"</definedName>
    <definedName name="IQ_CHARGE_OFFS_CONSTRUCTION_DEVELOPMENT_FDIC" hidden="1">"c6753"</definedName>
    <definedName name="IQ_CHARGE_OFFS_CREDIT_CARDS_FDIC" hidden="1">"c6761"</definedName>
    <definedName name="IQ_CHARGE_OFFS_CREDIT_CARDS_RECEIVABLES_FDIC" hidden="1">"c6711"</definedName>
    <definedName name="IQ_CHARGE_OFFS_GROSS" hidden="1">"c162"</definedName>
    <definedName name="IQ_CHARGE_OFFS_HOME_EQUITY_FDIC" hidden="1">"c6757"</definedName>
    <definedName name="IQ_CHARGE_OFFS_HOME_EQUITY_LINES_FDIC" hidden="1">"c6712"</definedName>
    <definedName name="IQ_CHARGE_OFFS_INDIVIDUALS_FDIC" hidden="1">"c6760"</definedName>
    <definedName name="IQ_CHARGE_OFFS_MULTI_FAMILY_FDIC" hidden="1">"c6755"</definedName>
    <definedName name="IQ_CHARGE_OFFS_NET" hidden="1">"c163"</definedName>
    <definedName name="IQ_CHARGE_OFFS_OTHER_1_4_FAMILY_FDIC" hidden="1">"c6758"</definedName>
    <definedName name="IQ_CHARGE_OFFS_OTHER_CONSUMER_LOANS_FDIC" hidden="1">"c6710"</definedName>
    <definedName name="IQ_CHARGE_OFFS_OTHER_INDIVIDUAL_FDIC" hidden="1">"c6762"</definedName>
    <definedName name="IQ_CHARGE_OFFS_OTHER_LOANS_FDIC" hidden="1">"c6763"</definedName>
    <definedName name="IQ_CHARGE_OFFS_OTHER_LOANS_OTHER_FDIC" hidden="1">"c6713"</definedName>
    <definedName name="IQ_CHARGE_OFFS_RE_LOANS_FDIC" hidden="1">"c6752"</definedName>
    <definedName name="IQ_CHARGE_OFFS_RECOVERED" hidden="1">"c164"</definedName>
    <definedName name="IQ_CHARGE_OFFS_TOTAL_AVG_LOANS" hidden="1">"c165"</definedName>
    <definedName name="IQ_CITY" hidden="1">"c166"</definedName>
    <definedName name="IQ_CL_DUE_AFTER_FIVE" hidden="1">"c167"</definedName>
    <definedName name="IQ_CL_DUE_CY" hidden="1">"c168"</definedName>
    <definedName name="IQ_CL_DUE_CY1" hidden="1">"c169"</definedName>
    <definedName name="IQ_CL_DUE_CY2" hidden="1">"c170"</definedName>
    <definedName name="IQ_CL_DUE_CY3" hidden="1">"c171"</definedName>
    <definedName name="IQ_CL_DUE_CY4" hidden="1">"c172"</definedName>
    <definedName name="IQ_CL_DUE_NEXT_FIVE" hidden="1">"c173"</definedName>
    <definedName name="IQ_CL_OBLIGATION_IMMEDIATE" hidden="1">"c2253"</definedName>
    <definedName name="IQ_CLASSA_OPTIONS_BEG_OS" hidden="1">"c2679"</definedName>
    <definedName name="IQ_CLASSA_OPTIONS_CANCELLED" hidden="1">"c2682"</definedName>
    <definedName name="IQ_CLASSA_OPTIONS_END_OS" hidden="1">"c2683"</definedName>
    <definedName name="IQ_CLASSA_OPTIONS_EXERCISED" hidden="1">"c2681"</definedName>
    <definedName name="IQ_CLASSA_OPTIONS_GRANTED" hidden="1">"c2680"</definedName>
    <definedName name="IQ_CLASSA_OPTIONS_STRIKE_PRICE_OS" hidden="1">"c2684"</definedName>
    <definedName name="IQ_CLASSA_OUTSTANDING_BS_DATE" hidden="1">"c1971"</definedName>
    <definedName name="IQ_CLASSA_OUTSTANDING_FILING_DATE" hidden="1">"c1973"</definedName>
    <definedName name="IQ_CLASSA_STRIKE_PRICE_GRANTED" hidden="1">"c2685"</definedName>
    <definedName name="IQ_CLASSA_WARRANTS_BEG_OS" hidden="1">"c2705"</definedName>
    <definedName name="IQ_CLASSA_WARRANTS_CANCELLED" hidden="1">"c2708"</definedName>
    <definedName name="IQ_CLASSA_WARRANTS_END_OS" hidden="1">"c2709"</definedName>
    <definedName name="IQ_CLASSA_WARRANTS_EXERCISED" hidden="1">"c2707"</definedName>
    <definedName name="IQ_CLASSA_WARRANTS_ISSUED" hidden="1">"c2706"</definedName>
    <definedName name="IQ_CLASSA_WARRANTS_STRIKE_PRICE_ISSUED" hidden="1">"c2711"</definedName>
    <definedName name="IQ_CLASSA_WARRANTS_STRIKE_PRICE_OS" hidden="1">"c2710"</definedName>
    <definedName name="IQ_CLOSEPRICE" hidden="1">"c174"</definedName>
    <definedName name="IQ_CLOSEPRICE_ADJ" hidden="1">"c2115"</definedName>
    <definedName name="IQ_CMO_FDIC" hidden="1">"c6406"</definedName>
    <definedName name="IQ_COGS" hidden="1">"c175"</definedName>
    <definedName name="IQ_COLLECTION_DOMESTIC_FDIC" hidden="1">"c6387"</definedName>
    <definedName name="IQ_COMBINED_RATIO" hidden="1">"c176"</definedName>
    <definedName name="IQ_COMMERCIAL_BANKS_DEPOSITS_FOREIGN_FDIC" hidden="1">"c6480"</definedName>
    <definedName name="IQ_COMMERCIAL_BANKS_LOANS_FDIC" hidden="1">"c6434"</definedName>
    <definedName name="IQ_COMMERCIAL_BANKS_NONTRANSACTION_ACCOUNTS_FDIC" hidden="1">"c6548"</definedName>
    <definedName name="IQ_COMMERCIAL_BANKS_TOTAL_DEPOSITS_FDIC" hidden="1">"c6474"</definedName>
    <definedName name="IQ_COMMERCIAL_BANKS_TOTAL_LOANS_FOREIGN_FDIC" hidden="1">"c6444"</definedName>
    <definedName name="IQ_COMMERCIAL_BANKS_TRANSACTION_ACCOUNTS_FDIC" hidden="1">"c6540"</definedName>
    <definedName name="IQ_COMMERCIAL_DOM" hidden="1">"c177"</definedName>
    <definedName name="IQ_COMMERCIAL_FIRE_WRITTEN" hidden="1">"c178"</definedName>
    <definedName name="IQ_COMMERCIAL_INDUSTRIAL_CHARGE_OFFS_FDIC" hidden="1">"c6598"</definedName>
    <definedName name="IQ_COMMERCIAL_INDUSTRIAL_LOANS_NET_FDIC" hidden="1">"c6317"</definedName>
    <definedName name="IQ_COMMERCIAL_INDUSTRIAL_NET_CHARGE_OFFS_FDIC" hidden="1">"c6636"</definedName>
    <definedName name="IQ_COMMERCIAL_INDUSTRIAL_RECOVERIES_FDIC" hidden="1">"c6617"</definedName>
    <definedName name="IQ_COMMERCIAL_INDUSTRIAL_TOTAL_LOANS_FOREIGN_FDIC" hidden="1">"c6451"</definedName>
    <definedName name="IQ_COMMERCIAL_MORT" hidden="1">"c179"</definedName>
    <definedName name="IQ_COMMERCIAL_RE_CONSTRUCTION_LAND_DEV_FDIC" hidden="1">"c6526"</definedName>
    <definedName name="IQ_COMMERCIAL_RE_LOANS_FDIC" hidden="1">"c6312"</definedName>
    <definedName name="IQ_COMMISS_FEES" hidden="1">"c180"</definedName>
    <definedName name="IQ_COMMISSION_DEF" hidden="1">"c181"</definedName>
    <definedName name="IQ_COMMITMENTS_MATURITY_EXCEEDING_1YR_FDIC" hidden="1">"c6531"</definedName>
    <definedName name="IQ_COMMITMENTS_NOT_SECURED_RE_FDIC" hidden="1">"c6528"</definedName>
    <definedName name="IQ_COMMITMENTS_SECURED_RE_FDIC" hidden="1">"c6527"</definedName>
    <definedName name="IQ_COMMODITY_EXPOSURES_FDIC" hidden="1">"c6665"</definedName>
    <definedName name="IQ_COMMON" hidden="1">"c182"</definedName>
    <definedName name="IQ_COMMON_APIC" hidden="1">"c183"</definedName>
    <definedName name="IQ_COMMON_APIC_BNK" hidden="1">"c184"</definedName>
    <definedName name="IQ_COMMON_APIC_BR" hidden="1">"c185"</definedName>
    <definedName name="IQ_COMMON_APIC_FIN" hidden="1">"c186"</definedName>
    <definedName name="IQ_COMMON_APIC_INS" hidden="1">"c187"</definedName>
    <definedName name="IQ_COMMON_APIC_REIT" hidden="1">"c188"</definedName>
    <definedName name="IQ_COMMON_APIC_UTI" hidden="1">"c189"</definedName>
    <definedName name="IQ_COMMON_DIV" hidden="1">"c3006"</definedName>
    <definedName name="IQ_COMMON_DIV_CF" hidden="1">"c190"</definedName>
    <definedName name="IQ_COMMON_EQUITY_10YR_ANN_GROWTH" hidden="1">"c191"</definedName>
    <definedName name="IQ_COMMON_EQUITY_1YR_ANN_GROWTH" hidden="1">"c192"</definedName>
    <definedName name="IQ_COMMON_EQUITY_2YR_ANN_GROWTH" hidden="1">"c193"</definedName>
    <definedName name="IQ_COMMON_EQUITY_3YR_ANN_GROWTH" hidden="1">"c194"</definedName>
    <definedName name="IQ_COMMON_EQUITY_5YR_ANN_GROWTH" hidden="1">"c195"</definedName>
    <definedName name="IQ_COMMON_EQUITY_7YR_ANN_GROWTH" hidden="1">"c196"</definedName>
    <definedName name="IQ_COMMON_FDIC" hidden="1">"c6350"</definedName>
    <definedName name="IQ_COMMON_ISSUED" hidden="1">"c197"</definedName>
    <definedName name="IQ_COMMON_ISSUED_BNK" hidden="1">"c198"</definedName>
    <definedName name="IQ_COMMON_ISSUED_BR" hidden="1">"c199"</definedName>
    <definedName name="IQ_COMMON_ISSUED_FIN" hidden="1">"c200"</definedName>
    <definedName name="IQ_COMMON_ISSUED_INS" hidden="1">"c201"</definedName>
    <definedName name="IQ_COMMON_ISSUED_REIT" hidden="1">"c202"</definedName>
    <definedName name="IQ_COMMON_ISSUED_UTI" hidden="1">"c203"</definedName>
    <definedName name="IQ_COMMON_PER_ADR" hidden="1">"c204"</definedName>
    <definedName name="IQ_COMMON_PREF_DIV_CF" hidden="1">"c205"</definedName>
    <definedName name="IQ_COMMON_REP" hidden="1">"c206"</definedName>
    <definedName name="IQ_COMMON_REP_BNK" hidden="1">"c207"</definedName>
    <definedName name="IQ_COMMON_REP_BR" hidden="1">"c208"</definedName>
    <definedName name="IQ_COMMON_REP_FIN" hidden="1">"c209"</definedName>
    <definedName name="IQ_COMMON_REP_INS" hidden="1">"c210"</definedName>
    <definedName name="IQ_COMMON_REP_REIT" hidden="1">"c211"</definedName>
    <definedName name="IQ_COMMON_REP_UTI" hidden="1">"c212"</definedName>
    <definedName name="IQ_COMMON_STOCK" hidden="1">"c1358"</definedName>
    <definedName name="IQ_COMP_BENEFITS" hidden="1">"c213"</definedName>
    <definedName name="IQ_COMPANY_ADDRESS" hidden="1">"c214"</definedName>
    <definedName name="IQ_COMPANY_ID" hidden="1">"c3513"</definedName>
    <definedName name="IQ_COMPANY_NAME" hidden="1">"c215"</definedName>
    <definedName name="IQ_COMPANY_NAME_LONG" hidden="1">"c1585"</definedName>
    <definedName name="IQ_COMPANY_PHONE" hidden="1">"c216"</definedName>
    <definedName name="IQ_COMPANY_STATUS" hidden="1">"c2097"</definedName>
    <definedName name="IQ_COMPANY_STREET1" hidden="1">"c217"</definedName>
    <definedName name="IQ_COMPANY_STREET2" hidden="1">"c218"</definedName>
    <definedName name="IQ_COMPANY_TICKER" hidden="1">"c219"</definedName>
    <definedName name="IQ_COMPANY_TYPE" hidden="1">"c2096"</definedName>
    <definedName name="IQ_COMPANY_WEBSITE" hidden="1">"c220"</definedName>
    <definedName name="IQ_COMPANY_ZIP" hidden="1">"c221"</definedName>
    <definedName name="IQ_CONSTRUCTION_DEV_LOANS_FDIC" hidden="1">"c6313"</definedName>
    <definedName name="IQ_CONSTRUCTION_LAND_DEVELOPMENT_CHARGE_OFFS_FDIC" hidden="1">"c6594"</definedName>
    <definedName name="IQ_CONSTRUCTION_LAND_DEVELOPMENT_NET_CHARGE_OFFS_FDIC" hidden="1">"c6632"</definedName>
    <definedName name="IQ_CONSTRUCTION_LAND_DEVELOPMENT_RECOVERIES_FDIC" hidden="1">"c6613"</definedName>
    <definedName name="IQ_CONSTRUCTION_LOANS" hidden="1">"c222"</definedName>
    <definedName name="IQ_CONSUMER_LOANS" hidden="1">"c223"</definedName>
    <definedName name="IQ_CONTRACTS_OTHER_COMMODITIES_EQUITIES._FDIC" hidden="1">"c6522"</definedName>
    <definedName name="IQ_CONTRACTS_OTHER_COMMODITIES_EQUITIES_FDIC" hidden="1">"c6522"</definedName>
    <definedName name="IQ_CONV_DATE" hidden="1">"c2191"</definedName>
    <definedName name="IQ_CONV_EXP_DATE" hidden="1">"c3043"</definedName>
    <definedName name="IQ_CONV_PREMIUM" hidden="1">"c2195"</definedName>
    <definedName name="IQ_CONV_PRICE" hidden="1">"c2193"</definedName>
    <definedName name="IQ_CONV_RATE" hidden="1">"c2192"</definedName>
    <definedName name="IQ_CONV_RATIO" hidden="1">"c2192"</definedName>
    <definedName name="IQ_CONV_SECURITY" hidden="1">"c2189"</definedName>
    <definedName name="IQ_CONV_SECURITY_ISSUER" hidden="1">"c2190"</definedName>
    <definedName name="IQ_CONV_SECURITY_PRICE" hidden="1">"c2194"</definedName>
    <definedName name="IQ_CONVERT" hidden="1">"c2536"</definedName>
    <definedName name="IQ_CONVERT_PCT" hidden="1">"c2537"</definedName>
    <definedName name="IQ_CONVEXITY" hidden="1">"c2182"</definedName>
    <definedName name="IQ_CONVEYED_TO_OTHERS_FDIC" hidden="1">"c6534"</definedName>
    <definedName name="IQ_CORE_CAPITAL_RATIO_FDIC" hidden="1">"c6745"</definedName>
    <definedName name="IQ_CORP_GOODS_PRICE_INDEX_APR_FC_UNUSED_UNUSED_UNUSED" hidden="1">"c8381"</definedName>
    <definedName name="IQ_CORP_GOODS_PRICE_INDEX_APR_UNUSED_UNUSED_UNUSED" hidden="1">"c7501"</definedName>
    <definedName name="IQ_CORP_GOODS_PRICE_INDEX_FC_UNUSED_UNUSED_UNUSED" hidden="1">"c7721"</definedName>
    <definedName name="IQ_CORP_GOODS_PRICE_INDEX_POP_FC_UNUSED_UNUSED_UNUSED" hidden="1">"c7941"</definedName>
    <definedName name="IQ_CORP_GOODS_PRICE_INDEX_POP_UNUSED_UNUSED_UNUSED" hidden="1">"c7061"</definedName>
    <definedName name="IQ_CORP_GOODS_PRICE_INDEX_UNUSED_UNUSED_UNUSED" hidden="1">"c6841"</definedName>
    <definedName name="IQ_CORP_GOODS_PRICE_INDEX_YOY_FC_UNUSED_UNUSED_UNUSED" hidden="1">"c8161"</definedName>
    <definedName name="IQ_CORP_GOODS_PRICE_INDEX_YOY_UNUSED_UNUSED_UNUSED" hidden="1">"c7281"</definedName>
    <definedName name="IQ_COST_BORROWING" hidden="1">"c2936"</definedName>
    <definedName name="IQ_COST_BORROWINGS" hidden="1">"c225"</definedName>
    <definedName name="IQ_COST_OF_FUNDING_ASSETS_FDIC" hidden="1">"c6725"</definedName>
    <definedName name="IQ_COST_REV" hidden="1">"c226"</definedName>
    <definedName name="IQ_COST_REVENUE" hidden="1">"c1359"</definedName>
    <definedName name="IQ_COST_SAVINGS" hidden="1">"c227"</definedName>
    <definedName name="IQ_COST_SERVICE" hidden="1">"c228"</definedName>
    <definedName name="IQ_COST_TOTAL_BORROWINGS" hidden="1">"c229"</definedName>
    <definedName name="IQ_COUNTRY_NAME" hidden="1">"c230"</definedName>
    <definedName name="IQ_COVERED_POPS" hidden="1">"c2124"</definedName>
    <definedName name="IQ_CP" hidden="1">"c2495"</definedName>
    <definedName name="IQ_CP_PCT" hidden="1">"c2496"</definedName>
    <definedName name="IQ_CQ" hidden="1">5000</definedName>
    <definedName name="IQ_CREDIT_CARD_CHARGE_OFFS_FDIC" hidden="1">"c6652"</definedName>
    <definedName name="IQ_CREDIT_CARD_FEE_BNK" hidden="1">"c231"</definedName>
    <definedName name="IQ_CREDIT_CARD_FEE_FIN" hidden="1">"c1583"</definedName>
    <definedName name="IQ_CREDIT_CARD_LINES_FDIC" hidden="1">"c6525"</definedName>
    <definedName name="IQ_CREDIT_CARD_LOANS_FDIC" hidden="1">"c6319"</definedName>
    <definedName name="IQ_CREDIT_CARD_NET_CHARGE_OFFS_FDIC" hidden="1">"c6654"</definedName>
    <definedName name="IQ_CREDIT_CARD_RECOVERIES_FDIC" hidden="1">"c6653"</definedName>
    <definedName name="IQ_CREDIT_LOSS_CF" hidden="1">"c232"</definedName>
    <definedName name="IQ_CREDIT_LOSS_PROVISION_NET_CHARGE_OFFS_FDIC" hidden="1">"c6734"</definedName>
    <definedName name="IQ_CUMULATIVE_SPLIT_FACTOR" hidden="1">"c2094"</definedName>
    <definedName name="IQ_CURR_ACCT_BALANCE_APR_FC_UNUSED_UNUSED_UNUSED" hidden="1">"c8387"</definedName>
    <definedName name="IQ_CURR_ACCT_BALANCE_APR_UNUSED_UNUSED_UNUSED" hidden="1">"c7507"</definedName>
    <definedName name="IQ_CURR_ACCT_BALANCE_FC_UNUSED_UNUSED_UNUSED" hidden="1">"c7727"</definedName>
    <definedName name="IQ_CURR_ACCT_BALANCE_POP_FC_UNUSED_UNUSED_UNUSED" hidden="1">"c7947"</definedName>
    <definedName name="IQ_CURR_ACCT_BALANCE_POP_UNUSED_UNUSED_UNUSED" hidden="1">"c7067"</definedName>
    <definedName name="IQ_CURR_ACCT_BALANCE_UNUSED_UNUSED_UNUSED" hidden="1">"c6847"</definedName>
    <definedName name="IQ_CURR_ACCT_BALANCE_YOY_FC_UNUSED_UNUSED_UNUSED" hidden="1">"c8167"</definedName>
    <definedName name="IQ_CURR_ACCT_BALANCE_YOY_UNUSED_UNUSED_UNUSED" hidden="1">"c7287"</definedName>
    <definedName name="IQ_CURR_DOMESTIC_TAXES" hidden="1">"c2074"</definedName>
    <definedName name="IQ_CURR_FOREIGN_TAXES" hidden="1">"c2075"</definedName>
    <definedName name="IQ_CURRENCY_COIN_DOMESTIC_FDIC" hidden="1">"c6388"</definedName>
    <definedName name="IQ_CURRENCY_FACTOR_BS" hidden="1">"c233"</definedName>
    <definedName name="IQ_CURRENCY_FACTOR_IS" hidden="1">"c234"</definedName>
    <definedName name="IQ_CURRENCY_GAIN" hidden="1">"c235"</definedName>
    <definedName name="IQ_CURRENCY_GAIN_BR" hidden="1">"c236"</definedName>
    <definedName name="IQ_CURRENCY_GAIN_FIN" hidden="1">"c237"</definedName>
    <definedName name="IQ_CURRENCY_GAIN_INS" hidden="1">"c238"</definedName>
    <definedName name="IQ_CURRENCY_GAIN_REIT" hidden="1">"c239"</definedName>
    <definedName name="IQ_CURRENCY_GAIN_UTI" hidden="1">"c240"</definedName>
    <definedName name="IQ_CURRENT_PORT" hidden="1">"c241"</definedName>
    <definedName name="IQ_CURRENT_PORT_BNK" hidden="1">"c242"</definedName>
    <definedName name="IQ_CURRENT_PORT_DEBT" hidden="1">"c243"</definedName>
    <definedName name="IQ_CURRENT_PORT_DEBT_BNK" hidden="1">"c244"</definedName>
    <definedName name="IQ_CURRENT_PORT_DEBT_BR" hidden="1">"c1567"</definedName>
    <definedName name="IQ_CURRENT_PORT_DEBT_FIN" hidden="1">"c1568"</definedName>
    <definedName name="IQ_CURRENT_PORT_DEBT_INS" hidden="1">"c1569"</definedName>
    <definedName name="IQ_CURRENT_PORT_DEBT_REIT" hidden="1">"c1570"</definedName>
    <definedName name="IQ_CURRENT_PORT_DEBT_UTI" hidden="1">"c1571"</definedName>
    <definedName name="IQ_CURRENT_PORT_LEASES" hidden="1">"c245"</definedName>
    <definedName name="IQ_CURRENT_PORT_PCT" hidden="1">"c2541"</definedName>
    <definedName name="IQ_CURRENT_RATIO" hidden="1">"c246"</definedName>
    <definedName name="IQ_CUSIP" hidden="1">"c2245"</definedName>
    <definedName name="IQ_CY" hidden="1">10000</definedName>
    <definedName name="IQ_DA" hidden="1">"c247"</definedName>
    <definedName name="IQ_DA_BR" hidden="1">"c248"</definedName>
    <definedName name="IQ_DA_CF" hidden="1">"c249"</definedName>
    <definedName name="IQ_DA_CF_BNK" hidden="1">"c250"</definedName>
    <definedName name="IQ_DA_CF_BR" hidden="1">"c251"</definedName>
    <definedName name="IQ_DA_CF_FIN" hidden="1">"c252"</definedName>
    <definedName name="IQ_DA_CF_INS" hidden="1">"c253"</definedName>
    <definedName name="IQ_DA_CF_REIT" hidden="1">"c254"</definedName>
    <definedName name="IQ_DA_CF_UTI" hidden="1">"c255"</definedName>
    <definedName name="IQ_DA_FIN" hidden="1">"c256"</definedName>
    <definedName name="IQ_DA_INS" hidden="1">"c257"</definedName>
    <definedName name="IQ_DA_REIT" hidden="1">"c258"</definedName>
    <definedName name="IQ_DA_SUPPL" hidden="1">"c259"</definedName>
    <definedName name="IQ_DA_SUPPL_BR" hidden="1">"c260"</definedName>
    <definedName name="IQ_DA_SUPPL_CF" hidden="1">"c261"</definedName>
    <definedName name="IQ_DA_SUPPL_CF_BNK" hidden="1">"c262"</definedName>
    <definedName name="IQ_DA_SUPPL_CF_BR" hidden="1">"c263"</definedName>
    <definedName name="IQ_DA_SUPPL_CF_FIN" hidden="1">"c264"</definedName>
    <definedName name="IQ_DA_SUPPL_CF_INS" hidden="1">"c265"</definedName>
    <definedName name="IQ_DA_SUPPL_CF_REIT" hidden="1">"c266"</definedName>
    <definedName name="IQ_DA_SUPPL_CF_UTI" hidden="1">"c267"</definedName>
    <definedName name="IQ_DA_SUPPL_FIN" hidden="1">"c268"</definedName>
    <definedName name="IQ_DA_SUPPL_INS" hidden="1">"c269"</definedName>
    <definedName name="IQ_DA_SUPPL_REIT" hidden="1">"c270"</definedName>
    <definedName name="IQ_DA_SUPPL_UTI" hidden="1">"c271"</definedName>
    <definedName name="IQ_DA_UTI" hidden="1">"c272"</definedName>
    <definedName name="IQ_DAILY" hidden="1">500000</definedName>
    <definedName name="IQ_DATED_DATE" hidden="1">"c2185"</definedName>
    <definedName name="IQ_DAY_COUNT" hidden="1">"c2161"</definedName>
    <definedName name="IQ_DAYS_COVER_SHORT" hidden="1">"c1578"</definedName>
    <definedName name="IQ_DAYS_INVENTORY_OUT" hidden="1">"c273"</definedName>
    <definedName name="IQ_DAYS_PAY_OUTST" hidden="1">"c1362"</definedName>
    <definedName name="IQ_DAYS_PAYABLE_OUT" hidden="1">"c274"</definedName>
    <definedName name="IQ_DAYS_SALES_OUT" hidden="1">"c275"</definedName>
    <definedName name="IQ_DAYS_SALES_OUTST" hidden="1">"c1363"</definedName>
    <definedName name="IQ_DEBT_ADJ" hidden="1">"c2515"</definedName>
    <definedName name="IQ_DEBT_ADJ_PCT" hidden="1">"c2516"</definedName>
    <definedName name="IQ_DEBT_EQUIV_NET_PBO" hidden="1">"c2938"</definedName>
    <definedName name="IQ_DEBT_EQUIV_OPER_LEASE" hidden="1">"c2935"</definedName>
    <definedName name="IQ_DEF_ACQ_CST" hidden="1">"c1364"</definedName>
    <definedName name="IQ_DEF_AMORT" hidden="1">"c276"</definedName>
    <definedName name="IQ_DEF_AMORT_BNK" hidden="1">"c277"</definedName>
    <definedName name="IQ_DEF_AMORT_BR" hidden="1">"c278"</definedName>
    <definedName name="IQ_DEF_AMORT_FIN" hidden="1">"c279"</definedName>
    <definedName name="IQ_DEF_AMORT_INS" hidden="1">"c280"</definedName>
    <definedName name="IQ_DEF_AMORT_REIT" hidden="1">"c281"</definedName>
    <definedName name="IQ_DEF_AMORT_UTI" hidden="1">"c282"</definedName>
    <definedName name="IQ_DEF_BENEFIT_INTEREST_COST" hidden="1">"c283"</definedName>
    <definedName name="IQ_DEF_BENEFIT_INTEREST_COST_DOMESTIC" hidden="1">"c2652"</definedName>
    <definedName name="IQ_DEF_BENEFIT_INTEREST_COST_FOREIGN" hidden="1">"c2660"</definedName>
    <definedName name="IQ_DEF_BENEFIT_OTHER_COST" hidden="1">"c284"</definedName>
    <definedName name="IQ_DEF_BENEFIT_OTHER_COST_DOMESTIC" hidden="1">"c2654"</definedName>
    <definedName name="IQ_DEF_BENEFIT_OTHER_COST_FOREIGN" hidden="1">"c2662"</definedName>
    <definedName name="IQ_DEF_BENEFIT_ROA" hidden="1">"c285"</definedName>
    <definedName name="IQ_DEF_BENEFIT_ROA_DOMESTIC" hidden="1">"c2653"</definedName>
    <definedName name="IQ_DEF_BENEFIT_ROA_FOREIGN" hidden="1">"c2661"</definedName>
    <definedName name="IQ_DEF_BENEFIT_SERVICE_COST" hidden="1">"c286"</definedName>
    <definedName name="IQ_DEF_BENEFIT_SERVICE_COST_DOMESTIC" hidden="1">"c2651"</definedName>
    <definedName name="IQ_DEF_BENEFIT_SERVICE_COST_FOREIGN" hidden="1">"c2659"</definedName>
    <definedName name="IQ_DEF_BENEFIT_TOTAL_COST" hidden="1">"c287"</definedName>
    <definedName name="IQ_DEF_BENEFIT_TOTAL_COST_DOMESTIC" hidden="1">"c2655"</definedName>
    <definedName name="IQ_DEF_BENEFIT_TOTAL_COST_FOREIGN" hidden="1">"c2663"</definedName>
    <definedName name="IQ_DEF_CHARGES_BR" hidden="1">"c288"</definedName>
    <definedName name="IQ_DEF_CHARGES_CF" hidden="1">"c289"</definedName>
    <definedName name="IQ_DEF_CHARGES_FIN" hidden="1">"c290"</definedName>
    <definedName name="IQ_DEF_CHARGES_INS" hidden="1">"c291"</definedName>
    <definedName name="IQ_DEF_CHARGES_LT" hidden="1">"c292"</definedName>
    <definedName name="IQ_DEF_CHARGES_LT_BNK" hidden="1">"c293"</definedName>
    <definedName name="IQ_DEF_CHARGES_LT_BR" hidden="1">"c294"</definedName>
    <definedName name="IQ_DEF_CHARGES_LT_FIN" hidden="1">"c295"</definedName>
    <definedName name="IQ_DEF_CHARGES_LT_INS" hidden="1">"c296"</definedName>
    <definedName name="IQ_DEF_CHARGES_LT_REIT" hidden="1">"c297"</definedName>
    <definedName name="IQ_DEF_CHARGES_LT_UTI" hidden="1">"c298"</definedName>
    <definedName name="IQ_DEF_CHARGES_REIT" hidden="1">"c299"</definedName>
    <definedName name="IQ_DEF_CONTRIBUTION_TOTAL_COST" hidden="1">"c300"</definedName>
    <definedName name="IQ_DEF_INC_TAX" hidden="1">"c1365"</definedName>
    <definedName name="IQ_DEF_POLICY_ACQ_COSTS" hidden="1">"c301"</definedName>
    <definedName name="IQ_DEF_POLICY_ACQ_COSTS_CF" hidden="1">"c302"</definedName>
    <definedName name="IQ_DEF_POLICY_AMORT" hidden="1">"c303"</definedName>
    <definedName name="IQ_DEF_TAX_ASSET_LT_BR" hidden="1">"c304"</definedName>
    <definedName name="IQ_DEF_TAX_ASSET_LT_FIN" hidden="1">"c305"</definedName>
    <definedName name="IQ_DEF_TAX_ASSET_LT_INS" hidden="1">"c306"</definedName>
    <definedName name="IQ_DEF_TAX_ASSET_LT_REIT" hidden="1">"c307"</definedName>
    <definedName name="IQ_DEF_TAX_ASSET_LT_UTI" hidden="1">"c308"</definedName>
    <definedName name="IQ_DEF_TAX_ASSETS_CURRENT" hidden="1">"c309"</definedName>
    <definedName name="IQ_DEF_TAX_ASSETS_LT" hidden="1">"c310"</definedName>
    <definedName name="IQ_DEF_TAX_ASSETS_LT_BNK" hidden="1">"c311"</definedName>
    <definedName name="IQ_DEF_TAX_LIAB_CURRENT" hidden="1">"c312"</definedName>
    <definedName name="IQ_DEF_TAX_LIAB_LT" hidden="1">"c313"</definedName>
    <definedName name="IQ_DEF_TAX_LIAB_LT_BNK" hidden="1">"c314"</definedName>
    <definedName name="IQ_DEF_TAX_LIAB_LT_BR" hidden="1">"c315"</definedName>
    <definedName name="IQ_DEF_TAX_LIAB_LT_FIN" hidden="1">"c316"</definedName>
    <definedName name="IQ_DEF_TAX_LIAB_LT_INS" hidden="1">"c317"</definedName>
    <definedName name="IQ_DEF_TAX_LIAB_LT_REIT" hidden="1">"c318"</definedName>
    <definedName name="IQ_DEF_TAX_LIAB_LT_UTI" hidden="1">"c319"</definedName>
    <definedName name="IQ_DEFERRED_DOMESTIC_TAXES" hidden="1">"c2077"</definedName>
    <definedName name="IQ_DEFERRED_FOREIGN_TAXES" hidden="1">"c2078"</definedName>
    <definedName name="IQ_DEFERRED_INC_TAX" hidden="1">"c1447"</definedName>
    <definedName name="IQ_DEFERRED_TAXES" hidden="1">"c1356"</definedName>
    <definedName name="IQ_DEMAND_DEP" hidden="1">"c320"</definedName>
    <definedName name="IQ_DEMAND_DEPOSITS_FDIC" hidden="1">"c6489"</definedName>
    <definedName name="IQ_DEPOSIT_ACCOUNTS_LESS_THAN_100K_FDIC" hidden="1">"c6494"</definedName>
    <definedName name="IQ_DEPOSIT_ACCOUNTS_MORE_THAN_100K_FDIC" hidden="1">"c6492"</definedName>
    <definedName name="IQ_DEPOSITORY_INSTITUTIONS_CHARGE_OFFS_FDIC" hidden="1">"c6596"</definedName>
    <definedName name="IQ_DEPOSITORY_INSTITUTIONS_NET_CHARGE_OFFS_FDIC" hidden="1">"c6634"</definedName>
    <definedName name="IQ_DEPOSITORY_INSTITUTIONS_RECOVERIES_FDIC" hidden="1">"c6615"</definedName>
    <definedName name="IQ_DEPOSITS_FIN" hidden="1">"c321"</definedName>
    <definedName name="IQ_DEPOSITS_HELD_DOMESTIC_FDIC" hidden="1">"c6340"</definedName>
    <definedName name="IQ_DEPOSITS_HELD_FOREIGN_FDIC" hidden="1">"c6341"</definedName>
    <definedName name="IQ_DEPOSITS_LESS_THAN_100K_AFTER_THREE_YEARS_FDIC" hidden="1">"c6464"</definedName>
    <definedName name="IQ_DEPOSITS_LESS_THAN_100K_THREE_MONTHS_FDIC" hidden="1">"c6461"</definedName>
    <definedName name="IQ_DEPOSITS_LESS_THAN_100K_THREE_YEARS_FDIC" hidden="1">"c6463"</definedName>
    <definedName name="IQ_DEPOSITS_LESS_THAN_100K_TWELVE_MONTHS_FDIC" hidden="1">"c6462"</definedName>
    <definedName name="IQ_DEPOSITS_MORE_THAN_100K_AFTER_THREE_YEARS_FDIC" hidden="1">"c6469"</definedName>
    <definedName name="IQ_DEPOSITS_MORE_THAN_100K_THREE_MONTHS_FDIC" hidden="1">"c6466"</definedName>
    <definedName name="IQ_DEPOSITS_MORE_THAN_100K_THREE_YEARS_FDIC" hidden="1">"c6468"</definedName>
    <definedName name="IQ_DEPOSITS_MORE_THAN_100K_TWELVE_MONTHS_FDIC" hidden="1">"c6467"</definedName>
    <definedName name="IQ_DEPRE_AMORT" hidden="1">"c1360"</definedName>
    <definedName name="IQ_DEPRE_AMORT_SUPPL" hidden="1">"c1593"</definedName>
    <definedName name="IQ_DEPRE_DEPLE" hidden="1">"c1361"</definedName>
    <definedName name="IQ_DEPRE_SUPP" hidden="1">"c1443"</definedName>
    <definedName name="IQ_DERIVATIVES_FDIC" hidden="1">"c6523"</definedName>
    <definedName name="IQ_DESCRIPTION_LONG" hidden="1">"c1520"</definedName>
    <definedName name="IQ_DEVELOP_LAND" hidden="1">"c323"</definedName>
    <definedName name="IQ_DIFF_LASTCLOSE_TARGET_PRICE" hidden="1">"c1854"</definedName>
    <definedName name="IQ_DILUT_ADJUST" hidden="1">"c1621"</definedName>
    <definedName name="IQ_DILUT_EPS_EXCL" hidden="1">"c324"</definedName>
    <definedName name="IQ_DILUT_EPS_INCL" hidden="1">"c325"</definedName>
    <definedName name="IQ_DILUT_EPS_NORM" hidden="1">"c1903"</definedName>
    <definedName name="IQ_DILUT_NI" hidden="1">"c2079"</definedName>
    <definedName name="IQ_DILUT_NORMAL_EPS" hidden="1">"c1594"</definedName>
    <definedName name="IQ_DILUT_WEIGHT" hidden="1">"c326"</definedName>
    <definedName name="IQ_DIRECT_AH_EARNED" hidden="1">"c2740"</definedName>
    <definedName name="IQ_DIRECT_EARNED" hidden="1">"c2730"</definedName>
    <definedName name="IQ_DIRECT_LIFE_EARNED" hidden="1">"c2735"</definedName>
    <definedName name="IQ_DIRECT_LIFE_IN_FORCE" hidden="1">"c2765"</definedName>
    <definedName name="IQ_DIRECT_PC_EARNED" hidden="1">"c2745"</definedName>
    <definedName name="IQ_DIRECT_WRITTEN" hidden="1">"c2724"</definedName>
    <definedName name="IQ_DISCONT_OPER" hidden="1">"c1367"</definedName>
    <definedName name="IQ_DISCOUNT_RATE_PENSION_DOMESTIC" hidden="1">"c327"</definedName>
    <definedName name="IQ_DISCOUNT_RATE_PENSION_FOREIGN" hidden="1">"c328"</definedName>
    <definedName name="IQ_DISTR_EXCESS_EARN" hidden="1">"c329"</definedName>
    <definedName name="IQ_DISTRIBUTABLE_CASH" hidden="1">"c3002"</definedName>
    <definedName name="IQ_DISTRIBUTABLE_CASH_PAYOUT" hidden="1">"c3005"</definedName>
    <definedName name="IQ_DISTRIBUTABLE_CASH_SHARE" hidden="1">"c3003"</definedName>
    <definedName name="IQ_DIV_AMOUNT" hidden="1">"c3041"</definedName>
    <definedName name="IQ_DIV_PAYMENT_DATE" hidden="1">"c2205"</definedName>
    <definedName name="IQ_DIV_RECORD_DATE" hidden="1">"c2204"</definedName>
    <definedName name="IQ_DIV_SHARE" hidden="1">"c330"</definedName>
    <definedName name="IQ_DIVEST_CF" hidden="1">"c331"</definedName>
    <definedName name="IQ_DIVID_SHARE" hidden="1">"c1366"</definedName>
    <definedName name="IQ_DIVIDEND_YIELD" hidden="1">"c332"</definedName>
    <definedName name="IQ_DIVIDENDS_DECLARED_COMMON_FDIC" hidden="1">"c6659"</definedName>
    <definedName name="IQ_DIVIDENDS_DECLARED_PREFERRED_FDIC" hidden="1">"c6658"</definedName>
    <definedName name="IQ_DIVIDENDS_FDIC" hidden="1">"c6660"</definedName>
    <definedName name="IQ_DNTM" hidden="1">700000</definedName>
    <definedName name="IQ_DO" hidden="1">"c333"</definedName>
    <definedName name="IQ_DO_ASSETS_CURRENT" hidden="1">"c334"</definedName>
    <definedName name="IQ_DO_ASSETS_LT" hidden="1">"c335"</definedName>
    <definedName name="IQ_DO_CF" hidden="1">"c336"</definedName>
    <definedName name="IQ_DPAC_ACC" hidden="1">"c2799"</definedName>
    <definedName name="IQ_DPAC_AMORT" hidden="1">"c2795"</definedName>
    <definedName name="IQ_DPAC_BEG" hidden="1">"c2791"</definedName>
    <definedName name="IQ_DPAC_COMMISSIONS" hidden="1">"c2792"</definedName>
    <definedName name="IQ_DPAC_END" hidden="1">"c2801"</definedName>
    <definedName name="IQ_DPAC_FX" hidden="1">"c2798"</definedName>
    <definedName name="IQ_DPAC_OTHER_ADJ" hidden="1">"c2800"</definedName>
    <definedName name="IQ_DPAC_OTHERS" hidden="1">"c2793"</definedName>
    <definedName name="IQ_DPAC_PERIOD" hidden="1">"c2794"</definedName>
    <definedName name="IQ_DPAC_REAL_GAIN" hidden="1">"c2797"</definedName>
    <definedName name="IQ_DPAC_UNREAL_GAIN" hidden="1">"c2796"</definedName>
    <definedName name="IQ_DPS_10YR_ANN_GROWTH" hidden="1">"c337"</definedName>
    <definedName name="IQ_DPS_1YR_ANN_GROWTH" hidden="1">"c338"</definedName>
    <definedName name="IQ_DPS_2YR_ANN_GROWTH" hidden="1">"c339"</definedName>
    <definedName name="IQ_DPS_3YR_ANN_GROWTH" hidden="1">"c340"</definedName>
    <definedName name="IQ_DPS_5YR_ANN_GROWTH" hidden="1">"c341"</definedName>
    <definedName name="IQ_DPS_7YR_ANN_GROWTH" hidden="1">"c342"</definedName>
    <definedName name="IQ_DPS_ACT_OR_EST" hidden="1">"c2218"</definedName>
    <definedName name="IQ_DPS_EST" hidden="1">"c1674"</definedName>
    <definedName name="IQ_DPS_HIGH_EST" hidden="1">"c1676"</definedName>
    <definedName name="IQ_DPS_LOW_EST" hidden="1">"c1677"</definedName>
    <definedName name="IQ_DPS_MEDIAN_EST" hidden="1">"c1675"</definedName>
    <definedName name="IQ_DPS_NUM_EST" hidden="1">"c1678"</definedName>
    <definedName name="IQ_DPS_STDDEV_EST" hidden="1">"c1679"</definedName>
    <definedName name="IQ_DURATION" hidden="1">"c2181"</definedName>
    <definedName name="IQ_EARNING_ASSET_YIELD" hidden="1">"c343"</definedName>
    <definedName name="IQ_EARNING_ASSETS_FDIC" hidden="1">"c6360"</definedName>
    <definedName name="IQ_EARNING_ASSETS_YIELD_FDIC" hidden="1">"c6724"</definedName>
    <definedName name="IQ_EARNING_CO" hidden="1">"c344"</definedName>
    <definedName name="IQ_EARNING_CO_10YR_ANN_GROWTH" hidden="1">"c345"</definedName>
    <definedName name="IQ_EARNING_CO_1YR_ANN_GROWTH" hidden="1">"c346"</definedName>
    <definedName name="IQ_EARNING_CO_2YR_ANN_GROWTH" hidden="1">"c347"</definedName>
    <definedName name="IQ_EARNING_CO_3YR_ANN_GROWTH" hidden="1">"c348"</definedName>
    <definedName name="IQ_EARNING_CO_5YR_ANN_GROWTH" hidden="1">"c349"</definedName>
    <definedName name="IQ_EARNING_CO_7YR_ANN_GROWTH" hidden="1">"c350"</definedName>
    <definedName name="IQ_EARNING_CO_MARGIN" hidden="1">"c351"</definedName>
    <definedName name="IQ_EARNINGS_ANNOUNCE_DATE" hidden="1">"c1649"</definedName>
    <definedName name="IQ_EARNINGS_ANNOUNCE_DATE_REUT" hidden="1">"c5314"</definedName>
    <definedName name="IQ_EARNINGS_COVERAGE_NET_CHARGE_OFFS_FDIC" hidden="1">"c6735"</definedName>
    <definedName name="IQ_EBIT" hidden="1">"c352"</definedName>
    <definedName name="IQ_EBIT_10YR_ANN_GROWTH" hidden="1">"c353"</definedName>
    <definedName name="IQ_EBIT_1YR_ANN_GROWTH" hidden="1">"c354"</definedName>
    <definedName name="IQ_EBIT_2YR_ANN_GROWTH" hidden="1">"c355"</definedName>
    <definedName name="IQ_EBIT_3YR_ANN_GROWTH" hidden="1">"c356"</definedName>
    <definedName name="IQ_EBIT_5YR_ANN_GROWTH" hidden="1">"c357"</definedName>
    <definedName name="IQ_EBIT_7YR_ANN_GROWTH" hidden="1">"c358"</definedName>
    <definedName name="IQ_EBIT_ACT_OR_EST" hidden="1">"c2219"</definedName>
    <definedName name="IQ_EBIT_EQ_INC" hidden="1">"c3498"</definedName>
    <definedName name="IQ_EBIT_EQ_INC_EXCL_SBC" hidden="1">"c3502"</definedName>
    <definedName name="IQ_EBIT_EST" hidden="1">"c1681"</definedName>
    <definedName name="IQ_EBIT_EXCL_SBC" hidden="1">"c3082"</definedName>
    <definedName name="IQ_EBIT_HIGH_EST" hidden="1">"c1683"</definedName>
    <definedName name="IQ_EBIT_INT" hidden="1">"c360"</definedName>
    <definedName name="IQ_EBIT_LOW_EST" hidden="1">"c1684"</definedName>
    <definedName name="IQ_EBIT_MARGIN" hidden="1">"c359"</definedName>
    <definedName name="IQ_EBIT_MEDIAN_EST" hidden="1">"c1682"</definedName>
    <definedName name="IQ_EBIT_NUM_EST" hidden="1">"c1685"</definedName>
    <definedName name="IQ_EBIT_OVER_IE" hidden="1">"c1369"</definedName>
    <definedName name="IQ_EBIT_STDDEV_EST" hidden="1">"c1686"</definedName>
    <definedName name="IQ_EBITA" hidden="1">"c1910"</definedName>
    <definedName name="IQ_EBITA_10YR_ANN_GROWTH" hidden="1">"c1954"</definedName>
    <definedName name="IQ_EBITA_1YR_ANN_GROWTH" hidden="1">"c1949"</definedName>
    <definedName name="IQ_EBITA_2YR_ANN_GROWTH" hidden="1">"c1950"</definedName>
    <definedName name="IQ_EBITA_3YR_ANN_GROWTH" hidden="1">"c1951"</definedName>
    <definedName name="IQ_EBITA_5YR_ANN_GROWTH" hidden="1">"c1952"</definedName>
    <definedName name="IQ_EBITA_7YR_ANN_GROWTH" hidden="1">"c1953"</definedName>
    <definedName name="IQ_EBITA_EQ_INC" hidden="1">"c3497"</definedName>
    <definedName name="IQ_EBITA_EQ_INC_EXCL_SBC" hidden="1">"c3501"</definedName>
    <definedName name="IQ_EBITA_EXCL_SBC" hidden="1">"c3080"</definedName>
    <definedName name="IQ_EBITA_MARGIN" hidden="1">"c1963"</definedName>
    <definedName name="IQ_EBITDA" hidden="1">"c361"</definedName>
    <definedName name="IQ_EBITDA_10YR_ANN_GROWTH" hidden="1">"c362"</definedName>
    <definedName name="IQ_EBITDA_1YR_ANN_GROWTH" hidden="1">"c363"</definedName>
    <definedName name="IQ_EBITDA_2YR_ANN_GROWTH" hidden="1">"c364"</definedName>
    <definedName name="IQ_EBITDA_3YR_ANN_GROWTH" hidden="1">"c365"</definedName>
    <definedName name="IQ_EBITDA_5YR_ANN_GROWTH" hidden="1">"c366"</definedName>
    <definedName name="IQ_EBITDA_7YR_ANN_GROWTH" hidden="1">"c367"</definedName>
    <definedName name="IQ_EBITDA_ACT_OR_EST" hidden="1">"c2215"</definedName>
    <definedName name="IQ_EBITDA_CAPEX_INT" hidden="1">"c368"</definedName>
    <definedName name="IQ_EBITDA_CAPEX_OVER_TOTAL_IE" hidden="1">"c1370"</definedName>
    <definedName name="IQ_EBITDA_EQ_INC" hidden="1">"c3496"</definedName>
    <definedName name="IQ_EBITDA_EQ_INC_EXCL_SBC" hidden="1">"c3500"</definedName>
    <definedName name="IQ_EBITDA_EST" hidden="1">"c369"</definedName>
    <definedName name="IQ_EBITDA_EST_REUT" hidden="1">"c3640"</definedName>
    <definedName name="IQ_EBITDA_EXCL_SBC" hidden="1">"c3081"</definedName>
    <definedName name="IQ_EBITDA_HIGH_EST" hidden="1">"c370"</definedName>
    <definedName name="IQ_EBITDA_HIGH_EST_REUT" hidden="1">"c3642"</definedName>
    <definedName name="IQ_EBITDA_INT" hidden="1">"c373"</definedName>
    <definedName name="IQ_EBITDA_LOW_EST" hidden="1">"c371"</definedName>
    <definedName name="IQ_EBITDA_LOW_EST_REUT" hidden="1">"c3643"</definedName>
    <definedName name="IQ_EBITDA_MARGIN" hidden="1">"c372"</definedName>
    <definedName name="IQ_EBITDA_MEDIAN_EST" hidden="1">"c1663"</definedName>
    <definedName name="IQ_EBITDA_MEDIAN_EST_REUT" hidden="1">"c3641"</definedName>
    <definedName name="IQ_EBITDA_NUM_EST" hidden="1">"c374"</definedName>
    <definedName name="IQ_EBITDA_NUM_EST_REUT" hidden="1">"c3644"</definedName>
    <definedName name="IQ_EBITDA_OVER_TOTAL_IE" hidden="1">"c1371"</definedName>
    <definedName name="IQ_EBITDA_STDDEV_EST" hidden="1">"c375"</definedName>
    <definedName name="IQ_EBITDA_STDDEV_EST_REUT" hidden="1">"c3645"</definedName>
    <definedName name="IQ_EBITDAR" hidden="1">"c2989"</definedName>
    <definedName name="IQ_EBITDAR_EQ_INC" hidden="1">"c3499"</definedName>
    <definedName name="IQ_EBITDAR_EQ_INC_EXCL_SBC" hidden="1">"c3503"</definedName>
    <definedName name="IQ_EBITDAR_EXCL_SBC" hidden="1">"c3083"</definedName>
    <definedName name="IQ_EBT" hidden="1">"c376"</definedName>
    <definedName name="IQ_EBT_BNK" hidden="1">"c377"</definedName>
    <definedName name="IQ_EBT_BR" hidden="1">"c378"</definedName>
    <definedName name="IQ_EBT_EXCL" hidden="1">"c379"</definedName>
    <definedName name="IQ_EBT_EXCL_BNK" hidden="1">"c380"</definedName>
    <definedName name="IQ_EBT_EXCL_BR" hidden="1">"c381"</definedName>
    <definedName name="IQ_EBT_EXCL_FIN" hidden="1">"c382"</definedName>
    <definedName name="IQ_EBT_EXCL_INS" hidden="1">"c383"</definedName>
    <definedName name="IQ_EBT_EXCL_MARGIN" hidden="1">"c1462"</definedName>
    <definedName name="IQ_EBT_EXCL_REIT" hidden="1">"c384"</definedName>
    <definedName name="IQ_EBT_EXCL_UTI" hidden="1">"c385"</definedName>
    <definedName name="IQ_EBT_FIN" hidden="1">"c386"</definedName>
    <definedName name="IQ_EBT_INCL_MARGIN" hidden="1">"c387"</definedName>
    <definedName name="IQ_EBT_INS" hidden="1">"c388"</definedName>
    <definedName name="IQ_EBT_REIT" hidden="1">"c389"</definedName>
    <definedName name="IQ_EBT_UTI" hidden="1">"c390"</definedName>
    <definedName name="IQ_ECO_METRIC_6825_UNUSED_UNUSED_UNUSED" hidden="1">"c6825"</definedName>
    <definedName name="IQ_ECO_METRIC_6839_UNUSED_UNUSED_UNUSED" hidden="1">"c6839"</definedName>
    <definedName name="IQ_ECO_METRIC_6896_UNUSED_UNUSED_UNUSED" hidden="1">"c6896"</definedName>
    <definedName name="IQ_ECO_METRIC_6897_UNUSED_UNUSED_UNUSED" hidden="1">"c6897"</definedName>
    <definedName name="IQ_ECO_METRIC_6988_UNUSED_UNUSED_UNUSED" hidden="1">"c6988"</definedName>
    <definedName name="IQ_ECO_METRIC_7045_UNUSED_UNUSED_UNUSED" hidden="1">"c7045"</definedName>
    <definedName name="IQ_ECO_METRIC_7059_UNUSED_UNUSED_UNUSED" hidden="1">"c7059"</definedName>
    <definedName name="IQ_ECO_METRIC_7116_UNUSED_UNUSED_UNUSED" hidden="1">"c7116"</definedName>
    <definedName name="IQ_ECO_METRIC_7117_UNUSED_UNUSED_UNUSED" hidden="1">"c7117"</definedName>
    <definedName name="IQ_ECO_METRIC_7208_UNUSED_UNUSED_UNUSED" hidden="1">"c7208"</definedName>
    <definedName name="IQ_ECO_METRIC_7265_UNUSED_UNUSED_UNUSED" hidden="1">"c7265"</definedName>
    <definedName name="IQ_ECO_METRIC_7279_UNUSED_UNUSED_UNUSED" hidden="1">"c7279"</definedName>
    <definedName name="IQ_ECO_METRIC_7336_UNUSED_UNUSED_UNUSED" hidden="1">"c7336"</definedName>
    <definedName name="IQ_ECO_METRIC_7337_UNUSED_UNUSED_UNUSED" hidden="1">"c7337"</definedName>
    <definedName name="IQ_ECO_METRIC_7428_UNUSED_UNUSED_UNUSED" hidden="1">"c7428"</definedName>
    <definedName name="IQ_ECO_METRIC_7556_UNUSED_UNUSED_UNUSED" hidden="1">"c7556"</definedName>
    <definedName name="IQ_ECO_METRIC_7557_UNUSED_UNUSED_UNUSED" hidden="1">"c7557"</definedName>
    <definedName name="IQ_ECO_METRIC_7648_UNUSED_UNUSED_UNUSED" hidden="1">"c7648"</definedName>
    <definedName name="IQ_ECO_METRIC_7705_UNUSED_UNUSED_UNUSED" hidden="1">"c7705"</definedName>
    <definedName name="IQ_ECO_METRIC_7719_UNUSED_UNUSED_UNUSED" hidden="1">"c7719"</definedName>
    <definedName name="IQ_ECO_METRIC_7776_UNUSED_UNUSED_UNUSED" hidden="1">"c7776"</definedName>
    <definedName name="IQ_ECO_METRIC_7777_UNUSED_UNUSED_UNUSED" hidden="1">"c7777"</definedName>
    <definedName name="IQ_ECO_METRIC_7868_UNUSED_UNUSED_UNUSED" hidden="1">"c7868"</definedName>
    <definedName name="IQ_ECO_METRIC_7925_UNUSED_UNUSED_UNUSED" hidden="1">"c7925"</definedName>
    <definedName name="IQ_ECO_METRIC_7939_UNUSED_UNUSED_UNUSED" hidden="1">"c7939"</definedName>
    <definedName name="IQ_ECO_METRIC_7996_UNUSED_UNUSED_UNUSED" hidden="1">"c7996"</definedName>
    <definedName name="IQ_ECO_METRIC_7997_UNUSED_UNUSED_UNUSED" hidden="1">"c7997"</definedName>
    <definedName name="IQ_ECO_METRIC_8088_UNUSED_UNUSED_UNUSED" hidden="1">"c8088"</definedName>
    <definedName name="IQ_ECO_METRIC_8145_UNUSED_UNUSED_UNUSED" hidden="1">"c8145"</definedName>
    <definedName name="IQ_ECO_METRIC_8159_UNUSED_UNUSED_UNUSED" hidden="1">"c8159"</definedName>
    <definedName name="IQ_ECO_METRIC_8216_UNUSED_UNUSED_UNUSED" hidden="1">"c8216"</definedName>
    <definedName name="IQ_ECO_METRIC_8217_UNUSED_UNUSED_UNUSED" hidden="1">"c8217"</definedName>
    <definedName name="IQ_ECO_METRIC_8308_UNUSED_UNUSED_UNUSED" hidden="1">"c8308"</definedName>
    <definedName name="IQ_ECO_METRIC_8436_UNUSED_UNUSED_UNUSED" hidden="1">"c8436"</definedName>
    <definedName name="IQ_ECO_METRIC_8437_UNUSED_UNUSED_UNUSED" hidden="1">"c8437"</definedName>
    <definedName name="IQ_ECO_METRIC_8528_UNUSED_UNUSED_UNUSED" hidden="1">"c8528"</definedName>
    <definedName name="IQ_EFFECT_SPECIAL_CHARGE" hidden="1">"c1595"</definedName>
    <definedName name="IQ_EFFECT_TAX_RATE" hidden="1">"c1899"</definedName>
    <definedName name="IQ_EFFICIENCY_RATIO" hidden="1">"c391"</definedName>
    <definedName name="IQ_EFFICIENCY_RATIO_FDIC" hidden="1">"c6736"</definedName>
    <definedName name="IQ_EMPLOYEES" hidden="1">"c392"</definedName>
    <definedName name="IQ_ENTERPRISE_VALUE" hidden="1">"c1348"</definedName>
    <definedName name="IQ_EPS_10YR_ANN_GROWTH" hidden="1">"c393"</definedName>
    <definedName name="IQ_EPS_1YR_ANN_GROWTH" hidden="1">"c394"</definedName>
    <definedName name="IQ_EPS_2YR_ANN_GROWTH" hidden="1">"c395"</definedName>
    <definedName name="IQ_EPS_3YR_ANN_GROWTH" hidden="1">"c396"</definedName>
    <definedName name="IQ_EPS_5YR_ANN_GROWTH" hidden="1">"c397"</definedName>
    <definedName name="IQ_EPS_7YR_ANN_GROWTH" hidden="1">"c398"</definedName>
    <definedName name="IQ_EPS_ACT_OR_EST" hidden="1">"c2213"</definedName>
    <definedName name="IQ_EPS_EST" hidden="1">"c399"</definedName>
    <definedName name="IQ_EPS_EST_REUT" hidden="1">"c5453"</definedName>
    <definedName name="IQ_EPS_GW_ACT_OR_EST" hidden="1">"c2223"</definedName>
    <definedName name="IQ_EPS_GW_EST" hidden="1">"c1737"</definedName>
    <definedName name="IQ_EPS_GW_EST_REUT" hidden="1">"c5389"</definedName>
    <definedName name="IQ_EPS_GW_HIGH_EST" hidden="1">"c1739"</definedName>
    <definedName name="IQ_EPS_GW_HIGH_EST_REUT" hidden="1">"c5391"</definedName>
    <definedName name="IQ_EPS_GW_LOW_EST" hidden="1">"c1740"</definedName>
    <definedName name="IQ_EPS_GW_LOW_EST_REUT" hidden="1">"c5392"</definedName>
    <definedName name="IQ_EPS_GW_MEDIAN_EST" hidden="1">"c1738"</definedName>
    <definedName name="IQ_EPS_GW_MEDIAN_EST_REUT" hidden="1">"c5390"</definedName>
    <definedName name="IQ_EPS_GW_NUM_EST" hidden="1">"c1741"</definedName>
    <definedName name="IQ_EPS_GW_NUM_EST_REUT" hidden="1">"c5393"</definedName>
    <definedName name="IQ_EPS_GW_STDDEV_EST" hidden="1">"c1742"</definedName>
    <definedName name="IQ_EPS_GW_STDDEV_EST_REUT" hidden="1">"c5394"</definedName>
    <definedName name="IQ_EPS_HIGH_EST" hidden="1">"c400"</definedName>
    <definedName name="IQ_EPS_HIGH_EST_REUT" hidden="1">"c5454"</definedName>
    <definedName name="IQ_EPS_LOW_EST" hidden="1">"c401"</definedName>
    <definedName name="IQ_EPS_LOW_EST_REUT" hidden="1">"c5455"</definedName>
    <definedName name="IQ_EPS_MEDIAN_EST" hidden="1">"c1661"</definedName>
    <definedName name="IQ_EPS_MEDIAN_EST_REUT" hidden="1">"c5456"</definedName>
    <definedName name="IQ_EPS_NORM" hidden="1">"c1902"</definedName>
    <definedName name="IQ_EPS_NORM_EST" hidden="1">"c2226"</definedName>
    <definedName name="IQ_EPS_NORM_EST_REUT" hidden="1">"c5326"</definedName>
    <definedName name="IQ_EPS_NORM_HIGH_EST" hidden="1">"c2228"</definedName>
    <definedName name="IQ_EPS_NORM_HIGH_EST_REUT" hidden="1">"c5328"</definedName>
    <definedName name="IQ_EPS_NORM_LOW_EST" hidden="1">"c2229"</definedName>
    <definedName name="IQ_EPS_NORM_LOW_EST_REUT" hidden="1">"c5329"</definedName>
    <definedName name="IQ_EPS_NORM_MEDIAN_EST" hidden="1">"c2227"</definedName>
    <definedName name="IQ_EPS_NORM_MEDIAN_EST_REUT" hidden="1">"c5327"</definedName>
    <definedName name="IQ_EPS_NORM_NUM_EST" hidden="1">"c2230"</definedName>
    <definedName name="IQ_EPS_NORM_NUM_EST_REUT" hidden="1">"c5330"</definedName>
    <definedName name="IQ_EPS_NORM_STDDEV_EST" hidden="1">"c2231"</definedName>
    <definedName name="IQ_EPS_NORM_STDDEV_EST_REUT" hidden="1">"c5331"</definedName>
    <definedName name="IQ_EPS_NUM_EST" hidden="1">"c402"</definedName>
    <definedName name="IQ_EPS_NUM_EST_REUT" hidden="1">"c5451"</definedName>
    <definedName name="IQ_EPS_PRIMARY_EST" hidden="1">"c2226"</definedName>
    <definedName name="IQ_EPS_PRIMARY_HIGH_EST" hidden="1">"c2228"</definedName>
    <definedName name="IQ_EPS_PRIMARY_LOW_EST" hidden="1">"c2229"</definedName>
    <definedName name="IQ_EPS_PRIMARY_MEDIAN_EST" hidden="1">"c2227"</definedName>
    <definedName name="IQ_EPS_PRIMARY_NUM_EST" hidden="1">"c2230"</definedName>
    <definedName name="IQ_EPS_PRIMARY_STDDEV_EST" hidden="1">"c2231"</definedName>
    <definedName name="IQ_EPS_REPORT_ACT_OR_EST" hidden="1">"c2224"</definedName>
    <definedName name="IQ_EPS_REPORTED_EST" hidden="1">"c1744"</definedName>
    <definedName name="IQ_EPS_REPORTED_EST_REUT" hidden="1">"c5396"</definedName>
    <definedName name="IQ_EPS_REPORTED_HIGH_EST" hidden="1">"c1746"</definedName>
    <definedName name="IQ_EPS_REPORTED_HIGH_EST_REUT" hidden="1">"c5398"</definedName>
    <definedName name="IQ_EPS_REPORTED_LOW_EST" hidden="1">"c1747"</definedName>
    <definedName name="IQ_EPS_REPORTED_LOW_EST_REUT" hidden="1">"c5399"</definedName>
    <definedName name="IQ_EPS_REPORTED_MEDIAN_EST" hidden="1">"c1745"</definedName>
    <definedName name="IQ_EPS_REPORTED_MEDIAN_EST_REUT" hidden="1">"c5397"</definedName>
    <definedName name="IQ_EPS_REPORTED_NUM_EST" hidden="1">"c1748"</definedName>
    <definedName name="IQ_EPS_REPORTED_NUM_EST_REUT" hidden="1">"c5400"</definedName>
    <definedName name="IQ_EPS_REPORTED_STDDEV_EST" hidden="1">"c1749"</definedName>
    <definedName name="IQ_EPS_REPORTED_STDDEV_EST_REUT" hidden="1">"c5401"</definedName>
    <definedName name="IQ_EPS_STDDEV_EST" hidden="1">"c403"</definedName>
    <definedName name="IQ_EPS_STDDEV_EST_REUT" hidden="1">"c5452"</definedName>
    <definedName name="IQ_EQUITY_AFFIL" hidden="1">"c1451"</definedName>
    <definedName name="IQ_EQUITY_CAPITAL_ASSETS_FDIC" hidden="1">"c6744"</definedName>
    <definedName name="IQ_EQUITY_FDIC" hidden="1">"c6353"</definedName>
    <definedName name="IQ_EQUITY_METHOD" hidden="1">"c404"</definedName>
    <definedName name="IQ_EQUITY_SECURITIES_FDIC" hidden="1">"c6304"</definedName>
    <definedName name="IQ_EQUITY_SECURITY_EXPOSURES_FDIC" hidden="1">"c6664"</definedName>
    <definedName name="IQ_EQV_OVER_BV" hidden="1">"c1596"</definedName>
    <definedName name="IQ_EQV_OVER_LTM_PRETAX_INC" hidden="1">"c1390"</definedName>
    <definedName name="IQ_ESOP_DEBT" hidden="1">"c1597"</definedName>
    <definedName name="IQ_EST_ACT_CFPS" hidden="1">"c1673"</definedName>
    <definedName name="IQ_EST_ACT_DPS" hidden="1">"c1680"</definedName>
    <definedName name="IQ_EST_ACT_EBIT" hidden="1">"c1687"</definedName>
    <definedName name="IQ_EST_ACT_EBITDA" hidden="1">"c1664"</definedName>
    <definedName name="IQ_EST_ACT_EPS" hidden="1">"c1648"</definedName>
    <definedName name="IQ_EST_ACT_EPS_GW" hidden="1">"c1743"</definedName>
    <definedName name="IQ_EST_ACT_EPS_GW_REUT" hidden="1">"c5395"</definedName>
    <definedName name="IQ_EST_ACT_EPS_NORM" hidden="1">"c2232"</definedName>
    <definedName name="IQ_EST_ACT_EPS_NORM_REUT" hidden="1">"c5332"</definedName>
    <definedName name="IQ_EST_ACT_EPS_PRIMARY" hidden="1">"c2232"</definedName>
    <definedName name="IQ_EST_ACT_EPS_REPORTED" hidden="1">"c1750"</definedName>
    <definedName name="IQ_EST_ACT_EPS_REPORTED_REUT" hidden="1">"c5402"</definedName>
    <definedName name="IQ_EST_ACT_FFO" hidden="1">"c1666"</definedName>
    <definedName name="IQ_EST_ACT_NAV" hidden="1">"c1757"</definedName>
    <definedName name="IQ_EST_ACT_NI" hidden="1">"c1722"</definedName>
    <definedName name="IQ_EST_ACT_NI_GW" hidden="1">"c1729"</definedName>
    <definedName name="IQ_EST_ACT_NI_REPORTED" hidden="1">"c1736"</definedName>
    <definedName name="IQ_EST_ACT_OPER_INC" hidden="1">"c1694"</definedName>
    <definedName name="IQ_EST_ACT_PRETAX_GW_INC" hidden="1">"c1708"</definedName>
    <definedName name="IQ_EST_ACT_PRETAX_INC" hidden="1">"c1701"</definedName>
    <definedName name="IQ_EST_ACT_PRETAX_REPORT_INC" hidden="1">"c1715"</definedName>
    <definedName name="IQ_EST_ACT_REV" hidden="1">"c2113"</definedName>
    <definedName name="IQ_EST_CFPS_DIFF" hidden="1">"c1871"</definedName>
    <definedName name="IQ_EST_CFPS_GROWTH_1YR" hidden="1">"c1774"</definedName>
    <definedName name="IQ_EST_CFPS_GROWTH_2YR" hidden="1">"c1775"</definedName>
    <definedName name="IQ_EST_CFPS_GROWTH_Q_1YR" hidden="1">"c1776"</definedName>
    <definedName name="IQ_EST_CFPS_SEQ_GROWTH_Q" hidden="1">"c1777"</definedName>
    <definedName name="IQ_EST_CFPS_SURPRISE_PERCENT" hidden="1">"c1872"</definedName>
    <definedName name="IQ_EST_CURRENCY" hidden="1">"c2140"</definedName>
    <definedName name="IQ_EST_CURRENCY_REUT" hidden="1">"c5437"</definedName>
    <definedName name="IQ_EST_DATE" hidden="1">"c1634"</definedName>
    <definedName name="IQ_EST_DATE_REUT" hidden="1">"c5438"</definedName>
    <definedName name="IQ_EST_DPS_DIFF" hidden="1">"c1873"</definedName>
    <definedName name="IQ_EST_DPS_GROWTH_1YR" hidden="1">"c1778"</definedName>
    <definedName name="IQ_EST_DPS_GROWTH_2YR" hidden="1">"c1779"</definedName>
    <definedName name="IQ_EST_DPS_GROWTH_Q_1YR" hidden="1">"c1780"</definedName>
    <definedName name="IQ_EST_DPS_SEQ_GROWTH_Q" hidden="1">"c1781"</definedName>
    <definedName name="IQ_EST_DPS_SURPRISE_PERCENT" hidden="1">"c1874"</definedName>
    <definedName name="IQ_EST_EBIT_DIFF" hidden="1">"c1875"</definedName>
    <definedName name="IQ_EST_EBIT_SURPRISE_PERCENT" hidden="1">"c1876"</definedName>
    <definedName name="IQ_EST_EBITDA_DIFF" hidden="1">"c1867"</definedName>
    <definedName name="IQ_EST_EBITDA_GROWTH_1YR" hidden="1">"c1766"</definedName>
    <definedName name="IQ_EST_EBITDA_GROWTH_2YR" hidden="1">"c1767"</definedName>
    <definedName name="IQ_EST_EBITDA_GROWTH_Q_1YR" hidden="1">"c1768"</definedName>
    <definedName name="IQ_EST_EBITDA_SEQ_GROWTH_Q" hidden="1">"c1769"</definedName>
    <definedName name="IQ_EST_EBITDA_SURPRISE_PERCENT" hidden="1">"c1868"</definedName>
    <definedName name="IQ_EST_EPS_DIFF" hidden="1">"c1864"</definedName>
    <definedName name="IQ_EST_EPS_GROWTH_1YR" hidden="1">"c1636"</definedName>
    <definedName name="IQ_EST_EPS_GROWTH_1YR_REUT" hidden="1">"c3646"</definedName>
    <definedName name="IQ_EST_EPS_GROWTH_2YR" hidden="1">"c1637"</definedName>
    <definedName name="IQ_EST_EPS_GROWTH_5YR" hidden="1">"c1655"</definedName>
    <definedName name="IQ_EST_EPS_GROWTH_5YR_HIGH" hidden="1">"c1657"</definedName>
    <definedName name="IQ_EST_EPS_GROWTH_5YR_LOW" hidden="1">"c1658"</definedName>
    <definedName name="IQ_EST_EPS_GROWTH_5YR_MEDIAN" hidden="1">"c1656"</definedName>
    <definedName name="IQ_EST_EPS_GROWTH_5YR_NUM" hidden="1">"c1659"</definedName>
    <definedName name="IQ_EST_EPS_GROWTH_5YR_REUT" hidden="1">"c3633"</definedName>
    <definedName name="IQ_EST_EPS_GROWTH_5YR_STDDEV" hidden="1">"c1660"</definedName>
    <definedName name="IQ_EST_EPS_GROWTH_Q_1YR" hidden="1">"c1641"</definedName>
    <definedName name="IQ_EST_EPS_GROWTH_Q_1YR_REUT" hidden="1">"c5410"</definedName>
    <definedName name="IQ_EST_EPS_GW_DIFF" hidden="1">"c1891"</definedName>
    <definedName name="IQ_EST_EPS_GW_DIFF_REUT" hidden="1">"c5429"</definedName>
    <definedName name="IQ_EST_EPS_GW_SURPRISE_PERCENT" hidden="1">"c1892"</definedName>
    <definedName name="IQ_EST_EPS_GW_SURPRISE_PERCENT_REUT" hidden="1">"c5430"</definedName>
    <definedName name="IQ_EST_EPS_NORM_DIFF" hidden="1">"c2247"</definedName>
    <definedName name="IQ_EST_EPS_NORM_DIFF_REUT" hidden="1">"c5411"</definedName>
    <definedName name="IQ_EST_EPS_NORM_SURPRISE_PERCENT" hidden="1">"c2248"</definedName>
    <definedName name="IQ_EST_EPS_NORM_SURPRISE_PERCENT_REUT" hidden="1">"c5412"</definedName>
    <definedName name="IQ_EST_EPS_REPORT_DIFF" hidden="1">"c1893"</definedName>
    <definedName name="IQ_EST_EPS_REPORT_DIFF_REUT" hidden="1">"c5431"</definedName>
    <definedName name="IQ_EST_EPS_REPORT_SURPRISE_PERCENT" hidden="1">"c1894"</definedName>
    <definedName name="IQ_EST_EPS_REPORT_SURPRISE_PERCENT_REUT" hidden="1">"c5432"</definedName>
    <definedName name="IQ_EST_EPS_SEQ_GROWTH_Q" hidden="1">"c1764"</definedName>
    <definedName name="IQ_EST_EPS_SURPRISE" hidden="1">"c1635"</definedName>
    <definedName name="IQ_EST_EPS_SURPRISE_PERCENT" hidden="1">"c1635"</definedName>
    <definedName name="IQ_EST_FFO_DIFF" hidden="1">"c1869"</definedName>
    <definedName name="IQ_EST_FFO_GROWTH_1YR" hidden="1">"c1770"</definedName>
    <definedName name="IQ_EST_FFO_GROWTH_2YR" hidden="1">"c1771"</definedName>
    <definedName name="IQ_EST_FFO_GROWTH_Q_1YR" hidden="1">"c1772"</definedName>
    <definedName name="IQ_EST_FFO_SEQ_GROWTH_Q" hidden="1">"c1773"</definedName>
    <definedName name="IQ_EST_FFO_SURPRISE_PERCENT" hidden="1">"c1870"</definedName>
    <definedName name="IQ_EST_NAV_DIFF" hidden="1">"c1895"</definedName>
    <definedName name="IQ_EST_NAV_SURPRISE_PERCENT" hidden="1">"c1896"</definedName>
    <definedName name="IQ_EST_NI_DIFF" hidden="1">"c1885"</definedName>
    <definedName name="IQ_EST_NI_GW_DIFF" hidden="1">"c1887"</definedName>
    <definedName name="IQ_EST_NI_GW_SURPRISE_PERCENT" hidden="1">"c1888"</definedName>
    <definedName name="IQ_EST_NI_REPORT_DIFF" hidden="1">"c1889"</definedName>
    <definedName name="IQ_EST_NI_REPORT_SURPRISE_PERCENT" hidden="1">"c1890"</definedName>
    <definedName name="IQ_EST_NI_SURPRISE_PERCENT" hidden="1">"c1886"</definedName>
    <definedName name="IQ_EST_NUM_BUY" hidden="1">"c1759"</definedName>
    <definedName name="IQ_EST_NUM_HOLD" hidden="1">"c1761"</definedName>
    <definedName name="IQ_EST_NUM_NO_OPINION" hidden="1">"c1758"</definedName>
    <definedName name="IQ_EST_NUM_OUTPERFORM" hidden="1">"c1760"</definedName>
    <definedName name="IQ_EST_NUM_SELL" hidden="1">"c1763"</definedName>
    <definedName name="IQ_EST_NUM_UNDERPERFORM" hidden="1">"c1762"</definedName>
    <definedName name="IQ_EST_OPER_INC_DIFF" hidden="1">"c1877"</definedName>
    <definedName name="IQ_EST_OPER_INC_SURPRISE_PERCENT" hidden="1">"c1878"</definedName>
    <definedName name="IQ_EST_PRE_TAX_DIFF" hidden="1">"c1879"</definedName>
    <definedName name="IQ_EST_PRE_TAX_GW_DIFF" hidden="1">"c1881"</definedName>
    <definedName name="IQ_EST_PRE_TAX_GW_SURPRISE_PERCENT" hidden="1">"c1882"</definedName>
    <definedName name="IQ_EST_PRE_TAX_REPORT_DIFF" hidden="1">"c1883"</definedName>
    <definedName name="IQ_EST_PRE_TAX_REPORT_SURPRISE_PERCENT" hidden="1">"c1884"</definedName>
    <definedName name="IQ_EST_PRE_TAX_SURPRISE_PERCENT" hidden="1">"c1880"</definedName>
    <definedName name="IQ_EST_REV_DIFF" hidden="1">"c1865"</definedName>
    <definedName name="IQ_EST_REV_GROWTH_1YR" hidden="1">"c1638"</definedName>
    <definedName name="IQ_EST_REV_GROWTH_2YR" hidden="1">"c1639"</definedName>
    <definedName name="IQ_EST_REV_GROWTH_Q_1YR" hidden="1">"c1640"</definedName>
    <definedName name="IQ_EST_REV_SEQ_GROWTH_Q" hidden="1">"c1765"</definedName>
    <definedName name="IQ_EST_REV_SURPRISE_PERCENT" hidden="1">"c1866"</definedName>
    <definedName name="IQ_ESTIMATED_ASSESSABLE_DEPOSITS_FDIC" hidden="1">"c6490"</definedName>
    <definedName name="IQ_ESTIMATED_INSURED_DEPOSITS_FDIC" hidden="1">"c6491"</definedName>
    <definedName name="IQ_EV_OVER_EMPLOYEE" hidden="1">"c1428"</definedName>
    <definedName name="IQ_EV_OVER_LTM_EBIT" hidden="1">"c1426"</definedName>
    <definedName name="IQ_EV_OVER_LTM_EBITDA" hidden="1">"c1427"</definedName>
    <definedName name="IQ_EV_OVER_LTM_REVENUE" hidden="1">"c1429"</definedName>
    <definedName name="IQ_EVAL_DATE" hidden="1">"c2180"</definedName>
    <definedName name="IQ_EXCHANGE" hidden="1">"c405"</definedName>
    <definedName name="IQ_EXERCISE_PRICE" hidden="1">"c1897"</definedName>
    <definedName name="IQ_EXERCISED" hidden="1">"c406"</definedName>
    <definedName name="IQ_EXP_RETURN_PENSION_DOMESTIC" hidden="1">"c407"</definedName>
    <definedName name="IQ_EXP_RETURN_PENSION_FOREIGN" hidden="1">"c408"</definedName>
    <definedName name="IQ_EXPENSE_CODE_" hidden="1">9272997</definedName>
    <definedName name="IQ_EXPLORE_DRILL" hidden="1">"c409"</definedName>
    <definedName name="IQ_EXPORTS_APR_FC_UNUSED_UNUSED_UNUSED" hidden="1">"c8401"</definedName>
    <definedName name="IQ_EXPORTS_APR_UNUSED_UNUSED_UNUSED" hidden="1">"c7521"</definedName>
    <definedName name="IQ_EXPORTS_FC_UNUSED_UNUSED_UNUSED" hidden="1">"c7741"</definedName>
    <definedName name="IQ_EXPORTS_GOODS_REAL_SAAR_APR_FC_UNUSED_UNUSED_UNUSED" hidden="1">"c8512"</definedName>
    <definedName name="IQ_EXPORTS_GOODS_REAL_SAAR_APR_UNUSED_UNUSED_UNUSED" hidden="1">"c7632"</definedName>
    <definedName name="IQ_EXPORTS_GOODS_REAL_SAAR_FC_UNUSED_UNUSED_UNUSED" hidden="1">"c7852"</definedName>
    <definedName name="IQ_EXPORTS_GOODS_REAL_SAAR_POP_FC_UNUSED_UNUSED_UNUSED" hidden="1">"c8072"</definedName>
    <definedName name="IQ_EXPORTS_GOODS_REAL_SAAR_POP_UNUSED_UNUSED_UNUSED" hidden="1">"c7192"</definedName>
    <definedName name="IQ_EXPORTS_GOODS_REAL_SAAR_UNUSED_UNUSED_UNUSED" hidden="1">"c6972"</definedName>
    <definedName name="IQ_EXPORTS_GOODS_REAL_SAAR_YOY_FC_UNUSED_UNUSED_UNUSED" hidden="1">"c8292"</definedName>
    <definedName name="IQ_EXPORTS_GOODS_REAL_SAAR_YOY_UNUSED_UNUSED_UNUSED" hidden="1">"c7412"</definedName>
    <definedName name="IQ_EXPORTS_POP_FC_UNUSED_UNUSED_UNUSED" hidden="1">"c7961"</definedName>
    <definedName name="IQ_EXPORTS_POP_UNUSED_UNUSED_UNUSED" hidden="1">"c7081"</definedName>
    <definedName name="IQ_EXPORTS_SERVICES_REAL_SAAR_APR_FC_UNUSED_UNUSED_UNUSED" hidden="1">"c8516"</definedName>
    <definedName name="IQ_EXPORTS_SERVICES_REAL_SAAR_APR_UNUSED_UNUSED_UNUSED" hidden="1">"c7636"</definedName>
    <definedName name="IQ_EXPORTS_SERVICES_REAL_SAAR_FC_UNUSED_UNUSED_UNUSED" hidden="1">"c7856"</definedName>
    <definedName name="IQ_EXPORTS_SERVICES_REAL_SAAR_POP_FC_UNUSED_UNUSED_UNUSED" hidden="1">"c8076"</definedName>
    <definedName name="IQ_EXPORTS_SERVICES_REAL_SAAR_POP_UNUSED_UNUSED_UNUSED" hidden="1">"c7196"</definedName>
    <definedName name="IQ_EXPORTS_SERVICES_REAL_SAAR_UNUSED_UNUSED_UNUSED" hidden="1">"c6976"</definedName>
    <definedName name="IQ_EXPORTS_SERVICES_REAL_SAAR_YOY_FC_UNUSED_UNUSED_UNUSED" hidden="1">"c8296"</definedName>
    <definedName name="IQ_EXPORTS_SERVICES_REAL_SAAR_YOY_UNUSED_UNUSED_UNUSED" hidden="1">"c7416"</definedName>
    <definedName name="IQ_EXPORTS_UNUSED_UNUSED_UNUSED" hidden="1">"c6861"</definedName>
    <definedName name="IQ_EXPORTS_YOY_FC_UNUSED_UNUSED_UNUSED" hidden="1">"c8181"</definedName>
    <definedName name="IQ_EXPORTS_YOY_UNUSED_UNUSED_UNUSED" hidden="1">"c7301"</definedName>
    <definedName name="IQ_EXTRA_ACC_ITEMS" hidden="1">"c410"</definedName>
    <definedName name="IQ_EXTRA_ACC_ITEMS_BNK" hidden="1">"c411"</definedName>
    <definedName name="IQ_EXTRA_ACC_ITEMS_BR" hidden="1">"c412"</definedName>
    <definedName name="IQ_EXTRA_ACC_ITEMS_FIN" hidden="1">"c413"</definedName>
    <definedName name="IQ_EXTRA_ACC_ITEMS_INS" hidden="1">"c414"</definedName>
    <definedName name="IQ_EXTRA_ACC_ITEMS_REIT" hidden="1">"c415"</definedName>
    <definedName name="IQ_EXTRA_ACC_ITEMS_UTI" hidden="1">"c416"</definedName>
    <definedName name="IQ_EXTRA_ITEMS" hidden="1">"c1459"</definedName>
    <definedName name="IQ_EXTRAORDINARY_GAINS_FDIC" hidden="1">"c6586"</definedName>
    <definedName name="IQ_FAIR_VALUE_FDIC" hidden="1">"c6427"</definedName>
    <definedName name="IQ_FARM_LOANS_NET_FDIC" hidden="1">"c6316"</definedName>
    <definedName name="IQ_FARM_LOANS_TOTAL_LOANS_FOREIGN_FDIC" hidden="1">"c6450"</definedName>
    <definedName name="IQ_FARMLAND_LOANS_FDIC" hidden="1">"c6314"</definedName>
    <definedName name="IQ_FDIC" hidden="1">"c417"</definedName>
    <definedName name="IQ_FED_FUNDS_PURCHASED_FDIC" hidden="1">"c6343"</definedName>
    <definedName name="IQ_FED_FUNDS_SOLD_FDIC" hidden="1">"c6307"</definedName>
    <definedName name="IQ_FEDFUNDS_SOLD" hidden="1">"c2256"</definedName>
    <definedName name="IQ_FFO" hidden="1">"c1574"</definedName>
    <definedName name="IQ_FFO_ACT_OR_EST" hidden="1">"c2216"</definedName>
    <definedName name="IQ_FFO_EST" hidden="1">"c418"</definedName>
    <definedName name="IQ_FFO_HIGH_EST" hidden="1">"c419"</definedName>
    <definedName name="IQ_FFO_LOW_EST" hidden="1">"c420"</definedName>
    <definedName name="IQ_FFO_MEDIAN_EST" hidden="1">"c1665"</definedName>
    <definedName name="IQ_FFO_NUM_EST" hidden="1">"c421"</definedName>
    <definedName name="IQ_FFO_PAYOUT_RATIO" hidden="1">"c3492"</definedName>
    <definedName name="IQ_FFO_STDDEV_EST" hidden="1">"c422"</definedName>
    <definedName name="IQ_FH" hidden="1">100000</definedName>
    <definedName name="IQ_FHLB_ADVANCES_FDIC" hidden="1">"c6366"</definedName>
    <definedName name="IQ_FHLB_DEBT" hidden="1">"c423"</definedName>
    <definedName name="IQ_FHLB_DUE_CY" hidden="1">"c2080"</definedName>
    <definedName name="IQ_FHLB_DUE_CY1" hidden="1">"c2081"</definedName>
    <definedName name="IQ_FHLB_DUE_CY2" hidden="1">"c2082"</definedName>
    <definedName name="IQ_FHLB_DUE_CY3" hidden="1">"c2083"</definedName>
    <definedName name="IQ_FHLB_DUE_CY4" hidden="1">"c2084"</definedName>
    <definedName name="IQ_FHLB_DUE_NEXT_FIVE" hidden="1">"c2085"</definedName>
    <definedName name="IQ_FIDUCIARY_ACTIVITIES_FDIC" hidden="1">"c6571"</definedName>
    <definedName name="IQ_FIFETEEN_YEAR_FIXED_AND_FLOATING_RATE_FDIC" hidden="1">"c6423"</definedName>
    <definedName name="IQ_FIFETEEN_YEAR_MORTGAGE_PASS_THROUGHS_FDIC" hidden="1">"c6415"</definedName>
    <definedName name="IQ_FILING_CURRENCY" hidden="1">"c2129"</definedName>
    <definedName name="IQ_FILINGDATE_BS" hidden="1">"c424"</definedName>
    <definedName name="IQ_FILINGDATE_CF" hidden="1">"c425"</definedName>
    <definedName name="IQ_FILINGDATE_IS" hidden="1">"c426"</definedName>
    <definedName name="IQ_FILM_RIGHTS" hidden="1">"c2254"</definedName>
    <definedName name="IQ_FIN_DIV_ASSETS_CURRENT" hidden="1">"c427"</definedName>
    <definedName name="IQ_FIN_DIV_ASSETS_LT" hidden="1">"c428"</definedName>
    <definedName name="IQ_FIN_DIV_CURRENT_PORT_DEBT_TOTAL" hidden="1">"c5524"</definedName>
    <definedName name="IQ_FIN_DIV_CURRENT_PORT_LEASES_TOTAL" hidden="1">"c5523"</definedName>
    <definedName name="IQ_FIN_DIV_DEBT_CURRENT" hidden="1">"c429"</definedName>
    <definedName name="IQ_FIN_DIV_DEBT_LT" hidden="1">"c430"</definedName>
    <definedName name="IQ_FIN_DIV_DEBT_LT_TOTAL" hidden="1">"c5526"</definedName>
    <definedName name="IQ_FIN_DIV_EXP" hidden="1">"c431"</definedName>
    <definedName name="IQ_FIN_DIV_INT_EXP" hidden="1">"c432"</definedName>
    <definedName name="IQ_FIN_DIV_LEASES_LT_TOTAL" hidden="1">"c5525"</definedName>
    <definedName name="IQ_FIN_DIV_LIAB_CURRENT" hidden="1">"c433"</definedName>
    <definedName name="IQ_FIN_DIV_LIAB_LT" hidden="1">"c434"</definedName>
    <definedName name="IQ_FIN_DIV_LOANS_CURRENT" hidden="1">"c435"</definedName>
    <definedName name="IQ_FIN_DIV_LOANS_LT" hidden="1">"c436"</definedName>
    <definedName name="IQ_FIN_DIV_NOTES_PAY_TOTAL" hidden="1">"c5522"</definedName>
    <definedName name="IQ_FIN_DIV_REV" hidden="1">"c437"</definedName>
    <definedName name="IQ_FINANCING_CASH" hidden="1">"c1405"</definedName>
    <definedName name="IQ_FINANCING_CASH_SUPPL" hidden="1">"c1406"</definedName>
    <definedName name="IQ_FINISHED_INV" hidden="1">"c438"</definedName>
    <definedName name="IQ_FIRST_INT_DATE" hidden="1">"c2186"</definedName>
    <definedName name="IQ_FIRST_YEAR_LIFE" hidden="1">"c439"</definedName>
    <definedName name="IQ_FIRST_YEAR_LIFE_PREM" hidden="1">"c2787"</definedName>
    <definedName name="IQ_FIRST_YEAR_PREM" hidden="1">"c2786"</definedName>
    <definedName name="IQ_FIRSTPRICINGDATE" hidden="1">"c3050"</definedName>
    <definedName name="IQ_FISCAL_Q" hidden="1">"c440"</definedName>
    <definedName name="IQ_FISCAL_Y" hidden="1">"c441"</definedName>
    <definedName name="IQ_FIVE_PERCENT_OWNER" hidden="1">"c442"</definedName>
    <definedName name="IQ_FIVE_YEAR_FIXED_AND_FLOATING_RATE_FDIC" hidden="1">"c6422"</definedName>
    <definedName name="IQ_FIVE_YEAR_MORTGAGE_PASS_THROUGHS_FDIC" hidden="1">"c6414"</definedName>
    <definedName name="IQ_FIVEPERCENT_PERCENT" hidden="1">"c443"</definedName>
    <definedName name="IQ_FIVEPERCENT_SHARES" hidden="1">"c444"</definedName>
    <definedName name="IQ_FIXED_ASSET_TURNS" hidden="1">"c445"</definedName>
    <definedName name="IQ_FIXED_INVEST_APR_FC_UNUSED_UNUSED_UNUSED" hidden="1">"c8410"</definedName>
    <definedName name="IQ_FIXED_INVEST_APR_UNUSED_UNUSED_UNUSED" hidden="1">"c7530"</definedName>
    <definedName name="IQ_FIXED_INVEST_FC_UNUSED_UNUSED_UNUSED" hidden="1">"c7750"</definedName>
    <definedName name="IQ_FIXED_INVEST_POP_FC_UNUSED_UNUSED_UNUSED" hidden="1">"c7970"</definedName>
    <definedName name="IQ_FIXED_INVEST_POP_UNUSED_UNUSED_UNUSED" hidden="1">"c7090"</definedName>
    <definedName name="IQ_FIXED_INVEST_REAL_APR_FC_UNUSED_UNUSED_UNUSED" hidden="1">"c8518"</definedName>
    <definedName name="IQ_FIXED_INVEST_REAL_APR_UNUSED_UNUSED_UNUSED" hidden="1">"c7638"</definedName>
    <definedName name="IQ_FIXED_INVEST_REAL_FC_UNUSED_UNUSED_UNUSED" hidden="1">"c7858"</definedName>
    <definedName name="IQ_FIXED_INVEST_REAL_POP_FC_UNUSED_UNUSED_UNUSED" hidden="1">"c8078"</definedName>
    <definedName name="IQ_FIXED_INVEST_REAL_POP_UNUSED_UNUSED_UNUSED" hidden="1">"c7198"</definedName>
    <definedName name="IQ_FIXED_INVEST_REAL_UNUSED_UNUSED_UNUSED" hidden="1">"c6978"</definedName>
    <definedName name="IQ_FIXED_INVEST_REAL_YOY_FC_UNUSED_UNUSED_UNUSED" hidden="1">"c8298"</definedName>
    <definedName name="IQ_FIXED_INVEST_REAL_YOY_UNUSED_UNUSED_UNUSED" hidden="1">"c7418"</definedName>
    <definedName name="IQ_FIXED_INVEST_UNUSED_UNUSED_UNUSED" hidden="1">"c6870"</definedName>
    <definedName name="IQ_FIXED_INVEST_YOY_FC_UNUSED_UNUSED_UNUSED" hidden="1">"c8190"</definedName>
    <definedName name="IQ_FIXED_INVEST_YOY_UNUSED_UNUSED_UNUSED" hidden="1">"c7310"</definedName>
    <definedName name="IQ_FLOAT_PERCENT" hidden="1">"c1575"</definedName>
    <definedName name="IQ_FNMA_FHLMC_FDIC" hidden="1">"c6397"</definedName>
    <definedName name="IQ_FNMA_FHLMC_GNMA_FDIC" hidden="1">"c6399"</definedName>
    <definedName name="IQ_FORECLOSED_PROPERTIES_FDIC" hidden="1">"c6459"</definedName>
    <definedName name="IQ_FOREIGN_BANK_LOANS_FDIC" hidden="1">"c6437"</definedName>
    <definedName name="IQ_FOREIGN_BANKS_DEPOSITS_FOREIGN_FDIC" hidden="1">"c6481"</definedName>
    <definedName name="IQ_FOREIGN_BANKS_LOAN_CHARG_OFFS_FDIC" hidden="1">"c6645"</definedName>
    <definedName name="IQ_FOREIGN_BANKS_NET_CHARGE_OFFS_FDIC" hidden="1">"c6647"</definedName>
    <definedName name="IQ_FOREIGN_BANKS_NONTRANSACTION_ACCOUNTS_FDIC" hidden="1">"c6550"</definedName>
    <definedName name="IQ_FOREIGN_BANKS_RECOVERIES_FDIC" hidden="1">"c6646"</definedName>
    <definedName name="IQ_FOREIGN_BANKS_TRANSACTION_ACCOUNTS_FDIC" hidden="1">"c6542"</definedName>
    <definedName name="IQ_FOREIGN_BRANCHES_U.S._BANKS_LOANS_FDIC" hidden="1">"c6438"</definedName>
    <definedName name="IQ_FOREIGN_BRANCHES_US_BANKS_FDIC" hidden="1">"c6392"</definedName>
    <definedName name="IQ_FOREIGN_BRANCHES_US_BANKS_LOANS_FDIC" hidden="1">"c6438"</definedName>
    <definedName name="IQ_FOREIGN_COUNTRIES_BANKS_TOTAL_LOANS_FOREIGN_FDIC" hidden="1">"c6445"</definedName>
    <definedName name="IQ_FOREIGN_DEBT_SECURITIES_FDIC" hidden="1">"c6303"</definedName>
    <definedName name="IQ_FOREIGN_DEP_IB" hidden="1">"c446"</definedName>
    <definedName name="IQ_FOREIGN_DEP_NON_IB" hidden="1">"c447"</definedName>
    <definedName name="IQ_FOREIGN_DEPOSITS_NONTRANSACTION_ACCOUNTS_FDIC" hidden="1">"c6549"</definedName>
    <definedName name="IQ_FOREIGN_DEPOSITS_TRANSACTION_ACCOUNTS_FDIC" hidden="1">"c6541"</definedName>
    <definedName name="IQ_FOREIGN_EXCHANGE" hidden="1">"c1376"</definedName>
    <definedName name="IQ_FOREIGN_EXCHANGE_EXPOSURES_FDIC" hidden="1">"c6663"</definedName>
    <definedName name="IQ_FOREIGN_GOVERNMENT_LOANS_FDIC" hidden="1">"c6430"</definedName>
    <definedName name="IQ_FOREIGN_GOVERNMENTS_CHARGE_OFFS_FDIC" hidden="1">"c6600"</definedName>
    <definedName name="IQ_FOREIGN_GOVERNMENTS_DEPOSITS_FOREIGN_FDIC" hidden="1">"c6482"</definedName>
    <definedName name="IQ_FOREIGN_GOVERNMENTS_NET_CHARGE_OFFS_FDIC" hidden="1">"c6638"</definedName>
    <definedName name="IQ_FOREIGN_GOVERNMENTS_NONTRANSACTION_ACCOUNTS_FDIC" hidden="1">"c6551"</definedName>
    <definedName name="IQ_FOREIGN_GOVERNMENTS_RECOVERIES_FDIC" hidden="1">"c6619"</definedName>
    <definedName name="IQ_FOREIGN_GOVERNMENTS_TOTAL_DEPOSITS_FDIC" hidden="1">"c6476"</definedName>
    <definedName name="IQ_FOREIGN_GOVERNMENTS_TRANSACTION_ACCOUNTS_FDIC" hidden="1">"c6543"</definedName>
    <definedName name="IQ_FOREIGN_LOANS" hidden="1">"c448"</definedName>
    <definedName name="IQ_FQ" hidden="1">500</definedName>
    <definedName name="IQ_FUEL" hidden="1">"c449"</definedName>
    <definedName name="IQ_FULL_TIME" hidden="1">"c450"</definedName>
    <definedName name="IQ_FULLY_INSURED_DEPOSITS_FDIC" hidden="1">"c6487"</definedName>
    <definedName name="IQ_FUTURES_FORWARD_CONTRACTS_NOTIONAL_AMOUNT_FDIC" hidden="1">"c6518"</definedName>
    <definedName name="IQ_FUTURES_FORWARD_CONTRACTS_RATE_RISK_FDIC" hidden="1">"c6508"</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X" hidden="1">"c451"</definedName>
    <definedName name="IQ_FX_CONTRACTS_FDIC" hidden="1">"c6517"</definedName>
    <definedName name="IQ_FX_CONTRACTS_SPOT_FDIC" hidden="1">"c6356"</definedName>
    <definedName name="IQ_FY" hidden="1">1000</definedName>
    <definedName name="IQ_GA_EXP" hidden="1">"c2241"</definedName>
    <definedName name="IQ_GAIN_ASSETS" hidden="1">"c452"</definedName>
    <definedName name="IQ_GAIN_ASSETS_BNK" hidden="1">"c453"</definedName>
    <definedName name="IQ_GAIN_ASSETS_BR" hidden="1">"c454"</definedName>
    <definedName name="IQ_GAIN_ASSETS_CF" hidden="1">"c455"</definedName>
    <definedName name="IQ_GAIN_ASSETS_CF_BNK" hidden="1">"c456"</definedName>
    <definedName name="IQ_GAIN_ASSETS_CF_BR" hidden="1">"c457"</definedName>
    <definedName name="IQ_GAIN_ASSETS_CF_FIN" hidden="1">"c458"</definedName>
    <definedName name="IQ_GAIN_ASSETS_CF_INS" hidden="1">"c459"</definedName>
    <definedName name="IQ_GAIN_ASSETS_CF_REIT" hidden="1">"c460"</definedName>
    <definedName name="IQ_GAIN_ASSETS_CF_UTI" hidden="1">"c461"</definedName>
    <definedName name="IQ_GAIN_ASSETS_FIN" hidden="1">"c462"</definedName>
    <definedName name="IQ_GAIN_ASSETS_INS" hidden="1">"c463"</definedName>
    <definedName name="IQ_GAIN_ASSETS_REIT" hidden="1">"c471"</definedName>
    <definedName name="IQ_GAIN_ASSETS_REV" hidden="1">"c472"</definedName>
    <definedName name="IQ_GAIN_ASSETS_REV_BNK" hidden="1">"c473"</definedName>
    <definedName name="IQ_GAIN_ASSETS_REV_BR" hidden="1">"c474"</definedName>
    <definedName name="IQ_GAIN_ASSETS_REV_FIN" hidden="1">"c475"</definedName>
    <definedName name="IQ_GAIN_ASSETS_REV_INS" hidden="1">"c476"</definedName>
    <definedName name="IQ_GAIN_ASSETS_REV_REIT" hidden="1">"c477"</definedName>
    <definedName name="IQ_GAIN_ASSETS_REV_UTI" hidden="1">"c478"</definedName>
    <definedName name="IQ_GAIN_ASSETS_UTI" hidden="1">"c479"</definedName>
    <definedName name="IQ_GAIN_INVEST" hidden="1">"c1463"</definedName>
    <definedName name="IQ_GAIN_INVEST_BNK" hidden="1">"c1582"</definedName>
    <definedName name="IQ_GAIN_INVEST_BR" hidden="1">"c1464"</definedName>
    <definedName name="IQ_GAIN_INVEST_CF" hidden="1">"c480"</definedName>
    <definedName name="IQ_GAIN_INVEST_CF_BNK" hidden="1">"c481"</definedName>
    <definedName name="IQ_GAIN_INVEST_CF_BR" hidden="1">"c482"</definedName>
    <definedName name="IQ_GAIN_INVEST_CF_FIN" hidden="1">"c483"</definedName>
    <definedName name="IQ_GAIN_INVEST_CF_INS" hidden="1">"c484"</definedName>
    <definedName name="IQ_GAIN_INVEST_CF_REIT" hidden="1">"c485"</definedName>
    <definedName name="IQ_GAIN_INVEST_CF_UTI" hidden="1">"c486"</definedName>
    <definedName name="IQ_GAIN_INVEST_FIN" hidden="1">"c1465"</definedName>
    <definedName name="IQ_GAIN_INVEST_INS" hidden="1">"c1466"</definedName>
    <definedName name="IQ_GAIN_INVEST_REIT" hidden="1">"c1467"</definedName>
    <definedName name="IQ_GAIN_INVEST_REV" hidden="1">"c494"</definedName>
    <definedName name="IQ_GAIN_INVEST_REV_BNK" hidden="1">"c495"</definedName>
    <definedName name="IQ_GAIN_INVEST_REV_BR" hidden="1">"c496"</definedName>
    <definedName name="IQ_GAIN_INVEST_REV_FIN" hidden="1">"c497"</definedName>
    <definedName name="IQ_GAIN_INVEST_REV_INS" hidden="1">"c498"</definedName>
    <definedName name="IQ_GAIN_INVEST_REV_REIT" hidden="1">"c499"</definedName>
    <definedName name="IQ_GAIN_INVEST_REV_UTI" hidden="1">"c500"</definedName>
    <definedName name="IQ_GAIN_INVEST_UTI" hidden="1">"c1468"</definedName>
    <definedName name="IQ_GAIN_LOANS_REC" hidden="1">"c501"</definedName>
    <definedName name="IQ_GAIN_LOANS_RECEIV" hidden="1">"c502"</definedName>
    <definedName name="IQ_GAIN_LOANS_RECEIV_REV_FIN" hidden="1">"c503"</definedName>
    <definedName name="IQ_GAIN_LOANS_REV" hidden="1">"c504"</definedName>
    <definedName name="IQ_GAIN_SALE_ASSETS" hidden="1">"c1377"</definedName>
    <definedName name="IQ_GAIN_SALE_LOANS_FDIC" hidden="1">"c6673"</definedName>
    <definedName name="IQ_GAIN_SALE_RE_FDIC" hidden="1">"c6674"</definedName>
    <definedName name="IQ_GAINS_SALE_ASSETS_FDIC" hidden="1">"c6675"</definedName>
    <definedName name="IQ_GNMA_FDIC" hidden="1">"c6398"</definedName>
    <definedName name="IQ_GOODWILL_FDIC" hidden="1">"c6334"</definedName>
    <definedName name="IQ_GOODWILL_IMPAIRMENT_FDIC" hidden="1">"c6678"</definedName>
    <definedName name="IQ_GOODWILL_INTAN_FDIC" hidden="1">"c6333"</definedName>
    <definedName name="IQ_GOODWILL_NET" hidden="1">"c1380"</definedName>
    <definedName name="IQ_GP" hidden="1">"c511"</definedName>
    <definedName name="IQ_GP_10YR_ANN_GROWTH" hidden="1">"c512"</definedName>
    <definedName name="IQ_GP_1YR_ANN_GROWTH" hidden="1">"c513"</definedName>
    <definedName name="IQ_GP_2YR_ANN_GROWTH" hidden="1">"c514"</definedName>
    <definedName name="IQ_GP_3YR_ANN_GROWTH" hidden="1">"c515"</definedName>
    <definedName name="IQ_GP_5YR_ANN_GROWTH" hidden="1">"c516"</definedName>
    <definedName name="IQ_GP_7YR_ANN_GROWTH" hidden="1">"c517"</definedName>
    <definedName name="IQ_GPPE" hidden="1">"c518"</definedName>
    <definedName name="IQ_GROSS_AH_EARNED" hidden="1">"c2742"</definedName>
    <definedName name="IQ_GROSS_CLAIM_EXP_INCUR" hidden="1">"c2755"</definedName>
    <definedName name="IQ_GROSS_CLAIM_EXP_PAID" hidden="1">"c2758"</definedName>
    <definedName name="IQ_GROSS_CLAIM_EXP_RES" hidden="1">"c2752"</definedName>
    <definedName name="IQ_GROSS_DIVID" hidden="1">"c1446"</definedName>
    <definedName name="IQ_GROSS_EARNED" hidden="1">"c2732"</definedName>
    <definedName name="IQ_GROSS_LIFE_EARNED" hidden="1">"c2737"</definedName>
    <definedName name="IQ_GROSS_LIFE_IN_FORCE" hidden="1">"c2767"</definedName>
    <definedName name="IQ_GROSS_LOANS" hidden="1">"c521"</definedName>
    <definedName name="IQ_GROSS_LOANS_10YR_ANN_GROWTH" hidden="1">"c522"</definedName>
    <definedName name="IQ_GROSS_LOANS_1YR_ANN_GROWTH" hidden="1">"c523"</definedName>
    <definedName name="IQ_GROSS_LOANS_2YR_ANN_GROWTH" hidden="1">"c524"</definedName>
    <definedName name="IQ_GROSS_LOANS_3YR_ANN_GROWTH" hidden="1">"c525"</definedName>
    <definedName name="IQ_GROSS_LOANS_5YR_ANN_GROWTH" hidden="1">"c526"</definedName>
    <definedName name="IQ_GROSS_LOANS_7YR_ANN_GROWTH" hidden="1">"c527"</definedName>
    <definedName name="IQ_GROSS_LOANS_TOTAL_DEPOSITS" hidden="1">"c528"</definedName>
    <definedName name="IQ_GROSS_MARGIN" hidden="1">"c529"</definedName>
    <definedName name="IQ_GROSS_PC_EARNED" hidden="1">"c2747"</definedName>
    <definedName name="IQ_GROSS_PROFIT" hidden="1">"c1378"</definedName>
    <definedName name="IQ_GROSS_SPRD" hidden="1">"c2155"</definedName>
    <definedName name="IQ_GROSS_WRITTEN" hidden="1">"c2726"</definedName>
    <definedName name="IQ_GW" hidden="1">"c530"</definedName>
    <definedName name="IQ_GW_AMORT_BR" hidden="1">"c532"</definedName>
    <definedName name="IQ_GW_AMORT_FIN" hidden="1">"c540"</definedName>
    <definedName name="IQ_GW_AMORT_INS" hidden="1">"c541"</definedName>
    <definedName name="IQ_GW_AMORT_REIT" hidden="1">"c542"</definedName>
    <definedName name="IQ_GW_AMORT_UTI" hidden="1">"c543"</definedName>
    <definedName name="IQ_GW_INTAN_AMORT" hidden="1">"c1469"</definedName>
    <definedName name="IQ_GW_INTAN_AMORT_BNK" hidden="1">"c544"</definedName>
    <definedName name="IQ_GW_INTAN_AMORT_BR" hidden="1">"c1470"</definedName>
    <definedName name="IQ_GW_INTAN_AMORT_CF" hidden="1">"c1471"</definedName>
    <definedName name="IQ_GW_INTAN_AMORT_CF_BNK" hidden="1">"c1472"</definedName>
    <definedName name="IQ_GW_INTAN_AMORT_CF_BR" hidden="1">"c1473"</definedName>
    <definedName name="IQ_GW_INTAN_AMORT_CF_FIN" hidden="1">"c1474"</definedName>
    <definedName name="IQ_GW_INTAN_AMORT_CF_INS" hidden="1">"c1475"</definedName>
    <definedName name="IQ_GW_INTAN_AMORT_CF_REIT" hidden="1">"c1476"</definedName>
    <definedName name="IQ_GW_INTAN_AMORT_CF_UTI" hidden="1">"c1477"</definedName>
    <definedName name="IQ_GW_INTAN_AMORT_FIN" hidden="1">"c1478"</definedName>
    <definedName name="IQ_GW_INTAN_AMORT_INS" hidden="1">"c1479"</definedName>
    <definedName name="IQ_GW_INTAN_AMORT_REIT" hidden="1">"c1480"</definedName>
    <definedName name="IQ_GW_INTAN_AMORT_UTI" hidden="1">"c1481"</definedName>
    <definedName name="IQ_HELD_MATURITY_FDIC" hidden="1">"c6408"</definedName>
    <definedName name="IQ_HIGH_TARGET_PRICE" hidden="1">"c1651"</definedName>
    <definedName name="IQ_HIGH_TARGET_PRICE_REUT" hidden="1">"c5317"</definedName>
    <definedName name="IQ_HIGHPRICE" hidden="1">"c545"</definedName>
    <definedName name="IQ_HOME_EQUITY_LOC_NET_CHARGE_OFFS_FDIC" hidden="1">"c6644"</definedName>
    <definedName name="IQ_HOME_EQUITY_LOC_TOTAL_CHARGE_OFFS_FDIC" hidden="1">"c6606"</definedName>
    <definedName name="IQ_HOME_EQUITY_LOC_TOTAL_RECOVERIES_FDIC" hidden="1">"c6625"</definedName>
    <definedName name="IQ_HOMEOWNERS_WRITTEN" hidden="1">"c546"</definedName>
    <definedName name="IQ_HOUSING_COMPLETIONS_SINGLE_FAM_APR_FC_UNUSED_UNUSED_UNUSED" hidden="1">"c8422"</definedName>
    <definedName name="IQ_HOUSING_COMPLETIONS_SINGLE_FAM_APR_UNUSED_UNUSED_UNUSED" hidden="1">"c7542"</definedName>
    <definedName name="IQ_HOUSING_COMPLETIONS_SINGLE_FAM_FC_UNUSED_UNUSED_UNUSED" hidden="1">"c7762"</definedName>
    <definedName name="IQ_HOUSING_COMPLETIONS_SINGLE_FAM_POP_FC_UNUSED_UNUSED_UNUSED" hidden="1">"c7982"</definedName>
    <definedName name="IQ_HOUSING_COMPLETIONS_SINGLE_FAM_POP_UNUSED_UNUSED_UNUSED" hidden="1">"c7102"</definedName>
    <definedName name="IQ_HOUSING_COMPLETIONS_SINGLE_FAM_UNUSED_UNUSED_UNUSED" hidden="1">"c6882"</definedName>
    <definedName name="IQ_HOUSING_COMPLETIONS_SINGLE_FAM_YOY_FC_UNUSED_UNUSED_UNUSED" hidden="1">"c8202"</definedName>
    <definedName name="IQ_HOUSING_COMPLETIONS_SINGLE_FAM_YOY_UNUSED_UNUSED_UNUSED" hidden="1">"c7322"</definedName>
    <definedName name="IQ_IMPAIR_OIL" hidden="1">"c547"</definedName>
    <definedName name="IQ_IMPAIRMENT_GW" hidden="1">"c548"</definedName>
    <definedName name="IQ_IMPORTS_GOODS_REAL_SAAR_APR_FC_UNUSED_UNUSED_UNUSED" hidden="1">"c8523"</definedName>
    <definedName name="IQ_IMPORTS_GOODS_REAL_SAAR_APR_UNUSED_UNUSED_UNUSED" hidden="1">"c7643"</definedName>
    <definedName name="IQ_IMPORTS_GOODS_REAL_SAAR_FC_UNUSED_UNUSED_UNUSED" hidden="1">"c7863"</definedName>
    <definedName name="IQ_IMPORTS_GOODS_REAL_SAAR_POP_FC_UNUSED_UNUSED_UNUSED" hidden="1">"c8083"</definedName>
    <definedName name="IQ_IMPORTS_GOODS_REAL_SAAR_POP_UNUSED_UNUSED_UNUSED" hidden="1">"c7203"</definedName>
    <definedName name="IQ_IMPORTS_GOODS_REAL_SAAR_UNUSED_UNUSED_UNUSED" hidden="1">"c6983"</definedName>
    <definedName name="IQ_IMPORTS_GOODS_REAL_SAAR_YOY_FC_UNUSED_UNUSED_UNUSED" hidden="1">"c8303"</definedName>
    <definedName name="IQ_IMPORTS_GOODS_REAL_SAAR_YOY_UNUSED_UNUSED_UNUSED" hidden="1">"c7423"</definedName>
    <definedName name="IQ_IMPORTS_GOODS_SERVICES_APR_FC_UNUSED_UNUSED_UNUSED" hidden="1">"c8429"</definedName>
    <definedName name="IQ_IMPORTS_GOODS_SERVICES_APR_UNUSED_UNUSED_UNUSED" hidden="1">"c7549"</definedName>
    <definedName name="IQ_IMPORTS_GOODS_SERVICES_FC_UNUSED_UNUSED_UNUSED" hidden="1">"c7769"</definedName>
    <definedName name="IQ_IMPORTS_GOODS_SERVICES_POP_FC_UNUSED_UNUSED_UNUSED" hidden="1">"c7989"</definedName>
    <definedName name="IQ_IMPORTS_GOODS_SERVICES_POP_UNUSED_UNUSED_UNUSED" hidden="1">"c7109"</definedName>
    <definedName name="IQ_IMPORTS_GOODS_SERVICES_REAL_SAAR_APR_FC_UNUSED_UNUSED_UNUSED" hidden="1">"c8524"</definedName>
    <definedName name="IQ_IMPORTS_GOODS_SERVICES_REAL_SAAR_APR_UNUSED_UNUSED_UNUSED" hidden="1">"c7644"</definedName>
    <definedName name="IQ_IMPORTS_GOODS_SERVICES_REAL_SAAR_FC_UNUSED_UNUSED_UNUSED" hidden="1">"c7864"</definedName>
    <definedName name="IQ_IMPORTS_GOODS_SERVICES_REAL_SAAR_POP_FC_UNUSED_UNUSED_UNUSED" hidden="1">"c8084"</definedName>
    <definedName name="IQ_IMPORTS_GOODS_SERVICES_REAL_SAAR_POP_UNUSED_UNUSED_UNUSED" hidden="1">"c7204"</definedName>
    <definedName name="IQ_IMPORTS_GOODS_SERVICES_REAL_SAAR_UNUSED_UNUSED_UNUSED" hidden="1">"c6984"</definedName>
    <definedName name="IQ_IMPORTS_GOODS_SERVICES_REAL_SAAR_YOY_FC_UNUSED_UNUSED_UNUSED" hidden="1">"c8304"</definedName>
    <definedName name="IQ_IMPORTS_GOODS_SERVICES_REAL_SAAR_YOY_UNUSED_UNUSED_UNUSED" hidden="1">"c7424"</definedName>
    <definedName name="IQ_IMPORTS_GOODS_SERVICES_UNUSED_UNUSED_UNUSED" hidden="1">"c6889"</definedName>
    <definedName name="IQ_IMPORTS_GOODS_SERVICES_YOY_FC_UNUSED_UNUSED_UNUSED" hidden="1">"c8209"</definedName>
    <definedName name="IQ_IMPORTS_GOODS_SERVICES_YOY_UNUSED_UNUSED_UNUSED" hidden="1">"c7329"</definedName>
    <definedName name="IQ_IMPUT_OPER_LEASE_DEPR" hidden="1">"c2987"</definedName>
    <definedName name="IQ_IMPUT_OPER_LEASE_INT_EXP" hidden="1">"c2986"</definedName>
    <definedName name="IQ_INC_AFTER_TAX" hidden="1">"c1598"</definedName>
    <definedName name="IQ_INC_AVAIL_EXCL" hidden="1">"c1395"</definedName>
    <definedName name="IQ_INC_AVAIL_INCL" hidden="1">"c1396"</definedName>
    <definedName name="IQ_INC_BEFORE_TAX" hidden="1">"c1375"</definedName>
    <definedName name="IQ_INC_EQUITY" hidden="1">"c549"</definedName>
    <definedName name="IQ_INC_EQUITY_BR" hidden="1">"c550"</definedName>
    <definedName name="IQ_INC_EQUITY_CF" hidden="1">"c551"</definedName>
    <definedName name="IQ_INC_EQUITY_FIN" hidden="1">"c552"</definedName>
    <definedName name="IQ_INC_EQUITY_INS" hidden="1">"c553"</definedName>
    <definedName name="IQ_INC_EQUITY_REC_BNK" hidden="1">"c554"</definedName>
    <definedName name="IQ_INC_EQUITY_REIT" hidden="1">"c555"</definedName>
    <definedName name="IQ_INC_EQUITY_REV_BNK" hidden="1">"c556"</definedName>
    <definedName name="IQ_INC_EQUITY_UTI" hidden="1">"c557"</definedName>
    <definedName name="IQ_INC_REAL_ESTATE_REC" hidden="1">"c558"</definedName>
    <definedName name="IQ_INC_REAL_ESTATE_REV" hidden="1">"c559"</definedName>
    <definedName name="IQ_INC_TAX" hidden="1">"c560"</definedName>
    <definedName name="IQ_INC_TAX_EXCL" hidden="1">"c1599"</definedName>
    <definedName name="IQ_INC_TAX_PAY_CURRENT" hidden="1">"c561"</definedName>
    <definedName name="IQ_INC_TRADE_ACT" hidden="1">"c562"</definedName>
    <definedName name="IQ_INCIDENTAL_CHANGES_BUSINESS_COMBINATIONS_FDIC" hidden="1">"c6502"</definedName>
    <definedName name="IQ_INCOME_BEFORE_EXTRA_FDIC" hidden="1">"c6585"</definedName>
    <definedName name="IQ_INCOME_EARNED_FDIC" hidden="1">"c6359"</definedName>
    <definedName name="IQ_INCOME_TAXES_FDIC" hidden="1">"c6582"</definedName>
    <definedName name="IQ_INDIVIDUALS_CHARGE_OFFS_FDIC" hidden="1">"c6599"</definedName>
    <definedName name="IQ_INDIVIDUALS_LOANS_FDIC" hidden="1">"c6318"</definedName>
    <definedName name="IQ_INDIVIDUALS_NET_CHARGE_OFFS_FDIC" hidden="1">"c6637"</definedName>
    <definedName name="IQ_INDIVIDUALS_OTHER_LOANS_FDIC" hidden="1">"c6321"</definedName>
    <definedName name="IQ_INDIVIDUALS_PARTNERSHIPS_CORP_DEPOSITS_FOREIGN_FDIC" hidden="1">"c6479"</definedName>
    <definedName name="IQ_INDIVIDUALS_PARTNERSHIPS_CORP_NONTRANSACTION_ACCOUNTS_FDIC" hidden="1">"c6545"</definedName>
    <definedName name="IQ_INDIVIDUALS_PARTNERSHIPS_CORP_TOTAL_DEPOSITS_FDIC" hidden="1">"c6471"</definedName>
    <definedName name="IQ_INDIVIDUALS_PARTNERSHIPS_CORP_TRANSACTION_ACCOUNTS_FDIC" hidden="1">"c6537"</definedName>
    <definedName name="IQ_INDIVIDUALS_RECOVERIES_FDIC" hidden="1">"c6618"</definedName>
    <definedName name="IQ_INDUSTRY" hidden="1">"c3601"</definedName>
    <definedName name="IQ_INDUSTRY_GROUP" hidden="1">"c3602"</definedName>
    <definedName name="IQ_INDUSTRY_SECTOR" hidden="1">"c3603"</definedName>
    <definedName name="IQ_INS_ANNUITY_LIAB" hidden="1">"c563"</definedName>
    <definedName name="IQ_INS_ANNUITY_REV" hidden="1">"c2788"</definedName>
    <definedName name="IQ_INS_DIV_EXP" hidden="1">"c564"</definedName>
    <definedName name="IQ_INS_DIV_REV" hidden="1">"c565"</definedName>
    <definedName name="IQ_INS_IN_FORCE" hidden="1">"c566"</definedName>
    <definedName name="IQ_INS_LIAB" hidden="1">"c567"</definedName>
    <definedName name="IQ_INS_POLICY_EXP" hidden="1">"c568"</definedName>
    <definedName name="IQ_INS_REV" hidden="1">"c569"</definedName>
    <definedName name="IQ_INS_SETTLE" hidden="1">"c570"</definedName>
    <definedName name="IQ_INS_SETTLE_BNK" hidden="1">"c571"</definedName>
    <definedName name="IQ_INS_SETTLE_BR" hidden="1">"c572"</definedName>
    <definedName name="IQ_INS_SETTLE_FIN" hidden="1">"c573"</definedName>
    <definedName name="IQ_INS_SETTLE_INS" hidden="1">"c574"</definedName>
    <definedName name="IQ_INS_SETTLE_REIT" hidden="1">"c575"</definedName>
    <definedName name="IQ_INS_SETTLE_UTI" hidden="1">"c576"</definedName>
    <definedName name="IQ_INSIDER_3MTH_BOUGHT_PCT" hidden="1">"c1534"</definedName>
    <definedName name="IQ_INSIDER_3MTH_NET_PCT" hidden="1">"c1535"</definedName>
    <definedName name="IQ_INSIDER_3MTH_SOLD_PCT" hidden="1">"c1533"</definedName>
    <definedName name="IQ_INSIDER_6MTH_BOUGHT_PCT" hidden="1">"c1537"</definedName>
    <definedName name="IQ_INSIDER_6MTH_NET_PCT" hidden="1">"c1538"</definedName>
    <definedName name="IQ_INSIDER_6MTH_SOLD_PCT" hidden="1">"c1536"</definedName>
    <definedName name="IQ_INSIDER_LOANS_FDIC" hidden="1">"c6365"</definedName>
    <definedName name="IQ_INSIDER_OVER_TOTAL" hidden="1">"c1581"</definedName>
    <definedName name="IQ_INSIDER_OWNER" hidden="1">"c577"</definedName>
    <definedName name="IQ_INSIDER_PERCENT" hidden="1">"c578"</definedName>
    <definedName name="IQ_INSIDER_SHARES" hidden="1">"c579"</definedName>
    <definedName name="IQ_INSTITUTIONAL_OVER_TOTAL" hidden="1">"c1580"</definedName>
    <definedName name="IQ_INSTITUTIONAL_OWNER" hidden="1">"c580"</definedName>
    <definedName name="IQ_INSTITUTIONAL_PERCENT" hidden="1">"c581"</definedName>
    <definedName name="IQ_INSTITUTIONAL_SHARES" hidden="1">"c582"</definedName>
    <definedName name="IQ_INSTITUTIONS_EARNINGS_GAINS_FDIC" hidden="1">"c6723"</definedName>
    <definedName name="IQ_INSUR_RECEIV" hidden="1">"c1600"</definedName>
    <definedName name="IQ_INSURANCE_COMMISSION_FEES_FDIC" hidden="1">"c6670"</definedName>
    <definedName name="IQ_INSURANCE_UNDERWRITING_INCOME_FDIC" hidden="1">"c6671"</definedName>
    <definedName name="IQ_INT_BORROW" hidden="1">"c583"</definedName>
    <definedName name="IQ_INT_DEMAND_NOTES_FDIC" hidden="1">"c6567"</definedName>
    <definedName name="IQ_INT_DEPOSITS" hidden="1">"c584"</definedName>
    <definedName name="IQ_INT_DIV_INC" hidden="1">"c585"</definedName>
    <definedName name="IQ_INT_DOMESTIC_DEPOSITS_FDIC" hidden="1">"c6564"</definedName>
    <definedName name="IQ_INT_EXP_BR" hidden="1">"c586"</definedName>
    <definedName name="IQ_INT_EXP_COVERAGE" hidden="1">"c587"</definedName>
    <definedName name="IQ_INT_EXP_FIN" hidden="1">"c588"</definedName>
    <definedName name="IQ_INT_EXP_INCL_CAP" hidden="1">"c2988"</definedName>
    <definedName name="IQ_INT_EXP_INS" hidden="1">"c589"</definedName>
    <definedName name="IQ_INT_EXP_LTD" hidden="1">"c2086"</definedName>
    <definedName name="IQ_INT_EXP_REIT" hidden="1">"c590"</definedName>
    <definedName name="IQ_INT_EXP_TOTAL" hidden="1">"c591"</definedName>
    <definedName name="IQ_INT_EXP_TOTAL_FDIC" hidden="1">"c6569"</definedName>
    <definedName name="IQ_INT_EXP_UTI" hidden="1">"c592"</definedName>
    <definedName name="IQ_INT_FED_FUNDS_FDIC" hidden="1">"c6566"</definedName>
    <definedName name="IQ_INT_FOREIGN_DEPOSITS_FDIC" hidden="1">"c6565"</definedName>
    <definedName name="IQ_INT_INC_BR" hidden="1">"c593"</definedName>
    <definedName name="IQ_INT_INC_DEPOSITORY_INST_FDIC" hidden="1">"c6558"</definedName>
    <definedName name="IQ_INT_INC_DOM_LOANS_FDIC" hidden="1">"c6555"</definedName>
    <definedName name="IQ_INT_INC_FED_FUNDS_FDIC" hidden="1">"c6561"</definedName>
    <definedName name="IQ_INT_INC_FIN" hidden="1">"c594"</definedName>
    <definedName name="IQ_INT_INC_FOREIGN_LOANS_FDIC" hidden="1">"c6556"</definedName>
    <definedName name="IQ_INT_INC_INVEST" hidden="1">"c595"</definedName>
    <definedName name="IQ_INT_INC_LEASE_RECEIVABLES_FDIC" hidden="1">"c6557"</definedName>
    <definedName name="IQ_INT_INC_LOANS" hidden="1">"c596"</definedName>
    <definedName name="IQ_INT_INC_OTHER_FDIC" hidden="1">"c6562"</definedName>
    <definedName name="IQ_INT_INC_REIT" hidden="1">"c597"</definedName>
    <definedName name="IQ_INT_INC_SECURITIES_FDIC" hidden="1">"c6559"</definedName>
    <definedName name="IQ_INT_INC_TOTAL" hidden="1">"c598"</definedName>
    <definedName name="IQ_INT_INC_TOTAL_FDIC" hidden="1">"c6563"</definedName>
    <definedName name="IQ_INT_INC_TRADING_ACCOUNTS_FDIC" hidden="1">"c6560"</definedName>
    <definedName name="IQ_INT_INC_UTI" hidden="1">"c599"</definedName>
    <definedName name="IQ_INT_INV_INC" hidden="1">"c600"</definedName>
    <definedName name="IQ_INT_INV_INC_REIT" hidden="1">"c601"</definedName>
    <definedName name="IQ_INT_INV_INC_UTI" hidden="1">"c602"</definedName>
    <definedName name="IQ_INT_ON_BORROWING_COVERAGE" hidden="1">"c603"</definedName>
    <definedName name="IQ_INT_RATE_SPREAD" hidden="1">"c604"</definedName>
    <definedName name="IQ_INT_SUB_NOTES_FDIC" hidden="1">"c6568"</definedName>
    <definedName name="IQ_INTANGIBLES_NET" hidden="1">"c1407"</definedName>
    <definedName name="IQ_INTEREST_BEARING_BALANCES_FDIC" hidden="1">"c6371"</definedName>
    <definedName name="IQ_INTEREST_BEARING_DEPOSITS_DOMESTIC_FDIC" hidden="1">"c6478"</definedName>
    <definedName name="IQ_INTEREST_BEARING_DEPOSITS_FDIC" hidden="1">"c6373"</definedName>
    <definedName name="IQ_INTEREST_BEARING_DEPOSITS_FOREIGN_FDIC" hidden="1">"c6485"</definedName>
    <definedName name="IQ_INTEREST_CASH_DEPOSITS" hidden="1">"c2255"</definedName>
    <definedName name="IQ_INTEREST_EXP" hidden="1">"c618"</definedName>
    <definedName name="IQ_INTEREST_EXP_NET" hidden="1">"c1450"</definedName>
    <definedName name="IQ_INTEREST_EXP_NON" hidden="1">"c1383"</definedName>
    <definedName name="IQ_INTEREST_EXP_SUPPL" hidden="1">"c1460"</definedName>
    <definedName name="IQ_INTEREST_INC" hidden="1">"c1393"</definedName>
    <definedName name="IQ_INTEREST_INC_NON" hidden="1">"c1384"</definedName>
    <definedName name="IQ_INTEREST_INVEST_INC" hidden="1">"c619"</definedName>
    <definedName name="IQ_INTEREST_RATE_CONTRACTS_FDIC" hidden="1">"c6512"</definedName>
    <definedName name="IQ_INTEREST_RATE_EXPOSURES_FDIC" hidden="1">"c6662"</definedName>
    <definedName name="IQ_INV_10YR_ANN_GROWTH" hidden="1">"c1930"</definedName>
    <definedName name="IQ_INV_1YR_ANN_GROWTH" hidden="1">"c1925"</definedName>
    <definedName name="IQ_INV_2YR_ANN_GROWTH" hidden="1">"c1926"</definedName>
    <definedName name="IQ_INV_3YR_ANN_GROWTH" hidden="1">"c1927"</definedName>
    <definedName name="IQ_INV_5YR_ANN_GROWTH" hidden="1">"c1928"</definedName>
    <definedName name="IQ_INV_7YR_ANN_GROWTH" hidden="1">"c1929"</definedName>
    <definedName name="IQ_INV_BANKING_FEE" hidden="1">"c620"</definedName>
    <definedName name="IQ_INV_METHOD" hidden="1">"c621"</definedName>
    <definedName name="IQ_INVENTORY" hidden="1">"c622"</definedName>
    <definedName name="IQ_INVENTORY_TURNS" hidden="1">"c623"</definedName>
    <definedName name="IQ_INVENTORY_UTI" hidden="1">"c624"</definedName>
    <definedName name="IQ_INVEST_DEBT" hidden="1">"c625"</definedName>
    <definedName name="IQ_INVEST_EQUITY_PREF" hidden="1">"c626"</definedName>
    <definedName name="IQ_INVEST_FHLB" hidden="1">"c627"</definedName>
    <definedName name="IQ_INVEST_LOANS_CF" hidden="1">"c628"</definedName>
    <definedName name="IQ_INVEST_LOANS_CF_BNK" hidden="1">"c629"</definedName>
    <definedName name="IQ_INVEST_LOANS_CF_BR" hidden="1">"c630"</definedName>
    <definedName name="IQ_INVEST_LOANS_CF_FIN" hidden="1">"c631"</definedName>
    <definedName name="IQ_INVEST_LOANS_CF_INS" hidden="1">"c632"</definedName>
    <definedName name="IQ_INVEST_LOANS_CF_REIT" hidden="1">"c633"</definedName>
    <definedName name="IQ_INVEST_LOANS_CF_UTI" hidden="1">"c634"</definedName>
    <definedName name="IQ_INVEST_REAL_ESTATE" hidden="1">"c635"</definedName>
    <definedName name="IQ_INVEST_SECURITY" hidden="1">"c636"</definedName>
    <definedName name="IQ_INVEST_SECURITY_CF" hidden="1">"c637"</definedName>
    <definedName name="IQ_INVEST_SECURITY_CF_BNK" hidden="1">"c638"</definedName>
    <definedName name="IQ_INVEST_SECURITY_CF_BR" hidden="1">"c639"</definedName>
    <definedName name="IQ_INVEST_SECURITY_CF_FIN" hidden="1">"c640"</definedName>
    <definedName name="IQ_INVEST_SECURITY_CF_INS" hidden="1">"c641"</definedName>
    <definedName name="IQ_INVEST_SECURITY_CF_REIT" hidden="1">"c642"</definedName>
    <definedName name="IQ_INVEST_SECURITY_CF_UTI" hidden="1">"c643"</definedName>
    <definedName name="IQ_INVESTMENT_BANKING_OTHER_FEES_FDIC" hidden="1">"c6666"</definedName>
    <definedName name="IQ_IPRD" hidden="1">"c644"</definedName>
    <definedName name="IQ_IRA_KEOGH_ACCOUNTS_FDIC" hidden="1">"c6496"</definedName>
    <definedName name="IQ_ISM_SERVICES_APR_FC_UNUSED_UNUSED_UNUSED" hidden="1">"c8443"</definedName>
    <definedName name="IQ_ISM_SERVICES_APR_UNUSED_UNUSED_UNUSED" hidden="1">"c7563"</definedName>
    <definedName name="IQ_ISM_SERVICES_FC_UNUSED_UNUSED_UNUSED" hidden="1">"c7783"</definedName>
    <definedName name="IQ_ISM_SERVICES_POP_FC_UNUSED_UNUSED_UNUSED" hidden="1">"c8003"</definedName>
    <definedName name="IQ_ISM_SERVICES_POP_UNUSED_UNUSED_UNUSED" hidden="1">"c7123"</definedName>
    <definedName name="IQ_ISM_SERVICES_UNUSED_UNUSED_UNUSED" hidden="1">"c6903"</definedName>
    <definedName name="IQ_ISM_SERVICES_YOY_FC_UNUSED_UNUSED_UNUSED" hidden="1">"c8223"</definedName>
    <definedName name="IQ_ISM_SERVICES_YOY_UNUSED_UNUSED_UNUSED" hidden="1">"c7343"</definedName>
    <definedName name="IQ_ISS_DEBT_NET" hidden="1">"c1391"</definedName>
    <definedName name="IQ_ISS_STOCK_NET" hidden="1">"c1601"</definedName>
    <definedName name="IQ_ISSUE_CURRENCY" hidden="1">"c2156"</definedName>
    <definedName name="IQ_ISSUE_NAME" hidden="1">"c2142"</definedName>
    <definedName name="IQ_ISSUED_GUARANTEED_US_FDIC" hidden="1">"c6404"</definedName>
    <definedName name="IQ_ISSUER" hidden="1">"c2143"</definedName>
    <definedName name="IQ_ISSUER_CIQID" hidden="1">"c2258"</definedName>
    <definedName name="IQ_ISSUER_PARENT" hidden="1">"c2144"</definedName>
    <definedName name="IQ_ISSUER_PARENT_CIQID" hidden="1">"c2260"</definedName>
    <definedName name="IQ_ISSUER_PARENT_TICKER" hidden="1">"c2259"</definedName>
    <definedName name="IQ_ISSUER_TICKER" hidden="1">"c2252"</definedName>
    <definedName name="IQ_JR_SUB_DEBT" hidden="1">"c2534"</definedName>
    <definedName name="IQ_JR_SUB_DEBT_EBITDA" hidden="1">"c2560"</definedName>
    <definedName name="IQ_JR_SUB_DEBT_EBITDA_CAPEX" hidden="1">"c2561"</definedName>
    <definedName name="IQ_JR_SUB_DEBT_PCT" hidden="1">"c2535"</definedName>
    <definedName name="IQ_LAND" hidden="1">"c645"</definedName>
    <definedName name="IQ_LAST_PMT_DATE" hidden="1">"c2188"</definedName>
    <definedName name="IQ_LAST_SPLIT_DATE" hidden="1">"c2095"</definedName>
    <definedName name="IQ_LAST_SPLIT_FACTOR" hidden="1">"c2093"</definedName>
    <definedName name="IQ_LASTPRICINGDATE" hidden="1">"c3051"</definedName>
    <definedName name="IQ_LASTSALEPRICE" hidden="1">"c646"</definedName>
    <definedName name="IQ_LASTSALEPRICE_DATE" hidden="1">"c2109"</definedName>
    <definedName name="IQ_LATESTK" hidden="1">1000</definedName>
    <definedName name="IQ_LATESTQ" hidden="1">500</definedName>
    <definedName name="IQ_LEASE_FINANCING_RECEIVABLES_CHARGE_OFFS_FDIC" hidden="1">"c6602"</definedName>
    <definedName name="IQ_LEASE_FINANCING_RECEIVABLES_FDIC" hidden="1">"c6433"</definedName>
    <definedName name="IQ_LEASE_FINANCING_RECEIVABLES_NET_CHARGE_OFFS_FDIC" hidden="1">"c6640"</definedName>
    <definedName name="IQ_LEASE_FINANCING_RECEIVABLES_RECOVERIES_FDIC" hidden="1">"c6621"</definedName>
    <definedName name="IQ_LEASE_FINANCING_RECEIVABLES_TOTAL_LOANS_FOREIGN_FDIC" hidden="1">"c6449"</definedName>
    <definedName name="IQ_LEGAL_SETTLE" hidden="1">"c647"</definedName>
    <definedName name="IQ_LEGAL_SETTLE_BNK" hidden="1">"c648"</definedName>
    <definedName name="IQ_LEGAL_SETTLE_BR" hidden="1">"c649"</definedName>
    <definedName name="IQ_LEGAL_SETTLE_FIN" hidden="1">"c650"</definedName>
    <definedName name="IQ_LEGAL_SETTLE_INS" hidden="1">"c651"</definedName>
    <definedName name="IQ_LEGAL_SETTLE_REIT" hidden="1">"c652"</definedName>
    <definedName name="IQ_LEGAL_SETTLE_UTI" hidden="1">"c653"</definedName>
    <definedName name="IQ_LEVERAGE_RATIO" hidden="1">"c654"</definedName>
    <definedName name="IQ_LEVERED_FCF" hidden="1">"c1907"</definedName>
    <definedName name="IQ_LFCF_10YR_ANN_GROWTH" hidden="1">"c1942"</definedName>
    <definedName name="IQ_LFCF_1YR_ANN_GROWTH" hidden="1">"c1937"</definedName>
    <definedName name="IQ_LFCF_2YR_ANN_GROWTH" hidden="1">"c1938"</definedName>
    <definedName name="IQ_LFCF_3YR_ANN_GROWTH" hidden="1">"c1939"</definedName>
    <definedName name="IQ_LFCF_5YR_ANN_GROWTH" hidden="1">"c1940"</definedName>
    <definedName name="IQ_LFCF_7YR_ANN_GROWTH" hidden="1">"c1941"</definedName>
    <definedName name="IQ_LFCF_MARGIN" hidden="1">"c1961"</definedName>
    <definedName name="IQ_LH_STATUTORY_SURPLUS" hidden="1">"c2771"</definedName>
    <definedName name="IQ_LICENSED_POPS" hidden="1">"c2123"</definedName>
    <definedName name="IQ_LIFE_EARNED" hidden="1">"c2739"</definedName>
    <definedName name="IQ_LIFE_INSURANCE_ASSETS_FDIC" hidden="1">"c6372"</definedName>
    <definedName name="IQ_LIFOR" hidden="1">"c655"</definedName>
    <definedName name="IQ_LL" hidden="1">"c656"</definedName>
    <definedName name="IQ_LOAN_COMMITMENTS_REVOLVING_FDIC" hidden="1">"c6524"</definedName>
    <definedName name="IQ_LOAN_LEASE_RECEIV" hidden="1">"c657"</definedName>
    <definedName name="IQ_LOAN_LOSS" hidden="1">"c1386"</definedName>
    <definedName name="IQ_LOAN_LOSS_ALLOW_FDIC" hidden="1">"c6326"</definedName>
    <definedName name="IQ_LOAN_LOSS_ALLOWANCE_NONCURRENT_LOANS_FDIC" hidden="1">"c6740"</definedName>
    <definedName name="IQ_LOAN_LOSSES_FDIC" hidden="1">"c6580"</definedName>
    <definedName name="IQ_LOAN_SERVICE_REV" hidden="1">"c658"</definedName>
    <definedName name="IQ_LOANS_AND_LEASES_HELD_FDIC" hidden="1">"c6367"</definedName>
    <definedName name="IQ_LOANS_CF" hidden="1">"c659"</definedName>
    <definedName name="IQ_LOANS_CF_BNK" hidden="1">"c660"</definedName>
    <definedName name="IQ_LOANS_CF_BR" hidden="1">"c661"</definedName>
    <definedName name="IQ_LOANS_CF_FIN" hidden="1">"c662"</definedName>
    <definedName name="IQ_LOANS_CF_INS" hidden="1">"c663"</definedName>
    <definedName name="IQ_LOANS_CF_REIT" hidden="1">"c664"</definedName>
    <definedName name="IQ_LOANS_CF_UTI" hidden="1">"c665"</definedName>
    <definedName name="IQ_LOANS_DEPOSITORY_INSTITUTIONS_FDIC" hidden="1">"c6382"</definedName>
    <definedName name="IQ_LOANS_FOR_SALE" hidden="1">"c666"</definedName>
    <definedName name="IQ_LOANS_HELD_FOREIGN_FDIC" hidden="1">"c6315"</definedName>
    <definedName name="IQ_LOANS_LEASES_FOREIGN_FDIC" hidden="1">"c6383"</definedName>
    <definedName name="IQ_LOANS_LEASES_GROSS_FDIC" hidden="1">"c6323"</definedName>
    <definedName name="IQ_LOANS_LEASES_GROSS_FOREIGN_FDIC" hidden="1">"c6384"</definedName>
    <definedName name="IQ_LOANS_LEASES_NET_FDIC" hidden="1">"c6327"</definedName>
    <definedName name="IQ_LOANS_LEASES_NET_UNEARNED_FDIC" hidden="1">"c6325"</definedName>
    <definedName name="IQ_LOANS_NOT_SECURED_RE_FDIC" hidden="1">"c6381"</definedName>
    <definedName name="IQ_LOANS_PAST_DUE" hidden="1">"c667"</definedName>
    <definedName name="IQ_LOANS_RECEIV_CURRENT" hidden="1">"c668"</definedName>
    <definedName name="IQ_LOANS_RECEIV_LT" hidden="1">"c669"</definedName>
    <definedName name="IQ_LOANS_RECEIV_LT_UTI" hidden="1">"c670"</definedName>
    <definedName name="IQ_LOANS_SECURED_BY_RE_CHARGE_OFFS_FDIC" hidden="1">"c6588"</definedName>
    <definedName name="IQ_LOANS_SECURED_BY_RE_RECOVERIES_FDIC" hidden="1">"c6607"</definedName>
    <definedName name="IQ_LOANS_SECURED_NON_US_FDIC" hidden="1">"c6380"</definedName>
    <definedName name="IQ_LOANS_SECURED_RE_NET_CHARGE_OFFS_FDIC" hidden="1">"c6626"</definedName>
    <definedName name="IQ_LOANS_TO_DEPOSITORY_INSTITUTIONS_FOREIGN_FDIC" hidden="1">"c6453"</definedName>
    <definedName name="IQ_LOANS_TO_FOREIGN_GOVERNMENTS_FDIC" hidden="1">"c6448"</definedName>
    <definedName name="IQ_LOANS_TO_INDIVIDUALS_FOREIGN_FDIC" hidden="1">"c6452"</definedName>
    <definedName name="IQ_LONG_TERM_ASSETS_FDIC" hidden="1">"c6361"</definedName>
    <definedName name="IQ_LONG_TERM_DEBT" hidden="1">"c1387"</definedName>
    <definedName name="IQ_LONG_TERM_DEBT_OVER_TOTAL_CAP" hidden="1">"c1388"</definedName>
    <definedName name="IQ_LONG_TERM_GROWTH" hidden="1">"c671"</definedName>
    <definedName name="IQ_LONG_TERM_INV" hidden="1">"c1389"</definedName>
    <definedName name="IQ_LOSS_ALLOWANCE_LOANS_FDIC" hidden="1">"c6739"</definedName>
    <definedName name="IQ_LOSS_LOSS_EXP" hidden="1">"c672"</definedName>
    <definedName name="IQ_LOSS_TO_NET_EARNED" hidden="1">"c2751"</definedName>
    <definedName name="IQ_LOW_TARGET_PRICE" hidden="1">"c1652"</definedName>
    <definedName name="IQ_LOW_TARGET_PRICE_REUT" hidden="1">"c5318"</definedName>
    <definedName name="IQ_LOWPRICE" hidden="1">"c673"</definedName>
    <definedName name="IQ_LT_DEBT" hidden="1">"c674"</definedName>
    <definedName name="IQ_LT_DEBT_BNK" hidden="1">"c675"</definedName>
    <definedName name="IQ_LT_DEBT_BR" hidden="1">"c676"</definedName>
    <definedName name="IQ_LT_DEBT_CAPITAL" hidden="1">"c677"</definedName>
    <definedName name="IQ_LT_DEBT_CAPITAL_LEASES" hidden="1">"c2542"</definedName>
    <definedName name="IQ_LT_DEBT_CAPITAL_LEASES_PCT" hidden="1">"c2543"</definedName>
    <definedName name="IQ_LT_DEBT_EQUITY" hidden="1">"c678"</definedName>
    <definedName name="IQ_LT_DEBT_FIN" hidden="1">"c679"</definedName>
    <definedName name="IQ_LT_DEBT_INS" hidden="1">"c680"</definedName>
    <definedName name="IQ_LT_DEBT_ISSUED" hidden="1">"c681"</definedName>
    <definedName name="IQ_LT_DEBT_ISSUED_BNK" hidden="1">"c682"</definedName>
    <definedName name="IQ_LT_DEBT_ISSUED_BR" hidden="1">"c683"</definedName>
    <definedName name="IQ_LT_DEBT_ISSUED_FIN" hidden="1">"c684"</definedName>
    <definedName name="IQ_LT_DEBT_ISSUED_INS" hidden="1">"c685"</definedName>
    <definedName name="IQ_LT_DEBT_ISSUED_REIT" hidden="1">"c686"</definedName>
    <definedName name="IQ_LT_DEBT_ISSUED_UTI" hidden="1">"c687"</definedName>
    <definedName name="IQ_LT_DEBT_REIT" hidden="1">"c688"</definedName>
    <definedName name="IQ_LT_DEBT_REPAID" hidden="1">"c689"</definedName>
    <definedName name="IQ_LT_DEBT_REPAID_BNK" hidden="1">"c690"</definedName>
    <definedName name="IQ_LT_DEBT_REPAID_BR" hidden="1">"c691"</definedName>
    <definedName name="IQ_LT_DEBT_REPAID_FIN" hidden="1">"c692"</definedName>
    <definedName name="IQ_LT_DEBT_REPAID_INS" hidden="1">"c693"</definedName>
    <definedName name="IQ_LT_DEBT_REPAID_REIT" hidden="1">"c694"</definedName>
    <definedName name="IQ_LT_DEBT_REPAID_UTI" hidden="1">"c695"</definedName>
    <definedName name="IQ_LT_DEBT_UTI" hidden="1">"c696"</definedName>
    <definedName name="IQ_LT_INVEST" hidden="1">"c697"</definedName>
    <definedName name="IQ_LT_INVEST_BR" hidden="1">"c698"</definedName>
    <definedName name="IQ_LT_INVEST_FIN" hidden="1">"c699"</definedName>
    <definedName name="IQ_LT_INVEST_REIT" hidden="1">"c700"</definedName>
    <definedName name="IQ_LT_INVEST_UTI" hidden="1">"c701"</definedName>
    <definedName name="IQ_LT_NOTE_RECEIV" hidden="1">"c1602"</definedName>
    <definedName name="IQ_LTD_DUE_AFTER_FIVE" hidden="1">"c704"</definedName>
    <definedName name="IQ_LTD_DUE_CY" hidden="1">"c705"</definedName>
    <definedName name="IQ_LTD_DUE_CY1" hidden="1">"c706"</definedName>
    <definedName name="IQ_LTD_DUE_CY2" hidden="1">"c707"</definedName>
    <definedName name="IQ_LTD_DUE_CY3" hidden="1">"c708"</definedName>
    <definedName name="IQ_LTD_DUE_CY4" hidden="1">"c709"</definedName>
    <definedName name="IQ_LTD_DUE_NEXT_FIVE" hidden="1">"c710"</definedName>
    <definedName name="IQ_LTM" hidden="1">2000</definedName>
    <definedName name="IQ_LTM_REVENUE_OVER_EMPLOYEES" hidden="1">"c1437"</definedName>
    <definedName name="IQ_LTMMONTH" hidden="1">120000</definedName>
    <definedName name="IQ_MACHINERY" hidden="1">"c711"</definedName>
    <definedName name="IQ_MAINT_CAPEX" hidden="1">"c2947"</definedName>
    <definedName name="IQ_MAINT_REPAIR" hidden="1">"c2087"</definedName>
    <definedName name="IQ_MAKE_WHOLE_END_DATE" hidden="1">"c2493"</definedName>
    <definedName name="IQ_MAKE_WHOLE_SPREAD" hidden="1">"c2494"</definedName>
    <definedName name="IQ_MAKE_WHOLE_START_DATE" hidden="1">"c2492"</definedName>
    <definedName name="IQ_MARKET_CAP_LFCF" hidden="1">"c2209"</definedName>
    <definedName name="IQ_MARKETCAP" hidden="1">"c712"</definedName>
    <definedName name="IQ_MARKETING" hidden="1">"c2239"</definedName>
    <definedName name="IQ_MATURITY_DATE" hidden="1">"c2146"</definedName>
    <definedName name="IQ_MATURITY_ONE_YEAR_LESS_FDIC" hidden="1">"c6425"</definedName>
    <definedName name="IQ_MC_RATIO" hidden="1">"c2783"</definedName>
    <definedName name="IQ_MC_STATUTORY_SURPLUS" hidden="1">"c2772"</definedName>
    <definedName name="IQ_MEDIAN_NEW_HOME_SALES_APR_FC_UNUSED_UNUSED_UNUSED" hidden="1">"c8460"</definedName>
    <definedName name="IQ_MEDIAN_NEW_HOME_SALES_APR_UNUSED_UNUSED_UNUSED" hidden="1">"c7580"</definedName>
    <definedName name="IQ_MEDIAN_NEW_HOME_SALES_FC_UNUSED_UNUSED_UNUSED" hidden="1">"c7800"</definedName>
    <definedName name="IQ_MEDIAN_NEW_HOME_SALES_POP_FC_UNUSED_UNUSED_UNUSED" hidden="1">"c8020"</definedName>
    <definedName name="IQ_MEDIAN_NEW_HOME_SALES_POP_UNUSED_UNUSED_UNUSED" hidden="1">"c7140"</definedName>
    <definedName name="IQ_MEDIAN_NEW_HOME_SALES_UNUSED_UNUSED_UNUSED" hidden="1">"c6920"</definedName>
    <definedName name="IQ_MEDIAN_NEW_HOME_SALES_YOY_FC_UNUSED_UNUSED_UNUSED" hidden="1">"c8240"</definedName>
    <definedName name="IQ_MEDIAN_NEW_HOME_SALES_YOY_UNUSED_UNUSED_UNUSED" hidden="1">"c7360"</definedName>
    <definedName name="IQ_MEDIAN_TARGET_PRICE" hidden="1">"c1650"</definedName>
    <definedName name="IQ_MEDIAN_TARGET_PRICE_REUT" hidden="1">"c5316"</definedName>
    <definedName name="IQ_MERGER" hidden="1">"c713"</definedName>
    <definedName name="IQ_MERGER_BNK" hidden="1">"c714"</definedName>
    <definedName name="IQ_MERGER_BR" hidden="1">"c715"</definedName>
    <definedName name="IQ_MERGER_FIN" hidden="1">"c716"</definedName>
    <definedName name="IQ_MERGER_INS" hidden="1">"c717"</definedName>
    <definedName name="IQ_MERGER_REIT" hidden="1">"c718"</definedName>
    <definedName name="IQ_MERGER_RESTRUCTURE" hidden="1">"c719"</definedName>
    <definedName name="IQ_MERGER_RESTRUCTURE_BNK" hidden="1">"c720"</definedName>
    <definedName name="IQ_MERGER_RESTRUCTURE_BR" hidden="1">"c721"</definedName>
    <definedName name="IQ_MERGER_RESTRUCTURE_FIN" hidden="1">"c722"</definedName>
    <definedName name="IQ_MERGER_RESTRUCTURE_INS" hidden="1">"c723"</definedName>
    <definedName name="IQ_MERGER_RESTRUCTURE_REIT" hidden="1">"c724"</definedName>
    <definedName name="IQ_MERGER_RESTRUCTURE_UTI" hidden="1">"c725"</definedName>
    <definedName name="IQ_MERGER_UTI" hidden="1">"c726"</definedName>
    <definedName name="IQ_MINORITY_INTEREST" hidden="1">"c727"</definedName>
    <definedName name="IQ_MINORITY_INTEREST_BNK" hidden="1">"c728"</definedName>
    <definedName name="IQ_MINORITY_INTEREST_BR" hidden="1">"c729"</definedName>
    <definedName name="IQ_MINORITY_INTEREST_CF" hidden="1">"c730"</definedName>
    <definedName name="IQ_MINORITY_INTEREST_FIN" hidden="1">"c731"</definedName>
    <definedName name="IQ_MINORITY_INTEREST_INS" hidden="1">"c732"</definedName>
    <definedName name="IQ_MINORITY_INTEREST_IS" hidden="1">"c733"</definedName>
    <definedName name="IQ_MINORITY_INTEREST_REIT" hidden="1">"c734"</definedName>
    <definedName name="IQ_MINORITY_INTEREST_TOTAL" hidden="1">"c1905"</definedName>
    <definedName name="IQ_MINORITY_INTEREST_UTI" hidden="1">"c735"</definedName>
    <definedName name="IQ_MISC_ADJUST_CF" hidden="1">"c736"</definedName>
    <definedName name="IQ_MISC_EARN_ADJ" hidden="1">"c1603"</definedName>
    <definedName name="IQ_MKTCAP_EBT_EXCL" hidden="1">"c737"</definedName>
    <definedName name="IQ_MKTCAP_EBT_EXCL_AVG" hidden="1">"c738"</definedName>
    <definedName name="IQ_MKTCAP_EBT_INCL_AVG" hidden="1">"c739"</definedName>
    <definedName name="IQ_MKTCAP_TOTAL_REV" hidden="1">"c740"</definedName>
    <definedName name="IQ_MKTCAP_TOTAL_REV_AVG" hidden="1">"c741"</definedName>
    <definedName name="IQ_MKTCAP_TOTAL_REV_FWD" hidden="1">"c742"</definedName>
    <definedName name="IQ_MKTCAP_TOTAL_REV_FWD_REUT" hidden="1">"c4048"</definedName>
    <definedName name="IQ_MM_ACCOUNT" hidden="1">"c743"</definedName>
    <definedName name="IQ_MONEY_MARKET_DEPOSIT_ACCOUNTS_FDIC" hidden="1">"c6553"</definedName>
    <definedName name="IQ_MONTH" hidden="1">15000</definedName>
    <definedName name="IQ_MORT_BANK_ACT" hidden="1">"c744"</definedName>
    <definedName name="IQ_MORT_BANKING_FEE" hidden="1">"c745"</definedName>
    <definedName name="IQ_MORT_INT_INC" hidden="1">"c746"</definedName>
    <definedName name="IQ_MORT_LOANS" hidden="1">"c747"</definedName>
    <definedName name="IQ_MORT_SECURITY" hidden="1">"c748"</definedName>
    <definedName name="IQ_MORTGAGE_BACKED_SECURITIES_FDIC" hidden="1">"c6402"</definedName>
    <definedName name="IQ_MORTGAGE_SERV_RIGHTS" hidden="1">"c2242"</definedName>
    <definedName name="IQ_MORTGAGE_SERVICING_FDIC" hidden="1">"c6335"</definedName>
    <definedName name="IQ_MTD" hidden="1">800000</definedName>
    <definedName name="IQ_MULTIFAMILY_RESIDENTIAL_LOANS_FDIC" hidden="1">"c6311"</definedName>
    <definedName name="IQ_NAMES_REVISION_DATE_" hidden="1">"2012-04-03 오후 2:47:0"</definedName>
    <definedName name="IQ_NAV_ACT_OR_EST" hidden="1">"c2225"</definedName>
    <definedName name="IQ_NAV_EST" hidden="1">"c1751"</definedName>
    <definedName name="IQ_NAV_HIGH_EST" hidden="1">"c1753"</definedName>
    <definedName name="IQ_NAV_LOW_EST" hidden="1">"c1754"</definedName>
    <definedName name="IQ_NAV_MEDIAN_EST" hidden="1">"c1752"</definedName>
    <definedName name="IQ_NAV_NUM_EST" hidden="1">"c1755"</definedName>
    <definedName name="IQ_NAV_STDDEV_EST" hidden="1">"c1756"</definedName>
    <definedName name="IQ_NET_CHANGE" hidden="1">"c749"</definedName>
    <definedName name="IQ_NET_CHARGE_OFFS_FDIC" hidden="1">"c6641"</definedName>
    <definedName name="IQ_NET_CHARGE_OFFS_LOANS_FDIC" hidden="1">"c6751"</definedName>
    <definedName name="IQ_NET_CLAIM_EXP_INCUR" hidden="1">"c2757"</definedName>
    <definedName name="IQ_NET_CLAIM_EXP_INCUR_CY" hidden="1">"c2761"</definedName>
    <definedName name="IQ_NET_CLAIM_EXP_INCUR_PY" hidden="1">"c2762"</definedName>
    <definedName name="IQ_NET_CLAIM_EXP_PAID" hidden="1">"c2760"</definedName>
    <definedName name="IQ_NET_CLAIM_EXP_PAID_CY" hidden="1">"c2763"</definedName>
    <definedName name="IQ_NET_CLAIM_EXP_PAID_PY" hidden="1">"c2764"</definedName>
    <definedName name="IQ_NET_CLAIM_EXP_RES" hidden="1">"c2754"</definedName>
    <definedName name="IQ_NET_DEBT" hidden="1">"c1584"</definedName>
    <definedName name="IQ_NET_DEBT_EBITDA" hidden="1">"c750"</definedName>
    <definedName name="IQ_NET_DEBT_EBITDA_CAPEX" hidden="1">"c2949"</definedName>
    <definedName name="IQ_NET_DEBT_ISSUED" hidden="1">"c751"</definedName>
    <definedName name="IQ_NET_DEBT_ISSUED_BNK" hidden="1">"c752"</definedName>
    <definedName name="IQ_NET_DEBT_ISSUED_BR" hidden="1">"c753"</definedName>
    <definedName name="IQ_NET_DEBT_ISSUED_FIN" hidden="1">"c754"</definedName>
    <definedName name="IQ_NET_DEBT_ISSUED_INS" hidden="1">"c755"</definedName>
    <definedName name="IQ_NET_DEBT_ISSUED_REIT" hidden="1">"c756"</definedName>
    <definedName name="IQ_NET_DEBT_ISSUED_UTI" hidden="1">"c757"</definedName>
    <definedName name="IQ_NET_EARNED" hidden="1">"c2734"</definedName>
    <definedName name="IQ_NET_INC" hidden="1">"c1394"</definedName>
    <definedName name="IQ_NET_INC_BEFORE" hidden="1">"c1368"</definedName>
    <definedName name="IQ_NET_INC_CF" hidden="1">"c1397"</definedName>
    <definedName name="IQ_NET_INC_MARGIN" hidden="1">"c1398"</definedName>
    <definedName name="IQ_NET_INCOME_FDIC" hidden="1">"c6587"</definedName>
    <definedName name="IQ_NET_INT_INC_10YR_ANN_GROWTH" hidden="1">"c758"</definedName>
    <definedName name="IQ_NET_INT_INC_1YR_ANN_GROWTH" hidden="1">"c759"</definedName>
    <definedName name="IQ_NET_INT_INC_2YR_ANN_GROWTH" hidden="1">"c760"</definedName>
    <definedName name="IQ_NET_INT_INC_3YR_ANN_GROWTH" hidden="1">"c761"</definedName>
    <definedName name="IQ_NET_INT_INC_5YR_ANN_GROWTH" hidden="1">"c762"</definedName>
    <definedName name="IQ_NET_INT_INC_7YR_ANN_GROWTH" hidden="1">"c763"</definedName>
    <definedName name="IQ_NET_INT_INC_BNK" hidden="1">"c764"</definedName>
    <definedName name="IQ_NET_INT_INC_BNK_FDIC" hidden="1">"c6570"</definedName>
    <definedName name="IQ_NET_INT_INC_BR" hidden="1">"c765"</definedName>
    <definedName name="IQ_NET_INT_INC_FIN" hidden="1">"c766"</definedName>
    <definedName name="IQ_NET_INT_INC_TOTAL_REV" hidden="1">"c767"</definedName>
    <definedName name="IQ_NET_INT_MARGIN" hidden="1">"c768"</definedName>
    <definedName name="IQ_NET_INTEREST_EXP" hidden="1">"c769"</definedName>
    <definedName name="IQ_NET_INTEREST_EXP_REIT" hidden="1">"c770"</definedName>
    <definedName name="IQ_NET_INTEREST_EXP_UTI" hidden="1">"c771"</definedName>
    <definedName name="IQ_NET_INTEREST_INC" hidden="1">"c1392"</definedName>
    <definedName name="IQ_NET_INTEREST_INC_AFTER_LL" hidden="1">"c1604"</definedName>
    <definedName name="IQ_NET_INTEREST_MARGIN_FDIC" hidden="1">"c6726"</definedName>
    <definedName name="IQ_NET_LIFE_INS_IN_FORCE" hidden="1">"c2769"</definedName>
    <definedName name="IQ_NET_LOANS" hidden="1">"c772"</definedName>
    <definedName name="IQ_NET_LOANS_10YR_ANN_GROWTH" hidden="1">"c773"</definedName>
    <definedName name="IQ_NET_LOANS_1YR_ANN_GROWTH" hidden="1">"c774"</definedName>
    <definedName name="IQ_NET_LOANS_2YR_ANN_GROWTH" hidden="1">"c775"</definedName>
    <definedName name="IQ_NET_LOANS_3YR_ANN_GROWTH" hidden="1">"c776"</definedName>
    <definedName name="IQ_NET_LOANS_5YR_ANN_GROWTH" hidden="1">"c777"</definedName>
    <definedName name="IQ_NET_LOANS_7YR_ANN_GROWTH" hidden="1">"c778"</definedName>
    <definedName name="IQ_NET_LOANS_LEASES_CORE_DEPOSITS_FDIC" hidden="1">"c6743"</definedName>
    <definedName name="IQ_NET_LOANS_LEASES_DEPOSITS_FDIC" hidden="1">"c6742"</definedName>
    <definedName name="IQ_NET_LOANS_TOTAL_DEPOSITS" hidden="1">"c779"</definedName>
    <definedName name="IQ_NET_OPERATING_INCOME_ASSETS_FDIC" hidden="1">"c6729"</definedName>
    <definedName name="IQ_NET_RENTAL_EXP_FN" hidden="1">"c780"</definedName>
    <definedName name="IQ_NET_SECURITIZATION_INCOME_FDIC" hidden="1">"c6669"</definedName>
    <definedName name="IQ_NET_SERVICING_FEES_FDIC" hidden="1">"c6668"</definedName>
    <definedName name="IQ_NET_TO_GROSS_EARNED" hidden="1">"c2750"</definedName>
    <definedName name="IQ_NET_TO_GROSS_WRITTEN" hidden="1">"c2729"</definedName>
    <definedName name="IQ_NET_WORKING_CAP" hidden="1">"c3493"</definedName>
    <definedName name="IQ_NET_WRITTEN" hidden="1">"c2728"</definedName>
    <definedName name="IQ_NEW_PREM" hidden="1">"c2785"</definedName>
    <definedName name="IQ_NEXT_CALL_DATE" hidden="1">"c2198"</definedName>
    <definedName name="IQ_NEXT_CALL_PRICE" hidden="1">"c2199"</definedName>
    <definedName name="IQ_NEXT_INT_DATE" hidden="1">"c2187"</definedName>
    <definedName name="IQ_NEXT_PUT_DATE" hidden="1">"c2200"</definedName>
    <definedName name="IQ_NEXT_PUT_PRICE" hidden="1">"c2201"</definedName>
    <definedName name="IQ_NEXT_SINK_FUND_AMOUNT" hidden="1">"c2490"</definedName>
    <definedName name="IQ_NEXT_SINK_FUND_DATE" hidden="1">"c2489"</definedName>
    <definedName name="IQ_NEXT_SINK_FUND_PRICE" hidden="1">"c2491"</definedName>
    <definedName name="IQ_NI" hidden="1">"c781"</definedName>
    <definedName name="IQ_NI_10YR_ANN_GROWTH" hidden="1">"c782"</definedName>
    <definedName name="IQ_NI_1YR_ANN_GROWTH" hidden="1">"c783"</definedName>
    <definedName name="IQ_NI_2YR_ANN_GROWTH" hidden="1">"c784"</definedName>
    <definedName name="IQ_NI_3YR_ANN_GROWTH" hidden="1">"c785"</definedName>
    <definedName name="IQ_NI_5YR_ANN_GROWTH" hidden="1">"c786"</definedName>
    <definedName name="IQ_NI_7YR_ANN_GROWTH" hidden="1">"c787"</definedName>
    <definedName name="IQ_NI_ACT_OR_EST" hidden="1">"c2222"</definedName>
    <definedName name="IQ_NI_AFTER_CAPITALIZED" hidden="1">"c788"</definedName>
    <definedName name="IQ_NI_AVAIL_EXCL" hidden="1">"c789"</definedName>
    <definedName name="IQ_NI_AVAIL_EXCL_MARGIN" hidden="1">"c790"</definedName>
    <definedName name="IQ_NI_AVAIL_INCL" hidden="1">"c791"</definedName>
    <definedName name="IQ_NI_BEFORE_CAPITALIZED" hidden="1">"c792"</definedName>
    <definedName name="IQ_NI_CF" hidden="1">"c793"</definedName>
    <definedName name="IQ_NI_EST" hidden="1">"c1716"</definedName>
    <definedName name="IQ_NI_GW_EST" hidden="1">"c1723"</definedName>
    <definedName name="IQ_NI_GW_HIGH_EST" hidden="1">"c1725"</definedName>
    <definedName name="IQ_NI_GW_LOW_EST" hidden="1">"c1726"</definedName>
    <definedName name="IQ_NI_GW_MEDIAN_EST" hidden="1">"c1724"</definedName>
    <definedName name="IQ_NI_GW_NUM_EST" hidden="1">"c1727"</definedName>
    <definedName name="IQ_NI_GW_STDDEV_EST" hidden="1">"c1728"</definedName>
    <definedName name="IQ_NI_HIGH_EST" hidden="1">"c1718"</definedName>
    <definedName name="IQ_NI_LOW_EST" hidden="1">"c1719"</definedName>
    <definedName name="IQ_NI_MARGIN" hidden="1">"c794"</definedName>
    <definedName name="IQ_NI_MEDIAN_EST" hidden="1">"c1717"</definedName>
    <definedName name="IQ_NI_NORM" hidden="1">"c1901"</definedName>
    <definedName name="IQ_NI_NORM_10YR_ANN_GROWTH" hidden="1">"c1960"</definedName>
    <definedName name="IQ_NI_NORM_1YR_ANN_GROWTH" hidden="1">"c1955"</definedName>
    <definedName name="IQ_NI_NORM_2YR_ANN_GROWTH" hidden="1">"c1956"</definedName>
    <definedName name="IQ_NI_NORM_3YR_ANN_GROWTH" hidden="1">"c1957"</definedName>
    <definedName name="IQ_NI_NORM_5YR_ANN_GROWTH" hidden="1">"c1958"</definedName>
    <definedName name="IQ_NI_NORM_7YR_ANN_GROWTH" hidden="1">"c1959"</definedName>
    <definedName name="IQ_NI_NORM_MARGIN" hidden="1">"c1964"</definedName>
    <definedName name="IQ_NI_NUM_EST" hidden="1">"c1720"</definedName>
    <definedName name="IQ_NI_REPORTED_EST" hidden="1">"c1730"</definedName>
    <definedName name="IQ_NI_REPORTED_HIGH_EST" hidden="1">"c1732"</definedName>
    <definedName name="IQ_NI_REPORTED_LOW_EST" hidden="1">"c1733"</definedName>
    <definedName name="IQ_NI_REPORTED_MEDIAN_EST" hidden="1">"c1731"</definedName>
    <definedName name="IQ_NI_REPORTED_NUM_EST" hidden="1">"c1734"</definedName>
    <definedName name="IQ_NI_REPORTED_STDDEV_EST" hidden="1">"c1735"</definedName>
    <definedName name="IQ_NI_SFAS" hidden="1">"c795"</definedName>
    <definedName name="IQ_NI_STDDEV_EST" hidden="1">"c1721"</definedName>
    <definedName name="IQ_NOL_CF_1YR" hidden="1">"c3465"</definedName>
    <definedName name="IQ_NOL_CF_2YR" hidden="1">"c3466"</definedName>
    <definedName name="IQ_NOL_CF_3YR" hidden="1">"c3467"</definedName>
    <definedName name="IQ_NOL_CF_4YR" hidden="1">"c3468"</definedName>
    <definedName name="IQ_NOL_CF_5YR" hidden="1">"c3469"</definedName>
    <definedName name="IQ_NOL_CF_AFTER_FIVE" hidden="1">"c3470"</definedName>
    <definedName name="IQ_NOL_CF_MAX_YEAR" hidden="1">"c3473"</definedName>
    <definedName name="IQ_NOL_CF_NO_EXP" hidden="1">"c3471"</definedName>
    <definedName name="IQ_NOL_CF_TOTAL" hidden="1">"c3472"</definedName>
    <definedName name="IQ_NON_ACCRUAL_LOANS" hidden="1">"c796"</definedName>
    <definedName name="IQ_NON_CASH" hidden="1">"c1399"</definedName>
    <definedName name="IQ_NON_CASH_ITEMS" hidden="1">"c797"</definedName>
    <definedName name="IQ_NON_INS_EXP" hidden="1">"c798"</definedName>
    <definedName name="IQ_NON_INS_REV" hidden="1">"c799"</definedName>
    <definedName name="IQ_NON_INT_BEAR_CD" hidden="1">"c800"</definedName>
    <definedName name="IQ_NON_INT_EXP" hidden="1">"c801"</definedName>
    <definedName name="IQ_NON_INT_EXP_FDIC" hidden="1">"c6579"</definedName>
    <definedName name="IQ_NON_INT_INC" hidden="1">"c802"</definedName>
    <definedName name="IQ_NON_INT_INC_10YR_ANN_GROWTH" hidden="1">"c803"</definedName>
    <definedName name="IQ_NON_INT_INC_1YR_ANN_GROWTH" hidden="1">"c804"</definedName>
    <definedName name="IQ_NON_INT_INC_2YR_ANN_GROWTH" hidden="1">"c805"</definedName>
    <definedName name="IQ_NON_INT_INC_3YR_ANN_GROWTH" hidden="1">"c806"</definedName>
    <definedName name="IQ_NON_INT_INC_5YR_ANN_GROWTH" hidden="1">"c807"</definedName>
    <definedName name="IQ_NON_INT_INC_7YR_ANN_GROWTH" hidden="1">"c808"</definedName>
    <definedName name="IQ_NON_INT_INC_FDIC" hidden="1">"c6575"</definedName>
    <definedName name="IQ_NON_INTEREST_EXP" hidden="1">"c1400"</definedName>
    <definedName name="IQ_NON_INTEREST_INC" hidden="1">"c1401"</definedName>
    <definedName name="IQ_NON_OPER_EXP" hidden="1">"c809"</definedName>
    <definedName name="IQ_NON_OPER_INC" hidden="1">"c810"</definedName>
    <definedName name="IQ_NON_PERF_ASSETS_10YR_ANN_GROWTH" hidden="1">"c811"</definedName>
    <definedName name="IQ_NON_PERF_ASSETS_1YR_ANN_GROWTH" hidden="1">"c812"</definedName>
    <definedName name="IQ_NON_PERF_ASSETS_2YR_ANN_GROWTH" hidden="1">"c813"</definedName>
    <definedName name="IQ_NON_PERF_ASSETS_3YR_ANN_GROWTH" hidden="1">"c814"</definedName>
    <definedName name="IQ_NON_PERF_ASSETS_5YR_ANN_GROWTH" hidden="1">"c815"</definedName>
    <definedName name="IQ_NON_PERF_ASSETS_7YR_ANN_GROWTH" hidden="1">"c816"</definedName>
    <definedName name="IQ_NON_PERF_ASSETS_TOTAL_ASSETS" hidden="1">"c817"</definedName>
    <definedName name="IQ_NON_PERF_LOANS_10YR_ANN_GROWTH" hidden="1">"c818"</definedName>
    <definedName name="IQ_NON_PERF_LOANS_1YR_ANN_GROWTH" hidden="1">"c819"</definedName>
    <definedName name="IQ_NON_PERF_LOANS_2YR_ANN_GROWTH" hidden="1">"c820"</definedName>
    <definedName name="IQ_NON_PERF_LOANS_3YR_ANN_GROWTH" hidden="1">"c821"</definedName>
    <definedName name="IQ_NON_PERF_LOANS_5YR_ANN_GROWTH" hidden="1">"c822"</definedName>
    <definedName name="IQ_NON_PERF_LOANS_7YR_ANN_GROWTH" hidden="1">"c823"</definedName>
    <definedName name="IQ_NON_PERF_LOANS_TOTAL_ASSETS" hidden="1">"c824"</definedName>
    <definedName name="IQ_NON_PERF_LOANS_TOTAL_LOANS" hidden="1">"c825"</definedName>
    <definedName name="IQ_NON_PERFORMING_ASSETS" hidden="1">"c826"</definedName>
    <definedName name="IQ_NON_PERFORMING_LOANS" hidden="1">"c827"</definedName>
    <definedName name="IQ_NON_US_ADDRESSEES_TOTAL_LOANS_FOREIGN_FDIC" hidden="1">"c6443"</definedName>
    <definedName name="IQ_NON_US_CHARGE_OFFS_AND_RECOVERIES_FDIC" hidden="1">"c6650"</definedName>
    <definedName name="IQ_NON_US_CHARGE_OFFS_FDIC" hidden="1">"c6648"</definedName>
    <definedName name="IQ_NON_US_COMMERCIAL_INDUSTRIAL_CHARGE_OFFS_FDIC" hidden="1">"c6651"</definedName>
    <definedName name="IQ_NON_US_NET_LOANS_FDIC" hidden="1">"c6376"</definedName>
    <definedName name="IQ_NON_US_RECOVERIES_FDIC" hidden="1">"c6649"</definedName>
    <definedName name="IQ_NONCASH_PENSION_EXP" hidden="1">"c3000"</definedName>
    <definedName name="IQ_NONCURRENT_LOANS_1_4_FAMILY_FDIC" hidden="1">"c6770"</definedName>
    <definedName name="IQ_NONCURRENT_LOANS_COMMERCIAL_INDUSTRIAL_FDIC" hidden="1">"c6773"</definedName>
    <definedName name="IQ_NONCURRENT_LOANS_COMMERCIAL_RE_FDIC" hidden="1">"c6768"</definedName>
    <definedName name="IQ_NONCURRENT_LOANS_COMMERCIAL_RE_NOT_SECURED_FDIC" hidden="1">"c6778"</definedName>
    <definedName name="IQ_NONCURRENT_LOANS_CONSTRUCTION_LAND_DEV_FDIC" hidden="1">"c6767"</definedName>
    <definedName name="IQ_NONCURRENT_LOANS_CREDIT_CARD_FDIC" hidden="1">"c6775"</definedName>
    <definedName name="IQ_NONCURRENT_LOANS_GUARANTEED_FDIC" hidden="1">"c6358"</definedName>
    <definedName name="IQ_NONCURRENT_LOANS_HOME_EQUITY_FDIC" hidden="1">"c6771"</definedName>
    <definedName name="IQ_NONCURRENT_LOANS_INDIVIDUALS_FDIC" hidden="1">"c6774"</definedName>
    <definedName name="IQ_NONCURRENT_LOANS_LEASES_FDIC" hidden="1">"c6357"</definedName>
    <definedName name="IQ_NONCURRENT_LOANS_MULTIFAMILY_FDIC" hidden="1">"c6769"</definedName>
    <definedName name="IQ_NONCURRENT_LOANS_OTHER_FAMILY_FDIC" hidden="1">"c6772"</definedName>
    <definedName name="IQ_NONCURRENT_LOANS_OTHER_INDIVIDUAL_FDIC" hidden="1">"c6776"</definedName>
    <definedName name="IQ_NONCURRENT_LOANS_OTHER_LOANS_FDIC" hidden="1">"c6777"</definedName>
    <definedName name="IQ_NONCURRENT_LOANS_RE_FDIC" hidden="1">"c6766"</definedName>
    <definedName name="IQ_NONCURRENT_LOANS_TOTAL_LOANS_FDIC" hidden="1">"c6765"</definedName>
    <definedName name="IQ_NONCURRENT_OREO_ASSETS_FDIC" hidden="1">"c6741"</definedName>
    <definedName name="IQ_NONINTEREST_BEARING_BALANCES_FDIC" hidden="1">"c6394"</definedName>
    <definedName name="IQ_NONINTEREST_BEARING_DEPOSITS_DOMESTIC_FDIC" hidden="1">"c6477"</definedName>
    <definedName name="IQ_NONINTEREST_BEARING_DEPOSITS_FOREIGN_FDIC" hidden="1">"c6484"</definedName>
    <definedName name="IQ_NONINTEREST_EXPENSE_EARNING_ASSETS_FDIC" hidden="1">"c6728"</definedName>
    <definedName name="IQ_NONINTEREST_INCOME_EARNING_ASSETS_FDIC" hidden="1">"c6727"</definedName>
    <definedName name="IQ_NONMORTGAGE_SERVICING_FDIC" hidden="1">"c6336"</definedName>
    <definedName name="IQ_NONRECOURSE_DEBT" hidden="1">"c2550"</definedName>
    <definedName name="IQ_NONRECOURSE_DEBT_PCT" hidden="1">"c2551"</definedName>
    <definedName name="IQ_NONRES_FIXED_INVEST_PRIV_APR_FC_UNUSED_UNUSED_UNUSED" hidden="1">"c8468"</definedName>
    <definedName name="IQ_NONRES_FIXED_INVEST_PRIV_APR_UNUSED_UNUSED_UNUSED" hidden="1">"c7588"</definedName>
    <definedName name="IQ_NONRES_FIXED_INVEST_PRIV_FC_UNUSED_UNUSED_UNUSED" hidden="1">"c7808"</definedName>
    <definedName name="IQ_NONRES_FIXED_INVEST_PRIV_POP_FC_UNUSED_UNUSED_UNUSED" hidden="1">"c8028"</definedName>
    <definedName name="IQ_NONRES_FIXED_INVEST_PRIV_POP_UNUSED_UNUSED_UNUSED" hidden="1">"c7148"</definedName>
    <definedName name="IQ_NONRES_FIXED_INVEST_PRIV_UNUSED_UNUSED_UNUSED" hidden="1">"c6928"</definedName>
    <definedName name="IQ_NONRES_FIXED_INVEST_PRIV_YOY_FC_UNUSED_UNUSED_UNUSED" hidden="1">"c8248"</definedName>
    <definedName name="IQ_NONRES_FIXED_INVEST_PRIV_YOY_UNUSED_UNUSED_UNUSED" hidden="1">"c7368"</definedName>
    <definedName name="IQ_NONTRANSACTION_ACCOUNTS_FDIC" hidden="1">"c6552"</definedName>
    <definedName name="IQ_NONUTIL_REV" hidden="1">"c2089"</definedName>
    <definedName name="IQ_NORM_EPS_ACT_OR_EST" hidden="1">"c2249"</definedName>
    <definedName name="IQ_NORMAL_INC_AFTER" hidden="1">"c1605"</definedName>
    <definedName name="IQ_NORMAL_INC_AVAIL" hidden="1">"c1606"</definedName>
    <definedName name="IQ_NORMAL_INC_BEFORE" hidden="1">"c1607"</definedName>
    <definedName name="IQ_NOTES_PAY" hidden="1">"c1423"</definedName>
    <definedName name="IQ_NOTIONAL_AMOUNT_CREDIT_DERIVATIVES_FDIC" hidden="1">"c6507"</definedName>
    <definedName name="IQ_NOTIONAL_VALUE_EXCHANGE_SWAPS_FDIC" hidden="1">"c6516"</definedName>
    <definedName name="IQ_NOTIONAL_VALUE_OTHER_SWAPS_FDIC" hidden="1">"c6521"</definedName>
    <definedName name="IQ_NOTIONAL_VALUE_RATE_SWAPS_FDIC" hidden="1">"c6511"</definedName>
    <definedName name="IQ_NOW_ACCOUNT" hidden="1">"c828"</definedName>
    <definedName name="IQ_NPPE" hidden="1">"c829"</definedName>
    <definedName name="IQ_NPPE_10YR_ANN_GROWTH" hidden="1">"c830"</definedName>
    <definedName name="IQ_NPPE_1YR_ANN_GROWTH" hidden="1">"c831"</definedName>
    <definedName name="IQ_NPPE_2YR_ANN_GROWTH" hidden="1">"c832"</definedName>
    <definedName name="IQ_NPPE_3YR_ANN_GROWTH" hidden="1">"c833"</definedName>
    <definedName name="IQ_NPPE_5YR_ANN_GROWTH" hidden="1">"c834"</definedName>
    <definedName name="IQ_NPPE_7YR_ANN_GROWTH" hidden="1">"c835"</definedName>
    <definedName name="IQ_NTM" hidden="1">6000</definedName>
    <definedName name="IQ_NUKE" hidden="1">"c836"</definedName>
    <definedName name="IQ_NUKE_CF" hidden="1">"c837"</definedName>
    <definedName name="IQ_NUKE_CONTR" hidden="1">"c838"</definedName>
    <definedName name="IQ_NUM_BRANCHES" hidden="1">"c2088"</definedName>
    <definedName name="IQ_NUMBER_ADRHOLDERS" hidden="1">"c1970"</definedName>
    <definedName name="IQ_NUMBER_DAYS" hidden="1">"c1904"</definedName>
    <definedName name="IQ_NUMBER_DEPOSITS_LESS_THAN_100K_FDIC" hidden="1">"c6495"</definedName>
    <definedName name="IQ_NUMBER_DEPOSITS_MORE_THAN_100K_FDIC" hidden="1">"c6493"</definedName>
    <definedName name="IQ_NUMBER_SHAREHOLDERS" hidden="1">"c1967"</definedName>
    <definedName name="IQ_NUMBER_SHAREHOLDERS_CLASSA" hidden="1">"c1968"</definedName>
    <definedName name="IQ_NUMBER_SHAREHOLDERS_OTHER" hidden="1">"c1969"</definedName>
    <definedName name="IQ_OBLIGATIONS_OF_STATES_TOTAL_LOANS_FOREIGN_FDIC" hidden="1">"c6447"</definedName>
    <definedName name="IQ_OBLIGATIONS_STATES_FDIC" hidden="1">"c6431"</definedName>
    <definedName name="IQ_OCCUPY_EXP" hidden="1">"c839"</definedName>
    <definedName name="IQ_OFFER_AMOUNT" hidden="1">"c2152"</definedName>
    <definedName name="IQ_OFFER_COUPON" hidden="1">"c2147"</definedName>
    <definedName name="IQ_OFFER_COUPON_TYPE" hidden="1">"c2148"</definedName>
    <definedName name="IQ_OFFER_DATE" hidden="1">"c2149"</definedName>
    <definedName name="IQ_OFFER_PRICE" hidden="1">"c2150"</definedName>
    <definedName name="IQ_OFFER_YIELD" hidden="1">"c2151"</definedName>
    <definedName name="IQ_OG_10DISC" hidden="1">"c1998"</definedName>
    <definedName name="IQ_OG_10DISC_GAS" hidden="1">"c2018"</definedName>
    <definedName name="IQ_OG_10DISC_OIL" hidden="1">"c2008"</definedName>
    <definedName name="IQ_OG_ACQ_COST_PROVED" hidden="1">"c1975"</definedName>
    <definedName name="IQ_OG_ACQ_COST_PROVED_GAS" hidden="1">"c1987"</definedName>
    <definedName name="IQ_OG_ACQ_COST_PROVED_OIL" hidden="1">"c1981"</definedName>
    <definedName name="IQ_OG_ACQ_COST_UNPROVED" hidden="1">"c1976"</definedName>
    <definedName name="IQ_OG_ACQ_COST_UNPROVED_GAS" hidden="1">"c1988"</definedName>
    <definedName name="IQ_OG_ACQ_COST_UNPROVED_OIL" hidden="1">"c1982"</definedName>
    <definedName name="IQ_OG_AVG_DAILY_PROD_GAS" hidden="1">"c2910"</definedName>
    <definedName name="IQ_OG_AVG_DAILY_PROD_NGL" hidden="1">"c2911"</definedName>
    <definedName name="IQ_OG_AVG_DAILY_PROD_OIL" hidden="1">"c2909"</definedName>
    <definedName name="IQ_OG_CLOSE_BALANCE_GAS" hidden="1">"c2049"</definedName>
    <definedName name="IQ_OG_CLOSE_BALANCE_NGL" hidden="1">"c2920"</definedName>
    <definedName name="IQ_OG_CLOSE_BALANCE_OIL" hidden="1">"c2037"</definedName>
    <definedName name="IQ_OG_DCF_BEFORE_TAXES" hidden="1">"c2023"</definedName>
    <definedName name="IQ_OG_DCF_BEFORE_TAXES_GAS" hidden="1">"c2025"</definedName>
    <definedName name="IQ_OG_DCF_BEFORE_TAXES_OIL" hidden="1">"c2024"</definedName>
    <definedName name="IQ_OG_DEVELOPED_RESERVES_GAS" hidden="1">"c2053"</definedName>
    <definedName name="IQ_OG_DEVELOPED_RESERVES_NGL" hidden="1">"c2922"</definedName>
    <definedName name="IQ_OG_DEVELOPED_RESERVES_OIL" hidden="1">"c2054"</definedName>
    <definedName name="IQ_OG_DEVELOPMENT_COSTS" hidden="1">"c1978"</definedName>
    <definedName name="IQ_OG_DEVELOPMENT_COSTS_GAS" hidden="1">"c1990"</definedName>
    <definedName name="IQ_OG_DEVELOPMENT_COSTS_OIL" hidden="1">"c1984"</definedName>
    <definedName name="IQ_OG_EQUITY_DCF" hidden="1">"c2002"</definedName>
    <definedName name="IQ_OG_EQUITY_DCF_GAS" hidden="1">"c2022"</definedName>
    <definedName name="IQ_OG_EQUITY_DCF_OIL" hidden="1">"c2012"</definedName>
    <definedName name="IQ_OG_EQUTY_RESERVES_GAS" hidden="1">"c2050"</definedName>
    <definedName name="IQ_OG_EQUTY_RESERVES_NGL" hidden="1">"c2921"</definedName>
    <definedName name="IQ_OG_EQUTY_RESERVES_OIL" hidden="1">"c2038"</definedName>
    <definedName name="IQ_OG_EXPLORATION_COSTS" hidden="1">"c1977"</definedName>
    <definedName name="IQ_OG_EXPLORATION_COSTS_GAS" hidden="1">"c1989"</definedName>
    <definedName name="IQ_OG_EXPLORATION_COSTS_OIL" hidden="1">"c1983"</definedName>
    <definedName name="IQ_OG_EXT_DISC_GAS" hidden="1">"c2043"</definedName>
    <definedName name="IQ_OG_EXT_DISC_NGL" hidden="1">"c2914"</definedName>
    <definedName name="IQ_OG_EXT_DISC_OIL" hidden="1">"c2031"</definedName>
    <definedName name="IQ_OG_FUTURE_CASH_INFLOWS" hidden="1">"c1993"</definedName>
    <definedName name="IQ_OG_FUTURE_CASH_INFLOWS_GAS" hidden="1">"c2013"</definedName>
    <definedName name="IQ_OG_FUTURE_CASH_INFLOWS_OIL" hidden="1">"c2003"</definedName>
    <definedName name="IQ_OG_FUTURE_DEVELOPMENT_COSTS" hidden="1">"c1995"</definedName>
    <definedName name="IQ_OG_FUTURE_DEVELOPMENT_COSTS_GAS" hidden="1">"c2015"</definedName>
    <definedName name="IQ_OG_FUTURE_DEVELOPMENT_COSTS_OIL" hidden="1">"c2005"</definedName>
    <definedName name="IQ_OG_FUTURE_INC_TAXES" hidden="1">"c1997"</definedName>
    <definedName name="IQ_OG_FUTURE_INC_TAXES_GAS" hidden="1">"c2017"</definedName>
    <definedName name="IQ_OG_FUTURE_INC_TAXES_OIL" hidden="1">"c2007"</definedName>
    <definedName name="IQ_OG_FUTURE_PRODUCTION_COSTS" hidden="1">"c1994"</definedName>
    <definedName name="IQ_OG_FUTURE_PRODUCTION_COSTS_GAS" hidden="1">"c2014"</definedName>
    <definedName name="IQ_OG_FUTURE_PRODUCTION_COSTS_OIL" hidden="1">"c2004"</definedName>
    <definedName name="IQ_OG_GAS_PRICE_HEDGED" hidden="1">"c2056"</definedName>
    <definedName name="IQ_OG_GAS_PRICE_UNHEDGED" hidden="1">"c2058"</definedName>
    <definedName name="IQ_OG_IMPROVED_RECOVERY_GAS" hidden="1">"c2044"</definedName>
    <definedName name="IQ_OG_IMPROVED_RECOVERY_NGL" hidden="1">"c2915"</definedName>
    <definedName name="IQ_OG_IMPROVED_RECOVERY_OIL" hidden="1">"c2032"</definedName>
    <definedName name="IQ_OG_LIQUID_GAS_PRICE_HEDGED" hidden="1">"c2233"</definedName>
    <definedName name="IQ_OG_LIQUID_GAS_PRICE_UNHEDGED" hidden="1">"c2234"</definedName>
    <definedName name="IQ_OG_NET_FUTURE_CASH_FLOWS" hidden="1">"c1996"</definedName>
    <definedName name="IQ_OG_NET_FUTURE_CASH_FLOWS_GAS" hidden="1">"c2016"</definedName>
    <definedName name="IQ_OG_NET_FUTURE_CASH_FLOWS_OIL" hidden="1">"c2006"</definedName>
    <definedName name="IQ_OG_OIL_PRICE_HEDGED" hidden="1">"c2055"</definedName>
    <definedName name="IQ_OG_OIL_PRICE_UNHEDGED" hidden="1">"c2057"</definedName>
    <definedName name="IQ_OG_OPEN_BALANCE_GAS" hidden="1">"c2041"</definedName>
    <definedName name="IQ_OG_OPEN_BALANCE_NGL" hidden="1">"c2912"</definedName>
    <definedName name="IQ_OG_OPEN_BALANCE_OIL" hidden="1">"c2029"</definedName>
    <definedName name="IQ_OG_OTHER_ADJ_FCF" hidden="1">"c1999"</definedName>
    <definedName name="IQ_OG_OTHER_ADJ_FCF_GAS" hidden="1">"c2019"</definedName>
    <definedName name="IQ_OG_OTHER_ADJ_FCF_OIL" hidden="1">"c2009"</definedName>
    <definedName name="IQ_OG_OTHER_ADJ_GAS" hidden="1">"c2048"</definedName>
    <definedName name="IQ_OG_OTHER_ADJ_NGL" hidden="1">"c2919"</definedName>
    <definedName name="IQ_OG_OTHER_ADJ_OIL" hidden="1">"c2036"</definedName>
    <definedName name="IQ_OG_OTHER_COSTS" hidden="1">"c1979"</definedName>
    <definedName name="IQ_OG_OTHER_COSTS_GAS" hidden="1">"c1991"</definedName>
    <definedName name="IQ_OG_OTHER_COSTS_OIL" hidden="1">"c1985"</definedName>
    <definedName name="IQ_OG_PRODUCTION_GAS" hidden="1">"c2047"</definedName>
    <definedName name="IQ_OG_PRODUCTION_NGL" hidden="1">"c2918"</definedName>
    <definedName name="IQ_OG_PRODUCTION_OIL" hidden="1">"c2035"</definedName>
    <definedName name="IQ_OG_PURCHASES_GAS" hidden="1">"c2045"</definedName>
    <definedName name="IQ_OG_PURCHASES_NGL" hidden="1">"c2916"</definedName>
    <definedName name="IQ_OG_PURCHASES_OIL" hidden="1">"c2033"</definedName>
    <definedName name="IQ_OG_REVISIONS_GAS" hidden="1">"c2042"</definedName>
    <definedName name="IQ_OG_REVISIONS_NGL" hidden="1">"c2913"</definedName>
    <definedName name="IQ_OG_REVISIONS_OIL" hidden="1">"c2030"</definedName>
    <definedName name="IQ_OG_SALES_IN_PLACE_GAS" hidden="1">"c2046"</definedName>
    <definedName name="IQ_OG_SALES_IN_PLACE_NGL" hidden="1">"c2917"</definedName>
    <definedName name="IQ_OG_SALES_IN_PLACE_OIL" hidden="1">"c2034"</definedName>
    <definedName name="IQ_OG_STANDARDIZED_DCF" hidden="1">"c2000"</definedName>
    <definedName name="IQ_OG_STANDARDIZED_DCF_GAS" hidden="1">"c2020"</definedName>
    <definedName name="IQ_OG_STANDARDIZED_DCF_HEDGED" hidden="1">"c2001"</definedName>
    <definedName name="IQ_OG_STANDARDIZED_DCF_HEDGED_GAS" hidden="1">"c2021"</definedName>
    <definedName name="IQ_OG_STANDARDIZED_DCF_HEDGED_OIL" hidden="1">"c2011"</definedName>
    <definedName name="IQ_OG_STANDARDIZED_DCF_OIL" hidden="1">"c2010"</definedName>
    <definedName name="IQ_OG_TAXES" hidden="1">"c2026"</definedName>
    <definedName name="IQ_OG_TAXES_GAS" hidden="1">"c2028"</definedName>
    <definedName name="IQ_OG_TAXES_OIL" hidden="1">"c2027"</definedName>
    <definedName name="IQ_OG_TOTAL_COSTS" hidden="1">"c1980"</definedName>
    <definedName name="IQ_OG_TOTAL_COSTS_GAS" hidden="1">"c1992"</definedName>
    <definedName name="IQ_OG_TOTAL_COSTS_OIL" hidden="1">"c1986"</definedName>
    <definedName name="IQ_OG_TOTAL_EST_PROVED_RESERVES_GAS" hidden="1">"c2052"</definedName>
    <definedName name="IQ_OG_TOTAL_GAS_PRODUCTION" hidden="1">"c2060"</definedName>
    <definedName name="IQ_OG_TOTAL_LIQUID_GAS_PRODUCTION" hidden="1">"c2235"</definedName>
    <definedName name="IQ_OG_TOTAL_OIL_PRODUCTION" hidden="1">"c2059"</definedName>
    <definedName name="IQ_OG_TOTAL_OIL_PRODUCTON" hidden="1">"c2059"</definedName>
    <definedName name="IQ_OG_UNDEVELOPED_RESERVES_GAS" hidden="1">"c2051"</definedName>
    <definedName name="IQ_OG_UNDEVELOPED_RESERVES_NGL" hidden="1">"c2923"</definedName>
    <definedName name="IQ_OG_UNDEVELOPED_RESERVES_OIL" hidden="1">"c2039"</definedName>
    <definedName name="IQ_OIL_IMPAIR" hidden="1">"c840"</definedName>
    <definedName name="IQ_OL_COMM_AFTER_FIVE" hidden="1">"c841"</definedName>
    <definedName name="IQ_OL_COMM_CY" hidden="1">"c842"</definedName>
    <definedName name="IQ_OL_COMM_CY1" hidden="1">"c843"</definedName>
    <definedName name="IQ_OL_COMM_CY2" hidden="1">"c844"</definedName>
    <definedName name="IQ_OL_COMM_CY3" hidden="1">"c845"</definedName>
    <definedName name="IQ_OL_COMM_CY4" hidden="1">"c846"</definedName>
    <definedName name="IQ_OL_COMM_NEXT_FIVE" hidden="1">"c847"</definedName>
    <definedName name="IQ_OPEB_ACCRUED_LIAB" hidden="1">"c3308"</definedName>
    <definedName name="IQ_OPEB_ACCRUED_LIAB_DOM" hidden="1">"c3306"</definedName>
    <definedName name="IQ_OPEB_ACCRUED_LIAB_FOREIGN" hidden="1">"c3307"</definedName>
    <definedName name="IQ_OPEB_ACCUM_OTHER_CI" hidden="1">"c3314"</definedName>
    <definedName name="IQ_OPEB_ACCUM_OTHER_CI_DOM" hidden="1">"c3312"</definedName>
    <definedName name="IQ_OPEB_ACCUM_OTHER_CI_FOREIGN" hidden="1">"c3313"</definedName>
    <definedName name="IQ_OPEB_ASSETS" hidden="1">"c3356"</definedName>
    <definedName name="IQ_OPEB_ASSETS_ACQ" hidden="1">"c3347"</definedName>
    <definedName name="IQ_OPEB_ASSETS_ACQ_DOM" hidden="1">"c3345"</definedName>
    <definedName name="IQ_OPEB_ASSETS_ACQ_FOREIGN" hidden="1">"c3346"</definedName>
    <definedName name="IQ_OPEB_ASSETS_ACTUAL_RETURN" hidden="1">"c3332"</definedName>
    <definedName name="IQ_OPEB_ASSETS_ACTUAL_RETURN_DOM" hidden="1">"c3330"</definedName>
    <definedName name="IQ_OPEB_ASSETS_ACTUAL_RETURN_FOREIGN" hidden="1">"c3331"</definedName>
    <definedName name="IQ_OPEB_ASSETS_BEG" hidden="1">"c3329"</definedName>
    <definedName name="IQ_OPEB_ASSETS_BEG_DOM" hidden="1">"c3327"</definedName>
    <definedName name="IQ_OPEB_ASSETS_BEG_FOREIGN" hidden="1">"c3328"</definedName>
    <definedName name="IQ_OPEB_ASSETS_BENEFITS_PAID" hidden="1">"c3341"</definedName>
    <definedName name="IQ_OPEB_ASSETS_BENEFITS_PAID_DOM" hidden="1">"c3339"</definedName>
    <definedName name="IQ_OPEB_ASSETS_BENEFITS_PAID_FOREIGN" hidden="1">"c3340"</definedName>
    <definedName name="IQ_OPEB_ASSETS_CURTAIL" hidden="1">"c3350"</definedName>
    <definedName name="IQ_OPEB_ASSETS_CURTAIL_DOM" hidden="1">"c3348"</definedName>
    <definedName name="IQ_OPEB_ASSETS_CURTAIL_FOREIGN" hidden="1">"c3349"</definedName>
    <definedName name="IQ_OPEB_ASSETS_DOM" hidden="1">"c3354"</definedName>
    <definedName name="IQ_OPEB_ASSETS_EMPLOYER_CONTRIBUTIONS" hidden="1">"c3335"</definedName>
    <definedName name="IQ_OPEB_ASSETS_EMPLOYER_CONTRIBUTIONS_DOM" hidden="1">"c3333"</definedName>
    <definedName name="IQ_OPEB_ASSETS_EMPLOYER_CONTRIBUTIONS_FOREIGN" hidden="1">"c3334"</definedName>
    <definedName name="IQ_OPEB_ASSETS_FOREIGN" hidden="1">"c3355"</definedName>
    <definedName name="IQ_OPEB_ASSETS_FX_ADJ" hidden="1">"c3344"</definedName>
    <definedName name="IQ_OPEB_ASSETS_FX_ADJ_DOM" hidden="1">"c3342"</definedName>
    <definedName name="IQ_OPEB_ASSETS_FX_ADJ_FOREIGN" hidden="1">"c3343"</definedName>
    <definedName name="IQ_OPEB_ASSETS_OTHER_PLAN_ADJ" hidden="1">"c3353"</definedName>
    <definedName name="IQ_OPEB_ASSETS_OTHER_PLAN_ADJ_DOM" hidden="1">"c3351"</definedName>
    <definedName name="IQ_OPEB_ASSETS_OTHER_PLAN_ADJ_FOREIGN" hidden="1">"c3352"</definedName>
    <definedName name="IQ_OPEB_ASSETS_PARTICIP_CONTRIBUTIONS" hidden="1">"c3338"</definedName>
    <definedName name="IQ_OPEB_ASSETS_PARTICIP_CONTRIBUTIONS_DOM" hidden="1">"c3336"</definedName>
    <definedName name="IQ_OPEB_ASSETS_PARTICIP_CONTRIBUTIONS_FOREIGN" hidden="1">"c3337"</definedName>
    <definedName name="IQ_OPEB_BENEFIT_INFO_DATE" hidden="1">"c3410"</definedName>
    <definedName name="IQ_OPEB_BENEFIT_INFO_DATE_DOM" hidden="1">"c3408"</definedName>
    <definedName name="IQ_OPEB_BENEFIT_INFO_DATE_FOREIGN" hidden="1">"c3409"</definedName>
    <definedName name="IQ_OPEB_BREAKDOWN_EQ" hidden="1">"c3275"</definedName>
    <definedName name="IQ_OPEB_BREAKDOWN_EQ_DOM" hidden="1">"c3273"</definedName>
    <definedName name="IQ_OPEB_BREAKDOWN_EQ_FOREIGN" hidden="1">"c3274"</definedName>
    <definedName name="IQ_OPEB_BREAKDOWN_FI" hidden="1">"c3278"</definedName>
    <definedName name="IQ_OPEB_BREAKDOWN_FI_DOM" hidden="1">"c3276"</definedName>
    <definedName name="IQ_OPEB_BREAKDOWN_FI_FOREIGN" hidden="1">"c3277"</definedName>
    <definedName name="IQ_OPEB_BREAKDOWN_OTHER" hidden="1">"c3284"</definedName>
    <definedName name="IQ_OPEB_BREAKDOWN_OTHER_DOM" hidden="1">"c3282"</definedName>
    <definedName name="IQ_OPEB_BREAKDOWN_OTHER_FOREIGN" hidden="1">"c3283"</definedName>
    <definedName name="IQ_OPEB_BREAKDOWN_PCT_EQ" hidden="1">"c3263"</definedName>
    <definedName name="IQ_OPEB_BREAKDOWN_PCT_EQ_DOM" hidden="1">"c3261"</definedName>
    <definedName name="IQ_OPEB_BREAKDOWN_PCT_EQ_FOREIGN" hidden="1">"c3262"</definedName>
    <definedName name="IQ_OPEB_BREAKDOWN_PCT_FI" hidden="1">"c3266"</definedName>
    <definedName name="IQ_OPEB_BREAKDOWN_PCT_FI_DOM" hidden="1">"c3264"</definedName>
    <definedName name="IQ_OPEB_BREAKDOWN_PCT_FI_FOREIGN" hidden="1">"c3265"</definedName>
    <definedName name="IQ_OPEB_BREAKDOWN_PCT_OTHER" hidden="1">"c3272"</definedName>
    <definedName name="IQ_OPEB_BREAKDOWN_PCT_OTHER_DOM" hidden="1">"c3270"</definedName>
    <definedName name="IQ_OPEB_BREAKDOWN_PCT_OTHER_FOREIGN" hidden="1">"c3271"</definedName>
    <definedName name="IQ_OPEB_BREAKDOWN_PCT_RE" hidden="1">"c3269"</definedName>
    <definedName name="IQ_OPEB_BREAKDOWN_PCT_RE_DOM" hidden="1">"c3267"</definedName>
    <definedName name="IQ_OPEB_BREAKDOWN_PCT_RE_FOREIGN" hidden="1">"c3268"</definedName>
    <definedName name="IQ_OPEB_BREAKDOWN_RE" hidden="1">"c3281"</definedName>
    <definedName name="IQ_OPEB_BREAKDOWN_RE_DOM" hidden="1">"c3279"</definedName>
    <definedName name="IQ_OPEB_BREAKDOWN_RE_FOREIGN" hidden="1">"c3280"</definedName>
    <definedName name="IQ_OPEB_DECREASE_EFFECT_PBO" hidden="1">"c3458"</definedName>
    <definedName name="IQ_OPEB_DECREASE_EFFECT_PBO_DOM" hidden="1">"c3456"</definedName>
    <definedName name="IQ_OPEB_DECREASE_EFFECT_PBO_FOREIGN" hidden="1">"c3457"</definedName>
    <definedName name="IQ_OPEB_DECREASE_EFFECT_SERVICE_INT_COST" hidden="1">"c3455"</definedName>
    <definedName name="IQ_OPEB_DECREASE_EFFECT_SERVICE_INT_COST_DOM" hidden="1">"c3453"</definedName>
    <definedName name="IQ_OPEB_DECREASE_EFFECT_SERVICE_INT_COST_FOREIGN" hidden="1">"c3454"</definedName>
    <definedName name="IQ_OPEB_DISC_RATE_MAX" hidden="1">"c3422"</definedName>
    <definedName name="IQ_OPEB_DISC_RATE_MAX_DOM" hidden="1">"c3420"</definedName>
    <definedName name="IQ_OPEB_DISC_RATE_MAX_FOREIGN" hidden="1">"c3421"</definedName>
    <definedName name="IQ_OPEB_DISC_RATE_MIN" hidden="1">"c3419"</definedName>
    <definedName name="IQ_OPEB_DISC_RATE_MIN_DOM" hidden="1">"c3417"</definedName>
    <definedName name="IQ_OPEB_DISC_RATE_MIN_FOREIGN" hidden="1">"c3418"</definedName>
    <definedName name="IQ_OPEB_EST_BENEFIT_1YR" hidden="1">"c3287"</definedName>
    <definedName name="IQ_OPEB_EST_BENEFIT_1YR_DOM" hidden="1">"c3285"</definedName>
    <definedName name="IQ_OPEB_EST_BENEFIT_1YR_FOREIGN" hidden="1">"c3286"</definedName>
    <definedName name="IQ_OPEB_EST_BENEFIT_2YR" hidden="1">"c3290"</definedName>
    <definedName name="IQ_OPEB_EST_BENEFIT_2YR_DOM" hidden="1">"c3288"</definedName>
    <definedName name="IQ_OPEB_EST_BENEFIT_2YR_FOREIGN" hidden="1">"c3289"</definedName>
    <definedName name="IQ_OPEB_EST_BENEFIT_3YR" hidden="1">"c3293"</definedName>
    <definedName name="IQ_OPEB_EST_BENEFIT_3YR_DOM" hidden="1">"c3291"</definedName>
    <definedName name="IQ_OPEB_EST_BENEFIT_3YR_FOREIGN" hidden="1">"c3292"</definedName>
    <definedName name="IQ_OPEB_EST_BENEFIT_4YR" hidden="1">"c3296"</definedName>
    <definedName name="IQ_OPEB_EST_BENEFIT_4YR_DOM" hidden="1">"c3294"</definedName>
    <definedName name="IQ_OPEB_EST_BENEFIT_4YR_FOREIGN" hidden="1">"c3295"</definedName>
    <definedName name="IQ_OPEB_EST_BENEFIT_5YR" hidden="1">"c3299"</definedName>
    <definedName name="IQ_OPEB_EST_BENEFIT_5YR_DOM" hidden="1">"c3297"</definedName>
    <definedName name="IQ_OPEB_EST_BENEFIT_5YR_FOREIGN" hidden="1">"c3298"</definedName>
    <definedName name="IQ_OPEB_EST_BENEFIT_AFTER5" hidden="1">"c3302"</definedName>
    <definedName name="IQ_OPEB_EST_BENEFIT_AFTER5_DOM" hidden="1">"c3300"</definedName>
    <definedName name="IQ_OPEB_EST_BENEFIT_AFTER5_FOREIGN" hidden="1">"c3301"</definedName>
    <definedName name="IQ_OPEB_EXP_RATE_RETURN_MAX" hidden="1">"c3434"</definedName>
    <definedName name="IQ_OPEB_EXP_RATE_RETURN_MAX_DOM" hidden="1">"c3432"</definedName>
    <definedName name="IQ_OPEB_EXP_RATE_RETURN_MAX_FOREIGN" hidden="1">"c3433"</definedName>
    <definedName name="IQ_OPEB_EXP_RATE_RETURN_MIN" hidden="1">"c3431"</definedName>
    <definedName name="IQ_OPEB_EXP_RATE_RETURN_MIN_DOM" hidden="1">"c3429"</definedName>
    <definedName name="IQ_OPEB_EXP_RATE_RETURN_MIN_FOREIGN" hidden="1">"c3430"</definedName>
    <definedName name="IQ_OPEB_EXP_RETURN" hidden="1">"c3398"</definedName>
    <definedName name="IQ_OPEB_EXP_RETURN_DOM" hidden="1">"c3396"</definedName>
    <definedName name="IQ_OPEB_EXP_RETURN_FOREIGN" hidden="1">"c3397"</definedName>
    <definedName name="IQ_OPEB_HEALTH_COST_TREND_INITIAL" hidden="1">"c3413"</definedName>
    <definedName name="IQ_OPEB_HEALTH_COST_TREND_INITIAL_DOM" hidden="1">"c3411"</definedName>
    <definedName name="IQ_OPEB_HEALTH_COST_TREND_INITIAL_FOREIGN" hidden="1">"c3412"</definedName>
    <definedName name="IQ_OPEB_HEALTH_COST_TREND_ULTIMATE" hidden="1">"c3416"</definedName>
    <definedName name="IQ_OPEB_HEALTH_COST_TREND_ULTIMATE_DOM" hidden="1">"c3414"</definedName>
    <definedName name="IQ_OPEB_HEALTH_COST_TREND_ULTIMATE_FOREIGN" hidden="1">"c3415"</definedName>
    <definedName name="IQ_OPEB_INCREASE_EFFECT_PBO" hidden="1">"c3452"</definedName>
    <definedName name="IQ_OPEB_INCREASE_EFFECT_PBO_DOM" hidden="1">"c3450"</definedName>
    <definedName name="IQ_OPEB_INCREASE_EFFECT_PBO_FOREIGN" hidden="1">"c3451"</definedName>
    <definedName name="IQ_OPEB_INCREASE_EFFECT_SERVICE_INT_COST" hidden="1">"c3449"</definedName>
    <definedName name="IQ_OPEB_INCREASE_EFFECT_SERVICE_INT_COST_DOM" hidden="1">"c3447"</definedName>
    <definedName name="IQ_OPEB_INCREASE_EFFECT_SERVICE_INT_COST_FOREIGN" hidden="1">"c3448"</definedName>
    <definedName name="IQ_OPEB_INTAN_ASSETS" hidden="1">"c3311"</definedName>
    <definedName name="IQ_OPEB_INTAN_ASSETS_DOM" hidden="1">"c3309"</definedName>
    <definedName name="IQ_OPEB_INTAN_ASSETS_FOREIGN" hidden="1">"c3310"</definedName>
    <definedName name="IQ_OPEB_INTEREST_COST" hidden="1">"c3395"</definedName>
    <definedName name="IQ_OPEB_INTEREST_COST_DOM" hidden="1">"c3393"</definedName>
    <definedName name="IQ_OPEB_INTEREST_COST_FOREIGN" hidden="1">"c3394"</definedName>
    <definedName name="IQ_OPEB_NET_ASSET_RECOG" hidden="1">"c3326"</definedName>
    <definedName name="IQ_OPEB_NET_ASSET_RECOG_DOM" hidden="1">"c3324"</definedName>
    <definedName name="IQ_OPEB_NET_ASSET_RECOG_FOREIGN" hidden="1">"c3325"</definedName>
    <definedName name="IQ_OPEB_OBLIGATION_ACCUMULATED" hidden="1">"c3407"</definedName>
    <definedName name="IQ_OPEB_OBLIGATION_ACCUMULATED_DOM" hidden="1">"c3405"</definedName>
    <definedName name="IQ_OPEB_OBLIGATION_ACCUMULATED_FOREIGN" hidden="1">"c3406"</definedName>
    <definedName name="IQ_OPEB_OBLIGATION_ACQ" hidden="1">"c3380"</definedName>
    <definedName name="IQ_OPEB_OBLIGATION_ACQ_DOM" hidden="1">"c3378"</definedName>
    <definedName name="IQ_OPEB_OBLIGATION_ACQ_FOREIGN" hidden="1">"c3379"</definedName>
    <definedName name="IQ_OPEB_OBLIGATION_ACTUARIAL_GAIN_LOSS" hidden="1">"c3371"</definedName>
    <definedName name="IQ_OPEB_OBLIGATION_ACTUARIAL_GAIN_LOSS_DOM" hidden="1">"c3369"</definedName>
    <definedName name="IQ_OPEB_OBLIGATION_ACTUARIAL_GAIN_LOSS_FOREIGN" hidden="1">"c3370"</definedName>
    <definedName name="IQ_OPEB_OBLIGATION_BEG" hidden="1">"c3359"</definedName>
    <definedName name="IQ_OPEB_OBLIGATION_BEG_DOM" hidden="1">"c3357"</definedName>
    <definedName name="IQ_OPEB_OBLIGATION_BEG_FOREIGN" hidden="1">"c3358"</definedName>
    <definedName name="IQ_OPEB_OBLIGATION_CURTAIL" hidden="1">"c3383"</definedName>
    <definedName name="IQ_OPEB_OBLIGATION_CURTAIL_DOM" hidden="1">"c3381"</definedName>
    <definedName name="IQ_OPEB_OBLIGATION_CURTAIL_FOREIGN" hidden="1">"c3382"</definedName>
    <definedName name="IQ_OPEB_OBLIGATION_EMPLOYEE_CONTRIBUTIONS" hidden="1">"c3368"</definedName>
    <definedName name="IQ_OPEB_OBLIGATION_EMPLOYEE_CONTRIBUTIONS_DOM" hidden="1">"c3366"</definedName>
    <definedName name="IQ_OPEB_OBLIGATION_EMPLOYEE_CONTRIBUTIONS_FOREIGN" hidden="1">"c3367"</definedName>
    <definedName name="IQ_OPEB_OBLIGATION_FX_ADJ" hidden="1">"c3377"</definedName>
    <definedName name="IQ_OPEB_OBLIGATION_FX_ADJ_DOM" hidden="1">"c3375"</definedName>
    <definedName name="IQ_OPEB_OBLIGATION_FX_ADJ_FOREIGN" hidden="1">"c3376"</definedName>
    <definedName name="IQ_OPEB_OBLIGATION_INTEREST_COST" hidden="1">"c3365"</definedName>
    <definedName name="IQ_OPEB_OBLIGATION_INTEREST_COST_DOM" hidden="1">"c3363"</definedName>
    <definedName name="IQ_OPEB_OBLIGATION_INTEREST_COST_FOREIGN" hidden="1">"c3364"</definedName>
    <definedName name="IQ_OPEB_OBLIGATION_OTHER_PLAN_ADJ" hidden="1">"c3386"</definedName>
    <definedName name="IQ_OPEB_OBLIGATION_OTHER_PLAN_ADJ_DOM" hidden="1">"c3384"</definedName>
    <definedName name="IQ_OPEB_OBLIGATION_OTHER_PLAN_ADJ_FOREIGN" hidden="1">"c3385"</definedName>
    <definedName name="IQ_OPEB_OBLIGATION_PAID" hidden="1">"c3374"</definedName>
    <definedName name="IQ_OPEB_OBLIGATION_PAID_DOM" hidden="1">"c3372"</definedName>
    <definedName name="IQ_OPEB_OBLIGATION_PAID_FOREIGN" hidden="1">"c3373"</definedName>
    <definedName name="IQ_OPEB_OBLIGATION_PROJECTED" hidden="1">"c3389"</definedName>
    <definedName name="IQ_OPEB_OBLIGATION_PROJECTED_DOM" hidden="1">"c3387"</definedName>
    <definedName name="IQ_OPEB_OBLIGATION_PROJECTED_FOREIGN" hidden="1">"c3388"</definedName>
    <definedName name="IQ_OPEB_OBLIGATION_SERVICE_COST" hidden="1">"c3362"</definedName>
    <definedName name="IQ_OPEB_OBLIGATION_SERVICE_COST_DOM" hidden="1">"c3360"</definedName>
    <definedName name="IQ_OPEB_OBLIGATION_SERVICE_COST_FOREIGN" hidden="1">"c3361"</definedName>
    <definedName name="IQ_OPEB_OTHER" hidden="1">"c3317"</definedName>
    <definedName name="IQ_OPEB_OTHER_ADJ" hidden="1">"c3323"</definedName>
    <definedName name="IQ_OPEB_OTHER_ADJ_DOM" hidden="1">"c3321"</definedName>
    <definedName name="IQ_OPEB_OTHER_ADJ_FOREIGN" hidden="1">"c3322"</definedName>
    <definedName name="IQ_OPEB_OTHER_COST" hidden="1">"c3401"</definedName>
    <definedName name="IQ_OPEB_OTHER_COST_DOM" hidden="1">"c3399"</definedName>
    <definedName name="IQ_OPEB_OTHER_COST_FOREIGN" hidden="1">"c3400"</definedName>
    <definedName name="IQ_OPEB_OTHER_DOM" hidden="1">"c3315"</definedName>
    <definedName name="IQ_OPEB_OTHER_FOREIGN" hidden="1">"c3316"</definedName>
    <definedName name="IQ_OPEB_PBO_ASSUMED_RATE_RET_MAX" hidden="1">"c3440"</definedName>
    <definedName name="IQ_OPEB_PBO_ASSUMED_RATE_RET_MAX_DOM" hidden="1">"c3438"</definedName>
    <definedName name="IQ_OPEB_PBO_ASSUMED_RATE_RET_MAX_FOREIGN" hidden="1">"c3439"</definedName>
    <definedName name="IQ_OPEB_PBO_ASSUMED_RATE_RET_MIN" hidden="1">"c3437"</definedName>
    <definedName name="IQ_OPEB_PBO_ASSUMED_RATE_RET_MIN_DOM" hidden="1">"c3435"</definedName>
    <definedName name="IQ_OPEB_PBO_ASSUMED_RATE_RET_MIN_FOREIGN" hidden="1">"c3436"</definedName>
    <definedName name="IQ_OPEB_PBO_RATE_COMP_INCREASE_MAX" hidden="1">"c3446"</definedName>
    <definedName name="IQ_OPEB_PBO_RATE_COMP_INCREASE_MAX_DOM" hidden="1">"c3444"</definedName>
    <definedName name="IQ_OPEB_PBO_RATE_COMP_INCREASE_MAX_FOREIGN" hidden="1">"c3445"</definedName>
    <definedName name="IQ_OPEB_PBO_RATE_COMP_INCREASE_MIN" hidden="1">"c3443"</definedName>
    <definedName name="IQ_OPEB_PBO_RATE_COMP_INCREASE_MIN_DOM" hidden="1">"c3441"</definedName>
    <definedName name="IQ_OPEB_PBO_RATE_COMP_INCREASE_MIN_FOREIGN" hidden="1">"c3442"</definedName>
    <definedName name="IQ_OPEB_PREPAID_COST" hidden="1">"c3305"</definedName>
    <definedName name="IQ_OPEB_PREPAID_COST_DOM" hidden="1">"c3303"</definedName>
    <definedName name="IQ_OPEB_PREPAID_COST_FOREIGN" hidden="1">"c3304"</definedName>
    <definedName name="IQ_OPEB_RATE_COMP_INCREASE_MAX" hidden="1">"c3428"</definedName>
    <definedName name="IQ_OPEB_RATE_COMP_INCREASE_MAX_DOM" hidden="1">"c3426"</definedName>
    <definedName name="IQ_OPEB_RATE_COMP_INCREASE_MAX_FOREIGN" hidden="1">"c3427"</definedName>
    <definedName name="IQ_OPEB_RATE_COMP_INCREASE_MIN" hidden="1">"c3425"</definedName>
    <definedName name="IQ_OPEB_RATE_COMP_INCREASE_MIN_DOM" hidden="1">"c3423"</definedName>
    <definedName name="IQ_OPEB_RATE_COMP_INCREASE_MIN_FOREIGN" hidden="1">"c3424"</definedName>
    <definedName name="IQ_OPEB_SERVICE_COST" hidden="1">"c3392"</definedName>
    <definedName name="IQ_OPEB_SERVICE_COST_DOM" hidden="1">"c3390"</definedName>
    <definedName name="IQ_OPEB_SERVICE_COST_FOREIGN" hidden="1">"c3391"</definedName>
    <definedName name="IQ_OPEB_TOTAL_COST" hidden="1">"c3404"</definedName>
    <definedName name="IQ_OPEB_TOTAL_COST_DOM" hidden="1">"c3402"</definedName>
    <definedName name="IQ_OPEB_TOTAL_COST_FOREIGN" hidden="1">"c3403"</definedName>
    <definedName name="IQ_OPEB_UNRECOG_PRIOR" hidden="1">"c3320"</definedName>
    <definedName name="IQ_OPEB_UNRECOG_PRIOR_DOM" hidden="1">"c3318"</definedName>
    <definedName name="IQ_OPEB_UNRECOG_PRIOR_FOREIGN" hidden="1">"c3319"</definedName>
    <definedName name="IQ_OPENED55" hidden="1">1</definedName>
    <definedName name="IQ_OPENPRICE" hidden="1">"c848"</definedName>
    <definedName name="IQ_OPER_INC" hidden="1">"c849"</definedName>
    <definedName name="IQ_OPER_INC_ACT_OR_EST" hidden="1">"c2220"</definedName>
    <definedName name="IQ_OPER_INC_BR" hidden="1">"c850"</definedName>
    <definedName name="IQ_OPER_INC_EST" hidden="1">"c1688"</definedName>
    <definedName name="IQ_OPER_INC_FIN" hidden="1">"c851"</definedName>
    <definedName name="IQ_OPER_INC_HIGH_EST" hidden="1">"c1690"</definedName>
    <definedName name="IQ_OPER_INC_INS" hidden="1">"c852"</definedName>
    <definedName name="IQ_OPER_INC_LOW_EST" hidden="1">"c1691"</definedName>
    <definedName name="IQ_OPER_INC_MARGIN" hidden="1">"c1448"</definedName>
    <definedName name="IQ_OPER_INC_MEDIAN_EST" hidden="1">"c1689"</definedName>
    <definedName name="IQ_OPER_INC_NUM_EST" hidden="1">"c1692"</definedName>
    <definedName name="IQ_OPER_INC_REIT" hidden="1">"c853"</definedName>
    <definedName name="IQ_OPER_INC_STDDEV_EST" hidden="1">"c1693"</definedName>
    <definedName name="IQ_OPER_INC_UTI" hidden="1">"c854"</definedName>
    <definedName name="IQ_OPERATIONS_EXP" hidden="1">"c855"</definedName>
    <definedName name="IQ_OPTIONS_BEG_OS" hidden="1">"c1572"</definedName>
    <definedName name="IQ_OPTIONS_CANCELLED" hidden="1">"c856"</definedName>
    <definedName name="IQ_OPTIONS_END_OS" hidden="1">"c1573"</definedName>
    <definedName name="IQ_OPTIONS_EXERCISED" hidden="1">"c2116"</definedName>
    <definedName name="IQ_OPTIONS_GRANTED" hidden="1">"c2673"</definedName>
    <definedName name="IQ_OPTIONS_ISSUED" hidden="1">"c857"</definedName>
    <definedName name="IQ_OPTIONS_STRIKE_PRICE_GRANTED" hidden="1">"c2678"</definedName>
    <definedName name="IQ_OPTIONS_STRIKE_PRICE_OS" hidden="1">"c2677"</definedName>
    <definedName name="IQ_ORDER_BACKLOG" hidden="1">"c2090"</definedName>
    <definedName name="IQ_OREO_1_4_RESIDENTIAL_FDIC" hidden="1">"c6454"</definedName>
    <definedName name="IQ_OREO_COMMERCIAL_RE_FDIC" hidden="1">"c6456"</definedName>
    <definedName name="IQ_OREO_CONSTRUCTION_DEVELOPMENT_FDIC" hidden="1">"c6457"</definedName>
    <definedName name="IQ_OREO_FARMLAND_FDIC" hidden="1">"c6458"</definedName>
    <definedName name="IQ_OREO_FOREIGN_FDIC" hidden="1">"c6460"</definedName>
    <definedName name="IQ_OREO_MULTI_FAMILY_RESIDENTIAL_FDIC" hidden="1">"c6455"</definedName>
    <definedName name="IQ_OTHER_ADJUST_GROSS_LOANS" hidden="1">"c859"</definedName>
    <definedName name="IQ_OTHER_AMORT_BR" hidden="1">"c5566"</definedName>
    <definedName name="IQ_OTHER_ASSETS" hidden="1">"c860"</definedName>
    <definedName name="IQ_OTHER_ASSETS_BNK" hidden="1">"c861"</definedName>
    <definedName name="IQ_OTHER_ASSETS_BR" hidden="1">"c862"</definedName>
    <definedName name="IQ_OTHER_ASSETS_FDIC" hidden="1">"c6338"</definedName>
    <definedName name="IQ_OTHER_ASSETS_FIN" hidden="1">"c863"</definedName>
    <definedName name="IQ_OTHER_ASSETS_INS" hidden="1">"c864"</definedName>
    <definedName name="IQ_OTHER_ASSETS_REIT" hidden="1">"c865"</definedName>
    <definedName name="IQ_OTHER_ASSETS_SERV_RIGHTS" hidden="1">"c2243"</definedName>
    <definedName name="IQ_OTHER_ASSETS_UTI" hidden="1">"c866"</definedName>
    <definedName name="IQ_OTHER_BEARING_LIAB" hidden="1">"c1608"</definedName>
    <definedName name="IQ_OTHER_BENEFITS_OBLIGATION" hidden="1">"c867"</definedName>
    <definedName name="IQ_OTHER_BORROWED_FUNDS_FDIC" hidden="1">"c6345"</definedName>
    <definedName name="IQ_OTHER_CA" hidden="1">"c868"</definedName>
    <definedName name="IQ_OTHER_CA_SUPPL" hidden="1">"c869"</definedName>
    <definedName name="IQ_OTHER_CA_SUPPL_BNK" hidden="1">"c870"</definedName>
    <definedName name="IQ_OTHER_CA_SUPPL_BR" hidden="1">"c871"</definedName>
    <definedName name="IQ_OTHER_CA_SUPPL_FIN" hidden="1">"c872"</definedName>
    <definedName name="IQ_OTHER_CA_SUPPL_INS" hidden="1">"c873"</definedName>
    <definedName name="IQ_OTHER_CA_SUPPL_REIT" hidden="1">"c874"</definedName>
    <definedName name="IQ_OTHER_CA_SUPPL_UTI" hidden="1">"c875"</definedName>
    <definedName name="IQ_OTHER_CA_UTI" hidden="1">"c876"</definedName>
    <definedName name="IQ_OTHER_CL" hidden="1">"c877"</definedName>
    <definedName name="IQ_OTHER_CL_SUPPL" hidden="1">"c878"</definedName>
    <definedName name="IQ_OTHER_CL_SUPPL_BNK" hidden="1">"c879"</definedName>
    <definedName name="IQ_OTHER_CL_SUPPL_BR" hidden="1">"c880"</definedName>
    <definedName name="IQ_OTHER_CL_SUPPL_FIN" hidden="1">"c881"</definedName>
    <definedName name="IQ_OTHER_CL_SUPPL_REIT" hidden="1">"c882"</definedName>
    <definedName name="IQ_OTHER_CL_SUPPL_UTI" hidden="1">"c883"</definedName>
    <definedName name="IQ_OTHER_CL_UTI" hidden="1">"c884"</definedName>
    <definedName name="IQ_OTHER_COMPREHENSIVE_INCOME_FDIC" hidden="1">"c6503"</definedName>
    <definedName name="IQ_OTHER_CURRENT_ASSETS" hidden="1">"c1403"</definedName>
    <definedName name="IQ_OTHER_CURRENT_LIAB" hidden="1">"c1404"</definedName>
    <definedName name="IQ_OTHER_DEBT" hidden="1">"c2507"</definedName>
    <definedName name="IQ_OTHER_DEBT_PCT" hidden="1">"c2508"</definedName>
    <definedName name="IQ_OTHER_DEP" hidden="1">"c885"</definedName>
    <definedName name="IQ_OTHER_DEPOSITORY_INSTITUTIONS_LOANS_FDIC" hidden="1">"c6436"</definedName>
    <definedName name="IQ_OTHER_DEPOSITORY_INSTITUTIONS_TOTAL_LOANS_FOREIGN_FDIC" hidden="1">"c6442"</definedName>
    <definedName name="IQ_OTHER_DOMESTIC_DEBT_SECURITIES_FDIC" hidden="1">"c6302"</definedName>
    <definedName name="IQ_OTHER_EARNING" hidden="1">"c1609"</definedName>
    <definedName name="IQ_OTHER_EQUITY" hidden="1">"c886"</definedName>
    <definedName name="IQ_OTHER_EQUITY_BNK" hidden="1">"c887"</definedName>
    <definedName name="IQ_OTHER_EQUITY_BR" hidden="1">"c888"</definedName>
    <definedName name="IQ_OTHER_EQUITY_FIN" hidden="1">"c889"</definedName>
    <definedName name="IQ_OTHER_EQUITY_INS" hidden="1">"c890"</definedName>
    <definedName name="IQ_OTHER_EQUITY_REIT" hidden="1">"c891"</definedName>
    <definedName name="IQ_OTHER_EQUITY_UTI" hidden="1">"c892"</definedName>
    <definedName name="IQ_OTHER_FINANCE_ACT" hidden="1">"c893"</definedName>
    <definedName name="IQ_OTHER_FINANCE_ACT_BNK" hidden="1">"c894"</definedName>
    <definedName name="IQ_OTHER_FINANCE_ACT_BR" hidden="1">"c895"</definedName>
    <definedName name="IQ_OTHER_FINANCE_ACT_FIN" hidden="1">"c896"</definedName>
    <definedName name="IQ_OTHER_FINANCE_ACT_INS" hidden="1">"c897"</definedName>
    <definedName name="IQ_OTHER_FINANCE_ACT_REIT" hidden="1">"c898"</definedName>
    <definedName name="IQ_OTHER_FINANCE_ACT_SUPPL" hidden="1">"c899"</definedName>
    <definedName name="IQ_OTHER_FINANCE_ACT_SUPPL_BNK" hidden="1">"c900"</definedName>
    <definedName name="IQ_OTHER_FINANCE_ACT_SUPPL_BR" hidden="1">"c901"</definedName>
    <definedName name="IQ_OTHER_FINANCE_ACT_SUPPL_FIN" hidden="1">"c902"</definedName>
    <definedName name="IQ_OTHER_FINANCE_ACT_SUPPL_INS" hidden="1">"c903"</definedName>
    <definedName name="IQ_OTHER_FINANCE_ACT_SUPPL_REIT" hidden="1">"c904"</definedName>
    <definedName name="IQ_OTHER_FINANCE_ACT_SUPPL_UTI" hidden="1">"c905"</definedName>
    <definedName name="IQ_OTHER_FINANCE_ACT_UTI" hidden="1">"c906"</definedName>
    <definedName name="IQ_OTHER_INSURANCE_FEES_FDIC" hidden="1">"c6672"</definedName>
    <definedName name="IQ_OTHER_INTAN" hidden="1">"c907"</definedName>
    <definedName name="IQ_OTHER_INTAN_BNK" hidden="1">"c908"</definedName>
    <definedName name="IQ_OTHER_INTAN_BR" hidden="1">"c909"</definedName>
    <definedName name="IQ_OTHER_INTAN_FIN" hidden="1">"c910"</definedName>
    <definedName name="IQ_OTHER_INTAN_INS" hidden="1">"c911"</definedName>
    <definedName name="IQ_OTHER_INTAN_REIT" hidden="1">"c912"</definedName>
    <definedName name="IQ_OTHER_INTAN_UTI" hidden="1">"c913"</definedName>
    <definedName name="IQ_OTHER_INTANGIBLE_FDIC" hidden="1">"c6337"</definedName>
    <definedName name="IQ_OTHER_INV" hidden="1">"c914"</definedName>
    <definedName name="IQ_OTHER_INVEST" hidden="1">"c915"</definedName>
    <definedName name="IQ_OTHER_INVEST_ACT" hidden="1">"c916"</definedName>
    <definedName name="IQ_OTHER_INVEST_ACT_BNK" hidden="1">"c917"</definedName>
    <definedName name="IQ_OTHER_INVEST_ACT_BR" hidden="1">"c918"</definedName>
    <definedName name="IQ_OTHER_INVEST_ACT_FIN" hidden="1">"c919"</definedName>
    <definedName name="IQ_OTHER_INVEST_ACT_INS" hidden="1">"c920"</definedName>
    <definedName name="IQ_OTHER_INVEST_ACT_REIT" hidden="1">"c921"</definedName>
    <definedName name="IQ_OTHER_INVEST_ACT_SUPPL" hidden="1">"c922"</definedName>
    <definedName name="IQ_OTHER_INVEST_ACT_SUPPL_BNK" hidden="1">"c923"</definedName>
    <definedName name="IQ_OTHER_INVEST_ACT_SUPPL_BR" hidden="1">"c924"</definedName>
    <definedName name="IQ_OTHER_INVEST_ACT_SUPPL_FIN" hidden="1">"c925"</definedName>
    <definedName name="IQ_OTHER_INVEST_ACT_SUPPL_INS" hidden="1">"c926"</definedName>
    <definedName name="IQ_OTHER_INVEST_ACT_SUPPL_REIT" hidden="1">"c927"</definedName>
    <definedName name="IQ_OTHER_INVEST_ACT_SUPPL_UTI" hidden="1">"c928"</definedName>
    <definedName name="IQ_OTHER_INVEST_ACT_UTI" hidden="1">"c929"</definedName>
    <definedName name="IQ_OTHER_INVESTING" hidden="1">"c1408"</definedName>
    <definedName name="IQ_OTHER_LIAB" hidden="1">"c930"</definedName>
    <definedName name="IQ_OTHER_LIAB_BNK" hidden="1">"c931"</definedName>
    <definedName name="IQ_OTHER_LIAB_BR" hidden="1">"c932"</definedName>
    <definedName name="IQ_OTHER_LIAB_FIN" hidden="1">"c933"</definedName>
    <definedName name="IQ_OTHER_LIAB_INS" hidden="1">"c934"</definedName>
    <definedName name="IQ_OTHER_LIAB_LT" hidden="1">"c935"</definedName>
    <definedName name="IQ_OTHER_LIAB_LT_BNK" hidden="1">"c936"</definedName>
    <definedName name="IQ_OTHER_LIAB_LT_BR" hidden="1">"c937"</definedName>
    <definedName name="IQ_OTHER_LIAB_LT_FIN" hidden="1">"c938"</definedName>
    <definedName name="IQ_OTHER_LIAB_LT_INS" hidden="1">"c939"</definedName>
    <definedName name="IQ_OTHER_LIAB_LT_REIT" hidden="1">"c940"</definedName>
    <definedName name="IQ_OTHER_LIAB_LT_UTI" hidden="1">"c941"</definedName>
    <definedName name="IQ_OTHER_LIAB_REIT" hidden="1">"c942"</definedName>
    <definedName name="IQ_OTHER_LIAB_UTI" hidden="1">"c943"</definedName>
    <definedName name="IQ_OTHER_LIAB_WRITTEN" hidden="1">"c944"</definedName>
    <definedName name="IQ_OTHER_LIABILITIES_FDIC" hidden="1">"c6347"</definedName>
    <definedName name="IQ_OTHER_LOANS" hidden="1">"c945"</definedName>
    <definedName name="IQ_OTHER_LOANS_CHARGE_OFFS_FDIC" hidden="1">"c6601"</definedName>
    <definedName name="IQ_OTHER_LOANS_FOREIGN_FDIC" hidden="1">"c6446"</definedName>
    <definedName name="IQ_OTHER_LOANS_LEASES_FDIC" hidden="1">"c6322"</definedName>
    <definedName name="IQ_OTHER_LOANS_NET_CHARGE_OFFS_FDIC" hidden="1">"c6639"</definedName>
    <definedName name="IQ_OTHER_LOANS_RECOVERIES_FDIC" hidden="1">"c6620"</definedName>
    <definedName name="IQ_OTHER_LOANS_TOTAL_FDIC" hidden="1">"c6432"</definedName>
    <definedName name="IQ_OTHER_LONG_TERM" hidden="1">"c1409"</definedName>
    <definedName name="IQ_OTHER_LT_ASSETS" hidden="1">"c946"</definedName>
    <definedName name="IQ_OTHER_LT_ASSETS_BNK" hidden="1">"c947"</definedName>
    <definedName name="IQ_OTHER_LT_ASSETS_BR" hidden="1">"c948"</definedName>
    <definedName name="IQ_OTHER_LT_ASSETS_FIN" hidden="1">"c949"</definedName>
    <definedName name="IQ_OTHER_LT_ASSETS_INS" hidden="1">"c950"</definedName>
    <definedName name="IQ_OTHER_LT_ASSETS_REIT" hidden="1">"c951"</definedName>
    <definedName name="IQ_OTHER_LT_ASSETS_UTI" hidden="1">"c952"</definedName>
    <definedName name="IQ_OTHER_NET" hidden="1">"c1453"</definedName>
    <definedName name="IQ_OTHER_NON_INT_EXP" hidden="1">"c953"</definedName>
    <definedName name="IQ_OTHER_NON_INT_EXP_FDIC" hidden="1">"c6578"</definedName>
    <definedName name="IQ_OTHER_NON_INT_EXP_TOTAL" hidden="1">"c954"</definedName>
    <definedName name="IQ_OTHER_NON_INT_EXPENSE_FDIC" hidden="1">"c6679"</definedName>
    <definedName name="IQ_OTHER_NON_INT_INC" hidden="1">"c955"</definedName>
    <definedName name="IQ_OTHER_NON_INT_INC_FDIC" hidden="1">"c6676"</definedName>
    <definedName name="IQ_OTHER_NON_OPER_EXP" hidden="1">"c956"</definedName>
    <definedName name="IQ_OTHER_NON_OPER_EXP_BR" hidden="1">"c957"</definedName>
    <definedName name="IQ_OTHER_NON_OPER_EXP_FIN" hidden="1">"c958"</definedName>
    <definedName name="IQ_OTHER_NON_OPER_EXP_INS" hidden="1">"c959"</definedName>
    <definedName name="IQ_OTHER_NON_OPER_EXP_REIT" hidden="1">"c960"</definedName>
    <definedName name="IQ_OTHER_NON_OPER_EXP_SUPPL" hidden="1">"c961"</definedName>
    <definedName name="IQ_OTHER_NON_OPER_EXP_SUPPL_BR" hidden="1">"c962"</definedName>
    <definedName name="IQ_OTHER_NON_OPER_EXP_SUPPL_FIN" hidden="1">"c963"</definedName>
    <definedName name="IQ_OTHER_NON_OPER_EXP_SUPPL_INS" hidden="1">"c964"</definedName>
    <definedName name="IQ_OTHER_NON_OPER_EXP_SUPPL_REIT" hidden="1">"c965"</definedName>
    <definedName name="IQ_OTHER_NON_OPER_EXP_SUPPL_UTI" hidden="1">"c966"</definedName>
    <definedName name="IQ_OTHER_NON_OPER_EXP_UTI" hidden="1">"c967"</definedName>
    <definedName name="IQ_OTHER_OFF_BS_LIAB_FDIC" hidden="1">"c6533"</definedName>
    <definedName name="IQ_OTHER_OPER" hidden="1">"c982"</definedName>
    <definedName name="IQ_OTHER_OPER_ACT" hidden="1">"c983"</definedName>
    <definedName name="IQ_OTHER_OPER_ACT_BNK" hidden="1">"c984"</definedName>
    <definedName name="IQ_OTHER_OPER_ACT_BR" hidden="1">"c985"</definedName>
    <definedName name="IQ_OTHER_OPER_ACT_FIN" hidden="1">"c986"</definedName>
    <definedName name="IQ_OTHER_OPER_ACT_INS" hidden="1">"c987"</definedName>
    <definedName name="IQ_OTHER_OPER_ACT_REIT" hidden="1">"c988"</definedName>
    <definedName name="IQ_OTHER_OPER_ACT_UTI" hidden="1">"c989"</definedName>
    <definedName name="IQ_OTHER_OPER_BR" hidden="1">"c990"</definedName>
    <definedName name="IQ_OTHER_OPER_FIN" hidden="1">"c991"</definedName>
    <definedName name="IQ_OTHER_OPER_INS" hidden="1">"c992"</definedName>
    <definedName name="IQ_OTHER_OPER_REIT" hidden="1">"c993"</definedName>
    <definedName name="IQ_OTHER_OPER_SUPPL_BR" hidden="1">"c994"</definedName>
    <definedName name="IQ_OTHER_OPER_SUPPL_FIN" hidden="1">"c995"</definedName>
    <definedName name="IQ_OTHER_OPER_SUPPL_INS" hidden="1">"c996"</definedName>
    <definedName name="IQ_OTHER_OPER_SUPPL_REIT" hidden="1">"c997"</definedName>
    <definedName name="IQ_OTHER_OPER_SUPPL_UTI" hidden="1">"c998"</definedName>
    <definedName name="IQ_OTHER_OPER_TOT_BNK" hidden="1">"c999"</definedName>
    <definedName name="IQ_OTHER_OPER_TOT_BR" hidden="1">"c1000"</definedName>
    <definedName name="IQ_OTHER_OPER_TOT_FIN" hidden="1">"c1001"</definedName>
    <definedName name="IQ_OTHER_OPER_TOT_INS" hidden="1">"c1002"</definedName>
    <definedName name="IQ_OTHER_OPER_TOT_REIT" hidden="1">"c1003"</definedName>
    <definedName name="IQ_OTHER_OPER_TOT_UTI" hidden="1">"c1004"</definedName>
    <definedName name="IQ_OTHER_OPER_UTI" hidden="1">"c1005"</definedName>
    <definedName name="IQ_OTHER_OPTIONS_BEG_OS" hidden="1">"c2686"</definedName>
    <definedName name="IQ_OTHER_OPTIONS_CANCELLED" hidden="1">"c2689"</definedName>
    <definedName name="IQ_OTHER_OPTIONS_END_OS" hidden="1">"c2690"</definedName>
    <definedName name="IQ_OTHER_OPTIONS_EXERCISED" hidden="1">"c2688"</definedName>
    <definedName name="IQ_OTHER_OPTIONS_GRANTED" hidden="1">"c2687"</definedName>
    <definedName name="IQ_OTHER_OPTIONS_STRIKE_PRICE_OS" hidden="1">"c2691"</definedName>
    <definedName name="IQ_OTHER_OUTSTANDING_BS_DATE" hidden="1">"c1972"</definedName>
    <definedName name="IQ_OTHER_OUTSTANDING_FILING_DATE" hidden="1">"c1974"</definedName>
    <definedName name="IQ_OTHER_PC_WRITTEN" hidden="1">"c1006"</definedName>
    <definedName name="IQ_OTHER_RE_OWNED_FDIC" hidden="1">"c6330"</definedName>
    <definedName name="IQ_OTHER_REAL_ESTATE" hidden="1">"c1007"</definedName>
    <definedName name="IQ_OTHER_RECEIV" hidden="1">"c1008"</definedName>
    <definedName name="IQ_OTHER_RECEIV_INS" hidden="1">"c1009"</definedName>
    <definedName name="IQ_OTHER_REV" hidden="1">"c1010"</definedName>
    <definedName name="IQ_OTHER_REV_BR" hidden="1">"c1011"</definedName>
    <definedName name="IQ_OTHER_REV_FIN" hidden="1">"c1012"</definedName>
    <definedName name="IQ_OTHER_REV_INS" hidden="1">"c1013"</definedName>
    <definedName name="IQ_OTHER_REV_REIT" hidden="1">"c1014"</definedName>
    <definedName name="IQ_OTHER_REV_SUPPL" hidden="1">"c1015"</definedName>
    <definedName name="IQ_OTHER_REV_SUPPL_BR" hidden="1">"c1016"</definedName>
    <definedName name="IQ_OTHER_REV_SUPPL_FIN" hidden="1">"c1017"</definedName>
    <definedName name="IQ_OTHER_REV_SUPPL_INS" hidden="1">"c1018"</definedName>
    <definedName name="IQ_OTHER_REV_SUPPL_REIT" hidden="1">"c1019"</definedName>
    <definedName name="IQ_OTHER_REV_SUPPL_UTI" hidden="1">"c1020"</definedName>
    <definedName name="IQ_OTHER_REV_UTI" hidden="1">"c1021"</definedName>
    <definedName name="IQ_OTHER_REVENUE" hidden="1">"c1410"</definedName>
    <definedName name="IQ_OTHER_SAVINGS_DEPOSITS_FDIC" hidden="1">"c6554"</definedName>
    <definedName name="IQ_OTHER_STRIKE_PRICE_GRANTED" hidden="1">"c2692"</definedName>
    <definedName name="IQ_OTHER_TRANSACTIONS_FDIC" hidden="1">"c6504"</definedName>
    <definedName name="IQ_OTHER_UNDRAWN" hidden="1">"c2522"</definedName>
    <definedName name="IQ_OTHER_UNUSED_COMMITMENTS_FDIC" hidden="1">"c6530"</definedName>
    <definedName name="IQ_OTHER_UNUSUAL" hidden="1">"c1488"</definedName>
    <definedName name="IQ_OTHER_UNUSUAL_BNK" hidden="1">"c1560"</definedName>
    <definedName name="IQ_OTHER_UNUSUAL_BR" hidden="1">"c1561"</definedName>
    <definedName name="IQ_OTHER_UNUSUAL_FIN" hidden="1">"c1562"</definedName>
    <definedName name="IQ_OTHER_UNUSUAL_INS" hidden="1">"c1563"</definedName>
    <definedName name="IQ_OTHER_UNUSUAL_REIT" hidden="1">"c1564"</definedName>
    <definedName name="IQ_OTHER_UNUSUAL_SUPPL" hidden="1">"c1494"</definedName>
    <definedName name="IQ_OTHER_UNUSUAL_SUPPL_BNK" hidden="1">"c1495"</definedName>
    <definedName name="IQ_OTHER_UNUSUAL_SUPPL_BR" hidden="1">"c1496"</definedName>
    <definedName name="IQ_OTHER_UNUSUAL_SUPPL_FIN" hidden="1">"c1497"</definedName>
    <definedName name="IQ_OTHER_UNUSUAL_SUPPL_INS" hidden="1">"c1498"</definedName>
    <definedName name="IQ_OTHER_UNUSUAL_SUPPL_REIT" hidden="1">"c1499"</definedName>
    <definedName name="IQ_OTHER_UNUSUAL_SUPPL_UTI" hidden="1">"c1500"</definedName>
    <definedName name="IQ_OTHER_UNUSUAL_UTI" hidden="1">"c1565"</definedName>
    <definedName name="IQ_OTHER_WARRANTS_BEG_OS" hidden="1">"c2712"</definedName>
    <definedName name="IQ_OTHER_WARRANTS_CANCELLED" hidden="1">"c2715"</definedName>
    <definedName name="IQ_OTHER_WARRANTS_END_OS" hidden="1">"c2716"</definedName>
    <definedName name="IQ_OTHER_WARRANTS_EXERCISED" hidden="1">"c2714"</definedName>
    <definedName name="IQ_OTHER_WARRANTS_ISSUED" hidden="1">"c2713"</definedName>
    <definedName name="IQ_OTHER_WARRANTS_STRIKE_PRICE_ISSUED" hidden="1">"c2718"</definedName>
    <definedName name="IQ_OTHER_WARRANTS_STRIKE_PRICE_OS" hidden="1">"c2717"</definedName>
    <definedName name="IQ_OUTSTANDING_BS_DATE" hidden="1">"c2128"</definedName>
    <definedName name="IQ_OUTSTANDING_FILING_DATE" hidden="1">"c1023"</definedName>
    <definedName name="IQ_OVER_FIFETEEN_YEAR_MORTGAGE_PASS_THROUGHS_FDIC" hidden="1">"c6416"</definedName>
    <definedName name="IQ_OVER_FIFTEEN_YEAR_FIXED_AND_FLOATING_RATE_FDIC" hidden="1">"c6424"</definedName>
    <definedName name="IQ_OVER_THREE_YEARS_FDIC" hidden="1">"c6418"</definedName>
    <definedName name="IQ_OWNERSHIP" hidden="1">"c2160"</definedName>
    <definedName name="IQ_PART_TIME" hidden="1">"c1024"</definedName>
    <definedName name="IQ_PARTICIPATION_POOLS_RESIDENTIAL_MORTGAGES_FDIC" hidden="1">"c6403"</definedName>
    <definedName name="IQ_PAST_DUE_30_1_4_FAMILY_LOANS_FDIC" hidden="1">"c6693"</definedName>
    <definedName name="IQ_PAST_DUE_30_AUTO_LOANS_FDIC" hidden="1">"c6687"</definedName>
    <definedName name="IQ_PAST_DUE_30_CL_LOANS_FDIC" hidden="1">"c6688"</definedName>
    <definedName name="IQ_PAST_DUE_30_CREDIT_CARDS_RECEIVABLES_FDIC" hidden="1">"c6690"</definedName>
    <definedName name="IQ_PAST_DUE_30_HOME_EQUITY_LINES_FDIC" hidden="1">"c6691"</definedName>
    <definedName name="IQ_PAST_DUE_30_OTHER_CONSUMER_LOANS_FDIC" hidden="1">"c6689"</definedName>
    <definedName name="IQ_PAST_DUE_30_OTHER_LOANS_FDIC" hidden="1">"c6692"</definedName>
    <definedName name="IQ_PAST_DUE_90_1_4_FAMILY_LOANS_FDIC" hidden="1">"c6700"</definedName>
    <definedName name="IQ_PAST_DUE_90_AUTO_LOANS_FDIC" hidden="1">"c6694"</definedName>
    <definedName name="IQ_PAST_DUE_90_CL_LOANS_FDIC" hidden="1">"c6695"</definedName>
    <definedName name="IQ_PAST_DUE_90_CREDIT_CARDS_RECEIVABLES_FDIC" hidden="1">"c6697"</definedName>
    <definedName name="IQ_PAST_DUE_90_HOME_EQUITY_LINES_FDIC" hidden="1">"c6698"</definedName>
    <definedName name="IQ_PAST_DUE_90_OTHER_CONSUMER_LOANS_FDIC" hidden="1">"c6696"</definedName>
    <definedName name="IQ_PAST_DUE_90_OTHER_LOANS_FDIC" hidden="1">"c6699"</definedName>
    <definedName name="IQ_PAY_ACCRUED" hidden="1">"c1457"</definedName>
    <definedName name="IQ_PAYOUT_RATIO" hidden="1">"c1900"</definedName>
    <definedName name="IQ_PBV" hidden="1">"c1025"</definedName>
    <definedName name="IQ_PBV_AVG" hidden="1">"c1026"</definedName>
    <definedName name="IQ_PC_EARNED" hidden="1">"c2749"</definedName>
    <definedName name="IQ_PC_GAAP_COMBINED_RATIO" hidden="1">"c2781"</definedName>
    <definedName name="IQ_PC_GAAP_COMBINED_RATIO_EXCL_CL" hidden="1">"c2782"</definedName>
    <definedName name="IQ_PC_GAAP_EXPENSE_RATIO" hidden="1">"c2780"</definedName>
    <definedName name="IQ_PC_GAAP_LOSS" hidden="1">"c2779"</definedName>
    <definedName name="IQ_PC_POLICY_BENEFITS_EXP" hidden="1">"c2790"</definedName>
    <definedName name="IQ_PC_STAT_COMBINED_RATIO" hidden="1">"c2778"</definedName>
    <definedName name="IQ_PC_STAT_COMBINED_RATIO_EXCL_DIV" hidden="1">"c2777"</definedName>
    <definedName name="IQ_PC_STAT_DIVIDEND_RATIO" hidden="1">"c2776"</definedName>
    <definedName name="IQ_PC_STAT_EXPENSE_RATIO" hidden="1">"c2775"</definedName>
    <definedName name="IQ_PC_STAT_LOSS_RATIO" hidden="1">"c2774"</definedName>
    <definedName name="IQ_PC_STATUTORY_SURPLUS" hidden="1">"c2770"</definedName>
    <definedName name="IQ_PC_WRITTEN" hidden="1">"c1027"</definedName>
    <definedName name="IQ_PE_EXCL" hidden="1">"c1028"</definedName>
    <definedName name="IQ_PE_EXCL_AVG" hidden="1">"c1029"</definedName>
    <definedName name="IQ_PE_EXCL_FWD" hidden="1">"c1030"</definedName>
    <definedName name="IQ_PE_EXCL_FWD_REUT" hidden="1">"c4049"</definedName>
    <definedName name="IQ_PE_NORMALIZED" hidden="1">"c2207"</definedName>
    <definedName name="IQ_PE_RATIO" hidden="1">"c1610"</definedName>
    <definedName name="IQ_PEG_FWD" hidden="1">"c1863"</definedName>
    <definedName name="IQ_PEG_FWD_REUT" hidden="1">"c4052"</definedName>
    <definedName name="IQ_PENSION" hidden="1">"c1031"</definedName>
    <definedName name="IQ_PENSION_ACCRUED_LIAB" hidden="1">"c3134"</definedName>
    <definedName name="IQ_PENSION_ACCRUED_LIAB_DOM" hidden="1">"c3132"</definedName>
    <definedName name="IQ_PENSION_ACCRUED_LIAB_FOREIGN" hidden="1">"c3133"</definedName>
    <definedName name="IQ_PENSION_ACCUM_OTHER_CI" hidden="1">"c3140"</definedName>
    <definedName name="IQ_PENSION_ACCUM_OTHER_CI_DOM" hidden="1">"c3138"</definedName>
    <definedName name="IQ_PENSION_ACCUM_OTHER_CI_FOREIGN" hidden="1">"c3139"</definedName>
    <definedName name="IQ_PENSION_ACCUMULATED_OBLIGATION" hidden="1">"c3570"</definedName>
    <definedName name="IQ_PENSION_ACCUMULATED_OBLIGATION_DOMESTIC" hidden="1">"c3568"</definedName>
    <definedName name="IQ_PENSION_ACCUMULATED_OBLIGATION_FOREIGN" hidden="1">"c3569"</definedName>
    <definedName name="IQ_PENSION_ASSETS" hidden="1">"c3182"</definedName>
    <definedName name="IQ_PENSION_ASSETS_ACQ" hidden="1">"c3173"</definedName>
    <definedName name="IQ_PENSION_ASSETS_ACQ_DOM" hidden="1">"c3171"</definedName>
    <definedName name="IQ_PENSION_ASSETS_ACQ_FOREIGN" hidden="1">"c3172"</definedName>
    <definedName name="IQ_PENSION_ASSETS_ACTUAL_RETURN" hidden="1">"c3158"</definedName>
    <definedName name="IQ_PENSION_ASSETS_ACTUAL_RETURN_DOM" hidden="1">"c3156"</definedName>
    <definedName name="IQ_PENSION_ASSETS_ACTUAL_RETURN_FOREIGN" hidden="1">"c3157"</definedName>
    <definedName name="IQ_PENSION_ASSETS_BEG" hidden="1">"c3155"</definedName>
    <definedName name="IQ_PENSION_ASSETS_BEG_DOM" hidden="1">"c3153"</definedName>
    <definedName name="IQ_PENSION_ASSETS_BEG_FOREIGN" hidden="1">"c3154"</definedName>
    <definedName name="IQ_PENSION_ASSETS_BENEFITS_PAID" hidden="1">"c3167"</definedName>
    <definedName name="IQ_PENSION_ASSETS_BENEFITS_PAID_DOM" hidden="1">"c3165"</definedName>
    <definedName name="IQ_PENSION_ASSETS_BENEFITS_PAID_FOREIGN" hidden="1">"c3166"</definedName>
    <definedName name="IQ_PENSION_ASSETS_CURTAIL" hidden="1">"c3176"</definedName>
    <definedName name="IQ_PENSION_ASSETS_CURTAIL_DOM" hidden="1">"c3174"</definedName>
    <definedName name="IQ_PENSION_ASSETS_CURTAIL_FOREIGN" hidden="1">"c3175"</definedName>
    <definedName name="IQ_PENSION_ASSETS_DOM" hidden="1">"c3180"</definedName>
    <definedName name="IQ_PENSION_ASSETS_EMPLOYER_CONTRIBUTIONS" hidden="1">"c3161"</definedName>
    <definedName name="IQ_PENSION_ASSETS_EMPLOYER_CONTRIBUTIONS_DOM" hidden="1">"c3159"</definedName>
    <definedName name="IQ_PENSION_ASSETS_EMPLOYER_CONTRIBUTIONS_FOREIGN" hidden="1">"c3160"</definedName>
    <definedName name="IQ_PENSION_ASSETS_FOREIGN" hidden="1">"c3181"</definedName>
    <definedName name="IQ_PENSION_ASSETS_FX_ADJ" hidden="1">"c3170"</definedName>
    <definedName name="IQ_PENSION_ASSETS_FX_ADJ_DOM" hidden="1">"c3168"</definedName>
    <definedName name="IQ_PENSION_ASSETS_FX_ADJ_FOREIGN" hidden="1">"c3169"</definedName>
    <definedName name="IQ_PENSION_ASSETS_OTHER_PLAN_ADJ" hidden="1">"c3179"</definedName>
    <definedName name="IQ_PENSION_ASSETS_OTHER_PLAN_ADJ_DOM" hidden="1">"c3177"</definedName>
    <definedName name="IQ_PENSION_ASSETS_OTHER_PLAN_ADJ_FOREIGN" hidden="1">"c3178"</definedName>
    <definedName name="IQ_PENSION_ASSETS_PARTICIP_CONTRIBUTIONS" hidden="1">"c3164"</definedName>
    <definedName name="IQ_PENSION_ASSETS_PARTICIP_CONTRIBUTIONS_DOM" hidden="1">"c3162"</definedName>
    <definedName name="IQ_PENSION_ASSETS_PARTICIP_CONTRIBUTIONS_FOREIGN" hidden="1">"c3163"</definedName>
    <definedName name="IQ_PENSION_BENEFIT_INFO_DATE" hidden="1">"c3230"</definedName>
    <definedName name="IQ_PENSION_BENEFIT_INFO_DATE_DOM" hidden="1">"c3228"</definedName>
    <definedName name="IQ_PENSION_BENEFIT_INFO_DATE_FOREIGN" hidden="1">"c3229"</definedName>
    <definedName name="IQ_PENSION_BREAKDOWN_EQ" hidden="1">"c3101"</definedName>
    <definedName name="IQ_PENSION_BREAKDOWN_EQ_DOM" hidden="1">"c3099"</definedName>
    <definedName name="IQ_PENSION_BREAKDOWN_EQ_FOREIGN" hidden="1">"c3100"</definedName>
    <definedName name="IQ_PENSION_BREAKDOWN_FI" hidden="1">"c3104"</definedName>
    <definedName name="IQ_PENSION_BREAKDOWN_FI_DOM" hidden="1">"c3102"</definedName>
    <definedName name="IQ_PENSION_BREAKDOWN_FI_FOREIGN" hidden="1">"c3103"</definedName>
    <definedName name="IQ_PENSION_BREAKDOWN_OTHER" hidden="1">"c3110"</definedName>
    <definedName name="IQ_PENSION_BREAKDOWN_OTHER_DOM" hidden="1">"c3108"</definedName>
    <definedName name="IQ_PENSION_BREAKDOWN_OTHER_FOREIGN" hidden="1">"c3109"</definedName>
    <definedName name="IQ_PENSION_BREAKDOWN_PCT_EQ" hidden="1">"c3089"</definedName>
    <definedName name="IQ_PENSION_BREAKDOWN_PCT_EQ_DOM" hidden="1">"c3087"</definedName>
    <definedName name="IQ_PENSION_BREAKDOWN_PCT_EQ_FOREIGN" hidden="1">"c3088"</definedName>
    <definedName name="IQ_PENSION_BREAKDOWN_PCT_FI" hidden="1">"c3092"</definedName>
    <definedName name="IQ_PENSION_BREAKDOWN_PCT_FI_DOM" hidden="1">"c3090"</definedName>
    <definedName name="IQ_PENSION_BREAKDOWN_PCT_FI_FOREIGN" hidden="1">"c3091"</definedName>
    <definedName name="IQ_PENSION_BREAKDOWN_PCT_OTHER" hidden="1">"c3098"</definedName>
    <definedName name="IQ_PENSION_BREAKDOWN_PCT_OTHER_DOM" hidden="1">"c3096"</definedName>
    <definedName name="IQ_PENSION_BREAKDOWN_PCT_OTHER_FOREIGN" hidden="1">"c3097"</definedName>
    <definedName name="IQ_PENSION_BREAKDOWN_PCT_RE" hidden="1">"c3095"</definedName>
    <definedName name="IQ_PENSION_BREAKDOWN_PCT_RE_DOM" hidden="1">"c3093"</definedName>
    <definedName name="IQ_PENSION_BREAKDOWN_PCT_RE_FOREIGN" hidden="1">"c3094"</definedName>
    <definedName name="IQ_PENSION_BREAKDOWN_RE" hidden="1">"c3107"</definedName>
    <definedName name="IQ_PENSION_BREAKDOWN_RE_DOM" hidden="1">"c3105"</definedName>
    <definedName name="IQ_PENSION_BREAKDOWN_RE_FOREIGN" hidden="1">"c3106"</definedName>
    <definedName name="IQ_PENSION_CONTRIBUTION_TOTAL_COST" hidden="1">"c3559"</definedName>
    <definedName name="IQ_PENSION_DISC_RATE_MAX" hidden="1">"c3236"</definedName>
    <definedName name="IQ_PENSION_DISC_RATE_MAX_DOM" hidden="1">"c3234"</definedName>
    <definedName name="IQ_PENSION_DISC_RATE_MAX_FOREIGN" hidden="1">"c3235"</definedName>
    <definedName name="IQ_PENSION_DISC_RATE_MIN" hidden="1">"c3233"</definedName>
    <definedName name="IQ_PENSION_DISC_RATE_MIN_DOM" hidden="1">"c3231"</definedName>
    <definedName name="IQ_PENSION_DISC_RATE_MIN_FOREIGN" hidden="1">"c3232"</definedName>
    <definedName name="IQ_PENSION_DISCOUNT_RATE_DOMESTIC" hidden="1">"c3573"</definedName>
    <definedName name="IQ_PENSION_DISCOUNT_RATE_FOREIGN" hidden="1">"c3574"</definedName>
    <definedName name="IQ_PENSION_EST_BENEFIT_1YR" hidden="1">"c3113"</definedName>
    <definedName name="IQ_PENSION_EST_BENEFIT_1YR_DOM" hidden="1">"c3111"</definedName>
    <definedName name="IQ_PENSION_EST_BENEFIT_1YR_FOREIGN" hidden="1">"c3112"</definedName>
    <definedName name="IQ_PENSION_EST_BENEFIT_2YR" hidden="1">"c3116"</definedName>
    <definedName name="IQ_PENSION_EST_BENEFIT_2YR_DOM" hidden="1">"c3114"</definedName>
    <definedName name="IQ_PENSION_EST_BENEFIT_2YR_FOREIGN" hidden="1">"c3115"</definedName>
    <definedName name="IQ_PENSION_EST_BENEFIT_3YR" hidden="1">"c3119"</definedName>
    <definedName name="IQ_PENSION_EST_BENEFIT_3YR_DOM" hidden="1">"c3117"</definedName>
    <definedName name="IQ_PENSION_EST_BENEFIT_3YR_FOREIGN" hidden="1">"c3118"</definedName>
    <definedName name="IQ_PENSION_EST_BENEFIT_4YR" hidden="1">"c3122"</definedName>
    <definedName name="IQ_PENSION_EST_BENEFIT_4YR_DOM" hidden="1">"c3120"</definedName>
    <definedName name="IQ_PENSION_EST_BENEFIT_4YR_FOREIGN" hidden="1">"c3121"</definedName>
    <definedName name="IQ_PENSION_EST_BENEFIT_5YR" hidden="1">"c3125"</definedName>
    <definedName name="IQ_PENSION_EST_BENEFIT_5YR_DOM" hidden="1">"c3123"</definedName>
    <definedName name="IQ_PENSION_EST_BENEFIT_5YR_FOREIGN" hidden="1">"c3124"</definedName>
    <definedName name="IQ_PENSION_EST_BENEFIT_AFTER5" hidden="1">"c3128"</definedName>
    <definedName name="IQ_PENSION_EST_BENEFIT_AFTER5_DOM" hidden="1">"c3126"</definedName>
    <definedName name="IQ_PENSION_EST_BENEFIT_AFTER5_FOREIGN" hidden="1">"c3127"</definedName>
    <definedName name="IQ_PENSION_EST_CONTRIBUTIONS_NEXTYR" hidden="1">"c3218"</definedName>
    <definedName name="IQ_PENSION_EST_CONTRIBUTIONS_NEXTYR_DOM" hidden="1">"c3216"</definedName>
    <definedName name="IQ_PENSION_EST_CONTRIBUTIONS_NEXTYR_FOREIGN" hidden="1">"c3217"</definedName>
    <definedName name="IQ_PENSION_EXP_RATE_RETURN_MAX" hidden="1">"c3248"</definedName>
    <definedName name="IQ_PENSION_EXP_RATE_RETURN_MAX_DOM" hidden="1">"c3246"</definedName>
    <definedName name="IQ_PENSION_EXP_RATE_RETURN_MAX_FOREIGN" hidden="1">"c3247"</definedName>
    <definedName name="IQ_PENSION_EXP_RATE_RETURN_MIN" hidden="1">"c3245"</definedName>
    <definedName name="IQ_PENSION_EXP_RATE_RETURN_MIN_DOM" hidden="1">"c3243"</definedName>
    <definedName name="IQ_PENSION_EXP_RATE_RETURN_MIN_FOREIGN" hidden="1">"c3244"</definedName>
    <definedName name="IQ_PENSION_EXP_RETURN_DOMESTIC" hidden="1">"c3571"</definedName>
    <definedName name="IQ_PENSION_EXP_RETURN_FOREIGN" hidden="1">"c3572"</definedName>
    <definedName name="IQ_PENSION_INTAN_ASSETS" hidden="1">"c3137"</definedName>
    <definedName name="IQ_PENSION_INTAN_ASSETS_DOM" hidden="1">"c3135"</definedName>
    <definedName name="IQ_PENSION_INTAN_ASSETS_FOREIGN" hidden="1">"c3136"</definedName>
    <definedName name="IQ_PENSION_INTEREST_COST" hidden="1">"c3582"</definedName>
    <definedName name="IQ_PENSION_INTEREST_COST_DOM" hidden="1">"c3580"</definedName>
    <definedName name="IQ_PENSION_INTEREST_COST_FOREIGN" hidden="1">"c3581"</definedName>
    <definedName name="IQ_PENSION_NET_ASSET_RECOG" hidden="1">"c3152"</definedName>
    <definedName name="IQ_PENSION_NET_ASSET_RECOG_DOM" hidden="1">"c3150"</definedName>
    <definedName name="IQ_PENSION_NET_ASSET_RECOG_FOREIGN" hidden="1">"c3151"</definedName>
    <definedName name="IQ_PENSION_OBLIGATION_ACQ" hidden="1">"c3206"</definedName>
    <definedName name="IQ_PENSION_OBLIGATION_ACQ_DOM" hidden="1">"c3204"</definedName>
    <definedName name="IQ_PENSION_OBLIGATION_ACQ_FOREIGN" hidden="1">"c3205"</definedName>
    <definedName name="IQ_PENSION_OBLIGATION_ACTUARIAL_GAIN_LOSS" hidden="1">"c3197"</definedName>
    <definedName name="IQ_PENSION_OBLIGATION_ACTUARIAL_GAIN_LOSS_DOM" hidden="1">"c3195"</definedName>
    <definedName name="IQ_PENSION_OBLIGATION_ACTUARIAL_GAIN_LOSS_FOREIGN" hidden="1">"c3196"</definedName>
    <definedName name="IQ_PENSION_OBLIGATION_BEG" hidden="1">"c3185"</definedName>
    <definedName name="IQ_PENSION_OBLIGATION_BEG_DOM" hidden="1">"c3183"</definedName>
    <definedName name="IQ_PENSION_OBLIGATION_BEG_FOREIGN" hidden="1">"c3184"</definedName>
    <definedName name="IQ_PENSION_OBLIGATION_CURTAIL" hidden="1">"c3209"</definedName>
    <definedName name="IQ_PENSION_OBLIGATION_CURTAIL_DOM" hidden="1">"c3207"</definedName>
    <definedName name="IQ_PENSION_OBLIGATION_CURTAIL_FOREIGN" hidden="1">"c3208"</definedName>
    <definedName name="IQ_PENSION_OBLIGATION_EMPLOYEE_CONTRIBUTIONS" hidden="1">"c3194"</definedName>
    <definedName name="IQ_PENSION_OBLIGATION_EMPLOYEE_CONTRIBUTIONS_DOM" hidden="1">"c3192"</definedName>
    <definedName name="IQ_PENSION_OBLIGATION_EMPLOYEE_CONTRIBUTIONS_FOREIGN" hidden="1">"c3193"</definedName>
    <definedName name="IQ_PENSION_OBLIGATION_FX_ADJ" hidden="1">"c3203"</definedName>
    <definedName name="IQ_PENSION_OBLIGATION_FX_ADJ_DOM" hidden="1">"c3201"</definedName>
    <definedName name="IQ_PENSION_OBLIGATION_FX_ADJ_FOREIGN" hidden="1">"c3202"</definedName>
    <definedName name="IQ_PENSION_OBLIGATION_INTEREST_COST" hidden="1">"c3191"</definedName>
    <definedName name="IQ_PENSION_OBLIGATION_INTEREST_COST_DOM" hidden="1">"c3189"</definedName>
    <definedName name="IQ_PENSION_OBLIGATION_INTEREST_COST_FOREIGN" hidden="1">"c3190"</definedName>
    <definedName name="IQ_PENSION_OBLIGATION_OTHER_COST" hidden="1">"c3555"</definedName>
    <definedName name="IQ_PENSION_OBLIGATION_OTHER_COST_DOM" hidden="1">"c3553"</definedName>
    <definedName name="IQ_PENSION_OBLIGATION_OTHER_COST_FOREIGN" hidden="1">"c3554"</definedName>
    <definedName name="IQ_PENSION_OBLIGATION_OTHER_PLAN_ADJ" hidden="1">"c3212"</definedName>
    <definedName name="IQ_PENSION_OBLIGATION_OTHER_PLAN_ADJ_DOM" hidden="1">"c3210"</definedName>
    <definedName name="IQ_PENSION_OBLIGATION_OTHER_PLAN_ADJ_FOREIGN" hidden="1">"c3211"</definedName>
    <definedName name="IQ_PENSION_OBLIGATION_PAID" hidden="1">"c3200"</definedName>
    <definedName name="IQ_PENSION_OBLIGATION_PAID_DOM" hidden="1">"c3198"</definedName>
    <definedName name="IQ_PENSION_OBLIGATION_PAID_FOREIGN" hidden="1">"c3199"</definedName>
    <definedName name="IQ_PENSION_OBLIGATION_PROJECTED" hidden="1">"c3215"</definedName>
    <definedName name="IQ_PENSION_OBLIGATION_PROJECTED_DOM" hidden="1">"c3213"</definedName>
    <definedName name="IQ_PENSION_OBLIGATION_PROJECTED_FOREIGN" hidden="1">"c3214"</definedName>
    <definedName name="IQ_PENSION_OBLIGATION_ROA" hidden="1">"c3552"</definedName>
    <definedName name="IQ_PENSION_OBLIGATION_ROA_DOM" hidden="1">"c3550"</definedName>
    <definedName name="IQ_PENSION_OBLIGATION_ROA_FOREIGN" hidden="1">"c3551"</definedName>
    <definedName name="IQ_PENSION_OBLIGATION_SERVICE_COST" hidden="1">"c3188"</definedName>
    <definedName name="IQ_PENSION_OBLIGATION_SERVICE_COST_DOM" hidden="1">"c3186"</definedName>
    <definedName name="IQ_PENSION_OBLIGATION_SERVICE_COST_FOREIGN" hidden="1">"c3187"</definedName>
    <definedName name="IQ_PENSION_OBLIGATION_TOTAL_COST" hidden="1">"c3558"</definedName>
    <definedName name="IQ_PENSION_OBLIGATION_TOTAL_COST_DOM" hidden="1">"c3556"</definedName>
    <definedName name="IQ_PENSION_OBLIGATION_TOTAL_COST_FOREIGN" hidden="1">"c3557"</definedName>
    <definedName name="IQ_PENSION_OTHER" hidden="1">"c3143"</definedName>
    <definedName name="IQ_PENSION_OTHER_ADJ" hidden="1">"c3149"</definedName>
    <definedName name="IQ_PENSION_OTHER_ADJ_DOM" hidden="1">"c3147"</definedName>
    <definedName name="IQ_PENSION_OTHER_ADJ_FOREIGN" hidden="1">"c3148"</definedName>
    <definedName name="IQ_PENSION_OTHER_DOM" hidden="1">"c3141"</definedName>
    <definedName name="IQ_PENSION_OTHER_FOREIGN" hidden="1">"c3142"</definedName>
    <definedName name="IQ_PENSION_PBO_ASSUMED_RATE_RET_MAX" hidden="1">"c3254"</definedName>
    <definedName name="IQ_PENSION_PBO_ASSUMED_RATE_RET_MAX_DOM" hidden="1">"c3252"</definedName>
    <definedName name="IQ_PENSION_PBO_ASSUMED_RATE_RET_MAX_FOREIGN" hidden="1">"c3253"</definedName>
    <definedName name="IQ_PENSION_PBO_ASSUMED_RATE_RET_MIN" hidden="1">"c3251"</definedName>
    <definedName name="IQ_PENSION_PBO_ASSUMED_RATE_RET_MIN_DOM" hidden="1">"c3249"</definedName>
    <definedName name="IQ_PENSION_PBO_ASSUMED_RATE_RET_MIN_FOREIGN" hidden="1">"c3250"</definedName>
    <definedName name="IQ_PENSION_PBO_RATE_COMP_INCREASE_MAX" hidden="1">"c3260"</definedName>
    <definedName name="IQ_PENSION_PBO_RATE_COMP_INCREASE_MAX_DOM" hidden="1">"c3258"</definedName>
    <definedName name="IQ_PENSION_PBO_RATE_COMP_INCREASE_MAX_FOREIGN" hidden="1">"c3259"</definedName>
    <definedName name="IQ_PENSION_PBO_RATE_COMP_INCREASE_MIN" hidden="1">"c3257"</definedName>
    <definedName name="IQ_PENSION_PBO_RATE_COMP_INCREASE_MIN_DOM" hidden="1">"c3255"</definedName>
    <definedName name="IQ_PENSION_PBO_RATE_COMP_INCREASE_MIN_FOREIGN" hidden="1">"c3256"</definedName>
    <definedName name="IQ_PENSION_PREPAID_COST" hidden="1">"c3131"</definedName>
    <definedName name="IQ_PENSION_PREPAID_COST_DOM" hidden="1">"c3129"</definedName>
    <definedName name="IQ_PENSION_PREPAID_COST_FOREIGN" hidden="1">"c3130"</definedName>
    <definedName name="IQ_PENSION_PROJECTED_OBLIGATION" hidden="1">"c3566"</definedName>
    <definedName name="IQ_PENSION_PROJECTED_OBLIGATION_DOMESTIC" hidden="1">"c3564"</definedName>
    <definedName name="IQ_PENSION_PROJECTED_OBLIGATION_FOREIGN" hidden="1">"c3565"</definedName>
    <definedName name="IQ_PENSION_QUART_ADDL_CONTRIBUTIONS_EXP" hidden="1">"c3224"</definedName>
    <definedName name="IQ_PENSION_QUART_ADDL_CONTRIBUTIONS_EXP_DOM" hidden="1">"c3222"</definedName>
    <definedName name="IQ_PENSION_QUART_ADDL_CONTRIBUTIONS_EXP_FOREIGN" hidden="1">"c3223"</definedName>
    <definedName name="IQ_PENSION_QUART_EMPLOYER_CONTRIBUTIONS" hidden="1">"c3221"</definedName>
    <definedName name="IQ_PENSION_QUART_EMPLOYER_CONTRIBUTIONS_DOM" hidden="1">"c3219"</definedName>
    <definedName name="IQ_PENSION_QUART_EMPLOYER_CONTRIBUTIONS_FOREIGN" hidden="1">"c3220"</definedName>
    <definedName name="IQ_PENSION_RATE_COMP_GROWTH_DOMESTIC" hidden="1">"c3575"</definedName>
    <definedName name="IQ_PENSION_RATE_COMP_GROWTH_FOREIGN" hidden="1">"c3576"</definedName>
    <definedName name="IQ_PENSION_RATE_COMP_INCREASE_MAX" hidden="1">"c3242"</definedName>
    <definedName name="IQ_PENSION_RATE_COMP_INCREASE_MAX_DOM" hidden="1">"c3240"</definedName>
    <definedName name="IQ_PENSION_RATE_COMP_INCREASE_MAX_FOREIGN" hidden="1">"c3241"</definedName>
    <definedName name="IQ_PENSION_RATE_COMP_INCREASE_MIN" hidden="1">"c3239"</definedName>
    <definedName name="IQ_PENSION_RATE_COMP_INCREASE_MIN_DOM" hidden="1">"c3237"</definedName>
    <definedName name="IQ_PENSION_RATE_COMP_INCREASE_MIN_FOREIGN" hidden="1">"c3238"</definedName>
    <definedName name="IQ_PENSION_SERVICE_COST" hidden="1">"c3579"</definedName>
    <definedName name="IQ_PENSION_SERVICE_COST_DOM" hidden="1">"c3577"</definedName>
    <definedName name="IQ_PENSION_SERVICE_COST_FOREIGN" hidden="1">"c3578"</definedName>
    <definedName name="IQ_PENSION_TOTAL_ASSETS" hidden="1">"c3563"</definedName>
    <definedName name="IQ_PENSION_TOTAL_ASSETS_DOMESTIC" hidden="1">"c3561"</definedName>
    <definedName name="IQ_PENSION_TOTAL_ASSETS_FOREIGN" hidden="1">"c3562"</definedName>
    <definedName name="IQ_PENSION_TOTAL_EXP" hidden="1">"c3560"</definedName>
    <definedName name="IQ_PENSION_UNFUNDED_ADDL_MIN_LIAB" hidden="1">"c3227"</definedName>
    <definedName name="IQ_PENSION_UNFUNDED_ADDL_MIN_LIAB_DOM" hidden="1">"c3225"</definedName>
    <definedName name="IQ_PENSION_UNFUNDED_ADDL_MIN_LIAB_FOREIGN" hidden="1">"c3226"</definedName>
    <definedName name="IQ_PENSION_UNRECOG_PRIOR" hidden="1">"c3146"</definedName>
    <definedName name="IQ_PENSION_UNRECOG_PRIOR_DOM" hidden="1">"c3144"</definedName>
    <definedName name="IQ_PENSION_UNRECOG_PRIOR_FOREIGN" hidden="1">"c3145"</definedName>
    <definedName name="IQ_PENSION_UV_LIAB" hidden="1">"c3567"</definedName>
    <definedName name="IQ_PERCENT_CHANGE_EST_5YR_GROWTH_RATE_12MONTHS" hidden="1">"c1852"</definedName>
    <definedName name="IQ_PERCENT_CHANGE_EST_5YR_GROWTH_RATE_18MONTHS" hidden="1">"c1853"</definedName>
    <definedName name="IQ_PERCENT_CHANGE_EST_5YR_GROWTH_RATE_3MONTHS" hidden="1">"c1849"</definedName>
    <definedName name="IQ_PERCENT_CHANGE_EST_5YR_GROWTH_RATE_6MONTHS" hidden="1">"c1850"</definedName>
    <definedName name="IQ_PERCENT_CHANGE_EST_5YR_GROWTH_RATE_9MONTHS" hidden="1">"c1851"</definedName>
    <definedName name="IQ_PERCENT_CHANGE_EST_5YR_GROWTH_RATE_DAY" hidden="1">"c1846"</definedName>
    <definedName name="IQ_PERCENT_CHANGE_EST_5YR_GROWTH_RATE_MONTH" hidden="1">"c1848"</definedName>
    <definedName name="IQ_PERCENT_CHANGE_EST_5YR_GROWTH_RATE_WEEK" hidden="1">"c1847"</definedName>
    <definedName name="IQ_PERCENT_CHANGE_EST_CFPS_12MONTHS" hidden="1">"c1812"</definedName>
    <definedName name="IQ_PERCENT_CHANGE_EST_CFPS_18MONTHS" hidden="1">"c1813"</definedName>
    <definedName name="IQ_PERCENT_CHANGE_EST_CFPS_3MONTHS" hidden="1">"c1809"</definedName>
    <definedName name="IQ_PERCENT_CHANGE_EST_CFPS_6MONTHS" hidden="1">"c1810"</definedName>
    <definedName name="IQ_PERCENT_CHANGE_EST_CFPS_9MONTHS" hidden="1">"c1811"</definedName>
    <definedName name="IQ_PERCENT_CHANGE_EST_CFPS_DAY" hidden="1">"c1806"</definedName>
    <definedName name="IQ_PERCENT_CHANGE_EST_CFPS_MONTH" hidden="1">"c1808"</definedName>
    <definedName name="IQ_PERCENT_CHANGE_EST_CFPS_WEEK" hidden="1">"c1807"</definedName>
    <definedName name="IQ_PERCENT_CHANGE_EST_DPS_12MONTHS" hidden="1">"c1820"</definedName>
    <definedName name="IQ_PERCENT_CHANGE_EST_DPS_18MONTHS" hidden="1">"c1821"</definedName>
    <definedName name="IQ_PERCENT_CHANGE_EST_DPS_3MONTHS" hidden="1">"c1817"</definedName>
    <definedName name="IQ_PERCENT_CHANGE_EST_DPS_6MONTHS" hidden="1">"c1818"</definedName>
    <definedName name="IQ_PERCENT_CHANGE_EST_DPS_9MONTHS" hidden="1">"c1819"</definedName>
    <definedName name="IQ_PERCENT_CHANGE_EST_DPS_DAY" hidden="1">"c1814"</definedName>
    <definedName name="IQ_PERCENT_CHANGE_EST_DPS_MONTH" hidden="1">"c1816"</definedName>
    <definedName name="IQ_PERCENT_CHANGE_EST_DPS_WEEK" hidden="1">"c1815"</definedName>
    <definedName name="IQ_PERCENT_CHANGE_EST_EBITDA_12MONTHS" hidden="1">"c1804"</definedName>
    <definedName name="IQ_PERCENT_CHANGE_EST_EBITDA_18MONTHS" hidden="1">"c1805"</definedName>
    <definedName name="IQ_PERCENT_CHANGE_EST_EBITDA_3MONTHS" hidden="1">"c1801"</definedName>
    <definedName name="IQ_PERCENT_CHANGE_EST_EBITDA_6MONTHS" hidden="1">"c1802"</definedName>
    <definedName name="IQ_PERCENT_CHANGE_EST_EBITDA_9MONTHS" hidden="1">"c1803"</definedName>
    <definedName name="IQ_PERCENT_CHANGE_EST_EBITDA_DAY" hidden="1">"c1798"</definedName>
    <definedName name="IQ_PERCENT_CHANGE_EST_EBITDA_MONTH" hidden="1">"c1800"</definedName>
    <definedName name="IQ_PERCENT_CHANGE_EST_EBITDA_WEEK" hidden="1">"c1799"</definedName>
    <definedName name="IQ_PERCENT_CHANGE_EST_EPS_12MONTHS" hidden="1">"c1788"</definedName>
    <definedName name="IQ_PERCENT_CHANGE_EST_EPS_18MONTHS" hidden="1">"c1789"</definedName>
    <definedName name="IQ_PERCENT_CHANGE_EST_EPS_3MONTHS" hidden="1">"c1785"</definedName>
    <definedName name="IQ_PERCENT_CHANGE_EST_EPS_6MONTHS" hidden="1">"c1786"</definedName>
    <definedName name="IQ_PERCENT_CHANGE_EST_EPS_9MONTHS" hidden="1">"c1787"</definedName>
    <definedName name="IQ_PERCENT_CHANGE_EST_EPS_DAY" hidden="1">"c1782"</definedName>
    <definedName name="IQ_PERCENT_CHANGE_EST_EPS_MONTH" hidden="1">"c1784"</definedName>
    <definedName name="IQ_PERCENT_CHANGE_EST_EPS_WEEK" hidden="1">"c1783"</definedName>
    <definedName name="IQ_PERCENT_CHANGE_EST_FFO_12MONTHS" hidden="1">"c1828"</definedName>
    <definedName name="IQ_PERCENT_CHANGE_EST_FFO_18MONTHS" hidden="1">"c1829"</definedName>
    <definedName name="IQ_PERCENT_CHANGE_EST_FFO_3MONTHS" hidden="1">"c1825"</definedName>
    <definedName name="IQ_PERCENT_CHANGE_EST_FFO_6MONTHS" hidden="1">"c1826"</definedName>
    <definedName name="IQ_PERCENT_CHANGE_EST_FFO_9MONTHS" hidden="1">"c1827"</definedName>
    <definedName name="IQ_PERCENT_CHANGE_EST_FFO_DAY" hidden="1">"c1822"</definedName>
    <definedName name="IQ_PERCENT_CHANGE_EST_FFO_MONTH" hidden="1">"c1824"</definedName>
    <definedName name="IQ_PERCENT_CHANGE_EST_FFO_SHARE_SHARE_12MONTHS" hidden="1">"c1828"</definedName>
    <definedName name="IQ_PERCENT_CHANGE_EST_FFO_SHARE_SHARE_12MONTHS_CIQ" hidden="1">"c3769"</definedName>
    <definedName name="IQ_PERCENT_CHANGE_EST_FFO_SHARE_SHARE_18MONTHS" hidden="1">"c1829"</definedName>
    <definedName name="IQ_PERCENT_CHANGE_EST_FFO_SHARE_SHARE_18MONTHS_CIQ" hidden="1">"c3770"</definedName>
    <definedName name="IQ_PERCENT_CHANGE_EST_FFO_SHARE_SHARE_3MONTHS" hidden="1">"c1825"</definedName>
    <definedName name="IQ_PERCENT_CHANGE_EST_FFO_SHARE_SHARE_3MONTHS_CIQ" hidden="1">"c3766"</definedName>
    <definedName name="IQ_PERCENT_CHANGE_EST_FFO_SHARE_SHARE_6MONTHS" hidden="1">"c1826"</definedName>
    <definedName name="IQ_PERCENT_CHANGE_EST_FFO_SHARE_SHARE_6MONTHS_CIQ" hidden="1">"c3767"</definedName>
    <definedName name="IQ_PERCENT_CHANGE_EST_FFO_SHARE_SHARE_9MONTHS" hidden="1">"c1827"</definedName>
    <definedName name="IQ_PERCENT_CHANGE_EST_FFO_SHARE_SHARE_9MONTHS_CIQ" hidden="1">"c3768"</definedName>
    <definedName name="IQ_PERCENT_CHANGE_EST_FFO_SHARE_SHARE_DAY" hidden="1">"c1822"</definedName>
    <definedName name="IQ_PERCENT_CHANGE_EST_FFO_SHARE_SHARE_DAY_CIQ" hidden="1">"c3764"</definedName>
    <definedName name="IQ_PERCENT_CHANGE_EST_FFO_SHARE_SHARE_MONTH" hidden="1">"c1824"</definedName>
    <definedName name="IQ_PERCENT_CHANGE_EST_FFO_SHARE_SHARE_MONTH_CIQ" hidden="1">"c3765"</definedName>
    <definedName name="IQ_PERCENT_CHANGE_EST_FFO_SHARE_SHARE_WEEK" hidden="1">"c1823"</definedName>
    <definedName name="IQ_PERCENT_CHANGE_EST_FFO_SHARE_SHARE_WEEK_CIQ" hidden="1">"c3795"</definedName>
    <definedName name="IQ_PERCENT_CHANGE_EST_FFO_WEEK" hidden="1">"c1823"</definedName>
    <definedName name="IQ_PERCENT_CHANGE_EST_PRICE_TARGET_12MONTHS" hidden="1">"c1844"</definedName>
    <definedName name="IQ_PERCENT_CHANGE_EST_PRICE_TARGET_18MONTHS" hidden="1">"c1845"</definedName>
    <definedName name="IQ_PERCENT_CHANGE_EST_PRICE_TARGET_3MONTHS" hidden="1">"c1841"</definedName>
    <definedName name="IQ_PERCENT_CHANGE_EST_PRICE_TARGET_6MONTHS" hidden="1">"c1842"</definedName>
    <definedName name="IQ_PERCENT_CHANGE_EST_PRICE_TARGET_9MONTHS" hidden="1">"c1843"</definedName>
    <definedName name="IQ_PERCENT_CHANGE_EST_PRICE_TARGET_DAY" hidden="1">"c1838"</definedName>
    <definedName name="IQ_PERCENT_CHANGE_EST_PRICE_TARGET_MONTH" hidden="1">"c1840"</definedName>
    <definedName name="IQ_PERCENT_CHANGE_EST_PRICE_TARGET_WEEK" hidden="1">"c1839"</definedName>
    <definedName name="IQ_PERCENT_CHANGE_EST_RECO_12MONTHS" hidden="1">"c1836"</definedName>
    <definedName name="IQ_PERCENT_CHANGE_EST_RECO_18MONTHS" hidden="1">"c1837"</definedName>
    <definedName name="IQ_PERCENT_CHANGE_EST_RECO_3MONTHS" hidden="1">"c1833"</definedName>
    <definedName name="IQ_PERCENT_CHANGE_EST_RECO_6MONTHS" hidden="1">"c1834"</definedName>
    <definedName name="IQ_PERCENT_CHANGE_EST_RECO_9MONTHS" hidden="1">"c1835"</definedName>
    <definedName name="IQ_PERCENT_CHANGE_EST_RECO_DAY" hidden="1">"c1830"</definedName>
    <definedName name="IQ_PERCENT_CHANGE_EST_RECO_MONTH" hidden="1">"c1832"</definedName>
    <definedName name="IQ_PERCENT_CHANGE_EST_RECO_WEEK" hidden="1">"c1831"</definedName>
    <definedName name="IQ_PERCENT_CHANGE_EST_REV_12MONTHS" hidden="1">"c1796"</definedName>
    <definedName name="IQ_PERCENT_CHANGE_EST_REV_18MONTHS" hidden="1">"c1797"</definedName>
    <definedName name="IQ_PERCENT_CHANGE_EST_REV_3MONTHS" hidden="1">"c1793"</definedName>
    <definedName name="IQ_PERCENT_CHANGE_EST_REV_6MONTHS" hidden="1">"c1794"</definedName>
    <definedName name="IQ_PERCENT_CHANGE_EST_REV_9MONTHS" hidden="1">"c1795"</definedName>
    <definedName name="IQ_PERCENT_CHANGE_EST_REV_DAY" hidden="1">"c1790"</definedName>
    <definedName name="IQ_PERCENT_CHANGE_EST_REV_MONTH" hidden="1">"c1792"</definedName>
    <definedName name="IQ_PERCENT_CHANGE_EST_REV_WEEK" hidden="1">"c1791"</definedName>
    <definedName name="IQ_PERCENT_INSURED_FDIC" hidden="1">"c6374"</definedName>
    <definedName name="IQ_PERIODDATE" hidden="1">"c1414"</definedName>
    <definedName name="IQ_PERIODDATE_BS" hidden="1">"c1032"</definedName>
    <definedName name="IQ_PERIODDATE_CF" hidden="1">"c1033"</definedName>
    <definedName name="IQ_PERIODDATE_FDIC" hidden="1">"c13646"</definedName>
    <definedName name="IQ_PERIODDATE_IS" hidden="1">"c1034"</definedName>
    <definedName name="IQ_PERIODLENGTH_CF" hidden="1">"c1502"</definedName>
    <definedName name="IQ_PERIODLENGTH_IS" hidden="1">"c1503"</definedName>
    <definedName name="IQ_PERTYPE" hidden="1">"c1611"</definedName>
    <definedName name="IQ_PLEDGED_SECURITIES_FDIC" hidden="1">"c6401"</definedName>
    <definedName name="IQ_PLL" hidden="1">"c2114"</definedName>
    <definedName name="IQ_PMT_FREQ" hidden="1">"c2236"</definedName>
    <definedName name="IQ_POISON_PUT_EFFECT_DATE" hidden="1">"c2486"</definedName>
    <definedName name="IQ_POISON_PUT_EXPIRATION_DATE" hidden="1">"c2487"</definedName>
    <definedName name="IQ_POISON_PUT_PRICE" hidden="1">"c2488"</definedName>
    <definedName name="IQ_POLICY_BENEFITS" hidden="1">"c1036"</definedName>
    <definedName name="IQ_POLICY_COST" hidden="1">"c1037"</definedName>
    <definedName name="IQ_POLICY_LIAB" hidden="1">"c1612"</definedName>
    <definedName name="IQ_POLICY_LOANS" hidden="1">"c1038"</definedName>
    <definedName name="IQ_POST_RETIRE_EXP" hidden="1">"c1039"</definedName>
    <definedName name="IQ_POSTPAID_CHURN" hidden="1">"c2121"</definedName>
    <definedName name="IQ_POSTPAID_SUBS" hidden="1">"c2118"</definedName>
    <definedName name="IQ_POTENTIAL_UPSIDE" hidden="1">"c1855"</definedName>
    <definedName name="IQ_PRE_OPEN_COST" hidden="1">"c1040"</definedName>
    <definedName name="IQ_PRE_TAX_ACT_OR_EST" hidden="1">"c2221"</definedName>
    <definedName name="IQ_PRE_TAX_INCOME_FDIC" hidden="1">"c6581"</definedName>
    <definedName name="IQ_PREF_CONVERT" hidden="1">"c1041"</definedName>
    <definedName name="IQ_PREF_DIV_CF" hidden="1">"c1042"</definedName>
    <definedName name="IQ_PREF_DIV_OTHER" hidden="1">"c1043"</definedName>
    <definedName name="IQ_PREF_DIVID" hidden="1">"c1461"</definedName>
    <definedName name="IQ_PREF_EQUITY" hidden="1">"c1044"</definedName>
    <definedName name="IQ_PREF_ISSUED" hidden="1">"c1045"</definedName>
    <definedName name="IQ_PREF_ISSUED_BNK" hidden="1">"c1046"</definedName>
    <definedName name="IQ_PREF_ISSUED_BR" hidden="1">"c1047"</definedName>
    <definedName name="IQ_PREF_ISSUED_FIN" hidden="1">"c1048"</definedName>
    <definedName name="IQ_PREF_ISSUED_INS" hidden="1">"c1049"</definedName>
    <definedName name="IQ_PREF_ISSUED_REIT" hidden="1">"c1050"</definedName>
    <definedName name="IQ_PREF_ISSUED_UTI" hidden="1">"c1051"</definedName>
    <definedName name="IQ_PREF_NON_REDEEM" hidden="1">"c1052"</definedName>
    <definedName name="IQ_PREF_OTHER" hidden="1">"c1053"</definedName>
    <definedName name="IQ_PREF_OTHER_BNK" hidden="1">"c1054"</definedName>
    <definedName name="IQ_PREF_OTHER_BR" hidden="1">"c1055"</definedName>
    <definedName name="IQ_PREF_OTHER_FIN" hidden="1">"c1056"</definedName>
    <definedName name="IQ_PREF_OTHER_INS" hidden="1">"c1057"</definedName>
    <definedName name="IQ_PREF_OTHER_REIT" hidden="1">"c1058"</definedName>
    <definedName name="IQ_PREF_REDEEM" hidden="1">"c1059"</definedName>
    <definedName name="IQ_PREF_REP" hidden="1">"c1060"</definedName>
    <definedName name="IQ_PREF_REP_BNK" hidden="1">"c1061"</definedName>
    <definedName name="IQ_PREF_REP_BR" hidden="1">"c1062"</definedName>
    <definedName name="IQ_PREF_REP_FIN" hidden="1">"c1063"</definedName>
    <definedName name="IQ_PREF_REP_INS" hidden="1">"c1064"</definedName>
    <definedName name="IQ_PREF_REP_REIT" hidden="1">"c1065"</definedName>
    <definedName name="IQ_PREF_REP_UTI" hidden="1">"c1066"</definedName>
    <definedName name="IQ_PREF_STOCK" hidden="1">"c1416"</definedName>
    <definedName name="IQ_PREF_TOT" hidden="1">"c1415"</definedName>
    <definedName name="IQ_PREFERRED_FDIC" hidden="1">"c6349"</definedName>
    <definedName name="IQ_PREMISES_EQUIPMENT_FDIC" hidden="1">"c6577"</definedName>
    <definedName name="IQ_PREMIUMS_ANNUITY_REV" hidden="1">"c1067"</definedName>
    <definedName name="IQ_PREPAID_CHURN" hidden="1">"c2120"</definedName>
    <definedName name="IQ_PREPAID_EXP" hidden="1">"c1068"</definedName>
    <definedName name="IQ_PREPAID_EXPEN" hidden="1">"c1418"</definedName>
    <definedName name="IQ_PREPAID_SUBS" hidden="1">"c2117"</definedName>
    <definedName name="IQ_PRETAX_GW_INC_EST" hidden="1">"c1702"</definedName>
    <definedName name="IQ_PRETAX_GW_INC_HIGH_EST" hidden="1">"c1704"</definedName>
    <definedName name="IQ_PRETAX_GW_INC_LOW_EST" hidden="1">"c1705"</definedName>
    <definedName name="IQ_PRETAX_GW_INC_MEDIAN_EST" hidden="1">"c1703"</definedName>
    <definedName name="IQ_PRETAX_GW_INC_NUM_EST" hidden="1">"c1706"</definedName>
    <definedName name="IQ_PRETAX_GW_INC_STDDEV_EST" hidden="1">"c1707"</definedName>
    <definedName name="IQ_PRETAX_INC_EST" hidden="1">"c1695"</definedName>
    <definedName name="IQ_PRETAX_INC_HIGH_EST" hidden="1">"c1697"</definedName>
    <definedName name="IQ_PRETAX_INC_LOW_EST" hidden="1">"c1698"</definedName>
    <definedName name="IQ_PRETAX_INC_MEDIAN_EST" hidden="1">"c1696"</definedName>
    <definedName name="IQ_PRETAX_INC_NUM_EST" hidden="1">"c1699"</definedName>
    <definedName name="IQ_PRETAX_INC_STDDEV_EST" hidden="1">"c1700"</definedName>
    <definedName name="IQ_PRETAX_REPORT_INC_EST" hidden="1">"c1709"</definedName>
    <definedName name="IQ_PRETAX_REPORT_INC_HIGH_EST" hidden="1">"c1711"</definedName>
    <definedName name="IQ_PRETAX_REPORT_INC_LOW_EST" hidden="1">"c1712"</definedName>
    <definedName name="IQ_PRETAX_REPORT_INC_MEDIAN_EST" hidden="1">"c1710"</definedName>
    <definedName name="IQ_PRETAX_REPORT_INC_NUM_EST" hidden="1">"c1713"</definedName>
    <definedName name="IQ_PRETAX_REPORT_INC_STDDEV_EST" hidden="1">"c1714"</definedName>
    <definedName name="IQ_PRETAX_RETURN_ASSETS_FDIC" hidden="1">"c6731"</definedName>
    <definedName name="IQ_PRICE_CFPS_FWD" hidden="1">"c2237"</definedName>
    <definedName name="IQ_PRICE_OVER_BVPS" hidden="1">"c1412"</definedName>
    <definedName name="IQ_PRICE_OVER_LTM_EPS" hidden="1">"c1413"</definedName>
    <definedName name="IQ_PRICE_TARGET" hidden="1">"c82"</definedName>
    <definedName name="IQ_PRICE_TARGET_REUT" hidden="1">"c3631"</definedName>
    <definedName name="IQ_PRICEDATE" hidden="1">"c1069"</definedName>
    <definedName name="IQ_PRICING_DATE" hidden="1">"c1613"</definedName>
    <definedName name="IQ_PRIMARY_INDUSTRY" hidden="1">"c1070"</definedName>
    <definedName name="IQ_PRINCIPAL_AMT" hidden="1">"c2157"</definedName>
    <definedName name="IQ_PRIVATE_CONST_TOTAL_APR_FC_UNUSED_UNUSED_UNUSED" hidden="1">"c8559"</definedName>
    <definedName name="IQ_PRIVATE_CONST_TOTAL_APR_UNUSED_UNUSED_UNUSED" hidden="1">"c7679"</definedName>
    <definedName name="IQ_PRIVATE_CONST_TOTAL_FC_UNUSED_UNUSED_UNUSED" hidden="1">"c7899"</definedName>
    <definedName name="IQ_PRIVATE_CONST_TOTAL_POP_FC_UNUSED_UNUSED_UNUSED" hidden="1">"c8119"</definedName>
    <definedName name="IQ_PRIVATE_CONST_TOTAL_POP_UNUSED_UNUSED_UNUSED" hidden="1">"c7239"</definedName>
    <definedName name="IQ_PRIVATE_CONST_TOTAL_UNUSED_UNUSED_UNUSED" hidden="1">"c7019"</definedName>
    <definedName name="IQ_PRIVATE_CONST_TOTAL_YOY_FC_UNUSED_UNUSED_UNUSED" hidden="1">"c8339"</definedName>
    <definedName name="IQ_PRIVATE_CONST_TOTAL_YOY_UNUSED_UNUSED_UNUSED" hidden="1">"c7459"</definedName>
    <definedName name="IQ_PRIVATE_RES_CONST_REAL_APR_FC_UNUSED_UNUSED_UNUSED" hidden="1">"c8535"</definedName>
    <definedName name="IQ_PRIVATE_RES_CONST_REAL_APR_UNUSED_UNUSED_UNUSED" hidden="1">"c7655"</definedName>
    <definedName name="IQ_PRIVATE_RES_CONST_REAL_FC_UNUSED_UNUSED_UNUSED" hidden="1">"c7875"</definedName>
    <definedName name="IQ_PRIVATE_RES_CONST_REAL_POP_FC_UNUSED_UNUSED_UNUSED" hidden="1">"c8095"</definedName>
    <definedName name="IQ_PRIVATE_RES_CONST_REAL_POP_UNUSED_UNUSED_UNUSED" hidden="1">"c7215"</definedName>
    <definedName name="IQ_PRIVATE_RES_CONST_REAL_UNUSED_UNUSED_UNUSED" hidden="1">"c6995"</definedName>
    <definedName name="IQ_PRIVATE_RES_CONST_REAL_YOY_FC_UNUSED_UNUSED_UNUSED" hidden="1">"c8315"</definedName>
    <definedName name="IQ_PRIVATE_RES_CONST_REAL_YOY_UNUSED_UNUSED_UNUSED" hidden="1">"c7435"</definedName>
    <definedName name="IQ_PRIVATELY_ISSUED_MORTGAGE_BACKED_SECURITIES_FDIC" hidden="1">"c6407"</definedName>
    <definedName name="IQ_PRIVATELY_ISSUED_MORTGAGE_PASS_THROUGHS_FDIC" hidden="1">"c6405"</definedName>
    <definedName name="IQ_PRO_FORMA_BASIC_EPS" hidden="1">"c1614"</definedName>
    <definedName name="IQ_PRO_FORMA_DILUT_EPS" hidden="1">"c1615"</definedName>
    <definedName name="IQ_PRO_FORMA_NET_INC" hidden="1">"c1452"</definedName>
    <definedName name="IQ_PROFESSIONAL" hidden="1">"c1071"</definedName>
    <definedName name="IQ_PROFESSIONAL_TITLE" hidden="1">"c1072"</definedName>
    <definedName name="IQ_PROJECTED_PENSION_OBLIGATION" hidden="1">"c1292"</definedName>
    <definedName name="IQ_PROJECTED_PENSION_OBLIGATION_DOMESTIC" hidden="1">"c2656"</definedName>
    <definedName name="IQ_PROJECTED_PENSION_OBLIGATION_FOREIGN" hidden="1">"c2664"</definedName>
    <definedName name="IQ_PROPERTY_EXP" hidden="1">"c1073"</definedName>
    <definedName name="IQ_PROPERTY_GROSS" hidden="1">"c1379"</definedName>
    <definedName name="IQ_PROPERTY_MGMT_FEE" hidden="1">"c1074"</definedName>
    <definedName name="IQ_PROPERTY_NET" hidden="1">"c1402"</definedName>
    <definedName name="IQ_PROV_BAD_DEBTS" hidden="1">"c1075"</definedName>
    <definedName name="IQ_PROV_BAD_DEBTS_CF" hidden="1">"c1076"</definedName>
    <definedName name="IQ_PROVISION_10YR_ANN_GROWTH" hidden="1">"c1077"</definedName>
    <definedName name="IQ_PROVISION_1YR_ANN_GROWTH" hidden="1">"c1078"</definedName>
    <definedName name="IQ_PROVISION_2YR_ANN_GROWTH" hidden="1">"c1079"</definedName>
    <definedName name="IQ_PROVISION_3YR_ANN_GROWTH" hidden="1">"c1080"</definedName>
    <definedName name="IQ_PROVISION_5YR_ANN_GROWTH" hidden="1">"c1081"</definedName>
    <definedName name="IQ_PROVISION_7YR_ANN_GROWTH" hidden="1">"c1082"</definedName>
    <definedName name="IQ_PROVISION_CHARGE_OFFS" hidden="1">"c1083"</definedName>
    <definedName name="IQ_PTBV" hidden="1">"c1084"</definedName>
    <definedName name="IQ_PTBV_AVG" hidden="1">"c1085"</definedName>
    <definedName name="IQ_PURCHASE_FOREIGN_CURRENCIES_FDIC" hidden="1">"c6513"</definedName>
    <definedName name="IQ_PURCHASED_OPTION_CONTRACTS_FDIC" hidden="1">"c6510"</definedName>
    <definedName name="IQ_PURCHASED_OPTION_CONTRACTS_FX_RISK_FDIC" hidden="1">"c6515"</definedName>
    <definedName name="IQ_PURCHASED_OPTION_CONTRACTS_NON_FX_IR_FDIC" hidden="1">"c6520"</definedName>
    <definedName name="IQ_PURCHASES_EQUIP_NONRES_SAAR_APR_FC_UNUSED_UNUSED_UNUSED" hidden="1">"c8491"</definedName>
    <definedName name="IQ_PURCHASES_EQUIP_NONRES_SAAR_APR_UNUSED_UNUSED_UNUSED" hidden="1">"c7611"</definedName>
    <definedName name="IQ_PURCHASES_EQUIP_NONRES_SAAR_FC_UNUSED_UNUSED_UNUSED" hidden="1">"c7831"</definedName>
    <definedName name="IQ_PURCHASES_EQUIP_NONRES_SAAR_POP_FC_UNUSED_UNUSED_UNUSED" hidden="1">"c8051"</definedName>
    <definedName name="IQ_PURCHASES_EQUIP_NONRES_SAAR_POP_UNUSED_UNUSED_UNUSED" hidden="1">"c7171"</definedName>
    <definedName name="IQ_PURCHASES_EQUIP_NONRES_SAAR_UNUSED_UNUSED_UNUSED" hidden="1">"c6951"</definedName>
    <definedName name="IQ_PURCHASES_EQUIP_NONRES_SAAR_YOY_FC_UNUSED_UNUSED_UNUSED" hidden="1">"c8271"</definedName>
    <definedName name="IQ_PURCHASES_EQUIP_NONRES_SAAR_YOY_UNUSED_UNUSED_UNUSED" hidden="1">"c7391"</definedName>
    <definedName name="IQ_PUT_DATE_SCHEDULE" hidden="1">"c2483"</definedName>
    <definedName name="IQ_PUT_NOTIFICATION" hidden="1">"c2485"</definedName>
    <definedName name="IQ_PUT_PRICE_SCHEDULE" hidden="1">"c2484"</definedName>
    <definedName name="IQ_QTD" hidden="1">750000</definedName>
    <definedName name="IQ_QUICK_RATIO" hidden="1">"c1086"</definedName>
    <definedName name="IQ_RATE_COMP_GROWTH_DOMESTIC" hidden="1">"c1087"</definedName>
    <definedName name="IQ_RATE_COMP_GROWTH_FOREIGN" hidden="1">"c1088"</definedName>
    <definedName name="IQ_RAW_INV" hidden="1">"c1089"</definedName>
    <definedName name="IQ_RC" hidden="1">"c2497"</definedName>
    <definedName name="IQ_RC_PCT" hidden="1">"c2498"</definedName>
    <definedName name="IQ_RD_EXP" hidden="1">"c1090"</definedName>
    <definedName name="IQ_RD_EXP_FN" hidden="1">"c1091"</definedName>
    <definedName name="IQ_RE" hidden="1">"c1092"</definedName>
    <definedName name="IQ_RE_FORECLOSURE_FDIC" hidden="1">"c6332"</definedName>
    <definedName name="IQ_RE_INVEST_FDIC" hidden="1">"c6331"</definedName>
    <definedName name="IQ_RE_LOANS_DOMESTIC_CHARGE_OFFS_FDIC" hidden="1">"c6589"</definedName>
    <definedName name="IQ_RE_LOANS_DOMESTIC_FDIC" hidden="1">"c6309"</definedName>
    <definedName name="IQ_RE_LOANS_DOMESTIC_NET_CHARGE_OFFS_FDIC" hidden="1">"c6627"</definedName>
    <definedName name="IQ_RE_LOANS_DOMESTIC_RECOVERIES_FDIC" hidden="1">"c6608"</definedName>
    <definedName name="IQ_RE_LOANS_FDIC" hidden="1">"c6308"</definedName>
    <definedName name="IQ_RE_LOANS_FOREIGN_CHARGE_OFFS_FDIC" hidden="1">"c6595"</definedName>
    <definedName name="IQ_RE_LOANS_FOREIGN_NET_CHARGE_OFFS_FDIC" hidden="1">"c6633"</definedName>
    <definedName name="IQ_RE_LOANS_FOREIGN_RECOVERIES_FDIC" hidden="1">"c6614"</definedName>
    <definedName name="IQ_REAL_ESTATE" hidden="1">"c1093"</definedName>
    <definedName name="IQ_REAL_ESTATE_ASSETS" hidden="1">"c1094"</definedName>
    <definedName name="IQ_RECOVERIES_1_4_FAMILY_LOANS_FDIC" hidden="1">"c6707"</definedName>
    <definedName name="IQ_RECOVERIES_AUTO_LOANS_FDIC" hidden="1">"c6701"</definedName>
    <definedName name="IQ_RECOVERIES_CL_LOANS_FDIC" hidden="1">"c6702"</definedName>
    <definedName name="IQ_RECOVERIES_CREDIT_CARDS_RECEIVABLES_FDIC" hidden="1">"c6704"</definedName>
    <definedName name="IQ_RECOVERIES_HOME_EQUITY_LINES_FDIC" hidden="1">"c6705"</definedName>
    <definedName name="IQ_RECOVERIES_OTHER_CONSUMER_LOANS_FDIC" hidden="1">"c6703"</definedName>
    <definedName name="IQ_RECOVERIES_OTHER_LOANS_FDIC" hidden="1">"c6706"</definedName>
    <definedName name="IQ_REDEEM_PREF_STOCK" hidden="1">"c1417"</definedName>
    <definedName name="IQ_REG_ASSETS" hidden="1">"c1095"</definedName>
    <definedName name="IQ_REINSUR_PAY" hidden="1">"c1096"</definedName>
    <definedName name="IQ_REINSUR_PAY_CF" hidden="1">"c1097"</definedName>
    <definedName name="IQ_REINSUR_RECOVER" hidden="1">"c1098"</definedName>
    <definedName name="IQ_REINSUR_RECOVER_CF" hidden="1">"c1099"</definedName>
    <definedName name="IQ_REINSURANCE" hidden="1">"c1100"</definedName>
    <definedName name="IQ_RELATED_PLANS_FDIC" hidden="1">"c6320"</definedName>
    <definedName name="IQ_RENTAL_REV" hidden="1">"c1101"</definedName>
    <definedName name="IQ_RES_CONST_REAL_APR_FC_UNUSED_UNUSED_UNUSED" hidden="1">"c8536"</definedName>
    <definedName name="IQ_RES_CONST_REAL_APR_UNUSED_UNUSED_UNUSED" hidden="1">"c7656"</definedName>
    <definedName name="IQ_RES_CONST_REAL_FC_UNUSED_UNUSED_UNUSED" hidden="1">"c7876"</definedName>
    <definedName name="IQ_RES_CONST_REAL_POP_FC_UNUSED_UNUSED_UNUSED" hidden="1">"c8096"</definedName>
    <definedName name="IQ_RES_CONST_REAL_POP_UNUSED_UNUSED_UNUSED" hidden="1">"c7216"</definedName>
    <definedName name="IQ_RES_CONST_REAL_SAAR_APR_FC_UNUSED_UNUSED_UNUSED" hidden="1">"c8537"</definedName>
    <definedName name="IQ_RES_CONST_REAL_SAAR_APR_UNUSED_UNUSED_UNUSED" hidden="1">"c7657"</definedName>
    <definedName name="IQ_RES_CONST_REAL_SAAR_FC_UNUSED_UNUSED_UNUSED" hidden="1">"c7877"</definedName>
    <definedName name="IQ_RES_CONST_REAL_SAAR_POP_FC_UNUSED_UNUSED_UNUSED" hidden="1">"c8097"</definedName>
    <definedName name="IQ_RES_CONST_REAL_SAAR_POP_UNUSED_UNUSED_UNUSED" hidden="1">"c7217"</definedName>
    <definedName name="IQ_RES_CONST_REAL_SAAR_UNUSED_UNUSED_UNUSED" hidden="1">"c6997"</definedName>
    <definedName name="IQ_RES_CONST_REAL_SAAR_YOY_FC_UNUSED_UNUSED_UNUSED" hidden="1">"c8317"</definedName>
    <definedName name="IQ_RES_CONST_REAL_SAAR_YOY_UNUSED_UNUSED_UNUSED" hidden="1">"c7437"</definedName>
    <definedName name="IQ_RES_CONST_REAL_UNUSED_UNUSED_UNUSED" hidden="1">"c6996"</definedName>
    <definedName name="IQ_RES_CONST_REAL_YOY_FC_UNUSED_UNUSED_UNUSED" hidden="1">"c8316"</definedName>
    <definedName name="IQ_RES_CONST_REAL_YOY_UNUSED_UNUSED_UNUSED" hidden="1">"c7436"</definedName>
    <definedName name="IQ_RES_CONST_SAAR_APR_FC_UNUSED_UNUSED_UNUSED" hidden="1">"c8540"</definedName>
    <definedName name="IQ_RES_CONST_SAAR_APR_UNUSED_UNUSED_UNUSED" hidden="1">"c7660"</definedName>
    <definedName name="IQ_RES_CONST_SAAR_FC_UNUSED_UNUSED_UNUSED" hidden="1">"c7880"</definedName>
    <definedName name="IQ_RES_CONST_SAAR_POP_FC_UNUSED_UNUSED_UNUSED" hidden="1">"c8100"</definedName>
    <definedName name="IQ_RES_CONST_SAAR_POP_UNUSED_UNUSED_UNUSED" hidden="1">"c7220"</definedName>
    <definedName name="IQ_RES_CONST_SAAR_UNUSED_UNUSED_UNUSED" hidden="1">"c7000"</definedName>
    <definedName name="IQ_RES_CONST_SAAR_YOY_FC_UNUSED_UNUSED_UNUSED" hidden="1">"c8320"</definedName>
    <definedName name="IQ_RES_CONST_SAAR_YOY_UNUSED_UNUSED_UNUSED" hidden="1">"c7440"</definedName>
    <definedName name="IQ_RESEARCH_DEV" hidden="1">"c1419"</definedName>
    <definedName name="IQ_RESIDENTIAL_LOANS" hidden="1">"c1102"</definedName>
    <definedName name="IQ_RESTATEMENT_BS" hidden="1">"c1643"</definedName>
    <definedName name="IQ_RESTATEMENT_CF" hidden="1">"c1644"</definedName>
    <definedName name="IQ_RESTATEMENT_IS" hidden="1">"c1642"</definedName>
    <definedName name="IQ_RESTATEMENTS_NET_FDIC" hidden="1">"c6500"</definedName>
    <definedName name="IQ_RESTR_STOCK_COMP" hidden="1">"c3506"</definedName>
    <definedName name="IQ_RESTR_STOCK_COMP_PRETAX" hidden="1">"c3504"</definedName>
    <definedName name="IQ_RESTR_STOCK_COMP_TAX" hidden="1">"c3505"</definedName>
    <definedName name="IQ_RESTRICTED_CASH" hidden="1">"c1103"</definedName>
    <definedName name="IQ_RESTRUCTURE" hidden="1">"c1104"</definedName>
    <definedName name="IQ_RESTRUCTURE_BNK" hidden="1">"c1105"</definedName>
    <definedName name="IQ_RESTRUCTURE_BR" hidden="1">"c1106"</definedName>
    <definedName name="IQ_RESTRUCTURE_CF" hidden="1">"c1107"</definedName>
    <definedName name="IQ_RESTRUCTURE_FIN" hidden="1">"c1108"</definedName>
    <definedName name="IQ_RESTRUCTURE_INS" hidden="1">"c1109"</definedName>
    <definedName name="IQ_RESTRUCTURE_REIT" hidden="1">"c1110"</definedName>
    <definedName name="IQ_RESTRUCTURE_UTI" hidden="1">"c1111"</definedName>
    <definedName name="IQ_RESTRUCTURED_LOANS" hidden="1">"c1112"</definedName>
    <definedName name="IQ_RESTRUCTURED_LOANS_1_4_RESIDENTIAL_FDIC" hidden="1">"c6378"</definedName>
    <definedName name="IQ_RESTRUCTURED_LOANS_LEASES_FDIC" hidden="1">"c6377"</definedName>
    <definedName name="IQ_RESTRUCTURED_LOANS_NON_1_4_FDIC" hidden="1">"c6379"</definedName>
    <definedName name="IQ_RETAIL_ACQUIRED_FRANCHISE_STORES" hidden="1">"c2895"</definedName>
    <definedName name="IQ_RETAIL_ACQUIRED_OWNED_STORES" hidden="1">"c2903"</definedName>
    <definedName name="IQ_RETAIL_ACQUIRED_STORES" hidden="1">"c2887"</definedName>
    <definedName name="IQ_RETAIL_AVG_STORE_SIZE_GROSS" hidden="1">"c2066"</definedName>
    <definedName name="IQ_RETAIL_AVG_STORE_SIZE_NET" hidden="1">"c2067"</definedName>
    <definedName name="IQ_RETAIL_AVG_WK_SALES" hidden="1">"c2891"</definedName>
    <definedName name="IQ_RETAIL_AVG_WK_SALES_FRANCHISE" hidden="1">"c2899"</definedName>
    <definedName name="IQ_RETAIL_AVG_WK_SALES_OWNED" hidden="1">"c2907"</definedName>
    <definedName name="IQ_RETAIL_CLOSED_FRANCHISE_STORES" hidden="1">"c2896"</definedName>
    <definedName name="IQ_RETAIL_CLOSED_OWNED_STORES" hidden="1">"c2904"</definedName>
    <definedName name="IQ_RETAIL_CLOSED_STORES" hidden="1">"c2063"</definedName>
    <definedName name="IQ_RETAIL_DEPOSITS_FDIC" hidden="1">"c6488"</definedName>
    <definedName name="IQ_RETAIL_FRANCHISE_STORES_BEG" hidden="1">"c2893"</definedName>
    <definedName name="IQ_RETAIL_OPENED_FRANCHISE_STORES" hidden="1">"c2894"</definedName>
    <definedName name="IQ_RETAIL_OPENED_OWNED_STORES" hidden="1">"c2902"</definedName>
    <definedName name="IQ_RETAIL_OPENED_STORES" hidden="1">"c2062"</definedName>
    <definedName name="IQ_RETAIL_OWNED_STORES_BEG" hidden="1">"c2901"</definedName>
    <definedName name="IQ_RETAIL_SALES_SQFT_ALL_GROSS" hidden="1">"c2138"</definedName>
    <definedName name="IQ_RETAIL_SALES_SQFT_ALL_NET" hidden="1">"c2139"</definedName>
    <definedName name="IQ_RETAIL_SALES_SQFT_COMPARABLE_GROSS" hidden="1">"c2136"</definedName>
    <definedName name="IQ_RETAIL_SALES_SQFT_COMPARABLE_NET" hidden="1">"c2137"</definedName>
    <definedName name="IQ_RETAIL_SALES_SQFT_OWNED_GROSS" hidden="1">"c2134"</definedName>
    <definedName name="IQ_RETAIL_SALES_SQFT_OWNED_NET" hidden="1">"c2135"</definedName>
    <definedName name="IQ_RETAIL_SOLD_FRANCHISE_STORES" hidden="1">"c2897"</definedName>
    <definedName name="IQ_RETAIL_SOLD_OWNED_STORES" hidden="1">"c2905"</definedName>
    <definedName name="IQ_RETAIL_SOLD_STORES" hidden="1">"c2889"</definedName>
    <definedName name="IQ_RETAIL_SQ_FOOTAGE" hidden="1">"c2064"</definedName>
    <definedName name="IQ_RETAIL_STORE_SELLING_AREA" hidden="1">"c2065"</definedName>
    <definedName name="IQ_RETAIL_STORES_BEG" hidden="1">"c2885"</definedName>
    <definedName name="IQ_RETAIL_TOTAL_FRANCHISE_STORES" hidden="1">"c2898"</definedName>
    <definedName name="IQ_RETAIL_TOTAL_OWNED_STORES" hidden="1">"c2906"</definedName>
    <definedName name="IQ_RETAIL_TOTAL_STORES" hidden="1">"c2061"</definedName>
    <definedName name="IQ_RETAINED_EARN" hidden="1">"c1420"</definedName>
    <definedName name="IQ_RETAINED_EARNINGS_AVERAGE_EQUITY_FDIC" hidden="1">"c6733"</definedName>
    <definedName name="IQ_RETURN_ASSETS" hidden="1">"c1113"</definedName>
    <definedName name="IQ_RETURN_ASSETS_BANK" hidden="1">"c1114"</definedName>
    <definedName name="IQ_RETURN_ASSETS_BROK" hidden="1">"c1115"</definedName>
    <definedName name="IQ_RETURN_ASSETS_FDIC" hidden="1">"c6730"</definedName>
    <definedName name="IQ_RETURN_ASSETS_FS" hidden="1">"c1116"</definedName>
    <definedName name="IQ_RETURN_CAPITAL" hidden="1">"c1117"</definedName>
    <definedName name="IQ_RETURN_EQUITY" hidden="1">"c1118"</definedName>
    <definedName name="IQ_RETURN_EQUITY_BANK" hidden="1">"c1119"</definedName>
    <definedName name="IQ_RETURN_EQUITY_BROK" hidden="1">"c1120"</definedName>
    <definedName name="IQ_RETURN_EQUITY_FDIC" hidden="1">"c6732"</definedName>
    <definedName name="IQ_RETURN_EQUITY_FS" hidden="1">"c1121"</definedName>
    <definedName name="IQ_RETURN_INVESTMENT" hidden="1">"c1421"</definedName>
    <definedName name="IQ_REV" hidden="1">"c1122"</definedName>
    <definedName name="IQ_REV_BEFORE_LL" hidden="1">"c1123"</definedName>
    <definedName name="IQ_REV_STDDEV_EST" hidden="1">"c1124"</definedName>
    <definedName name="IQ_REV_STDDEV_EST_REUT" hidden="1">"c3639"</definedName>
    <definedName name="IQ_REV_UTI" hidden="1">"c1125"</definedName>
    <definedName name="IQ_REVALUATION_GAINS_FDIC" hidden="1">"c6428"</definedName>
    <definedName name="IQ_REVALUATION_LOSSES_FDIC" hidden="1">"c6429"</definedName>
    <definedName name="IQ_REVENUE" hidden="1">"c1422"</definedName>
    <definedName name="IQ_REVENUE_ACT_OR_EST" hidden="1">"c2214"</definedName>
    <definedName name="IQ_REVENUE_EST" hidden="1">"c1126"</definedName>
    <definedName name="IQ_REVENUE_EST_REUT" hidden="1">"c3634"</definedName>
    <definedName name="IQ_REVENUE_HIGH_EST" hidden="1">"c1127"</definedName>
    <definedName name="IQ_REVENUE_HIGH_EST_REUT" hidden="1">"c3636"</definedName>
    <definedName name="IQ_REVENUE_LOW_EST" hidden="1">"c1128"</definedName>
    <definedName name="IQ_REVENUE_LOW_EST_REUT" hidden="1">"c3637"</definedName>
    <definedName name="IQ_REVENUE_MEDIAN_EST" hidden="1">"c1662"</definedName>
    <definedName name="IQ_REVENUE_MEDIAN_EST_REUT" hidden="1">"c3635"</definedName>
    <definedName name="IQ_REVENUE_NUM_EST" hidden="1">"c1129"</definedName>
    <definedName name="IQ_REVENUE_NUM_EST_REUT" hidden="1">"c3638"</definedName>
    <definedName name="IQ_REVISION_DATE_" hidden="1">39430.4207986111</definedName>
    <definedName name="IQ_REVOLVING_SECURED_1_4_NON_ACCRUAL_FFIEC" hidden="1">"c13314"</definedName>
    <definedName name="IQ_RISK_ADJ_BANK_ASSETS" hidden="1">"c2670"</definedName>
    <definedName name="IQ_RISK_WEIGHTED_ASSETS_FDIC" hidden="1">"c6370"</definedName>
    <definedName name="IQ_SALARY" hidden="1">"c1130"</definedName>
    <definedName name="IQ_SALARY_FDIC" hidden="1">"c6576"</definedName>
    <definedName name="IQ_SALE_CONVERSION_RETIREMENT_STOCK_FDIC" hidden="1">"c6661"</definedName>
    <definedName name="IQ_SALE_INTAN_CF" hidden="1">"c1131"</definedName>
    <definedName name="IQ_SALE_INTAN_CF_BNK" hidden="1">"c1132"</definedName>
    <definedName name="IQ_SALE_INTAN_CF_BR" hidden="1">"c1133"</definedName>
    <definedName name="IQ_SALE_INTAN_CF_FIN" hidden="1">"c1134"</definedName>
    <definedName name="IQ_SALE_INTAN_CF_INS" hidden="1">"c1135"</definedName>
    <definedName name="IQ_SALE_INTAN_CF_REIT" hidden="1">"c1627"</definedName>
    <definedName name="IQ_SALE_INTAN_CF_UTI" hidden="1">"c1136"</definedName>
    <definedName name="IQ_SALE_PPE_CF" hidden="1">"c1137"</definedName>
    <definedName name="IQ_SALE_PPE_CF_BNK" hidden="1">"c1138"</definedName>
    <definedName name="IQ_SALE_PPE_CF_BR" hidden="1">"c1139"</definedName>
    <definedName name="IQ_SALE_PPE_CF_FIN" hidden="1">"c1140"</definedName>
    <definedName name="IQ_SALE_PPE_CF_INS" hidden="1">"c1141"</definedName>
    <definedName name="IQ_SALE_PPE_CF_UTI" hidden="1">"c1142"</definedName>
    <definedName name="IQ_SALE_RE_ASSETS" hidden="1">"c1629"</definedName>
    <definedName name="IQ_SALE_REAL_ESTATE_CF" hidden="1">"c1143"</definedName>
    <definedName name="IQ_SALE_REAL_ESTATE_CF_BNK" hidden="1">"c1144"</definedName>
    <definedName name="IQ_SALE_REAL_ESTATE_CF_BR" hidden="1">"c1145"</definedName>
    <definedName name="IQ_SALE_REAL_ESTATE_CF_FIN" hidden="1">"c1146"</definedName>
    <definedName name="IQ_SALE_REAL_ESTATE_CF_INS" hidden="1">"c1147"</definedName>
    <definedName name="IQ_SALE_REAL_ESTATE_CF_UTI" hidden="1">"c1148"</definedName>
    <definedName name="IQ_SALES_MARKETING" hidden="1">"c2240"</definedName>
    <definedName name="IQ_SAME_STORE" hidden="1">"c1149"</definedName>
    <definedName name="IQ_SAME_STORE_FRANCHISE" hidden="1">"c2900"</definedName>
    <definedName name="IQ_SAME_STORE_OWNED" hidden="1">"c2908"</definedName>
    <definedName name="IQ_SAME_STORE_TOTAL" hidden="1">"c2892"</definedName>
    <definedName name="IQ_SAVING_DEP" hidden="1">"c1150"</definedName>
    <definedName name="IQ_SECUR_RECEIV" hidden="1">"c1151"</definedName>
    <definedName name="IQ_SECURED_1_4_FAMILY_RESIDENTIAL_CHARGE_OFFS_FDIC" hidden="1">"c6590"</definedName>
    <definedName name="IQ_SECURED_1_4_FAMILY_RESIDENTIAL_NET_CHARGE_OFFS_FDIC" hidden="1">"c6628"</definedName>
    <definedName name="IQ_SECURED_1_4_FAMILY_RESIDENTIAL_RECOVERIES_FDIC" hidden="1">"c6609"</definedName>
    <definedName name="IQ_SECURED_DEBT" hidden="1">"c2546"</definedName>
    <definedName name="IQ_SECURED_DEBT_PCT" hidden="1">"c2547"</definedName>
    <definedName name="IQ_SECURED_FARMLAND_CHARGE_OFFS_FDIC" hidden="1">"c6593"</definedName>
    <definedName name="IQ_SECURED_FARMLAND_NET_CHARGE_OFFS_FDIC" hidden="1">"c6631"</definedName>
    <definedName name="IQ_SECURED_FARMLAND_RECOVERIES_FDIC" hidden="1">"c6612"</definedName>
    <definedName name="IQ_SECURED_MULTIFAMILY_RESIDENTIAL_CHARGE_OFFS_FDIC" hidden="1">"c6591"</definedName>
    <definedName name="IQ_SECURED_MULTIFAMILY_RESIDENTIAL_NET_CHARGE_OFFS_FDIC" hidden="1">"c6629"</definedName>
    <definedName name="IQ_SECURED_MULTIFAMILY_RESIDENTIAL_RECOVERIES_FDIC" hidden="1">"c6610"</definedName>
    <definedName name="IQ_SECURED_NONFARM_NONRESIDENTIAL_CHARGE_OFFS_FDIC" hidden="1">"c6592"</definedName>
    <definedName name="IQ_SECURED_NONFARM_NONRESIDENTIAL_NET_CHARGE_OFFS_FDIC" hidden="1">"c6630"</definedName>
    <definedName name="IQ_SECURED_NONFARM_NONRESIDENTIAL_RECOVERIES_FDIC" hidden="1">"c6611"</definedName>
    <definedName name="IQ_SECURITIES_GAINS_FDIC" hidden="1">"c6584"</definedName>
    <definedName name="IQ_SECURITIES_ISSUED_STATES_FDIC" hidden="1">"c6300"</definedName>
    <definedName name="IQ_SECURITIES_LENT_FDIC" hidden="1">"c6532"</definedName>
    <definedName name="IQ_SECURITIES_UNDERWRITING_FDIC" hidden="1">"c6529"</definedName>
    <definedName name="IQ_SECURITY_BORROW" hidden="1">"c1152"</definedName>
    <definedName name="IQ_SECURITY_LEVEL" hidden="1">"c2159"</definedName>
    <definedName name="IQ_SECURITY_NOTES" hidden="1">"c2202"</definedName>
    <definedName name="IQ_SECURITY_OWN" hidden="1">"c1153"</definedName>
    <definedName name="IQ_SECURITY_RESELL" hidden="1">"c1154"</definedName>
    <definedName name="IQ_SECURITY_TYPE" hidden="1">"c2158"</definedName>
    <definedName name="IQ_SEPARATE_ACCT_ASSETS" hidden="1">"c1155"</definedName>
    <definedName name="IQ_SEPARATE_ACCT_LIAB" hidden="1">"c1156"</definedName>
    <definedName name="IQ_SERV_CHARGE_DEPOSITS" hidden="1">"c1157"</definedName>
    <definedName name="IQ_SERVICE_CHARGES_FDIC" hidden="1">"c6572"</definedName>
    <definedName name="IQ_SGA" hidden="1">"c1158"</definedName>
    <definedName name="IQ_SGA_BNK" hidden="1">"c1159"</definedName>
    <definedName name="IQ_SGA_INS" hidden="1">"c1160"</definedName>
    <definedName name="IQ_SGA_MARGIN" hidden="1">"c1898"</definedName>
    <definedName name="IQ_SGA_REIT" hidden="1">"c1161"</definedName>
    <definedName name="IQ_SGA_SUPPL" hidden="1">"c1162"</definedName>
    <definedName name="IQ_SGA_UTI" hidden="1">"c1163"</definedName>
    <definedName name="IQ_SHAREOUTSTANDING" hidden="1">"c1347"</definedName>
    <definedName name="IQ_SHARESOUTSTANDING" hidden="1">"c1164"</definedName>
    <definedName name="IQ_SHORT_INTEREST" hidden="1">"c1165"</definedName>
    <definedName name="IQ_SHORT_INTEREST_OVER_FLOAT" hidden="1">"c1577"</definedName>
    <definedName name="IQ_SHORT_INTEREST_PERCENT" hidden="1">"c1576"</definedName>
    <definedName name="IQ_SHORT_TERM_INVEST" hidden="1">"c1425"</definedName>
    <definedName name="IQ_SMALL_INT_BEAR_CD" hidden="1">"c1166"</definedName>
    <definedName name="IQ_SOFTWARE" hidden="1">"c1167"</definedName>
    <definedName name="IQ_SOURCE" hidden="1">"c1168"</definedName>
    <definedName name="IQ_SP" hidden="1">"c2171"</definedName>
    <definedName name="IQ_SP_DATE" hidden="1">"c2172"</definedName>
    <definedName name="IQ_SP_REASON" hidden="1">"c2174"</definedName>
    <definedName name="IQ_SP_STATUS" hidden="1">"c2173"</definedName>
    <definedName name="IQ_SPECIAL_DIV_CF" hidden="1">"c1169"</definedName>
    <definedName name="IQ_SPECIAL_DIV_CF_BNK" hidden="1">"c1170"</definedName>
    <definedName name="IQ_SPECIAL_DIV_CF_BR" hidden="1">"c1171"</definedName>
    <definedName name="IQ_SPECIAL_DIV_CF_FIN" hidden="1">"c1172"</definedName>
    <definedName name="IQ_SPECIAL_DIV_CF_INS" hidden="1">"c1173"</definedName>
    <definedName name="IQ_SPECIAL_DIV_CF_REIT" hidden="1">"c1174"</definedName>
    <definedName name="IQ_SPECIAL_DIV_CF_UTI" hidden="1">"c1175"</definedName>
    <definedName name="IQ_SPECIAL_DIV_SHARE" hidden="1">"c3007"</definedName>
    <definedName name="IQ_SR_BONDS_NOTES" hidden="1">"c2501"</definedName>
    <definedName name="IQ_SR_BONDS_NOTES_PCT" hidden="1">"c2502"</definedName>
    <definedName name="IQ_SR_DEBT" hidden="1">"c2526"</definedName>
    <definedName name="IQ_SR_DEBT_EBITDA" hidden="1">"c2552"</definedName>
    <definedName name="IQ_SR_DEBT_EBITDA_CAPEX" hidden="1">"c2553"</definedName>
    <definedName name="IQ_SR_DEBT_PCT" hidden="1">"c2527"</definedName>
    <definedName name="IQ_SR_SUB_DEBT" hidden="1">"c2530"</definedName>
    <definedName name="IQ_SR_SUB_DEBT_EBITDA" hidden="1">"c2556"</definedName>
    <definedName name="IQ_SR_SUB_DEBT_EBITDA_CAPEX" hidden="1">"c2557"</definedName>
    <definedName name="IQ_SR_SUB_DEBT_PCT" hidden="1">"c2531"</definedName>
    <definedName name="IQ_ST_DEBT" hidden="1">"c1176"</definedName>
    <definedName name="IQ_ST_DEBT_BNK" hidden="1">"c1177"</definedName>
    <definedName name="IQ_ST_DEBT_BR" hidden="1">"c1178"</definedName>
    <definedName name="IQ_ST_DEBT_FIN" hidden="1">"c1179"</definedName>
    <definedName name="IQ_ST_DEBT_INS" hidden="1">"c1180"</definedName>
    <definedName name="IQ_ST_DEBT_ISSUED" hidden="1">"c1181"</definedName>
    <definedName name="IQ_ST_DEBT_ISSUED_BNK" hidden="1">"c1182"</definedName>
    <definedName name="IQ_ST_DEBT_ISSUED_BR" hidden="1">"c1183"</definedName>
    <definedName name="IQ_ST_DEBT_ISSUED_FIN" hidden="1">"c1184"</definedName>
    <definedName name="IQ_ST_DEBT_ISSUED_INS" hidden="1">"c1185"</definedName>
    <definedName name="IQ_ST_DEBT_ISSUED_REIT" hidden="1">"c1186"</definedName>
    <definedName name="IQ_ST_DEBT_ISSUED_UTI" hidden="1">"c1187"</definedName>
    <definedName name="IQ_ST_DEBT_PCT" hidden="1">"c2539"</definedName>
    <definedName name="IQ_ST_DEBT_REIT" hidden="1">"c1188"</definedName>
    <definedName name="IQ_ST_DEBT_REPAID" hidden="1">"c1189"</definedName>
    <definedName name="IQ_ST_DEBT_REPAID_BNK" hidden="1">"c1190"</definedName>
    <definedName name="IQ_ST_DEBT_REPAID_BR" hidden="1">"c1191"</definedName>
    <definedName name="IQ_ST_DEBT_REPAID_FIN" hidden="1">"c1192"</definedName>
    <definedName name="IQ_ST_DEBT_REPAID_INS" hidden="1">"c1193"</definedName>
    <definedName name="IQ_ST_DEBT_REPAID_REIT" hidden="1">"c1194"</definedName>
    <definedName name="IQ_ST_DEBT_REPAID_UTI" hidden="1">"c1195"</definedName>
    <definedName name="IQ_ST_DEBT_UTI" hidden="1">"c1196"</definedName>
    <definedName name="IQ_ST_INVEST" hidden="1">"c1197"</definedName>
    <definedName name="IQ_ST_INVEST_UTI" hidden="1">"c1198"</definedName>
    <definedName name="IQ_ST_NOTE_RECEIV" hidden="1">"c1199"</definedName>
    <definedName name="IQ_STATE" hidden="1">"c1200"</definedName>
    <definedName name="IQ_STATES_NONTRANSACTION_ACCOUNTS_FDIC" hidden="1">"c6547"</definedName>
    <definedName name="IQ_STATES_TOTAL_DEPOSITS_FDIC" hidden="1">"c6473"</definedName>
    <definedName name="IQ_STATES_TRANSACTION_ACCOUNTS_FDIC" hidden="1">"c6539"</definedName>
    <definedName name="IQ_STATUTORY_SURPLUS" hidden="1">"c1201"</definedName>
    <definedName name="IQ_STOCK_BASED" hidden="1">"c1202"</definedName>
    <definedName name="IQ_STOCK_BASED_AT" hidden="1">"c2999"</definedName>
    <definedName name="IQ_STOCK_BASED_CF" hidden="1">"c1203"</definedName>
    <definedName name="IQ_STOCK_BASED_COGS" hidden="1">"c2990"</definedName>
    <definedName name="IQ_STOCK_BASED_COMP" hidden="1">"c3512"</definedName>
    <definedName name="IQ_STOCK_BASED_COMP_PRETAX" hidden="1">"c3510"</definedName>
    <definedName name="IQ_STOCK_BASED_COMP_TAX" hidden="1">"c3511"</definedName>
    <definedName name="IQ_STOCK_BASED_GA" hidden="1">"c2993"</definedName>
    <definedName name="IQ_STOCK_BASED_OTHER" hidden="1">"c2995"</definedName>
    <definedName name="IQ_STOCK_BASED_RD" hidden="1">"c2991"</definedName>
    <definedName name="IQ_STOCK_BASED_SGA" hidden="1">"c2994"</definedName>
    <definedName name="IQ_STOCK_BASED_SM" hidden="1">"c2992"</definedName>
    <definedName name="IQ_STOCK_BASED_TOTAL" hidden="1">"c3040"</definedName>
    <definedName name="IQ_STOCK_OPTIONS_COMP" hidden="1">"c3509"</definedName>
    <definedName name="IQ_STOCK_OPTIONS_COMP_PRETAX" hidden="1">"c3507"</definedName>
    <definedName name="IQ_STOCK_OPTIONS_COMP_TAX" hidden="1">"c3508"</definedName>
    <definedName name="IQ_STRIKE_PRICE_ISSUED" hidden="1">"c1645"</definedName>
    <definedName name="IQ_STRIKE_PRICE_OS" hidden="1">"c1646"</definedName>
    <definedName name="IQ_STW" hidden="1">"c2166"</definedName>
    <definedName name="IQ_SUB_BONDS_NOTES" hidden="1">"c2503"</definedName>
    <definedName name="IQ_SUB_BONDS_NOTES_PCT" hidden="1">"c2504"</definedName>
    <definedName name="IQ_SUB_DEBT" hidden="1">"c2532"</definedName>
    <definedName name="IQ_SUB_DEBT_EBITDA" hidden="1">"c2558"</definedName>
    <definedName name="IQ_SUB_DEBT_EBITDA_CAPEX" hidden="1">"c2559"</definedName>
    <definedName name="IQ_SUB_DEBT_FDIC" hidden="1">"c6346"</definedName>
    <definedName name="IQ_SUB_DEBT_PCT" hidden="1">"c2533"</definedName>
    <definedName name="IQ_SUB_LEASE_AFTER_FIVE" hidden="1">"c1207"</definedName>
    <definedName name="IQ_SUB_LEASE_INC_CY" hidden="1">"c1208"</definedName>
    <definedName name="IQ_SUB_LEASE_INC_CY1" hidden="1">"c1209"</definedName>
    <definedName name="IQ_SUB_LEASE_INC_CY2" hidden="1">"c1210"</definedName>
    <definedName name="IQ_SUB_LEASE_INC_CY3" hidden="1">"c1211"</definedName>
    <definedName name="IQ_SUB_LEASE_INC_CY4" hidden="1">"c1212"</definedName>
    <definedName name="IQ_SUB_LEASE_NEXT_FIVE" hidden="1">"c1213"</definedName>
    <definedName name="IQ_SURPLUS_FDIC" hidden="1">"c6351"</definedName>
    <definedName name="IQ_SVA" hidden="1">"c1214"</definedName>
    <definedName name="IQ_TARGET_PRICE_NUM" hidden="1">"c1653"</definedName>
    <definedName name="IQ_TARGET_PRICE_NUM_REUT" hidden="1">"c5319"</definedName>
    <definedName name="IQ_TARGET_PRICE_STDDEV" hidden="1">"c1654"</definedName>
    <definedName name="IQ_TARGET_PRICE_STDDEV_REUT" hidden="1">"c5320"</definedName>
    <definedName name="IQ_TAX_BENEFIT_CF_1YR" hidden="1">"c3483"</definedName>
    <definedName name="IQ_TAX_BENEFIT_CF_2YR" hidden="1">"c3484"</definedName>
    <definedName name="IQ_TAX_BENEFIT_CF_3YR" hidden="1">"c3485"</definedName>
    <definedName name="IQ_TAX_BENEFIT_CF_4YR" hidden="1">"c3486"</definedName>
    <definedName name="IQ_TAX_BENEFIT_CF_5YR" hidden="1">"c3487"</definedName>
    <definedName name="IQ_TAX_BENEFIT_CF_AFTER_FIVE" hidden="1">"c3488"</definedName>
    <definedName name="IQ_TAX_BENEFIT_CF_MAX_YEAR" hidden="1">"c3491"</definedName>
    <definedName name="IQ_TAX_BENEFIT_CF_NO_EXP" hidden="1">"c3489"</definedName>
    <definedName name="IQ_TAX_BENEFIT_CF_TOTAL" hidden="1">"c3490"</definedName>
    <definedName name="IQ_TAX_BENEFIT_OPTIONS" hidden="1">"c1215"</definedName>
    <definedName name="IQ_TAX_EQUIV_NET_INT_INC" hidden="1">"c1216"</definedName>
    <definedName name="IQ_TBV" hidden="1">"c1906"</definedName>
    <definedName name="IQ_TBV_10YR_ANN_GROWTH" hidden="1">"c1936"</definedName>
    <definedName name="IQ_TBV_1YR_ANN_GROWTH" hidden="1">"c1931"</definedName>
    <definedName name="IQ_TBV_2YR_ANN_GROWTH" hidden="1">"c1932"</definedName>
    <definedName name="IQ_TBV_3YR_ANN_GROWTH" hidden="1">"c1933"</definedName>
    <definedName name="IQ_TBV_5YR_ANN_GROWTH" hidden="1">"c1934"</definedName>
    <definedName name="IQ_TBV_7YR_ANN_GROWTH" hidden="1">"c1935"</definedName>
    <definedName name="IQ_TBV_SHARE" hidden="1">"c1217"</definedName>
    <definedName name="IQ_TEMPLATE" hidden="1">"c1521"</definedName>
    <definedName name="IQ_TENANT" hidden="1">"c1218"</definedName>
    <definedName name="IQ_TERM_LOANS" hidden="1">"c2499"</definedName>
    <definedName name="IQ_TERM_LOANS_PCT" hidden="1">"c2500"</definedName>
    <definedName name="IQ_TEV" hidden="1">"c1219"</definedName>
    <definedName name="IQ_TEV_EBIT" hidden="1">"c1220"</definedName>
    <definedName name="IQ_TEV_EBIT_AVG" hidden="1">"c1221"</definedName>
    <definedName name="IQ_TEV_EBIT_FWD" hidden="1">"c2238"</definedName>
    <definedName name="IQ_TEV_EBITDA" hidden="1">"c1222"</definedName>
    <definedName name="IQ_TEV_EBITDA_AVG" hidden="1">"c1223"</definedName>
    <definedName name="IQ_TEV_EBITDA_FWD" hidden="1">"c1224"</definedName>
    <definedName name="IQ_TEV_EBITDA_FWD_REUT" hidden="1">"c4050"</definedName>
    <definedName name="IQ_TEV_EMPLOYEE_AVG" hidden="1">"c1225"</definedName>
    <definedName name="IQ_TEV_TOTAL_REV" hidden="1">"c1226"</definedName>
    <definedName name="IQ_TEV_TOTAL_REV_AVG" hidden="1">"c1227"</definedName>
    <definedName name="IQ_TEV_TOTAL_REV_FWD" hidden="1">"c1228"</definedName>
    <definedName name="IQ_TEV_TOTAL_REV_FWD_REUT" hidden="1">"c4051"</definedName>
    <definedName name="IQ_TEV_UFCF" hidden="1">"c2208"</definedName>
    <definedName name="IQ_THREE_MONTHS_FIXED_AND_FLOATING_FDIC" hidden="1">"c6419"</definedName>
    <definedName name="IQ_THREE_MONTHS_MORTGAGE_PASS_THROUGHS_FDIC" hidden="1">"c6411"</definedName>
    <definedName name="IQ_THREE_YEAR_FIXED_AND_FLOATING_RATE_FDIC" hidden="1">"c6421"</definedName>
    <definedName name="IQ_THREE_YEAR_MORTGAGE_PASS_THROUGHS_FDIC" hidden="1">"c6413"</definedName>
    <definedName name="IQ_THREE_YEARS_LESS_FDIC" hidden="1">"c6417"</definedName>
    <definedName name="IQ_TIER_1_RISK_BASED_CAPITAL_RATIO_FDIC" hidden="1">"c6746"</definedName>
    <definedName name="IQ_TIER_ONE_CAPITAL" hidden="1">"c2667"</definedName>
    <definedName name="IQ_TIER_ONE_FDIC" hidden="1">"c6369"</definedName>
    <definedName name="IQ_TIER_ONE_RATIO" hidden="1">"c1229"</definedName>
    <definedName name="IQ_TIER_TWO_CAPITAL" hidden="1">"c2669"</definedName>
    <definedName name="IQ_TIME_DEP" hidden="1">"c1230"</definedName>
    <definedName name="IQ_TIME_DEPOSITS_LESS_THAN_100K_FDIC" hidden="1">"c6465"</definedName>
    <definedName name="IQ_TIME_DEPOSITS_MORE_THAN_100K_FDIC" hidden="1">"c6470"</definedName>
    <definedName name="IQ_TODAY" hidden="1">0</definedName>
    <definedName name="IQ_TOT_ADJ_INC" hidden="1">"c1616"</definedName>
    <definedName name="IQ_TOTAL_AR_BR" hidden="1">"c1231"</definedName>
    <definedName name="IQ_TOTAL_AR_REIT" hidden="1">"c1232"</definedName>
    <definedName name="IQ_TOTAL_AR_UTI" hidden="1">"c1233"</definedName>
    <definedName name="IQ_TOTAL_ASSETS" hidden="1">"c1234"</definedName>
    <definedName name="IQ_TOTAL_ASSETS_10YR_ANN_GROWTH" hidden="1">"c1235"</definedName>
    <definedName name="IQ_TOTAL_ASSETS_1YR_ANN_GROWTH" hidden="1">"c1236"</definedName>
    <definedName name="IQ_TOTAL_ASSETS_2YR_ANN_GROWTH" hidden="1">"c1237"</definedName>
    <definedName name="IQ_TOTAL_ASSETS_3YR_ANN_GROWTH" hidden="1">"c1238"</definedName>
    <definedName name="IQ_TOTAL_ASSETS_5YR_ANN_GROWTH" hidden="1">"c1239"</definedName>
    <definedName name="IQ_TOTAL_ASSETS_7YR_ANN_GROWTH" hidden="1">"c1240"</definedName>
    <definedName name="IQ_TOTAL_ASSETS_FDIC" hidden="1">"c6339"</definedName>
    <definedName name="IQ_TOTAL_AVG_CE_TOTAL_AVG_ASSETS" hidden="1">"c1241"</definedName>
    <definedName name="IQ_TOTAL_AVG_EQUITY_TOTAL_AVG_ASSETS" hidden="1">"c1242"</definedName>
    <definedName name="IQ_TOTAL_BANK_CAPITAL" hidden="1">"c2668"</definedName>
    <definedName name="IQ_TOTAL_CA" hidden="1">"c1243"</definedName>
    <definedName name="IQ_TOTAL_CAP" hidden="1">"c1507"</definedName>
    <definedName name="IQ_TOTAL_CAPITAL_RATIO" hidden="1">"c1244"</definedName>
    <definedName name="IQ_TOTAL_CASH_DIVID" hidden="1">"c1455"</definedName>
    <definedName name="IQ_TOTAL_CASH_FINAN" hidden="1">"c1352"</definedName>
    <definedName name="IQ_TOTAL_CASH_INVEST" hidden="1">"c1353"</definedName>
    <definedName name="IQ_TOTAL_CASH_OPER" hidden="1">"c1354"</definedName>
    <definedName name="IQ_TOTAL_CHARGE_OFFS_FDIC" hidden="1">"c6603"</definedName>
    <definedName name="IQ_TOTAL_CHURN" hidden="1">"c2122"</definedName>
    <definedName name="IQ_TOTAL_CL" hidden="1">"c1245"</definedName>
    <definedName name="IQ_TOTAL_COMMON" hidden="1">"c1411"</definedName>
    <definedName name="IQ_TOTAL_COMMON_EQUITY" hidden="1">"c1246"</definedName>
    <definedName name="IQ_TOTAL_CURRENT_ASSETS" hidden="1">"c1430"</definedName>
    <definedName name="IQ_TOTAL_CURRENT_LIAB" hidden="1">"c1431"</definedName>
    <definedName name="IQ_TOTAL_DEBT" hidden="1">"c1247"</definedName>
    <definedName name="IQ_TOTAL_DEBT_CAPITAL" hidden="1">"c1248"</definedName>
    <definedName name="IQ_TOTAL_DEBT_EBITDA" hidden="1">"c1249"</definedName>
    <definedName name="IQ_TOTAL_DEBT_EBITDA_CAPEX" hidden="1">"c2948"</definedName>
    <definedName name="IQ_TOTAL_DEBT_EQUITY" hidden="1">"c1250"</definedName>
    <definedName name="IQ_TOTAL_DEBT_EXCL_FIN" hidden="1">"c2937"</definedName>
    <definedName name="IQ_TOTAL_DEBT_ISSUED" hidden="1">"c1251"</definedName>
    <definedName name="IQ_TOTAL_DEBT_ISSUED_BNK" hidden="1">"c1252"</definedName>
    <definedName name="IQ_TOTAL_DEBT_ISSUED_BR" hidden="1">"c1253"</definedName>
    <definedName name="IQ_TOTAL_DEBT_ISSUED_FIN" hidden="1">"c1254"</definedName>
    <definedName name="IQ_TOTAL_DEBT_ISSUED_REIT" hidden="1">"c1255"</definedName>
    <definedName name="IQ_TOTAL_DEBT_ISSUED_UTI" hidden="1">"c1256"</definedName>
    <definedName name="IQ_TOTAL_DEBT_ISSUES_INS" hidden="1">"c1257"</definedName>
    <definedName name="IQ_TOTAL_DEBT_OVER_EBITDA" hidden="1">"c1433"</definedName>
    <definedName name="IQ_TOTAL_DEBT_OVER_TOTAL_BV" hidden="1">"c1434"</definedName>
    <definedName name="IQ_TOTAL_DEBT_OVER_TOTAL_CAP" hidden="1">"c1432"</definedName>
    <definedName name="IQ_TOTAL_DEBT_REPAID" hidden="1">"c1258"</definedName>
    <definedName name="IQ_TOTAL_DEBT_REPAID_BNK" hidden="1">"c1259"</definedName>
    <definedName name="IQ_TOTAL_DEBT_REPAID_BR" hidden="1">"c1260"</definedName>
    <definedName name="IQ_TOTAL_DEBT_REPAID_FIN" hidden="1">"c1261"</definedName>
    <definedName name="IQ_TOTAL_DEBT_REPAID_INS" hidden="1">"c1262"</definedName>
    <definedName name="IQ_TOTAL_DEBT_REPAID_REIT" hidden="1">"c1263"</definedName>
    <definedName name="IQ_TOTAL_DEBT_REPAID_UTI" hidden="1">"c1264"</definedName>
    <definedName name="IQ_TOTAL_DEBT_SECURITIES_FDIC" hidden="1">"c6410"</definedName>
    <definedName name="IQ_TOTAL_DEPOSITS" hidden="1">"c1265"</definedName>
    <definedName name="IQ_TOTAL_DEPOSITS_FDIC" hidden="1">"c6342"</definedName>
    <definedName name="IQ_TOTAL_DIV_PAID_CF" hidden="1">"c1266"</definedName>
    <definedName name="IQ_TOTAL_EMPLOYEE" hidden="1">"c2141"</definedName>
    <definedName name="IQ_TOTAL_EMPLOYEES" hidden="1">"c1522"</definedName>
    <definedName name="IQ_TOTAL_EMPLOYEES_FDIC" hidden="1">"c6355"</definedName>
    <definedName name="IQ_TOTAL_EQUITY" hidden="1">"c1267"</definedName>
    <definedName name="IQ_TOTAL_EQUITY_10YR_ANN_GROWTH" hidden="1">"c1268"</definedName>
    <definedName name="IQ_TOTAL_EQUITY_1YR_ANN_GROWTH" hidden="1">"c1269"</definedName>
    <definedName name="IQ_TOTAL_EQUITY_2YR_ANN_GROWTH" hidden="1">"c1270"</definedName>
    <definedName name="IQ_TOTAL_EQUITY_3YR_ANN_GROWTH" hidden="1">"c1271"</definedName>
    <definedName name="IQ_TOTAL_EQUITY_5YR_ANN_GROWTH" hidden="1">"c1272"</definedName>
    <definedName name="IQ_TOTAL_EQUITY_7YR_ANN_GROWTH" hidden="1">"c1273"</definedName>
    <definedName name="IQ_TOTAL_EQUITY_ALLOWANCE_TOTAL_LOANS" hidden="1">"c1274"</definedName>
    <definedName name="IQ_TOTAL_INTEREST_EXP" hidden="1">"c1382"</definedName>
    <definedName name="IQ_TOTAL_INVENTORY" hidden="1">"c1385"</definedName>
    <definedName name="IQ_TOTAL_INVEST" hidden="1">"c1275"</definedName>
    <definedName name="IQ_TOTAL_LIAB" hidden="1">"c1276"</definedName>
    <definedName name="IQ_TOTAL_LIAB_BNK" hidden="1">"c1277"</definedName>
    <definedName name="IQ_TOTAL_LIAB_BR" hidden="1">"c1278"</definedName>
    <definedName name="IQ_TOTAL_LIAB_EQUITY" hidden="1">"c1279"</definedName>
    <definedName name="IQ_TOTAL_LIAB_EQUITY_FDIC" hidden="1">"c6354"</definedName>
    <definedName name="IQ_TOTAL_LIAB_FIN" hidden="1">"c1280"</definedName>
    <definedName name="IQ_TOTAL_LIAB_INS" hidden="1">"c1281"</definedName>
    <definedName name="IQ_TOTAL_LIAB_REIT" hidden="1">"c1282"</definedName>
    <definedName name="IQ_TOTAL_LIAB_SHAREHOLD" hidden="1">"c1435"</definedName>
    <definedName name="IQ_TOTAL_LIAB_TOTAL_ASSETS" hidden="1">"c1283"</definedName>
    <definedName name="IQ_TOTAL_LIABILITIES_FDIC" hidden="1">"c6348"</definedName>
    <definedName name="IQ_TOTAL_LONG_DEBT" hidden="1">"c1617"</definedName>
    <definedName name="IQ_TOTAL_NON_REC" hidden="1">"c1444"</definedName>
    <definedName name="IQ_TOTAL_OPER_EXP_BR" hidden="1">"c1284"</definedName>
    <definedName name="IQ_TOTAL_OPER_EXP_FIN" hidden="1">"c1285"</definedName>
    <definedName name="IQ_TOTAL_OPER_EXP_INS" hidden="1">"c1286"</definedName>
    <definedName name="IQ_TOTAL_OPER_EXP_REIT" hidden="1">"c1287"</definedName>
    <definedName name="IQ_TOTAL_OPER_EXP_UTI" hidden="1">"c1288"</definedName>
    <definedName name="IQ_TOTAL_OPER_EXPEN" hidden="1">"c1445"</definedName>
    <definedName name="IQ_TOTAL_OPTIONS_BEG_OS" hidden="1">"c2693"</definedName>
    <definedName name="IQ_TOTAL_OPTIONS_CANCELLED" hidden="1">"c2696"</definedName>
    <definedName name="IQ_TOTAL_OPTIONS_END_OS" hidden="1">"c2697"</definedName>
    <definedName name="IQ_TOTAL_OPTIONS_EXERCISED" hidden="1">"c2695"</definedName>
    <definedName name="IQ_TOTAL_OPTIONS_GRANTED" hidden="1">"c2694"</definedName>
    <definedName name="IQ_TOTAL_OTHER_OPER" hidden="1">"c1289"</definedName>
    <definedName name="IQ_TOTAL_OUTSTANDING_BS_DATE" hidden="1">"c1022"</definedName>
    <definedName name="IQ_TOTAL_OUTSTANDING_FILING_DATE" hidden="1">"c2107"</definedName>
    <definedName name="IQ_TOTAL_PENSION_ASSETS" hidden="1">"c1290"</definedName>
    <definedName name="IQ_TOTAL_PENSION_ASSETS_DOMESTIC" hidden="1">"c2658"</definedName>
    <definedName name="IQ_TOTAL_PENSION_ASSETS_FOREIGN" hidden="1">"c2666"</definedName>
    <definedName name="IQ_TOTAL_PENSION_EXP" hidden="1">"c1291"</definedName>
    <definedName name="IQ_TOTAL_PENSION_OBLIGATION" hidden="1">"c1292"</definedName>
    <definedName name="IQ_TOTAL_PRINCIPAL" hidden="1">"c2509"</definedName>
    <definedName name="IQ_TOTAL_PRINCIPAL_PCT" hidden="1">"c2510"</definedName>
    <definedName name="IQ_TOTAL_PROVED_RESERVES_NGL" hidden="1">"c2924"</definedName>
    <definedName name="IQ_TOTAL_PROVED_RESERVES_OIL" hidden="1">"c2040"</definedName>
    <definedName name="IQ_TOTAL_RECEIV" hidden="1">"c1293"</definedName>
    <definedName name="IQ_TOTAL_RECOVERIES_FDIC" hidden="1">"c6622"</definedName>
    <definedName name="IQ_TOTAL_REV" hidden="1">"c1294"</definedName>
    <definedName name="IQ_TOTAL_REV_10YR_ANN_GROWTH" hidden="1">"c1295"</definedName>
    <definedName name="IQ_TOTAL_REV_1YR_ANN_GROWTH" hidden="1">"c1296"</definedName>
    <definedName name="IQ_TOTAL_REV_2YR_ANN_GROWTH" hidden="1">"c1297"</definedName>
    <definedName name="IQ_TOTAL_REV_3YR_ANN_GROWTH" hidden="1">"c1298"</definedName>
    <definedName name="IQ_TOTAL_REV_5YR_ANN_GROWTH" hidden="1">"c1299"</definedName>
    <definedName name="IQ_TOTAL_REV_7YR_ANN_GROWTH" hidden="1">"c1300"</definedName>
    <definedName name="IQ_TOTAL_REV_AS_REPORTED" hidden="1">"c1301"</definedName>
    <definedName name="IQ_TOTAL_REV_BNK" hidden="1">"c1302"</definedName>
    <definedName name="IQ_TOTAL_REV_BNK_FDIC" hidden="1">"c6786"</definedName>
    <definedName name="IQ_TOTAL_REV_BR" hidden="1">"c1303"</definedName>
    <definedName name="IQ_TOTAL_REV_EMPLOYEE" hidden="1">"c1304"</definedName>
    <definedName name="IQ_TOTAL_REV_FIN" hidden="1">"c1305"</definedName>
    <definedName name="IQ_TOTAL_REV_INS" hidden="1">"c1306"</definedName>
    <definedName name="IQ_TOTAL_REV_REIT" hidden="1">"c1307"</definedName>
    <definedName name="IQ_TOTAL_REV_SHARE" hidden="1">"c1912"</definedName>
    <definedName name="IQ_TOTAL_REV_UTI" hidden="1">"c1308"</definedName>
    <definedName name="IQ_TOTAL_REVENUE" hidden="1">"c1436"</definedName>
    <definedName name="IQ_TOTAL_RISK_BASED_CAPITAL_RATIO_FDIC" hidden="1">"c6747"</definedName>
    <definedName name="IQ_TOTAL_SECURITIES_FDIC" hidden="1">"c6306"</definedName>
    <definedName name="IQ_TOTAL_SPECIAL" hidden="1">"c1618"</definedName>
    <definedName name="IQ_TOTAL_ST_BORROW" hidden="1">"c1424"</definedName>
    <definedName name="IQ_TOTAL_SUB_DEBT" hidden="1">"c2528"</definedName>
    <definedName name="IQ_TOTAL_SUB_DEBT_EBITDA" hidden="1">"c2554"</definedName>
    <definedName name="IQ_TOTAL_SUB_DEBT_EBITDA_CAPEX" hidden="1">"c2555"</definedName>
    <definedName name="IQ_TOTAL_SUB_DEBT_PCT" hidden="1">"c2529"</definedName>
    <definedName name="IQ_TOTAL_SUBS" hidden="1">"c2119"</definedName>
    <definedName name="IQ_TOTAL_TIME_DEPOSITS_FDIC" hidden="1">"c6497"</definedName>
    <definedName name="IQ_TOTAL_TIME_SAVINGS_DEPOSITS_FDIC" hidden="1">"c6498"</definedName>
    <definedName name="IQ_TOTAL_UNUSED_COMMITMENTS_FDIC" hidden="1">"c6536"</definedName>
    <definedName name="IQ_TOTAL_UNUSUAL" hidden="1">"c1508"</definedName>
    <definedName name="IQ_TOTAL_UNUSUAL_BR" hidden="1">"c5517"</definedName>
    <definedName name="IQ_TOTAL_WARRANTS_BEG_OS" hidden="1">"c2719"</definedName>
    <definedName name="IQ_TOTAL_WARRANTS_CANCELLED" hidden="1">"c2722"</definedName>
    <definedName name="IQ_TOTAL_WARRANTS_END_OS" hidden="1">"c2723"</definedName>
    <definedName name="IQ_TOTAL_WARRANTS_EXERCISED" hidden="1">"c2721"</definedName>
    <definedName name="IQ_TOTAL_WARRANTS_ISSUED" hidden="1">"c2720"</definedName>
    <definedName name="IQ_TR_ACCT_METHOD" hidden="1">"c2363"</definedName>
    <definedName name="IQ_TR_ACQ_52_WK_HI_PCT" hidden="1">"c2348"</definedName>
    <definedName name="IQ_TR_ACQ_52_WK_LOW_PCT" hidden="1">"c2347"</definedName>
    <definedName name="IQ_TR_ACQ_CASH_ST_INVEST" hidden="1">"c2372"</definedName>
    <definedName name="IQ_TR_ACQ_CLOSEPRICE_1D" hidden="1">"c3027"</definedName>
    <definedName name="IQ_TR_ACQ_DILUT_EPS_EXCL" hidden="1">"c3028"</definedName>
    <definedName name="IQ_TR_ACQ_EARNING_CO" hidden="1">"c2379"</definedName>
    <definedName name="IQ_TR_ACQ_EBIT" hidden="1">"c2380"</definedName>
    <definedName name="IQ_TR_ACQ_EBIT_EQ_INC" hidden="1">"c3611"</definedName>
    <definedName name="IQ_TR_ACQ_EBITDA" hidden="1">"c2381"</definedName>
    <definedName name="IQ_TR_ACQ_EBITDA_EQ_INC" hidden="1">"c3610"</definedName>
    <definedName name="IQ_TR_ACQ_FILING_CURRENCY" hidden="1">"c3033"</definedName>
    <definedName name="IQ_TR_ACQ_FILINGDATE" hidden="1">"c3607"</definedName>
    <definedName name="IQ_TR_ACQ_MCAP_1DAY" hidden="1">"c2345"</definedName>
    <definedName name="IQ_TR_ACQ_MIN_INT" hidden="1">"c2374"</definedName>
    <definedName name="IQ_TR_ACQ_NET_DEBT" hidden="1">"c2373"</definedName>
    <definedName name="IQ_TR_ACQ_NI" hidden="1">"c2378"</definedName>
    <definedName name="IQ_TR_ACQ_PERIODDATE" hidden="1">"c3606"</definedName>
    <definedName name="IQ_TR_ACQ_PRICEDATE_1D" hidden="1">"c2346"</definedName>
    <definedName name="IQ_TR_ACQ_RETURN" hidden="1">"c2349"</definedName>
    <definedName name="IQ_TR_ACQ_STOCKYEARHIGH_1D" hidden="1">"c2343"</definedName>
    <definedName name="IQ_TR_ACQ_STOCKYEARLOW_1D" hidden="1">"c2344"</definedName>
    <definedName name="IQ_TR_ACQ_TOTAL_ASSETS" hidden="1">"c2371"</definedName>
    <definedName name="IQ_TR_ACQ_TOTAL_COMMON_EQ" hidden="1">"c2377"</definedName>
    <definedName name="IQ_TR_ACQ_TOTAL_DEBT" hidden="1">"c2376"</definedName>
    <definedName name="IQ_TR_ACQ_TOTAL_PREF" hidden="1">"c2375"</definedName>
    <definedName name="IQ_TR_ACQ_TOTAL_REV" hidden="1">"c2382"</definedName>
    <definedName name="IQ_TR_ADJ_SIZE" hidden="1">"c3024"</definedName>
    <definedName name="IQ_TR_ANN_DATE" hidden="1">"c2395"</definedName>
    <definedName name="IQ_TR_ANN_DATE_BL" hidden="1">"c2394"</definedName>
    <definedName name="IQ_TR_BID_DATE" hidden="1">"c2357"</definedName>
    <definedName name="IQ_TR_BLUESKY_FEES" hidden="1">"c2277"</definedName>
    <definedName name="IQ_TR_BUY_ACC_ADVISORS" hidden="1">"c3048"</definedName>
    <definedName name="IQ_TR_BUY_FIN_ADVISORS" hidden="1">"c3045"</definedName>
    <definedName name="IQ_TR_BUY_LEG_ADVISORS" hidden="1">"c2387"</definedName>
    <definedName name="IQ_TR_BUYER_ID" hidden="1">"c2404"</definedName>
    <definedName name="IQ_TR_BUYERNAME" hidden="1">"c2401"</definedName>
    <definedName name="IQ_TR_CANCELLED_DATE" hidden="1">"c2284"</definedName>
    <definedName name="IQ_TR_CASH_CONSID_PCT" hidden="1">"c2296"</definedName>
    <definedName name="IQ_TR_CASH_ST_INVEST" hidden="1">"c3025"</definedName>
    <definedName name="IQ_TR_CHANGE_CONTROL" hidden="1">"c2365"</definedName>
    <definedName name="IQ_TR_CLOSED_DATE" hidden="1">"c2283"</definedName>
    <definedName name="IQ_TR_CO_NET_PROCEEDS" hidden="1">"c2268"</definedName>
    <definedName name="IQ_TR_CO_NET_PROCEEDS_PCT" hidden="1">"c2270"</definedName>
    <definedName name="IQ_TR_COMMENTS" hidden="1">"c2383"</definedName>
    <definedName name="IQ_TR_CURRENCY" hidden="1">"c3016"</definedName>
    <definedName name="IQ_TR_DEAL_ATTITUDE" hidden="1">"c2364"</definedName>
    <definedName name="IQ_TR_DEAL_CONDITIONS" hidden="1">"c2367"</definedName>
    <definedName name="IQ_TR_DEAL_RESOLUTION" hidden="1">"c2391"</definedName>
    <definedName name="IQ_TR_DEAL_RESPONSES" hidden="1">"c2366"</definedName>
    <definedName name="IQ_TR_DEBT_CONSID_PCT" hidden="1">"c2299"</definedName>
    <definedName name="IQ_TR_DEF_AGRMT_DATE" hidden="1">"c2285"</definedName>
    <definedName name="IQ_TR_DISCLOSED_FEES_EXP" hidden="1">"c2288"</definedName>
    <definedName name="IQ_TR_EARNOUTS" hidden="1">"c3023"</definedName>
    <definedName name="IQ_TR_EXPIRED_DATE" hidden="1">"c2412"</definedName>
    <definedName name="IQ_TR_GROSS_OFFERING_AMT" hidden="1">"c2262"</definedName>
    <definedName name="IQ_TR_HYBRID_CONSID_PCT" hidden="1">"c2300"</definedName>
    <definedName name="IQ_TR_IMPLIED_EQ" hidden="1">"c3018"</definedName>
    <definedName name="IQ_TR_IMPLIED_EQ_BV" hidden="1">"c3019"</definedName>
    <definedName name="IQ_TR_IMPLIED_EQ_NI_LTM" hidden="1">"c3020"</definedName>
    <definedName name="IQ_TR_IMPLIED_EV" hidden="1">"c2301"</definedName>
    <definedName name="IQ_TR_IMPLIED_EV_BV" hidden="1">"c2306"</definedName>
    <definedName name="IQ_TR_IMPLIED_EV_EBIT" hidden="1">"c2302"</definedName>
    <definedName name="IQ_TR_IMPLIED_EV_EBITDA" hidden="1">"c2303"</definedName>
    <definedName name="IQ_TR_IMPLIED_EV_NI_LTM" hidden="1">"c2307"</definedName>
    <definedName name="IQ_TR_IMPLIED_EV_REV" hidden="1">"c2304"</definedName>
    <definedName name="IQ_TR_INIT_FILED_DATE" hidden="1">"c3495"</definedName>
    <definedName name="IQ_TR_LOI_DATE" hidden="1">"c2282"</definedName>
    <definedName name="IQ_TR_MAJ_MIN_STAKE" hidden="1">"c2389"</definedName>
    <definedName name="IQ_TR_NEGOTIATED_BUYBACK_PRICE" hidden="1">"c2414"</definedName>
    <definedName name="IQ_TR_NET_ASSUM_LIABILITIES" hidden="1">"c2308"</definedName>
    <definedName name="IQ_TR_NET_PROCEEDS" hidden="1">"c2267"</definedName>
    <definedName name="IQ_TR_OFFER_DATE" hidden="1">"c2265"</definedName>
    <definedName name="IQ_TR_OFFER_DATE_MA" hidden="1">"c3035"</definedName>
    <definedName name="IQ_TR_OFFER_PER_SHARE" hidden="1">"c3017"</definedName>
    <definedName name="IQ_TR_OPTIONS_CONSID_PCT" hidden="1">"c2311"</definedName>
    <definedName name="IQ_TR_OTHER_CONSID" hidden="1">"c3022"</definedName>
    <definedName name="IQ_TR_PCT_SOUGHT" hidden="1">"c2309"</definedName>
    <definedName name="IQ_TR_PFEATURES" hidden="1">"c2384"</definedName>
    <definedName name="IQ_TR_PIPE_CONV_PRICE_SHARE" hidden="1">"c2292"</definedName>
    <definedName name="IQ_TR_PIPE_CPN_PCT" hidden="1">"c2291"</definedName>
    <definedName name="IQ_TR_PIPE_NUMBER_SHARES" hidden="1">"c2293"</definedName>
    <definedName name="IQ_TR_PIPE_PPS" hidden="1">"c2290"</definedName>
    <definedName name="IQ_TR_POSTMONEY_VAL" hidden="1">"c2286"</definedName>
    <definedName name="IQ_TR_PREDEAL_SITUATION" hidden="1">"c2390"</definedName>
    <definedName name="IQ_TR_PREF_CONSID_PCT" hidden="1">"c2310"</definedName>
    <definedName name="IQ_TR_PREMONEY_VAL" hidden="1">"c2287"</definedName>
    <definedName name="IQ_TR_PRINTING_FEES" hidden="1">"c2276"</definedName>
    <definedName name="IQ_TR_PT_MONETARY_VALUES" hidden="1">"c2415"</definedName>
    <definedName name="IQ_TR_PT_NUMBER_SHARES" hidden="1">"c2417"</definedName>
    <definedName name="IQ_TR_PT_PCT_SHARES" hidden="1">"c2416"</definedName>
    <definedName name="IQ_TR_RATING_FEES" hidden="1">"c2275"</definedName>
    <definedName name="IQ_TR_REG_EFFECT_DATE" hidden="1">"c2264"</definedName>
    <definedName name="IQ_TR_REG_FILED_DATE" hidden="1">"c2263"</definedName>
    <definedName name="IQ_TR_RENEWAL_BUYBACK" hidden="1">"c2413"</definedName>
    <definedName name="IQ_TR_ROUND_NUMBER" hidden="1">"c2295"</definedName>
    <definedName name="IQ_TR_SEC_FEES" hidden="1">"c2274"</definedName>
    <definedName name="IQ_TR_SECURITY_TYPE_REG" hidden="1">"c2279"</definedName>
    <definedName name="IQ_TR_SELL_ACC_ADVISORS" hidden="1">"c3049"</definedName>
    <definedName name="IQ_TR_SELL_FIN_ADVISORS" hidden="1">"c3046"</definedName>
    <definedName name="IQ_TR_SELL_LEG_ADVISORS" hidden="1">"c2388"</definedName>
    <definedName name="IQ_TR_SELLER_ID" hidden="1">"c2406"</definedName>
    <definedName name="IQ_TR_SELLERNAME" hidden="1">"c2402"</definedName>
    <definedName name="IQ_TR_SFEATURES" hidden="1">"c2385"</definedName>
    <definedName name="IQ_TR_SH_NET_PROCEEDS" hidden="1">"c2269"</definedName>
    <definedName name="IQ_TR_SH_NET_PROCEEDS_PCT" hidden="1">"c2271"</definedName>
    <definedName name="IQ_TR_SPECIAL_COMMITTEE" hidden="1">"c2362"</definedName>
    <definedName name="IQ_TR_STATUS" hidden="1">"c2399"</definedName>
    <definedName name="IQ_TR_STOCK_CONSID_PCT" hidden="1">"c2312"</definedName>
    <definedName name="IQ_TR_SUSPENDED_DATE" hidden="1">"c2407"</definedName>
    <definedName name="IQ_TR_TARGET_52WKHI_PCT" hidden="1">"c2351"</definedName>
    <definedName name="IQ_TR_TARGET_52WKLOW_PCT" hidden="1">"c2350"</definedName>
    <definedName name="IQ_TR_TARGET_ACC_ADVISORS" hidden="1">"c3047"</definedName>
    <definedName name="IQ_TR_TARGET_CASH_ST_INVEST" hidden="1">"c2327"</definedName>
    <definedName name="IQ_TR_TARGET_CLOSEPRICE_1D" hidden="1">"c2352"</definedName>
    <definedName name="IQ_TR_TARGET_CLOSEPRICE_1M" hidden="1">"c2354"</definedName>
    <definedName name="IQ_TR_TARGET_CLOSEPRICE_1W" hidden="1">"c2353"</definedName>
    <definedName name="IQ_TR_TARGET_DILUT_EPS_EXCL" hidden="1">"c2324"</definedName>
    <definedName name="IQ_TR_TARGET_EARNING_CO" hidden="1">"c2332"</definedName>
    <definedName name="IQ_TR_TARGET_EBIT" hidden="1">"c2333"</definedName>
    <definedName name="IQ_TR_TARGET_EBIT_EQ_INC" hidden="1">"c3609"</definedName>
    <definedName name="IQ_TR_TARGET_EBITDA" hidden="1">"c2334"</definedName>
    <definedName name="IQ_TR_TARGET_EBITDA_EQ_INC" hidden="1">"c3608"</definedName>
    <definedName name="IQ_TR_TARGET_FILING_CURRENCY" hidden="1">"c3034"</definedName>
    <definedName name="IQ_TR_TARGET_FILINGDATE" hidden="1">"c3605"</definedName>
    <definedName name="IQ_TR_TARGET_FIN_ADVISORS" hidden="1">"c3044"</definedName>
    <definedName name="IQ_TR_TARGET_ID" hidden="1">"c2405"</definedName>
    <definedName name="IQ_TR_TARGET_LEG_ADVISORS" hidden="1">"c2386"</definedName>
    <definedName name="IQ_TR_TARGET_MARKETCAP" hidden="1">"c2342"</definedName>
    <definedName name="IQ_TR_TARGET_MIN_INT" hidden="1">"c2328"</definedName>
    <definedName name="IQ_TR_TARGET_NET_DEBT" hidden="1">"c2326"</definedName>
    <definedName name="IQ_TR_TARGET_NI" hidden="1">"c2331"</definedName>
    <definedName name="IQ_TR_TARGET_PERIODDATE" hidden="1">"c3604"</definedName>
    <definedName name="IQ_TR_TARGET_PRICEDATE_1D" hidden="1">"c2341"</definedName>
    <definedName name="IQ_TR_TARGET_RETURN" hidden="1">"c2355"</definedName>
    <definedName name="IQ_TR_TARGET_SEC_DETAIL" hidden="1">"c3021"</definedName>
    <definedName name="IQ_TR_TARGET_SEC_TI_ID" hidden="1">"c2368"</definedName>
    <definedName name="IQ_TR_TARGET_SEC_TYPE" hidden="1">"c2369"</definedName>
    <definedName name="IQ_TR_TARGET_SPD" hidden="1">"c2313"</definedName>
    <definedName name="IQ_TR_TARGET_SPD_PCT" hidden="1">"c2314"</definedName>
    <definedName name="IQ_TR_TARGET_STOCKPREMIUM_1D" hidden="1">"c2336"</definedName>
    <definedName name="IQ_TR_TARGET_STOCKPREMIUM_1M" hidden="1">"c2337"</definedName>
    <definedName name="IQ_TR_TARGET_STOCKPREMIUM_1W" hidden="1">"c2338"</definedName>
    <definedName name="IQ_TR_TARGET_STOCKYEARHIGH_1D" hidden="1">"c2339"</definedName>
    <definedName name="IQ_TR_TARGET_STOCKYEARLOW_1D" hidden="1">"c2340"</definedName>
    <definedName name="IQ_TR_TARGET_TOTAL_ASSETS" hidden="1">"c2325"</definedName>
    <definedName name="IQ_TR_TARGET_TOTAL_COMMON_EQ" hidden="1">"c2421"</definedName>
    <definedName name="IQ_TR_TARGET_TOTAL_DEBT" hidden="1">"c2330"</definedName>
    <definedName name="IQ_TR_TARGET_TOTAL_PREF" hidden="1">"c2329"</definedName>
    <definedName name="IQ_TR_TARGET_TOTAL_REV" hidden="1">"c2335"</definedName>
    <definedName name="IQ_TR_TARGETNAME" hidden="1">"c2403"</definedName>
    <definedName name="IQ_TR_TERM_FEE" hidden="1">"c2298"</definedName>
    <definedName name="IQ_TR_TERM_FEE_PCT" hidden="1">"c2297"</definedName>
    <definedName name="IQ_TR_TODATE" hidden="1">"c3036"</definedName>
    <definedName name="IQ_TR_TODATE_MONETARY_VALUE" hidden="1">"c2418"</definedName>
    <definedName name="IQ_TR_TODATE_NUMBER_SHARES" hidden="1">"c2420"</definedName>
    <definedName name="IQ_TR_TODATE_PCT_SHARES" hidden="1">"c2419"</definedName>
    <definedName name="IQ_TR_TOTAL_ACCT_FEES" hidden="1">"c2273"</definedName>
    <definedName name="IQ_TR_TOTAL_CASH" hidden="1">"c2315"</definedName>
    <definedName name="IQ_TR_TOTAL_CONSID_SH" hidden="1">"c2316"</definedName>
    <definedName name="IQ_TR_TOTAL_DEBT" hidden="1">"c2317"</definedName>
    <definedName name="IQ_TR_TOTAL_GROSS_TV" hidden="1">"c2318"</definedName>
    <definedName name="IQ_TR_TOTAL_HYBRID" hidden="1">"c2319"</definedName>
    <definedName name="IQ_TR_TOTAL_LEGAL_FEES" hidden="1">"c2272"</definedName>
    <definedName name="IQ_TR_TOTAL_NET_TV" hidden="1">"c2320"</definedName>
    <definedName name="IQ_TR_TOTAL_NEWMONEY" hidden="1">"c2289"</definedName>
    <definedName name="IQ_TR_TOTAL_OPTIONS" hidden="1">"c2322"</definedName>
    <definedName name="IQ_TR_TOTAL_OPTIONS_BUYER" hidden="1">"c3026"</definedName>
    <definedName name="IQ_TR_TOTAL_PREFERRED" hidden="1">"c2321"</definedName>
    <definedName name="IQ_TR_TOTAL_REG_AMT" hidden="1">"c2261"</definedName>
    <definedName name="IQ_TR_TOTAL_STOCK" hidden="1">"c2323"</definedName>
    <definedName name="IQ_TR_TOTAL_TAKEDOWNS" hidden="1">"c2278"</definedName>
    <definedName name="IQ_TR_TOTAL_UW_COMP" hidden="1">"c2280"</definedName>
    <definedName name="IQ_TR_TOTALVALUE" hidden="1">"c2400"</definedName>
    <definedName name="IQ_TR_TRANSACTION_TYPE" hidden="1">"c2398"</definedName>
    <definedName name="IQ_TR_WITHDRAWN_DTE" hidden="1">"c2266"</definedName>
    <definedName name="IQ_TRADE_AR" hidden="1">"c1345"</definedName>
    <definedName name="IQ_TRADE_PRINCIPAL" hidden="1">"c1309"</definedName>
    <definedName name="IQ_TRADING_ACCOUNT_GAINS_FEES_FDIC" hidden="1">"c6573"</definedName>
    <definedName name="IQ_TRADING_ASSETS" hidden="1">"c1310"</definedName>
    <definedName name="IQ_TRADING_ASSETS_FDIC" hidden="1">"c6328"</definedName>
    <definedName name="IQ_TRADING_CURRENCY" hidden="1">"c2212"</definedName>
    <definedName name="IQ_TRADING_LIABILITIES_FDIC" hidden="1">"c6344"</definedName>
    <definedName name="IQ_TRANSACTION_ACCOUNTS_FDIC" hidden="1">"c6544"</definedName>
    <definedName name="IQ_TREASURY" hidden="1">"c1311"</definedName>
    <definedName name="IQ_TREASURY_OTHER_EQUITY" hidden="1">"c1312"</definedName>
    <definedName name="IQ_TREASURY_OTHER_EQUITY_BNK" hidden="1">"c1313"</definedName>
    <definedName name="IQ_TREASURY_OTHER_EQUITY_BR" hidden="1">"c1314"</definedName>
    <definedName name="IQ_TREASURY_OTHER_EQUITY_FIN" hidden="1">"c1315"</definedName>
    <definedName name="IQ_TREASURY_OTHER_EQUITY_INS" hidden="1">"c1316"</definedName>
    <definedName name="IQ_TREASURY_OTHER_EQUITY_REIT" hidden="1">"c1317"</definedName>
    <definedName name="IQ_TREASURY_OTHER_EQUITY_UTI" hidden="1">"c1318"</definedName>
    <definedName name="IQ_TREASURY_STOCK" hidden="1">"c1438"</definedName>
    <definedName name="IQ_TREASURY_STOCK_TRANSACTIONS_FDIC" hidden="1">"c6501"</definedName>
    <definedName name="IQ_TRUST_INC" hidden="1">"c1319"</definedName>
    <definedName name="IQ_TRUST_PREF" hidden="1">"c1320"</definedName>
    <definedName name="IQ_TRUST_PREFERRED" hidden="1">"c3029"</definedName>
    <definedName name="IQ_TRUST_PREFERRED_PCT" hidden="1">"c3030"</definedName>
    <definedName name="IQ_TWELVE_MONTHS_FIXED_AND_FLOATING_FDIC" hidden="1">"c6420"</definedName>
    <definedName name="IQ_TWELVE_MONTHS_MORTGAGE_PASS_THROUGHS_FDIC" hidden="1">"c6412"</definedName>
    <definedName name="IQ_UFCF_10YR_ANN_GROWTH" hidden="1">"c1948"</definedName>
    <definedName name="IQ_UFCF_1YR_ANN_GROWTH" hidden="1">"c1943"</definedName>
    <definedName name="IQ_UFCF_2YR_ANN_GROWTH" hidden="1">"c1944"</definedName>
    <definedName name="IQ_UFCF_3YR_ANN_GROWTH" hidden="1">"c1945"</definedName>
    <definedName name="IQ_UFCF_5YR_ANN_GROWTH" hidden="1">"c1946"</definedName>
    <definedName name="IQ_UFCF_7YR_ANN_GROWTH" hidden="1">"c1947"</definedName>
    <definedName name="IQ_UFCF_MARGIN" hidden="1">"c1962"</definedName>
    <definedName name="IQ_ULT_PARENT" hidden="1">"c3037"</definedName>
    <definedName name="IQ_ULT_PARENT_CIQID" hidden="1">"c3039"</definedName>
    <definedName name="IQ_ULT_PARENT_TICKER" hidden="1">"c3038"</definedName>
    <definedName name="IQ_UNAMORT_DISC" hidden="1">"c2513"</definedName>
    <definedName name="IQ_UNAMORT_DISC_PCT" hidden="1">"c2514"</definedName>
    <definedName name="IQ_UNAMORT_PREMIUM" hidden="1">"c2511"</definedName>
    <definedName name="IQ_UNAMORT_PREMIUM_PCT" hidden="1">"c2512"</definedName>
    <definedName name="IQ_UNDIVIDED_PROFITS_FDIC" hidden="1">"c6352"</definedName>
    <definedName name="IQ_UNDRAWN_CP" hidden="1">"c2518"</definedName>
    <definedName name="IQ_UNDRAWN_CREDIT" hidden="1">"c3032"</definedName>
    <definedName name="IQ_UNDRAWN_RC" hidden="1">"c2517"</definedName>
    <definedName name="IQ_UNDRAWN_TL" hidden="1">"c2519"</definedName>
    <definedName name="IQ_UNEARN_PREMIUM" hidden="1">"c1321"</definedName>
    <definedName name="IQ_UNEARN_REV_CURRENT" hidden="1">"c1322"</definedName>
    <definedName name="IQ_UNEARN_REV_CURRENT_BNK" hidden="1">"c1323"</definedName>
    <definedName name="IQ_UNEARN_REV_CURRENT_BR" hidden="1">"c1324"</definedName>
    <definedName name="IQ_UNEARN_REV_CURRENT_FIN" hidden="1">"c1325"</definedName>
    <definedName name="IQ_UNEARN_REV_CURRENT_INS" hidden="1">"c1326"</definedName>
    <definedName name="IQ_UNEARN_REV_CURRENT_REIT" hidden="1">"c1327"</definedName>
    <definedName name="IQ_UNEARN_REV_CURRENT_UTI" hidden="1">"c1328"</definedName>
    <definedName name="IQ_UNEARN_REV_LT" hidden="1">"c1329"</definedName>
    <definedName name="IQ_UNEARNED_INCOME_FDIC" hidden="1">"c6324"</definedName>
    <definedName name="IQ_UNEARNED_INCOME_FOREIGN_FDIC" hidden="1">"c6385"</definedName>
    <definedName name="IQ_UNLEVERED_FCF" hidden="1">"c1908"</definedName>
    <definedName name="IQ_UNPAID_CLAIMS" hidden="1">"c1330"</definedName>
    <definedName name="IQ_UNPROFITABLE_INSTITUTIONS_FDIC" hidden="1">"c6722"</definedName>
    <definedName name="IQ_UNREALIZED_GAIN" hidden="1">"c1619"</definedName>
    <definedName name="IQ_UNSECURED_DEBT" hidden="1">"c2548"</definedName>
    <definedName name="IQ_UNSECURED_DEBT_PCT" hidden="1">"c2549"</definedName>
    <definedName name="IQ_UNUSED_LOAN_COMMITMENTS_FDIC" hidden="1">"c6368"</definedName>
    <definedName name="IQ_UNUSUAL_EXP" hidden="1">"c1456"</definedName>
    <definedName name="IQ_US_BRANCHES_FOREIGN_BANK_LOANS_FDIC" hidden="1">"c6435"</definedName>
    <definedName name="IQ_US_BRANCHES_FOREIGN_BANKS_FDIC" hidden="1">"c6390"</definedName>
    <definedName name="IQ_US_GAAP" hidden="1">"c1331"</definedName>
    <definedName name="IQ_US_GAAP_BASIC_EPS_EXCL" hidden="1">"c2984"</definedName>
    <definedName name="IQ_US_GAAP_BASIC_EPS_INCL" hidden="1">"c2982"</definedName>
    <definedName name="IQ_US_GAAP_BASIC_WEIGHT" hidden="1">"c2980"</definedName>
    <definedName name="IQ_US_GAAP_CA_ADJ" hidden="1">"c2925"</definedName>
    <definedName name="IQ_US_GAAP_CASH_FINAN" hidden="1">"c2945"</definedName>
    <definedName name="IQ_US_GAAP_CASH_FINAN_ADJ" hidden="1">"c2941"</definedName>
    <definedName name="IQ_US_GAAP_CASH_INVEST" hidden="1">"c2944"</definedName>
    <definedName name="IQ_US_GAAP_CASH_INVEST_ADJ" hidden="1">"c2940"</definedName>
    <definedName name="IQ_US_GAAP_CASH_OPER" hidden="1">"c2943"</definedName>
    <definedName name="IQ_US_GAAP_CASH_OPER_ADJ" hidden="1">"c2939"</definedName>
    <definedName name="IQ_US_GAAP_CL_ADJ" hidden="1">"c2927"</definedName>
    <definedName name="IQ_US_GAAP_COST_REV_ADJ" hidden="1">"c2951"</definedName>
    <definedName name="IQ_US_GAAP_DILUT_EPS_EXCL" hidden="1">"c2985"</definedName>
    <definedName name="IQ_US_GAAP_DILUT_EPS_INCL" hidden="1">"c2983"</definedName>
    <definedName name="IQ_US_GAAP_DILUT_NI" hidden="1">"c2979"</definedName>
    <definedName name="IQ_US_GAAP_DILUT_WEIGHT" hidden="1">"c2981"</definedName>
    <definedName name="IQ_US_GAAP_DO_ADJ" hidden="1">"c2959"</definedName>
    <definedName name="IQ_US_GAAP_EXTRA_ACC_ITEMS_ADJ" hidden="1">"c2958"</definedName>
    <definedName name="IQ_US_GAAP_INC_TAX_ADJ" hidden="1">"c2961"</definedName>
    <definedName name="IQ_US_GAAP_INTEREST_EXP_ADJ" hidden="1">"c2957"</definedName>
    <definedName name="IQ_US_GAAP_LIAB_LT_ADJ" hidden="1">"c2928"</definedName>
    <definedName name="IQ_US_GAAP_LIAB_TOTAL_LIAB" hidden="1">"c2933"</definedName>
    <definedName name="IQ_US_GAAP_MINORITY_INTEREST_IS_ADJ" hidden="1">"c2960"</definedName>
    <definedName name="IQ_US_GAAP_NCA_ADJ" hidden="1">"c2926"</definedName>
    <definedName name="IQ_US_GAAP_NET_CHANGE" hidden="1">"c2946"</definedName>
    <definedName name="IQ_US_GAAP_NET_CHANGE_ADJ" hidden="1">"c2942"</definedName>
    <definedName name="IQ_US_GAAP_NI" hidden="1">"c2976"</definedName>
    <definedName name="IQ_US_GAAP_NI_ADJ" hidden="1">"c2963"</definedName>
    <definedName name="IQ_US_GAAP_NI_AVAIL_INCL" hidden="1">"c2978"</definedName>
    <definedName name="IQ_US_GAAP_OTHER_ADJ_ADJ" hidden="1">"c2962"</definedName>
    <definedName name="IQ_US_GAAP_OTHER_NON_OPER_ADJ" hidden="1">"c2955"</definedName>
    <definedName name="IQ_US_GAAP_OTHER_OPER_ADJ" hidden="1">"c2954"</definedName>
    <definedName name="IQ_US_GAAP_RD_ADJ" hidden="1">"c2953"</definedName>
    <definedName name="IQ_US_GAAP_SGA_ADJ" hidden="1">"c2952"</definedName>
    <definedName name="IQ_US_GAAP_TOTAL_ASSETS" hidden="1">"c2931"</definedName>
    <definedName name="IQ_US_GAAP_TOTAL_EQUITY" hidden="1">"c2934"</definedName>
    <definedName name="IQ_US_GAAP_TOTAL_EQUITY_ADJ" hidden="1">"c2929"</definedName>
    <definedName name="IQ_US_GAAP_TOTAL_REV_ADJ" hidden="1">"c2950"</definedName>
    <definedName name="IQ_US_GAAP_TOTAL_UNUSUAL_ADJ" hidden="1">"c2956"</definedName>
    <definedName name="IQ_US_GOV_AGENCIES_FDIC" hidden="1">"c6395"</definedName>
    <definedName name="IQ_US_GOV_DEPOSITS_FDIC" hidden="1">"c6483"</definedName>
    <definedName name="IQ_US_GOV_ENTERPRISES_FDIC" hidden="1">"c6396"</definedName>
    <definedName name="IQ_US_GOV_NONCURRENT_LOANS_TOTAL_NONCURRENT_FDIC" hidden="1">"c6779"</definedName>
    <definedName name="IQ_US_GOV_NONTRANSACTION_ACCOUNTS_FDIC" hidden="1">"c6546"</definedName>
    <definedName name="IQ_US_GOV_OBLIGATIONS_FDIC" hidden="1">"c6299"</definedName>
    <definedName name="IQ_US_GOV_SECURITIES_FDIC" hidden="1">"c6297"</definedName>
    <definedName name="IQ_US_GOV_TOTAL_DEPOSITS_FDIC" hidden="1">"c6472"</definedName>
    <definedName name="IQ_US_GOV_TRANSACTION_ACCOUNTS_FDIC" hidden="1">"c6538"</definedName>
    <definedName name="IQ_US_TREASURY_SECURITIES_FDIC" hidden="1">"c6298"</definedName>
    <definedName name="IQ_UTIL_PPE_NET" hidden="1">"c1620"</definedName>
    <definedName name="IQ_UTIL_REV" hidden="1">"c2091"</definedName>
    <definedName name="IQ_UV_PENSION_LIAB" hidden="1">"c1332"</definedName>
    <definedName name="IQ_VALUATION_ALLOWANCES_FDIC" hidden="1">"c6400"</definedName>
    <definedName name="IQ_VALUE_TRADED_LAST_3MTH" hidden="1">"c1530"</definedName>
    <definedName name="IQ_VALUE_TRADED_LAST_6MTH" hidden="1">"c1531"</definedName>
    <definedName name="IQ_VALUE_TRADED_LAST_MTH" hidden="1">"c1529"</definedName>
    <definedName name="IQ_VALUE_TRADED_LAST_WK" hidden="1">"c1528"</definedName>
    <definedName name="IQ_VALUE_TRADED_LAST_YR" hidden="1">"c1532"</definedName>
    <definedName name="IQ_VC_REVENUE_FDIC" hidden="1">"c6667"</definedName>
    <definedName name="IQ_VOL_LAST_3MTH" hidden="1">"c1525"</definedName>
    <definedName name="IQ_VOL_LAST_6MTH" hidden="1">"c1526"</definedName>
    <definedName name="IQ_VOL_LAST_MTH" hidden="1">"c1524"</definedName>
    <definedName name="IQ_VOL_LAST_WK" hidden="1">"c1523"</definedName>
    <definedName name="IQ_VOL_LAST_YR" hidden="1">"c1527"</definedName>
    <definedName name="IQ_VOLATILE_LIABILITIES_FDIC" hidden="1">"c6364"</definedName>
    <definedName name="IQ_VOLUME" hidden="1">"c1333"</definedName>
    <definedName name="IQ_WARRANTS_BEG_OS" hidden="1">"c2698"</definedName>
    <definedName name="IQ_WARRANTS_CANCELLED" hidden="1">"c2701"</definedName>
    <definedName name="IQ_WARRANTS_END_OS" hidden="1">"c2702"</definedName>
    <definedName name="IQ_WARRANTS_EXERCISED" hidden="1">"c2700"</definedName>
    <definedName name="IQ_WARRANTS_ISSUED" hidden="1">"c2699"</definedName>
    <definedName name="IQ_WARRANTS_STRIKE_PRICE_ISSUED" hidden="1">"c2704"</definedName>
    <definedName name="IQ_WARRANTS_STRIKE_PRICE_OS" hidden="1">"c2703"</definedName>
    <definedName name="IQ_WEEK" hidden="1">50000</definedName>
    <definedName name="IQ_WEIGHTED_AVG_PRICE" hidden="1">"c1334"</definedName>
    <definedName name="IQ_WIP_INV" hidden="1">"c1335"</definedName>
    <definedName name="IQ_WORKING_CAP" hidden="1">"c3494"</definedName>
    <definedName name="IQ_WORKMEN_WRITTEN" hidden="1">"c1336"</definedName>
    <definedName name="IQ_WRITTEN_OPTION_CONTRACTS_FDIC" hidden="1">"c6509"</definedName>
    <definedName name="IQ_WRITTEN_OPTION_CONTRACTS_FX_RISK_FDIC" hidden="1">"c6514"</definedName>
    <definedName name="IQ_WRITTEN_OPTION_CONTRACTS_NON_FX_IR_FDIC" hidden="1">"c6519"</definedName>
    <definedName name="IQ_XDIV_DATE" hidden="1">"c2203"</definedName>
    <definedName name="IQ_YEARHIGH" hidden="1">"c1337"</definedName>
    <definedName name="IQ_YEARHIGH_DATE" hidden="1">"c2250"</definedName>
    <definedName name="IQ_YEARLOW" hidden="1">"c1338"</definedName>
    <definedName name="IQ_YEARLOW_DATE" hidden="1">"c2251"</definedName>
    <definedName name="IQ_YTD" hidden="1">3000</definedName>
    <definedName name="IQ_YTDMONTH" hidden="1">130000</definedName>
    <definedName name="IQ_YTW" hidden="1">"c2163"</definedName>
    <definedName name="IQ_YTW_DATE" hidden="1">"c2164"</definedName>
    <definedName name="IQ_YTW_DATE_TYPE" hidden="1">"c2165"</definedName>
    <definedName name="IQ_Z_SCORE" hidden="1">"c1339"</definedName>
    <definedName name="IQRD12" hidden="1">"$D$13:$D$34"</definedName>
    <definedName name="IQRE12" hidden="1">"$E$13:$E$34"</definedName>
    <definedName name="IQRF12" hidden="1">"$F$13:$F$34"</definedName>
    <definedName name="IRR">[48]IRR!$F$44</definedName>
    <definedName name="irr_all">#REF!</definedName>
    <definedName name="IS" hidden="1">[77]목표세부명세!#REF!</definedName>
    <definedName name="IS_Account">[45]유효성검사!$P$2:$P$334</definedName>
    <definedName name="IS_계정_Code">[45]유효성검사!$O$2:$O$334</definedName>
    <definedName name="IS7월당월">BlankMacro1</definedName>
    <definedName name="IT" hidden="1">{"'Sheet1'!$A$1:$H$36"}</definedName>
    <definedName name="IT수정" hidden="1">{"'Sheet1'!$A$1:$H$36"}</definedName>
    <definedName name="j" hidden="1">{#N/A,#N/A,FALSE,"BS";#N/A,#N/A,FALSE,"PL";#N/A,#N/A,FALSE,"처분";#N/A,#N/A,FALSE,"현금";#N/A,#N/A,FALSE,"매출";#N/A,#N/A,FALSE,"원가";#N/A,#N/A,FALSE,"경영"}</definedName>
    <definedName name="Jan">#REF!</definedName>
    <definedName name="Japan_Demand">#REF!</definedName>
    <definedName name="JDHFK" hidden="1">{#N/A,#N/A,TRUE,"총괄표";#N/A,#N/A,TRUE,"1호 과표세액";#N/A,#N/A,TRUE,"2호 서식";#N/A,#N/A,TRUE,"2호부표 최저한세";#N/A,#N/A,TRUE,"3(1)호 공제감면";#N/A,#N/A,TRUE,"3(1) 부1 공제감면";#N/A,#N/A,TRUE,"3(1) 부3 세액조정";#N/A,#N/A,TRUE,"3(1) 부4 공제감면";#N/A,#N/A,TRUE,"3(1) 부6 추가납부";#N/A,#N/A,TRUE,"조8호 기술인력";#N/A,#N/A,TRUE,"3(1)부7 기업합리";#N/A,#N/A,TRUE,"3(2)호 가산세";#N/A,#N/A,TRUE,"3(3)호(갑) 원천납부";#N/A,#N/A,TRUE,"5호 농어촌";#N/A,#N/A,TRUE,"5호2 농감면(갑)";#N/A,#N/A,TRUE,"5호2 농감면(을)";#N/A,#N/A,TRUE,"6호 소득금액";#N/A,#N/A,TRUE,"6호 첨부(익)";#N/A,#N/A,TRUE,"6호 첨부(손)";#N/A,#N/A,TRUE,"6-1호 수입금액";#N/A,#N/A,TRUE,"6-2(4)호 해외시장";#N/A,#N/A,TRUE,"6-2(6)호 해외사업";#N/A,#N/A,TRUE,"6-2(7)호 해외투자";#N/A,#N/A,TRUE,"6-2(12)호 수출손실";#N/A,#N/A,TRUE,"6-3호 퇴충";#N/A,#N/A,TRUE,"6-3(3)호 단퇴";#N/A,#N/A,TRUE,"6-3(4)호 대손";#N/A,#N/A,TRUE,"6-4호 접대(갑)";#N/A,#N/A,TRUE,"6-4호 접대(을)";#N/A,#N/A,TRUE,"6-5호 외화(갑)";#N/A,#N/A,TRUE,"6-5호 외화(을)";#N/A,#N/A,TRUE,"6-6호(부표) 자본적지출";#N/A,#N/A,TRUE,"6-7호 가지급금(갑)";#N/A,#N/A,TRUE,"6-7호 가지급(을)";#N/A,#N/A,TRUE,"6-10호 재고자산";#N/A,#N/A,TRUE,"6-11호 세금과공과";#N/A,#N/A,TRUE,"6-12호 선급비용";#N/A,#N/A,TRUE,"6-13호 기부금";#N/A,#N/A,TRUE,"6-14호 부동산보유";#N/A,#N/A,TRUE,"8호 기부금조정";#N/A,#N/A,TRUE,"9호 자본금(갑)";#N/A,#N/A,TRUE,"9호 자본금(을)";#N/A,#N/A,TRUE,"10(2)호 소득공제";#N/A,#N/A,TRUE,"10(3)호 주요계정";#N/A,#N/A,TRUE,"10(3)호 부표";#N/A,#N/A,TRUE,"10(4)호 조정수입";#N/A,#N/A,TRUE,"10(4)호 소득구분";#N/A,#N/A,TRUE,"12호 중소검토";#N/A,#N/A,TRUE,"13호 비상장";#N/A,#N/A,TRUE,"14(1)호 갑 주식";#N/A,#N/A,TRUE,"60호 갑 적정유보";#N/A,#N/A,TRUE,"60호 을 적정유보"}</definedName>
    <definedName name="jeld" hidden="1">{#N/A,#N/A,FALSE,"Sheet5"}</definedName>
    <definedName name="jeld2" hidden="1">{#N/A,#N/A,FALSE,"Sheet5"}</definedName>
    <definedName name="JEON">#REF!</definedName>
    <definedName name="JETTON">#REF!</definedName>
    <definedName name="jf" hidden="1">{#N/A,#N/A,FALSE,"표지";#N/A,#N/A,FALSE,"총괄표";#N/A,#N/A,FALSE,"1호 과표세액";#N/A,#N/A,FALSE,"3(3)호(갑) 원천납부";#N/A,#N/A,FALSE,"6호 소득금액";#N/A,#N/A,FALSE,"6호 첨부(익)";#N/A,#N/A,FALSE,"6호 첨부(손)";#N/A,#N/A,FALSE,"6-12호 선급비용";#N/A,#N/A,FALSE,"6-14호 부동산보유";#N/A,#N/A,FALSE,"9호 자본금(갑)";#N/A,#N/A,FALSE,"9호 자본금(을)";#N/A,#N/A,FALSE,"10(3)호 주요계정";#N/A,#N/A,FALSE,"10(3)호 부표";#N/A,#N/A,FALSE,"10(4)호 조정수입";#N/A,#N/A,FALSE,"12호 중소검토";#N/A,#N/A,FALSE,"14(1)호 갑 주식";#N/A,#N/A,FALSE,"59호 해외특수";#N/A,#N/A,FALSE,"요약 BS";#N/A,#N/A,FALSE,"요약 PL";#N/A,#N/A,FALSE,"요약원가";#N/A,#N/A,FALSE,"요약RE";#N/A,#N/A,FALSE,"6-5호 외화(갑)";#N/A,#N/A,FALSE,"6-5호 외화(을)"}</definedName>
    <definedName name="jfd" hidden="1">{#N/A,#N/A,TRUE,"1호 과표세액";#N/A,#N/A,TRUE,"1-2호 농어촌과표";#N/A,#N/A,TRUE,"2호 서식";#N/A,#N/A,TRUE,"2호부표 최저한세";#N/A,#N/A,TRUE,"3(1)호 공제감면";#N/A,#N/A,TRUE,"임시특별감면";#N/A,#N/A,TRUE,"3(1)부7 기업합리";#N/A,#N/A,TRUE,"5호 농어촌";#N/A,#N/A,TRUE,"5호2 농감면(갑)";#N/A,#N/A,TRUE,"6호 소득금액";#N/A,#N/A,TRUE,"6호 첨부(익)";#N/A,#N/A,TRUE,"6호 첨부(손)";#N/A,#N/A,TRUE,"감가총괄";#N/A,#N/A,TRUE,"6-6(3)호 감가(정액)";#N/A,#N/A,TRUE,"9호 자본금(갑)";#N/A,#N/A,TRUE,"9호 자본금(을)";#N/A,#N/A,TRUE,"10(3)호 주요계정";#N/A,#N/A,TRUE,"10(4)호 소득구분"}</definedName>
    <definedName name="jhbgdhlgdj666666666666666">[0]!jhbgdhlgdj666666666666666</definedName>
    <definedName name="JIM" hidden="1">{#N/A,#N/A,FALSE,"Sheet5"}</definedName>
    <definedName name="jj">[0]!jj</definedName>
    <definedName name="JK" hidden="1">{#N/A,#N/A,TRUE,"Y생산";#N/A,#N/A,TRUE,"Y판매";#N/A,#N/A,TRUE,"Y총물량";#N/A,#N/A,TRUE,"Y능력";#N/A,#N/A,TRUE,"YKD"}</definedName>
    <definedName name="job_run">[0]!job_run</definedName>
    <definedName name="JPY">[40]적용환율!$C$14</definedName>
    <definedName name="jsk" hidden="1">{#N/A,#N/A,FALSE,"UNIT";#N/A,#N/A,FALSE,"UNIT";#N/A,#N/A,FALSE,"계정"}</definedName>
    <definedName name="jun" hidden="1">#REF!</definedName>
    <definedName name="JUSO">#REF!</definedName>
    <definedName name="jw.pl">#REF!</definedName>
    <definedName name="jyuk" hidden="1">{#N/A,#N/A,TRUE,"Y생산";#N/A,#N/A,TRUE,"Y판매";#N/A,#N/A,TRUE,"Y총물량";#N/A,#N/A,TRUE,"Y능력";#N/A,#N/A,TRUE,"YKD"}</definedName>
    <definedName name="K">#REF!</definedName>
    <definedName name="KEROTON">#REF!</definedName>
    <definedName name="key" hidden="1">[78]COVER!#REF!</definedName>
    <definedName name="KHN" hidden="1">{"'보고양식'!$A$58:$K$111"}</definedName>
    <definedName name="KIM" hidden="1">{#N/A,#N/A,FALSE,"단축1";#N/A,#N/A,FALSE,"단축2";#N/A,#N/A,FALSE,"단축3";#N/A,#N/A,FALSE,"장축";#N/A,#N/A,FALSE,"4WD"}</definedName>
    <definedName name="kjh">#REF!</definedName>
    <definedName name="kjs" hidden="1">{#N/A,#N/A,FALSE,"UNIT";#N/A,#N/A,FALSE,"UNIT";#N/A,#N/A,FALSE,"계정"}</definedName>
    <definedName name="kkk" hidden="1">{#N/A,#N/A,FALSE,"BS";#N/A,#N/A,FALSE,"PL";#N/A,#N/A,FALSE,"처분";#N/A,#N/A,FALSE,"현금";#N/A,#N/A,FALSE,"매출";#N/A,#N/A,FALSE,"원가";#N/A,#N/A,FALSE,"경영"}</definedName>
    <definedName name="KKKK" hidden="1">{#N/A,#N/A,FALSE,"96 3월물량표";#N/A,#N/A,FALSE,"96 4월물량표";#N/A,#N/A,FALSE,"96 5월물량표"}</definedName>
    <definedName name="kkkkkk" hidden="1">{#N/A,#N/A,TRUE,"Y생산";#N/A,#N/A,TRUE,"Y판매";#N/A,#N/A,TRUE,"Y총물량";#N/A,#N/A,TRUE,"Y능력";#N/A,#N/A,TRUE,"YKD"}</definedName>
    <definedName name="KL" hidden="1">{#N/A,#N/A,FALSE,"BS";#N/A,#N/A,FALSE,"PL";#N/A,#N/A,FALSE,"처분";#N/A,#N/A,FALSE,"현금";#N/A,#N/A,FALSE,"매출";#N/A,#N/A,FALSE,"원가";#N/A,#N/A,FALSE,"경영"}</definedName>
    <definedName name="KPMG_Input_Data">'[79]Initial Class'!$C$2:$D$34</definedName>
    <definedName name="KPMG_REM">#REF!</definedName>
    <definedName name="ktft" hidden="1">3</definedName>
    <definedName name="KTM10B" hidden="1">{#N/A,#N/A,FALSE,"현장 NCR 분석";#N/A,#N/A,FALSE,"현장품질감사";#N/A,#N/A,FALSE,"현장품질감사"}</definedName>
    <definedName name="KU" hidden="1">{#N/A,#N/A,TRUE,"Y생산";#N/A,#N/A,TRUE,"Y판매";#N/A,#N/A,TRUE,"Y총물량";#N/A,#N/A,TRUE,"Y능력";#N/A,#N/A,TRUE,"YKD"}</definedName>
    <definedName name="K잔액기준" hidden="1">{#N/A,#N/A,FALSE,"주요여수신";#N/A,#N/A,FALSE,"수신금리";#N/A,#N/A,FALSE,"대출금리";#N/A,#N/A,FALSE,"신규대출";#N/A,#N/A,FALSE,"총액대출"}</definedName>
    <definedName name="L">'[38]Asset Detail'!#REF!</definedName>
    <definedName name="L_Adjust">[80]Links!$H$1:$H$65536</definedName>
    <definedName name="L_AJE_Tot">[80]Links!$G$1:$G$65536</definedName>
    <definedName name="L_CY_Beg">[80]Links!$F$1:$F$65536</definedName>
    <definedName name="L_CY_End">[80]Links!$J$1:$J$65536</definedName>
    <definedName name="L_PY_End">[80]Links!$K$1:$K$65536</definedName>
    <definedName name="L_RJE_Tot">[80]Links!$I$1:$I$65536</definedName>
    <definedName name="labor">#REF!</definedName>
    <definedName name="Language">[81]basic_info!$C$3</definedName>
    <definedName name="Leases">#REF!</definedName>
    <definedName name="lee" hidden="1">{#N/A,#N/A,FALSE,"Sheet5"}</definedName>
    <definedName name="lek">#REF!</definedName>
    <definedName name="leverage">#REF!</definedName>
    <definedName name="libor">[82]Index!$F$11</definedName>
    <definedName name="Life">'[38]Asset Detail'!#REF!</definedName>
    <definedName name="limcount" hidden="1">2</definedName>
    <definedName name="LINE검토2" hidden="1">{#N/A,#N/A,TRUE,"Y생산";#N/A,#N/A,TRUE,"Y판매";#N/A,#N/A,TRUE,"Y총물량";#N/A,#N/A,TRUE,"Y능력";#N/A,#N/A,TRUE,"YKD"}</definedName>
    <definedName name="List">#REF!</definedName>
    <definedName name="ListOffset" hidden="1">1</definedName>
    <definedName name="lj" hidden="1">{#N/A,#N/A,FALSE,"표지";#N/A,#N/A,FALSE,"총괄표";#N/A,#N/A,FALSE,"1호 과표세액";#N/A,#N/A,FALSE,"3(3)호(갑) 원천납부";#N/A,#N/A,FALSE,"6호 소득금액";#N/A,#N/A,FALSE,"6호 첨부(익)";#N/A,#N/A,FALSE,"6호 첨부(손)";#N/A,#N/A,FALSE,"6-12호 선급비용";#N/A,#N/A,FALSE,"6-14호 부동산보유";#N/A,#N/A,FALSE,"9호 자본금(갑)";#N/A,#N/A,FALSE,"9호 자본금(을)";#N/A,#N/A,FALSE,"10(3)호 주요계정";#N/A,#N/A,FALSE,"10(3)호 부표";#N/A,#N/A,FALSE,"10(4)호 조정수입";#N/A,#N/A,FALSE,"12호 중소검토";#N/A,#N/A,FALSE,"14(1)호 갑 주식";#N/A,#N/A,FALSE,"59호 해외특수";#N/A,#N/A,FALSE,"요약 BS";#N/A,#N/A,FALSE,"요약 PL";#N/A,#N/A,FALSE,"요약원가";#N/A,#N/A,FALSE,"요약RE";#N/A,#N/A,FALSE,"6-5호 외화(갑)";#N/A,#N/A,FALSE,"6-5호 외화(을)"}</definedName>
    <definedName name="ljh" hidden="1">{#N/A,#N/A,FALSE,"Sheet5"}</definedName>
    <definedName name="lkhjfs" hidden="1">{#N/A,#N/A,FALSE,"주요여수신";#N/A,#N/A,FALSE,"수신금리";#N/A,#N/A,FALSE,"대출금리";#N/A,#N/A,FALSE,"신규대출";#N/A,#N/A,FALSE,"총액대출"}</definedName>
    <definedName name="lkjl">#REF!</definedName>
    <definedName name="lkjlk">#REF!</definedName>
    <definedName name="lkl">#REF!</definedName>
    <definedName name="ll" hidden="1">{"'교육경비품의'!$B$4:$D$12"}</definedName>
    <definedName name="llkjlkjl">#REF!</definedName>
    <definedName name="lll" hidden="1">{"'교육경비품의'!$B$4:$D$12"}</definedName>
    <definedName name="llll" hidden="1">{"'Sheet1'!$A$1:$D$4"}</definedName>
    <definedName name="lllll" hidden="1">{"'교육경비품의'!$B$4:$D$12"}</definedName>
    <definedName name="llllll" hidden="1">{"'Sheet1'!$A$1:$D$4"}</definedName>
    <definedName name="lllllll" hidden="1">{"'교육경비품의'!$B$4:$D$12"}</definedName>
    <definedName name="llllllll" hidden="1">{"'Sheet1'!$A$1:$D$4"}</definedName>
    <definedName name="lllllllll" hidden="1">{"'Sheet1'!$A$1:$D$4"}</definedName>
    <definedName name="llllllllll" hidden="1">{"'Sheet1'!$A$1:$D$4"}</definedName>
    <definedName name="llllllllllll" hidden="1">{"'교육경비품의'!$B$4:$D$12"}</definedName>
    <definedName name="loan" hidden="1">{#N/A,#N/A,FALSE,"주요여수신";#N/A,#N/A,FALSE,"수신금리";#N/A,#N/A,FALSE,"대출금리";#N/A,#N/A,FALSE,"신규대출";#N/A,#N/A,FALSE,"총액대출"}</definedName>
    <definedName name="LoanAC">INDIRECT("Data!$B$2:$B$"&amp;COUNTA([56]Data!$B$1:$B$65536))</definedName>
    <definedName name="loc">#REF!</definedName>
    <definedName name="LOCAL_MYSQL_DATE_FORMAT" localSheetId="8"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1"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tionClass">'[38]Asset Detail'!#REF!</definedName>
    <definedName name="Locations">#REF!</definedName>
    <definedName name="lookup_table">'[76]New Valuation'!#REF!</definedName>
    <definedName name="lookup_table1">#REF!</definedName>
    <definedName name="lookup_table2">#REF!</definedName>
    <definedName name="lookup_table2_h">#REF!</definedName>
    <definedName name="lowsulfurdiesel" hidden="1">{"PAGE1",#N/A,FALSE,"YIELDS";"PAGE2",#N/A,FALSE,"YIELDS";"PAGE3",#N/A,FALSE,"YIELDS"}</definedName>
    <definedName name="LPGTON">#REF!</definedName>
    <definedName name="LTV">#REF!</definedName>
    <definedName name="LUBETON">#REF!</definedName>
    <definedName name="LW">'[38]Asset Detail'!#REF!</definedName>
    <definedName name="LWSALES">#REF!</definedName>
    <definedName name="LY" hidden="1">#REF!</definedName>
    <definedName name="LYBin">#REF!</definedName>
    <definedName name="LYHolds">#REF!</definedName>
    <definedName name="LYNet">#REF!</definedName>
    <definedName name="LYoos">#REF!</definedName>
    <definedName name="LYReselects">#REF!</definedName>
    <definedName name="LYReturns">#REF!</definedName>
    <definedName name="LYSales">#REF!</definedName>
    <definedName name="LYTotal">#REF!</definedName>
    <definedName name="m" hidden="1">[83]INMD1198!$B$30</definedName>
    <definedName name="M.D.F1공장">'[15]1.MDF1공장'!#REF!</definedName>
    <definedName name="M_DU_Service">#REF!</definedName>
    <definedName name="M_DU_Support">#REF!</definedName>
    <definedName name="M_F123.CashFlow_Button1_Click">[84]!M_F123.CashFlow_Button1_Click</definedName>
    <definedName name="M_Web_Service">#REF!</definedName>
    <definedName name="M65M12.5M">#REF!</definedName>
    <definedName name="Macro8">[85]!Macro8</definedName>
    <definedName name="main">[59]!main</definedName>
    <definedName name="Maintenance_Cost">#REF!</definedName>
    <definedName name="map">[86]Sheet1!$A$2:$B$71</definedName>
    <definedName name="MargCostPort">'[31]One-Time Data'!$D$1:$E$11</definedName>
    <definedName name="MARGINPLAN">#REF!</definedName>
    <definedName name="MARGINPROJ">#REF!</definedName>
    <definedName name="Market">#REF!</definedName>
    <definedName name="Market_Share">[87]Market!$A$1:$J$37</definedName>
    <definedName name="MarketClipActivationFee">#REF!</definedName>
    <definedName name="MarketClipFXActivationFee">#REF!</definedName>
    <definedName name="MarketClipFXDivisor">#REF!</definedName>
    <definedName name="MarketClipFXInternationalActivationFee">#REF!</definedName>
    <definedName name="MarketClipFXInternationalDivisor">#REF!</definedName>
    <definedName name="MarketClipFXInternationalMonthlyCosts">#REF!</definedName>
    <definedName name="MarketClipFXInternationalRecurringFee">#REF!</definedName>
    <definedName name="MarketClipFXMonthlyCosts">#REF!</definedName>
    <definedName name="MarketClipFXRecurringFee">#REF!</definedName>
    <definedName name="MarketClipMonthlyCosts">#REF!</definedName>
    <definedName name="MarketClipRecurringFee">#REF!</definedName>
    <definedName name="master">#REF!</definedName>
    <definedName name="Master4_System">#REF!</definedName>
    <definedName name="Master5">#REF!</definedName>
    <definedName name="mcs03g.ReqArray">{"Price","MEGT","LC125","N","0","0","H"}</definedName>
    <definedName name="MDETITLE">#REF!</definedName>
    <definedName name="MeanCFR">[31]Trends!#REF!</definedName>
    <definedName name="MedianCFR">[31]Trends!#REF!</definedName>
    <definedName name="menu_button_Click">[0]!menu_button_Click</definedName>
    <definedName name="MerrillPrintIt" hidden="1">[47]!MerrillPrintIt</definedName>
    <definedName name="Method">#REF!</definedName>
    <definedName name="Mideast">#REF!</definedName>
    <definedName name="mike">#REF!</definedName>
    <definedName name="mil">1000000</definedName>
    <definedName name="MktTitleBlock">[4]Marketing!$A$4:$IV$4</definedName>
    <definedName name="mm" hidden="1">{#N/A,#N/A,TRUE,"Y생산";#N/A,#N/A,TRUE,"Y판매";#N/A,#N/A,TRUE,"Y총물량";#N/A,#N/A,TRUE,"Y능력";#N/A,#N/A,TRUE,"YKD"}</definedName>
    <definedName name="mmmm" hidden="1">{#N/A,#N/A,TRUE,"Y생산";#N/A,#N/A,TRUE,"Y판매";#N/A,#N/A,TRUE,"Y총물량";#N/A,#N/A,TRUE,"Y능력";#N/A,#N/A,TRUE,"YKD"}</definedName>
    <definedName name="MobileFirstCallActivationFee">#REF!</definedName>
    <definedName name="MobileFirstCallDivisor">#REF!</definedName>
    <definedName name="MobileFirstCallRecurringFee">#REF!</definedName>
    <definedName name="MobileFirstCalMonthlyCosts">#REF!</definedName>
    <definedName name="MobileTradingActivationFee">#REF!</definedName>
    <definedName name="MobileTradingDivisor">#REF!</definedName>
    <definedName name="MobileTradingMonthlyCosts">#REF!</definedName>
    <definedName name="MobileTradingRecurringFee">#REF!</definedName>
    <definedName name="MODEMS">[46]COMPS!#REF!</definedName>
    <definedName name="Module1.exe_1">[66]!Module1.exe_1</definedName>
    <definedName name="Module1.exe_10">[67]!Module1.exe_10</definedName>
    <definedName name="Module1.exe_11">[67]!Module1.exe_11</definedName>
    <definedName name="Module1.exe_12">[67]!Module1.exe_12</definedName>
    <definedName name="Module1.exe_13">[67]!Module1.exe_13</definedName>
    <definedName name="Module1.exe_14">[67]!Module1.exe_14</definedName>
    <definedName name="Module1.exe_15">[67]!Module1.exe_15</definedName>
    <definedName name="Module1.exe_16">[67]!Module1.exe_16</definedName>
    <definedName name="Module1.exe_2">[66]!Module1.exe_2</definedName>
    <definedName name="Module1.exe_3">[66]!Module1.exe_3</definedName>
    <definedName name="Module1.exe_4">[66]!Module1.exe_4</definedName>
    <definedName name="Module1.exe_5">[66]!Module1.exe_5</definedName>
    <definedName name="Module1.exe_6">[66]!Module1.exe_6</definedName>
    <definedName name="Module1.exe_7">[66]!Module1.exe_7</definedName>
    <definedName name="Module1.exe_8">[66]!Module1.exe_8</definedName>
    <definedName name="Module1.exe_9">[67]!Module1.exe_9</definedName>
    <definedName name="Module1.gotostudio">[66]!Module1.gotostudio</definedName>
    <definedName name="Mortgage">#REF!</definedName>
    <definedName name="MP" hidden="1">{#N/A,#N/A,FALSE,"BS";#N/A,#N/A,FALSE,"PL";#N/A,#N/A,FALSE,"처분";#N/A,#N/A,FALSE,"현금";#N/A,#N/A,FALSE,"매출";#N/A,#N/A,FALSE,"원가";#N/A,#N/A,FALSE,"경영"}</definedName>
    <definedName name="mp_cst">'[76]New Valuation'!#REF!</definedName>
    <definedName name="ms" hidden="1">{#N/A,#N/A,FALSE,"Aging Summary";#N/A,#N/A,FALSE,"Ratio Analysis";#N/A,#N/A,FALSE,"Test 120 Day Accts";#N/A,#N/A,FALSE,"Tickmarks"}</definedName>
    <definedName name="mse" hidden="1">{#N/A,#N/A,FALSE,"BS";#N/A,#N/A,FALSE,"PL";#N/A,#N/A,FALSE,"처분";#N/A,#N/A,FALSE,"현금";#N/A,#N/A,FALSE,"매출";#N/A,#N/A,FALSE,"원가";#N/A,#N/A,FALSE,"경영"}</definedName>
    <definedName name="Mseok" hidden="1">{#N/A,#N/A,FALSE,"BS";#N/A,#N/A,FALSE,"PL";#N/A,#N/A,FALSE,"처분";#N/A,#N/A,FALSE,"현금";#N/A,#N/A,FALSE,"매출";#N/A,#N/A,FALSE,"원가";#N/A,#N/A,FALSE,"경영"}</definedName>
    <definedName name="MSPGCosts">[31]Trends!$A$99</definedName>
    <definedName name="mycal">#REF!</definedName>
    <definedName name="name">[58]Index!$B$3</definedName>
    <definedName name="NAMECHECK">#REF!</definedName>
    <definedName name="NAMES">[46]COMPS!#REF!</definedName>
    <definedName name="NAMTITLE">#REF!</definedName>
    <definedName name="NAPTON">#REF!</definedName>
    <definedName name="NBdetail">'[42]Churn Overview Charts'!#REF!</definedName>
    <definedName name="NBV">'[38]Asset Detail'!#REF!</definedName>
    <definedName name="NEATITLE">#REF!</definedName>
    <definedName name="Net">[55]newGraphs!#REF!</definedName>
    <definedName name="NetBacks">'[4]Net Backs'!$A$1:$AX$25</definedName>
    <definedName name="NetBackTB">'[4]Net Backs'!$A$1:$IV$1</definedName>
    <definedName name="new">[31]Trends!$A$1:$N$365</definedName>
    <definedName name="NewRange" hidden="1">[47]!NewRange</definedName>
    <definedName name="NGLTON">#REF!</definedName>
    <definedName name="nhgv" hidden="1">{#N/A,#N/A,FALSE,"주요여수신";#N/A,#N/A,FALSE,"수신금리";#N/A,#N/A,FALSE,"대출금리";#N/A,#N/A,FALSE,"신규대출";#N/A,#N/A,FALSE,"총액대출"}</definedName>
    <definedName name="nm" hidden="1">{#N/A,#N/A,TRUE,"Y생산";#N/A,#N/A,TRUE,"Y판매";#N/A,#N/A,TRUE,"Y총물량";#N/A,#N/A,TRUE,"Y능력";#N/A,#N/A,TRUE,"YKD"}</definedName>
    <definedName name="nn">[0]!nn</definedName>
    <definedName name="Non_OECD">#REF!,#REF!,#REF!</definedName>
    <definedName name="Non_OECD_Demand">#REF!</definedName>
    <definedName name="Non_OECD_Growth">#REF!</definedName>
    <definedName name="Non_OPEC_Crude_Oil">#REF!,#REF!,#REF!</definedName>
    <definedName name="NOTES">[46]COMPS!#REF!</definedName>
    <definedName name="npv">#REF!</definedName>
    <definedName name="npv_add">'[76]New Valuation'!#REF!</definedName>
    <definedName name="npv_all">#REF!</definedName>
    <definedName name="npv_lggas">#REF!</definedName>
    <definedName name="npv_ws">#REF!</definedName>
    <definedName name="nzn" hidden="1">{#N/A,#N/A,FALSE,"Aging Summary";#N/A,#N/A,FALSE,"Ratio Analysis";#N/A,#N/A,FALSE,"Test 120 Day Accts";#N/A,#N/A,FALSE,"Tickmarks"}</definedName>
    <definedName name="o" hidden="1">{#N/A,#N/A,FALSE,"New Depr Sch-150% DB";#N/A,#N/A,FALSE,"Cash Flows RLP";#N/A,#N/A,FALSE,"IRR";#N/A,#N/A,FALSE,"Proforma IS";#N/A,#N/A,FALSE,"Assumptions"}</definedName>
    <definedName name="OECD">#REF!,#REF!,#REF!</definedName>
    <definedName name="OECD_Growth">#REF!</definedName>
    <definedName name="OnlineHours">[31]Trends!$A$123</definedName>
    <definedName name="ONP" hidden="1">#REF!</definedName>
    <definedName name="ooo" hidden="1">{"'Sheet1'!$A$1:$D$4"}</definedName>
    <definedName name="oooo" hidden="1">{"'교육경비품의'!$B$4:$D$12"}</definedName>
    <definedName name="ooooo" hidden="1">{"'Sheet1'!$A$1:$D$4"}</definedName>
    <definedName name="oooooo" hidden="1">{"'Sheet1'!$A$1:$D$4"}</definedName>
    <definedName name="ooooooo" hidden="1">{"'Sheet1'!$A$1:$D$4"}</definedName>
    <definedName name="oooooooooo" hidden="1">{"'교육경비품의'!$B$4:$D$12"}</definedName>
    <definedName name="oooooooooooo" hidden="1">{"'Sheet1'!$A$1:$D$4"}</definedName>
    <definedName name="ooooooooooooooo" hidden="1">{"'교육경비품의'!$B$4:$D$12"}</definedName>
    <definedName name="oooooooooooooooo" hidden="1">{"'Sheet1'!$A$1:$D$4"}</definedName>
    <definedName name="ooooooooooooooooooo" hidden="1">{"'Sheet1'!$A$1:$D$4"}</definedName>
    <definedName name="ooooooooooooooooooooo" hidden="1">{"'교육경비품의'!$B$4:$D$12"}</definedName>
    <definedName name="ooooooooooooooooooooooo" hidden="1">{"'교육경비품의'!$B$4:$D$12"}</definedName>
    <definedName name="ooop" hidden="1">{"'매출'!$A$1:$I$22"}</definedName>
    <definedName name="OpCase">#REF!</definedName>
    <definedName name="OPEC_Crude_Oil">#REF!,#REF!,#REF!</definedName>
    <definedName name="OPPTY_PL">#REF!</definedName>
    <definedName name="OptionButton21_Click">[0]!OptionButton21_Click</definedName>
    <definedName name="other">'[62]BD 2000'!$A$1:$H$65536,'[62]BD 2000'!$A$1:$IV$4</definedName>
    <definedName name="other_inv_amt">#REF!</definedName>
    <definedName name="other_inv_amt1">#REF!</definedName>
    <definedName name="other_op">#REF!</definedName>
    <definedName name="Other_Supply">#REF!,#REF!,#REF!</definedName>
    <definedName name="othertitles">'[62]BD 2000'!$A$1:$H$65536,'[62]BD 2000'!$A$1:$IV$4</definedName>
    <definedName name="OTHTON">#REF!</definedName>
    <definedName name="ou" hidden="1">{#N/A,#N/A,FALSE,"Aging Summary";#N/A,#N/A,FALSE,"Ratio Analysis";#N/A,#N/A,FALSE,"Test 120 Day Accts";#N/A,#N/A,FALSE,"Tickmarks"}</definedName>
    <definedName name="OUTPUT">#REF!</definedName>
    <definedName name="Over40CFR">[31]Trends!#REF!</definedName>
    <definedName name="p" hidden="1">{"'교육경비품의'!$B$4:$D$12"}</definedName>
    <definedName name="P.Close">#N/A</definedName>
    <definedName name="P.Comp">#N/A</definedName>
    <definedName name="P.CompIndex">#N/A</definedName>
    <definedName name="P.Date">#N/A</definedName>
    <definedName name="P.Date2">#N/A</definedName>
    <definedName name="P.Date3">#N/A</definedName>
    <definedName name="P.Date4">#N/A</definedName>
    <definedName name="P.FirstRow">#N/A</definedName>
    <definedName name="P.High">#N/A</definedName>
    <definedName name="P.Holidays">#N/A</definedName>
    <definedName name="P.LastRow">#N/A</definedName>
    <definedName name="P.Low">#N/A</definedName>
    <definedName name="P.PE">#N/A</definedName>
    <definedName name="P.Vol">#N/A</definedName>
    <definedName name="P.Yield">#N/A</definedName>
    <definedName name="P_?">'[20]97년추정손익계산서'!$G$6:$G$86</definedName>
    <definedName name="p_inv_amt">#REF!</definedName>
    <definedName name="p_inv_amt1">#REF!</definedName>
    <definedName name="pacb0160">'[88]Bill Sum'!#REF!</definedName>
    <definedName name="PAGE2">#N/A</definedName>
    <definedName name="PAGE3">#N/A</definedName>
    <definedName name="PAGE4">#N/A</definedName>
    <definedName name="PAGE5">[14]COMBINED!#REF!</definedName>
    <definedName name="PAGE6">#N/A</definedName>
    <definedName name="palm_pct_palm">#REF!</definedName>
    <definedName name="parameter.report.subtitle">'[89]{parameters}'!$C$6</definedName>
    <definedName name="parameter.report.title">'[89]{parameters}'!$C$5</definedName>
    <definedName name="parameter.sources" localSheetId="8">OFFSET('[89]{parameters}'!$L$7,0,0,parameter.sources.count)</definedName>
    <definedName name="parameter.sources" localSheetId="11">OFFSET('[89]{parameters}'!$L$7,0,0,parameter.sources.count)</definedName>
    <definedName name="parameter.sources">OFFSET('[89]{parameters}'!$L$7,0,0,parameter.sources.count)</definedName>
    <definedName name="parameter.sources.count">'[89]{parameters}'!$L$5</definedName>
    <definedName name="PART">[90]Sheet1!$A$1:$C$83</definedName>
    <definedName name="PAS_ACD">#REF!</definedName>
    <definedName name="PAS_AOT">#REF!</definedName>
    <definedName name="PAS_HT">#REF!</definedName>
    <definedName name="PAS_OC">#REF!</definedName>
    <definedName name="pay" hidden="1">[91]comm!#REF!</definedName>
    <definedName name="payment1" hidden="1">[92]comm!#REF!</definedName>
    <definedName name="PBC">#REF!</definedName>
    <definedName name="PBC_List">#REF!</definedName>
    <definedName name="pc">'[24]1담당0113'!$F$260</definedName>
    <definedName name="PeakPorts">[31]Trends!#REF!</definedName>
    <definedName name="PERIOD_END">#REF!</definedName>
    <definedName name="PHX_ACD">#REF!</definedName>
    <definedName name="PHX_AOT">#REF!</definedName>
    <definedName name="PHX_HT">#REF!</definedName>
    <definedName name="PHX_OC">#REF!</definedName>
    <definedName name="PI" hidden="1">{#N/A,#N/A,TRUE,"Y생산";#N/A,#N/A,TRUE,"Y판매";#N/A,#N/A,TRUE,"Y총물량";#N/A,#N/A,TRUE,"Y능력";#N/A,#N/A,TRUE,"YKD"}</definedName>
    <definedName name="pi_ext">#REF!</definedName>
    <definedName name="pl" hidden="1">{#N/A,#N/A,FALSE,"주요여수신";#N/A,#N/A,FALSE,"수신금리";#N/A,#N/A,FALSE,"대출금리";#N/A,#N/A,FALSE,"신규대출";#N/A,#N/A,FALSE,"총액대출"}</definedName>
    <definedName name="PL_1">#REF!</definedName>
    <definedName name="PL_2">#REF!</definedName>
    <definedName name="PL_3">#REF!</definedName>
    <definedName name="PL_4">#REF!</definedName>
    <definedName name="PL_5">#REF!</definedName>
    <definedName name="PL_6">#REF!</definedName>
    <definedName name="PL_7">#REF!</definedName>
    <definedName name="pl_inv_al">#REF!</definedName>
    <definedName name="pl_inv_cl">#REF!</definedName>
    <definedName name="pl_inv_hl">#REF!</definedName>
    <definedName name="pl_inv_xl">#REF!</definedName>
    <definedName name="pl03s">'[93]Yr03,04,05,06PLs-1'!#REF!</definedName>
    <definedName name="pl04s">'[93]Yr03,04,05,06PLs-1'!#REF!</definedName>
    <definedName name="pl05s">'[93]Yr03,04,05,06PLs-1'!#REF!</definedName>
    <definedName name="pl06s">'[93]Yr03,04,05,06PLs-1'!#REF!</definedName>
    <definedName name="placeholder" hidden="1">{#N/A,#N/A,FALSE,"Performance Flash Report"}</definedName>
    <definedName name="PLConvF">[94]Control!$I$15</definedName>
    <definedName name="PLConvL">[94]Control!$J$15</definedName>
    <definedName name="plNote">[0]!plNote</definedName>
    <definedName name="PO_Type">[95]DSL!#REF!</definedName>
    <definedName name="POPs_Active">[31]Trends!$A$224</definedName>
    <definedName name="POPs_Decomm">[31]Trends!$A$236</definedName>
    <definedName name="POPs_INactive">[31]Trends!$A$230</definedName>
    <definedName name="Portal">#REF!</definedName>
    <definedName name="Ports_FTE">[31]Trends!$A$211</definedName>
    <definedName name="PortsInstalled">[31]Trends!$A$175</definedName>
    <definedName name="PortsUsed">[31]Trends!$A$187</definedName>
    <definedName name="Post_tax_materiality">#REF!</definedName>
    <definedName name="power" hidden="1">{"'Sheet1'!$A$1:$H$36"}</definedName>
    <definedName name="ppc_pct_ipaq">#REF!</definedName>
    <definedName name="PPF">[70]Des!$C$11</definedName>
    <definedName name="PPK" hidden="1">{#N/A,#N/A,FALSE,"96 3월물량표";#N/A,#N/A,FALSE,"96 4월물량표";#N/A,#N/A,FALSE,"96 5월물량표"}</definedName>
    <definedName name="pppp" hidden="1">{"'Sheet1'!$A$1:$D$4"}</definedName>
    <definedName name="ppppp" hidden="1">{"'교육경비품의'!$B$4:$D$12"}</definedName>
    <definedName name="pppppp" hidden="1">{"'Sheet1'!$A$1:$D$4"}</definedName>
    <definedName name="ppppppp" hidden="1">{"'교육경비품의'!$B$4:$D$12"}</definedName>
    <definedName name="pppppppp" hidden="1">{"'Sheet1'!$A$1:$D$4"}</definedName>
    <definedName name="ppppppppp" hidden="1">{"'교육경비품의'!$B$4:$D$12"}</definedName>
    <definedName name="pppppppppp" hidden="1">{"'교육경비품의'!$B$4:$D$12"}</definedName>
    <definedName name="ppppppppppp" hidden="1">{"'Sheet1'!$A$1:$D$4"}</definedName>
    <definedName name="pppppppppppp" hidden="1">{"'교육경비품의'!$B$4:$D$12"}</definedName>
    <definedName name="ppppppppppppp" hidden="1">{"'Sheet1'!$A$1:$D$4"}</definedName>
    <definedName name="pppppppppppppp" hidden="1">{"'교육경비품의'!$B$4:$D$12"}</definedName>
    <definedName name="ppppppppppppppp" hidden="1">{"'Sheet1'!$A$1:$D$4"}</definedName>
    <definedName name="pppppppppppppppp" hidden="1">{"'교육경비품의'!$B$4:$D$12"}</definedName>
    <definedName name="ppppppppppppppppp" hidden="1">{"'Sheet1'!$A$1:$D$4"}</definedName>
    <definedName name="PPPPPPPPPPPPPPPPPP">#REF!</definedName>
    <definedName name="pppppppppppppppppppp" hidden="1">{"'교육경비품의'!$B$4:$D$12"}</definedName>
    <definedName name="ppppppppppppppppppppp" hidden="1">{"'Sheet1'!$A$1:$D$4"}</definedName>
    <definedName name="pppppppppppppppppppppp" hidden="1">{"'Sheet1'!$A$1:$D$4"}</definedName>
    <definedName name="pppppppppppppppppppppppp" hidden="1">{"'교육경비품의'!$B$4:$D$12"}</definedName>
    <definedName name="pppppppppppppppppppppppppp" hidden="1">{"'교육경비품의'!$B$4:$D$12"}</definedName>
    <definedName name="ppppppppppppppppppppppppppp" hidden="1">{"'교육경비품의'!$B$4:$D$12"}</definedName>
    <definedName name="pppppppppppppppppppppppppppp" hidden="1">{"'교육경비품의'!$B$4:$D$12"}</definedName>
    <definedName name="ppppppppppppppppppppppppppppp" hidden="1">{"'Sheet1'!$A$1:$D$4"}</definedName>
    <definedName name="pppppppppppppppppppppppppppppp" hidden="1">{"'교육경비품의'!$B$4:$D$12"}</definedName>
    <definedName name="ppppppppppppppppppppppppppppppp" hidden="1">{"'Sheet1'!$A$1:$D$4"}</definedName>
    <definedName name="pppppppppppppppppppppppppppppppp" hidden="1">{"'Sheet1'!$A$1:$D$4"}</definedName>
    <definedName name="pppppppppppppppppppppppppppppppppp" hidden="1">{"'교육경비품의'!$B$4:$D$12"}</definedName>
    <definedName name="pppppppppppppppppppppppppppppppppppp" hidden="1">{"'교육경비품의'!$B$4:$D$12"}</definedName>
    <definedName name="pps">#REF!</definedName>
    <definedName name="PRDump">#REF!</definedName>
    <definedName name="Pre_tax_Materiality">#REF!</definedName>
    <definedName name="PREPAY">#REF!</definedName>
    <definedName name="prev_month_delete">[0]!prev_month_delete</definedName>
    <definedName name="prev_month_delete_qsd">[0]!prev_month_delete_qsd</definedName>
    <definedName name="PRICE">[14]COMBINED!#REF!</definedName>
    <definedName name="Prices">[4]Prices!$A$4:$AV$618</definedName>
    <definedName name="PriceTblock">[4]Prices!$A$4:$AV$4</definedName>
    <definedName name="Print">#REF!</definedName>
    <definedName name="_xlnm.Print_Area">#REF!</definedName>
    <definedName name="Print_Area_MI">#REF!</definedName>
    <definedName name="PRINT_AREA_MI1">#REF!</definedName>
    <definedName name="Print_Header">'[62]BD 2000'!$A$1:$H$65536,'[62]BD 2000'!$A$1:$IV$4</definedName>
    <definedName name="_xlnm.Print_Titles" localSheetId="15">'CapIQ_Security Software 회사 List'!$1:$3</definedName>
    <definedName name="_xlnm.Print_Titles" localSheetId="4">'최종보고서 Screen Criteria'!$1:$3</definedName>
    <definedName name="_xlnm.Print_Titles">'[62]BD 2000'!$A$1:$H$65536,'[62]BD 2000'!$A$1:$IV$4</definedName>
    <definedName name="PRINT_TITLES_MI">#REF!</definedName>
    <definedName name="Print_Titles2">'[44]BD 2000'!$A$1:$H$65536,'[44]BD 2000'!$A$1:$IV$4</definedName>
    <definedName name="Print_Titles3">'[36]BD 2000'!$A$1:$H$65536,'[36]BD 2000'!$A$1:$IV$4</definedName>
    <definedName name="Print_Titles4">'[36]BD 2000'!$A$1:$H$65536,'[36]BD 2000'!$A$1:$IV$4</definedName>
    <definedName name="print2">'[96]BD 2000'!$A$1:$H$65536,'[96]BD 2000'!$A$1:$IV$4</definedName>
    <definedName name="PrintAll">#REF!,#REF!</definedName>
    <definedName name="print모두">[97]국외감가상각내역0103!$A$1:$J$82</definedName>
    <definedName name="product_list">'[60]산출데이타(a)'!#REF!</definedName>
    <definedName name="Products">[4]Marketing!$A$4:$AS$59</definedName>
    <definedName name="ProjecName">{"Client Name or Project Name"}</definedName>
    <definedName name="Project">[98]Description!$C$3</definedName>
    <definedName name="Project_Name">'[99]Base Info'!$D$3</definedName>
    <definedName name="ProjectName" localSheetId="8">{"Client Name or Project Name"}</definedName>
    <definedName name="ProjectName" localSheetId="11">{"Client Name or Project Name"}</definedName>
    <definedName name="ProjectName">{"Client Name or Project Name"}</definedName>
    <definedName name="projenam">{"Client Name or Project Name"}</definedName>
    <definedName name="projename">{"Client Name or Project Name"}</definedName>
    <definedName name="projname">{"Client Name or Project Name"}</definedName>
    <definedName name="proname">{"Client Name or Project Name"}</definedName>
    <definedName name="Proposed_eCommerce">#REF!</definedName>
    <definedName name="Proposed_Hosting">#REF!</definedName>
    <definedName name="Proposed_Map">#REF!</definedName>
    <definedName name="Prt.Stock.Prices">#N/A</definedName>
    <definedName name="PRT6AL5AR40">[0]!PRT6AL5AR40</definedName>
    <definedName name="PRT6AU5BA41">[0]!PRT6AU5BA41</definedName>
    <definedName name="PRT6B5H25">[0]!PRT6B5H25</definedName>
    <definedName name="PRT6BD5BK32">[0]!PRT6BD5BK32</definedName>
    <definedName name="prt6bn252bt288">[0]!prt6bn252bt288</definedName>
    <definedName name="prt6bn46bt82">#N/A</definedName>
    <definedName name="PRT6BN5BT41">#N/A</definedName>
    <definedName name="prt6bv7cc30">#N/A</definedName>
    <definedName name="prt6cf5cl37">[0]!prt6cf5cl37</definedName>
    <definedName name="prt6co5cs41">[0]!prt6co5cs41</definedName>
    <definedName name="prt6cv5dg33">[0]!prt6cv5dg33</definedName>
    <definedName name="PRT6K31U52">[0]!PRT6K31U52</definedName>
    <definedName name="PRT6K4U25">[0]!PRT6K4U25</definedName>
    <definedName name="PRT6K57W79">[0]!PRT6K57W79</definedName>
    <definedName name="PRT6K85U107">[0]!PRT6K85U107</definedName>
    <definedName name="PRT6X4AI25">[0]!PRT6X4AI25</definedName>
    <definedName name="PSIFTEs">[31]Trends!$A$27</definedName>
    <definedName name="purchase_price">#REF!</definedName>
    <definedName name="PY_Cash_Div_Dec">[57]손익계산서!#REF!</definedName>
    <definedName name="PY_Depreciation">[57]손익계산서!#REF!</definedName>
    <definedName name="PY_Market_Value_of_Equity">[57]손익계산서!#REF!</definedName>
    <definedName name="PY_Operating_Inc">[57]손익계산서!#REF!</definedName>
    <definedName name="PY_Other_Curr_Assets">[57]대차대조표!#REF!</definedName>
    <definedName name="PY_Other_Exp">[57]손익계산서!#REF!</definedName>
    <definedName name="PY_Other_LT_Assets">[57]대차대조표!#REF!</definedName>
    <definedName name="PY_Other_LT_Liabilities">[57]대차대조표!#REF!</definedName>
    <definedName name="PY_Selling">[57]손익계산서!#REF!</definedName>
    <definedName name="PY_Tangible_Net_Worth">[57]손익계산서!#REF!</definedName>
    <definedName name="PY_Weighted_Average">[57]손익계산서!#REF!</definedName>
    <definedName name="PY_Working_Capital">[57]손익계산서!#REF!</definedName>
    <definedName name="PY2_Cash_Div_Dec">[57]손익계산서!#REF!</definedName>
    <definedName name="PY2_Depreciation">[57]손익계산서!#REF!</definedName>
    <definedName name="PY2_Operating_Inc">[57]손익계산서!#REF!</definedName>
    <definedName name="PY2_Other_Curr_Assets">[57]대차대조표!#REF!</definedName>
    <definedName name="PY2_Other_Exp.">[57]손익계산서!#REF!</definedName>
    <definedName name="PY2_Other_LT_Assets">[57]대차대조표!#REF!</definedName>
    <definedName name="PY2_Other_LT_Liabilities">[57]대차대조표!#REF!</definedName>
    <definedName name="PY2_Selling">[57]손익계산서!#REF!</definedName>
    <definedName name="PY2_Tangible_Net_Worth">[57]손익계산서!#REF!</definedName>
    <definedName name="PY2_Weighted_Average">[57]손익계산서!#REF!</definedName>
    <definedName name="PY2_Working_Capital">[57]손익계산서!#REF!</definedName>
    <definedName name="Q" hidden="1">{#N/A,#N/A,FALSE,"BS";#N/A,#N/A,FALSE,"PL";#N/A,#N/A,FALSE,"처분";#N/A,#N/A,FALSE,"현금";#N/A,#N/A,FALSE,"매출";#N/A,#N/A,FALSE,"원가";#N/A,#N/A,FALSE,"경영"}</definedName>
    <definedName name="Q.Date">#N/A</definedName>
    <definedName name="Q.DateEOM">#N/A</definedName>
    <definedName name="Q.DPS">#N/A</definedName>
    <definedName name="Q.EPS">#N/A</definedName>
    <definedName name="Q.FirstRow">#N/A</definedName>
    <definedName name="Q.LastRow">#N/A</definedName>
    <definedName name="qer"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qerr">[0]!qerr</definedName>
    <definedName name="qet" hidden="1">{#N/A,#N/A,TRUE,"Y생산";#N/A,#N/A,TRUE,"Y판매";#N/A,#N/A,TRUE,"Y총물량";#N/A,#N/A,TRUE,"Y능력";#N/A,#N/A,TRUE,"YKD"}</definedName>
    <definedName name="qfdsaf">[0]!qfdsaf</definedName>
    <definedName name="QQ" hidden="1">{#N/A,#N/A,FALSE,"단축1";#N/A,#N/A,FALSE,"단축2";#N/A,#N/A,FALSE,"단축3";#N/A,#N/A,FALSE,"장축";#N/A,#N/A,FALSE,"4WD"}</definedName>
    <definedName name="qqq" hidden="1">{#N/A,#N/A,FALSE,"주요여수신";#N/A,#N/A,FALSE,"수신금리";#N/A,#N/A,FALSE,"대출금리";#N/A,#N/A,FALSE,"신규대출";#N/A,#N/A,FALSE,"총액대출"}</definedName>
    <definedName name="QQQAAASSS" hidden="1">{#N/A,#N/A,TRUE,"Y생산";#N/A,#N/A,TRUE,"Y판매";#N/A,#N/A,TRUE,"Y총물량";#N/A,#N/A,TRUE,"Y능력";#N/A,#N/A,TRUE,"YKD"}</definedName>
    <definedName name="QQQQ" hidden="1">{#N/A,#N/A,FALSE,"단축1";#N/A,#N/A,FALSE,"단축2";#N/A,#N/A,FALSE,"단축3";#N/A,#N/A,FALSE,"장축";#N/A,#N/A,FALSE,"4WD"}</definedName>
    <definedName name="QQQQQ" hidden="1">{#N/A,#N/A,FALSE,"96 3월물량표";#N/A,#N/A,FALSE,"96 4월물량표";#N/A,#N/A,FALSE,"96 5월물량표"}</definedName>
    <definedName name="QQQQQQQ" hidden="1">{#N/A,#N/A,TRUE,"Y생산";#N/A,#N/A,TRUE,"Y판매";#N/A,#N/A,TRUE,"Y총물량";#N/A,#N/A,TRUE,"Y능력";#N/A,#N/A,TRUE,"YKD"}</definedName>
    <definedName name="qre">[0]!qre</definedName>
    <definedName name="Query_for_Crosstab_Crosstab">#REF!</definedName>
    <definedName name="Query2">#REF!</definedName>
    <definedName name="QueryResult">#REF!</definedName>
    <definedName name="quit_button_Click">[0]!quit_button_Click</definedName>
    <definedName name="Quota">#REF!</definedName>
    <definedName name="qw">{0;0;0;0;1;#N/A;0;0;0.3;0.3;2;FALSE;FALSE;FALSE;FALSE;FALSE;#N/A;1;100;#N/A;#N/A;"";""}</definedName>
    <definedName name="qwe" hidden="1">{#N/A,#N/A,TRUE,"Y생산";#N/A,#N/A,TRUE,"Y판매";#N/A,#N/A,TRUE,"Y총물량";#N/A,#N/A,TRUE,"Y능력";#N/A,#N/A,TRUE,"YKD"}</definedName>
    <definedName name="qwer" hidden="1">{#N/A,#N/A,FALSE,"Aging Summary";#N/A,#N/A,FALSE,"Ratio Analysis";#N/A,#N/A,FALSE,"Test 120 Day Accts";#N/A,#N/A,FALSE,"Tickmarks"}</definedName>
    <definedName name="qwertyuiop" hidden="1">{#N/A,#N/A,FALSE,"Aging Summary";#N/A,#N/A,FALSE,"Ratio Analysis";#N/A,#N/A,FALSE,"Test 120 Day Accts";#N/A,#N/A,FALSE,"Tickmarks"}</definedName>
    <definedName name="qwet" hidden="1">{#N/A,#N/A,TRUE,"Y생산";#N/A,#N/A,TRUE,"Y판매";#N/A,#N/A,TRUE,"Y총물량";#N/A,#N/A,TRUE,"Y능력";#N/A,#N/A,TRUE,"YKD"}</definedName>
    <definedName name="QWETRF23T" hidden="1">{#N/A,#N/A,TRUE,"Y생산";#N/A,#N/A,TRUE,"Y판매";#N/A,#N/A,TRUE,"Y총물량";#N/A,#N/A,TRUE,"Y능력";#N/A,#N/A,TRUE,"YKD"}</definedName>
    <definedName name="qwr" hidden="1">{#N/A,#N/A,TRUE,"Y생산";#N/A,#N/A,TRUE,"Y판매";#N/A,#N/A,TRUE,"Y총물량";#N/A,#N/A,TRUE,"Y능력";#N/A,#N/A,TRUE,"YKD"}</definedName>
    <definedName name="qwrgfh" hidden="1">{#N/A,#N/A,FALSE,"96 3월물량표";#N/A,#N/A,FALSE,"96 4월물량표";#N/A,#N/A,FALSE,"96 5월물량표"}</definedName>
    <definedName name="qy" hidden="1">{#N/A,#N/A,TRUE,"총괄표";#N/A,#N/A,TRUE,"1호 과표세액";#N/A,#N/A,TRUE,"2호 서식";#N/A,#N/A,TRUE,"2호부표 최저한세";#N/A,#N/A,TRUE,"3(1)호 공제감면";#N/A,#N/A,TRUE,"3(1) 부1 공제감면";#N/A,#N/A,TRUE,"3(1) 부3 세액조정";#N/A,#N/A,TRUE,"3(1) 부4 공제감면";#N/A,#N/A,TRUE,"3(1) 부6 추가납부";#N/A,#N/A,TRUE,"조8호 기술인력";#N/A,#N/A,TRUE,"3(1)부7 기업합리";#N/A,#N/A,TRUE,"3(2)호 가산세";#N/A,#N/A,TRUE,"3(3)호(갑) 원천납부";#N/A,#N/A,TRUE,"5호 농어촌";#N/A,#N/A,TRUE,"5호2 농감면(갑)";#N/A,#N/A,TRUE,"5호2 농감면(을)";#N/A,#N/A,TRUE,"6호 소득금액";#N/A,#N/A,TRUE,"6호 첨부(익)";#N/A,#N/A,TRUE,"6호 첨부(손)";#N/A,#N/A,TRUE,"6-1호 수입금액";#N/A,#N/A,TRUE,"6-2(4)호 해외시장";#N/A,#N/A,TRUE,"6-2(6)호 해외사업";#N/A,#N/A,TRUE,"6-2(7)호 해외투자";#N/A,#N/A,TRUE,"6-2(12)호 수출손실";#N/A,#N/A,TRUE,"6-3호 퇴충";#N/A,#N/A,TRUE,"6-3(3)호 단퇴";#N/A,#N/A,TRUE,"6-3(4)호 대손";#N/A,#N/A,TRUE,"6-4호 접대(갑)";#N/A,#N/A,TRUE,"6-4호 접대(을)";#N/A,#N/A,TRUE,"6-5호 외화(갑)";#N/A,#N/A,TRUE,"6-5호 외화(을)";#N/A,#N/A,TRUE,"6-6호(부표) 자본적지출";#N/A,#N/A,TRUE,"6-7호 가지급금(갑)";#N/A,#N/A,TRUE,"6-7호 가지급(을)";#N/A,#N/A,TRUE,"6-10호 재고자산";#N/A,#N/A,TRUE,"6-11호 세금과공과";#N/A,#N/A,TRUE,"6-12호 선급비용";#N/A,#N/A,TRUE,"6-13호 기부금";#N/A,#N/A,TRUE,"6-14호 부동산보유";#N/A,#N/A,TRUE,"8호 기부금조정";#N/A,#N/A,TRUE,"9호 자본금(갑)";#N/A,#N/A,TRUE,"9호 자본금(을)";#N/A,#N/A,TRUE,"10(2)호 소득공제";#N/A,#N/A,TRUE,"10(3)호 주요계정";#N/A,#N/A,TRUE,"10(3)호 부표";#N/A,#N/A,TRUE,"10(4)호 조정수입";#N/A,#N/A,TRUE,"10(4)호 소득구분";#N/A,#N/A,TRUE,"12호 중소검토";#N/A,#N/A,TRUE,"13호 비상장";#N/A,#N/A,TRUE,"14(1)호 갑 주식";#N/A,#N/A,TRUE,"60호 갑 적정유보";#N/A,#N/A,TRUE,"60호 을 적정유보"}</definedName>
    <definedName name="RA">#REF!</definedName>
    <definedName name="rate">#REF!</definedName>
    <definedName name="RATIO">[41]WACC!#REF!</definedName>
    <definedName name="RATIOS">#REF!</definedName>
    <definedName name="RawAgencyPrice">#REF!</definedName>
    <definedName name="RBData">#REF!</definedName>
    <definedName name="RCN">'[38]Asset Detail'!$W$7:$W$7326</definedName>
    <definedName name="RCN_OEM">#REF!</definedName>
    <definedName name="RCNLD">'[38]Asset Detail'!$AN$7:$AN$7326</definedName>
    <definedName name="RCNW">'[38]Asset Detail'!$AE$7:$AE$7326</definedName>
    <definedName name="reacts">[55]newGraphs!#REF!</definedName>
    <definedName name="Recon">[100]유효성검사!$E$2:$E$34</definedName>
    <definedName name="_xlnm.Recorder">#REF!</definedName>
    <definedName name="Recover">[101]Macro1!$A$61</definedName>
    <definedName name="red">{0.1;0;0.45;0;0;0;0;0;0.45}</definedName>
    <definedName name="RedefinePrintTableRange" hidden="1">[47]!RedefinePrintTableRange</definedName>
    <definedName name="REGIONCHECK">#REF!</definedName>
    <definedName name="rehagh" hidden="1">{#N/A,#N/A,FALSE,"96 3월물량표";#N/A,#N/A,FALSE,"96 4월물량표";#N/A,#N/A,FALSE,"96 5월물량표"}</definedName>
    <definedName name="Remlee">#REF!</definedName>
    <definedName name="remove14" hidden="1">{#N/A,#N/A,FALSE,"Aging Summary";#N/A,#N/A,FALSE,"Ratio Analysis";#N/A,#N/A,FALSE,"Test 120 Day Accts";#N/A,#N/A,FALSE,"Tickmarks"}</definedName>
    <definedName name="remove15" hidden="1">{#N/A,#N/A,FALSE,"Aging Summary";#N/A,#N/A,FALSE,"Ratio Analysis";#N/A,#N/A,FALSE,"Test 120 Day Accts";#N/A,#N/A,FALSE,"Tickmarks"}</definedName>
    <definedName name="remove32" hidden="1">{#N/A,#N/A,FALSE,"Aging Summary";#N/A,#N/A,FALSE,"Ratio Analysis";#N/A,#N/A,FALSE,"Test 120 Day Accts";#N/A,#N/A,FALSE,"Tickmarks"}</definedName>
    <definedName name="remove4" hidden="1">{#N/A,#N/A,FALSE,"Aging Summary";#N/A,#N/A,FALSE,"Ratio Analysis";#N/A,#N/A,FALSE,"Test 120 Day Accts";#N/A,#N/A,FALSE,"Tickmarks"}</definedName>
    <definedName name="replace">{"page 1";"page 2";"notes";"summary"}</definedName>
    <definedName name="Replacement">'[96]BD 2000'!$A$1:$H$65536,'[96]BD 2000'!$A$1:$IV$4</definedName>
    <definedName name="report">'[102]Mall Revenue'!$A$1:$V$182</definedName>
    <definedName name="REPORT1">"Text 24"</definedName>
    <definedName name="ReportCreated">TRUE</definedName>
    <definedName name="reportPl">[0]!reportPl</definedName>
    <definedName name="RESDEVF" hidden="1">{"Frgen",#N/A,FALSE,"A";"Résu",#N/A,FALSE,"A"}</definedName>
    <definedName name="Reselects">#REF!</definedName>
    <definedName name="Reset">#REF!</definedName>
    <definedName name="Retire">#REF!</definedName>
    <definedName name="REVENUE">#REF!</definedName>
    <definedName name="revtrends">[34]Trends!$A$1:$AL$51</definedName>
    <definedName name="rf" hidden="1">{#N/A,#N/A,FALSE,"COVER PAGE";#N/A,#N/A,FALSE,"TABLE OF CONTENTS";#N/A,#N/A,FALSE,"INCSTAT";#N/A,#N/A,FALSE,"SBU TRENDS";#N/A,#N/A,FALSE,"ASSETS";#N/A,#N/A,FALSE,"LIABILITIES";#N/A,#N/A,FALSE,"P &amp; L CURRENT";#N/A,#N/A,FALSE,"CASH FLOW";#N/A,#N/A,FALSE,"AGING";#N/A,#N/A,FALSE,"TOPTEN";#N/A,#N/A,FALSE,"LINE OF CREDIT";#N/A,#N/A,FALSE,"RV VAR P&amp;L";#N/A,#N/A,FALSE,"SUM LOCATION";#N/A,#N/A,FALSE,"HEADCOUNT";#N/A,#N/A,FALSE,"RV TRENDED";#N/A,#N/A,FALSE,"MV TRENDED";#N/A,#N/A,FALSE,"SG&amp;A TREND";#N/A,#N/A,FALSE,"SG&amp;A PLAN VS ACT";#N/A,#N/A,FALSE,"ADM SYS ACTUAL";#N/A,#N/A,FALSE,"SALES &amp; SBU ACTUAL";#N/A,#N/A,FALSE,"ADM SYS VAR";#N/A,#N/A,FALSE,"SALES &amp; SBU VAR"}</definedName>
    <definedName name="RFOTON">#REF!</definedName>
    <definedName name="RJE">[100]유효성검사!$G$2:$G$3</definedName>
    <definedName name="RK" hidden="1">{#N/A,#N/A,TRUE,"Y생산";#N/A,#N/A,TRUE,"Y판매";#N/A,#N/A,TRUE,"Y총물량";#N/A,#N/A,TRUE,"Y능력";#N/A,#N/A,TRUE,"YKD"}</definedName>
    <definedName name="RLA" hidden="1">{#N/A,#N/A,TRUE,"Y생산";#N/A,#N/A,TRUE,"Y판매";#N/A,#N/A,TRUE,"Y총물량";#N/A,#N/A,TRUE,"Y능력";#N/A,#N/A,TRUE,"YKD"}</definedName>
    <definedName name="rmsjr">{"Client Name or Project Name"}</definedName>
    <definedName name="Rpt.Table">#N/A</definedName>
    <definedName name="Rpt.Text">#N/A</definedName>
    <definedName name="rqrySAADivP1">#REF!</definedName>
    <definedName name="rqrySAADivP2">#REF!</definedName>
    <definedName name="rqrySAADivP3">#REF!</definedName>
    <definedName name="rqrySAADivP4">#REF!</definedName>
    <definedName name="rqrySAADivP5">#REF!</definedName>
    <definedName name="rqrySAAMasterP1">#REF!</definedName>
    <definedName name="rqrySAASDP1">#REF!</definedName>
    <definedName name="rqrySAASDP2">#REF!</definedName>
    <definedName name="rrrr" hidden="1">{#N/A,#N/A,FALSE,"UNIT";#N/A,#N/A,FALSE,"UNIT";#N/A,#N/A,FALSE,"계정"}</definedName>
    <definedName name="RRRRR">[0]!RRRRR</definedName>
    <definedName name="RT" hidden="1">{#N/A,#N/A,FALSE,"Sheet5"}</definedName>
    <definedName name="RTJTYM" hidden="1">{#N/A,#N/A,FALSE,"96 3월물량표";#N/A,#N/A,FALSE,"96 4월물량표";#N/A,#N/A,FALSE,"96 5월물량표"}</definedName>
    <definedName name="rtu" hidden="1">{#N/A,#N/A,TRUE,"Y생산";#N/A,#N/A,TRUE,"Y판매";#N/A,#N/A,TRUE,"Y총물량";#N/A,#N/A,TRUE,"Y능력";#N/A,#N/A,TRUE,"YKD"}</definedName>
    <definedName name="rw" hidden="1">{#N/A,#N/A,FALSE,"Aging Summary";#N/A,#N/A,FALSE,"Ratio Analysis";#N/A,#N/A,FALSE,"Test 120 Day Accts";#N/A,#N/A,FALSE,"Tickmarks"}</definedName>
    <definedName name="ry">[0]!ry</definedName>
    <definedName name="ryan">{"p1";"p2";"analys";"covrge";"notes";"page 1";"page 2";"page1";"roea";"source";"source2";"summary"}</definedName>
    <definedName name="ryan1">{0;0;0;0;1;#N/A;0.5;0.25;0.5;0;2;TRUE;FALSE;FALSE;FALSE;FALSE;#N/A;1;85;#N/A;#N/A;"&amp;R&amp;""Times New Roman,Regular""&amp;12
";""}</definedName>
    <definedName name="ryan10">{0;0;0;0;1;1;0.9;0.9;1;1;2;FALSE;FALSE;FALSE;FALSE;FALSE;#N/A;1;#N/A;1;1;"";""}</definedName>
    <definedName name="ryan2">{0;0;0;0;1;1;0.65;0.65;0.75;0.75;2;FALSE;FALSE;FALSE;FALSE;FALSE;#N/A;1;#N/A;1;1;"";""}</definedName>
    <definedName name="ryan3">{0;0;0;0;1;1;0;0;0;0;2;FALSE;FALSE;FALSE;FALSE;FALSE;#N/A;1;#N/A;1;1;"";""}</definedName>
    <definedName name="ryan5">{0;0;0;0;1;#N/A;0.5;0.5;0.5;0.5;2;FALSE;FALSE;FALSE;FALSE;FALSE;#N/A;1;#N/A;1;1;"";""}</definedName>
    <definedName name="ryan6">{0;0;0;0;1;#N/A;0.31;0.52;0.44;0.17;2;FALSE;FALSE;FALSE;FALSE;TRUE;#N/A;1;80;#N/A;#N/A;"";""}</definedName>
    <definedName name="ryan7">{0;0;0;0;1;#N/A;0.31;0.16;0.74;0.2;2;FALSE;FALSE;FALSE;FALSE;TRUE;#N/A;1;61;#N/A;#N/A;"";""}</definedName>
    <definedName name="ryan8">{0;0;0;0;1;#N/A;0.5;0.25;0.75;0.5;2;FALSE;FALSE;FALSE;FALSE;FALSE;#N/A;1;#N/A;1;1;"";"&amp;L&amp;""Arial,Italic""&amp;8&amp;F Page &amp;P of &amp;N &amp;D &amp;T "}</definedName>
    <definedName name="ryan9">{0;0;0;0;5;#N/A;0.31;0.16;0.74;0.2;2;FALSE;FALSE;FALSE;FALSE;TRUE;#N/A;1;#N/A;1;1;"";""}</definedName>
    <definedName name="s" hidden="1">"4/30/2009 PM 4:52:05"</definedName>
    <definedName name="S.AllColumns">#N/A</definedName>
    <definedName name="S.AllPriceColumns">#N/A</definedName>
    <definedName name="S.SortColumn">[0]!T.Date</definedName>
    <definedName name="S_Adjust_Data">[80]Lead!$I$1:$I$5</definedName>
    <definedName name="S_AJE_Tot_Data">[80]Lead!$H$1:$H$5</definedName>
    <definedName name="S_CY_Beg_Data">[80]Lead!$F$1:$F$5</definedName>
    <definedName name="S_CY_End_Data">[80]Lead!$K$1:$K$5</definedName>
    <definedName name="S_PY_End_Data">[80]Lead!$M$1:$M$5</definedName>
    <definedName name="S_RJE_Tot_Data">[80]Lead!$J$1:$J$5</definedName>
    <definedName name="SAC">[26]JournalSummary!$I$6:$I$394</definedName>
    <definedName name="SAC_ACD">#REF!</definedName>
    <definedName name="SAC_AOT">#REF!</definedName>
    <definedName name="SAC_HT">#REF!</definedName>
    <definedName name="SAC_OC">#REF!</definedName>
    <definedName name="SALESPLAN">#REF!</definedName>
    <definedName name="SAPBEXhrIndnt" hidden="1">"Wide"</definedName>
    <definedName name="SAPBEXrevision" hidden="1">5</definedName>
    <definedName name="SAPBEXsysID" hidden="1">"BWP"</definedName>
    <definedName name="SAPBEXwbID" hidden="1">"1R2S01GZGQWQCNE0ZMIG38FD6"</definedName>
    <definedName name="SAPsysID" hidden="1">"708C5W7SBKP804JT78WJ0JNKI"</definedName>
    <definedName name="SAPwbID" hidden="1">"ARS"</definedName>
    <definedName name="satrr">[0]!satrr</definedName>
    <definedName name="SAVE">[59]!SAVE</definedName>
    <definedName name="SBL">[26]JournalSummary!$D$6:$D$394</definedName>
    <definedName name="Scenario1">'[103]3250-41'!$C$73:$C$75</definedName>
    <definedName name="Scenario1_KC">'[104]3250-31'!$B$74:$B$76</definedName>
    <definedName name="Scenario2">'[103]3250-41'!$D$73:$D$75</definedName>
    <definedName name="Scenario2_KC">'[104]3250-31'!$C$74:$C$76</definedName>
    <definedName name="Scenario3">'[103]3250-41'!$E$73:$E$75</definedName>
    <definedName name="Scenario3_KC">'[104]3250-31'!$D$74:$D$76</definedName>
    <definedName name="Scenario4">'[103]3250-41'!$F$73:$F$75</definedName>
    <definedName name="Scenario4_KC">'[104]3250-31'!$E$74:$E$76</definedName>
    <definedName name="Scenario5">'[103]3250-41'!$G$73:$G$75</definedName>
    <definedName name="Scenario6">'[103]3250-41'!$H$73:$H$75</definedName>
    <definedName name="Scenario7">'[103]3250-41'!$I$73:$I$75</definedName>
    <definedName name="Scenario8">'[103]3250-41'!$J$73:$J$75</definedName>
    <definedName name="SCODE">#REF!</definedName>
    <definedName name="sd" hidden="1">[6]D!#REF!</definedName>
    <definedName name="sdagasdg" hidden="1">{#N/A,#N/A,FALSE,"96 3월물량표";#N/A,#N/A,FALSE,"96 4월물량표";#N/A,#N/A,FALSE,"96 5월물량표"}</definedName>
    <definedName name="sdasd"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sdf">{0;0;0;0;1;1;0;0;0;0;2;FALSE;FALSE;FALSE;FALSE;FALSE;#N/A;1;#N/A;1;1;"";""}</definedName>
    <definedName name="sdfafd"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sdfg" hidden="1">{#N/A,#N/A,TRUE,"1호 과표세액";#N/A,#N/A,TRUE,"1-2호 농어촌과표";#N/A,#N/A,TRUE,"2호 서식";#N/A,#N/A,TRUE,"2호부표 최저한세";#N/A,#N/A,TRUE,"3(1)호 공제감면";#N/A,#N/A,TRUE,"임시특별감면";#N/A,#N/A,TRUE,"3(1)부7 기업합리";#N/A,#N/A,TRUE,"5호 농어촌";#N/A,#N/A,TRUE,"5호2 농감면(갑)";#N/A,#N/A,TRUE,"6호 소득금액";#N/A,#N/A,TRUE,"6호 첨부(익)";#N/A,#N/A,TRUE,"6호 첨부(손)";#N/A,#N/A,TRUE,"감가총괄";#N/A,#N/A,TRUE,"6-6(3)호 감가(정액)";#N/A,#N/A,TRUE,"9호 자본금(갑)";#N/A,#N/A,TRUE,"9호 자본금(을)";#N/A,#N/A,TRUE,"10(3)호 주요계정";#N/A,#N/A,TRUE,"10(4)호 소득구분"}</definedName>
    <definedName name="sdfgd" hidden="1">{#N/A,#N/A,FALSE,"Aging Summary";#N/A,#N/A,FALSE,"Ratio Analysis";#N/A,#N/A,FALSE,"Test 120 Day Accts";#N/A,#N/A,FALSE,"Tickmarks"}</definedName>
    <definedName name="sdfgsdfhsdfhs">[30]대환취급!$A$1:$N$3416</definedName>
    <definedName name="sdfhwery" hidden="1">{#N/A,#N/A,TRUE,"Y생산";#N/A,#N/A,TRUE,"Y판매";#N/A,#N/A,TRUE,"Y총물량";#N/A,#N/A,TRUE,"Y능력";#N/A,#N/A,TRUE,"YKD"}</definedName>
    <definedName name="sdfj">{"page 1";"page 2";"notes";"summary"}</definedName>
    <definedName name="sdgfa"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sds" hidden="1">{"'보고양식'!$A$58:$K$111"}</definedName>
    <definedName name="SEA_ACD">#REF!</definedName>
    <definedName name="SEA_AOT">#REF!</definedName>
    <definedName name="SEA_HT">#REF!</definedName>
    <definedName name="SEA_OC">#REF!</definedName>
    <definedName name="Season_factor">#REF!</definedName>
    <definedName name="Season_factor1">#REF!</definedName>
    <definedName name="SEATITLE">#REF!</definedName>
    <definedName name="sectionNames">#REF!</definedName>
    <definedName name="Segment">[45]유효성검사!$F$2:$F$18</definedName>
    <definedName name="sencount" hidden="1">1</definedName>
    <definedName name="serh" hidden="1">{#N/A,#N/A,TRUE,"Y생산";#N/A,#N/A,TRUE,"Y판매";#N/A,#N/A,TRUE,"Y총물량";#N/A,#N/A,TRUE,"Y능력";#N/A,#N/A,TRUE,"YKD"}</definedName>
    <definedName name="seryhj" hidden="1">{#N/A,#N/A,TRUE,"Y생산";#N/A,#N/A,TRUE,"Y판매";#N/A,#N/A,TRUE,"Y총물량";#N/A,#N/A,TRUE,"Y능력";#N/A,#N/A,TRUE,"YKD"}</definedName>
    <definedName name="sewa" hidden="1">'[3]Jobsite Staff'!#REF!</definedName>
    <definedName name="sg">[0]!sg</definedName>
    <definedName name="sgddh" hidden="1">{#N/A,#N/A,FALSE,"Aging Summary";#N/A,#N/A,FALSE,"Ratio Analysis";#N/A,#N/A,FALSE,"Test 120 Day Accts";#N/A,#N/A,FALSE,"Tickmarks"}</definedName>
    <definedName name="sgfd" hidden="1">{#N/A,#N/A,TRUE,"일반적사항";#N/A,#N/A,TRUE,"주요재무자료";#N/A,#N/A,TRUE,"표지";#N/A,#N/A,TRUE,"총괄표";#N/A,#N/A,TRUE,"1호 과표세액";#N/A,#N/A,TRUE,"2호 서식";#N/A,#N/A,TRUE,"2호부표 최저한세";#N/A,#N/A,TRUE,"3(1)호 공제감면";#N/A,#N/A,TRUE,"3(1) 부1 공제감면";#N/A,#N/A,TRUE,"3(1) 부3 세액조정";#N/A,#N/A,TRUE,"3(1) 부4 공제감면";#N/A,#N/A,TRUE,"3(1) 부6 추가납부";#N/A,#N/A,TRUE,"조8호 기술인력";#N/A,#N/A,TRUE,"3(1)부7 기업합리";#N/A,#N/A,TRUE,"3(2)호 가산세";#N/A,#N/A,TRUE,"3(2)호 가산세";#N/A,#N/A,TRUE,"3(3)호(갑) 원천납부";#N/A,#N/A,TRUE,"5호 농어촌";#N/A,#N/A,TRUE,"5호2 농감면(갑)";#N/A,#N/A,TRUE,"5호2 농감면(을)";#N/A,#N/A,TRUE,"6호 소득금액";#N/A,#N/A,TRUE,"6호 첨부(익)";#N/A,#N/A,TRUE,"6호 첨부(손)";#N/A,#N/A,TRUE,"6-1호 수입금액";#N/A,#N/A,TRUE,"6-2(4)호 해외시장";#N/A,#N/A,TRUE,"6-2(6)호 해외사업";#N/A,#N/A,TRUE,"6-2(7)호 해외투자";#N/A,#N/A,TRUE,"6-2(12)호 수출손실";#N/A,#N/A,TRUE,"6-3호 퇴충";#N/A,#N/A,TRUE,"6-3(3)호 단퇴";#N/A,#N/A,TRUE,"6-3(4)호 대손";#N/A,#N/A,TRUE,"6-4호 접대(갑)";#N/A,#N/A,TRUE,"6-4호 접대(을)";#N/A,#N/A,TRUE,"6-5호 외화(갑)";#N/A,#N/A,TRUE,"6-5호 외화(을)";#N/A,#N/A,TRUE,"6-6호(부표) 자본적지출";#N/A,#N/A,TRUE,"6-7호 가지급금(갑)";#N/A,#N/A,TRUE,"6-7호 가지급(을)";#N/A,#N/A,TRUE,"6-10호 재고자산";#N/A,#N/A,TRUE,"6-11호 세금과공과";#N/A,#N/A,TRUE,"6-12호 선급비용";#N/A,#N/A,TRUE,"6-13호 기부금";#N/A,#N/A,TRUE,"6-14호 부동산보유";#N/A,#N/A,TRUE,"8호 기부금조정";#N/A,#N/A,TRUE,"9호 자본금(갑)";#N/A,#N/A,TRUE,"9호 자본금(을)";#N/A,#N/A,TRUE,"10(2)호 소득공제";#N/A,#N/A,TRUE,"10(3)호 주요계정";#N/A,#N/A,TRUE,"10(3)호 부표";#N/A,#N/A,TRUE,"10(4)호 조정수입";#N/A,#N/A,TRUE,"10(4)호 소득구분";#N/A,#N/A,TRUE,"12호 중소검토";#N/A,#N/A,TRUE,"13호 비상장";#N/A,#N/A,TRUE,"14(1)호 갑 주식";#N/A,#N/A,TRUE,"59호 해외특수";#N/A,#N/A,TRUE,"60호 갑 적정유보";#N/A,#N/A,TRUE,"60호 을 적정유보";#N/A,#N/A,TRUE,"요약 BS";#N/A,#N/A,TRUE,"요약 PL";#N/A,#N/A,TRUE,"요약원가";#N/A,#N/A,TRUE,"요약RE"}</definedName>
    <definedName name="sgs" hidden="1">{#N/A,#N/A,FALSE,"표지";#N/A,#N/A,FALSE,"총괄표";#N/A,#N/A,FALSE,"1호 과표세액";#N/A,#N/A,FALSE,"3(3)호(갑) 원천납부";#N/A,#N/A,FALSE,"6호 소득금액";#N/A,#N/A,FALSE,"6호 첨부(익)";#N/A,#N/A,FALSE,"6호 첨부(손)";#N/A,#N/A,FALSE,"6-12호 선급비용";#N/A,#N/A,FALSE,"6-14호 부동산보유";#N/A,#N/A,FALSE,"9호 자본금(갑)";#N/A,#N/A,FALSE,"9호 자본금(을)";#N/A,#N/A,FALSE,"10(3)호 주요계정";#N/A,#N/A,FALSE,"10(3)호 부표";#N/A,#N/A,FALSE,"10(4)호 조정수입";#N/A,#N/A,FALSE,"12호 중소검토";#N/A,#N/A,FALSE,"14(1)호 갑 주식";#N/A,#N/A,FALSE,"59호 해외특수";#N/A,#N/A,FALSE,"요약 BS";#N/A,#N/A,FALSE,"요약 PL";#N/A,#N/A,FALSE,"요약원가";#N/A,#N/A,FALSE,"요약RE";#N/A,#N/A,FALSE,"6-5호 외화(갑)";#N/A,#N/A,FALSE,"6-5호 외화(을)"}</definedName>
    <definedName name="shareholder_v">#REF!</definedName>
    <definedName name="shgsd" hidden="1">{#N/A,#N/A,FALSE,"Aging Summary";#N/A,#N/A,FALSE,"Ratio Analysis";#N/A,#N/A,FALSE,"Test 120 Day Accts";#N/A,#N/A,FALSE,"Tickmarks"}</definedName>
    <definedName name="shj" hidden="1">{#N/A,#N/A,TRUE,"Y생산";#N/A,#N/A,TRUE,"Y판매";#N/A,#N/A,TRUE,"Y총물량";#N/A,#N/A,TRUE,"Y능력";#N/A,#N/A,TRUE,"YKD"}</definedName>
    <definedName name="ShowAll">#N/A</definedName>
    <definedName name="sigma">#REF!</definedName>
    <definedName name="sincode">[105]YHCODE!$B$3:$F$2087</definedName>
    <definedName name="SJE_ACD">#REF!</definedName>
    <definedName name="SJE_AOT">#REF!</definedName>
    <definedName name="SJE_HT">#REF!</definedName>
    <definedName name="SJE_OC">#REF!</definedName>
    <definedName name="sksk" hidden="1">{#N/A,#N/A,FALSE,"주요여수신";#N/A,#N/A,FALSE,"수신금리";#N/A,#N/A,FALSE,"대출금리";#N/A,#N/A,FALSE,"신규대출";#N/A,#N/A,FALSE,"총액대출"}</definedName>
    <definedName name="sm" hidden="1">{#N/A,#N/A,TRUE,"1호 과표세액";#N/A,#N/A,TRUE,"1-2호 농어촌과표";#N/A,#N/A,TRUE,"2호 서식";#N/A,#N/A,TRUE,"2호부표 최저한세";#N/A,#N/A,TRUE,"3(1)호 공제감면";#N/A,#N/A,TRUE,"임시특별감면";#N/A,#N/A,TRUE,"3(1)부7 기업합리";#N/A,#N/A,TRUE,"5호 농어촌";#N/A,#N/A,TRUE,"5호2 농감면(갑)";#N/A,#N/A,TRUE,"6호 소득금액";#N/A,#N/A,TRUE,"6호 첨부(익)";#N/A,#N/A,TRUE,"6호 첨부(손)";#N/A,#N/A,TRUE,"감가총괄";#N/A,#N/A,TRUE,"6-6(3)호 감가(정액)";#N/A,#N/A,TRUE,"9호 자본금(갑)";#N/A,#N/A,TRUE,"9호 자본금(을)";#N/A,#N/A,TRUE,"10(3)호 주요계정";#N/A,#N/A,TRUE,"10(4)호 소득구분"}</definedName>
    <definedName name="small_ch">#REF!</definedName>
    <definedName name="SOFT" hidden="1">#REF!</definedName>
    <definedName name="Software_Movement">#REF!</definedName>
    <definedName name="solver_cvg" hidden="1">0.001</definedName>
    <definedName name="solver_drv" hidden="1">1</definedName>
    <definedName name="solver_est" hidden="1">1</definedName>
    <definedName name="solver_itr" hidden="1">100</definedName>
    <definedName name="solver_lhs1" hidden="1">#N/A</definedName>
    <definedName name="solver_lin" hidden="1">0</definedName>
    <definedName name="solver_neg" hidden="1">2</definedName>
    <definedName name="solver_num" hidden="1">0</definedName>
    <definedName name="solver_nwt" hidden="1">1</definedName>
    <definedName name="solver_pre" hidden="1">0.000001</definedName>
    <definedName name="solver_rel1" hidden="1">1</definedName>
    <definedName name="solver_rhs1" hidden="1">#N/A</definedName>
    <definedName name="solver_scl" hidden="1">2</definedName>
    <definedName name="solver_sho" hidden="1">2</definedName>
    <definedName name="solver_tim" hidden="1">100</definedName>
    <definedName name="solver_tol" hidden="1">0.05</definedName>
    <definedName name="solver_typ" hidden="1">3</definedName>
    <definedName name="solver_val" hidden="1">0.6</definedName>
    <definedName name="SORT">#REF!</definedName>
    <definedName name="SPA" hidden="1">{#N/A,#N/A,FALSE,"주요여수신";#N/A,#N/A,FALSE,"수신금리";#N/A,#N/A,FALSE,"대출금리";#N/A,#N/A,FALSE,"신규대출";#N/A,#N/A,FALSE,"총액대출"}</definedName>
    <definedName name="SPB" hidden="1">{#N/A,#N/A,FALSE,"주요여수신";#N/A,#N/A,FALSE,"수신금리";#N/A,#N/A,FALSE,"대출금리";#N/A,#N/A,FALSE,"신규대출";#N/A,#N/A,FALSE,"총액대출"}</definedName>
    <definedName name="SPC" hidden="1">{#N/A,#N/A,FALSE,"주요여수신";#N/A,#N/A,FALSE,"수신금리";#N/A,#N/A,FALSE,"대출금리";#N/A,#N/A,FALSE,"신규대출";#N/A,#N/A,FALSE,"총액대출"}</definedName>
    <definedName name="SPD" hidden="1">{#N/A,#N/A,FALSE,"주요여수신";#N/A,#N/A,FALSE,"수신금리";#N/A,#N/A,FALSE,"대출금리";#N/A,#N/A,FALSE,"신규대출";#N/A,#N/A,FALSE,"총액대출"}</definedName>
    <definedName name="SPE" hidden="1">{#N/A,#N/A,FALSE,"주요여수신";#N/A,#N/A,FALSE,"수신금리";#N/A,#N/A,FALSE,"대출금리";#N/A,#N/A,FALSE,"신규대출";#N/A,#N/A,FALSE,"총액대출"}</definedName>
    <definedName name="SPWS_WBID">"99D0ABD9-E4F4-482A-BBE5-773A902CF104"</definedName>
    <definedName name="srf" hidden="1">{#N/A,#N/A,FALSE,"BS";#N/A,#N/A,FALSE,"PL";#N/A,#N/A,FALSE,"처분";#N/A,#N/A,FALSE,"현금";#N/A,#N/A,FALSE,"매출";#N/A,#N/A,FALSE,"원가";#N/A,#N/A,FALSE,"경영"}</definedName>
    <definedName name="srhga" hidden="1">{#N/A,#N/A,FALSE,"96 3월물량표";#N/A,#N/A,FALSE,"96 4월물량표";#N/A,#N/A,FALSE,"96 5월물량표"}</definedName>
    <definedName name="SS" hidden="1">{#N/A,#N/A,TRUE,"Y생산";#N/A,#N/A,TRUE,"Y판매";#N/A,#N/A,TRUE,"Y총물량";#N/A,#N/A,TRUE,"Y능력";#N/A,#N/A,TRUE,"YKD"}</definedName>
    <definedName name="SSS" hidden="1">#REF!</definedName>
    <definedName name="SSSS" hidden="1">{#N/A,#N/A,TRUE,"Y생산";#N/A,#N/A,TRUE,"Y판매";#N/A,#N/A,TRUE,"Y총물량";#N/A,#N/A,TRUE,"Y능력";#N/A,#N/A,TRUE,"YKD"}</definedName>
    <definedName name="SSSSSSS" hidden="1">{#N/A,#N/A,TRUE,"Y생산";#N/A,#N/A,TRUE,"Y판매";#N/A,#N/A,TRUE,"Y총물량";#N/A,#N/A,TRUE,"Y능력";#N/A,#N/A,TRUE,"YKD"}</definedName>
    <definedName name="startdate">#REF!</definedName>
    <definedName name="StartDate2">#REF!</definedName>
    <definedName name="StateMembers">'[31]One-Time Data'!$A$15:$D$66</definedName>
    <definedName name="STATISTICS">#REF!</definedName>
    <definedName name="steven" hidden="1">{"GAS1",#N/A,FALSE,"LTSUPDEM";"GAS2",#N/A,FALSE,"LTSUPDEM";"RFG1",#N/A,FALSE,"LTSUPDEM";"RFG2",#N/A,FALSE,"LTSUPDEM";"OXY1",#N/A,FALSE,"LTSUPDEM";"OXY2",#N/A,FALSE,"LTSUPDEM";"OTHERGAS1",#N/A,FALSE,"LTSUPDEM";"OTHERGAS2",#N/A,FALSE,"LTSUPDEM";"JETKERO1",#N/A,FALSE,"LTSUPDEM";"JETKERO2",#N/A,FALSE,"LTSUPDEM";"JETNAPH1",#N/A,FALSE,"LTSUPDEM";"JETNAPH2",#N/A,FALSE,"LTSUPDEM";"DIESEL1",#N/A,FALSE,"LTSUPDEM";"DIESEL2",#N/A,FALSE,"LTSUPDEM";"LSDIESEL1",#N/A,FALSE,"LTSUPDEM";"LSDIESEL2",#N/A,FALSE,"LTSUPDEM";"STDDIESEL1",#N/A,FALSE,"LTSUPDEM";"STDDIESEL2",#N/A,FALSE,"LTSUPDEM";"RESID1",#N/A,FALSE,"LTSUPDEM";"RESID2",#N/A,FALSE,"LTSUPDEM";"AVGAS1",#N/A,FALSE,"LTSUPDEM";"AVGAS2",#N/A,FALSE,"LTSUPDEM";"ASPHALT1",#N/A,FALSE,"LTSUPDEM";"ASPHALT2",#N/A,FALSE,"LTSUPDEM";"COKE1",#N/A,FALSE,"LTSUPDEM";"COKE2",#N/A,FALSE,"LTSUPDEM"}</definedName>
    <definedName name="STGASTON">#REF!</definedName>
    <definedName name="strh" hidden="1">{#N/A,#N/A,TRUE,"Y생산";#N/A,#N/A,TRUE,"Y판매";#N/A,#N/A,TRUE,"Y총물량";#N/A,#N/A,TRUE,"Y능력";#N/A,#N/A,TRUE,"YKD"}</definedName>
    <definedName name="Subs">#REF!</definedName>
    <definedName name="Subs1">#REF!</definedName>
    <definedName name="Subs2">#REF!</definedName>
    <definedName name="Subs3">[34]SubTable!$A$1:$AB$154</definedName>
    <definedName name="Summary">#REF!</definedName>
    <definedName name="SUMMARYT" hidden="1">#REF!</definedName>
    <definedName name="Superfly_BB_Install_Service_AC">#REF!</definedName>
    <definedName name="Superfly_BB_Install_Service_AOT">#REF!</definedName>
    <definedName name="Superfly_BB_Install_Service_ASA">#REF!</definedName>
    <definedName name="Superfly_BB_Install_Service_CO">#REF!</definedName>
    <definedName name="Superfly_BB_Install_Service_HT">#REF!</definedName>
    <definedName name="Superfly_BB_Install_Service_OC">#REF!</definedName>
    <definedName name="Superfly_BB_Install_Support_AC">#REF!</definedName>
    <definedName name="Superfly_BB_Install_Support_AOT">#REF!</definedName>
    <definedName name="Superfly_BB_Install_Support_ASA">#REF!</definedName>
    <definedName name="Superfly_BB_Install_Support_CO">#REF!</definedName>
    <definedName name="Superfly_BB_Install_Support_HT">#REF!</definedName>
    <definedName name="Superfly_BB_Install_Support_OC">#REF!</definedName>
    <definedName name="Superfly_BB_Post_Service">#REF!</definedName>
    <definedName name="Superfly_BB_Post_Service_AC">#REF!</definedName>
    <definedName name="Superfly_BB_Post_Service_ASA">#REF!</definedName>
    <definedName name="Superfly_BB_Post_Service_CO">#REF!</definedName>
    <definedName name="Superfly_BB_Post_Support">#REF!</definedName>
    <definedName name="Superfly_BB_Post_Support_AC">#REF!</definedName>
    <definedName name="Superfly_BB_Post_Support_AOT">#REF!</definedName>
    <definedName name="Superfly_BB_Post_Support_ASA">#REF!</definedName>
    <definedName name="Superfly_BB_Post_Support_CO">#REF!</definedName>
    <definedName name="Superfly_BB_Post_Support_HT">#REF!</definedName>
    <definedName name="Superfly_BB_Post_Support_OC">#REF!</definedName>
    <definedName name="Superfly_DU_and_BB_Post_Service">#REF!</definedName>
    <definedName name="Superfly_DU_and_BB_Post_Support">#REF!</definedName>
    <definedName name="Superfly_DU_Service">#REF!</definedName>
    <definedName name="Superfly_DU_Service_AC">#REF!</definedName>
    <definedName name="Superfly_DU_Service_AOT">#REF!</definedName>
    <definedName name="Superfly_DU_Service_ASA">#REF!</definedName>
    <definedName name="Superfly_DU_Service_CO">#REF!</definedName>
    <definedName name="Superfly_DU_Service_HT">#REF!</definedName>
    <definedName name="Superfly_DU_Service_OC">#REF!</definedName>
    <definedName name="Superfly_DU_Support">#REF!</definedName>
    <definedName name="Superfly_DU_Support_AC">#REF!</definedName>
    <definedName name="Superfly_DU_Support_AOT">#REF!</definedName>
    <definedName name="Superfly_DU_Support_ASA">#REF!</definedName>
    <definedName name="Superfly_DU_Support_CO">#REF!</definedName>
    <definedName name="Superfly_DU_Support_HT">#REF!</definedName>
    <definedName name="Superfly_DU_Support_OC">#REF!</definedName>
    <definedName name="Superfly_Web_Hosting_Service_AC">#REF!</definedName>
    <definedName name="Superfly_Web_Hosting_Service_ASA">#REF!</definedName>
    <definedName name="Superfly_Web_Hosting_Service_CO">#REF!</definedName>
    <definedName name="Superfly_Web_Hosting_Support_AC">#REF!</definedName>
    <definedName name="Superfly_Web_Hosting_Support_AOT">#REF!</definedName>
    <definedName name="Superfly_Web_Hosting_Support_ASA">#REF!</definedName>
    <definedName name="Superfly_Web_Hosting_Support_CO">#REF!</definedName>
    <definedName name="Superfly_Web_Hosting_Support_HT">#REF!</definedName>
    <definedName name="Superfly_Web_Hosting_Support_OC">#REF!</definedName>
    <definedName name="SWAP">#REF!</definedName>
    <definedName name="SWAP2">#REF!</definedName>
    <definedName name="SWAP3">#REF!</definedName>
    <definedName name="swfwef" hidden="1">{#N/A,#N/A,TRUE,"Y생산";#N/A,#N/A,TRUE,"Y판매";#N/A,#N/A,TRUE,"Y총물량";#N/A,#N/A,TRUE,"Y능력";#N/A,#N/A,TRUE,"YKD"}</definedName>
    <definedName name="sx">{0.1;0;0.382758620689655;0;0;0;0.258620689655172;0;0.258620689655172}</definedName>
    <definedName name="System_No_Forklift">'[106]Forklift List'!$E$2:$Z$143</definedName>
    <definedName name="System_No_Vehicle">'[106]Vehicle List'!$D$2:$Y$165</definedName>
    <definedName name="T">'[107]GEN Inputs'!$D$30</definedName>
    <definedName name="T.Date">#N/A</definedName>
    <definedName name="T.Date2">#N/A</definedName>
    <definedName name="T.Date3">#N/A</definedName>
    <definedName name="T.DateEOM">#N/A</definedName>
    <definedName name="T.DPS">#N/A</definedName>
    <definedName name="T.EPS">#N/A</definedName>
    <definedName name="T.High">#N/A</definedName>
    <definedName name="T.Low">#N/A</definedName>
    <definedName name="T.PE">#N/A</definedName>
    <definedName name="T.Vol">#N/A</definedName>
    <definedName name="T.Yield">#N/A</definedName>
    <definedName name="t_house_grow">#REF!</definedName>
    <definedName name="t_house_grow_xl">#REF!</definedName>
    <definedName name="t_house_grow_xl1">#REF!</definedName>
    <definedName name="T_RCNLD">'[38]Asset Detail'!#REF!</definedName>
    <definedName name="TA">#REF!</definedName>
    <definedName name="TABLE">#REF!</definedName>
    <definedName name="table.main" localSheetId="8">OFFSET('별첨2. 2021 가결산'!table.main.header,0,0,#REF!)</definedName>
    <definedName name="table.main" localSheetId="11">OFFSET(table.main.header,0,0,#REF!)</definedName>
    <definedName name="table.main">OFFSET(table.main.header,0,0,#REF!)</definedName>
    <definedName name="table.main.header" localSheetId="8">#REF!</definedName>
    <definedName name="table.main.header">#REF!</definedName>
    <definedName name="table.main.refresh_date" localSheetId="8">#REF!</definedName>
    <definedName name="table.main.refresh_date">#REF!</definedName>
    <definedName name="TABLE1">#REF!</definedName>
    <definedName name="TABLEI">#REF!</definedName>
    <definedName name="TABLEII">#REF!</definedName>
    <definedName name="TABLEIII">#REF!</definedName>
    <definedName name="TABLEIV">#REF!</definedName>
    <definedName name="TableName">"Dummy"</definedName>
    <definedName name="target">'[108]Basic Assumption'!$C$7</definedName>
    <definedName name="target_probability">[32]CapMult!#REF!</definedName>
    <definedName name="tax">[82]Index!$F$10</definedName>
    <definedName name="Tax_">[109]Tax!$C$4:$D$113</definedName>
    <definedName name="tax_1">0.11</definedName>
    <definedName name="tax_2">0.22</definedName>
    <definedName name="tax_3">0.242</definedName>
    <definedName name="Tax_Rate">'[110]GEN Inputs'!$D$30</definedName>
    <definedName name="taxrate">[98]Description!$C$9</definedName>
    <definedName name="TaxType">'[48]GEN Inputs'!$D$46</definedName>
    <definedName name="TB">#REF!</definedName>
    <definedName name="tblCumlCancelsPerELNKonNov01Inv_Query_Query">#REF!</definedName>
    <definedName name="TC_RCN">'[38]Asset Detail'!#REF!</definedName>
    <definedName name="TC_RCNLD">'[38]Asset Detail'!#REF!</definedName>
    <definedName name="TCName">'[48]GEN Inputs'!$D$12</definedName>
    <definedName name="Telco_MInutes">[31]Trends!#REF!</definedName>
    <definedName name="TelcoCalls">[31]Trends!#REF!</definedName>
    <definedName name="TelcoForecast">'[31]One-Time Data'!$F$80:$P$104</definedName>
    <definedName name="temp">'[111]Sub Forecast'!$B$51</definedName>
    <definedName name="temp2">'[111]Sub Forecast'!#REF!</definedName>
    <definedName name="TemplateVersion" hidden="1">[68]Reference!$C$4</definedName>
    <definedName name="Term">#REF!</definedName>
    <definedName name="Test">#REF!</definedName>
    <definedName name="test.4" hidden="1">{"Padd I to III",#N/A,FALSE,"REFINERY";"Padd IV to US",#N/A,FALSE,"REFINERY";"Crude Balance I",#N/A,FALSE,"REFINERY";"Crude Balance II",#N/A,FALSE,"REFINERY"}</definedName>
    <definedName name="test.all" hidden="1">{"PAGE1",#N/A,FALSE,"YIELDS";"PAGE2",#N/A,FALSE,"YIELDS";"PAGE3",#N/A,FALSE,"YIELDS"}</definedName>
    <definedName name="TEST_A">#N/A</definedName>
    <definedName name="TEST_B">#N/A</definedName>
    <definedName name="TEST_C">#N/A</definedName>
    <definedName name="TEST_D">#N/A</definedName>
    <definedName name="TEST_E">#N/A</definedName>
    <definedName name="TEST0">#REF!</definedName>
    <definedName name="TEST1">#REF!</definedName>
    <definedName name="test2" hidden="1">{#N/A,#N/A,FALSE,"Performance Flash Report"}</definedName>
    <definedName name="test3" hidden="1">{#N/A,#N/A,FALSE,"Performance Flash Report"}</definedName>
    <definedName name="test5" hidden="1">{"Current",#N/A,FALSE,"Currentcal";"Current B",#N/A,FALSE,"Currentcal";"Constant",#N/A,FALSE,"Constantcal";"Constant B",#N/A,FALSE,"Constantcal"}</definedName>
    <definedName name="TESTHKEY">#REF!</definedName>
    <definedName name="TESTKEYS">#REF!</definedName>
    <definedName name="TESTVKEY">#REF!</definedName>
    <definedName name="TEWR" hidden="1">{#N/A,#N/A,TRUE,"Y생산";#N/A,#N/A,TRUE,"Y판매";#N/A,#N/A,TRUE,"Y총물량";#N/A,#N/A,TRUE,"Y능력";#N/A,#N/A,TRUE,"YKD"}</definedName>
    <definedName name="TextRefCopy1">#REF!</definedName>
    <definedName name="TextRefCopy10">#REF!</definedName>
    <definedName name="TextRefCopy11">#REF!</definedName>
    <definedName name="TextRefCopy12">#REF!</definedName>
    <definedName name="TextRefCopy2">[112]Summary!#REF!</definedName>
    <definedName name="TextRefCopy3">[112]Summary!#REF!</definedName>
    <definedName name="TextRefCopy4">#REF!</definedName>
    <definedName name="TextRefCopy5">#REF!</definedName>
    <definedName name="TextRefCopy6">#REF!</definedName>
    <definedName name="TextRefCopy7">#REF!</definedName>
    <definedName name="TextRefCopy8">#REF!</definedName>
    <definedName name="TextRefCopy9">#REF!</definedName>
    <definedName name="TextRefCopyRangeCount" hidden="1">3</definedName>
    <definedName name="THEME2" hidden="1">{#N/A,#N/A,FALSE,"96 3월물량표";#N/A,#N/A,FALSE,"96 4월물량표";#N/A,#N/A,FALSE,"96 5월물량표"}</definedName>
    <definedName name="thou">1000</definedName>
    <definedName name="thsdorlsf" hidden="1">{"'분양원가'!$B$1:$F$113"}</definedName>
    <definedName name="Title">'[48]GEN Inputs'!$D$14</definedName>
    <definedName name="Title1">[25]Title!$A$19</definedName>
    <definedName name="Title2">[25]Title!$A$19</definedName>
    <definedName name="tkdeo" hidden="1">{#N/A,#N/A,FALSE,"매출이익"}</definedName>
    <definedName name="TKTKTK" hidden="1">{"'미착금액'!$A$4:$G$14"}</definedName>
    <definedName name="Tl">[0]!PRT6BN5BT41</definedName>
    <definedName name="TLF" hidden="1">{"'10_03일자별'!$A$2:$H$31"}</definedName>
    <definedName name="TODAY">#REF!</definedName>
    <definedName name="todd">{0;0;0;0;1;1;0.9;0.9;1;1;2;FALSE;FALSE;FALSE;FALSE;FALSE;#N/A;1;#N/A;1;1;"";""}</definedName>
    <definedName name="TOTAL">#REF!</definedName>
    <definedName name="tp" hidden="1">{#N/A,#N/A,FALSE,"주요여수신";#N/A,#N/A,FALSE,"수신금리";#N/A,#N/A,FALSE,"대출금리";#N/A,#N/A,FALSE,"신규대출";#N/A,#N/A,FALSE,"총액대출"}</definedName>
    <definedName name="tre"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TReference">#REF!</definedName>
    <definedName name="trev">{"wac","93439010","Price"}</definedName>
    <definedName name="TRHTRNGNMHNM" hidden="1">{#N/A,#N/A,FALSE,"96 3월물량표";#N/A,#N/A,FALSE,"96 4월물량표";#N/A,#N/A,FALSE,"96 5월물량표"}</definedName>
    <definedName name="trhy" hidden="1">{#N/A,#N/A,TRUE,"Y생산";#N/A,#N/A,TRUE,"Y판매";#N/A,#N/A,TRUE,"Y총물량";#N/A,#N/A,TRUE,"Y능력";#N/A,#N/A,TRUE,"YKD"}</definedName>
    <definedName name="Trigger">#REF!</definedName>
    <definedName name="tryt"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TT" hidden="1">{#N/A,#N/A,FALSE,"단축1";#N/A,#N/A,FALSE,"단축2";#N/A,#N/A,FALSE,"단축3";#N/A,#N/A,FALSE,"장축";#N/A,#N/A,FALSE,"4WD"}</definedName>
    <definedName name="TTT" hidden="1">{#N/A,#N/A,FALSE,"UNIT";#N/A,#N/A,FALSE,"UNIT";#N/A,#N/A,FALSE,"계정"}</definedName>
    <definedName name="tw" hidden="1">{#N/A,#N/A,FALSE,"표지";#N/A,#N/A,FALSE,"총괄표";#N/A,#N/A,FALSE,"1호 과표세액";#N/A,#N/A,FALSE,"3(3)호(갑) 원천납부";#N/A,#N/A,FALSE,"6호 소득금액";#N/A,#N/A,FALSE,"6호 첨부(익)";#N/A,#N/A,FALSE,"6호 첨부(손)";#N/A,#N/A,FALSE,"6-12호 선급비용";#N/A,#N/A,FALSE,"6-14호 부동산보유";#N/A,#N/A,FALSE,"9호 자본금(갑)";#N/A,#N/A,FALSE,"9호 자본금(을)";#N/A,#N/A,FALSE,"10(3)호 주요계정";#N/A,#N/A,FALSE,"10(3)호 부표";#N/A,#N/A,FALSE,"10(4)호 조정수입";#N/A,#N/A,FALSE,"12호 중소검토";#N/A,#N/A,FALSE,"14(1)호 갑 주식";#N/A,#N/A,FALSE,"59호 해외특수";#N/A,#N/A,FALSE,"요약 BS";#N/A,#N/A,FALSE,"요약 PL";#N/A,#N/A,FALSE,"요약원가";#N/A,#N/A,FALSE,"요약RE";#N/A,#N/A,FALSE,"6-5호 외화(갑)";#N/A,#N/A,FALSE,"6-5호 외화(을)"}</definedName>
    <definedName name="tycointfull">#REF!</definedName>
    <definedName name="tyjk" hidden="1">{#N/A,#N/A,TRUE,"Y생산";#N/A,#N/A,TRUE,"Y판매";#N/A,#N/A,TRUE,"Y총물량";#N/A,#N/A,TRUE,"Y능력";#N/A,#N/A,TRUE,"YKD"}</definedName>
    <definedName name="ucf">#REF!</definedName>
    <definedName name="UL">[32]CapMult!#REF!</definedName>
    <definedName name="UNI_FILT_OFFSPEC" hidden="1">2</definedName>
    <definedName name="UNI_FILT_ONSPEC" hidden="1">1</definedName>
    <definedName name="UNI_NOTHING" hidden="1">0</definedName>
    <definedName name="UNI_PRES_FILTER" hidden="1">1</definedName>
    <definedName name="UNI_PRES_HEADINGS" hidden="1">16</definedName>
    <definedName name="UNI_PRES_INVERT" hidden="1">2</definedName>
    <definedName name="UNI_PRES_MATRIX" hidden="1">4</definedName>
    <definedName name="UNI_PRES_MERGED" hidden="1">8</definedName>
    <definedName name="UNI_PRES_OUTLIERS" hidden="1">32</definedName>
    <definedName name="UNI_RET_ATTRIB" hidden="1">64</definedName>
    <definedName name="UNI_RET_CONF" hidden="1">32</definedName>
    <definedName name="UNI_RET_DESC" hidden="1">4</definedName>
    <definedName name="UNI_RET_EQUIP" hidden="1">1</definedName>
    <definedName name="UNI_RET_OFFSPEC" hidden="1">512</definedName>
    <definedName name="UNI_RET_ONSPEC" hidden="1">256</definedName>
    <definedName name="UNI_RET_PROP" hidden="1">32</definedName>
    <definedName name="UNI_RET_PROPDESC" hidden="1">64</definedName>
    <definedName name="UNI_RET_SMPLPNT" hidden="1">4</definedName>
    <definedName name="UNI_RET_SPECMAX" hidden="1">2048</definedName>
    <definedName name="UNI_RET_SPECMIN" hidden="1">1024</definedName>
    <definedName name="UNI_RET_TAG" hidden="1">1</definedName>
    <definedName name="UNI_RET_TESTTIME" hidden="1">128</definedName>
    <definedName name="UNI_RET_TIME" hidden="1">8</definedName>
    <definedName name="UNI_RET_UNIT" hidden="1">2</definedName>
    <definedName name="UNI_RET_VALUE" hidden="1">16</definedName>
    <definedName name="unit">[70]Des!$C$14</definedName>
    <definedName name="unit_cm">#REF!</definedName>
    <definedName name="Unit_Pipeline_Cost_Arterial">#REF!</definedName>
    <definedName name="UnitClass">'[38]Asset Detail'!#REF!</definedName>
    <definedName name="Units">'[48]GEN Inputs'!$D$26</definedName>
    <definedName name="US_Demand">#REF!</definedName>
    <definedName name="USBS">'[113]US Codes'!$A$6:$B$639</definedName>
    <definedName name="USD_or_CPP">#REF!</definedName>
    <definedName name="user_cnt">#REF!</definedName>
    <definedName name="User_Contribution_Household">#REF!</definedName>
    <definedName name="USIS">'[113]US Codes'!$D$6:$E$795</definedName>
    <definedName name="Utilization">[31]Trends!$A$199</definedName>
    <definedName name="UUNetPSUs">[31]Trends!$A$31</definedName>
    <definedName name="UUU" hidden="1">{#N/A,#N/A,TRUE,"Y생산";#N/A,#N/A,TRUE,"Y판매";#N/A,#N/A,TRUE,"Y총물량";#N/A,#N/A,TRUE,"Y능력";#N/A,#N/A,TRUE,"YKD"}</definedName>
    <definedName name="UUUUUUU" hidden="1">{#N/A,#N/A,TRUE,"Y생산";#N/A,#N/A,TRUE,"Y판매";#N/A,#N/A,TRUE,"Y총물량";#N/A,#N/A,TRUE,"Y능력";#N/A,#N/A,TRUE,"YKD"}</definedName>
    <definedName name="uykl" hidden="1">{#N/A,#N/A,FALSE,"96 3월물량표";#N/A,#N/A,FALSE,"96 4월물량표";#N/A,#N/A,FALSE,"96 5월물량표"}</definedName>
    <definedName name="v">[58]Index!$B$9</definedName>
    <definedName name="vad">[0]!vad</definedName>
    <definedName name="ValDate">'[114]General Inputs'!$E$14</definedName>
    <definedName name="Valuation">#REF!</definedName>
    <definedName name="var">#REF!</definedName>
    <definedName name="variance">#REF!</definedName>
    <definedName name="vczxv"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VDate">'[48]GEN Inputs'!$D$20</definedName>
    <definedName name="Vendor_Available">[31]Trends!#REF!</definedName>
    <definedName name="Vendor_ELNK">[31]Trends!#REF!</definedName>
    <definedName name="Vendor_Other">[31]Trends!#REF!</definedName>
    <definedName name="VERBIAGE">#REF!</definedName>
    <definedName name="vfdgvfdgdf">[37]f_IS!$A$4:$D$55</definedName>
    <definedName name="vhh">[74]산출데이타!$E$26:$F$35</definedName>
    <definedName name="vnb"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vv">[0]!vv</definedName>
    <definedName name="VVV" hidden="1">{#N/A,#N/A,TRUE,"Y생산";#N/A,#N/A,TRUE,"Y판매";#N/A,#N/A,TRUE,"Y총물량";#N/A,#N/A,TRUE,"Y능력";#N/A,#N/A,TRUE,"YKD"}</definedName>
    <definedName name="VYWL"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W">{"page 1";"page 2";"notes";"summary";"source";"analys";"covrge";"roea"}</definedName>
    <definedName name="WACC">[70]WACC!$Q$50</definedName>
    <definedName name="WACC_h">#REF!</definedName>
    <definedName name="wacc1">#REF!</definedName>
    <definedName name="WACCMethod">'[48]GEN Inputs'!$D$38</definedName>
    <definedName name="waethgh" hidden="1">{#N/A,#N/A,FALSE,"96 3월물량표";#N/A,#N/A,FALSE,"96 4월물량표";#N/A,#N/A,FALSE,"96 5월물량표"}</definedName>
    <definedName name="wage" localSheetId="8">PPt</definedName>
    <definedName name="wage" localSheetId="11">PPt</definedName>
    <definedName name="wage">PPt</definedName>
    <definedName name="WARA">[48]Sum!$O$25</definedName>
    <definedName name="water" hidden="1">{#N/A,#N/A,FALSE,"현장 NCR 분석";#N/A,#N/A,FALSE,"현장품질감사";#N/A,#N/A,FALSE,"현장품질감사"}</definedName>
    <definedName name="WAXTON">#REF!</definedName>
    <definedName name="WC">'[48]GEN Inputs'!$D$34</definedName>
    <definedName name="we"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WE4TGH" hidden="1">{#N/A,#N/A,TRUE,"Y생산";#N/A,#N/A,TRUE,"Y판매";#N/A,#N/A,TRUE,"Y총물량";#N/A,#N/A,TRUE,"Y능력";#N/A,#N/A,TRUE,"YKD"}</definedName>
    <definedName name="WEAGTBG" hidden="1">{#N/A,#N/A,TRUE,"Y생산";#N/A,#N/A,TRUE,"Y판매";#N/A,#N/A,TRUE,"Y총물량";#N/A,#N/A,TRUE,"Y능력";#N/A,#N/A,TRUE,"YKD"}</definedName>
    <definedName name="WEARF" hidden="1">{#N/A,#N/A,TRUE,"Y생산";#N/A,#N/A,TRUE,"Y판매";#N/A,#N/A,TRUE,"Y총물량";#N/A,#N/A,TRUE,"Y능력";#N/A,#N/A,TRUE,"YKD"}</definedName>
    <definedName name="wedfg">{0;0;0;0;1;#N/A;0;0;0.3;0.3;2;FALSE;FALSE;FALSE;FALSE;FALSE;#N/A;1;100;#N/A;#N/A;"";""}</definedName>
    <definedName name="wef" hidden="1">{#N/A,#N/A,FALSE,"Performance Flash Report"}</definedName>
    <definedName name="wefsdgf4">{0.1;0;0.382758620689655;0;0;0;0.258620689655172;0;0.258620689655172}</definedName>
    <definedName name="WEG" hidden="1">{#N/A,#N/A,TRUE,"Y생산";#N/A,#N/A,TRUE,"Y판매";#N/A,#N/A,TRUE,"Y총물량";#N/A,#N/A,TRUE,"Y능력";#N/A,#N/A,TRUE,"YKD"}</definedName>
    <definedName name="WEGDFBV" hidden="1">{#N/A,#N/A,TRUE,"Y생산";#N/A,#N/A,TRUE,"Y판매";#N/A,#N/A,TRUE,"Y총물량";#N/A,#N/A,TRUE,"Y능력";#N/A,#N/A,TRUE,"YKD"}</definedName>
    <definedName name="WEGERHNT" hidden="1">{#N/A,#N/A,FALSE,"96 3월물량표";#N/A,#N/A,FALSE,"96 4월물량표";#N/A,#N/A,FALSE,"96 5월물량표"}</definedName>
    <definedName name="wegtgb" hidden="1">{#N/A,#N/A,TRUE,"Y생산";#N/A,#N/A,TRUE,"Y판매";#N/A,#N/A,TRUE,"Y총물량";#N/A,#N/A,TRUE,"Y능력";#N/A,#N/A,TRUE,"YKD"}</definedName>
    <definedName name="WEGTHN" hidden="1">{#N/A,#N/A,TRUE,"Y생산";#N/A,#N/A,TRUE,"Y판매";#N/A,#N/A,TRUE,"Y총물량";#N/A,#N/A,TRUE,"Y능력";#N/A,#N/A,TRUE,"YKD"}</definedName>
    <definedName name="wegvc" hidden="1">{#N/A,#N/A,TRUE,"Y생산";#N/A,#N/A,TRUE,"Y판매";#N/A,#N/A,TRUE,"Y총물량";#N/A,#N/A,TRUE,"Y능력";#N/A,#N/A,TRUE,"YKD"}</definedName>
    <definedName name="WEPTITLE">#REF!</definedName>
    <definedName name="weraw">[0]!weraw</definedName>
    <definedName name="werdf">{0;0;0;0;1;#N/A;0;0;0.3;0.3;2;FALSE;FALSE;FALSE;FALSE;FALSE;#N/A;1;96;#N/A;#N/A;"";""}</definedName>
    <definedName name="werfew" hidden="1">{#N/A,#N/A,FALSE,"96 3월물량표";#N/A,#N/A,FALSE,"96 4월물량표";#N/A,#N/A,FALSE,"96 5월물량표"}</definedName>
    <definedName name="wert" hidden="1">{#N/A,#N/A,TRUE,"Y생산";#N/A,#N/A,TRUE,"Y판매";#N/A,#N/A,TRUE,"Y총물량";#N/A,#N/A,TRUE,"Y능력";#N/A,#N/A,TRUE,"YKD"}</definedName>
    <definedName name="werwerewrew">'[62]BD 2000'!$A$1:$H$65536,'[62]BD 2000'!$A$1:$IV$4</definedName>
    <definedName name="weryh" hidden="1">{#N/A,#N/A,TRUE,"Y생산";#N/A,#N/A,TRUE,"Y판매";#N/A,#N/A,TRUE,"Y총물량";#N/A,#N/A,TRUE,"Y능력";#N/A,#N/A,TRUE,"YKD"}</definedName>
    <definedName name="wet" hidden="1">{#N/A,#N/A,FALSE,"96 3월물량표";#N/A,#N/A,FALSE,"96 4월물량표";#N/A,#N/A,FALSE,"96 5월물량표"}</definedName>
    <definedName name="WETTRHTRHJ" hidden="1">{#N/A,#N/A,TRUE,"Y생산";#N/A,#N/A,TRUE,"Y판매";#N/A,#N/A,TRUE,"Y총물량";#N/A,#N/A,TRUE,"Y능력";#N/A,#N/A,TRUE,"YKD"}</definedName>
    <definedName name="wewe" hidden="1">[6]D!#REF!</definedName>
    <definedName name="weygtrhj" hidden="1">{#N/A,#N/A,FALSE,"96 3월물량표";#N/A,#N/A,FALSE,"96 4월물량표";#N/A,#N/A,FALSE,"96 5월물량표"}</definedName>
    <definedName name="wh" hidden="1">{#N/A,#N/A,TRUE,"Y생산";#N/A,#N/A,TRUE,"Y판매";#N/A,#N/A,TRUE,"Y총물량";#N/A,#N/A,TRUE,"Y능력";#N/A,#N/A,TRUE,"YKD"}</definedName>
    <definedName name="WHITETON">#REF!</definedName>
    <definedName name="widebs">#REF!</definedName>
    <definedName name="wkgk" hidden="1">{#N/A,#N/A,FALSE,"BS";#N/A,#N/A,FALSE,"PL";#N/A,#N/A,FALSE,"처분";#N/A,#N/A,FALSE,"현금";#N/A,#N/A,FALSE,"매출";#N/A,#N/A,FALSE,"원가";#N/A,#N/A,FALSE,"경영"}</definedName>
    <definedName name="wo" hidden="1">{"'교육경비품의'!$B$4:$D$12"}</definedName>
    <definedName name="WORK_COM">#N/A</definedName>
    <definedName name="world">#REF!</definedName>
    <definedName name="WP">'[48]GEN Inputs'!$D$18</definedName>
    <definedName name="wq" hidden="1">{#N/A,#N/A,FALSE,"UNIT";#N/A,#N/A,FALSE,"UNIT";#N/A,#N/A,FALSE,"계정"}</definedName>
    <definedName name="wqe"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wr" hidden="1">{#N/A,#N/A,FALSE,"Aging Summary";#N/A,#N/A,FALSE,"Ratio Analysis";#N/A,#N/A,FALSE,"Test 120 Day Accts";#N/A,#N/A,FALSE,"Tickmarks"}</definedName>
    <definedName name="wraeygfb" hidden="1">{#N/A,#N/A,FALSE,"96 3월물량표";#N/A,#N/A,FALSE,"96 4월물량표";#N/A,#N/A,FALSE,"96 5월물량표"}</definedName>
    <definedName name="wret" hidden="1">{#N/A,#N/A,TRUE,"총괄표";#N/A,#N/A,TRUE,"1호 과표세액";#N/A,#N/A,TRUE,"2호 서식";#N/A,#N/A,TRUE,"2호부표 최저한세";#N/A,#N/A,TRUE,"3(1)호 공제감면";#N/A,#N/A,TRUE,"3(1) 부1 공제감면";#N/A,#N/A,TRUE,"3(1) 부3 세액조정";#N/A,#N/A,TRUE,"3(1) 부4 공제감면";#N/A,#N/A,TRUE,"3(1) 부6 추가납부";#N/A,#N/A,TRUE,"조8호 기술인력";#N/A,#N/A,TRUE,"3(1)부7 기업합리";#N/A,#N/A,TRUE,"3(2)호 가산세";#N/A,#N/A,TRUE,"3(3)호(갑) 원천납부";#N/A,#N/A,TRUE,"5호 농어촌";#N/A,#N/A,TRUE,"5호2 농감면(갑)";#N/A,#N/A,TRUE,"5호2 농감면(을)";#N/A,#N/A,TRUE,"6호 소득금액";#N/A,#N/A,TRUE,"6호 첨부(익)";#N/A,#N/A,TRUE,"6호 첨부(손)";#N/A,#N/A,TRUE,"6-1호 수입금액";#N/A,#N/A,TRUE,"6-2(4)호 해외시장";#N/A,#N/A,TRUE,"6-2(6)호 해외사업";#N/A,#N/A,TRUE,"6-2(7)호 해외투자";#N/A,#N/A,TRUE,"6-2(12)호 수출손실";#N/A,#N/A,TRUE,"6-3호 퇴충";#N/A,#N/A,TRUE,"6-3(3)호 단퇴";#N/A,#N/A,TRUE,"6-3(4)호 대손";#N/A,#N/A,TRUE,"6-4호 접대(갑)";#N/A,#N/A,TRUE,"6-4호 접대(을)";#N/A,#N/A,TRUE,"6-5호 외화(갑)";#N/A,#N/A,TRUE,"6-5호 외화(을)";#N/A,#N/A,TRUE,"6-6호(부표) 자본적지출";#N/A,#N/A,TRUE,"6-7호 가지급금(갑)";#N/A,#N/A,TRUE,"6-7호 가지급(을)";#N/A,#N/A,TRUE,"6-10호 재고자산";#N/A,#N/A,TRUE,"6-11호 세금과공과";#N/A,#N/A,TRUE,"6-12호 선급비용";#N/A,#N/A,TRUE,"6-13호 기부금";#N/A,#N/A,TRUE,"6-14호 부동산보유";#N/A,#N/A,TRUE,"8호 기부금조정";#N/A,#N/A,TRUE,"9호 자본금(갑)";#N/A,#N/A,TRUE,"9호 자본금(을)";#N/A,#N/A,TRUE,"10(2)호 소득공제";#N/A,#N/A,TRUE,"10(3)호 주요계정";#N/A,#N/A,TRUE,"10(3)호 부표";#N/A,#N/A,TRUE,"10(4)호 조정수입";#N/A,#N/A,TRUE,"10(4)호 소득구분";#N/A,#N/A,TRUE,"12호 중소검토";#N/A,#N/A,TRUE,"13호 비상장";#N/A,#N/A,TRUE,"14(1)호 갑 주식";#N/A,#N/A,TRUE,"60호 갑 적정유보";#N/A,#N/A,TRUE,"60호 을 적정유보"}</definedName>
    <definedName name="wrn" hidden="1">{#N/A,#N/A,FALSE,"일반적사항";#N/A,#N/A,FALSE,"주요재무자료";#N/A,#N/A,FALSE,"표지";#N/A,#N/A,FALSE,"총괄표";#N/A,#N/A,FALSE,"1호 과표세액";#N/A,#N/A,FALSE,"1-2호 농어촌과표";#N/A,#N/A,FALSE,"2호 서식";#N/A,#N/A,FALSE,"2호부표 최저한세";#N/A,#N/A,FALSE,"3(1)부7 기업합리";#N/A,#N/A,FALSE,"3(3)호(갑) 원천납부";#N/A,#N/A,FALSE,"5호 농어촌";#N/A,#N/A,FALSE,"5호2 농감면(갑)";#N/A,#N/A,FALSE,"6호 소득금액";#N/A,#N/A,FALSE,"6호 첨부(익)";#N/A,#N/A,FALSE,"6호 첨부(손)";#N/A,#N/A,FALSE,"6-1호 수입금액";#N/A,#N/A,FALSE,"6-3호 퇴충";#N/A,#N/A,FALSE,"6-3(3)호 단퇴";#N/A,#N/A,FALSE,"6-3(4)호 대손";#N/A,#N/A,FALSE,"6-4호 접대(갑)";#N/A,#N/A,FALSE,"6-4호 접대(을)";#N/A,#N/A,FALSE,"6-5호 외화(갑)";#N/A,#N/A,FALSE,"6-5호 외화(을)";#N/A,#N/A,FALSE,"감가총괄";#N/A,#N/A,FALSE,"6-6(3)호 감가(정액)";#N/A,#N/A,FALSE,"6-6호(부표) 자본적지출";#N/A,#N/A,FALSE,"6-7호 가지급금(갑)";#N/A,#N/A,FALSE,"6-7호 가지급(을)";#N/A,#N/A,FALSE,"6-10호 재고자산";#N/A,#N/A,FALSE,"6-11호 세금과공과";#N/A,#N/A,FALSE,"6-12호 선급비용";#N/A,#N/A,FALSE,"6-13호 기부금";#N/A,#N/A,FALSE,"6-14호 부동산보유";#N/A,#N/A,FALSE,"8호 기부금조정";#N/A,#N/A,FALSE,"9호 자본금(갑)";#N/A,#N/A,FALSE,"9호 자본금(을)";#N/A,#N/A,FALSE,"10(2)호 소득공제";#N/A,#N/A,FALSE,"10(3)호 주요계정";#N/A,#N/A,FALSE,"10(3)호 부표";#N/A,#N/A,FALSE,"10(4)호 조정수입";#N/A,#N/A,FALSE,"14(1)호 갑 주식";#N/A,#N/A,FALSE,"59호 해외특수";#N/A,#N/A,FALSE,"요약 BS";#N/A,#N/A,FALSE,"요약 PL";#N/A,#N/A,FALSE,"요약RE"}</definedName>
    <definedName name="wrn.1996._.BUDGET." hidden="1">{"SUMMARY",#N/A,TRUE,"SUMMARY";"compare",#N/A,TRUE,"Vs. Bus Plan";"ratios",#N/A,TRUE,"Ratios";"REVENUE",#N/A,TRUE,"Revenue";"expenses",#N/A,TRUE,"1996 budget";"payroll",#N/A,TRUE,"Payroll"}</definedName>
    <definedName name="wrn.1996._.BUDGET.1" hidden="1">{"SUMMARY",#N/A,TRUE,"SUMMARY";"compare",#N/A,TRUE,"Vs. Bus Plan";"ratios",#N/A,TRUE,"Ratios";"REVENUE",#N/A,TRUE,"Revenue";"expenses",#N/A,TRUE,"1996 budget";"payroll",#N/A,TRUE,"Payroll"}</definedName>
    <definedName name="wrn.1996._.TO._.2004." hidden="1">{"ten year ratios",#N/A,TRUE,"PROFIT_LOSS";"ten year ratios",#N/A,TRUE,"Ratios";"ten yr opex and capex",#N/A,TRUE,"1996 budget";"ten year revenues",#N/A,TRUE,"Revenue_1996-2004";"ten year payroll",#N/A,TRUE,"Payroll"}</definedName>
    <definedName name="wrn.3_4분기._.양식." hidden="1">{#N/A,#N/A,FALSE,"표지";#N/A,#N/A,FALSE,"목차";#N/A,#N/A,FALSE,"손익현황";#N/A,#N/A,FALSE,"재무현황";#N/A,#N/A,FALSE,"자금운용";#N/A,#N/A,FALSE,"현금흐름";#N/A,#N/A,FALSE,"판매현황";#N/A,#N/A,FALSE,"수주현황";#N/A,#N/A,FALSE,"생산현황";#N/A,#N/A,FALSE,"기성현황";#N/A,#N/A,FALSE,"손익분석";#N/A,#N/A,FALSE,"판매분석";#N/A,#N/A,FALSE,"수주분석";#N/A,#N/A,FALSE,"생산분석";#N/A,#N/A,FALSE,"기성분석";#N/A,#N/A,FALSE,"원가절감"}</definedName>
    <definedName name="wrn.345." hidden="1">{#N/A,#N/A,FALSE,"96 3월물량표";#N/A,#N/A,FALSE,"96 4월물량표";#N/A,#N/A,FALSE,"96 5월물량표"}</definedName>
    <definedName name="wrn.97년._.투자계획." hidden="1">{#N/A,#N/A,FALSE,"97년 투자계획 세부내역 "}</definedName>
    <definedName name="wrn.99경영계획양식." hidden="1">{#N/A,#N/A,TRUE,"1.환경분석_목표";#N/A,#N/A,TRUE,"2.원가절감";#N/A,#N/A,TRUE,"3.경영계획총괄";#N/A,#N/A,TRUE,"4.손익계획";#N/A,#N/A,TRUE,"5.재무계획";#N/A,#N/A,TRUE,"6-1.차임금현황";#N/A,#N/A,TRUE,"6-2현금흐름";#N/A,#N/A,TRUE,"7-1.생산계획";#N/A,#N/A,TRUE,"7-2.판매계획";#N/A,#N/A,TRUE,"8-1.유형별투자";#N/A,#N/A,TRUE,"8-2.내역별투자";#N/A,#N/A,TRUE,"8-3.연구개발";#N/A,#N/A,TRUE,"9.인력운용";#N/A,#N/A,TRUE,"10.조직도";#N/A,#N/A,TRUE,"11.교육훈련계획";#N/A,#N/A,TRUE,"12.홍보계획";#N/A,#N/A,TRUE,"13.보유부동산현황";#N/A,#N/A,TRUE,"표지";#N/A,#N/A,TRUE,"목차"}</definedName>
    <definedName name="wrn.aa." hidden="1">{#N/A,#N/A,FALSE,"UNIT";#N/A,#N/A,FALSE,"UNIT";#N/A,#N/A,FALSE,"계정"}</definedName>
    <definedName name="wrn.ACHESON94TAXRETURN." hidden="1">{#N/A,#N/A,FALSE,"일반적사항";#N/A,#N/A,FALSE,"주요재무자료";#N/A,#N/A,FALSE,"표지";#N/A,#N/A,FALSE,"총괄표";#N/A,#N/A,FALSE,"1호 과표세액";#N/A,#N/A,FALSE,"1-2호 농어촌과표";#N/A,#N/A,FALSE,"2호 서식";#N/A,#N/A,FALSE,"3(1)호 공제감면";#N/A,#N/A,FALSE,"임시특별감면";#N/A,#N/A,FALSE,"3(1)부7 기업합리";#N/A,#N/A,FALSE,"3(3)호(갑) 원천납부";#N/A,#N/A,FALSE,"5호 농어촌";#N/A,#N/A,FALSE,"6호 소득금액";#N/A,#N/A,FALSE,"6호 첨부(익)";#N/A,#N/A,FALSE,"6호 첨부(손)";#N/A,#N/A,FALSE,"6-1호 수입금액";#N/A,#N/A,FALSE,"6-3호 퇴충";#N/A,#N/A,FALSE,"6-3(4)호 대손";#N/A,#N/A,FALSE,"6-4호 접대(갑)";#N/A,#N/A,FALSE,"6-4호 접대(을)";#N/A,#N/A,FALSE,"6-6호(부표) 자본적지출";#N/A,#N/A,FALSE,"6-10호 재고자산";#N/A,#N/A,FALSE,"6-11호 세금과공과";#N/A,#N/A,FALSE,"6-12호 선급비용";#N/A,#N/A,FALSE,"6-14호 부동산보유";#N/A,#N/A,FALSE,"9호 자본금(갑)";#N/A,#N/A,FALSE,"9호 자본금(을)";#N/A,#N/A,FALSE,"10(3)호 주요계정";#N/A,#N/A,FALSE,"10(3)호 부표";#N/A,#N/A,FALSE,"10(4)호 조정수입";#N/A,#N/A,FALSE,"10(4)호 소득구분";#N/A,#N/A,FALSE,"12호 중소검토";#N/A,#N/A,FALSE,"14(1)호 갑 주식";#N/A,#N/A,FALSE,"59호 해외특수";#N/A,#N/A,FALSE,"요약 BS";#N/A,#N/A,FALSE,"요약 PL";#N/A,#N/A,FALSE,"요약원가";#N/A,#N/A,FALSE,"요약RE"}</definedName>
    <definedName name="wrn.Acquisition_matrix." hidden="1">{"Acq_matrix",#N/A,FALSE,"Acquisition Matrix"}</definedName>
    <definedName name="wrn.Aging._.and._.Trend._.Analysis." hidden="1">{#N/A,#N/A,FALSE,"Aging Summary";#N/A,#N/A,FALSE,"Ratio Analysis";#N/A,#N/A,FALSE,"Test 120 Day Accts";#N/A,#N/A,FALSE,"Tickmarks"}</definedName>
    <definedName name="wrn.all." hidden="1">{#N/A,#N/A,FALSE,"assumptions";#N/A,#N/A,FALSE,"v_projcy";#N/A,#N/A,FALSE,"tar_proj";#N/A,#N/A,FALSE,"contrib_annual";#N/A,#N/A,FALSE,"Proforma";#N/A,#N/A,FALSE,"purc_97";#N/A,#N/A,FALSE,"syn_purc_97";#N/A,#N/A,FALSE,"pool_97";#N/A,#N/A,FALSE,"syn_pool_97";#N/A,#N/A,FALSE,"pool1_FY2"}</definedName>
    <definedName name="wrn.all3" hidden="1">{#N/A,#N/A,FALSE,"assumptions";#N/A,#N/A,FALSE,"v_projcy";#N/A,#N/A,FALSE,"tar_proj";#N/A,#N/A,FALSE,"contrib_annual";#N/A,#N/A,FALSE,"Proforma";#N/A,#N/A,FALSE,"purc_97";#N/A,#N/A,FALSE,"syn_purc_97";#N/A,#N/A,FALSE,"pool_97";#N/A,#N/A,FALSE,"syn_pool_97";#N/A,#N/A,FALSE,"pool1_FY2"}</definedName>
    <definedName name="wrn.AQUIROR._.DCF." hidden="1">{"AQUIRORDCF",#N/A,FALSE,"Merger consequences";"Acquirorassns",#N/A,FALSE,"Merger consequences"}</definedName>
    <definedName name="wrn.AU가공." hidden="1">{#N/A,#N/A,FALSE,"總DEP";#N/A,#N/A,FALSE,"표지";#N/A,#N/A,FALSE,"전제";#N/A,#N/A,FALSE,"전제";#N/A,#N/A,FALSE,"전제 (2)";#N/A,#N/A,FALSE,"總DEP";#N/A,#N/A,FALSE,"DSLENG_DEPT1";#N/A,#N/A,FALSE,"DSLENG_DEPT2";#N/A,#N/A,FALSE,"TM ";#N/A,#N/A,FALSE,"TM  (2)";#N/A,#N/A,FALSE,"PRESS동일";#N/A,#N/A,FALSE,"GRACE조립동일";#N/A,#N/A,FALSE,"GR가공비";#N/A,#N/A,FALSE,"1T완성차VOL";#N/A,#N/A,FALSE,"MH";#N/A,#N/A,FALSE,"auDSLENG_DEPT1";#N/A,#N/A,FALSE,"auDSLENG_DEPT2";#N/A,#N/A,FALSE,"GASENG DEP";#N/A,#N/A,FALSE,"GASENG DEP (2)";#N/A,#N/A,FALSE,"KMTM 1";#N/A,#N/A,FALSE,"Z,KMTM 2";#N/A,#N/A,FALSE,"R_AXLE";#N/A,#N/A,FALSE,"R_AXLE (2)";#N/A,#N/A,FALSE,"AU PRESS";#N/A,#N/A,FALSE,"AU PRESS (2)";#N/A,#N/A,FALSE,"AU 조립";#N/A,#N/A,FALSE,"AU 조립동일 (2)";#N/A,#N/A,FALSE,"PRT가공비 (1)";#N/A,#N/A,FALSE,"PRT가공비 (2)"}</definedName>
    <definedName name="wrn.Basic._.Report." hidden="1">{#N/A,#N/A,FALSE,"New Depr Sch-150% DB";#N/A,#N/A,FALSE,"Cash Flows RLP";#N/A,#N/A,FALSE,"IRR";#N/A,#N/A,FALSE,"Proforma IS";#N/A,#N/A,FALSE,"Assumptions"}</definedName>
    <definedName name="wrn.BL94TAXRETURN." hidden="1">{#N/A,#N/A,FALSE,"일반적사항";#N/A,#N/A,FALSE,"주요재무자료";#N/A,#N/A,FALSE,"10(2)호 소득공제";#N/A,#N/A,FALSE,"표지";#N/A,#N/A,FALSE,"총괄표";#N/A,#N/A,FALSE,"1호 과표세액";#N/A,#N/A,FALSE,"2호 서식";#N/A,#N/A,FALSE,"2호부표 최저한세";#N/A,#N/A,FALSE,"3(1)호 공제감면";#N/A,#N/A,FALSE,"3(1) 부1 공제감면";#N/A,#N/A,FALSE,"임시특별감면";#N/A,#N/A,FALSE,"3(1)부7 기업합리";#N/A,#N/A,FALSE,"3(3)호(갑) 원천납부";#N/A,#N/A,FALSE,"5호 농어촌";#N/A,#N/A,FALSE,"6호 소득금액";#N/A,#N/A,FALSE,"6호 첨부(익)";#N/A,#N/A,FALSE,"6호 첨부(손)";#N/A,#N/A,FALSE,"재고자산추인";#N/A,#N/A,FALSE,"6-1호 수입금액";#N/A,#N/A,FALSE,"6-2(2)호 중소투자";#N/A,#N/A,FALSE,"6-2(4)호 해외시장";#N/A,#N/A,FALSE,"6-2(12)호 수출손실";#N/A,#N/A,FALSE,"6-3호 퇴충";#N/A,#N/A,FALSE,"6-3(3)호 단퇴";#N/A,#N/A,FALSE,"6-3(4)호 대손";#N/A,#N/A,FALSE,"6-4호 접대(갑)";#N/A,#N/A,FALSE,"6-4호 접대(을)";#N/A,#N/A,FALSE,"6-5호 외화(갑)";#N/A,#N/A,FALSE,"6-5호 외화(을)";#N/A,#N/A,FALSE,"6-6호(부표) 자본적지출";#N/A,#N/A,FALSE,"감가총괄";#N/A,#N/A,FALSE,"6-10호 재고자산";#N/A,#N/A,FALSE,"6-11호 세금과공과";#N/A,#N/A,FALSE,"6-12호 선급비용";#N/A,#N/A,FALSE,"6-13호 기부금";#N/A,#N/A,FALSE,"6-14호 부동산보유";#N/A,#N/A,FALSE,"8호 기부금조정";#N/A,#N/A,FALSE,"9호 자본금(갑)";#N/A,#N/A,FALSE,"9호 자본금(을)";#N/A,#N/A,FALSE,"10(3)호 주요계정";#N/A,#N/A,FALSE,"10(3)호 부표";#N/A,#N/A,FALSE,"10(4)호 조정수입";#N/A,#N/A,FALSE,"10(4)호 소득구분";#N/A,#N/A,FALSE,"12호 중소검토";#N/A,#N/A,FALSE,"14(1)호 갑 주식";#N/A,#N/A,FALSE,"59호 해외특수";#N/A,#N/A,FALSE,"요약 BS";#N/A,#N/A,FALSE,"요약 PL";#N/A,#N/A,FALSE,"요약원가";#N/A,#N/A,FALSE,"요약RE";#N/A,#N/A,FALSE,"60호 을 적정유보";#N/A,#N/A,FALSE,"60호 갑 적정유보";#N/A,#N/A,FALSE,"표지";#N/A,#N/A,FALSE,"총괄표";#N/A,#N/A,FALSE,"1호 과표세액";#N/A,#N/A,FALSE,"1호 과표세액";#N/A,#N/A,FALSE,"1호 과표세액";#N/A,#N/A,FALSE,"1-2호 농어촌과표";#N/A,#N/A,FALSE,"2호 서식";#N/A,#N/A,FALSE,"2호부표 최저한세";#N/A,#N/A,FALSE,"3(1)호 공제감면";#N/A,#N/A,FALSE,"3(1) 부1 공제감면";#N/A,#N/A,FALSE,"3(1) 부2 공제감면";#N/A,#N/A,FALSE,"3(1) 부3 세액조정";#N/A,#N/A,FALSE,"3(1) 부4 공제감면";#N/A,#N/A,FALSE,"3호 임시투자공제";#N/A,#N/A,FALSE,"3(1)부7 기업합리";#N/A,#N/A,FALSE,"3(3)호(갑) 원천납부";#N/A,#N/A,FALSE,"5호 농어촌";#N/A,#N/A,FALSE,"6호 소득금액";#N/A,#N/A,FALSE,"6호 첨부(익)";#N/A,#N/A,FALSE,"6-1호 수입금액";#N/A,#N/A,FALSE,"6-1호 수입금액";#N/A,#N/A,FALSE,"6-3호 퇴충";#N/A,#N/A,FALSE,"6-3(3)호 단퇴";#N/A,#N/A,FALSE,"6-3(4)호 대손";#N/A,#N/A,FALSE,"6-4호 접대(갑)";#N/A,#N/A,FALSE,"6-4호 접대(을)";#N/A,#N/A,FALSE,"6-5호 외화(갑)";#N/A,#N/A,FALSE,"6-5호 외화(을)";#N/A,#N/A,FALSE,"6-6호(부표) 자본적지출";#N/A,#N/A,FALSE,"6-10호 재고자산";#N/A,#N/A,FALSE,"6-11호 세금과공과";#N/A,#N/A,FALSE,"6-12호 선급비용";#N/A,#N/A,FALSE,"9호 자본금(갑)";#N/A,#N/A,FALSE,"9호 자본금(을)";#N/A,#N/A,FALSE,"10(2)호 소득공제";#N/A,#N/A,FALSE,"10(3)호 부표";#N/A,#N/A,FALSE,"10(3)호 주요계정";#N/A,#N/A,FALSE,"10(4)호 조정수입";#N/A,#N/A,FALSE,"14(1)호 갑 주식";#N/A,#N/A,FALSE,"59호 해외특수";#N/A,#N/A,FALSE,"60호 갑 적정유보";#N/A,#N/A,FALSE,"60호 을 적정유보";#N/A,#N/A,FALSE,"요약 BS";#N/A,#N/A,FALSE,"요약 PL";#N/A,#N/A,FALSE,"요약원가";#N/A,#N/A,FALSE,"요약RE";#N/A,#N/A,FALSE,"요약RE"}</definedName>
    <definedName name="wrn.CAPA." hidden="1">{#N/A,#N/A,FALSE,"상재GS";#N/A,#N/A,FALSE,"상재GM";#N/A,#N/A,FALSE,"건재";#N/A,#N/A,FALSE,"SBR";#N/A,#N/A,FALSE,"부품";#N/A,#N/A,FALSE,"기능자재";#N/A,#N/A,FALSE,"특수"}</definedName>
    <definedName name="wrn.CAPA2." hidden="1">{#N/A,#N/A,FALSE,"보고";#N/A,#N/A,FALSE,"유첨"}</definedName>
    <definedName name="wrn.CASH." hidden="1">{#N/A,#N/A,FALSE,"Sheet5"}</definedName>
    <definedName name="wrn.charts." hidden="1">{"newyork",#N/A,FALSE,"Plots-Annually";"florida",#N/A,FALSE,"Plots-Annually"}</definedName>
    <definedName name="wrn.CIC94TAX." hidden="1">{#N/A,#N/A,FALSE,"일반적사항";#N/A,#N/A,FALSE,"주요재무자료";#N/A,#N/A,FALSE,"표지";#N/A,#N/A,FALSE,"총괄표";#N/A,#N/A,FALSE,"1호 과표세액";#N/A,#N/A,FALSE,"2호 서식";#N/A,#N/A,FALSE,"3(3)호(갑) 원천납부";#N/A,#N/A,FALSE,"6호 소득금액";#N/A,#N/A,FALSE,"6호 첨부(익)";#N/A,#N/A,FALSE,"6호 첨부(익)";#N/A,#N/A,FALSE,"6호 첨부(손)";#N/A,#N/A,FALSE,"6-1호 수입금액";#N/A,#N/A,FALSE,"6-3호 퇴충";#N/A,#N/A,FALSE,"6-4호 접대(갑)";#N/A,#N/A,FALSE,"6-4호 접대(을)";#N/A,#N/A,FALSE,"감가총괄";#N/A,#N/A,FALSE,"6-6(3)호 감가(정액)";#N/A,#N/A,FALSE,"전기부인액추인";#N/A,#N/A,FALSE,"6-6호(부표) 자본적지출";#N/A,#N/A,FALSE,"6-10호 재고자산";#N/A,#N/A,FALSE,"6-11호 세금과공과";#N/A,#N/A,FALSE,"6-12호 선급비용";#N/A,#N/A,FALSE,"9호 자본금(갑)";#N/A,#N/A,FALSE,"9호 자본금(을)";#N/A,#N/A,FALSE,"10(4)호 조정수입";#N/A,#N/A,FALSE,"59호 해외특수"}</definedName>
    <definedName name="wrn.clientcopy." hidden="1">{"Multiples_clientcopy",#N/A,FALSE,"Multiples";"Adjustments_clientcopy",#N/A,FALSE,"Adjustments to Multiples";"GrowthAdj_clientcopy",#N/A,FALSE,"Growth Adjustments";"RiskAdj_clientcopy",#N/A,FALSE,"Risk Adjustments ";"MarginAdj_clientcopy",#N/A,FALSE,"Margin Adjustments";"Regression_clientcopy",#N/A,FALSE,"Regression";"Ratios_clientcopy",#N/A,FALSE,"Ratios"}</definedName>
    <definedName name="wrn.co" hidden="1">{#N/A,#N/A,FALSE,"일반적사항";#N/A,#N/A,FALSE,"주요재무자료";#N/A,#N/A,FALSE,"표지";#N/A,#N/A,FALSE,"총괄표";#N/A,#N/A,FALSE,"1호 과표세액";#N/A,#N/A,FALSE,"1-2호 농어촌과표";#N/A,#N/A,FALSE,"2호 서식";#N/A,#N/A,FALSE,"2호부표 최저한세";#N/A,#N/A,FALSE,"3(1)부7 기업합리";#N/A,#N/A,FALSE,"3(3)호(갑) 원천납부";#N/A,#N/A,FALSE,"5호 농어촌";#N/A,#N/A,FALSE,"5호2 농감면(갑)";#N/A,#N/A,FALSE,"6호 소득금액";#N/A,#N/A,FALSE,"6호 첨부(익)";#N/A,#N/A,FALSE,"6호 첨부(손)";#N/A,#N/A,FALSE,"6-1호 수입금액";#N/A,#N/A,FALSE,"6-3호 퇴충";#N/A,#N/A,FALSE,"6-3(3)호 단퇴";#N/A,#N/A,FALSE,"6-3(4)호 대손";#N/A,#N/A,FALSE,"6-4호 접대(갑)";#N/A,#N/A,FALSE,"6-4호 접대(을)";#N/A,#N/A,FALSE,"6-5호 외화(갑)";#N/A,#N/A,FALSE,"6-5호 외화(을)";#N/A,#N/A,FALSE,"감가총괄";#N/A,#N/A,FALSE,"6-6(3)호 감가(정액)";#N/A,#N/A,FALSE,"6-6호(부표) 자본적지출";#N/A,#N/A,FALSE,"6-7호 가지급금(갑)";#N/A,#N/A,FALSE,"6-7호 가지급(을)";#N/A,#N/A,FALSE,"6-10호 재고자산";#N/A,#N/A,FALSE,"6-11호 세금과공과";#N/A,#N/A,FALSE,"6-12호 선급비용";#N/A,#N/A,FALSE,"6-13호 기부금";#N/A,#N/A,FALSE,"6-14호 부동산보유";#N/A,#N/A,FALSE,"8호 기부금조정";#N/A,#N/A,FALSE,"9호 자본금(갑)";#N/A,#N/A,FALSE,"9호 자본금(을)";#N/A,#N/A,FALSE,"10(2)호 소득공제";#N/A,#N/A,FALSE,"10(3)호 주요계정";#N/A,#N/A,FALSE,"10(3)호 부표";#N/A,#N/A,FALSE,"10(4)호 조정수입";#N/A,#N/A,FALSE,"14(1)호 갑 주식";#N/A,#N/A,FALSE,"59호 해외특수";#N/A,#N/A,FALSE,"요약 BS";#N/A,#N/A,FALSE,"요약 PL";#N/A,#N/A,FALSE,"요약RE"}</definedName>
    <definedName name="wrn.COMMISSION." hidden="1">{"FORM17",#N/A,FALSE,"Commission1";"FORM17.1",#N/A,FALSE,"Commission2"}</definedName>
    <definedName name="wrn.Complete._.Report." hidden="1">{#N/A,#N/A,FALSE,"Assumptions";#N/A,#N/A,FALSE,"Proforma IS";#N/A,#N/A,FALSE,"Cash Flows RLP";#N/A,#N/A,FALSE,"IRR";#N/A,#N/A,FALSE,"New Depr Sch-150% DB";#N/A,#N/A,FALSE,"Comments"}</definedName>
    <definedName name="wrn.condensate." hidden="1">{"condensate",#N/A,FALSE,"CNTRYTYPE"}</definedName>
    <definedName name="wrn.COSA._.FS._.국문." hidden="1">{#N/A,#N/A,FALSE,"BS";#N/A,#N/A,FALSE,"PL";#N/A,#N/A,FALSE,"처분";#N/A,#N/A,FALSE,"현금";#N/A,#N/A,FALSE,"매출";#N/A,#N/A,FALSE,"원가";#N/A,#N/A,FALSE,"경영"}</definedName>
    <definedName name="wrn.COSA94TAXRETURN." hidden="1">{#N/A,#N/A,FALSE,"일반적사항";#N/A,#N/A,FALSE,"주요재무자료";#N/A,#N/A,FALSE,"표지";#N/A,#N/A,FALSE,"총괄표";#N/A,#N/A,FALSE,"1호 과표세액";#N/A,#N/A,FALSE,"1-2호 농어촌과표";#N/A,#N/A,FALSE,"2호 서식";#N/A,#N/A,FALSE,"2호부표 최저한세";#N/A,#N/A,FALSE,"3(1)부7 기업합리";#N/A,#N/A,FALSE,"3(3)호(갑) 원천납부";#N/A,#N/A,FALSE,"5호 농어촌";#N/A,#N/A,FALSE,"5호2 농감면(갑)";#N/A,#N/A,FALSE,"6호 소득금액";#N/A,#N/A,FALSE,"6호 첨부(익)";#N/A,#N/A,FALSE,"6호 첨부(손)";#N/A,#N/A,FALSE,"6-1호 수입금액";#N/A,#N/A,FALSE,"6-3호 퇴충";#N/A,#N/A,FALSE,"6-3(3)호 단퇴";#N/A,#N/A,FALSE,"6-3(4)호 대손";#N/A,#N/A,FALSE,"6-4호 접대(갑)";#N/A,#N/A,FALSE,"6-4호 접대(을)";#N/A,#N/A,FALSE,"6-5호 외화(갑)";#N/A,#N/A,FALSE,"6-5호 외화(을)";#N/A,#N/A,FALSE,"감가총괄";#N/A,#N/A,FALSE,"6-6(3)호 감가(정액)";#N/A,#N/A,FALSE,"6-6호(부표) 자본적지출";#N/A,#N/A,FALSE,"6-7호 가지급금(갑)";#N/A,#N/A,FALSE,"6-7호 가지급(을)";#N/A,#N/A,FALSE,"6-10호 재고자산";#N/A,#N/A,FALSE,"6-11호 세금과공과";#N/A,#N/A,FALSE,"6-12호 선급비용";#N/A,#N/A,FALSE,"6-13호 기부금";#N/A,#N/A,FALSE,"6-14호 부동산보유";#N/A,#N/A,FALSE,"8호 기부금조정";#N/A,#N/A,FALSE,"9호 자본금(갑)";#N/A,#N/A,FALSE,"9호 자본금(을)";#N/A,#N/A,FALSE,"10(2)호 소득공제";#N/A,#N/A,FALSE,"10(3)호 주요계정";#N/A,#N/A,FALSE,"10(3)호 부표";#N/A,#N/A,FALSE,"10(4)호 조정수입";#N/A,#N/A,FALSE,"14(1)호 갑 주식";#N/A,#N/A,FALSE,"59호 해외특수";#N/A,#N/A,FALSE,"요약 BS";#N/A,#N/A,FALSE,"요약 PL";#N/A,#N/A,FALSE,"요약RE"}</definedName>
    <definedName name="wrn.cosco" hidden="1">{#N/A,#N/A,FALSE,"일반적사항";#N/A,#N/A,FALSE,"주요재무자료";#N/A,#N/A,FALSE,"표지";#N/A,#N/A,FALSE,"총괄표";#N/A,#N/A,FALSE,"1호 과표세액";#N/A,#N/A,FALSE,"1-2호 농어촌과표";#N/A,#N/A,FALSE,"2호 서식";#N/A,#N/A,FALSE,"2호부표 최저한세";#N/A,#N/A,FALSE,"3(1)부7 기업합리";#N/A,#N/A,FALSE,"3(3)호(갑) 원천납부";#N/A,#N/A,FALSE,"5호 농어촌";#N/A,#N/A,FALSE,"5호2 농감면(갑)";#N/A,#N/A,FALSE,"6호 소득금액";#N/A,#N/A,FALSE,"6호 첨부(익)";#N/A,#N/A,FALSE,"6호 첨부(손)";#N/A,#N/A,FALSE,"6-1호 수입금액";#N/A,#N/A,FALSE,"6-3호 퇴충";#N/A,#N/A,FALSE,"6-3(3)호 단퇴";#N/A,#N/A,FALSE,"6-3(4)호 대손";#N/A,#N/A,FALSE,"6-4호 접대(갑)";#N/A,#N/A,FALSE,"6-4호 접대(을)";#N/A,#N/A,FALSE,"6-5호 외화(갑)";#N/A,#N/A,FALSE,"6-5호 외화(을)";#N/A,#N/A,FALSE,"감가총괄";#N/A,#N/A,FALSE,"6-6(3)호 감가(정액)";#N/A,#N/A,FALSE,"6-6호(부표) 자본적지출";#N/A,#N/A,FALSE,"6-7호 가지급금(갑)";#N/A,#N/A,FALSE,"6-7호 가지급(을)";#N/A,#N/A,FALSE,"6-10호 재고자산";#N/A,#N/A,FALSE,"6-11호 세금과공과";#N/A,#N/A,FALSE,"6-12호 선급비용";#N/A,#N/A,FALSE,"6-13호 기부금";#N/A,#N/A,FALSE,"6-14호 부동산보유";#N/A,#N/A,FALSE,"8호 기부금조정";#N/A,#N/A,FALSE,"9호 자본금(갑)";#N/A,#N/A,FALSE,"9호 자본금(을)";#N/A,#N/A,FALSE,"10(2)호 소득공제";#N/A,#N/A,FALSE,"10(3)호 주요계정";#N/A,#N/A,FALSE,"10(3)호 부표";#N/A,#N/A,FALSE,"10(4)호 조정수입";#N/A,#N/A,FALSE,"14(1)호 갑 주식";#N/A,#N/A,FALSE,"59호 해외특수";#N/A,#N/A,FALSE,"요약 BS";#N/A,#N/A,FALSE,"요약 PL";#N/A,#N/A,FALSE,"요약RE"}</definedName>
    <definedName name="wrn.criteria.95p." hidden="1">{#N/A,#N/A,FALSE,"1.CRITERIA";#N/A,#N/A,FALSE,"2.IS";#N/A,#N/A,FALSE,"3.BS";#N/A,#N/A,FALSE,"4.PER PL";#N/A,#N/A,FALSE,"5.INVESTMENT";#N/A,#N/A,FALSE,"6.공문";#N/A,#N/A,FALSE,"7.netinvest"}</definedName>
    <definedName name="wrn.crude." hidden="1">{"Padd1crd",#N/A,FALSE,"REFINERY";"padd2crd",#N/A,FALSE,"REFINERY";"padd3crd",#N/A,FALSE,"REFINERY";"padd4crd",#N/A,FALSE,"REFINERY";"padd5crd",#N/A,FALSE,"REFINERY"}</definedName>
    <definedName name="wrn.CS._.Flash._.Test." hidden="1">{#N/A,#N/A,FALSE,"Performance Flash Report"}</definedName>
    <definedName name="wrn.DCF_Terminal_Value_qchm." hidden="1">{"qchm_dcf",#N/A,FALSE,"QCHMDCF2";"qchm_terminal",#N/A,FALSE,"QCHMDCF2"}</definedName>
    <definedName name="wrn.DELTA." hidden="1">{"table II 1",#N/A,FALSE,"DTables";"table II 2",#N/A,FALSE,"DTables";"table III 3",#N/A,FALSE,"DTables";"table III 4",#N/A,FALSE,"DTables"}</definedName>
    <definedName name="wrn.Demand._.MT." hidden="1">{"Demand by Product MT",#N/A,TRUE,"PRDEMPOR";"Demand by Sector MT",#N/A,TRUE,"PRDEMPOR"}</definedName>
    <definedName name="wrn.Demand._.MTOE." hidden="1">{"Demand by Product MTOE",#N/A,TRUE,"PRDEMPOR";"Demand by Sector MTOE",#N/A,TRUE,"PRDEMPOR"}</definedName>
    <definedName name="wrn.Dosdevl." hidden="1">{"Frgen",#N/A,FALSE,"A";"Résu",#N/A,FALSE,"A"}</definedName>
    <definedName name="wrn.DosPM." hidden="1">{"FrgénEst",#N/A,FALSE,"A";"RésuEst",#N/A,FALSE,"A"}</definedName>
    <definedName name="wrn.EM." hidden="1">{#N/A,#N/A,FALSE,"전제";#N/A,#N/A,FALSE,"표지";#N/A,#N/A,FALSE,"6D16";#N/A,#N/A,FALSE,"6D22";#N/A,#N/A,FALSE,"6D22-T";#N/A,#N/A,FALSE,"Q-DEG";#N/A,#N/A,FALSE,"총손";#N/A,#N/A,FALSE,"대당";#N/A,#N/A,FALSE,"가공비"}</definedName>
    <definedName name="wrn.FCB." hidden="1">{"FCB_ALL",#N/A,FALSE,"FCB"}</definedName>
    <definedName name="wrn.fcb2" hidden="1">{"FCB_ALL",#N/A,FALSE,"FCB"}</definedName>
    <definedName name="wrn.filecopy." hidden="1">{"Multiples_filecopy",#N/A,FALSE,"Multiples";"Adjustments_filecopy",#N/A,FALSE,"Adjustments to Multiples";"GrowthAdj_filecopy",#N/A,FALSE,"Growth Adjustments";"RiskAdj_filecopy",#N/A,FALSE,"Risk Adjustments ";"MarginAdj_filecopy",#N/A,FALSE,"Margin Adjustments";"Regression_filecopy",#N/A,FALSE,"Regression";"Ratios_filecopy",#N/A,FALSE,"Ratios"}</definedName>
    <definedName name="wrn.FIVE._.YEAR._.PROJECTION." hidden="1">{"FIVEYEAR",#N/A,TRUE,"SUMMARY";"FIVEYEAR",#N/A,TRUE,"Ratios";"FIVEYEAR",#N/A,TRUE,"Revenue";"FIVEYEAR",#N/A,TRUE,"DETAIL";"FIVEYEAR",#N/A,TRUE,"Payroll"}</definedName>
    <definedName name="wrn.FY97SBP." hidden="1">{#N/A,#N/A,FALSE,"FY97";#N/A,#N/A,FALSE,"FY98";#N/A,#N/A,FALSE,"FY99";#N/A,#N/A,FALSE,"FY00";#N/A,#N/A,FALSE,"FY01"}</definedName>
    <definedName name="wrn.GASCOND." hidden="1">{"GASCOND",#N/A,FALSE,"CONDENSATE";"CRUDECOND",#N/A,FALSE,"CONDENSATE";"TOTALCOND",#N/A,FALSE,"CONDENSATE"}</definedName>
    <definedName name="wrn.GASODEM." hidden="1">{"monthly",#N/A,FALSE,"GASODEM";"qtr to yr",#N/A,FALSE,"GASODEM"}</definedName>
    <definedName name="wrn.heavy." hidden="1">{"heavy",#N/A,FALSE,"CNTRYTYPE"}</definedName>
    <definedName name="wrn.IFF94TAX." hidden="1">{#N/A,#N/A,FALSE,"일반적사항";#N/A,#N/A,FALSE,"주요재무자료";#N/A,#N/A,FALSE,"표지";#N/A,#N/A,FALSE,"총괄표";#N/A,#N/A,FALSE,"1호 과표세액";#N/A,#N/A,FALSE,"2호 서식";#N/A,#N/A,FALSE,"3(3)호(갑) 원천납부";#N/A,#N/A,FALSE,"6호 소득금액";#N/A,#N/A,FALSE,"6호 첨부(익)";#N/A,#N/A,FALSE,"6호 첨부(손)";#N/A,#N/A,FALSE,"6-1호 수입금액";#N/A,#N/A,FALSE,"6-3호 퇴충";#N/A,#N/A,FALSE,"6-4호 접대(갑)";#N/A,#N/A,FALSE,"6-4호 접대(을)";#N/A,#N/A,FALSE,"6-5 갑 외화";#N/A,#N/A,FALSE,"6-5을 외화";#N/A,#N/A,FALSE,"감가총괄";#N/A,#N/A,FALSE,"전기부인액추인";#N/A,#N/A,FALSE,"6-6호(부표) 자본적지출";#N/A,#N/A,FALSE,"6-11호 세금과공과";#N/A,#N/A,FALSE,"6-12호 선급비용";#N/A,#N/A,FALSE,"9호 자본금(갑)";#N/A,#N/A,FALSE,"9호 자본금(을)";#N/A,#N/A,FALSE,"10(3)호 주요계정";#N/A,#N/A,FALSE,"10(4)호 조정수입";#N/A,#N/A,FALSE,"12호 중소검토";#N/A,#N/A,FALSE,"14(1) 주주이동(갑)";#N/A,#N/A,FALSE,"59호 해외특수";#N/A,#N/A,FALSE,"해외명세";#N/A,#N/A,FALSE,"요약 BS";#N/A,#N/A,FALSE,"요약RE";#N/A,#N/A,FALSE,"요약 PL"}</definedName>
    <definedName name="wrn.Input._.and._.Growths." hidden="1">{"Product Demands Input",#N/A,TRUE,"PRDEMPOR";"Annual Growth Rates",#N/A,TRUE,"PRDEMPOR"}</definedName>
    <definedName name="wrn.jck94TAXRETURN." hidden="1">{#N/A,#N/A,FALSE,"표지";#N/A,#N/A,FALSE,"총괄표";#N/A,#N/A,FALSE,"1호 과표세액";#N/A,#N/A,FALSE,"3(3)호(갑) 원천납부";#N/A,#N/A,FALSE,"6호 소득금액";#N/A,#N/A,FALSE,"6호 첨부(익)";#N/A,#N/A,FALSE,"6호 첨부(손)";#N/A,#N/A,FALSE,"6-12호 선급비용";#N/A,#N/A,FALSE,"6-14호 부동산보유";#N/A,#N/A,FALSE,"9호 자본금(갑)";#N/A,#N/A,FALSE,"9호 자본금(을)";#N/A,#N/A,FALSE,"10(3)호 주요계정";#N/A,#N/A,FALSE,"10(3)호 부표";#N/A,#N/A,FALSE,"10(4)호 조정수입";#N/A,#N/A,FALSE,"12호 중소검토";#N/A,#N/A,FALSE,"14(1)호 갑 주식";#N/A,#N/A,FALSE,"59호 해외특수";#N/A,#N/A,FALSE,"요약 BS";#N/A,#N/A,FALSE,"요약 PL";#N/A,#N/A,FALSE,"요약원가";#N/A,#N/A,FALSE,"요약RE";#N/A,#N/A,FALSE,"6-5호 외화(갑)";#N/A,#N/A,FALSE,"6-5호 외화(을)"}</definedName>
    <definedName name="wrn.Lead._.Schedule." hidden="1">{#N/A,#N/A,FALSE,"BS";#N/A,#N/A,FALSE,"PL";#N/A,#N/A,FALSE,"A";#N/A,#N/A,FALSE,"B";#N/A,#N/A,FALSE,"B1";#N/A,#N/A,FALSE,"C";#N/A,#N/A,FALSE,"C1";#N/A,#N/A,FALSE,"C2";#N/A,#N/A,FALSE,"D";#N/A,#N/A,FALSE,"E";#N/A,#N/A,FALSE,"F";#N/A,#N/A,FALSE,"AA";#N/A,#N/A,FALSE,"BB";#N/A,#N/A,FALSE,"CC";#N/A,#N/A,FALSE,"DD";#N/A,#N/A,FALSE,"EE";#N/A,#N/A,FALSE,"FF";#N/A,#N/A,FALSE,"PL10";#N/A,#N/A,FALSE,"PL20";#N/A,#N/A,FALSE,"PL30"}</definedName>
    <definedName name="wrn.light._.sour." hidden="1">{"light sour",#N/A,FALSE,"CNTRYTYPE"}</definedName>
    <definedName name="wrn.MHHD." hidden="1">{#N/A,#N/A,FALSE,"MHHD_98LROP PL";#N/A,#N/A,FALSE,"MHHD_98LROP Sales";#N/A,#N/A,FALSE,"MHHD Launches";#N/A,#N/A,FALSE,"Zocor";#N/A,#N/A,FALSE,"Cozaar i";#N/A,#N/A,FALSE,"Cozaar ii";#N/A,#N/A,FALSE,"Fosamax";#N/A,#N/A,FALSE,"Proscar";#N/A,#N/A,FALSE,"Crixivan";#N/A,#N/A,FALSE,"Stocrin";#N/A,#N/A,FALSE,"Singulair";#N/A,#N/A,FALSE,"Aggrastat";#N/A,#N/A,FALSE,"Maxalt";#N/A,#N/A,FALSE,"Propecia";#N/A,#N/A,FALSE,"MHHD Product_P+L (1)";#N/A,#N/A,FALSE,"MHHD Product_P+L (2)";#N/A,#N/A,FALSE,"MHHD LROP Expense_Growth1";#N/A,#N/A,FALSE,"MHHD LROP Expense_Growth1 (2)";#N/A,#N/A,FALSE,"Risks &amp; Opport.";#N/A,#N/A,FALSE,"MHHD LROP Headcount";#N/A,#N/A,FALSE,"LROP 98Capital"}</definedName>
    <definedName name="wrn.MONTH._.END._.SPREADS." hidden="1">{#N/A,#N/A,FALSE,"Verify at a Glance";#N/A,#N/A,FALSE,"CARMS VS. STAR";#N/A,#N/A,FALSE,"Intel-US";#N/A,#N/A,FALSE,"Intel-PR";#N/A,#N/A,FALSE,"Intel-MISC-6";#N/A,#N/A,FALSE,"Intel-DPA-7";#N/A,#N/A,FALSE,"Intel-IRE";#N/A,#N/A,FALSE,"Intel-HK";#N/A,#N/A,FALSE,"DAILY INPUT";#N/A,#N/A,FALSE,"P5 HK Cash List"}</definedName>
    <definedName name="wrn.MVD." hidden="1">{#N/A,#N/A,FALSE,"MVD_98LROP_Pl";#N/A,#N/A,FALSE,"MVD_98LROP_Sales";#N/A,#N/A,FALSE,"MVD LROP Product P+L";#N/A,#N/A,FALSE,"MVD R&amp;O's";#N/A,#N/A,FALSE,"MVD 98LROP Launches"}</definedName>
    <definedName name="wrn.New._.York." hidden="1">{"NY PRICES",#N/A,FALSE,"CURRENT";"NY PRICES B",#N/A,FALSE,"CURRENT";"NY PRICES",#N/A,FALSE,"CONSTANT";"NY PRICES B",#N/A,FALSE,"CONSTANT"}</definedName>
    <definedName name="wrn.ntfinance." hidden="1">{"Rate",#N/A,TRUE,"SUMMARY";"Ratios",#N/A,TRUE,"Ratios";"BUDGETREVENUE",#N/A,TRUE,"Revenue";"TOTALS",#N/A,TRUE,"DETAIL"}</definedName>
    <definedName name="wrn.PAIM._.TAX._.PRO." hidden="1">{#N/A,#N/A,FALSE,"표지";#N/A,#N/A,FALSE,"총괄표";#N/A,#N/A,FALSE,"1호 과표세액";#N/A,#N/A,FALSE,"2호 서식";#N/A,#N/A,FALSE,"3(3)호(갑) 원천납부";#N/A,#N/A,FALSE,"6호 소득금액";#N/A,#N/A,FALSE,"6호 첨부(익)";#N/A,#N/A,FALSE,"6호 첨부(손)";#N/A,#N/A,FALSE,"6-1호 수입금액";#N/A,#N/A,FALSE,"6-3호 퇴충";#N/A,#N/A,FALSE,"6-3(3)호 단퇴";#N/A,#N/A,FALSE,"6-3(4)호 대손";#N/A,#N/A,FALSE,"6-4호 접대(갑)";#N/A,#N/A,FALSE,"6-4호 접대(을)";#N/A,#N/A,FALSE,"6-5호 외화(갑)";#N/A,#N/A,FALSE,"6-5호 외화(을)";#N/A,#N/A,FALSE,"6-6호(부표) 자본적지출";#N/A,#N/A,FALSE,"6-11호 세금과공과";#N/A,#N/A,FALSE,"6-12호 선급비용";#N/A,#N/A,FALSE,"9호 자본금(갑)";#N/A,#N/A,FALSE,"9호 자본금(을)";#N/A,#N/A,FALSE,"10(3)호 주요계정";#N/A,#N/A,FALSE,"10(3)호 부표";#N/A,#N/A,FALSE,"10(4)호 조정수입";#N/A,#N/A,FALSE,"요약 BS";#N/A,#N/A,FALSE,"요약 PL";#N/A,#N/A,FALSE,"요약RE"}</definedName>
    <definedName name="wrn.PERSONNEL." hidden="1">{"FORM16",#N/A,TRUE,"Personnel1";"FORM16.2",#N/A,TRUE,"Personnel2";"FORM16.2",#N/A,TRUE,"Personnel3";"FORM16.3",#N/A,TRUE,"Personnel4";"FORM16.4",#N/A,TRUE,"Personnel5"}</definedName>
    <definedName name="wrn.print." hidden="1">{#N/A,#N/A,FALSE,"Japan 2003";#N/A,#N/A,FALSE,"Sheet2"}</definedName>
    <definedName name="wrn.print._.graphs." hidden="1">{"cap_structure",#N/A,FALSE,"Graph-Mkt Cap";"price",#N/A,FALSE,"Graph-Price";"ebit",#N/A,FALSE,"Graph-EBITDA";"ebitda",#N/A,FALSE,"Graph-EBITDA"}</definedName>
    <definedName name="wrn.Print._.Plots." hidden="1">{"Plot1",#N/A,FALSE,"Plots";"plot2",#N/A,FALSE,"Plots";"plot3",#N/A,FALSE,"Plots";"plot4",#N/A,FALSE,"Plots";"plot5",#N/A,FALSE,"Plots";"plot6",#N/A,FALSE,"Plots"}</definedName>
    <definedName name="wrn.print._.raw._.data._.entry." hidden="1">{"inputs raw data",#N/A,TRUE,"INPUT"}</definedName>
    <definedName name="wrn.print._.summary._.sheets." hidden="1">{"summary1",#N/A,TRUE,"Comps";"summary2",#N/A,TRUE,"Comps";"summary3",#N/A,TRUE,"Comps"}</definedName>
    <definedName name="wrn.Print_Buyer." hidden="1">{#N/A,"DR",FALSE,"increm pf";#N/A,"MAMSI",FALSE,"increm pf";#N/A,"MAXI",FALSE,"increm pf";#N/A,"PCAM",FALSE,"increm pf";#N/A,"PHSV",FALSE,"increm pf";#N/A,"SIE",FALSE,"increm pf"}</definedName>
    <definedName name="wrn.Print_Target." hidden="1">{#N/A,"Foundation Health",FALSE,"increm pf";#N/A,"FHP International",FALSE,"increm pf";#N/A,"Healthsource",FALSE,"increm pf";#N/A,"Humana",FALSE,"increm pf";#N/A,"Oxford Health Plans",FALSE,"increm pf";#N/A,"PacifiCare",FALSE,"increm pf";#N/A,"United HealthCare",FALSE,"increm pf";#N/A,"U.S. Healthcare",FALSE,"increm pf";#N/A,"Value Health",FALSE,"increm pf";#N/A,"WellPoint",FALSE,"increm pf"}</definedName>
    <definedName name="wrn.PRODTABLES." hidden="1">{"GAS1",#N/A,FALSE,"LTSUPDEM";"GAS2",#N/A,FALSE,"LTSUPDEM";"RFG1",#N/A,FALSE,"LTSUPDEM";"RFG2",#N/A,FALSE,"LTSUPDEM";"OXY1",#N/A,FALSE,"LTSUPDEM";"OXY2",#N/A,FALSE,"LTSUPDEM";"OTHERGAS1",#N/A,FALSE,"LTSUPDEM";"OTHERGAS2",#N/A,FALSE,"LTSUPDEM";"JETKERO1",#N/A,FALSE,"LTSUPDEM";"JETKERO2",#N/A,FALSE,"LTSUPDEM";"JETNAPH1",#N/A,FALSE,"LTSUPDEM";"JETNAPH2",#N/A,FALSE,"LTSUPDEM";"DIESEL1",#N/A,FALSE,"LTSUPDEM";"DIESEL2",#N/A,FALSE,"LTSUPDEM";"LSDIESEL1",#N/A,FALSE,"LTSUPDEM";"LSDIESEL2",#N/A,FALSE,"LTSUPDEM";"STDDIESEL1",#N/A,FALSE,"LTSUPDEM";"STDDIESEL2",#N/A,FALSE,"LTSUPDEM";"RESID1",#N/A,FALSE,"LTSUPDEM";"RESID2",#N/A,FALSE,"LTSUPDEM";"AVGAS1",#N/A,FALSE,"LTSUPDEM";"AVGAS2",#N/A,FALSE,"LTSUPDEM";"ASPHALT1",#N/A,FALSE,"LTSUPDEM";"ASPHALT2",#N/A,FALSE,"LTSUPDEM";"COKE1",#N/A,FALSE,"LTSUPDEM";"COKE2",#N/A,FALSE,"LTSUPDEM"}</definedName>
    <definedName name="wrn.REFINERY." hidden="1">{"Padd I to III",#N/A,FALSE,"REFINERY";"Padd IV to US",#N/A,FALSE,"REFINERY";"Crude Balance I",#N/A,FALSE,"REFINERY";"Crude Balance II",#N/A,FALSE,"REFINERY"}</definedName>
    <definedName name="wrn.region." hidden="1">{"Region",#N/A,FALSE,"CNTRYTYPE"}</definedName>
    <definedName name="wrn.Relevant." hidden="1">{#N/A,#N/A,FALSE,"Title Page";#N/A,#N/A,FALSE,"Conclusions";#N/A,#N/A,FALSE,"Assum.";#N/A,#N/A,FALSE,"Sun  DCF-WC-Dep";#N/A,#N/A,FALSE,"MarketValue";#N/A,#N/A,FALSE,"BalSheet";#N/A,#N/A,FALSE,"WACC";#N/A,#N/A,FALSE,"PC+ Info.";#N/A,#N/A,FALSE,"PC+Info_2"}</definedName>
    <definedName name="wrn.Relevant1." hidden="1">{#N/A,#N/A,FALSE,"Title Page";#N/A,#N/A,FALSE,"Conclusions";#N/A,#N/A,FALSE,"Assum.";#N/A,#N/A,FALSE,"Sun  DCF-WC-Dep";#N/A,#N/A,FALSE,"MarketValue";#N/A,#N/A,FALSE,"BalSheet";#N/A,#N/A,FALSE,"WACC";#N/A,#N/A,FALSE,"PC+ Info.";#N/A,#N/A,FALSE,"PC+Info_2"}</definedName>
    <definedName name="wrn.report." hidden="1">{#N/A,#N/A,FALSE,"Summary_netback";#N/A,#N/A,FALSE,"Summary_value"}</definedName>
    <definedName name="wrn.Report1." hidden="1">{#N/A,#N/A,FALSE,"IS";#N/A,#N/A,FALSE,"BS";#N/A,#N/A,FALSE,"CF";#N/A,#N/A,FALSE,"CE";#N/A,#N/A,FALSE,"Depr";#N/A,#N/A,FALSE,"APAL"}</definedName>
    <definedName name="wrn.REV1." hidden="1">{"FORM1",#N/A,FALSE,"Revenue";"FORMTR",#N/A,FALSE,"Revenue";"FORM3.1",#N/A,FALSE,"Revenue"}</definedName>
    <definedName name="wrn.REVENUE." hidden="1">{"FORM1",#N/A,TRUE,"Revenue";"FORM1.1",#N/A,TRUE,"Revenue";"FORM1.2",#N/A,TRUE,"Revenue";"FORM2",#N/A,TRUE,"Revenue";"FORM2.1",#N/A,TRUE,"Revenue"}</definedName>
    <definedName name="wrn.Revs." hidden="1">{"Base_rev",#N/A,FALSE,"Proj_IS_Base";"Projrev",#N/A,FALSE,"Proj_IS_wOTLC";"Delta",#N/A,FALSE,"Delta Rev_PV"}</definedName>
    <definedName name="wrn.RPT." hidden="1">{#N/A,#N/A,FALSE,"인원";#N/A,#N/A,FALSE,"비용2";#N/A,#N/A,FALSE,"비용1";#N/A,#N/A,FALSE,"비용";#N/A,#N/A,FALSE,"보증2";#N/A,#N/A,FALSE,"보증1";#N/A,#N/A,FALSE,"보증";#N/A,#N/A,FALSE,"손익1";#N/A,#N/A,FALSE,"손익";#N/A,#N/A,FALSE,"부서별매출";#N/A,#N/A,FALSE,"매출"}</definedName>
    <definedName name="wrn.SAA94TAX." hidden="1">{#N/A,#N/A,TRUE,"표지";#N/A,#N/A,TRUE,"총괄표";#N/A,#N/A,TRUE,"1호 과표세액";#N/A,#N/A,TRUE,"2호 서식";#N/A,#N/A,TRUE,"3(1) 부3 세액조정";#N/A,#N/A,TRUE,"임시투자공제";#N/A,#N/A,TRUE,"조8호 기술인력";#N/A,#N/A,TRUE,"3(1)부7 기업합리";#N/A,#N/A,TRUE,"3(3)호(갑) 원천납부";#N/A,#N/A,TRUE,"6호 소득금액";#N/A,#N/A,TRUE,"6호 첨부(익)";#N/A,#N/A,TRUE,"6호 첨부(손)";#N/A,#N/A,TRUE,"6-1호 수입금액";#N/A,#N/A,TRUE,"6-2(4)호 해외시장";#N/A,#N/A,TRUE,"6-2(12)호 수출손실";#N/A,#N/A,TRUE,"6-3호 퇴충";#N/A,#N/A,TRUE,"6-3(3)호 단퇴";#N/A,#N/A,TRUE,"6-3(4)호 대손";#N/A,#N/A,TRUE,"6-4호 접대(갑)";#N/A,#N/A,TRUE,"6-4호 접대(을)";#N/A,#N/A,TRUE,"6-5호 외화(갑)";#N/A,#N/A,TRUE,"6-5호 외화(을)";#N/A,#N/A,TRUE,"6-6호(부표) 자본적지출";#N/A,#N/A,TRUE,"6-10호 재고자산";#N/A,#N/A,TRUE,"6-11호 세금과공과";#N/A,#N/A,TRUE,"6-12호 선급비용";#N/A,#N/A,TRUE,"6-13호 기부금";#N/A,#N/A,TRUE,"6-14호 부동산보유";#N/A,#N/A,TRUE,"8호 기부금조정";#N/A,#N/A,TRUE,"9호 자본금(갑)";#N/A,#N/A,TRUE,"9호 자본금(을)";#N/A,#N/A,TRUE,"10(3)호 주요계정";#N/A,#N/A,TRUE,"10(3)호 부표";#N/A,#N/A,TRUE,"10(4)호 조정수입";#N/A,#N/A,TRUE,"14(1)호 갑 주식";#N/A,#N/A,TRUE,"요약 BS";#N/A,#N/A,TRUE,"요약 PL";#N/A,#N/A,TRUE,"요약원가";#N/A,#N/A,TRUE,"요약RE"}</definedName>
    <definedName name="wrn.saasimple." hidden="1">{#N/A,#N/A,FALSE,"1호 과표세액";#N/A,#N/A,FALSE,"2호 서식";#N/A,#N/A,FALSE,"3(1)부7 기업합리";#N/A,#N/A,FALSE,"6호 소득금액";#N/A,#N/A,FALSE,"6호 첨부(익)";#N/A,#N/A,FALSE,"6호 첨부(손)";#N/A,#N/A,FALSE,"6-1호 수입금액";#N/A,#N/A,FALSE,"6-3(4)호 대손";#N/A,#N/A,FALSE,"6-3호 퇴충";#N/A,#N/A,FALSE,"6-3(3)호 단퇴";#N/A,#N/A,FALSE,"6-3(4)호 대손";#N/A,#N/A,FALSE,"6-4호 접대(갑)";#N/A,#N/A,FALSE,"6-4호 접대(을)";#N/A,#N/A,FALSE,"6-5호 외화(갑)";#N/A,#N/A,FALSE,"6-5호 외화(을)";#N/A,#N/A,FALSE,"6-11호 세금과공과";#N/A,#N/A,FALSE,"6-13호 기부금";#N/A,#N/A,FALSE,"8호 기부금조정";#N/A,#N/A,FALSE,"9호 자본금(갑)";#N/A,#N/A,FALSE,"9호 자본금(을)";#N/A,#N/A,FALSE,"10(3)호 주요계정";#N/A,#N/A,FALSE,"10(3)호 부표";#N/A,#N/A,FALSE,"요약 PL";#N/A,#N/A,FALSE,"10(4)호 조정수입";#N/A,#N/A,FALSE,"14(1)호 갑 주식"}</definedName>
    <definedName name="wrn.SAMPLE." hidden="1">{#N/A,#N/A,TRUE,"Crude";#N/A,#N/A,TRUE,"Products"}</definedName>
    <definedName name="wrn.STAND_ALONE_BOTH." hidden="1">{"FCB_ALL",#N/A,FALSE,"FCB";"GREY_ALL",#N/A,FALSE,"GREY"}</definedName>
    <definedName name="wrn.su." hidden="1">{#N/A,#N/A,FALSE,"표지";#N/A,#N/A,FALSE,"전제";#N/A,#N/A,FALSE,"손익-자 (2)";#N/A,#N/A,FALSE,"손익-자";#N/A,#N/A,FALSE,"손익-마 (2)";#N/A,#N/A,FALSE,"손익-마";#N/A,#N/A,FALSE,"총손최종"}</definedName>
    <definedName name="wrn.SUBREGION." hidden="1">{"SUBREGION",#N/A,FALSE,"CNTRYTYPE"}</definedName>
    <definedName name="wrn.sum." hidden="1">{"Opsys",#N/A,FALSE,"NPV_OPsys";"NT",#N/A,FALSE,"NPV_NT";"DevP",#N/A,FALSE,"NPV_DevPdt";"Office",#N/A,FALSE,"NPV_Office"}</definedName>
    <definedName name="wrn.Summary." hidden="1">{"Growth Supply Demand",#N/A,TRUE,"Summary";"Primary Energy Balance",#N/A,TRUE,"Summary"}</definedName>
    <definedName name="wrn.SUPP." hidden="1">{#N/A,#N/A,FALSE,"COVER PAGE";#N/A,#N/A,FALSE,"TABLE OF CONTENTS";#N/A,#N/A,FALSE,"INCSTAT";#N/A,#N/A,FALSE,"SBU TRENDS";#N/A,#N/A,FALSE,"ASSETS";#N/A,#N/A,FALSE,"LIABILITIES";#N/A,#N/A,FALSE,"P &amp; L CURRENT";#N/A,#N/A,FALSE,"CASH FLOW";#N/A,#N/A,FALSE,"AGING";#N/A,#N/A,FALSE,"TOPTEN";#N/A,#N/A,FALSE,"LINE OF CREDIT";#N/A,#N/A,FALSE,"RV VAR P&amp;L";#N/A,#N/A,FALSE,"SUM LOCATION";#N/A,#N/A,FALSE,"HEADCOUNT";#N/A,#N/A,FALSE,"RV TRENDED";#N/A,#N/A,FALSE,"MV TRENDED";#N/A,#N/A,FALSE,"SG&amp;A TREND";#N/A,#N/A,FALSE,"SG&amp;A PLAN VS ACT";#N/A,#N/A,FALSE,"ADM SYS ACTUAL";#N/A,#N/A,FALSE,"SALES &amp; SBU ACTUAL";#N/A,#N/A,FALSE,"ADM SYS VAR";#N/A,#N/A,FALSE,"SALES &amp; SBU VAR"}</definedName>
    <definedName name="wrn.sweet." hidden="1">{"sweet",#N/A,FALSE,"CNTRYTYPE"}</definedName>
    <definedName name="wrn.Tables." hidden="1">{"Current",#N/A,FALSE,"Currentcal";"Current B",#N/A,FALSE,"Currentcal";"Constant",#N/A,FALSE,"Constantcal";"Constant B",#N/A,FALSE,"Constantcal"}</definedName>
    <definedName name="wrn.TARGET._.DCF." hidden="1">{"targetdcf",#N/A,FALSE,"Merger consequences";"TARGETASSU",#N/A,FALSE,"Merger consequences";"TERMINAL VALUE",#N/A,FALSE,"Merger consequences"}</definedName>
    <definedName name="wrn.total." hidden="1">{"total",#N/A,FALSE,"CNTRYTYPE"}</definedName>
    <definedName name="wrn.Unicom._.Financial._.Model." hidden="1">{#N/A,#N/A,TRUE,"Cover";#N/A,#N/A,TRUE,"DCF Analysis";#N/A,#N/A,TRUE,"P&amp;L";#N/A,#N/A,TRUE,"BS";#N/A,#N/A,TRUE,"CF";#N/A,#N/A,TRUE,"Assumptions";#N/A,#N/A,TRUE,"Wireless";#N/A,#N/A,TRUE,"LD, Data &amp; Int.";#N/A,#N/A,TRUE,"Paging";#N/A,#N/A,TRUE,"Capex &amp; Depr.";#N/A,#N/A,TRUE,"Non-Op. &amp; Other Items"}</definedName>
    <definedName name="wrn.UNIONGAS94TAXRETURN." hidden="1">{#N/A,#N/A,FALSE,"일반적사항";#N/A,#N/A,FALSE,"주요재무자료";#N/A,#N/A,FALSE,"표지";#N/A,#N/A,FALSE,"총괄표";#N/A,#N/A,FALSE,"1호 과표세액";#N/A,#N/A,FALSE,"1-2호 농어촌과표";#N/A,#N/A,FALSE,"2호 서식";#N/A,#N/A,FALSE,"2호부표 최저한세";#N/A,#N/A,FALSE,"3(1)호 공제감면";#N/A,#N/A,FALSE,"3(1) 부3 세액조정";#N/A,#N/A,FALSE,"3호 임시투자공제";#N/A,#N/A,FALSE,"조8호 기술인력";#N/A,#N/A,FALSE,"3(1)부7 기업합리";#N/A,#N/A,FALSE,"3(3)호(갑) 원천납부";#N/A,#N/A,FALSE,"5호 농어촌";#N/A,#N/A,FALSE,"5호2 농감면(갑)";#N/A,#N/A,FALSE,"6호 소득금액";#N/A,#N/A,FALSE,"6호 첨부(익)";#N/A,#N/A,FALSE,"6호 첨부(손)";#N/A,#N/A,FALSE,"6-1호 수입금액";#N/A,#N/A,FALSE,"6-3호 퇴충";#N/A,#N/A,FALSE,"6-3(4)호 대손";#N/A,#N/A,FALSE,"6-4호 접대(갑)";#N/A,#N/A,FALSE,"6-4호 접대(을)";#N/A,#N/A,FALSE,"6-5호 외화(갑)";#N/A,#N/A,FALSE,"6-6호(부표) 자본적지출";#N/A,#N/A,FALSE,"6-7호 가지급금(갑)";#N/A,#N/A,FALSE,"6-7호 가지급(을)";#N/A,#N/A,FALSE,"6-10호 재고자산";#N/A,#N/A,FALSE,"6-11호 세금과공과";#N/A,#N/A,FALSE,"6-12호 선급비용";#N/A,#N/A,FALSE,"6-13호 기부금";#N/A,#N/A,FALSE,"6-14호 부동산보유";#N/A,#N/A,FALSE,"8호 기부금조정";#N/A,#N/A,FALSE,"9호 자본금(갑)";#N/A,#N/A,FALSE,"9호 자본금(을)";#N/A,#N/A,FALSE,"10(3)호 주요계정";#N/A,#N/A,FALSE,"10(3)호 부표";#N/A,#N/A,FALSE,"10(4)호 조정수입";#N/A,#N/A,FALSE,"14(1)호 갑 주식";#N/A,#N/A,FALSE,"59호 해외특수";#N/A,#N/A,FALSE,"60호 갑 적정유보";#N/A,#N/A,FALSE,"60호 을 적정유보";#N/A,#N/A,FALSE,"요약 BS";#N/A,#N/A,FALSE,"요약 PL";#N/A,#N/A,FALSE,"요약원가";#N/A,#N/A,FALSE,"요약RE"}</definedName>
    <definedName name="wrn.Valuation._.Worksheets." hidden="1">{#N/A,#N/A,FALSE,"ID Page";#N/A,#N/A,FALSE,"Index";#N/A,#N/A,FALSE,"Assumptions";#N/A,#N/A,FALSE,"Equity Summary";#N/A,#N/A,FALSE,"Market";#N/A,#N/A,FALSE,"Description (Comps)";#N/A,#N/A,FALSE,"Comp Ratios";#N/A,#N/A,FALSE,"Sim Tran";#N/A,#N/A,FALSE,"Description (Sim Tran)";#N/A,#N/A,FALSE,"WACC";#N/A,#N/A,FALSE,"Income St";#N/A,#N/A,FALSE,"Balance Sheet";#N/A,#N/A,FALSE,"Working Capital";#N/A,#N/A,FALSE,"WC Trend (1)";#N/A,#N/A,FALSE,"WC trend (2)";#N/A,#N/A,FALSE,"Intangibles Indication"}</definedName>
    <definedName name="wrn.VT수익성._.FULL._.SET." hidden="1">{#N/A,#N/A,FALSE,"내수MGT 2.5T목표대비";#N/A,#N/A,FALSE,"내수 2.5T";#N/A,#N/A,FALSE,"내수VT 2.5T 목표대비";#N/A,#N/A,FALSE,"내수 2.5T S_CAB";#N/A,#N/A,FALSE,"내수 2.5T DBL";#N/A,#N/A,FALSE,"내수 2.5T DBL-한계";#N/A,#N/A,FALSE,"내수MGT 3.5T 목표대비";#N/A,#N/A,FALSE,"내수 3.5T";#N/A,#N/A,FALSE,"내수VT 3.5T 목표대비";#N/A,#N/A,FALSE,"수출MGT 2.5T 목표대비";#N/A,#N/A,FALSE,"수출 2.5T";#N/A,#N/A,FALSE,"수출VT 2.5T 목표대비";#N/A,#N/A,FALSE,"수출현 3.5T 목표대비";#N/A,#N/A,FALSE,"수출 3.5T";#N/A,#N/A,FALSE,"수출VT 3.5T 목표대비"}</definedName>
    <definedName name="wrn.Y차._.종합." hidden="1">{#N/A,#N/A,TRUE,"Y생산";#N/A,#N/A,TRUE,"Y판매";#N/A,#N/A,TRUE,"Y총물량";#N/A,#N/A,TRUE,"Y능력";#N/A,#N/A,TRUE,"YKD"}</definedName>
    <definedName name="wrn.간단한세무조정계산서." hidden="1">{#N/A,#N/A,TRUE,"1호 과표세액";#N/A,#N/A,TRUE,"1-2호 농어촌과표";#N/A,#N/A,TRUE,"2호 서식";#N/A,#N/A,TRUE,"2호부표 최저한세";#N/A,#N/A,TRUE,"3(1)호 공제감면";#N/A,#N/A,TRUE,"임시특별감면";#N/A,#N/A,TRUE,"3(1)부7 기업합리";#N/A,#N/A,TRUE,"5호 농어촌";#N/A,#N/A,TRUE,"5호2 농감면(갑)";#N/A,#N/A,TRUE,"6호 소득금액";#N/A,#N/A,TRUE,"6호 첨부(익)";#N/A,#N/A,TRUE,"6호 첨부(손)";#N/A,#N/A,TRUE,"감가총괄";#N/A,#N/A,TRUE,"6-6(3)호 감가(정액)";#N/A,#N/A,TRUE,"9호 자본금(갑)";#N/A,#N/A,TRUE,"9호 자본금(을)";#N/A,#N/A,TRUE,"10(3)호 주요계정";#N/A,#N/A,TRUE,"10(4)호 소득구분"}</definedName>
    <definedName name="wrn.감가." hidden="1">{#N/A,#N/A,FALSE,"buildings"}</definedName>
    <definedName name="wrn.부문손익." hidden="1">{#N/A,#N/A,FALSE,"매출이익"}</definedName>
    <definedName name="wrn.부산주경기장."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wrn.선사." hidden="1">{#N/A,#N/A,FALSE,"품의서";#N/A,#N/A,FALSE,"전제";#N/A,#N/A,FALSE,"총손";#N/A,#N/A,FALSE,"손익"}</definedName>
    <definedName name="wrn.세" hidden="1">{#N/A,#N/A,TRUE,"총괄표";#N/A,#N/A,TRUE,"1호 과표세액";#N/A,#N/A,TRUE,"2호 서식";#N/A,#N/A,TRUE,"2호부표 최저한세";#N/A,#N/A,TRUE,"3(1)호 공제감면";#N/A,#N/A,TRUE,"3(1) 부1 공제감면";#N/A,#N/A,TRUE,"3(1) 부3 세액조정";#N/A,#N/A,TRUE,"3(1) 부4 공제감면";#N/A,#N/A,TRUE,"3(1) 부6 추가납부";#N/A,#N/A,TRUE,"조8호 기술인력";#N/A,#N/A,TRUE,"3(1)부7 기업합리";#N/A,#N/A,TRUE,"3(2)호 가산세";#N/A,#N/A,TRUE,"3(3)호(갑) 원천납부";#N/A,#N/A,TRUE,"5호 농어촌";#N/A,#N/A,TRUE,"5호2 농감면(갑)";#N/A,#N/A,TRUE,"5호2 농감면(을)";#N/A,#N/A,TRUE,"6호 소득금액";#N/A,#N/A,TRUE,"6호 첨부(익)";#N/A,#N/A,TRUE,"6호 첨부(손)";#N/A,#N/A,TRUE,"6-1호 수입금액";#N/A,#N/A,TRUE,"6-2(4)호 해외시장";#N/A,#N/A,TRUE,"6-2(6)호 해외사업";#N/A,#N/A,TRUE,"6-2(7)호 해외투자";#N/A,#N/A,TRUE,"6-2(12)호 수출손실";#N/A,#N/A,TRUE,"6-3호 퇴충";#N/A,#N/A,TRUE,"6-3(3)호 단퇴";#N/A,#N/A,TRUE,"6-3(4)호 대손";#N/A,#N/A,TRUE,"6-4호 접대(갑)";#N/A,#N/A,TRUE,"6-4호 접대(을)";#N/A,#N/A,TRUE,"6-5호 외화(갑)";#N/A,#N/A,TRUE,"6-5호 외화(을)";#N/A,#N/A,TRUE,"6-6호(부표) 자본적지출";#N/A,#N/A,TRUE,"6-7호 가지급금(갑)";#N/A,#N/A,TRUE,"6-7호 가지급(을)";#N/A,#N/A,TRUE,"6-10호 재고자산";#N/A,#N/A,TRUE,"6-11호 세금과공과";#N/A,#N/A,TRUE,"6-12호 선급비용";#N/A,#N/A,TRUE,"6-13호 기부금";#N/A,#N/A,TRUE,"6-14호 부동산보유";#N/A,#N/A,TRUE,"8호 기부금조정";#N/A,#N/A,TRUE,"9호 자본금(갑)";#N/A,#N/A,TRUE,"9호 자본금(을)";#N/A,#N/A,TRUE,"10(2)호 소득공제";#N/A,#N/A,TRUE,"10(3)호 주요계정";#N/A,#N/A,TRUE,"10(3)호 부표";#N/A,#N/A,TRUE,"10(4)호 조정수입";#N/A,#N/A,TRUE,"10(4)호 소득구분";#N/A,#N/A,TRUE,"12호 중소검토";#N/A,#N/A,TRUE,"13호 비상장";#N/A,#N/A,TRUE,"14(1)호 갑 주식";#N/A,#N/A,TRUE,"60호 갑 적정유보";#N/A,#N/A,TRUE,"60호 을 적정유보"}</definedName>
    <definedName name="wrn.세무조정계산서." hidden="1">{#N/A,#N/A,TRUE,"총괄표";#N/A,#N/A,TRUE,"1호 과표세액";#N/A,#N/A,TRUE,"2호 서식";#N/A,#N/A,TRUE,"2호부표 최저한세";#N/A,#N/A,TRUE,"3(1)호 공제감면";#N/A,#N/A,TRUE,"3(1) 부1 공제감면";#N/A,#N/A,TRUE,"3(1) 부3 세액조정";#N/A,#N/A,TRUE,"3(1) 부4 공제감면";#N/A,#N/A,TRUE,"3(1) 부6 추가납부";#N/A,#N/A,TRUE,"조8호 기술인력";#N/A,#N/A,TRUE,"3(1)부7 기업합리";#N/A,#N/A,TRUE,"3(2)호 가산세";#N/A,#N/A,TRUE,"3(3)호(갑) 원천납부";#N/A,#N/A,TRUE,"5호 농어촌";#N/A,#N/A,TRUE,"5호2 농감면(갑)";#N/A,#N/A,TRUE,"5호2 농감면(을)";#N/A,#N/A,TRUE,"6호 소득금액";#N/A,#N/A,TRUE,"6호 첨부(익)";#N/A,#N/A,TRUE,"6호 첨부(손)";#N/A,#N/A,TRUE,"6-1호 수입금액";#N/A,#N/A,TRUE,"6-2(4)호 해외시장";#N/A,#N/A,TRUE,"6-2(6)호 해외사업";#N/A,#N/A,TRUE,"6-2(7)호 해외투자";#N/A,#N/A,TRUE,"6-2(12)호 수출손실";#N/A,#N/A,TRUE,"6-3호 퇴충";#N/A,#N/A,TRUE,"6-3(3)호 단퇴";#N/A,#N/A,TRUE,"6-3(4)호 대손";#N/A,#N/A,TRUE,"6-4호 접대(갑)";#N/A,#N/A,TRUE,"6-4호 접대(을)";#N/A,#N/A,TRUE,"6-5호 외화(갑)";#N/A,#N/A,TRUE,"6-5호 외화(을)";#N/A,#N/A,TRUE,"6-6호(부표) 자본적지출";#N/A,#N/A,TRUE,"6-7호 가지급금(갑)";#N/A,#N/A,TRUE,"6-7호 가지급(을)";#N/A,#N/A,TRUE,"6-10호 재고자산";#N/A,#N/A,TRUE,"6-11호 세금과공과";#N/A,#N/A,TRUE,"6-12호 선급비용";#N/A,#N/A,TRUE,"6-13호 기부금";#N/A,#N/A,TRUE,"6-14호 부동산보유";#N/A,#N/A,TRUE,"8호 기부금조정";#N/A,#N/A,TRUE,"9호 자본금(갑)";#N/A,#N/A,TRUE,"9호 자본금(을)";#N/A,#N/A,TRUE,"10(2)호 소득공제";#N/A,#N/A,TRUE,"10(3)호 주요계정";#N/A,#N/A,TRUE,"10(3)호 부표";#N/A,#N/A,TRUE,"10(4)호 조정수입";#N/A,#N/A,TRUE,"10(4)호 소득구분";#N/A,#N/A,TRUE,"12호 중소검토";#N/A,#N/A,TRUE,"13호 비상장";#N/A,#N/A,TRUE,"14(1)호 갑 주식";#N/A,#N/A,TRUE,"60호 갑 적정유보";#N/A,#N/A,TRUE,"60호 을 적정유보"}</definedName>
    <definedName name="wrn.세무조정모든양식." hidden="1">{#N/A,#N/A,TRUE,"일반적사항";#N/A,#N/A,TRUE,"주요재무자료";#N/A,#N/A,TRUE,"표지";#N/A,#N/A,TRUE,"총괄표";#N/A,#N/A,TRUE,"1호 과표세액";#N/A,#N/A,TRUE,"2호 서식";#N/A,#N/A,TRUE,"2호부표 최저한세";#N/A,#N/A,TRUE,"3(1)호 공제감면";#N/A,#N/A,TRUE,"3(1) 부1 공제감면";#N/A,#N/A,TRUE,"3(1) 부3 세액조정";#N/A,#N/A,TRUE,"3(1) 부4 공제감면";#N/A,#N/A,TRUE,"3(1) 부6 추가납부";#N/A,#N/A,TRUE,"조8호 기술인력";#N/A,#N/A,TRUE,"3(1)부7 기업합리";#N/A,#N/A,TRUE,"3(2)호 가산세";#N/A,#N/A,TRUE,"3(2)호 가산세";#N/A,#N/A,TRUE,"3(3)호(갑) 원천납부";#N/A,#N/A,TRUE,"5호 농어촌";#N/A,#N/A,TRUE,"5호2 농감면(갑)";#N/A,#N/A,TRUE,"5호2 농감면(을)";#N/A,#N/A,TRUE,"6호 소득금액";#N/A,#N/A,TRUE,"6호 첨부(익)";#N/A,#N/A,TRUE,"6호 첨부(손)";#N/A,#N/A,TRUE,"6-1호 수입금액";#N/A,#N/A,TRUE,"6-2(4)호 해외시장";#N/A,#N/A,TRUE,"6-2(6)호 해외사업";#N/A,#N/A,TRUE,"6-2(7)호 해외투자";#N/A,#N/A,TRUE,"6-2(12)호 수출손실";#N/A,#N/A,TRUE,"6-3호 퇴충";#N/A,#N/A,TRUE,"6-3(3)호 단퇴";#N/A,#N/A,TRUE,"6-3(4)호 대손";#N/A,#N/A,TRUE,"6-4호 접대(갑)";#N/A,#N/A,TRUE,"6-4호 접대(을)";#N/A,#N/A,TRUE,"6-5호 외화(갑)";#N/A,#N/A,TRUE,"6-5호 외화(을)";#N/A,#N/A,TRUE,"6-6호(부표) 자본적지출";#N/A,#N/A,TRUE,"6-7호 가지급금(갑)";#N/A,#N/A,TRUE,"6-7호 가지급(을)";#N/A,#N/A,TRUE,"6-10호 재고자산";#N/A,#N/A,TRUE,"6-11호 세금과공과";#N/A,#N/A,TRUE,"6-12호 선급비용";#N/A,#N/A,TRUE,"6-13호 기부금";#N/A,#N/A,TRUE,"6-14호 부동산보유";#N/A,#N/A,TRUE,"8호 기부금조정";#N/A,#N/A,TRUE,"9호 자본금(갑)";#N/A,#N/A,TRUE,"9호 자본금(을)";#N/A,#N/A,TRUE,"10(2)호 소득공제";#N/A,#N/A,TRUE,"10(3)호 주요계정";#N/A,#N/A,TRUE,"10(3)호 부표";#N/A,#N/A,TRUE,"10(4)호 조정수입";#N/A,#N/A,TRUE,"10(4)호 소득구분";#N/A,#N/A,TRUE,"12호 중소검토";#N/A,#N/A,TRUE,"13호 비상장";#N/A,#N/A,TRUE,"14(1)호 갑 주식";#N/A,#N/A,TRUE,"59호 해외특수";#N/A,#N/A,TRUE,"60호 갑 적정유보";#N/A,#N/A,TRUE,"60호 을 적정유보";#N/A,#N/A,TRUE,"요약 BS";#N/A,#N/A,TRUE,"요약 PL";#N/A,#N/A,TRUE,"요약원가";#N/A,#N/A,TRUE,"요약RE"}</definedName>
    <definedName name="wrn.손익보고." hidden="1">{#N/A,#N/A,FALSE,"손익표지";#N/A,#N/A,FALSE,"손익계산";#N/A,#N/A,FALSE,"일반관리비";#N/A,#N/A,FALSE,"영업외수익";#N/A,#N/A,FALSE,"영업외비용";#N/A,#N/A,FALSE,"매출액";#N/A,#N/A,FALSE,"요약손익";#N/A,#N/A,FALSE,"요약대차";#N/A,#N/A,FALSE,"매출채권현황";#N/A,#N/A,FALSE,"매출채권명세"}</definedName>
    <definedName name="wrn.월보." hidden="1">{#N/A,#N/A,FALSE,"표지";#N/A,#N/A,FALSE,"생산현황";#N/A,#N/A,FALSE,"중량수율";#N/A,#N/A,FALSE,"길이수율";#N/A,#N/A,FALSE,"노동";#N/A,#N/A,FALSE,"기기";#N/A,#N/A,FALSE,"기기가동(누계)";#N/A,#N/A,FALSE,"자소원료"}</definedName>
    <definedName name="wrn.월추정." hidden="1">{#N/A,#N/A,FALSE,"월추정감가상각비";#N/A,#N/A,FALSE,"main_prog"}</definedName>
    <definedName name="wrn.자판정비._.월간회의자료."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wrn.재무제표." hidden="1">{#N/A,#N/A,FALSE,"BS";#N/A,#N/A,FALSE,"IS";#N/A,#N/A,FALSE,"결손금처리";#N/A,#N/A,FALSE,"cashflow"}</definedName>
    <definedName name="wrn.전부인쇄." hidden="1">{#N/A,#N/A,FALSE,"단축1";#N/A,#N/A,FALSE,"단축2";#N/A,#N/A,FALSE,"단축3";#N/A,#N/A,FALSE,"장축";#N/A,#N/A,FALSE,"4WD"}</definedName>
    <definedName name="wrn.전체인쇄." hidden="1">{#N/A,#N/A,FALSE,"본사";#N/A,#N/A,FALSE,"영업";#N/A,#N/A,FALSE,"생산";#N/A,#N/A,FALSE,"정비";#N/A,#N/A,FALSE,"칠성계";#N/A,#N/A,FALSE,"파견";#N/A,#N/A,FALSE,"기타";#N/A,#N/A,FALSE,"총계"}</definedName>
    <definedName name="wrn.조흥94세무." hidden="1">{#N/A,#N/A,TRUE,"일반적사항";#N/A,#N/A,TRUE,"주요재무자료";#N/A,#N/A,TRUE,"표지";#N/A,#N/A,TRUE,"총괄표";#N/A,#N/A,TRUE,"1호 과표세액";#N/A,#N/A,TRUE,"2호 서식";#N/A,#N/A,TRUE,"2호부표 최저한세";#N/A,#N/A,TRUE,"3(1)호 공제감면";#N/A,#N/A,TRUE,"3(1) 부1 공제감면";#N/A,#N/A,TRUE,"3(1) 부2 공제감면";#N/A,#N/A,TRUE,"3(1) 부3 세액조정";#N/A,#N/A,TRUE,"3(1)부7 기업합리";#N/A,#N/A,TRUE,"3(3)호(갑) 원천납부";#N/A,#N/A,TRUE,"4호 특별부가";#N/A,#N/A,TRUE,"5호 농어촌";#N/A,#N/A,TRUE,"5호2 농감면(갑)";#N/A,#N/A,TRUE,"5호2 농감면(을)";#N/A,#N/A,TRUE,"6호 소득금액";#N/A,#N/A,TRUE,"6호 첨부(익)";#N/A,#N/A,TRUE,"6호 첨부(손)";#N/A,#N/A,TRUE,"6-1호 수입금액";#N/A,#N/A,TRUE,"6-2(7)호 해외투자";#N/A,#N/A,TRUE,"6-3호 퇴충";#N/A,#N/A,TRUE,"6-3(3)호 단퇴";#N/A,#N/A,TRUE,"6-3(4)호 대손";#N/A,#N/A,TRUE,"6-4호 접대(갑)";#N/A,#N/A,TRUE,"6-4호 접대(을)";#N/A,#N/A,TRUE,"감가총괄표";#N/A,#N/A,TRUE,"6-6(3)호 감가(정율)";#N/A,#N/A,TRUE,"6-6호(부표) 자본적지출";#N/A,#N/A,TRUE,"6-10호 재고자산";#N/A,#N/A,TRUE,"6-11호 세금과공과";#N/A,#N/A,TRUE,"6-12호 선급비용";#N/A,#N/A,TRUE,"6-13호 기부금";#N/A,#N/A,TRUE,"기부1";#N/A,#N/A,TRUE,"기부2";#N/A,#N/A,TRUE,"8호 기부금조정";#N/A,#N/A,TRUE,"9호 자본금(갑)";#N/A,#N/A,TRUE,"9호 자본금(을)";#N/A,#N/A,TRUE,"10(3)호 주요계정";#N/A,#N/A,TRUE,"10(3)호 부표";#N/A,#N/A,TRUE,"10(4)호 조정수입";#N/A,#N/A,TRUE,"14(1)호 갑 주식";#N/A,#N/A,TRUE,"59호 해외특수";#N/A,#N/A,TRUE,"요약 BS";#N/A,#N/A,TRUE,"요약 PL";#N/A,#N/A,TRUE,"요약RE";#N/A,#N/A,TRUE,"조8호 기술인력";#N/A,#N/A,TRUE,"국공채감면";#N/A,#N/A,TRUE,"전기수정";#N/A,#N/A,TRUE,"퇴충명세";#N/A,#N/A,TRUE,"적금모집권유비";#N/A,#N/A,TRUE,"해외투자현황";#N/A,#N/A,TRUE,"외화감면";#N/A,#N/A,TRUE,"offshore";#N/A,#N/A,TRUE,"대손상각등명세"}</definedName>
    <definedName name="wrn.조흥축약94." hidden="1">{#N/A,#N/A,FALSE,"1호 과표세액";#N/A,#N/A,FALSE,"2호 서식";#N/A,#N/A,FALSE,"2호부표 최저한세";#N/A,#N/A,FALSE,"5호 농어촌";#N/A,#N/A,FALSE,"6호 소득금액";#N/A,#N/A,FALSE,"6호 첨부(익)";#N/A,#N/A,FALSE,"6호 첨부(손)";#N/A,#N/A,FALSE,"6-1호 수입금액";#N/A,#N/A,FALSE,"6-2(7)호 해외투자";#N/A,#N/A,FALSE,"6-3호 퇴충";#N/A,#N/A,FALSE,"6-3(3)호 단퇴";#N/A,#N/A,FALSE,"6-3(4)호 대손";#N/A,#N/A,FALSE,"6-4호 접대(갑)";#N/A,#N/A,FALSE,"6-4호 접대(을)";#N/A,#N/A,FALSE,"9호 자본금(갑)";#N/A,#N/A,FALSE,"9호 자본금(을)";#N/A,#N/A,FALSE,"조8호 기술인력";#N/A,#N/A,FALSE,"국공채감면";#N/A,#N/A,FALSE,"전기수정";#N/A,#N/A,FALSE,"퇴충명세";#N/A,#N/A,FALSE,"적금모집권유비";#N/A,#N/A,FALSE,"해외투자현황";#N/A,#N/A,FALSE,"외화감면";#N/A,#N/A,FALSE,"대손상각등명세"}</definedName>
    <definedName name="wrn.직좌." hidden="1">{#N/A,#N/A,FALSE,"품의서";#N/A,#N/A,FALSE,"전제";#N/A,#N/A,FALSE,"총손";#N/A,#N/A,FALSE,"손익";#N/A,#N/A,FALSE,"대당";#N/A,#N/A,FALSE,"가공비";#N/A,#N/A,FALSE,"재료비";#N/A,#N/A,FALSE,"판비";#N/A,#N/A,FALSE,"가격"}</definedName>
    <definedName name="wrn.직중." hidden="1">{#N/A,#N/A,FALSE,"표지";#N/A,#N/A,FALSE,"전제";#N/A,#N/A,FALSE,"대당";#N/A,#N/A,FALSE,"가공비";#N/A,#N/A,FALSE,"재료비";#N/A,#N/A,FALSE,"손익"}</definedName>
    <definedName name="wrn.채권채무조회서." hidden="1">{#N/A,#N/A,FALSE,"채권채무";#N/A,#N/A,FALSE,"control sheet"}</definedName>
    <definedName name="wrn.철골집계표._.5칸." hidden="1">{#N/A,#N/A,FALSE,"Sheet1"}</definedName>
    <definedName name="wrn.총괄._.수정." hidden="1">{#N/A,#N/A,FALSE,"총괄수정"}</definedName>
    <definedName name="wrn.통신지." hidden="1">{#N/A,#N/A,FALSE,"기안지";#N/A,#N/A,FALSE,"통신지"}</definedName>
    <definedName name="wrn.포항강판." hidden="1">{"현수",#N/A,FALSE,"월추정감가상각비"}</definedName>
    <definedName name="wrn.한국은행._.보고서." hidden="1">{#N/A,#N/A,FALSE,"주요여수신";#N/A,#N/A,FALSE,"수신금리";#N/A,#N/A,FALSE,"대출금리";#N/A,#N/A,FALSE,"신규대출";#N/A,#N/A,FALSE,"총액대출"}</definedName>
    <definedName name="wrn.현장._.NCR._.분석." hidden="1">{#N/A,#N/A,FALSE,"현장 NCR 분석";#N/A,#N/A,FALSE,"현장품질감사";#N/A,#N/A,FALSE,"현장품질감사"}</definedName>
    <definedName name="wrn.현장._.NCR._.분석.B" hidden="1">{#N/A,#N/A,FALSE,"현장 NCR 분석";#N/A,#N/A,FALSE,"현장품질감사";#N/A,#N/A,FALSE,"현장품질감사"}</definedName>
    <definedName name="wrn.회선임차현황." hidden="1">{#N/A,#N/A,FALSE,"회선임차현황"}</definedName>
    <definedName name="wrn1.supp." hidden="1">{#N/A,#N/A,FALSE,"COVER PAGE";#N/A,#N/A,FALSE,"TABLE OF CONTENTS";#N/A,#N/A,FALSE,"INCSTAT";#N/A,#N/A,FALSE,"SBU TRENDS";#N/A,#N/A,FALSE,"ASSETS";#N/A,#N/A,FALSE,"LIABILITIES";#N/A,#N/A,FALSE,"P &amp; L CURRENT";#N/A,#N/A,FALSE,"CASH FLOW";#N/A,#N/A,FALSE,"AGING";#N/A,#N/A,FALSE,"TOPTEN";#N/A,#N/A,FALSE,"LINE OF CREDIT";#N/A,#N/A,FALSE,"RV VAR P&amp;L";#N/A,#N/A,FALSE,"SUM LOCATION";#N/A,#N/A,FALSE,"HEADCOUNT";#N/A,#N/A,FALSE,"RV TRENDED";#N/A,#N/A,FALSE,"MV TRENDED";#N/A,#N/A,FALSE,"SG&amp;A TREND";#N/A,#N/A,FALSE,"SG&amp;A PLAN VS ACT";#N/A,#N/A,FALSE,"ADM SYS ACTUAL";#N/A,#N/A,FALSE,"SALES &amp; SBU ACTUAL";#N/A,#N/A,FALSE,"ADM SYS VAR";#N/A,#N/A,FALSE,"SALES &amp; SBU VAR"}</definedName>
    <definedName name="wrn2.all" hidden="1">{"PAGE1",#N/A,FALSE,"YIELDS";"PAGE2",#N/A,FALSE,"YIELDS";"PAGE3",#N/A,FALSE,"YIELDS"}</definedName>
    <definedName name="wrn2.all." hidden="1">{"PAGE1",#N/A,FALSE,"YIELDS";"PAGE2",#N/A,FALSE,"YIELDS";"PAGE3",#N/A,FALSE,"YIELDS"}</definedName>
    <definedName name="wrn2.gasodem." hidden="1">{"monthly",#N/A,FALSE,"GASODEM";"qtr to yr",#N/A,FALSE,"GASODEM"}</definedName>
    <definedName name="ws" hidden="1">{"'보고양식'!$A$58:$K$111"}</definedName>
    <definedName name="wvu.inputs._.raw._.data." hidden="1">{TRUE,TRUE,-1.25,-15.5,604.5,369,FALSE,FALSE,TRUE,TRUE,0,1,83,1,38,4,5,4,TRUE,TRUE,3,TRUE,1,TRUE,75,"Swvu.inputs._.raw._.data.","ACwvu.inputs._.raw._.data.",#N/A,FALSE,FALSE,0.5,0.5,0.5,0.5,2,"&amp;F","&amp;A&amp;RPage &amp;P",FALSE,FALSE,FALSE,FALSE,1,60,#N/A,#N/A,"=R1C61:R53C89","=C1:C5",#N/A,#N/A,FALSE,FALSE,FALSE,1,600,600,FALSE,FALSE,TRUE,TRUE,TRUE}</definedName>
    <definedName name="wvu.summary1." hidden="1">{TRUE,TRUE,-1.25,-15.5,604.5,369,FALSE,FALSE,TRUE,TRUE,0,1,#N/A,1,#N/A,20.5555555555556,28.9285714285714,1,FALSE,FALSE,3,TRUE,1,FALSE,80,"Swvu.summary1.","ACwvu.summary1.",#N/A,FALSE,FALSE,0.5,0.5,0.5,0.5,2,"&amp;F","&amp;L&amp;D&amp;C&amp;A&amp;RPage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wvu.summary2." hidden="1">{TRUE,TRUE,-1.25,-15.5,604.5,369,FALSE,FALSE,TRUE,TRUE,0,1,#N/A,41,#N/A,20.5555555555556,27.0714285714286,1,FALSE,FALSE,3,TRUE,1,FALSE,80,"Swvu.summary2.","ACwvu.summary2.",#N/A,FALSE,FALSE,0.5,0.5,0.5,0.5,2,"&amp;F","&amp;A&amp;RPage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wvu.summary3."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ww">#REF!</definedName>
    <definedName name="ww.Rele" hidden="1">{#N/A,#N/A,FALSE,"Title Page";#N/A,#N/A,FALSE,"Conclusions";#N/A,#N/A,FALSE,"Assum.";#N/A,#N/A,FALSE,"Sun  DCF-WC-Dep";#N/A,#N/A,FALSE,"MarketValue";#N/A,#N/A,FALSE,"BalSheet";#N/A,#N/A,FALSE,"WACC";#N/A,#N/A,FALSE,"PC+ Info.";#N/A,#N/A,FALSE,"PC+Info_2"}</definedName>
    <definedName name="WWW">[115]기초데이타!$D$10</definedName>
    <definedName name="wwww" hidden="1">{#N/A,#N/A,FALSE,"UNIT";#N/A,#N/A,FALSE,"UNIT";#N/A,#N/A,FALSE,"계정"}</definedName>
    <definedName name="WWWWWWW" hidden="1">{#N/A,#N/A,TRUE,"Y생산";#N/A,#N/A,TRUE,"Y판매";#N/A,#N/A,TRUE,"Y총물량";#N/A,#N/A,TRUE,"Y능력";#N/A,#N/A,TRUE,"YKD"}</definedName>
    <definedName name="x">#REF!</definedName>
    <definedName name="X_AXIS">#REF!,#REF!,#REF!</definedName>
    <definedName name="XIII._당기순이익">#REF!</definedName>
    <definedName name="xm" hidden="1">{#N/A,#N/A,FALSE,"표지";#N/A,#N/A,FALSE,"총괄표";#N/A,#N/A,FALSE,"1호 과표세액";#N/A,#N/A,FALSE,"3(3)호(갑) 원천납부";#N/A,#N/A,FALSE,"6호 소득금액";#N/A,#N/A,FALSE,"6호 첨부(익)";#N/A,#N/A,FALSE,"6호 첨부(손)";#N/A,#N/A,FALSE,"6-12호 선급비용";#N/A,#N/A,FALSE,"6-14호 부동산보유";#N/A,#N/A,FALSE,"9호 자본금(갑)";#N/A,#N/A,FALSE,"9호 자본금(을)";#N/A,#N/A,FALSE,"10(3)호 주요계정";#N/A,#N/A,FALSE,"10(3)호 부표";#N/A,#N/A,FALSE,"10(4)호 조정수입";#N/A,#N/A,FALSE,"12호 중소검토";#N/A,#N/A,FALSE,"14(1)호 갑 주식";#N/A,#N/A,FALSE,"59호 해외특수";#N/A,#N/A,FALSE,"요약 BS";#N/A,#N/A,FALSE,"요약 PL";#N/A,#N/A,FALSE,"요약원가";#N/A,#N/A,FALSE,"요약RE";#N/A,#N/A,FALSE,"6-5호 외화(갑)";#N/A,#N/A,FALSE,"6-5호 외화(을)"}</definedName>
    <definedName name="xRange10082">'[116]WP-6'!#REF!</definedName>
    <definedName name="XREF_COLUMN_1" hidden="1">#REF!</definedName>
    <definedName name="XREF_COLUMN_10" hidden="1">'[117]8100'!$L$1:$L$65536</definedName>
    <definedName name="XREF_COLUMN_11" hidden="1">[118]유형자산!#REF!</definedName>
    <definedName name="XREF_COLUMN_12" hidden="1">#REF!</definedName>
    <definedName name="XREF_COLUMN_2" hidden="1">#REF!</definedName>
    <definedName name="XREF_COLUMN_3" hidden="1">[118]판관비!#REF!</definedName>
    <definedName name="XREF_COLUMN_4" hidden="1">#N/A</definedName>
    <definedName name="XREF_COLUMN_4B" hidden="1">[119]지분법평가!#REF!</definedName>
    <definedName name="XREF_COLUMN_5" hidden="1">#N/A</definedName>
    <definedName name="XREF_COLUMN_5B" hidden="1">[119]LS!#REF!</definedName>
    <definedName name="XREF_COLUMN_6" hidden="1">#N/A</definedName>
    <definedName name="XREF_COLUMN_7" hidden="1">#N/A</definedName>
    <definedName name="XREF_COLUMN_8" hidden="1">[118]유형자산!#REF!</definedName>
    <definedName name="XREF_COLUMN_9" hidden="1">#REF!</definedName>
    <definedName name="XRefActiveRow" hidden="1">#REF!</definedName>
    <definedName name="XRefColumnsCount" hidden="1">4</definedName>
    <definedName name="XRefCopy1" hidden="1">#REF!</definedName>
    <definedName name="XRefCopy10" hidden="1">#N/A</definedName>
    <definedName name="XRefCopy10Row" hidden="1">[120]XREF!$A$6:$IV$6</definedName>
    <definedName name="XRefCopy11" hidden="1">#N/A</definedName>
    <definedName name="XRefCopy11Row" hidden="1">[120]XREF!$A$8:$IV$8</definedName>
    <definedName name="XRefCopy12" hidden="1">#N/A</definedName>
    <definedName name="XRefCopy12Row" hidden="1">[121]XREF!#REF!</definedName>
    <definedName name="XRefCopy13" hidden="1">#N/A</definedName>
    <definedName name="XRefCopy13Row" hidden="1">[121]XREF!#REF!</definedName>
    <definedName name="XRefCopy14" hidden="1">#N/A</definedName>
    <definedName name="XRefCopy14Row" hidden="1">[120]XREF!$A$14:$IV$14</definedName>
    <definedName name="XRefCopy15" hidden="1">#N/A</definedName>
    <definedName name="XRefCopy15Row" hidden="1">[120]XREF!$A$16:$IV$16</definedName>
    <definedName name="XRefCopy16" hidden="1">#N/A</definedName>
    <definedName name="XRefCopy16Row" hidden="1">[120]XREF!$A$18:$IV$18</definedName>
    <definedName name="XRefCopy17" hidden="1">#N/A</definedName>
    <definedName name="XRefCopy17Row" hidden="1">[120]XREF!$A$20:$IV$20</definedName>
    <definedName name="XRefCopy18" hidden="1">#N/A</definedName>
    <definedName name="XRefCopy18Row" hidden="1">[120]XREF!$A$22:$IV$22</definedName>
    <definedName name="XRefCopy19" hidden="1">#N/A</definedName>
    <definedName name="XRefCopy19Row" hidden="1">[120]XREF!$A$24:$IV$24</definedName>
    <definedName name="XRefCopy1Row" hidden="1">[122]XREF!#REF!</definedName>
    <definedName name="XRefCopy2" hidden="1">#N/A</definedName>
    <definedName name="XRefCopy20" hidden="1">#N/A</definedName>
    <definedName name="XRefCopy20Row" hidden="1">[123]XREF!$A$2:$IV$2</definedName>
    <definedName name="XRefCopy21" hidden="1">#N/A</definedName>
    <definedName name="XRefCopy21Row" hidden="1">[123]XREF!$A$4:$IV$4</definedName>
    <definedName name="XRefCopy22" hidden="1">#N/A</definedName>
    <definedName name="XRefCopy23" hidden="1">#N/A</definedName>
    <definedName name="XRefCopy24" hidden="1">#N/A</definedName>
    <definedName name="XRefCopy25" hidden="1">#N/A</definedName>
    <definedName name="XRefCopy26" hidden="1">#N/A</definedName>
    <definedName name="XRefCopy27" hidden="1">#N/A</definedName>
    <definedName name="XRefCopy28" hidden="1">#N/A</definedName>
    <definedName name="XRefCopy29" hidden="1">#N/A</definedName>
    <definedName name="XRefCopy2Row" hidden="1">#REF!</definedName>
    <definedName name="XRefCopy3" hidden="1">#N/A</definedName>
    <definedName name="XRefCopy30" hidden="1">#N/A</definedName>
    <definedName name="XRefCopy31" hidden="1">#N/A</definedName>
    <definedName name="XRefCopy32" hidden="1">#N/A</definedName>
    <definedName name="XRefCopy33" hidden="1">#N/A</definedName>
    <definedName name="XRefCopy34" hidden="1">#N/A</definedName>
    <definedName name="XRefCopy35" hidden="1">#N/A</definedName>
    <definedName name="XRefCopy36" hidden="1">#N/A</definedName>
    <definedName name="XRefCopy37" hidden="1">#N/A</definedName>
    <definedName name="XRefCopy38" hidden="1">#N/A</definedName>
    <definedName name="XRefCopy39" hidden="1">#N/A</definedName>
    <definedName name="XRefCopy3B" hidden="1">[119]지분법평가!#REF!</definedName>
    <definedName name="XRefCopy3Row" hidden="1">[124]XREF!#REF!</definedName>
    <definedName name="XRefCopy3RowB" hidden="1">[119]XREF!#REF!</definedName>
    <definedName name="XRefCopy4" hidden="1">#N/A</definedName>
    <definedName name="XRefCopy40" hidden="1">#N/A</definedName>
    <definedName name="XRefCopy41" hidden="1">#N/A</definedName>
    <definedName name="XRefCopy42" hidden="1">#N/A</definedName>
    <definedName name="XRefCopy43" hidden="1">#N/A</definedName>
    <definedName name="XRefCopy44" hidden="1">#N/A</definedName>
    <definedName name="XRefCopy45" hidden="1">#N/A</definedName>
    <definedName name="XRefCopy46" hidden="1">#N/A</definedName>
    <definedName name="XRefCopy47" hidden="1">#N/A</definedName>
    <definedName name="XRefCopy48" hidden="1">#N/A</definedName>
    <definedName name="XRefCopy49" hidden="1">#N/A</definedName>
    <definedName name="XRefCopy4Row" hidden="1">[125]XREF!#REF!</definedName>
    <definedName name="XRefCopy5" hidden="1">#N/A</definedName>
    <definedName name="XRefCopy50" hidden="1">#N/A</definedName>
    <definedName name="XRefCopy5Row" hidden="1">[121]XREF!#REF!</definedName>
    <definedName name="XRefCopy6" hidden="1">#N/A</definedName>
    <definedName name="XRefCopy6Row" hidden="1">[126]XREF!#REF!</definedName>
    <definedName name="XRefCopy7" hidden="1">#N/A</definedName>
    <definedName name="XRefCopy7Row" hidden="1">[127]XREF!#REF!</definedName>
    <definedName name="XRefCopy8" hidden="1">#N/A</definedName>
    <definedName name="XRefCopy8Row" hidden="1">[120]XREF!$A$2:$IV$2</definedName>
    <definedName name="XRefCopy9" hidden="1">#N/A</definedName>
    <definedName name="XRefCopy9Row" hidden="1">[120]XREF!$A$4:$IV$4</definedName>
    <definedName name="XRefCopyRangeCount" hidden="1">3</definedName>
    <definedName name="XRefPaste1" hidden="1">#REF!</definedName>
    <definedName name="XRefPaste10" hidden="1">#N/A</definedName>
    <definedName name="XRefPaste10Row" hidden="1">#REF!</definedName>
    <definedName name="XRefPaste11" hidden="1">#N/A</definedName>
    <definedName name="XRefPaste11Row" hidden="1">#REF!</definedName>
    <definedName name="XRefPaste12" hidden="1">#N/A</definedName>
    <definedName name="XRefPaste12Row" hidden="1">#REF!</definedName>
    <definedName name="XRefPaste13" hidden="1">#N/A</definedName>
    <definedName name="XRefPaste13Row" hidden="1">#REF!</definedName>
    <definedName name="XRefPaste14" hidden="1">#N/A</definedName>
    <definedName name="XRefPaste14Row" hidden="1">#REF!</definedName>
    <definedName name="XRefPaste15" hidden="1">#N/A</definedName>
    <definedName name="XRefPaste15Row" hidden="1">#REF!</definedName>
    <definedName name="XRefPaste16" hidden="1">#N/A</definedName>
    <definedName name="XRefPaste16Row" hidden="1">#REF!</definedName>
    <definedName name="XRefPaste17" hidden="1">#N/A</definedName>
    <definedName name="XRefPaste17Row" hidden="1">#REF!</definedName>
    <definedName name="XRefPaste18" hidden="1">#N/A</definedName>
    <definedName name="XRefPaste18Row" hidden="1">#REF!</definedName>
    <definedName name="XRefPaste19" hidden="1">#N/A</definedName>
    <definedName name="XRefPaste19Row" hidden="1">#REF!</definedName>
    <definedName name="XRefPaste1Row" hidden="1">#REF!</definedName>
    <definedName name="XRefPaste2" hidden="1">#REF!</definedName>
    <definedName name="XRefPaste20" hidden="1">#N/A</definedName>
    <definedName name="XRefPaste20Row" hidden="1">#REF!</definedName>
    <definedName name="XRefPaste21" hidden="1">#N/A</definedName>
    <definedName name="XRefPaste21Row" hidden="1">#REF!</definedName>
    <definedName name="XRefPaste22" hidden="1">#N/A</definedName>
    <definedName name="XRefPaste23" hidden="1">#N/A</definedName>
    <definedName name="XRefPaste24" hidden="1">#N/A</definedName>
    <definedName name="XRefPaste24Row" hidden="1">[128]XREF!#REF!</definedName>
    <definedName name="XRefPaste25" hidden="1">#N/A</definedName>
    <definedName name="XRefPaste26" hidden="1">#N/A</definedName>
    <definedName name="XRefPaste27" hidden="1">#N/A</definedName>
    <definedName name="XRefPaste27Row" hidden="1">[127]XREF!#REF!</definedName>
    <definedName name="XRefPaste28" hidden="1">#N/A</definedName>
    <definedName name="XRefPaste28Row" hidden="1">[127]XREF!#REF!</definedName>
    <definedName name="XRefPaste29" hidden="1">#N/A</definedName>
    <definedName name="XRefPaste2Row" hidden="1">#REF!</definedName>
    <definedName name="XRefPaste3" hidden="1">#REF!</definedName>
    <definedName name="XRefPaste30" hidden="1">#N/A</definedName>
    <definedName name="XRefPaste31" hidden="1">#N/A</definedName>
    <definedName name="XRefPaste32" hidden="1">#N/A</definedName>
    <definedName name="XRefPaste33" hidden="1">#N/A</definedName>
    <definedName name="XRefPaste34" hidden="1">#N/A</definedName>
    <definedName name="XRefPaste35" hidden="1">#N/A</definedName>
    <definedName name="XRefPaste36" hidden="1">#N/A</definedName>
    <definedName name="XRefPaste37" hidden="1">#N/A</definedName>
    <definedName name="XRefPaste38" hidden="1">#N/A</definedName>
    <definedName name="XRefPaste39" hidden="1">#N/A</definedName>
    <definedName name="XRefPaste3Row" hidden="1">#REF!</definedName>
    <definedName name="XRefPaste3RowB" hidden="1">[119]XREF!#REF!</definedName>
    <definedName name="XRefPaste4" hidden="1">#REF!</definedName>
    <definedName name="XRefPaste40" hidden="1">#N/A</definedName>
    <definedName name="XRefPaste41" hidden="1">#N/A</definedName>
    <definedName name="XRefPaste42" hidden="1">#N/A</definedName>
    <definedName name="XRefPaste42Row" hidden="1">#N/A</definedName>
    <definedName name="XRefPaste43" hidden="1">#N/A</definedName>
    <definedName name="XRefPaste44" hidden="1">#N/A</definedName>
    <definedName name="XRefPaste45" hidden="1">#N/A</definedName>
    <definedName name="XRefPaste46" hidden="1">#N/A</definedName>
    <definedName name="XRefPaste47" hidden="1">#N/A</definedName>
    <definedName name="XRefPaste48" hidden="1">#N/A</definedName>
    <definedName name="XRefPaste49" hidden="1">#N/A</definedName>
    <definedName name="XRefPaste4Row" hidden="1">#REF!</definedName>
    <definedName name="XRefPaste5" hidden="1">#REF!</definedName>
    <definedName name="XRefPaste50" hidden="1">#N/A</definedName>
    <definedName name="XRefPaste51" hidden="1">#N/A</definedName>
    <definedName name="XRefPaste5Row" hidden="1">#REF!</definedName>
    <definedName name="XRefPaste6" hidden="1">#REF!</definedName>
    <definedName name="XRefPaste6Row" hidden="1">#REF!</definedName>
    <definedName name="XRefPaste7" hidden="1">#N/A</definedName>
    <definedName name="XRefPaste7Row" hidden="1">#REF!</definedName>
    <definedName name="XRefPaste8" hidden="1">#N/A</definedName>
    <definedName name="XRefPaste8Row" hidden="1">#REF!</definedName>
    <definedName name="XRefPaste9" hidden="1">#N/A</definedName>
    <definedName name="XRefPaste9Row" hidden="1">#REF!</definedName>
    <definedName name="XRefPasteRangeCount" hidden="1">10</definedName>
    <definedName name="xx">[0]!xx</definedName>
    <definedName name="xxxxx">'[96]BD 2000'!$A$1:$H$65536,'[96]BD 2000'!$A$1:$IV$4</definedName>
    <definedName name="Y">10.3088</definedName>
    <definedName name="YEAREND">#REF!</definedName>
    <definedName name="ygj" hidden="1">{#N/A,#N/A,TRUE,"Y생산";#N/A,#N/A,TRUE,"Y판매";#N/A,#N/A,TRUE,"Y총물량";#N/A,#N/A,TRUE,"Y능력";#N/A,#N/A,TRUE,"YKD"}</definedName>
    <definedName name="yhbscode">[105]YHCODE!$A$5:$F$1022</definedName>
    <definedName name="yhplcode">[105]YHCODE!$A$1023:$F$2089</definedName>
    <definedName name="yrju" hidden="1">{#N/A,#N/A,TRUE,"Y생산";#N/A,#N/A,TRUE,"Y판매";#N/A,#N/A,TRUE,"Y총물량";#N/A,#N/A,TRUE,"Y능력";#N/A,#N/A,TRUE,"YKD"}</definedName>
    <definedName name="ysj" hidden="1">{#N/A,#N/A,FALSE,"Sheet5"}</definedName>
    <definedName name="ytk" hidden="1">{#N/A,#N/A,FALSE,"96 3월물량표";#N/A,#N/A,FALSE,"96 4월물량표";#N/A,#N/A,FALSE,"96 5월물량표"}</definedName>
    <definedName name="YUIYI" hidden="1">{#N/A,#N/A,FALSE,"BS";#N/A,#N/A,FALSE,"PL";#N/A,#N/A,FALSE,"처분";#N/A,#N/A,FALSE,"현금";#N/A,#N/A,FALSE,"매출";#N/A,#N/A,FALSE,"원가";#N/A,#N/A,FALSE,"경영"}</definedName>
    <definedName name="YYY" hidden="1">{#N/A,#N/A,TRUE,"Y생산";#N/A,#N/A,TRUE,"Y판매";#N/A,#N/A,TRUE,"Y총물량";#N/A,#N/A,TRUE,"Y능력";#N/A,#N/A,TRUE,"YKD"}</definedName>
    <definedName name="Z" hidden="1">{#N/A,#N/A,FALSE,"BS";#N/A,#N/A,FALSE,"PL";#N/A,#N/A,FALSE,"처분";#N/A,#N/A,FALSE,"현금";#N/A,#N/A,FALSE,"매출";#N/A,#N/A,FALSE,"원가";#N/A,#N/A,FALSE,"경영"}</definedName>
    <definedName name="Z_332CA821_6D7A_11D5_B762_00A0C90CFCF0_.wvu.PrintArea" hidden="1">#N/A</definedName>
    <definedName name="Z_E8FEE9A5_163A_11D2_AED0_0000E81DA68C_.wvu.Rows" hidden="1">#N/A</definedName>
    <definedName name="zb" hidden="1">{#N/A,#N/A,TRUE,"총괄표";#N/A,#N/A,TRUE,"1호 과표세액";#N/A,#N/A,TRUE,"2호 서식";#N/A,#N/A,TRUE,"2호부표 최저한세";#N/A,#N/A,TRUE,"3(1)호 공제감면";#N/A,#N/A,TRUE,"3(1) 부1 공제감면";#N/A,#N/A,TRUE,"3(1) 부3 세액조정";#N/A,#N/A,TRUE,"3(1) 부4 공제감면";#N/A,#N/A,TRUE,"3(1) 부6 추가납부";#N/A,#N/A,TRUE,"조8호 기술인력";#N/A,#N/A,TRUE,"3(1)부7 기업합리";#N/A,#N/A,TRUE,"3(2)호 가산세";#N/A,#N/A,TRUE,"3(3)호(갑) 원천납부";#N/A,#N/A,TRUE,"5호 농어촌";#N/A,#N/A,TRUE,"5호2 농감면(갑)";#N/A,#N/A,TRUE,"5호2 농감면(을)";#N/A,#N/A,TRUE,"6호 소득금액";#N/A,#N/A,TRUE,"6호 첨부(익)";#N/A,#N/A,TRUE,"6호 첨부(손)";#N/A,#N/A,TRUE,"6-1호 수입금액";#N/A,#N/A,TRUE,"6-2(4)호 해외시장";#N/A,#N/A,TRUE,"6-2(6)호 해외사업";#N/A,#N/A,TRUE,"6-2(7)호 해외투자";#N/A,#N/A,TRUE,"6-2(12)호 수출손실";#N/A,#N/A,TRUE,"6-3호 퇴충";#N/A,#N/A,TRUE,"6-3(3)호 단퇴";#N/A,#N/A,TRUE,"6-3(4)호 대손";#N/A,#N/A,TRUE,"6-4호 접대(갑)";#N/A,#N/A,TRUE,"6-4호 접대(을)";#N/A,#N/A,TRUE,"6-5호 외화(갑)";#N/A,#N/A,TRUE,"6-5호 외화(을)";#N/A,#N/A,TRUE,"6-6호(부표) 자본적지출";#N/A,#N/A,TRUE,"6-7호 가지급금(갑)";#N/A,#N/A,TRUE,"6-7호 가지급(을)";#N/A,#N/A,TRUE,"6-10호 재고자산";#N/A,#N/A,TRUE,"6-11호 세금과공과";#N/A,#N/A,TRUE,"6-12호 선급비용";#N/A,#N/A,TRUE,"6-13호 기부금";#N/A,#N/A,TRUE,"6-14호 부동산보유";#N/A,#N/A,TRUE,"8호 기부금조정";#N/A,#N/A,TRUE,"9호 자본금(갑)";#N/A,#N/A,TRUE,"9호 자본금(을)";#N/A,#N/A,TRUE,"10(2)호 소득공제";#N/A,#N/A,TRUE,"10(3)호 주요계정";#N/A,#N/A,TRUE,"10(3)호 부표";#N/A,#N/A,TRUE,"10(4)호 조정수입";#N/A,#N/A,TRUE,"10(4)호 소득구분";#N/A,#N/A,TRUE,"12호 중소검토";#N/A,#N/A,TRUE,"13호 비상장";#N/A,#N/A,TRUE,"14(1)호 갑 주식";#N/A,#N/A,TRUE,"60호 갑 적정유보";#N/A,#N/A,TRUE,"60호 을 적정유보"}</definedName>
    <definedName name="zero">#REF!,#REF!,#REF!</definedName>
    <definedName name="zna" hidden="1">{#N/A,#N/A,FALSE,"Aging Summary";#N/A,#N/A,FALSE,"Ratio Analysis";#N/A,#N/A,FALSE,"Test 120 Day Accts";#N/A,#N/A,FALSE,"Tickmarks"}</definedName>
    <definedName name="zsdcas" hidden="1">{#N/A,#N/A,TRUE,"Y생산";#N/A,#N/A,TRUE,"Y판매";#N/A,#N/A,TRUE,"Y총물량";#N/A,#N/A,TRUE,"Y능력";#N/A,#N/A,TRUE,"YKD"}</definedName>
    <definedName name="zv" hidden="1">{#N/A,#N/A,TRUE,"총괄표";#N/A,#N/A,TRUE,"1호 과표세액";#N/A,#N/A,TRUE,"2호 서식";#N/A,#N/A,TRUE,"2호부표 최저한세";#N/A,#N/A,TRUE,"3(1)호 공제감면";#N/A,#N/A,TRUE,"3(1) 부1 공제감면";#N/A,#N/A,TRUE,"3(1) 부3 세액조정";#N/A,#N/A,TRUE,"3(1) 부4 공제감면";#N/A,#N/A,TRUE,"3(1) 부6 추가납부";#N/A,#N/A,TRUE,"조8호 기술인력";#N/A,#N/A,TRUE,"3(1)부7 기업합리";#N/A,#N/A,TRUE,"3(2)호 가산세";#N/A,#N/A,TRUE,"3(3)호(갑) 원천납부";#N/A,#N/A,TRUE,"5호 농어촌";#N/A,#N/A,TRUE,"5호2 농감면(갑)";#N/A,#N/A,TRUE,"5호2 농감면(을)";#N/A,#N/A,TRUE,"6호 소득금액";#N/A,#N/A,TRUE,"6호 첨부(익)";#N/A,#N/A,TRUE,"6호 첨부(손)";#N/A,#N/A,TRUE,"6-1호 수입금액";#N/A,#N/A,TRUE,"6-2(4)호 해외시장";#N/A,#N/A,TRUE,"6-2(6)호 해외사업";#N/A,#N/A,TRUE,"6-2(7)호 해외투자";#N/A,#N/A,TRUE,"6-2(12)호 수출손실";#N/A,#N/A,TRUE,"6-3호 퇴충";#N/A,#N/A,TRUE,"6-3(3)호 단퇴";#N/A,#N/A,TRUE,"6-3(4)호 대손";#N/A,#N/A,TRUE,"6-4호 접대(갑)";#N/A,#N/A,TRUE,"6-4호 접대(을)";#N/A,#N/A,TRUE,"6-5호 외화(갑)";#N/A,#N/A,TRUE,"6-5호 외화(을)";#N/A,#N/A,TRUE,"6-6호(부표) 자본적지출";#N/A,#N/A,TRUE,"6-7호 가지급금(갑)";#N/A,#N/A,TRUE,"6-7호 가지급(을)";#N/A,#N/A,TRUE,"6-10호 재고자산";#N/A,#N/A,TRUE,"6-11호 세금과공과";#N/A,#N/A,TRUE,"6-12호 선급비용";#N/A,#N/A,TRUE,"6-13호 기부금";#N/A,#N/A,TRUE,"6-14호 부동산보유";#N/A,#N/A,TRUE,"8호 기부금조정";#N/A,#N/A,TRUE,"9호 자본금(갑)";#N/A,#N/A,TRUE,"9호 자본금(을)";#N/A,#N/A,TRUE,"10(2)호 소득공제";#N/A,#N/A,TRUE,"10(3)호 주요계정";#N/A,#N/A,TRUE,"10(3)호 부표";#N/A,#N/A,TRUE,"10(4)호 조정수입";#N/A,#N/A,TRUE,"10(4)호 소득구분";#N/A,#N/A,TRUE,"12호 중소검토";#N/A,#N/A,TRUE,"13호 비상장";#N/A,#N/A,TRUE,"14(1)호 갑 주식";#N/A,#N/A,TRUE,"60호 갑 적정유보";#N/A,#N/A,TRUE,"60호 을 적정유보"}</definedName>
    <definedName name="zxc">{0;0;0;0;1;#N/A;0;0;0.3;0.3;2;FALSE;FALSE;FALSE;FALSE;FALSE;#N/A;1;#N/A;1;1;"";""}</definedName>
    <definedName name="zz">[0]!zz</definedName>
    <definedName name="zzz" hidden="1">{#N/A,#N/A,FALSE,"MVD_98LROP_Pl";#N/A,#N/A,FALSE,"MVD_98LROP_Sales";#N/A,#N/A,FALSE,"MVD LROP Product P+L";#N/A,#N/A,FALSE,"MVD R&amp;O's";#N/A,#N/A,FALSE,"MVD 98LROP Launches"}</definedName>
    <definedName name="zzz.com" hidden="1">{#N/A,#N/A,FALSE,"Title Page";#N/A,#N/A,FALSE,"Conclusions";#N/A,#N/A,FALSE,"Assum.";#N/A,#N/A,FALSE,"Sun  DCF-WC-Dep";#N/A,#N/A,FALSE,"MarketValue";#N/A,#N/A,FALSE,"BalSheet";#N/A,#N/A,FALSE,"WACC";#N/A,#N/A,FALSE,"PC+ Info.";#N/A,#N/A,FALSE,"PC+Info_2"}</definedName>
    <definedName name="zzzzv" hidden="1">{#N/A,#N/A,FALSE,"Aging Summary";#N/A,#N/A,FALSE,"Ratio Analysis";#N/A,#N/A,FALSE,"Test 120 Day Accts";#N/A,#N/A,FALSE,"Tickmarks"}</definedName>
    <definedName name="zzzzzx" hidden="1">{#N/A,#N/A,TRUE,"Y생산";#N/A,#N/A,TRUE,"Y판매";#N/A,#N/A,TRUE,"Y총물량";#N/A,#N/A,TRUE,"Y능력";#N/A,#N/A,TRUE,"YKD"}</definedName>
    <definedName name="zzzzzz" hidden="1">{#N/A,#N/A,TRUE,"Y생산";#N/A,#N/A,TRUE,"Y판매";#N/A,#N/A,TRUE,"Y총물량";#N/A,#N/A,TRUE,"Y능력";#N/A,#N/A,TRUE,"YKD"}</definedName>
    <definedName name="zzzzzzzzz" hidden="1">{#N/A,#N/A,FALSE,"96 3월물량표";#N/A,#N/A,FALSE,"96 4월물량표";#N/A,#N/A,FALSE,"96 5월물량표"}</definedName>
    <definedName name="Ε_샥dⅨ">#REF!</definedName>
    <definedName name="ㄱ" hidden="1">{#N/A,#N/A,FALSE,"단축1";#N/A,#N/A,FALSE,"단축2";#N/A,#N/A,FALSE,"단축3";#N/A,#N/A,FALSE,"장축";#N/A,#N/A,FALSE,"4WD"}</definedName>
    <definedName name="ㄱ1">#REF!</definedName>
    <definedName name="ㄱㄱ" hidden="1">{#N/A,#N/A,FALSE,"Aging Summary";#N/A,#N/A,FALSE,"Ratio Analysis";#N/A,#N/A,FALSE,"Test 120 Day Accts";#N/A,#N/A,FALSE,"Tickmarks"}</definedName>
    <definedName name="ㄱㄱㄱ" hidden="1">{#N/A,#N/A,FALSE,"손익표지";#N/A,#N/A,FALSE,"손익계산";#N/A,#N/A,FALSE,"일반관리비";#N/A,#N/A,FALSE,"영업외수익";#N/A,#N/A,FALSE,"영업외비용";#N/A,#N/A,FALSE,"매출액";#N/A,#N/A,FALSE,"요약손익";#N/A,#N/A,FALSE,"요약대차";#N/A,#N/A,FALSE,"매출채권현황";#N/A,#N/A,FALSE,"매출채권명세"}</definedName>
    <definedName name="ㄱㄹㄷ" hidden="1">{#N/A,#N/A,TRUE,"Y생산";#N/A,#N/A,TRUE,"Y판매";#N/A,#N/A,TRUE,"Y총물량";#N/A,#N/A,TRUE,"Y능력";#N/A,#N/A,TRUE,"YKD"}</definedName>
    <definedName name="ㄱㅂㅈ"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ㄱ쇼" hidden="1">{"FORM1",#N/A,TRUE,"Revenue";"FORM1.1",#N/A,TRUE,"Revenue";"FORM1.2",#N/A,TRUE,"Revenue";"FORM2",#N/A,TRUE,"Revenue";"FORM2.1",#N/A,TRUE,"Revenue"}</definedName>
    <definedName name="ㄱㅇ" hidden="1">{#N/A,#N/A,FALSE,"단축1";#N/A,#N/A,FALSE,"단축2";#N/A,#N/A,FALSE,"단축3";#N/A,#N/A,FALSE,"장축";#N/A,#N/A,FALSE,"4WD"}</definedName>
    <definedName name="ㄱ히망ㅎ" hidden="1">{#N/A,#N/A,FALSE,"1.CRITERIA";#N/A,#N/A,FALSE,"2.IS";#N/A,#N/A,FALSE,"3.BS";#N/A,#N/A,FALSE,"4.PER PL";#N/A,#N/A,FALSE,"5.INVESTMENT";#N/A,#N/A,FALSE,"6.공문";#N/A,#N/A,FALSE,"7.netinvest"}</definedName>
    <definedName name="가" hidden="1">{#N/A,#N/A,FALSE,"Sheet5"}</definedName>
    <definedName name="가1" hidden="1">{#N/A,#N/A,TRUE,"Y생산";#N/A,#N/A,TRUE,"Y판매";#N/A,#N/A,TRUE,"Y총물량";#N/A,#N/A,TRUE,"Y능력";#N/A,#N/A,TRUE,"YKD"}</definedName>
    <definedName name="가123" hidden="1">{"'분양원가'!$B$1:$F$113"}</definedName>
    <definedName name="가9504">[129]성적표96!#REF!</definedName>
    <definedName name="가가" hidden="1">{#N/A,#N/A,FALSE,"1.CRITERIA";#N/A,#N/A,FALSE,"2.IS";#N/A,#N/A,FALSE,"3.BS";#N/A,#N/A,FALSE,"4.PER PL";#N/A,#N/A,FALSE,"5.INVESTMENT";#N/A,#N/A,FALSE,"6.공문";#N/A,#N/A,FALSE,"7.netinvest"}</definedName>
    <definedName name="가가가" hidden="1">{#N/A,#N/A,FALSE,"BS";#N/A,#N/A,FALSE,"PL";#N/A,#N/A,FALSE,"A";#N/A,#N/A,FALSE,"B";#N/A,#N/A,FALSE,"B1";#N/A,#N/A,FALSE,"C";#N/A,#N/A,FALSE,"C1";#N/A,#N/A,FALSE,"C2";#N/A,#N/A,FALSE,"D";#N/A,#N/A,FALSE,"E";#N/A,#N/A,FALSE,"F";#N/A,#N/A,FALSE,"AA";#N/A,#N/A,FALSE,"BB";#N/A,#N/A,FALSE,"CC";#N/A,#N/A,FALSE,"DD";#N/A,#N/A,FALSE,"EE";#N/A,#N/A,FALSE,"FF";#N/A,#N/A,FALSE,"PL10";#N/A,#N/A,FALSE,"PL20";#N/A,#N/A,FALSE,"PL30"}</definedName>
    <definedName name="가계대변">'[130]합동별(기표용)'!$Z$1:$Z$65536</definedName>
    <definedName name="가계차변">'[130]합동별(기표용)'!$E$1:$E$65536</definedName>
    <definedName name="가계평가손">#REF!</definedName>
    <definedName name="가계평가익">#REF!</definedName>
    <definedName name="가구">'[24]1담당0113'!$F$134</definedName>
    <definedName name="가구1">'[24]2담당0113'!$F$267</definedName>
    <definedName name="가기긱" hidden="1">{"'미착금액'!$A$4:$G$14"}</definedName>
    <definedName name="가나" hidden="1">{#N/A,#N/A,FALSE,"1.CRITERIA";#N/A,#N/A,FALSE,"2.IS";#N/A,#N/A,FALSE,"3.BS";#N/A,#N/A,FALSE,"4.PER PL";#N/A,#N/A,FALSE,"5.INVESTMENT";#N/A,#N/A,FALSE,"6.공문";#N/A,#N/A,FALSE,"7.netinvest"}</definedName>
    <definedName name="가나다">#REF!</definedName>
    <definedName name="가나다라">[131]매출매입_153Q!#REF!</definedName>
    <definedName name="가나라" hidden="1">{#N/A,#N/A,FALSE,"1.CRITERIA";#N/A,#N/A,FALSE,"2.IS";#N/A,#N/A,FALSE,"3.BS";#N/A,#N/A,FALSE,"4.PER PL";#N/A,#N/A,FALSE,"5.INVESTMENT";#N/A,#N/A,FALSE,"6.공문";#N/A,#N/A,FALSE,"7.netinvest"}</definedName>
    <definedName name="가다" hidden="1">{#N/A,#N/A,FALSE,"1.CRITERIA";#N/A,#N/A,FALSE,"2.IS";#N/A,#N/A,FALSE,"3.BS";#N/A,#N/A,FALSE,"4.PER PL";#N/A,#N/A,FALSE,"5.INVESTMENT";#N/A,#N/A,FALSE,"6.공문";#N/A,#N/A,FALSE,"7.netinvest"}</definedName>
    <definedName name="가동" hidden="1">{#N/A,#N/A,TRUE,"Y생산";#N/A,#N/A,TRUE,"Y판매";#N/A,#N/A,TRUE,"Y총물량";#N/A,#N/A,TRUE,"Y능력";#N/A,#N/A,TRUE,"YKD"}</definedName>
    <definedName name="가동2" hidden="1">{#N/A,#N/A,TRUE,"Y생산";#N/A,#N/A,TRUE,"Y판매";#N/A,#N/A,TRUE,"Y총물량";#N/A,#N/A,TRUE,"Y능력";#N/A,#N/A,TRUE,"YKD"}</definedName>
    <definedName name="가라" hidden="1">{#N/A,#N/A,FALSE,"1.CRITERIA";#N/A,#N/A,FALSE,"2.IS";#N/A,#N/A,FALSE,"3.BS";#N/A,#N/A,FALSE,"4.PER PL";#N/A,#N/A,FALSE,"5.INVESTMENT";#N/A,#N/A,FALSE,"6.공문";#N/A,#N/A,FALSE,"7.netinvest"}</definedName>
    <definedName name="가맹점">#REF!</definedName>
    <definedName name="가불" hidden="1">{"'교육경비품의'!$B$4:$D$12"}</definedName>
    <definedName name="가불내역" hidden="1">{"'교육경비품의'!$B$4:$D$12"}</definedName>
    <definedName name="가아" hidden="1">{#N/A,#N/A,FALSE,"1.CRITERIA";#N/A,#N/A,FALSE,"2.IS";#N/A,#N/A,FALSE,"3.BS";#N/A,#N/A,FALSE,"4.PER PL";#N/A,#N/A,FALSE,"5.INVESTMENT";#N/A,#N/A,FALSE,"6.공문";#N/A,#N/A,FALSE,"7.netinvest"}</definedName>
    <definedName name="가아나" hidden="1">{#N/A,#N/A,TRUE,"Y생산";#N/A,#N/A,TRUE,"Y판매";#N/A,#N/A,TRUE,"Y총물량";#N/A,#N/A,TRUE,"Y능력";#N/A,#N/A,TRUE,"YKD"}</definedName>
    <definedName name="가아노" hidden="1">{#N/A,#N/A,FALSE,"1.CRITERIA";#N/A,#N/A,FALSE,"2.IS";#N/A,#N/A,FALSE,"3.BS";#N/A,#N/A,FALSE,"4.PER PL";#N/A,#N/A,FALSE,"5.INVESTMENT";#N/A,#N/A,FALSE,"6.공문";#N/A,#N/A,FALSE,"7.netinvest"}</definedName>
    <definedName name="가아다" hidden="1">{#N/A,#N/A,FALSE,"1.CRITERIA";#N/A,#N/A,FALSE,"2.IS";#N/A,#N/A,FALSE,"3.BS";#N/A,#N/A,FALSE,"4.PER PL";#N/A,#N/A,FALSE,"5.INVESTMENT";#N/A,#N/A,FALSE,"6.공문";#N/A,#N/A,FALSE,"7.netinvest"}</definedName>
    <definedName name="가아차" hidden="1">{#N/A,#N/A,FALSE,"1.CRITERIA";#N/A,#N/A,FALSE,"2.IS";#N/A,#N/A,FALSE,"3.BS";#N/A,#N/A,FALSE,"4.PER PL";#N/A,#N/A,FALSE,"5.INVESTMENT";#N/A,#N/A,FALSE,"6.공문";#N/A,#N/A,FALSE,"7.netinvest"}</definedName>
    <definedName name="가오" hidden="1">{#N/A,#N/A,FALSE,"1.CRITERIA";#N/A,#N/A,FALSE,"2.IS";#N/A,#N/A,FALSE,"3.BS";#N/A,#N/A,FALSE,"4.PER PL";#N/A,#N/A,FALSE,"5.INVESTMENT";#N/A,#N/A,FALSE,"6.공문";#N/A,#N/A,FALSE,"7.netinvest"}</definedName>
    <definedName name="가오나" hidden="1">{#N/A,#N/A,FALSE,"1.CRITERIA";#N/A,#N/A,FALSE,"2.IS";#N/A,#N/A,FALSE,"3.BS";#N/A,#N/A,FALSE,"4.PER PL";#N/A,#N/A,FALSE,"5.INVESTMENT";#N/A,#N/A,FALSE,"6.공문";#N/A,#N/A,FALSE,"7.netinvest"}</definedName>
    <definedName name="가오아" hidden="1">{#N/A,#N/A,FALSE,"1.CRITERIA";#N/A,#N/A,FALSE,"2.IS";#N/A,#N/A,FALSE,"3.BS";#N/A,#N/A,FALSE,"4.PER PL";#N/A,#N/A,FALSE,"5.INVESTMENT";#N/A,#N/A,FALSE,"6.공문";#N/A,#N/A,FALSE,"7.netinvest"}</definedName>
    <definedName name="가자">'[132]상환익(2001년도)'!$A$3:$C$13</definedName>
    <definedName name="가카" hidden="1">{#N/A,#N/A,FALSE,"1.CRITERIA";#N/A,#N/A,FALSE,"2.IS";#N/A,#N/A,FALSE,"3.BS";#N/A,#N/A,FALSE,"4.PER PL";#N/A,#N/A,FALSE,"5.INVESTMENT";#N/A,#N/A,FALSE,"6.공문";#N/A,#N/A,FALSE,"7.netinvest"}</definedName>
    <definedName name="가타" hidden="1">{#N/A,#N/A,FALSE,"1.CRITERIA";#N/A,#N/A,FALSE,"2.IS";#N/A,#N/A,FALSE,"3.BS";#N/A,#N/A,FALSE,"4.PER PL";#N/A,#N/A,FALSE,"5.INVESTMENT";#N/A,#N/A,FALSE,"6.공문";#N/A,#N/A,FALSE,"7.netinvest"}</definedName>
    <definedName name="갈" hidden="1">{#N/A,#N/A,FALSE,"1.CRITERIA";#N/A,#N/A,FALSE,"2.IS";#N/A,#N/A,FALSE,"3.BS";#N/A,#N/A,FALSE,"4.PER PL";#N/A,#N/A,FALSE,"5.INVESTMENT";#N/A,#N/A,FALSE,"6.공문";#N/A,#N/A,FALSE,"7.netinvest"}</definedName>
    <definedName name="감" hidden="1">{#N/A,#N/A,TRUE,"총괄표";#N/A,#N/A,TRUE,"1호 과표세액";#N/A,#N/A,TRUE,"2호 서식";#N/A,#N/A,TRUE,"2호부표 최저한세";#N/A,#N/A,TRUE,"3(1)호 공제감면";#N/A,#N/A,TRUE,"3(1) 부1 공제감면";#N/A,#N/A,TRUE,"3(1) 부3 세액조정";#N/A,#N/A,TRUE,"3(1) 부4 공제감면";#N/A,#N/A,TRUE,"3(1) 부6 추가납부";#N/A,#N/A,TRUE,"조8호 기술인력";#N/A,#N/A,TRUE,"3(1)부7 기업합리";#N/A,#N/A,TRUE,"3(2)호 가산세";#N/A,#N/A,TRUE,"3(3)호(갑) 원천납부";#N/A,#N/A,TRUE,"5호 농어촌";#N/A,#N/A,TRUE,"5호2 농감면(갑)";#N/A,#N/A,TRUE,"5호2 농감면(을)";#N/A,#N/A,TRUE,"6호 소득금액";#N/A,#N/A,TRUE,"6호 첨부(익)";#N/A,#N/A,TRUE,"6호 첨부(손)";#N/A,#N/A,TRUE,"6-1호 수입금액";#N/A,#N/A,TRUE,"6-2(4)호 해외시장";#N/A,#N/A,TRUE,"6-2(6)호 해외사업";#N/A,#N/A,TRUE,"6-2(7)호 해외투자";#N/A,#N/A,TRUE,"6-2(12)호 수출손실";#N/A,#N/A,TRUE,"6-3호 퇴충";#N/A,#N/A,TRUE,"6-3(3)호 단퇴";#N/A,#N/A,TRUE,"6-3(4)호 대손";#N/A,#N/A,TRUE,"6-4호 접대(갑)";#N/A,#N/A,TRUE,"6-4호 접대(을)";#N/A,#N/A,TRUE,"6-5호 외화(갑)";#N/A,#N/A,TRUE,"6-5호 외화(을)";#N/A,#N/A,TRUE,"6-6호(부표) 자본적지출";#N/A,#N/A,TRUE,"6-7호 가지급금(갑)";#N/A,#N/A,TRUE,"6-7호 가지급(을)";#N/A,#N/A,TRUE,"6-10호 재고자산";#N/A,#N/A,TRUE,"6-11호 세금과공과";#N/A,#N/A,TRUE,"6-12호 선급비용";#N/A,#N/A,TRUE,"6-13호 기부금";#N/A,#N/A,TRUE,"6-14호 부동산보유";#N/A,#N/A,TRUE,"8호 기부금조정";#N/A,#N/A,TRUE,"9호 자본금(갑)";#N/A,#N/A,TRUE,"9호 자본금(을)";#N/A,#N/A,TRUE,"10(2)호 소득공제";#N/A,#N/A,TRUE,"10(3)호 주요계정";#N/A,#N/A,TRUE,"10(3)호 부표";#N/A,#N/A,TRUE,"10(4)호 조정수입";#N/A,#N/A,TRUE,"10(4)호 소득구분";#N/A,#N/A,TRUE,"12호 중소검토";#N/A,#N/A,TRUE,"13호 비상장";#N/A,#N/A,TRUE,"14(1)호 갑 주식";#N/A,#N/A,TRUE,"60호 갑 적정유보";#N/A,#N/A,TRUE,"60호 을 적정유보"}</definedName>
    <definedName name="감가overall" hidden="1">{#N/A,#N/A,FALSE,"Aging Summary";#N/A,#N/A,FALSE,"Ratio Analysis";#N/A,#N/A,FALSE,"Test 120 Day Accts";#N/A,#N/A,FALSE,"Tickmarks"}</definedName>
    <definedName name="감가상각">#REF!</definedName>
    <definedName name="감가상각OT">[0]!감가상각OT</definedName>
    <definedName name="감가상각누계액">[133]무형자산명세!#REF!</definedName>
    <definedName name="감가상각비">#REF!</definedName>
    <definedName name="감정평가" hidden="1">{#N/A,#N/A,FALSE,"Sheet5"}</definedName>
    <definedName name="갔" hidden="1">{#N/A,#N/A,FALSE,"Sheet5"}</definedName>
    <definedName name="강" hidden="1">{#N/A,#N/A,FALSE,"1.CRITERIA";#N/A,#N/A,FALSE,"2.IS";#N/A,#N/A,FALSE,"3.BS";#N/A,#N/A,FALSE,"4.PER PL";#N/A,#N/A,FALSE,"5.INVESTMENT";#N/A,#N/A,FALSE,"6.공문";#N/A,#N/A,FALSE,"7.netinvest"}</definedName>
    <definedName name="강명구" hidden="1">{#N/A,#N/A,FALSE,"97년 투자계획 세부내역 "}</definedName>
    <definedName name="강민수" hidden="1">{#N/A,#N/A,FALSE,"97년 투자계획 세부내역 "}</definedName>
    <definedName name="강용" hidden="1">{"'Sheet1'!$A$1:$H$36"}</definedName>
    <definedName name="강주형" hidden="1">{#N/A,#N/A,TRUE,"1호 과표세액";#N/A,#N/A,TRUE,"1-2호 농어촌과표";#N/A,#N/A,TRUE,"2호 서식";#N/A,#N/A,TRUE,"2호부표 최저한세";#N/A,#N/A,TRUE,"3(1)호 공제감면";#N/A,#N/A,TRUE,"임시특별감면";#N/A,#N/A,TRUE,"3(1)부7 기업합리";#N/A,#N/A,TRUE,"5호 농어촌";#N/A,#N/A,TRUE,"5호2 농감면(갑)";#N/A,#N/A,TRUE,"6호 소득금액";#N/A,#N/A,TRUE,"6호 첨부(익)";#N/A,#N/A,TRUE,"6호 첨부(손)";#N/A,#N/A,TRUE,"감가총괄";#N/A,#N/A,TRUE,"6-6(3)호 감가(정액)";#N/A,#N/A,TRUE,"9호 자본금(갑)";#N/A,#N/A,TRUE,"9호 자본금(을)";#N/A,#N/A,TRUE,"10(3)호 주요계정";#N/A,#N/A,TRUE,"10(4)호 소득구분"}</definedName>
    <definedName name="개" hidden="1">{#N/A,#N/A,TRUE,"Y생산";#N/A,#N/A,TRUE,"Y판매";#N/A,#N/A,TRUE,"Y총물량";#N/A,#N/A,TRUE,"Y능력";#N/A,#N/A,TRUE,"YKD"}</definedName>
    <definedName name="개발대변">'[130]합동별(기표용)'!$AA$1:$AA$65536</definedName>
    <definedName name="개발비2" hidden="1">{#N/A,#N/A,FALSE,"BS";#N/A,#N/A,FALSE,"PL";#N/A,#N/A,FALSE,"A";#N/A,#N/A,FALSE,"B";#N/A,#N/A,FALSE,"B1";#N/A,#N/A,FALSE,"C";#N/A,#N/A,FALSE,"C1";#N/A,#N/A,FALSE,"C2";#N/A,#N/A,FALSE,"D";#N/A,#N/A,FALSE,"E";#N/A,#N/A,FALSE,"F";#N/A,#N/A,FALSE,"AA";#N/A,#N/A,FALSE,"BB";#N/A,#N/A,FALSE,"CC";#N/A,#N/A,FALSE,"DD";#N/A,#N/A,FALSE,"EE";#N/A,#N/A,FALSE,"FF";#N/A,#N/A,FALSE,"PL10";#N/A,#N/A,FALSE,"PL20";#N/A,#N/A,FALSE,"PL30"}</definedName>
    <definedName name="개발차변">'[130]합동별(기표용)'!$F$1:$F$65536</definedName>
    <definedName name="개발평가손">#REF!</definedName>
    <definedName name="개발평가익">#REF!</definedName>
    <definedName name="개선내용" hidden="1">{#N/A,#N/A,TRUE,"Y생산";#N/A,#N/A,TRUE,"Y판매";#N/A,#N/A,TRUE,"Y총물량";#N/A,#N/A,TRUE,"Y능력";#N/A,#N/A,TRUE,"YKD"}</definedName>
    <definedName name="개선실적" hidden="1">{#N/A,#N/A,TRUE,"Y생산";#N/A,#N/A,TRUE,"Y판매";#N/A,#N/A,TRUE,"Y총물량";#N/A,#N/A,TRUE,"Y능력";#N/A,#N/A,TRUE,"YKD"}</definedName>
    <definedName name="개시결정일">[134]가정!#REF!</definedName>
    <definedName name="개요1" hidden="1">[135]Total!#REF!</definedName>
    <definedName name="개인대변">'[130]합동별(기표용)'!$AF$1:$AF$65536</definedName>
    <definedName name="개인차변">'[130]합동별(기표용)'!$K$1:$K$65536</definedName>
    <definedName name="갸" hidden="1">{#N/A,#N/A,TRUE,"Y생산";#N/A,#N/A,TRUE,"Y판매";#N/A,#N/A,TRUE,"Y총물량";#N/A,#N/A,TRUE,"Y능력";#N/A,#N/A,TRUE,"YKD"}</definedName>
    <definedName name="거" hidden="1">{#N/A,#N/A,FALSE,"1.CRITERIA";#N/A,#N/A,FALSE,"2.IS";#N/A,#N/A,FALSE,"3.BS";#N/A,#N/A,FALSE,"4.PER PL";#N/A,#N/A,FALSE,"5.INVESTMENT";#N/A,#N/A,FALSE,"6.공문";#N/A,#N/A,FALSE,"7.netinvest"}</definedName>
    <definedName name="거래처명1">#REF!</definedName>
    <definedName name="거이" hidden="1">{#N/A,#N/A,FALSE,"1.CRITERIA";#N/A,#N/A,FALSE,"2.IS";#N/A,#N/A,FALSE,"3.BS";#N/A,#N/A,FALSE,"4.PER PL";#N/A,#N/A,FALSE,"5.INVESTMENT";#N/A,#N/A,FALSE,"6.공문";#N/A,#N/A,FALSE,"7.netinvest"}</definedName>
    <definedName name="건물상각률">[134]고정자산!$B$17</definedName>
    <definedName name="건물임." hidden="1">{"'손익현황'!$A$1:$J$29"}</definedName>
    <definedName name="건설가계정명세서" hidden="1">#REF!</definedName>
    <definedName name="건열" hidden="1">{#N/A,#N/A,TRUE,"Y생산";#N/A,#N/A,TRUE,"Y판매";#N/A,#N/A,TRUE,"Y총물량";#N/A,#N/A,TRUE,"Y능력";#N/A,#N/A,TRUE,"YKD"}</definedName>
    <definedName name="건전성" hidden="1">[136]연체대출!$A$9:$A$92</definedName>
    <definedName name="건축토공" hidden="1">{#N/A,#N/A,FALSE,"기안지";#N/A,#N/A,FALSE,"통신지"}</definedName>
    <definedName name="검증">#REF!</definedName>
    <definedName name="결산일">#REF!</definedName>
    <definedName name="결산자료" hidden="1">{#N/A,#N/A,FALSE,"BS";#N/A,#N/A,FALSE,"PL";#N/A,#N/A,FALSE,"처분";#N/A,#N/A,FALSE,"현금";#N/A,#N/A,FALSE,"매출";#N/A,#N/A,FALSE,"원가";#N/A,#N/A,FALSE,"경영"}</definedName>
    <definedName name="결ㅈ제ㅔㅔ" hidden="1">{#N/A,#N/A,FALSE,"주요여수신";#N/A,#N/A,FALSE,"수신금리";#N/A,#N/A,FALSE,"대출금리";#N/A,#N/A,FALSE,"신규대출";#N/A,#N/A,FALSE,"총액대출"}</definedName>
    <definedName name="결제2" hidden="1">{#N/A,#N/A,FALSE,"주요여수신";#N/A,#N/A,FALSE,"수신금리";#N/A,#N/A,FALSE,"대출금리";#N/A,#N/A,FALSE,"신규대출";#N/A,#N/A,FALSE,"총액대출"}</definedName>
    <definedName name="경" hidden="1">{"'교육경비품의'!$B$4:$D$12"}</definedName>
    <definedName name="경락률">[137]경락률!$A$1:$AC$244</definedName>
    <definedName name="경로" hidden="1">{#N/A,#N/A,TRUE,"Y생산";#N/A,#N/A,TRUE,"Y판매";#N/A,#N/A,TRUE,"Y총물량";#N/A,#N/A,TRUE,"Y능력";#N/A,#N/A,TRUE,"YKD"}</definedName>
    <definedName name="경비내역" hidden="1">{"'교육경비품의'!$B$4:$D$12"}</definedName>
    <definedName name="경영" hidden="1">{#N/A,#N/A,FALSE,"97년 투자계획 세부내역 "}</definedName>
    <definedName name="경영지표" hidden="1">{#N/A,#N/A,FALSE,"BS";#N/A,#N/A,FALSE,"PL";#N/A,#N/A,FALSE,"처분";#N/A,#N/A,FALSE,"현금";#N/A,#N/A,FALSE,"매출";#N/A,#N/A,FALSE,"원가";#N/A,#N/A,FALSE,"경영"}</definedName>
    <definedName name="경쟁사동향" hidden="1">{#N/A,#N/A,FALSE,"97년 투자계획 세부내역 "}</definedName>
    <definedName name="경합금2과운연계획" hidden="1">{#N/A,#N/A,TRUE,"Y생산";#N/A,#N/A,TRUE,"Y판매";#N/A,#N/A,TRUE,"Y총물량";#N/A,#N/A,TRUE,"Y능력";#N/A,#N/A,TRUE,"YKD"}</definedName>
    <definedName name="계산" hidden="1">{#N/A,#N/A,FALSE,"1.CRITERIA";#N/A,#N/A,FALSE,"2.IS";#N/A,#N/A,FALSE,"3.BS";#N/A,#N/A,FALSE,"4.PER PL";#N/A,#N/A,FALSE,"5.INVESTMENT";#N/A,#N/A,FALSE,"6.공문";#N/A,#N/A,FALSE,"7.netinvest"}</definedName>
    <definedName name="계열명">#REF!</definedName>
    <definedName name="계정" hidden="1">{#N/A,#N/A,FALSE,"주요여수신";#N/A,#N/A,FALSE,"수신금리";#N/A,#N/A,FALSE,"대출금리";#N/A,#N/A,FALSE,"신규대출";#N/A,#N/A,FALSE,"총액대출"}</definedName>
    <definedName name="계정1">#REF!</definedName>
    <definedName name="계정11">#REF!</definedName>
    <definedName name="계정2">#REF!</definedName>
    <definedName name="계정3">#REF!</definedName>
    <definedName name="계정4">#REF!</definedName>
    <definedName name="계정과목">#REF!</definedName>
    <definedName name="계정명세서" hidden="1">{#N/A,#N/A,FALSE,"Sheet5"}</definedName>
    <definedName name="계정종합표" hidden="1">{#N/A,#N/A,TRUE,"Y생산";#N/A,#N/A,TRUE,"Y판매";#N/A,#N/A,TRUE,"Y총물량";#N/A,#N/A,TRUE,"Y능력";#N/A,#N/A,TRUE,"YKD"}</definedName>
    <definedName name="계정코드">[138]계정code!$A$2:$C$674</definedName>
    <definedName name="계측기기"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계획3" hidden="1">{"Acq_matrix",#N/A,FALSE,"Acquisition Matrix"}</definedName>
    <definedName name="고1">#REF!</definedName>
    <definedName name="고2">#REF!</definedName>
    <definedName name="고3">#REF!</definedName>
    <definedName name="고4">#REF!</definedName>
    <definedName name="고5">#REF!</definedName>
    <definedName name="고6">#REF!</definedName>
    <definedName name="고려아연1분기증감" hidden="1">{#N/A,#N/A,TRUE,"일반적사항";#N/A,#N/A,TRUE,"주요재무자료";#N/A,#N/A,TRUE,"표지";#N/A,#N/A,TRUE,"총괄표";#N/A,#N/A,TRUE,"1호 과표세액";#N/A,#N/A,TRUE,"2호 서식";#N/A,#N/A,TRUE,"2호부표 최저한세";#N/A,#N/A,TRUE,"3(1)호 공제감면";#N/A,#N/A,TRUE,"3(1) 부1 공제감면";#N/A,#N/A,TRUE,"3(1) 부3 세액조정";#N/A,#N/A,TRUE,"3(1) 부4 공제감면";#N/A,#N/A,TRUE,"3(1) 부6 추가납부";#N/A,#N/A,TRUE,"조8호 기술인력";#N/A,#N/A,TRUE,"3(1)부7 기업합리";#N/A,#N/A,TRUE,"3(2)호 가산세";#N/A,#N/A,TRUE,"3(2)호 가산세";#N/A,#N/A,TRUE,"3(3)호(갑) 원천납부";#N/A,#N/A,TRUE,"5호 농어촌";#N/A,#N/A,TRUE,"5호2 농감면(갑)";#N/A,#N/A,TRUE,"5호2 농감면(을)";#N/A,#N/A,TRUE,"6호 소득금액";#N/A,#N/A,TRUE,"6호 첨부(익)";#N/A,#N/A,TRUE,"6호 첨부(손)";#N/A,#N/A,TRUE,"6-1호 수입금액";#N/A,#N/A,TRUE,"6-2(4)호 해외시장";#N/A,#N/A,TRUE,"6-2(6)호 해외사업";#N/A,#N/A,TRUE,"6-2(7)호 해외투자";#N/A,#N/A,TRUE,"6-2(12)호 수출손실";#N/A,#N/A,TRUE,"6-3호 퇴충";#N/A,#N/A,TRUE,"6-3(3)호 단퇴";#N/A,#N/A,TRUE,"6-3(4)호 대손";#N/A,#N/A,TRUE,"6-4호 접대(갑)";#N/A,#N/A,TRUE,"6-4호 접대(을)";#N/A,#N/A,TRUE,"6-5호 외화(갑)";#N/A,#N/A,TRUE,"6-5호 외화(을)";#N/A,#N/A,TRUE,"6-6호(부표) 자본적지출";#N/A,#N/A,TRUE,"6-7호 가지급금(갑)";#N/A,#N/A,TRUE,"6-7호 가지급(을)";#N/A,#N/A,TRUE,"6-10호 재고자산";#N/A,#N/A,TRUE,"6-11호 세금과공과";#N/A,#N/A,TRUE,"6-12호 선급비용";#N/A,#N/A,TRUE,"6-13호 기부금";#N/A,#N/A,TRUE,"6-14호 부동산보유";#N/A,#N/A,TRUE,"8호 기부금조정";#N/A,#N/A,TRUE,"9호 자본금(갑)";#N/A,#N/A,TRUE,"9호 자본금(을)";#N/A,#N/A,TRUE,"10(2)호 소득공제";#N/A,#N/A,TRUE,"10(3)호 주요계정";#N/A,#N/A,TRUE,"10(3)호 부표";#N/A,#N/A,TRUE,"10(4)호 조정수입";#N/A,#N/A,TRUE,"10(4)호 소득구분";#N/A,#N/A,TRUE,"12호 중소검토";#N/A,#N/A,TRUE,"13호 비상장";#N/A,#N/A,TRUE,"14(1)호 갑 주식";#N/A,#N/A,TRUE,"59호 해외특수";#N/A,#N/A,TRUE,"60호 갑 적정유보";#N/A,#N/A,TRUE,"60호 을 적정유보";#N/A,#N/A,TRUE,"요약 BS";#N/A,#N/A,TRUE,"요약 PL";#N/A,#N/A,TRUE,"요약원가";#N/A,#N/A,TRUE,"요약RE"}</definedName>
    <definedName name="고재균대급금상각">'[139]신용카드(상각 고재균 활동 고재균)'!$F$7:$N$19</definedName>
    <definedName name="고정성장">[134]계속기업가치!$B$33</definedName>
    <definedName name="고정이하">[140]환율시트!$A$5:$C$13</definedName>
    <definedName name="고처분">#REF!</definedName>
    <definedName name="고현호" hidden="1">{#N/A,#N/A,FALSE,"97년 투자계획 세부내역 "}</definedName>
    <definedName name="곧"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공" hidden="1">{"'손익현황'!$A$1:$J$29"}</definedName>
    <definedName name="공300">#REF!</definedName>
    <definedName name="공9">'[141]2000제조1'!$A$2:$Q$50</definedName>
    <definedName name="공공" hidden="1">{#N/A,#N/A,FALSE,"손익표지";#N/A,#N/A,FALSE,"손익계산";#N/A,#N/A,FALSE,"일반관리비";#N/A,#N/A,FALSE,"영업외수익";#N/A,#N/A,FALSE,"영업외비용";#N/A,#N/A,FALSE,"매출액";#N/A,#N/A,FALSE,"요약손익";#N/A,#N/A,FALSE,"요약대차";#N/A,#N/A,FALSE,"매출채권현황";#N/A,#N/A,FALSE,"매출채권명세"}</definedName>
    <definedName name="공공도서"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공공도서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공구" hidden="1">{"'손익현황'!$A$1:$J$29"}</definedName>
    <definedName name="공구기구" hidden="1">{"'손익현황'!$A$1:$J$29"}</definedName>
    <definedName name="공구내용연수">[134]고정자산!$B$76</definedName>
    <definedName name="공구상각률">[134]고정자산!$B$75</definedName>
    <definedName name="공기구비품">#REF!</definedName>
    <definedName name="공기구비품그룹">#REF!</definedName>
    <definedName name="공동구토공" hidden="1">{#N/A,#N/A,FALSE,"기안지";#N/A,#N/A,FALSE,"통신지"}</definedName>
    <definedName name="공모23" hidden="1">{#N/A,#N/A,FALSE,"현장 NCR 분석";#N/A,#N/A,FALSE,"현장품질감사";#N/A,#N/A,FALSE,"현장품질감사"}</definedName>
    <definedName name="공모23B" hidden="1">{#N/A,#N/A,FALSE,"현장 NCR 분석";#N/A,#N/A,FALSE,"현장품질감사";#N/A,#N/A,FALSE,"현장품질감사"}</definedName>
    <definedName name="공모24" hidden="1">{#N/A,#N/A,FALSE,"현장 NCR 분석";#N/A,#N/A,FALSE,"현장품질감사";#N/A,#N/A,FALSE,"현장품질감사"}</definedName>
    <definedName name="공모24B" hidden="1">{#N/A,#N/A,FALSE,"현장 NCR 분석";#N/A,#N/A,FALSE,"현장품질감사";#N/A,#N/A,FALSE,"현장품질감사"}</definedName>
    <definedName name="공미" hidden="1">{"'분양원가'!$B$1:$F$113"}</definedName>
    <definedName name="공비">#REF!</definedName>
    <definedName name="공비1">#REF!</definedName>
    <definedName name="공ㅌ오" hidden="1">{#N/A,#N/A,TRUE,"Y생산";#N/A,#N/A,TRUE,"Y판매";#N/A,#N/A,TRUE,"Y총물량";#N/A,#N/A,TRUE,"Y능력";#N/A,#N/A,TRUE,"YKD"}</definedName>
    <definedName name="곻ㅇ바\">#REF!</definedName>
    <definedName name="과목">#REF!</definedName>
    <definedName name="과목세목현황" hidden="1">{#N/A,#N/A,TRUE,"Y생산";#N/A,#N/A,TRUE,"Y판매";#N/A,#N/A,TRUE,"Y총물량";#N/A,#N/A,TRUE,"Y능력";#N/A,#N/A,TRUE,"YKD"}</definedName>
    <definedName name="관계채권거치기간">[134]가정!$D$32</definedName>
    <definedName name="관계채권상환기간">[134]가정!$E$32</definedName>
    <definedName name="관리지표2" hidden="1">{#N/A,#N/A,TRUE,"Y생산";#N/A,#N/A,TRUE,"Y판매";#N/A,#N/A,TRUE,"Y총물량";#N/A,#N/A,TRUE,"Y능력";#N/A,#N/A,TRUE,"YKD"}</definedName>
    <definedName name="관세">#REF!</definedName>
    <definedName name="관할세무서지">#REF!</definedName>
    <definedName name="광">#REF!</definedName>
    <definedName name="광원" hidden="1">{#N/A,#N/A,FALSE,"매출이익"}</definedName>
    <definedName name="광주">[142]TB!#REF!</definedName>
    <definedName name="구" hidden="1">{"'손익현황'!$A$1:$J$29"}</definedName>
    <definedName name="구__분">#REF!</definedName>
    <definedName name="구기달성" hidden="1">{"targetdcf",#N/A,FALSE,"Merger consequences";"TARGETASSU",#N/A,FALSE,"Merger consequences";"TERMINAL VALUE",#N/A,FALSE,"Merger consequences"}</definedName>
    <definedName name="구로">[142]TB!#REF!</definedName>
    <definedName name="구매기획" hidden="1">{"AQUIRORDCF",#N/A,FALSE,"Merger consequences";"Acquirorassns",#N/A,FALSE,"Merger consequences"}</definedName>
    <definedName name="구미" hidden="1">{#N/A,#N/A,FALSE,"손익표지";#N/A,#N/A,FALSE,"손익계산";#N/A,#N/A,FALSE,"일반관리비";#N/A,#N/A,FALSE,"영업외수익";#N/A,#N/A,FALSE,"영업외비용";#N/A,#N/A,FALSE,"매출액";#N/A,#N/A,FALSE,"요약손익";#N/A,#N/A,FALSE,"요약대차";#N/A,#N/A,FALSE,"매출채권현황";#N/A,#N/A,FALSE,"매출채권명세"}</definedName>
    <definedName name="구분">#REF!</definedName>
    <definedName name="구조본양식" hidden="1">{#N/A,#N/A,FALSE,"97년 투자계획 세부내역 "}</definedName>
    <definedName name="구조조정계획"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구축물" hidden="1">{"'손익현황'!$A$1:$J$29"}</definedName>
    <definedName name="구축물상각률">[134]고정자산!$B$29</definedName>
    <definedName name="구축물임" hidden="1">{"'손익현황'!$A$1:$J$29"}</definedName>
    <definedName name="국_내_매_출">#REF!</definedName>
    <definedName name="국가별">#REF!</definedName>
    <definedName name="국민연금전환금">#REF!</definedName>
    <definedName name="국민주대변">'[130]합동별(기표용)'!$AO$1:$AO$65536</definedName>
    <definedName name="국민주차변">'[130]합동별(기표용)'!$T$1:$T$65536</definedName>
    <definedName name="국민카드_참고">#REF!</definedName>
    <definedName name="국민카드1차" hidden="1">{#N/A,#N/A,FALSE,"주요여수신";#N/A,#N/A,FALSE,"수신금리";#N/A,#N/A,FALSE,"대출금리";#N/A,#N/A,FALSE,"신규대출";#N/A,#N/A,FALSE,"총액대출"}</definedName>
    <definedName name="국산차">'[24]1담당0113'!$F$78</definedName>
    <definedName name="국산차1">'[24]2담당0113'!$F$119</definedName>
    <definedName name="국제거래" hidden="1">{#N/A,#N/A,TRUE,"1호 과표세액";#N/A,#N/A,TRUE,"1-2호 농어촌과표";#N/A,#N/A,TRUE,"2호 서식";#N/A,#N/A,TRUE,"2호부표 최저한세";#N/A,#N/A,TRUE,"3(1)호 공제감면";#N/A,#N/A,TRUE,"임시특별감면";#N/A,#N/A,TRUE,"3(1)부7 기업합리";#N/A,#N/A,TRUE,"5호 농어촌";#N/A,#N/A,TRUE,"5호2 농감면(갑)";#N/A,#N/A,TRUE,"6호 소득금액";#N/A,#N/A,TRUE,"6호 첨부(익)";#N/A,#N/A,TRUE,"6호 첨부(손)";#N/A,#N/A,TRUE,"감가총괄";#N/A,#N/A,TRUE,"6-6(3)호 감가(정액)";#N/A,#N/A,TRUE,"9호 자본금(갑)";#N/A,#N/A,TRUE,"9호 자본금(을)";#N/A,#N/A,TRUE,"10(3)호 주요계정";#N/A,#N/A,TRUE,"10(4)호 소득구분"}</definedName>
    <definedName name="군">#REF!</definedName>
    <definedName name="군매출">#REF!</definedName>
    <definedName name="군이자">#REF!</definedName>
    <definedName name="군인원">#REF!</definedName>
    <definedName name="군포감가">#REF!</definedName>
    <definedName name="군포매출">#REF!</definedName>
    <definedName name="군포배부">#REF!</definedName>
    <definedName name="군포부품이자">#REF!</definedName>
    <definedName name="군포인원">#REF!</definedName>
    <definedName name="규격">[143]원시데이타!#REF!</definedName>
    <definedName name="규남이" hidden="1">{#N/A,#N/A,FALSE,"표지";#N/A,#N/A,FALSE,"총괄표";#N/A,#N/A,FALSE,"1호 과표세액";#N/A,#N/A,FALSE,"3(3)호(갑) 원천납부";#N/A,#N/A,FALSE,"6호 소득금액";#N/A,#N/A,FALSE,"6호 첨부(익)";#N/A,#N/A,FALSE,"6호 첨부(손)";#N/A,#N/A,FALSE,"6-12호 선급비용";#N/A,#N/A,FALSE,"6-14호 부동산보유";#N/A,#N/A,FALSE,"9호 자본금(갑)";#N/A,#N/A,FALSE,"9호 자본금(을)";#N/A,#N/A,FALSE,"10(3)호 주요계정";#N/A,#N/A,FALSE,"10(3)호 부표";#N/A,#N/A,FALSE,"10(4)호 조정수입";#N/A,#N/A,FALSE,"12호 중소검토";#N/A,#N/A,FALSE,"14(1)호 갑 주식";#N/A,#N/A,FALSE,"59호 해외특수";#N/A,#N/A,FALSE,"요약 BS";#N/A,#N/A,FALSE,"요약 PL";#N/A,#N/A,FALSE,"요약원가";#N/A,#N/A,FALSE,"요약RE";#N/A,#N/A,FALSE,"6-5호 외화(갑)";#N/A,#N/A,FALSE,"6-5호 외화(을)"}</definedName>
    <definedName name="그냥">[0]!그냥</definedName>
    <definedName name="그런">[144]환율시트!$A$5:$C$13</definedName>
    <definedName name="그리일" hidden="1">#REF!</definedName>
    <definedName name="근거"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근거2" hidden="1">{#N/A,#N/A,FALSE,"단축1";#N/A,#N/A,FALSE,"단축2";#N/A,#N/A,FALSE,"단축3";#N/A,#N/A,FALSE,"장축";#N/A,#N/A,FALSE,"4WD"}</definedName>
    <definedName name="근로대변">'[130]합동별(기표용)'!$AH$1:$AH$65536</definedName>
    <definedName name="근로자평가손">#REF!</definedName>
    <definedName name="근로자평가익">#REF!</definedName>
    <definedName name="근로차변">'[130]합동별(기표용)'!$M$1:$M$65536</definedName>
    <definedName name="근퇴평가손">#REF!</definedName>
    <definedName name="근퇴평가익">#REF!</definedName>
    <definedName name="글쎄" hidden="1">{#N/A,#N/A,FALSE,"97년 투자계획 세부내역 "}</definedName>
    <definedName name="금___액">#REF!</definedName>
    <definedName name="금월" hidden="1">{#N/A,#N/A,TRUE,"Y생산";#N/A,#N/A,TRUE,"Y판매";#N/A,#N/A,TRUE,"Y총물량";#N/A,#N/A,TRUE,"Y능력";#N/A,#N/A,TRUE,"YKD"}</definedName>
    <definedName name="금월입고">#REF!</definedName>
    <definedName name="금월재고">#REF!</definedName>
    <definedName name="금월출고">#REF!</definedName>
    <definedName name="금융손익">#REF!</definedName>
    <definedName name="금채단대변">'[130]합동별(기표용)'!$AR$1:$AR$65536</definedName>
    <definedName name="금채단차변">'[130]합동별(기표용)'!$W$1:$W$65536</definedName>
    <definedName name="금형" hidden="1">{#N/A,#N/A,FALSE,"단축1";#N/A,#N/A,FALSE,"단축2";#N/A,#N/A,FALSE,"단축3";#N/A,#N/A,FALSE,"장축";#N/A,#N/A,FALSE,"4WD"}</definedName>
    <definedName name="금형편성표" hidden="1">{#N/A,#N/A,FALSE,"단축1";#N/A,#N/A,FALSE,"단축2";#N/A,#N/A,FALSE,"단축3";#N/A,#N/A,FALSE,"장축";#N/A,#N/A,FALSE,"4WD"}</definedName>
    <definedName name="급여">#REF!</definedName>
    <definedName name="급여10">'[145]Sheet1 (2)'!#REF!</definedName>
    <definedName name="급여11">'[145]Sheet1 (2)'!#REF!</definedName>
    <definedName name="기" hidden="1">{#N/A,#N/A,FALSE,"1.CRITERIA";#N/A,#N/A,FALSE,"2.IS";#N/A,#N/A,FALSE,"3.BS";#N/A,#N/A,FALSE,"4.PER PL";#N/A,#N/A,FALSE,"5.INVESTMENT";#N/A,#N/A,FALSE,"6.공문";#N/A,#N/A,FALSE,"7.netinvest"}</definedName>
    <definedName name="기계장치" hidden="1">{"'손익현황'!$A$1:$J$29"}</definedName>
    <definedName name="기계장치내용연수">[134]고정자산!$B$39</definedName>
    <definedName name="기계장치상각률">[134]고정자산!$B$38</definedName>
    <definedName name="기말">[146]Ctrl!$C$5</definedName>
    <definedName name="기본" hidden="1">{"YTD/Forecast",#N/A,TRUE,"Fcst_TPLN";"Monthly Averages",#N/A,TRUE,"Fcst_TPLN"}</definedName>
    <definedName name="기본단가">[147]매출원가추정!#REF!</definedName>
    <definedName name="기부금">#REF!</definedName>
    <definedName name="기성" hidden="1">{#N/A,#N/A,FALSE,"손익표지";#N/A,#N/A,FALSE,"손익계산";#N/A,#N/A,FALSE,"일반관리비";#N/A,#N/A,FALSE,"영업외수익";#N/A,#N/A,FALSE,"영업외비용";#N/A,#N/A,FALSE,"매출액";#N/A,#N/A,FALSE,"요약손익";#N/A,#N/A,FALSE,"요약대차";#N/A,#N/A,FALSE,"매출채권현황";#N/A,#N/A,FALSE,"매출채권명세"}</definedName>
    <definedName name="기성분" hidden="1">{#N/A,#N/A,FALSE,"손익표지";#N/A,#N/A,FALSE,"손익계산";#N/A,#N/A,FALSE,"일반관리비";#N/A,#N/A,FALSE,"영업외수익";#N/A,#N/A,FALSE,"영업외비용";#N/A,#N/A,FALSE,"매출액";#N/A,#N/A,FALSE,"요약손익";#N/A,#N/A,FALSE,"요약대차";#N/A,#N/A,FALSE,"매출채권현황";#N/A,#N/A,FALSE,"매출채권명세"}</definedName>
    <definedName name="기아" hidden="1">{#N/A,#N/A,FALSE,"1.CRITERIA";#N/A,#N/A,FALSE,"2.IS";#N/A,#N/A,FALSE,"3.BS";#N/A,#N/A,FALSE,"4.PER PL";#N/A,#N/A,FALSE,"5.INVESTMENT";#N/A,#N/A,FALSE,"6.공문";#N/A,#N/A,FALSE,"7.netinvest"}</definedName>
    <definedName name="기아자동차" hidden="1">{#N/A,#N/A,TRUE,"Y생산";#N/A,#N/A,TRUE,"Y판매";#N/A,#N/A,TRUE,"Y총물량";#N/A,#N/A,TRUE,"Y능력";#N/A,#N/A,TRUE,"YKD"}</definedName>
    <definedName name="기아차" hidden="1">{#N/A,#N/A,FALSE,"1.CRITERIA";#N/A,#N/A,FALSE,"2.IS";#N/A,#N/A,FALSE,"3.BS";#N/A,#N/A,FALSE,"4.PER PL";#N/A,#N/A,FALSE,"5.INVESTMENT";#N/A,#N/A,FALSE,"6.공문";#N/A,#N/A,FALSE,"7.netinvest"}</definedName>
    <definedName name="기업대변">'[130]합동별(기표용)'!$AC$1:$AC$65536</definedName>
    <definedName name="기업차변">'[130]합동별(기표용)'!$H$1:$H$65536</definedName>
    <definedName name="기업평가손">#REF!</definedName>
    <definedName name="기업평가익">#REF!</definedName>
    <definedName name="기입불가">#REF!</definedName>
    <definedName name="기준시점">#REF!</definedName>
    <definedName name="기준점">#REF!</definedName>
    <definedName name="기초">[146]Ctrl!$C$4</definedName>
    <definedName name="기타" hidden="1">{#N/A,#N/A,TRUE,"1호 과표세액";#N/A,#N/A,TRUE,"1-2호 농어촌과표";#N/A,#N/A,TRUE,"2호 서식";#N/A,#N/A,TRUE,"2호부표 최저한세";#N/A,#N/A,TRUE,"3(1)호 공제감면";#N/A,#N/A,TRUE,"임시특별감면";#N/A,#N/A,TRUE,"3(1)부7 기업합리";#N/A,#N/A,TRUE,"5호 농어촌";#N/A,#N/A,TRUE,"5호2 농감면(갑)";#N/A,#N/A,TRUE,"6호 소득금액";#N/A,#N/A,TRUE,"6호 첨부(익)";#N/A,#N/A,TRUE,"6호 첨부(손)";#N/A,#N/A,TRUE,"감가총괄";#N/A,#N/A,TRUE,"6-6(3)호 감가(정액)";#N/A,#N/A,TRUE,"9호 자본금(갑)";#N/A,#N/A,TRUE,"9호 자본금(을)";#N/A,#N/A,TRUE,"10(3)호 주요계정";#N/A,#N/A,TRUE,"10(4)호 소득구분"}</definedName>
    <definedName name="기타1">'[24]2담당0113'!$F$475</definedName>
    <definedName name="기타1거치기간">[134]가정!$D$27</definedName>
    <definedName name="기타1상환기간">[134]가정!$E$27</definedName>
    <definedName name="기타1이자율">[134]가정!$G$27</definedName>
    <definedName name="기타2거치기간">[134]가정!$D$28</definedName>
    <definedName name="기타2상환기간">[134]가정!$E$28</definedName>
    <definedName name="기타2이자율">[134]가정!$G$28</definedName>
    <definedName name="기타영업외손실">#REF!</definedName>
    <definedName name="기타영업외수익" hidden="1">{#N/A,#N/A,FALSE,"손익표지";#N/A,#N/A,FALSE,"손익계산";#N/A,#N/A,FALSE,"일반관리비";#N/A,#N/A,FALSE,"영업외수익";#N/A,#N/A,FALSE,"영업외비용";#N/A,#N/A,FALSE,"매출액";#N/A,#N/A,FALSE,"요약손익";#N/A,#N/A,FALSE,"요약대차";#N/A,#N/A,FALSE,"매출채권현황";#N/A,#N/A,FALSE,"매출채권명세"}</definedName>
    <definedName name="기타영업외이익">#REF!</definedName>
    <definedName name="기타외" hidden="1">{#N/A,#N/A,TRUE,"1호 과표세액";#N/A,#N/A,TRUE,"1-2호 농어촌과표";#N/A,#N/A,TRUE,"2호 서식";#N/A,#N/A,TRUE,"2호부표 최저한세";#N/A,#N/A,TRUE,"3(1)호 공제감면";#N/A,#N/A,TRUE,"임시특별감면";#N/A,#N/A,TRUE,"3(1)부7 기업합리";#N/A,#N/A,TRUE,"5호 농어촌";#N/A,#N/A,TRUE,"5호2 농감면(갑)";#N/A,#N/A,TRUE,"6호 소득금액";#N/A,#N/A,TRUE,"6호 첨부(익)";#N/A,#N/A,TRUE,"6호 첨부(손)";#N/A,#N/A,TRUE,"감가총괄";#N/A,#N/A,TRUE,"6-6(3)호 감가(정액)";#N/A,#N/A,TRUE,"9호 자본금(갑)";#N/A,#N/A,TRUE,"9호 자본금(을)";#N/A,#N/A,TRUE,"10(3)호 주요계정";#N/A,#N/A,TRUE,"10(4)호 소득구분"}</definedName>
    <definedName name="기타충당금" hidden="1">{#N/A,#N/A,FALSE,"주요여수신";#N/A,#N/A,FALSE,"수신금리";#N/A,#N/A,FALSE,"대출금리";#N/A,#N/A,FALSE,"신규대출";#N/A,#N/A,FALSE,"총액대출"}</definedName>
    <definedName name="기획" hidden="1">{"targetdcf",#N/A,FALSE,"Merger consequences";"TARGETASSU",#N/A,FALSE,"Merger consequences";"TERMINAL VALUE",#N/A,FALSE,"Merger consequences"}</definedName>
    <definedName name="김" hidden="1">{#N/A,#N/A,TRUE,"Y생산";#N/A,#N/A,TRUE,"Y판매";#N/A,#N/A,TRUE,"Y총물량";#N/A,#N/A,TRUE,"Y능력";#N/A,#N/A,TRUE,"YKD"}</definedName>
    <definedName name="김강완" hidden="1">{#N/A,#N/A,FALSE,"97년 투자계획 세부내역 "}</definedName>
    <definedName name="김강완2" hidden="1">{#N/A,#N/A,FALSE,"97년 투자계획 세부내역 "}</definedName>
    <definedName name="김권두" hidden="1">{#N/A,#N/A,FALSE,"Sheet5"}</definedName>
    <definedName name="김권수" hidden="1">{#N/A,#N/A,FALSE,"Sheet5"}</definedName>
    <definedName name="김두현" hidden="1">{"'교육경비품의'!$B$4:$D$12"}</definedName>
    <definedName name="김명호SW">#REF!</definedName>
    <definedName name="김민주" hidden="1">{#N/A,#N/A,FALSE,"BS";#N/A,#N/A,FALSE,"PL";#N/A,#N/A,FALSE,"처분";#N/A,#N/A,FALSE,"현금";#N/A,#N/A,FALSE,"매출";#N/A,#N/A,FALSE,"원가";#N/A,#N/A,FALSE,"경영"}</definedName>
    <definedName name="김수영" hidden="1">{#N/A,#N/A,FALSE,"BS";#N/A,#N/A,FALSE,"PL";#N/A,#N/A,FALSE,"처분";#N/A,#N/A,FALSE,"현금";#N/A,#N/A,FALSE,"매출";#N/A,#N/A,FALSE,"원가";#N/A,#N/A,FALSE,"경영"}</definedName>
    <definedName name="김염형">[0]!김염형</definedName>
    <definedName name="김영철" hidden="1">{#N/A,#N/A,FALSE,"손익표지";#N/A,#N/A,FALSE,"손익계산";#N/A,#N/A,FALSE,"일반관리비";#N/A,#N/A,FALSE,"영업외수익";#N/A,#N/A,FALSE,"영업외비용";#N/A,#N/A,FALSE,"매출액";#N/A,#N/A,FALSE,"요약손익";#N/A,#N/A,FALSE,"요약대차";#N/A,#N/A,FALSE,"매출채권현황";#N/A,#N/A,FALSE,"매출채권명세"}</definedName>
    <definedName name="김재경">#REF!</definedName>
    <definedName name="김주" hidden="1">{#N/A,#N/A,TRUE,"Y생산";#N/A,#N/A,TRUE,"Y판매";#N/A,#N/A,TRUE,"Y총물량";#N/A,#N/A,TRUE,"Y능력";#N/A,#N/A,TRUE,"YKD"}</definedName>
    <definedName name="김형준">#REF!</definedName>
    <definedName name="ㄳ"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ㄳㅎ"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ㄴ" hidden="1">{#N/A,#N/A,FALSE,"내수MGT 2.5T목표대비";#N/A,#N/A,FALSE,"내수 2.5T";#N/A,#N/A,FALSE,"내수VT 2.5T 목표대비";#N/A,#N/A,FALSE,"내수 2.5T S_CAB";#N/A,#N/A,FALSE,"내수 2.5T DBL";#N/A,#N/A,FALSE,"내수 2.5T DBL-한계";#N/A,#N/A,FALSE,"내수MGT 3.5T 목표대비";#N/A,#N/A,FALSE,"내수 3.5T";#N/A,#N/A,FALSE,"내수VT 3.5T 목표대비";#N/A,#N/A,FALSE,"수출MGT 2.5T 목표대비";#N/A,#N/A,FALSE,"수출 2.5T";#N/A,#N/A,FALSE,"수출VT 2.5T 목표대비";#N/A,#N/A,FALSE,"수출현 3.5T 목표대비";#N/A,#N/A,FALSE,"수출 3.5T";#N/A,#N/A,FALSE,"수출VT 3.5T 목표대비"}</definedName>
    <definedName name="ㄴㄴ" hidden="1">{#N/A,#N/A,FALSE,"단축1";#N/A,#N/A,FALSE,"단축2";#N/A,#N/A,FALSE,"단축3";#N/A,#N/A,FALSE,"장축";#N/A,#N/A,FALSE,"4WD"}</definedName>
    <definedName name="ㄴㄴㄴㄴㄴ" hidden="1">{#N/A,#N/A,FALSE,"BS";#N/A,#N/A,FALSE,"PL";#N/A,#N/A,FALSE,"처분";#N/A,#N/A,FALSE,"현금";#N/A,#N/A,FALSE,"매출";#N/A,#N/A,FALSE,"원가";#N/A,#N/A,FALSE,"경영"}</definedName>
    <definedName name="ㄴㄴㄴㄴㄴㄴㄴㄴ" hidden="1">{"'Sheet1'!$A$1:$H$36"}</definedName>
    <definedName name="ㄴㄹ"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ㄴㅁ" hidden="1">{#N/A,#N/A,FALSE,"주요여수신";#N/A,#N/A,FALSE,"수신금리";#N/A,#N/A,FALSE,"대출금리";#N/A,#N/A,FALSE,"신규대출";#N/A,#N/A,FALSE,"총액대출"}</definedName>
    <definedName name="ㄴㅅ고" hidden="1">{#N/A,#N/A,TRUE,"Y생산";#N/A,#N/A,TRUE,"Y판매";#N/A,#N/A,TRUE,"Y총물량";#N/A,#N/A,TRUE,"Y능력";#N/A,#N/A,TRUE,"YKD"}</definedName>
    <definedName name="ㄴㅇ" hidden="1">{#N/A,#N/A,TRUE,"Y생산";#N/A,#N/A,TRUE,"Y판매";#N/A,#N/A,TRUE,"Y총물량";#N/A,#N/A,TRUE,"Y능력";#N/A,#N/A,TRUE,"YKD"}</definedName>
    <definedName name="ㄴㅇㄴ" hidden="1">{#N/A,#N/A,FALSE,"단축1";#N/A,#N/A,FALSE,"단축2";#N/A,#N/A,FALSE,"단축3";#N/A,#N/A,FALSE,"장축";#N/A,#N/A,FALSE,"4WD"}</definedName>
    <definedName name="ㄴㅇㄹ"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ㄴㅇㄹㄴㅇ">[37]f_BS!$A$4:$E$43</definedName>
    <definedName name="ㄴㅇ류" hidden="1">{#N/A,#N/A,FALSE,"96 3월물량표";#N/A,#N/A,FALSE,"96 4월물량표";#N/A,#N/A,FALSE,"96 5월물량표"}</definedName>
    <definedName name="ㄴㅇㅀ" hidden="1">{#N/A,#N/A,FALSE,"96 3월물량표";#N/A,#N/A,FALSE,"96 4월물량표";#N/A,#N/A,FALSE,"96 5월물량표"}</definedName>
    <definedName name="ㄴㅇㅁ" hidden="1">{#N/A,#N/A,FALSE,"주요여수신";#N/A,#N/A,FALSE,"수신금리";#N/A,#N/A,FALSE,"대출금리";#N/A,#N/A,FALSE,"신규대출";#N/A,#N/A,FALSE,"총액대출"}</definedName>
    <definedName name="ㄴㅇㅇ"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ㄴㅇㅇㄴㄹ" hidden="1">{#N/A,#N/A,FALSE,"BS";#N/A,#N/A,FALSE,"PL";#N/A,#N/A,FALSE,"처분";#N/A,#N/A,FALSE,"현금";#N/A,#N/A,FALSE,"매출";#N/A,#N/A,FALSE,"원가";#N/A,#N/A,FALSE,"경영"}</definedName>
    <definedName name="ㄴㅇㅎ"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나" hidden="1">{#N/A,#N/A,FALSE,"1.CRITERIA";#N/A,#N/A,FALSE,"2.IS";#N/A,#N/A,FALSE,"3.BS";#N/A,#N/A,FALSE,"4.PER PL";#N/A,#N/A,FALSE,"5.INVESTMENT";#N/A,#N/A,FALSE,"6.공문";#N/A,#N/A,FALSE,"7.netinvest"}</definedName>
    <definedName name="나9504">[129]성적표96!#REF!</definedName>
    <definedName name="나나" hidden="1">{#N/A,#N/A,FALSE,"손익표지";#N/A,#N/A,FALSE,"손익계산";#N/A,#N/A,FALSE,"일반관리비";#N/A,#N/A,FALSE,"영업외수익";#N/A,#N/A,FALSE,"영업외비용";#N/A,#N/A,FALSE,"매출액";#N/A,#N/A,FALSE,"요약손익";#N/A,#N/A,FALSE,"요약대차";#N/A,#N/A,FALSE,"매출채권현황";#N/A,#N/A,FALSE,"매출채권명세"}</definedName>
    <definedName name="나나나" hidden="1">{"'미착금액'!$A$4:$G$14"}</definedName>
    <definedName name="나너" hidden="1">{#N/A,#N/A,FALSE,"97년 투자계획 세부내역 "}</definedName>
    <definedName name="나다라" hidden="1">{#N/A,#N/A,FALSE,"1.CRITERIA";#N/A,#N/A,FALSE,"2.IS";#N/A,#N/A,FALSE,"3.BS";#N/A,#N/A,FALSE,"4.PER PL";#N/A,#N/A,FALSE,"5.INVESTMENT";#N/A,#N/A,FALSE,"6.공문";#N/A,#N/A,FALSE,"7.netinvest"}</definedName>
    <definedName name="나라" hidden="1">{#N/A,#N/A,FALSE,"1.CRITERIA";#N/A,#N/A,FALSE,"2.IS";#N/A,#N/A,FALSE,"3.BS";#N/A,#N/A,FALSE,"4.PER PL";#N/A,#N/A,FALSE,"5.INVESTMENT";#N/A,#N/A,FALSE,"6.공문";#N/A,#N/A,FALSE,"7.netinvest"}</definedName>
    <definedName name="나막">[0]!나막</definedName>
    <definedName name="나어퍄다ㅗ서ㅠㅜ서">[0]!나어퍄다ㅗ서ㅠㅜ서</definedName>
    <definedName name="나ㅏㅏㅏ">[0]!나ㅏㅏㅏ</definedName>
    <definedName name="나ㅏㅏㅏㅏ">[0]!나ㅏㅏㅏㅏ</definedName>
    <definedName name="나ㅓㄴㅇ러ㅏ" hidden="1">{#N/A,#N/A,TRUE,"1호 과표세액";#N/A,#N/A,TRUE,"1-2호 농어촌과표";#N/A,#N/A,TRUE,"2호 서식";#N/A,#N/A,TRUE,"2호부표 최저한세";#N/A,#N/A,TRUE,"3(1)호 공제감면";#N/A,#N/A,TRUE,"임시특별감면";#N/A,#N/A,TRUE,"3(1)부7 기업합리";#N/A,#N/A,TRUE,"5호 농어촌";#N/A,#N/A,TRUE,"5호2 농감면(갑)";#N/A,#N/A,TRUE,"6호 소득금액";#N/A,#N/A,TRUE,"6호 첨부(익)";#N/A,#N/A,TRUE,"6호 첨부(손)";#N/A,#N/A,TRUE,"감가총괄";#N/A,#N/A,TRUE,"6-6(3)호 감가(정액)";#N/A,#N/A,TRUE,"9호 자본금(갑)";#N/A,#N/A,TRUE,"9호 자본금(을)";#N/A,#N/A,TRUE,"10(3)호 주요계정";#N/A,#N/A,TRUE,"10(4)호 소득구분"}</definedName>
    <definedName name="난" hidden="1">{#N/A,#N/A,FALSE,"매출이익"}</definedName>
    <definedName name="남" hidden="1">{#N/A,#N/A,FALSE,"Sheet5"}</definedName>
    <definedName name="남석">#REF!</definedName>
    <definedName name="남양">#REF!</definedName>
    <definedName name="남채">#REF!</definedName>
    <definedName name="내" hidden="1">{#N/A,#N/A,FALSE,"1.CRITERIA";#N/A,#N/A,FALSE,"2.IS";#N/A,#N/A,FALSE,"3.BS";#N/A,#N/A,FALSE,"4.PER PL";#N/A,#N/A,FALSE,"5.INVESTMENT";#N/A,#N/A,FALSE,"6.공문";#N/A,#N/A,FALSE,"7.netinvest"}</definedName>
    <definedName name="내부거래">#REF!</definedName>
    <definedName name="내부거래_" hidden="1">{#N/A,#N/A,FALSE,"주요여수신";#N/A,#N/A,FALSE,"수신금리";#N/A,#N/A,FALSE,"대출금리";#N/A,#N/A,FALSE,"신규대출";#N/A,#N/A,FALSE,"총액대출"}</definedName>
    <definedName name="냉난방">'[24]1담당0113'!$F$181</definedName>
    <definedName name="냉난방1">'[24]2담당0113'!$F$323</definedName>
    <definedName name="너" hidden="1">{#N/A,#N/A,FALSE,"1.CRITERIA";#N/A,#N/A,FALSE,"2.IS";#N/A,#N/A,FALSE,"3.BS";#N/A,#N/A,FALSE,"4.PER PL";#N/A,#N/A,FALSE,"5.INVESTMENT";#N/A,#N/A,FALSE,"6.공문";#N/A,#N/A,FALSE,"7.netinvest"}</definedName>
    <definedName name="네" hidden="1">{#N/A,#N/A,FALSE,"Sheet5"}</definedName>
    <definedName name="녀" hidden="1">{#N/A,#N/A,FALSE,"1.CRITERIA";#N/A,#N/A,FALSE,"2.IS";#N/A,#N/A,FALSE,"3.BS";#N/A,#N/A,FALSE,"4.PER PL";#N/A,#N/A,FALSE,"5.INVESTMENT";#N/A,#N/A,FALSE,"6.공문";#N/A,#N/A,FALSE,"7.netinvest"}</definedName>
    <definedName name="년___월___일_까지">'[5]108.수선비'!#REF!</definedName>
    <definedName name="년도별손익분석" hidden="1">{"'10_03일자별'!$A$2:$H$31"}</definedName>
    <definedName name="노" hidden="1">{#N/A,#N/A,FALSE,"1.CRITERIA";#N/A,#N/A,FALSE,"2.IS";#N/A,#N/A,FALSE,"3.BS";#N/A,#N/A,FALSE,"4.PER PL";#N/A,#N/A,FALSE,"5.INVESTMENT";#N/A,#N/A,FALSE,"6.공문";#N/A,#N/A,FALSE,"7.netinvest"}</definedName>
    <definedName name="노무비">#REF!</definedName>
    <definedName name="노원문화"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노원문화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노후대변">'[130]합동별(기표용)'!$AB$1:$AB$65536</definedName>
    <definedName name="노후차변">'[130]합동별(기표용)'!$G$1:$G$65536</definedName>
    <definedName name="누" hidden="1">{#N/A,#N/A,FALSE,"Sheet5"}</definedName>
    <definedName name="뉴셀" hidden="1">{#N/A,#N/A,FALSE,"손익표지";#N/A,#N/A,FALSE,"손익계산";#N/A,#N/A,FALSE,"일반관리비";#N/A,#N/A,FALSE,"영업외수익";#N/A,#N/A,FALSE,"영업외비용";#N/A,#N/A,FALSE,"매출액";#N/A,#N/A,FALSE,"요약손익";#N/A,#N/A,FALSE,"요약대차";#N/A,#N/A,FALSE,"매출채권현황";#N/A,#N/A,FALSE,"매출채권명세"}</definedName>
    <definedName name="니" hidden="1">{#N/A,#N/A,FALSE,"Sheet5"}</definedName>
    <definedName name="닝잉" hidden="1">{#N/A,#N/A,TRUE,"Y생산";#N/A,#N/A,TRUE,"Y판매";#N/A,#N/A,TRUE,"Y총물량";#N/A,#N/A,TRUE,"Y능력";#N/A,#N/A,TRUE,"YKD"}</definedName>
    <definedName name="ㄷ" hidden="1">{#N/A,#N/A,FALSE,"단축1";#N/A,#N/A,FALSE,"단축2";#N/A,#N/A,FALSE,"단축3";#N/A,#N/A,FALSE,"장축";#N/A,#N/A,FALSE,"4WD"}</definedName>
    <definedName name="ㄷㄱㄷㄱ소" hidden="1">{#N/A,#N/A,TRUE,"Y생산";#N/A,#N/A,TRUE,"Y판매";#N/A,#N/A,TRUE,"Y총물량";#N/A,#N/A,TRUE,"Y능력";#N/A,#N/A,TRUE,"YKD"}</definedName>
    <definedName name="ㄷㄱㄷㄱㅎ" hidden="1">{#N/A,#N/A,FALSE,"96 3월물량표";#N/A,#N/A,FALSE,"96 4월물량표";#N/A,#N/A,FALSE,"96 5월물량표"}</definedName>
    <definedName name="ㄷ고" hidden="1">{#N/A,#N/A,FALSE,"96 3월물량표";#N/A,#N/A,FALSE,"96 4월물량표";#N/A,#N/A,FALSE,"96 5월물량표"}</definedName>
    <definedName name="ㄷㄳ" hidden="1">{#N/A,#N/A,FALSE,"단축1";#N/A,#N/A,FALSE,"단축2";#N/A,#N/A,FALSE,"단축3";#N/A,#N/A,FALSE,"장축";#N/A,#N/A,FALSE,"4WD"}</definedName>
    <definedName name="ㄷㄳ곳고" hidden="1">{#N/A,#N/A,TRUE,"Y생산";#N/A,#N/A,TRUE,"Y판매";#N/A,#N/A,TRUE,"Y총물량";#N/A,#N/A,TRUE,"Y능력";#N/A,#N/A,TRUE,"YKD"}</definedName>
    <definedName name="ㄷㄳ곻" hidden="1">{#N/A,#N/A,TRUE,"Y생산";#N/A,#N/A,TRUE,"Y판매";#N/A,#N/A,TRUE,"Y총물량";#N/A,#N/A,TRUE,"Y능력";#N/A,#N/A,TRUE,"YKD"}</definedName>
    <definedName name="ㄷㄴ밈">{0;0;0;0;1;#N/A;0;0;0.3;0.3;2;FALSE;FALSE;FALSE;FALSE;FALSE;#N/A;1;96;#N/A;#N/A;"";""}</definedName>
    <definedName name="ㄷㄷ" hidden="1">{#N/A,#N/A,FALSE,"BS";#N/A,#N/A,FALSE,"PL";#N/A,#N/A,FALSE,"처분";#N/A,#N/A,FALSE,"현금";#N/A,#N/A,FALSE,"매출";#N/A,#N/A,FALSE,"원가";#N/A,#N/A,FALSE,"경영"}</definedName>
    <definedName name="ㄷㅇ" hidden="1">{#N/A,#N/A,TRUE,"Y생산";#N/A,#N/A,TRUE,"Y판매";#N/A,#N/A,TRUE,"Y총물량";#N/A,#N/A,TRUE,"Y능력";#N/A,#N/A,TRUE,"YKD"}</definedName>
    <definedName name="ㄷㅈ">[0]!ㄷㅈ</definedName>
    <definedName name="다" hidden="1">{#N/A,#N/A,FALSE,"1.CRITERIA";#N/A,#N/A,FALSE,"2.IS";#N/A,#N/A,FALSE,"3.BS";#N/A,#N/A,FALSE,"4.PER PL";#N/A,#N/A,FALSE,"5.INVESTMENT";#N/A,#N/A,FALSE,"6.공문";#N/A,#N/A,FALSE,"7.netinvest"}</definedName>
    <definedName name="다9504">[129]성적표96!#REF!</definedName>
    <definedName name="다라">[0]!다라</definedName>
    <definedName name="다라마사">[0]!다라마사</definedName>
    <definedName name="다바" hidden="1">{#N/A,#N/A,FALSE,"1.CRITERIA";#N/A,#N/A,FALSE,"2.IS";#N/A,#N/A,FALSE,"3.BS";#N/A,#N/A,FALSE,"4.PER PL";#N/A,#N/A,FALSE,"5.INVESTMENT";#N/A,#N/A,FALSE,"6.공문";#N/A,#N/A,FALSE,"7.netinvest"}</definedName>
    <definedName name="다ㅏㅁ">[0]!다ㅏㅁ</definedName>
    <definedName name="단_기">#REF!</definedName>
    <definedName name="단가기준" hidden="1">{#N/A,#N/A,TRUE,"Y생산";#N/A,#N/A,TRUE,"Y판매";#N/A,#N/A,TRUE,"Y총물량";#N/A,#N/A,TRUE,"Y능력";#N/A,#N/A,TRUE,"YKD"}</definedName>
    <definedName name="단가대" hidden="1">#REF!</definedName>
    <definedName name="단기" hidden="1">{#N/A,#N/A,TRUE,"Y생산";#N/A,#N/A,TRUE,"Y판매";#N/A,#N/A,TRUE,"Y총물량";#N/A,#N/A,TRUE,"Y능력";#N/A,#N/A,TRUE,"YKD"}</definedName>
    <definedName name="단기금융상품1" hidden="1">{"FORM16",#N/A,TRUE,"Personnel1";"FORM16.2",#N/A,TRUE,"Personnel2";"FORM16.2",#N/A,TRUE,"Personnel3";"FORM16.3",#N/A,TRUE,"Personnel4";"FORM16.4",#N/A,TRUE,"Personnel5"}</definedName>
    <definedName name="단기대여금" hidden="1">{#N/A,#N/A,TRUE,"Y생산";#N/A,#N/A,TRUE,"Y판매";#N/A,#N/A,TRUE,"Y총물량";#N/A,#N/A,TRUE,"Y능력";#N/A,#N/A,TRUE,"YKD"}</definedName>
    <definedName name="단기예치금5월" hidden="1">{"'분양원가'!$B$1:$F$113"}</definedName>
    <definedName name="단기차입금">#REF!</definedName>
    <definedName name="단위___원">#REF!</definedName>
    <definedName name="단위대변">'[130]합동별(기표용)'!$AJ$1:$AJ$65536</definedName>
    <definedName name="단위차변">'[130]합동별(기표용)'!$O$1:$O$65536</definedName>
    <definedName name="단조편성표" hidden="1">{#N/A,#N/A,FALSE,"단축1";#N/A,#N/A,FALSE,"단축2";#N/A,#N/A,FALSE,"단축3";#N/A,#N/A,FALSE,"장축";#N/A,#N/A,FALSE,"4WD"}</definedName>
    <definedName name="단충">#REF!</definedName>
    <definedName name="달성" hidden="1">{"Acq_matrix",#N/A,FALSE,"Acquisition Matrix"}</definedName>
    <definedName name="담당공인회계사">#REF!</definedName>
    <definedName name="담보">#REF!</definedName>
    <definedName name="담보기타2거치기간">[134]가정!$D$24</definedName>
    <definedName name="담보기타2상환기간">[134]가정!$E$24</definedName>
    <definedName name="담보기타2이자율">[134]가정!$G$24</definedName>
    <definedName name="담보기타거치기간">[134]가정!$D$23</definedName>
    <definedName name="담보기타상환기간">[134]가정!$E$23</definedName>
    <definedName name="담보기타이자율">[134]가정!$G$23</definedName>
    <definedName name="담보리스거치기간">[134]가정!$D$22</definedName>
    <definedName name="담보리스상환기간">[134]가정!$E$22</definedName>
    <definedName name="담보리스이자율">[134]가정!$G$22</definedName>
    <definedName name="담보유무">#REF!</definedName>
    <definedName name="담보차주">#REF!</definedName>
    <definedName name="담보차주번호">#REF!</definedName>
    <definedName name="당기매출액">[148]기초데이타!$D$12</definedName>
    <definedName name="당기부채총계">[148]기초데이타!$D$9</definedName>
    <definedName name="당기순이익">#REF!</definedName>
    <definedName name="당기영업이익">[148]기초데이타!$D$13</definedName>
    <definedName name="당기영업현금흐름">[148]기초데이타!$D$17</definedName>
    <definedName name="당기유동부채">[148]기초데이타!$D$7</definedName>
    <definedName name="당기유동자산">[148]기초데이타!$D$5</definedName>
    <definedName name="당기이자비용">[148]기초데이타!$D$14</definedName>
    <definedName name="당기자기자본">[148]기초데이타!$D$10</definedName>
    <definedName name="당기차입금">[148]기초데이타!$D$8</definedName>
    <definedName name="당기총자산">[148]기초데이타!$D$6</definedName>
    <definedName name="대구">[142]TB!#REF!</definedName>
    <definedName name="대구공항"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대급금1">#REF!</definedName>
    <definedName name="대급금2">#REF!</definedName>
    <definedName name="대급금3">#REF!</definedName>
    <definedName name="대급금충당금1">#REF!</definedName>
    <definedName name="대급금충당금2">#REF!</definedName>
    <definedName name="대급금충당금3">#REF!</definedName>
    <definedName name="대미환율">#REF!</definedName>
    <definedName name="대방총괄" hidden="1">{#N/A,#N/A,FALSE,"단축1";#N/A,#N/A,FALSE,"단축2";#N/A,#N/A,FALSE,"단축3";#N/A,#N/A,FALSE,"장축";#N/A,#N/A,FALSE,"4WD"}</definedName>
    <definedName name="대변합계">'[130]합동별(기표용)'!$AU$1:$AU$65536</definedName>
    <definedName name="대손">#REF!</definedName>
    <definedName name="대손상각회수실적">{0;0;0;0;1;#N/A;0;0;0.3;0.3;2;FALSE;FALSE;FALSE;FALSE;FALSE;#N/A;1;96;#N/A;#N/A;"";""}</definedName>
    <definedName name="대일" hidden="1">{#N/A,#N/A,FALSE,"손익표지";#N/A,#N/A,FALSE,"손익계산";#N/A,#N/A,FALSE,"일반관리비";#N/A,#N/A,FALSE,"영업외수익";#N/A,#N/A,FALSE,"영업외비용";#N/A,#N/A,FALSE,"매출액";#N/A,#N/A,FALSE,"요약손익";#N/A,#N/A,FALSE,"요약대차";#N/A,#N/A,FALSE,"매출채권현황";#N/A,#N/A,FALSE,"매출채권명세"}</definedName>
    <definedName name="대일1" hidden="1">{#N/A,#N/A,FALSE,"손익표지";#N/A,#N/A,FALSE,"손익계산";#N/A,#N/A,FALSE,"일반관리비";#N/A,#N/A,FALSE,"영업외수익";#N/A,#N/A,FALSE,"영업외비용";#N/A,#N/A,FALSE,"매출액";#N/A,#N/A,FALSE,"요약손익";#N/A,#N/A,FALSE,"요약대차";#N/A,#N/A,FALSE,"매출채권현황";#N/A,#N/A,FALSE,"매출채권명세"}</definedName>
    <definedName name="대전">[142]TB!#REF!</definedName>
    <definedName name="대차_신탁">#REF!</definedName>
    <definedName name="대차대조표">[149]!FORM1_조회</definedName>
    <definedName name="대차대조표1" hidden="1">{#N/A,#N/A,FALSE,"매출이익"}</definedName>
    <definedName name="대출">#REF!</definedName>
    <definedName name="대출잔액">#REF!</definedName>
    <definedName name="대치대차" hidden="1">{#N/A,#N/A,FALSE,"매출이익"}</definedName>
    <definedName name="대표자성명">#REF!</definedName>
    <definedName name="대표자주민등록번호">#REF!</definedName>
    <definedName name="대환론1">#REF!</definedName>
    <definedName name="대환론2">#REF!</definedName>
    <definedName name="대환론3">#REF!</definedName>
    <definedName name="대환론충당금1">#REF!</definedName>
    <definedName name="대환론충당금2">#REF!</definedName>
    <definedName name="대환론충당금3">#REF!</definedName>
    <definedName name="던" hidden="1">{#N/A,#N/A,FALSE,"Sheet5"}</definedName>
    <definedName name="데이타">'[150]LEAD SHEET (K상각후회수율)'!#REF!</definedName>
    <definedName name="데이터">'[150]LEAD SHEET (K상각후회수율)'!#REF!</definedName>
    <definedName name="도" hidden="1">{#N/A,#N/A,FALSE,"1.CRITERIA";#N/A,#N/A,FALSE,"2.IS";#N/A,#N/A,FALSE,"3.BS";#N/A,#N/A,FALSE,"4.PER PL";#N/A,#N/A,FALSE,"5.INVESTMENT";#N/A,#N/A,FALSE,"6.공문";#N/A,#N/A,FALSE,"7.netinvest"}</definedName>
    <definedName name="도용" hidden="1">#REF!</definedName>
    <definedName name="독립기초" hidden="1">{#N/A,#N/A,FALSE,"기안지";#N/A,#N/A,FALSE,"통신지"}</definedName>
    <definedName name="독립기초토공수량산출" hidden="1">{#N/A,#N/A,FALSE,"기안지";#N/A,#N/A,FALSE,"통신지"}</definedName>
    <definedName name="돌" hidden="1">{#N/A,#N/A,FALSE,"Sheet5"}</definedName>
    <definedName name="동남노후평가손">#REF!</definedName>
    <definedName name="동남노후평가익">#REF!</definedName>
    <definedName name="동남연금평가손">#REF!</definedName>
    <definedName name="동남연금평가익">#REF!</definedName>
    <definedName name="동방" hidden="1">{#N/A,#N/A,FALSE,"BS";#N/A,#N/A,FALSE,"PL";#N/A,#N/A,FALSE,"처분";#N/A,#N/A,FALSE,"현금";#N/A,#N/A,FALSE,"매출";#N/A,#N/A,FALSE,"원가";#N/A,#N/A,FALSE,"경영"}</definedName>
    <definedName name="동방1" hidden="1">{#N/A,#N/A,FALSE,"BS";#N/A,#N/A,FALSE,"PL";#N/A,#N/A,FALSE,"A";#N/A,#N/A,FALSE,"B";#N/A,#N/A,FALSE,"B1";#N/A,#N/A,FALSE,"C";#N/A,#N/A,FALSE,"C1";#N/A,#N/A,FALSE,"C2";#N/A,#N/A,FALSE,"D";#N/A,#N/A,FALSE,"E";#N/A,#N/A,FALSE,"F";#N/A,#N/A,FALSE,"AA";#N/A,#N/A,FALSE,"BB";#N/A,#N/A,FALSE,"CC";#N/A,#N/A,FALSE,"DD";#N/A,#N/A,FALSE,"EE";#N/A,#N/A,FALSE,"FF";#N/A,#N/A,FALSE,"PL10";#N/A,#N/A,FALSE,"PL20";#N/A,#N/A,FALSE,"PL30"}</definedName>
    <definedName name="동태">[59]!동태</definedName>
    <definedName name="돠" hidden="1">{#N/A,#N/A,FALSE,"1.CRITERIA";#N/A,#N/A,FALSE,"2.IS";#N/A,#N/A,FALSE,"3.BS";#N/A,#N/A,FALSE,"4.PER PL";#N/A,#N/A,FALSE,"5.INVESTMENT";#N/A,#N/A,FALSE,"6.공문";#N/A,#N/A,FALSE,"7.netinvest"}</definedName>
    <definedName name="디" hidden="1">{#N/A,#N/A,FALSE,"1.CRITERIA";#N/A,#N/A,FALSE,"2.IS";#N/A,#N/A,FALSE,"3.BS";#N/A,#N/A,FALSE,"4.PER PL";#N/A,#N/A,FALSE,"5.INVESTMENT";#N/A,#N/A,FALSE,"6.공문";#N/A,#N/A,FALSE,"7.netinvest"}</definedName>
    <definedName name="ㄹ" hidden="1">{#N/A,#N/A,FALSE,"단축1";#N/A,#N/A,FALSE,"단축2";#N/A,#N/A,FALSE,"단축3";#N/A,#N/A,FALSE,"장축";#N/A,#N/A,FALSE,"4WD"}</definedName>
    <definedName name="ㄹㄹ" hidden="1">{#N/A,#N/A,FALSE,"매출이익"}</definedName>
    <definedName name="ㄹㄹㄹ" hidden="1">#REF!</definedName>
    <definedName name="ㄹㄹㄹㄹ">[151]질의사항!#REF!</definedName>
    <definedName name="ㄹㄹㄹㄹㄹ" hidden="1">{#N/A,#N/A,FALSE,"97년 투자계획 세부내역 "}</definedName>
    <definedName name="ㄹㄹㅇ" hidden="1">{#N/A,#N/A,FALSE,"97년 투자계획 세부내역 "}</definedName>
    <definedName name="ㄹ쇼겨" hidden="1">#REF!</definedName>
    <definedName name="ㄹㅇㄹㅇ" hidden="1">{#N/A,#N/A,FALSE,"97년 투자계획 세부내역 "}</definedName>
    <definedName name="라" hidden="1">{#N/A,#N/A,FALSE,"1.CRITERIA";#N/A,#N/A,FALSE,"2.IS";#N/A,#N/A,FALSE,"3.BS";#N/A,#N/A,FALSE,"4.PER PL";#N/A,#N/A,FALSE,"5.INVESTMENT";#N/A,#N/A,FALSE,"6.공문";#N/A,#N/A,FALSE,"7.netinvest"}</definedName>
    <definedName name="라리" hidden="1">{#N/A,#N/A,FALSE,"1.CRITERIA";#N/A,#N/A,FALSE,"2.IS";#N/A,#N/A,FALSE,"3.BS";#N/A,#N/A,FALSE,"4.PER PL";#N/A,#N/A,FALSE,"5.INVESTMENT";#N/A,#N/A,FALSE,"6.공문";#N/A,#N/A,FALSE,"7.netinvest"}</definedName>
    <definedName name="라마바">#REF!</definedName>
    <definedName name="라아아" hidden="1">{#N/A,#N/A,FALSE,"1.CRITERIA";#N/A,#N/A,FALSE,"2.IS";#N/A,#N/A,FALSE,"3.BS";#N/A,#N/A,FALSE,"4.PER PL";#N/A,#N/A,FALSE,"5.INVESTMENT";#N/A,#N/A,FALSE,"6.공문";#N/A,#N/A,FALSE,"7.netinvest"}</definedName>
    <definedName name="랴" hidden="1">{#N/A,#N/A,FALSE,"1.CRITERIA";#N/A,#N/A,FALSE,"2.IS";#N/A,#N/A,FALSE,"3.BS";#N/A,#N/A,FALSE,"4.PER PL";#N/A,#N/A,FALSE,"5.INVESTMENT";#N/A,#N/A,FALSE,"6.공문";#N/A,#N/A,FALSE,"7.netinvest"}</definedName>
    <definedName name="러ㅏㅇ" hidden="1">{#N/A,#N/A,FALSE,"1.CRITERIA";#N/A,#N/A,FALSE,"2.IS";#N/A,#N/A,FALSE,"3.BS";#N/A,#N/A,FALSE,"4.PER PL";#N/A,#N/A,FALSE,"5.INVESTMENT";#N/A,#N/A,FALSE,"6.공문";#N/A,#N/A,FALSE,"7.netinvest"}</definedName>
    <definedName name="렁ㅁ니만ㅇ" hidden="1">{#N/A,#N/A,FALSE,"주요여수신";#N/A,#N/A,FALSE,"수신금리";#N/A,#N/A,FALSE,"대출금리";#N/A,#N/A,FALSE,"신규대출";#N/A,#N/A,FALSE,"총액대출"}</definedName>
    <definedName name="려ㅛㄹ"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로" hidden="1">{#N/A,#N/A,FALSE,"1.CRITERIA";#N/A,#N/A,FALSE,"2.IS";#N/A,#N/A,FALSE,"3.BS";#N/A,#N/A,FALSE,"4.PER PL";#N/A,#N/A,FALSE,"5.INVESTMENT";#N/A,#N/A,FALSE,"6.공문";#N/A,#N/A,FALSE,"7.netinvest"}</definedName>
    <definedName name="류" hidden="1">{#N/A,#N/A,FALSE,"1.CRITERIA";#N/A,#N/A,FALSE,"2.IS";#N/A,#N/A,FALSE,"3.BS";#N/A,#N/A,FALSE,"4.PER PL";#N/A,#N/A,FALSE,"5.INVESTMENT";#N/A,#N/A,FALSE,"6.공문";#N/A,#N/A,FALSE,"7.netinvest"}</definedName>
    <definedName name="리" hidden="1">#REF!</definedName>
    <definedName name="리비" hidden="1">#REF!</definedName>
    <definedName name="리비아" hidden="1">#REF!</definedName>
    <definedName name="리비아아" hidden="1">#REF!</definedName>
    <definedName name="리얼손익" hidden="1">{"'10_03일자별'!$A$2:$H$31"}</definedName>
    <definedName name="ㄻㄴㅇㄹ" hidden="1">{#N/A,#N/A,FALSE,"주요여수신";#N/A,#N/A,FALSE,"수신금리";#N/A,#N/A,FALSE,"대출금리";#N/A,#N/A,FALSE,"신규대출";#N/A,#N/A,FALSE,"총액대출"}</definedName>
    <definedName name="ㅀㅎㅎㅎㅎㅎㅎㅎㅎㅎㅎㅎㅎ" hidden="1">{#N/A,#N/A,FALSE,"BS";#N/A,#N/A,FALSE,"PL";#N/A,#N/A,FALSE,"처분";#N/A,#N/A,FALSE,"현금";#N/A,#N/A,FALSE,"매출";#N/A,#N/A,FALSE,"원가";#N/A,#N/A,FALSE,"경영"}</definedName>
    <definedName name="ㅁ" hidden="1">#REF!</definedName>
    <definedName name="ㅁ1">#REF!</definedName>
    <definedName name="ㅁ2">#REF!</definedName>
    <definedName name="ㅁㄴ" hidden="1">{"'분양원가'!$B$1:$F$113"}</definedName>
    <definedName name="ㅁㄴㄷㄱ호" hidden="1">{#N/A,#N/A,TRUE,"Y생산";#N/A,#N/A,TRUE,"Y판매";#N/A,#N/A,TRUE,"Y총물량";#N/A,#N/A,TRUE,"Y능력";#N/A,#N/A,TRUE,"YKD"}</definedName>
    <definedName name="ㅁㄴㅇ" hidden="1">{#N/A,#N/A,FALSE,"단축1";#N/A,#N/A,FALSE,"단축2";#N/A,#N/A,FALSE,"단축3";#N/A,#N/A,FALSE,"장축";#N/A,#N/A,FALSE,"4WD"}</definedName>
    <definedName name="ㅁㄴㅇㄴㅁㅇㄹ" hidden="1">{#N/A,#N/A,FALSE,"주요여수신";#N/A,#N/A,FALSE,"수신금리";#N/A,#N/A,FALSE,"대출금리";#N/A,#N/A,FALSE,"신규대출";#N/A,#N/A,FALSE,"총액대출"}</definedName>
    <definedName name="ㅁㄴㅇㄹ" hidden="1">{#N/A,#N/A,TRUE,"Y생산";#N/A,#N/A,TRUE,"Y판매";#N/A,#N/A,TRUE,"Y총물량";#N/A,#N/A,TRUE,"Y능력";#N/A,#N/A,TRUE,"YKD"}</definedName>
    <definedName name="ㅁㄴㅇㄹㄴㄹ">[0]!ㅁㄴㅇㄹㄴㄹ</definedName>
    <definedName name="ㅁㄴㅇㄹㄻㅇㄴ">[0]!ㅁㄴㅇㄹㄻㅇㄴ</definedName>
    <definedName name="ㅁㄴㅇㅇㅁ" hidden="1">[6]act98!#REF!</definedName>
    <definedName name="ㅁㄷㄴㄹ" hidden="1">{#N/A,#N/A,TRUE,"Y생산";#N/A,#N/A,TRUE,"Y판매";#N/A,#N/A,TRUE,"Y총물량";#N/A,#N/A,TRUE,"Y능력";#N/A,#N/A,TRUE,"YKD"}</definedName>
    <definedName name="ㅁㄹㅇ">[0]!ㅁㄹㅇ</definedName>
    <definedName name="ㅁㄹㅇㄴ">[0]!ㅁㄹㅇㄴ</definedName>
    <definedName name="ㅁㄹㅇㄴㅁ">[0]!ㅁㄹㅇㄴㅁ</definedName>
    <definedName name="ㅁㅁ" hidden="1">"4/30/2009 PM 4:52:05"</definedName>
    <definedName name="ㅁㅁㅁ" hidden="1">{#N/A,#N/A,FALSE,"BS";#N/A,#N/A,FALSE,"PL";#N/A,#N/A,FALSE,"처분";#N/A,#N/A,FALSE,"현금";#N/A,#N/A,FALSE,"매출";#N/A,#N/A,FALSE,"원가";#N/A,#N/A,FALSE,"경영"}</definedName>
    <definedName name="ㅁㅁㅁㅁ" hidden="1">{#N/A,#N/A,TRUE,"Y생산";#N/A,#N/A,TRUE,"Y판매";#N/A,#N/A,TRUE,"Y총물량";#N/A,#N/A,TRUE,"Y능력";#N/A,#N/A,TRUE,"YKD"}</definedName>
    <definedName name="ㅁㅁㅁㅁㅁ" hidden="1">#REF!</definedName>
    <definedName name="ㅁㅁㅁㅁㅁㅁ" hidden="1">{#N/A,#N/A,TRUE,"Y생산";#N/A,#N/A,TRUE,"Y판매";#N/A,#N/A,TRUE,"Y총물량";#N/A,#N/A,TRUE,"Y능력";#N/A,#N/A,TRUE,"YKD"}</definedName>
    <definedName name="ㅁㅁㅁㅁㅁㅁㅁㅁ" hidden="1">{#N/A,#N/A,TRUE,"Y생산";#N/A,#N/A,TRUE,"Y판매";#N/A,#N/A,TRUE,"Y총물량";#N/A,#N/A,TRUE,"Y능력";#N/A,#N/A,TRUE,"YKD"}</definedName>
    <definedName name="ㅁㅁㅇ" hidden="1">{#N/A,#N/A,FALSE,"97년 투자계획 세부내역 "}</definedName>
    <definedName name="ㅁ몰ㅇㅎ">[0]!ㅁ몰ㅇㅎ</definedName>
    <definedName name="ㅁㅇㄴㄻ">[0]!ㅁㅇㄴㄻ</definedName>
    <definedName name="ㅁㅇㅀㅁㅇㄴㄴ">[0]!ㅁㅇㅀㅁㅇㄴㄴ</definedName>
    <definedName name="ㅁㅇㅁㄹ">'[152]GEN Inputs'!$D$30</definedName>
    <definedName name="ㅁㅇㅇㄹㅇ" hidden="1">{#N/A,#N/A,FALSE,"97년 투자계획 세부내역 "}</definedName>
    <definedName name="ㅁㅈㄷ4교ㅓㅓㅛ" hidden="1">{#N/A,#N/A,FALSE,"96 3월물량표";#N/A,#N/A,FALSE,"96 4월물량표";#N/A,#N/A,FALSE,"96 5월물량표"}</definedName>
    <definedName name="ㅁㅈㄷㄻㄴㄹ">[131]매출매입_153Q!#REF!</definedName>
    <definedName name="ㅁㅎ">[0]!ㅁㅎ</definedName>
    <definedName name="마" hidden="1">{#N/A,#N/A,FALSE,"Sheet5"}</definedName>
    <definedName name="마감" hidden="1">{#N/A,#N/A,TRUE,"Y생산";#N/A,#N/A,TRUE,"Y판매";#N/A,#N/A,TRUE,"Y총물량";#N/A,#N/A,TRUE,"Y능력";#N/A,#N/A,TRUE,"YKD"}</definedName>
    <definedName name="마마" hidden="1">{#N/A,#N/A,FALSE,"1.CRITERIA";#N/A,#N/A,FALSE,"2.IS";#N/A,#N/A,FALSE,"3.BS";#N/A,#N/A,FALSE,"4.PER PL";#N/A,#N/A,FALSE,"5.INVESTMENT";#N/A,#N/A,FALSE,"6.공문";#N/A,#N/A,FALSE,"7.netinvest"}</definedName>
    <definedName name="마마오" hidden="1">{#N/A,#N/A,FALSE,"1.CRITERIA";#N/A,#N/A,FALSE,"2.IS";#N/A,#N/A,FALSE,"3.BS";#N/A,#N/A,FALSE,"4.PER PL";#N/A,#N/A,FALSE,"5.INVESTMENT";#N/A,#N/A,FALSE,"6.공문";#N/A,#N/A,FALSE,"7.netinvest"}</definedName>
    <definedName name="마마이" hidden="1">{#N/A,#N/A,FALSE,"1.CRITERIA";#N/A,#N/A,FALSE,"2.IS";#N/A,#N/A,FALSE,"3.BS";#N/A,#N/A,FALSE,"4.PER PL";#N/A,#N/A,FALSE,"5.INVESTMENT";#N/A,#N/A,FALSE,"6.공문";#N/A,#N/A,FALSE,"7.netinvest"}</definedName>
    <definedName name="마바">[0]!마바</definedName>
    <definedName name="마아" hidden="1">{#N/A,#N/A,FALSE,"1.CRITERIA";#N/A,#N/A,FALSE,"2.IS";#N/A,#N/A,FALSE,"3.BS";#N/A,#N/A,FALSE,"4.PER PL";#N/A,#N/A,FALSE,"5.INVESTMENT";#N/A,#N/A,FALSE,"6.공문";#N/A,#N/A,FALSE,"7.netinvest"}</definedName>
    <definedName name="만기보장수익율">#REF!</definedName>
    <definedName name="매" hidden="1">{#N/A,#N/A,FALSE,"1.CRITERIA";#N/A,#N/A,FALSE,"2.IS";#N/A,#N/A,FALSE,"3.BS";#N/A,#N/A,FALSE,"4.PER PL";#N/A,#N/A,FALSE,"5.INVESTMENT";#N/A,#N/A,FALSE,"6.공문";#N/A,#N/A,FALSE,"7.netinvest"}</definedName>
    <definedName name="매각일자">#REF!</definedName>
    <definedName name="매매">#REF!</definedName>
    <definedName name="매매손익">#REF!</definedName>
    <definedName name="매수">[143]원시데이타!#REF!</definedName>
    <definedName name="매원" hidden="1">{#N/A,#N/A,TRUE,"일반적사항";#N/A,#N/A,TRUE,"주요재무자료";#N/A,#N/A,TRUE,"표지";#N/A,#N/A,TRUE,"총괄표";#N/A,#N/A,TRUE,"1호 과표세액";#N/A,#N/A,TRUE,"2호 서식";#N/A,#N/A,TRUE,"2호부표 최저한세";#N/A,#N/A,TRUE,"3(1)호 공제감면";#N/A,#N/A,TRUE,"3(1) 부1 공제감면";#N/A,#N/A,TRUE,"3(1) 부3 세액조정";#N/A,#N/A,TRUE,"3(1) 부4 공제감면";#N/A,#N/A,TRUE,"3(1) 부6 추가납부";#N/A,#N/A,TRUE,"조8호 기술인력";#N/A,#N/A,TRUE,"3(1)부7 기업합리";#N/A,#N/A,TRUE,"3(2)호 가산세";#N/A,#N/A,TRUE,"3(2)호 가산세";#N/A,#N/A,TRUE,"3(3)호(갑) 원천납부";#N/A,#N/A,TRUE,"5호 농어촌";#N/A,#N/A,TRUE,"5호2 농감면(갑)";#N/A,#N/A,TRUE,"5호2 농감면(을)";#N/A,#N/A,TRUE,"6호 소득금액";#N/A,#N/A,TRUE,"6호 첨부(익)";#N/A,#N/A,TRUE,"6호 첨부(손)";#N/A,#N/A,TRUE,"6-1호 수입금액";#N/A,#N/A,TRUE,"6-2(4)호 해외시장";#N/A,#N/A,TRUE,"6-2(6)호 해외사업";#N/A,#N/A,TRUE,"6-2(7)호 해외투자";#N/A,#N/A,TRUE,"6-2(12)호 수출손실";#N/A,#N/A,TRUE,"6-3호 퇴충";#N/A,#N/A,TRUE,"6-3(3)호 단퇴";#N/A,#N/A,TRUE,"6-3(4)호 대손";#N/A,#N/A,TRUE,"6-4호 접대(갑)";#N/A,#N/A,TRUE,"6-4호 접대(을)";#N/A,#N/A,TRUE,"6-5호 외화(갑)";#N/A,#N/A,TRUE,"6-5호 외화(을)";#N/A,#N/A,TRUE,"6-6호(부표) 자본적지출";#N/A,#N/A,TRUE,"6-7호 가지급금(갑)";#N/A,#N/A,TRUE,"6-7호 가지급(을)";#N/A,#N/A,TRUE,"6-10호 재고자산";#N/A,#N/A,TRUE,"6-11호 세금과공과";#N/A,#N/A,TRUE,"6-12호 선급비용";#N/A,#N/A,TRUE,"6-13호 기부금";#N/A,#N/A,TRUE,"6-14호 부동산보유";#N/A,#N/A,TRUE,"8호 기부금조정";#N/A,#N/A,TRUE,"9호 자본금(갑)";#N/A,#N/A,TRUE,"9호 자본금(을)";#N/A,#N/A,TRUE,"10(2)호 소득공제";#N/A,#N/A,TRUE,"10(3)호 주요계정";#N/A,#N/A,TRUE,"10(3)호 부표";#N/A,#N/A,TRUE,"10(4)호 조정수입";#N/A,#N/A,TRUE,"10(4)호 소득구분";#N/A,#N/A,TRUE,"12호 중소검토";#N/A,#N/A,TRUE,"13호 비상장";#N/A,#N/A,TRUE,"14(1)호 갑 주식";#N/A,#N/A,TRUE,"59호 해외특수";#N/A,#N/A,TRUE,"60호 갑 적정유보";#N/A,#N/A,TRUE,"60호 을 적정유보";#N/A,#N/A,TRUE,"요약 BS";#N/A,#N/A,TRUE,"요약 PL";#N/A,#N/A,TRUE,"요약원가";#N/A,#N/A,TRUE,"요약RE"}</definedName>
    <definedName name="매입약정금액">#REF!</definedName>
    <definedName name="매입채무">#REF!</definedName>
    <definedName name="매축액2" hidden="1">{#N/A,#N/A,FALSE,"1.CRITERIA";#N/A,#N/A,FALSE,"2.IS";#N/A,#N/A,FALSE,"3.BS";#N/A,#N/A,FALSE,"4.PER PL";#N/A,#N/A,FALSE,"5.INVESTMENT";#N/A,#N/A,FALSE,"6.공문";#N/A,#N/A,FALSE,"7.netinvest"}</definedName>
    <definedName name="매출0316" hidden="1">#REF!</definedName>
    <definedName name="매출bogo" hidden="1">{#N/A,#N/A,FALSE,"손익표지";#N/A,#N/A,FALSE,"손익계산";#N/A,#N/A,FALSE,"일반관리비";#N/A,#N/A,FALSE,"영업외수익";#N/A,#N/A,FALSE,"영업외비용";#N/A,#N/A,FALSE,"매출액";#N/A,#N/A,FALSE,"요약손익";#N/A,#N/A,FALSE,"요약대차";#N/A,#N/A,FALSE,"매출채권현황";#N/A,#N/A,FALSE,"매출채권명세"}</definedName>
    <definedName name="매출금">#REF!</definedName>
    <definedName name="매출단가율">[134]가정!#REF!</definedName>
    <definedName name="매출보고" hidden="1">{#N/A,#N/A,FALSE,"손익표지";#N/A,#N/A,FALSE,"손익계산";#N/A,#N/A,FALSE,"일반관리비";#N/A,#N/A,FALSE,"영업외수익";#N/A,#N/A,FALSE,"영업외비용";#N/A,#N/A,FALSE,"매출액";#N/A,#N/A,FALSE,"요약손익";#N/A,#N/A,FALSE,"요약대차";#N/A,#N/A,FALSE,"매출채권현황";#N/A,#N/A,FALSE,"매출채권명세"}</definedName>
    <definedName name="매출액2" hidden="1">{#N/A,#N/A,FALSE,"1.CRITERIA";#N/A,#N/A,FALSE,"2.IS";#N/A,#N/A,FALSE,"3.BS";#N/A,#N/A,FALSE,"4.PER PL";#N/A,#N/A,FALSE,"5.INVESTMENT";#N/A,#N/A,FALSE,"6.공문";#N/A,#N/A,FALSE,"7.netinvest"}</definedName>
    <definedName name="매출원가" hidden="1">{#N/A,#N/A,FALSE,"Aging Summary";#N/A,#N/A,FALSE,"Ratio Analysis";#N/A,#N/A,FALSE,"Test 120 Day Accts";#N/A,#N/A,FALSE,"Tickmarks"}</definedName>
    <definedName name="매출원가1" hidden="1">{#N/A,#N/A,FALSE,"Aging Summary";#N/A,#N/A,FALSE,"Ratio Analysis";#N/A,#N/A,FALSE,"Test 120 Day Accts";#N/A,#N/A,FALSE,"Tickmarks"}</definedName>
    <definedName name="매출채권">#REF!</definedName>
    <definedName name="머냐" hidden="1">{#N/A,#N/A,TRUE,"Y생산";#N/A,#N/A,TRUE,"Y판매";#N/A,#N/A,TRUE,"Y총물량";#N/A,#N/A,TRUE,"Y능력";#N/A,#N/A,TRUE,"YKD"}</definedName>
    <definedName name="머머" hidden="1">{#N/A,#N/A,FALSE,"1.CRITERIA";#N/A,#N/A,FALSE,"2.IS";#N/A,#N/A,FALSE,"3.BS";#N/A,#N/A,FALSE,"4.PER PL";#N/A,#N/A,FALSE,"5.INVESTMENT";#N/A,#N/A,FALSE,"6.공문";#N/A,#N/A,FALSE,"7.netinvest"}</definedName>
    <definedName name="며며" hidden="1">{#N/A,#N/A,FALSE,"1.CRITERIA";#N/A,#N/A,FALSE,"2.IS";#N/A,#N/A,FALSE,"3.BS";#N/A,#N/A,FALSE,"4.PER PL";#N/A,#N/A,FALSE,"5.INVESTMENT";#N/A,#N/A,FALSE,"6.공문";#N/A,#N/A,FALSE,"7.netinvest"}</definedName>
    <definedName name="명세서">#REF!</definedName>
    <definedName name="모리" hidden="1">{#N/A,#N/A,FALSE,"1.CRITERIA";#N/A,#N/A,FALSE,"2.IS";#N/A,#N/A,FALSE,"3.BS";#N/A,#N/A,FALSE,"4.PER PL";#N/A,#N/A,FALSE,"5.INVESTMENT";#N/A,#N/A,FALSE,"6.공문";#N/A,#N/A,FALSE,"7.netinvest"}</definedName>
    <definedName name="모모" hidden="1">{#N/A,#N/A,FALSE,"1.CRITERIA";#N/A,#N/A,FALSE,"2.IS";#N/A,#N/A,FALSE,"3.BS";#N/A,#N/A,FALSE,"4.PER PL";#N/A,#N/A,FALSE,"5.INVESTMENT";#N/A,#N/A,FALSE,"6.공문";#N/A,#N/A,FALSE,"7.netinvest"}</definedName>
    <definedName name="모야" hidden="1">{#N/A,#N/A,FALSE,"BS";#N/A,#N/A,FALSE,"PL";#N/A,#N/A,FALSE,"처분";#N/A,#N/A,FALSE,"현금";#N/A,#N/A,FALSE,"매출";#N/A,#N/A,FALSE,"원가";#N/A,#N/A,FALSE,"경영"}</definedName>
    <definedName name="목차" hidden="1">{#N/A,#N/A,FALSE,"주요여수신";#N/A,#N/A,FALSE,"수신금리";#N/A,#N/A,FALSE,"대출금리";#N/A,#N/A,FALSE,"신규대출";#N/A,#N/A,FALSE,"총액대출"}</definedName>
    <definedName name="목차2" hidden="1">{"'교육경비품의'!$B$4:$D$12"}</definedName>
    <definedName name="목표03" hidden="1">{"AQUIRORDCF",#N/A,FALSE,"Merger consequences";"Acquirorassns",#N/A,FALSE,"Merger consequences"}</definedName>
    <definedName name="뫌" hidden="1">{#N/A,#N/A,FALSE,"1.CRITERIA";#N/A,#N/A,FALSE,"2.IS";#N/A,#N/A,FALSE,"3.BS";#N/A,#N/A,FALSE,"4.PER PL";#N/A,#N/A,FALSE,"5.INVESTMENT";#N/A,#N/A,FALSE,"6.공문";#N/A,#N/A,FALSE,"7.netinvest"}</definedName>
    <definedName name="무무" hidden="1">{#N/A,#N/A,FALSE,"1.CRITERIA";#N/A,#N/A,FALSE,"2.IS";#N/A,#N/A,FALSE,"3.BS";#N/A,#N/A,FALSE,"4.PER PL";#N/A,#N/A,FALSE,"5.INVESTMENT";#N/A,#N/A,FALSE,"6.공문";#N/A,#N/A,FALSE,"7.netinvest"}</definedName>
    <definedName name="무선">'[24]1담당0113'!$F$279</definedName>
    <definedName name="무선1">'[24]2담당0113'!$F$491</definedName>
    <definedName name="무야" hidden="1">{#N/A,#N/A,FALSE,"BS";#N/A,#N/A,FALSE,"PL";#N/A,#N/A,FALSE,"A";#N/A,#N/A,FALSE,"B";#N/A,#N/A,FALSE,"B1";#N/A,#N/A,FALSE,"C";#N/A,#N/A,FALSE,"C1";#N/A,#N/A,FALSE,"C2";#N/A,#N/A,FALSE,"D";#N/A,#N/A,FALSE,"E";#N/A,#N/A,FALSE,"F";#N/A,#N/A,FALSE,"AA";#N/A,#N/A,FALSE,"BB";#N/A,#N/A,FALSE,"CC";#N/A,#N/A,FALSE,"DD";#N/A,#N/A,FALSE,"EE";#N/A,#N/A,FALSE,"FF";#N/A,#N/A,FALSE,"PL10";#N/A,#N/A,FALSE,"PL20";#N/A,#N/A,FALSE,"PL30"}</definedName>
    <definedName name="무얼까" hidden="1">{"'분양원가'!$B$1:$F$113"}</definedName>
    <definedName name="무형자산">#REF!</definedName>
    <definedName name="문">#REF!</definedName>
    <definedName name="문성근" hidden="1">{#N/A,#N/A,FALSE,"97년 투자계획 세부내역 "}</definedName>
    <definedName name="문성수" hidden="1">{#N/A,#N/A,FALSE,"손익표지";#N/A,#N/A,FALSE,"손익계산";#N/A,#N/A,FALSE,"일반관리비";#N/A,#N/A,FALSE,"영업외수익";#N/A,#N/A,FALSE,"영업외비용";#N/A,#N/A,FALSE,"매출액";#N/A,#N/A,FALSE,"요약손익";#N/A,#N/A,FALSE,"요약대차";#N/A,#N/A,FALSE,"매출채권현황";#N/A,#N/A,FALSE,"매출채권명세"}</definedName>
    <definedName name="문성헌">#REF!</definedName>
    <definedName name="문의처">#REF!</definedName>
    <definedName name="문제3" hidden="1">{#N/A,#N/A,FALSE,"단축1";#N/A,#N/A,FALSE,"단축2";#N/A,#N/A,FALSE,"단축3";#N/A,#N/A,FALSE,"장축";#N/A,#N/A,FALSE,"4WD"}</definedName>
    <definedName name="물랴자" hidden="1">{#N/A,#N/A,TRUE,"Y생산";#N/A,#N/A,TRUE,"Y판매";#N/A,#N/A,TRUE,"Y총물량";#N/A,#N/A,TRUE,"Y능력";#N/A,#N/A,TRUE,"YKD"}</definedName>
    <definedName name="물량수" hidden="1">{#N/A,#N/A,TRUE,"Y생산";#N/A,#N/A,TRUE,"Y판매";#N/A,#N/A,TRUE,"Y총물량";#N/A,#N/A,TRUE,"Y능력";#N/A,#N/A,TRUE,"YKD"}</definedName>
    <definedName name="물량수전ㅇ" hidden="1">{#N/A,#N/A,TRUE,"Y생산";#N/A,#N/A,TRUE,"Y판매";#N/A,#N/A,TRUE,"Y총물량";#N/A,#N/A,TRUE,"Y능력";#N/A,#N/A,TRUE,"YKD"}</definedName>
    <definedName name="물량수정" hidden="1">{#N/A,#N/A,TRUE,"Y생산";#N/A,#N/A,TRUE,"Y판매";#N/A,#N/A,TRUE,"Y총물량";#N/A,#N/A,TRUE,"Y능력";#N/A,#N/A,TRUE,"YKD"}</definedName>
    <definedName name="물량수정1" hidden="1">{#N/A,#N/A,TRUE,"Y생산";#N/A,#N/A,TRUE,"Y판매";#N/A,#N/A,TRUE,"Y총물량";#N/A,#N/A,TRUE,"Y능력";#N/A,#N/A,TRUE,"YKD"}</definedName>
    <definedName name="물량수정2" hidden="1">{#N/A,#N/A,TRUE,"Y생산";#N/A,#N/A,TRUE,"Y판매";#N/A,#N/A,TRUE,"Y총물량";#N/A,#N/A,TRUE,"Y능력";#N/A,#N/A,TRUE,"YKD"}</definedName>
    <definedName name="물량정" hidden="1">{#N/A,#N/A,TRUE,"Y생산";#N/A,#N/A,TRUE,"Y판매";#N/A,#N/A,TRUE,"Y총물량";#N/A,#N/A,TRUE,"Y능력";#N/A,#N/A,TRUE,"YKD"}</definedName>
    <definedName name="물량조정" hidden="1">{#N/A,#N/A,TRUE,"Y생산";#N/A,#N/A,TRUE,"Y판매";#N/A,#N/A,TRUE,"Y총물량";#N/A,#N/A,TRUE,"Y능력";#N/A,#N/A,TRUE,"YKD"}</definedName>
    <definedName name="물류2" hidden="1">{#N/A,#N/A,FALSE,"97년 투자계획 세부내역 "}</definedName>
    <definedName name="물류3" hidden="1">{#N/A,#N/A,FALSE,"97년 투자계획 세부내역 "}</definedName>
    <definedName name="물수" hidden="1">{#N/A,#N/A,TRUE,"Y생산";#N/A,#N/A,TRUE,"Y판매";#N/A,#N/A,TRUE,"Y총물량";#N/A,#N/A,TRUE,"Y능력";#N/A,#N/A,TRUE,"YKD"}</definedName>
    <definedName name="뮤뮤" hidden="1">{#N/A,#N/A,FALSE,"1.CRITERIA";#N/A,#N/A,FALSE,"2.IS";#N/A,#N/A,FALSE,"3.BS";#N/A,#N/A,FALSE,"4.PER PL";#N/A,#N/A,FALSE,"5.INVESTMENT";#N/A,#N/A,FALSE,"6.공문";#N/A,#N/A,FALSE,"7.netinvest"}</definedName>
    <definedName name="미라" hidden="1">{#N/A,#N/A,FALSE,"1.CRITERIA";#N/A,#N/A,FALSE,"2.IS";#N/A,#N/A,FALSE,"3.BS";#N/A,#N/A,FALSE,"4.PER PL";#N/A,#N/A,FALSE,"5.INVESTMENT";#N/A,#N/A,FALSE,"6.공문";#N/A,#N/A,FALSE,"7.netinvest"}</definedName>
    <definedName name="미로" hidden="1">{#N/A,#N/A,FALSE,"1.CRITERIA";#N/A,#N/A,FALSE,"2.IS";#N/A,#N/A,FALSE,"3.BS";#N/A,#N/A,FALSE,"4.PER PL";#N/A,#N/A,FALSE,"5.INVESTMENT";#N/A,#N/A,FALSE,"6.공문";#N/A,#N/A,FALSE,"7.netinvest"}</definedName>
    <definedName name="미로어" hidden="1">{#N/A,#N/A,FALSE,"1.CRITERIA";#N/A,#N/A,FALSE,"2.IS";#N/A,#N/A,FALSE,"3.BS";#N/A,#N/A,FALSE,"4.PER PL";#N/A,#N/A,FALSE,"5.INVESTMENT";#N/A,#N/A,FALSE,"6.공문";#N/A,#N/A,FALSE,"7.netinvest"}</definedName>
    <definedName name="미료" hidden="1">{#N/A,#N/A,FALSE,"1.CRITERIA";#N/A,#N/A,FALSE,"2.IS";#N/A,#N/A,FALSE,"3.BS";#N/A,#N/A,FALSE,"4.PER PL";#N/A,#N/A,FALSE,"5.INVESTMENT";#N/A,#N/A,FALSE,"6.공문";#N/A,#N/A,FALSE,"7.netinvest"}</definedName>
    <definedName name="미미" hidden="1">{#N/A,#N/A,FALSE,"1.CRITERIA";#N/A,#N/A,FALSE,"2.IS";#N/A,#N/A,FALSE,"3.BS";#N/A,#N/A,FALSE,"4.PER PL";#N/A,#N/A,FALSE,"5.INVESTMENT";#N/A,#N/A,FALSE,"6.공문";#N/A,#N/A,FALSE,"7.netinvest"}</definedName>
    <definedName name="미수">#REF!</definedName>
    <definedName name="미수금">'[153]control sheet'!#REF!</definedName>
    <definedName name="미수수익" hidden="1">{"'보고양식'!$A$58:$K$111"}</definedName>
    <definedName name="미수수익계산내역" hidden="1">{#N/A,#N/A,TRUE,"1호 과표세액";#N/A,#N/A,TRUE,"1-2호 농어촌과표";#N/A,#N/A,TRUE,"2호 서식";#N/A,#N/A,TRUE,"2호부표 최저한세";#N/A,#N/A,TRUE,"3(1)호 공제감면";#N/A,#N/A,TRUE,"임시특별감면";#N/A,#N/A,TRUE,"3(1)부7 기업합리";#N/A,#N/A,TRUE,"5호 농어촌";#N/A,#N/A,TRUE,"5호2 농감면(갑)";#N/A,#N/A,TRUE,"6호 소득금액";#N/A,#N/A,TRUE,"6호 첨부(익)";#N/A,#N/A,TRUE,"6호 첨부(손)";#N/A,#N/A,TRUE,"감가총괄";#N/A,#N/A,TRUE,"6-6(3)호 감가(정액)";#N/A,#N/A,TRUE,"9호 자본금(갑)";#N/A,#N/A,TRUE,"9호 자본금(을)";#N/A,#N/A,TRUE,"10(3)호 주요계정";#N/A,#N/A,TRUE,"10(4)호 소득구분"}</definedName>
    <definedName name="미수이자1" hidden="1">#REF!</definedName>
    <definedName name="미얼" hidden="1">#REF!</definedName>
    <definedName name="미지급" hidden="1">#REF!</definedName>
    <definedName name="미지급금" hidden="1">{#N/A,#N/A,FALSE,"buildings"}</definedName>
    <definedName name="미지급법인세">#REF!</definedName>
    <definedName name="미지급비용">#REF!</definedName>
    <definedName name="미ㅣ">{0;0;0;0;1;#N/A;0;0;0.3;0.3;2;FALSE;FALSE;FALSE;FALSE;FALSE;#N/A;1;96;#N/A;#N/A;"";""}</definedName>
    <definedName name="민감도범위">[134]가정!#REF!</definedName>
    <definedName name="민자사업" hidden="1">{#N/A,#N/A,FALSE,"손익표지";#N/A,#N/A,FALSE,"손익계산";#N/A,#N/A,FALSE,"일반관리비";#N/A,#N/A,FALSE,"영업외수익";#N/A,#N/A,FALSE,"영업외비용";#N/A,#N/A,FALSE,"매출액";#N/A,#N/A,FALSE,"요약손익";#N/A,#N/A,FALSE,"요약대차";#N/A,#N/A,FALSE,"매출채권현황";#N/A,#N/A,FALSE,"매출채권명세"}</definedName>
    <definedName name="ㅂ" hidden="1">{#N/A,#N/A,FALSE,"단축1";#N/A,#N/A,FALSE,"단축2";#N/A,#N/A,FALSE,"단축3";#N/A,#N/A,FALSE,"장축";#N/A,#N/A,FALSE,"4WD"}</definedName>
    <definedName name="ㅂ1" hidden="1">{#N/A,#N/A,FALSE,"97년 투자계획 세부내역 "}</definedName>
    <definedName name="ㅂ2" hidden="1">{#N/A,#N/A,FALSE,"97년 투자계획 세부내역 "}</definedName>
    <definedName name="ㅂ3" hidden="1">{#N/A,#N/A,FALSE,"97년 투자계획 세부내역 "}</definedName>
    <definedName name="ㅂ3ㄱ" hidden="1">{#N/A,#N/A,FALSE,"BS";#N/A,#N/A,FALSE,"PL";#N/A,#N/A,FALSE,"처분";#N/A,#N/A,FALSE,"현금";#N/A,#N/A,FALSE,"매출";#N/A,#N/A,FALSE,"원가";#N/A,#N/A,FALSE,"경영"}</definedName>
    <definedName name="ㅂ4" hidden="1">{#N/A,#N/A,FALSE,"97년 투자계획 세부내역 "}</definedName>
    <definedName name="ㅂ5" hidden="1">{#N/A,#N/A,FALSE,"97년 투자계획 세부내역 "}</definedName>
    <definedName name="ㅂㄷㅂ" hidden="1">{#N/A,#N/A,TRUE,"Y생산";#N/A,#N/A,TRUE,"Y판매";#N/A,#N/A,TRUE,"Y총물량";#N/A,#N/A,TRUE,"Y능력";#N/A,#N/A,TRUE,"YKD"}</definedName>
    <definedName name="ㅂㅁㅋ" hidden="1">{#N/A,#N/A,FALSE,"단축1";#N/A,#N/A,FALSE,"단축2";#N/A,#N/A,FALSE,"단축3";#N/A,#N/A,FALSE,"장축";#N/A,#N/A,FALSE,"4WD"}</definedName>
    <definedName name="ㅂㅂ" hidden="1">{#N/A,#N/A,FALSE,"단축1";#N/A,#N/A,FALSE,"단축2";#N/A,#N/A,FALSE,"단축3";#N/A,#N/A,FALSE,"장축";#N/A,#N/A,FALSE,"4WD"}</definedName>
    <definedName name="ㅂㅂㅂ" hidden="1">{#N/A,#N/A,FALSE,"총괄수정"}</definedName>
    <definedName name="ㅂㅂㅂㅂ">'[154]보증금(전신전화가입권)'!#REF!</definedName>
    <definedName name="ㅂㅂㅂㅂㅂㅂㅂ" hidden="1">{#N/A,#N/A,TRUE,"Y생산";#N/A,#N/A,TRUE,"Y판매";#N/A,#N/A,TRUE,"Y총물량";#N/A,#N/A,TRUE,"Y능력";#N/A,#N/A,TRUE,"YKD"}</definedName>
    <definedName name="ㅂㅂㅈ">[0]!ㅂㅂㅈ</definedName>
    <definedName name="ㅂㅈ" hidden="1">{#N/A,#N/A,TRUE,"Y생산";#N/A,#N/A,TRUE,"Y판매";#N/A,#N/A,TRUE,"Y총물량";#N/A,#N/A,TRUE,"Y능력";#N/A,#N/A,TRUE,"YKD"}</definedName>
    <definedName name="ㅂㅈㄷ" hidden="1">{#N/A,#N/A,FALSE,"1.CRITERIA";#N/A,#N/A,FALSE,"2.IS";#N/A,#N/A,FALSE,"3.BS";#N/A,#N/A,FALSE,"4.PER PL";#N/A,#N/A,FALSE,"5.INVESTMENT";#N/A,#N/A,FALSE,"6.공문";#N/A,#N/A,FALSE,"7.netinvest"}</definedName>
    <definedName name="ㅂㅈㄷㄱ">[0]!ㅂㅈㄷㄱ</definedName>
    <definedName name="ㅂㅈㄷㄳ" hidden="1">#REF!</definedName>
    <definedName name="ㅂㅈㄷㅂ" hidden="1">{#N/A,#N/A,FALSE,"96 3월물량표";#N/A,#N/A,FALSE,"96 4월물량표";#N/A,#N/A,FALSE,"96 5월물량표"}</definedName>
    <definedName name="ㅂㅈ됴ㅔ." hidden="1">{#N/A,#N/A,FALSE,"BS";#N/A,#N/A,FALSE,"PL";#N/A,#N/A,FALSE,"처분";#N/A,#N/A,FALSE,"현금";#N/A,#N/A,FALSE,"매출";#N/A,#N/A,FALSE,"원가";#N/A,#N/A,FALSE,"경영"}</definedName>
    <definedName name="바" hidden="1">{#N/A,#N/A,FALSE,"1.CRITERIA";#N/A,#N/A,FALSE,"2.IS";#N/A,#N/A,FALSE,"3.BS";#N/A,#N/A,FALSE,"4.PER PL";#N/A,#N/A,FALSE,"5.INVESTMENT";#N/A,#N/A,FALSE,"6.공문";#N/A,#N/A,FALSE,"7.netinvest"}</definedName>
    <definedName name="바가" hidden="1">{#N/A,#N/A,FALSE,"1.CRITERIA";#N/A,#N/A,FALSE,"2.IS";#N/A,#N/A,FALSE,"3.BS";#N/A,#N/A,FALSE,"4.PER PL";#N/A,#N/A,FALSE,"5.INVESTMENT";#N/A,#N/A,FALSE,"6.공문";#N/A,#N/A,FALSE,"7.netinvest"}</definedName>
    <definedName name="바나" hidden="1">{#N/A,#N/A,FALSE,"1.CRITERIA";#N/A,#N/A,FALSE,"2.IS";#N/A,#N/A,FALSE,"3.BS";#N/A,#N/A,FALSE,"4.PER PL";#N/A,#N/A,FALSE,"5.INVESTMENT";#N/A,#N/A,FALSE,"6.공문";#N/A,#N/A,FALSE,"7.netinvest"}</definedName>
    <definedName name="바다올" hidden="1">{#N/A,#N/A,FALSE,"1.CRITERIA";#N/A,#N/A,FALSE,"2.IS";#N/A,#N/A,FALSE,"3.BS";#N/A,#N/A,FALSE,"4.PER PL";#N/A,#N/A,FALSE,"5.INVESTMENT";#N/A,#N/A,FALSE,"6.공문";#N/A,#N/A,FALSE,"7.netinvest"}</definedName>
    <definedName name="바도" hidden="1">{"'분양원가'!$B$1:$F$113"}</definedName>
    <definedName name="바라" hidden="1">{#N/A,#N/A,FALSE,"1.CRITERIA";#N/A,#N/A,FALSE,"2.IS";#N/A,#N/A,FALSE,"3.BS";#N/A,#N/A,FALSE,"4.PER PL";#N/A,#N/A,FALSE,"5.INVESTMENT";#N/A,#N/A,FALSE,"6.공문";#N/A,#N/A,FALSE,"7.netinvest"}</definedName>
    <definedName name="바라오" hidden="1">{#N/A,#N/A,FALSE,"1.CRITERIA";#N/A,#N/A,FALSE,"2.IS";#N/A,#N/A,FALSE,"3.BS";#N/A,#N/A,FALSE,"4.PER PL";#N/A,#N/A,FALSE,"5.INVESTMENT";#N/A,#N/A,FALSE,"6.공문";#N/A,#N/A,FALSE,"7.netinvest"}</definedName>
    <definedName name="바로" hidden="1">{#N/A,#N/A,FALSE,"1.CRITERIA";#N/A,#N/A,FALSE,"2.IS";#N/A,#N/A,FALSE,"3.BS";#N/A,#N/A,FALSE,"4.PER PL";#N/A,#N/A,FALSE,"5.INVESTMENT";#N/A,#N/A,FALSE,"6.공문";#N/A,#N/A,FALSE,"7.netinvest"}</definedName>
    <definedName name="바바" hidden="1">{#N/A,#N/A,FALSE,"1.CRITERIA";#N/A,#N/A,FALSE,"2.IS";#N/A,#N/A,FALSE,"3.BS";#N/A,#N/A,FALSE,"4.PER PL";#N/A,#N/A,FALSE,"5.INVESTMENT";#N/A,#N/A,FALSE,"6.공문";#N/A,#N/A,FALSE,"7.netinvest"}</definedName>
    <definedName name="바바라" hidden="1">{#N/A,#N/A,TRUE,"Y생산";#N/A,#N/A,TRUE,"Y판매";#N/A,#N/A,TRUE,"Y총물량";#N/A,#N/A,TRUE,"Y능력";#N/A,#N/A,TRUE,"YKD"}</definedName>
    <definedName name="바아" hidden="1">{#N/A,#N/A,FALSE,"1.CRITERIA";#N/A,#N/A,FALSE,"2.IS";#N/A,#N/A,FALSE,"3.BS";#N/A,#N/A,FALSE,"4.PER PL";#N/A,#N/A,FALSE,"5.INVESTMENT";#N/A,#N/A,FALSE,"6.공문";#N/A,#N/A,FALSE,"7.netinvest"}</definedName>
    <definedName name="바아가" hidden="1">{#N/A,#N/A,FALSE,"1.CRITERIA";#N/A,#N/A,FALSE,"2.IS";#N/A,#N/A,FALSE,"3.BS";#N/A,#N/A,FALSE,"4.PER PL";#N/A,#N/A,FALSE,"5.INVESTMENT";#N/A,#N/A,FALSE,"6.공문";#N/A,#N/A,FALSE,"7.netinvest"}</definedName>
    <definedName name="바아가오" hidden="1">{#N/A,#N/A,FALSE,"1.CRITERIA";#N/A,#N/A,FALSE,"2.IS";#N/A,#N/A,FALSE,"3.BS";#N/A,#N/A,FALSE,"4.PER PL";#N/A,#N/A,FALSE,"5.INVESTMENT";#N/A,#N/A,FALSE,"6.공문";#N/A,#N/A,FALSE,"7.netinvest"}</definedName>
    <definedName name="바아고" hidden="1">{#N/A,#N/A,FALSE,"1.CRITERIA";#N/A,#N/A,FALSE,"2.IS";#N/A,#N/A,FALSE,"3.BS";#N/A,#N/A,FALSE,"4.PER PL";#N/A,#N/A,FALSE,"5.INVESTMENT";#N/A,#N/A,FALSE,"6.공문";#N/A,#N/A,FALSE,"7.netinvest"}</definedName>
    <definedName name="바이" hidden="1">{#N/A,#N/A,FALSE,"1.CRITERIA";#N/A,#N/A,FALSE,"2.IS";#N/A,#N/A,FALSE,"3.BS";#N/A,#N/A,FALSE,"4.PER PL";#N/A,#N/A,FALSE,"5.INVESTMENT";#N/A,#N/A,FALSE,"6.공문";#N/A,#N/A,FALSE,"7.netinvest"}</definedName>
    <definedName name="박" hidden="1">{#N/A,#N/A,FALSE,"1.CRITERIA";#N/A,#N/A,FALSE,"2.IS";#N/A,#N/A,FALSE,"3.BS";#N/A,#N/A,FALSE,"4.PER PL";#N/A,#N/A,FALSE,"5.INVESTMENT";#N/A,#N/A,FALSE,"6.공문";#N/A,#N/A,FALSE,"7.netinvest"}</definedName>
    <definedName name="박경원" hidden="1">{#N/A,#N/A,FALSE,"1.CRITERIA";#N/A,#N/A,FALSE,"2.IS";#N/A,#N/A,FALSE,"3.BS";#N/A,#N/A,FALSE,"4.PER PL";#N/A,#N/A,FALSE,"5.INVESTMENT";#N/A,#N/A,FALSE,"6.공문";#N/A,#N/A,FALSE,"7.netinvest"}</definedName>
    <definedName name="박광호">[155]LIST!#REF!</definedName>
    <definedName name="박해규">#REF!</definedName>
    <definedName name="반">'[156]계수원본(99.2.28)'!#REF!</definedName>
    <definedName name="반기대차대조표" hidden="1">{#N/A,#N/A,FALSE,"매출이익"}</definedName>
    <definedName name="반품내역" hidden="1">#REF!</definedName>
    <definedName name="받을어음">#REF!</definedName>
    <definedName name="발" hidden="1">{#N/A,#N/A,FALSE,"1.CRITERIA";#N/A,#N/A,FALSE,"2.IS";#N/A,#N/A,FALSE,"3.BS";#N/A,#N/A,FALSE,"4.PER PL";#N/A,#N/A,FALSE,"5.INVESTMENT";#N/A,#N/A,FALSE,"6.공문";#N/A,#N/A,FALSE,"7.netinvest"}</definedName>
    <definedName name="발송일자">#REF!</definedName>
    <definedName name="발송지">#REF!</definedName>
    <definedName name="발송회사">#REF!</definedName>
    <definedName name="밤">[157]basic_info!$C$3</definedName>
    <definedName name="배" hidden="1">{#N/A,#N/A,FALSE,"1.CRITERIA";#N/A,#N/A,FALSE,"2.IS";#N/A,#N/A,FALSE,"3.BS";#N/A,#N/A,FALSE,"4.PER PL";#N/A,#N/A,FALSE,"5.INVESTMENT";#N/A,#N/A,FALSE,"6.공문";#N/A,#N/A,FALSE,"7.netinvest"}</definedName>
    <definedName name="배당율1">#REF!</definedName>
    <definedName name="배당율2">#REF!</definedName>
    <definedName name="배배배" hidden="1">{"'미착금액'!$A$4:$G$14"}</definedName>
    <definedName name="배부액">[158]월할경비!$U$9</definedName>
    <definedName name="백만원">[134]가정!$A$66</definedName>
    <definedName name="버버" hidden="1">{#N/A,#N/A,FALSE,"1.CRITERIA";#N/A,#N/A,FALSE,"2.IS";#N/A,#N/A,FALSE,"3.BS";#N/A,#N/A,FALSE,"4.PER PL";#N/A,#N/A,FALSE,"5.INVESTMENT";#N/A,#N/A,FALSE,"6.공문";#N/A,#N/A,FALSE,"7.netinvest"}</definedName>
    <definedName name="범위">#REF!</definedName>
    <definedName name="법과표조정_2004분기_조정" hidden="1">{#N/A,#N/A,TRUE,"일반적사항";#N/A,#N/A,TRUE,"주요재무자료";#N/A,#N/A,TRUE,"표지";#N/A,#N/A,TRUE,"총괄표";#N/A,#N/A,TRUE,"1호 과표세액";#N/A,#N/A,TRUE,"2호 서식";#N/A,#N/A,TRUE,"2호부표 최저한세";#N/A,#N/A,TRUE,"3(1)호 공제감면";#N/A,#N/A,TRUE,"3(1) 부1 공제감면";#N/A,#N/A,TRUE,"3(1) 부3 세액조정";#N/A,#N/A,TRUE,"3(1) 부4 공제감면";#N/A,#N/A,TRUE,"3(1) 부6 추가납부";#N/A,#N/A,TRUE,"조8호 기술인력";#N/A,#N/A,TRUE,"3(1)부7 기업합리";#N/A,#N/A,TRUE,"3(2)호 가산세";#N/A,#N/A,TRUE,"3(2)호 가산세";#N/A,#N/A,TRUE,"3(3)호(갑) 원천납부";#N/A,#N/A,TRUE,"5호 농어촌";#N/A,#N/A,TRUE,"5호2 농감면(갑)";#N/A,#N/A,TRUE,"5호2 농감면(을)";#N/A,#N/A,TRUE,"6호 소득금액";#N/A,#N/A,TRUE,"6호 첨부(익)";#N/A,#N/A,TRUE,"6호 첨부(손)";#N/A,#N/A,TRUE,"6-1호 수입금액";#N/A,#N/A,TRUE,"6-2(4)호 해외시장";#N/A,#N/A,TRUE,"6-2(6)호 해외사업";#N/A,#N/A,TRUE,"6-2(7)호 해외투자";#N/A,#N/A,TRUE,"6-2(12)호 수출손실";#N/A,#N/A,TRUE,"6-3호 퇴충";#N/A,#N/A,TRUE,"6-3(3)호 단퇴";#N/A,#N/A,TRUE,"6-3(4)호 대손";#N/A,#N/A,TRUE,"6-4호 접대(갑)";#N/A,#N/A,TRUE,"6-4호 접대(을)";#N/A,#N/A,TRUE,"6-5호 외화(갑)";#N/A,#N/A,TRUE,"6-5호 외화(을)";#N/A,#N/A,TRUE,"6-6호(부표) 자본적지출";#N/A,#N/A,TRUE,"6-7호 가지급금(갑)";#N/A,#N/A,TRUE,"6-7호 가지급(을)";#N/A,#N/A,TRUE,"6-10호 재고자산";#N/A,#N/A,TRUE,"6-11호 세금과공과";#N/A,#N/A,TRUE,"6-12호 선급비용";#N/A,#N/A,TRUE,"6-13호 기부금";#N/A,#N/A,TRUE,"6-14호 부동산보유";#N/A,#N/A,TRUE,"8호 기부금조정";#N/A,#N/A,TRUE,"9호 자본금(갑)";#N/A,#N/A,TRUE,"9호 자본금(을)";#N/A,#N/A,TRUE,"10(2)호 소득공제";#N/A,#N/A,TRUE,"10(3)호 주요계정";#N/A,#N/A,TRUE,"10(3)호 부표";#N/A,#N/A,TRUE,"10(4)호 조정수입";#N/A,#N/A,TRUE,"10(4)호 소득구분";#N/A,#N/A,TRUE,"12호 중소검토";#N/A,#N/A,TRUE,"13호 비상장";#N/A,#N/A,TRUE,"14(1)호 갑 주식";#N/A,#N/A,TRUE,"59호 해외특수";#N/A,#N/A,TRUE,"60호 갑 적정유보";#N/A,#N/A,TRUE,"60호 을 적정유보";#N/A,#N/A,TRUE,"요약 BS";#N/A,#N/A,TRUE,"요약 PL";#N/A,#N/A,TRUE,"요약원가";#N/A,#N/A,TRUE,"요약RE"}</definedName>
    <definedName name="법인등록번호">#REF!</definedName>
    <definedName name="법인명_상호명">#REF!</definedName>
    <definedName name="법인세매매손익수익증권포함">#REF!</definedName>
    <definedName name="법인세비용">#REF!</definedName>
    <definedName name="법정" hidden="1">{#N/A,#N/A,FALSE,"손익표지";#N/A,#N/A,FALSE,"손익계산";#N/A,#N/A,FALSE,"일반관리비";#N/A,#N/A,FALSE,"영업외수익";#N/A,#N/A,FALSE,"영업외비용";#N/A,#N/A,FALSE,"매출액";#N/A,#N/A,FALSE,"요약손익";#N/A,#N/A,FALSE,"요약대차";#N/A,#N/A,FALSE,"매출채권현황";#N/A,#N/A,FALSE,"매출채권명세"}</definedName>
    <definedName name="베" hidden="1">{#N/A,#N/A,FALSE,"1.CRITERIA";#N/A,#N/A,FALSE,"2.IS";#N/A,#N/A,FALSE,"3.BS";#N/A,#N/A,FALSE,"4.PER PL";#N/A,#N/A,FALSE,"5.INVESTMENT";#N/A,#N/A,FALSE,"6.공문";#N/A,#N/A,FALSE,"7.netinvest"}</definedName>
    <definedName name="별지8" hidden="1">{#N/A,#N/A,TRUE,"1호 과표세액";#N/A,#N/A,TRUE,"1-2호 농어촌과표";#N/A,#N/A,TRUE,"2호 서식";#N/A,#N/A,TRUE,"2호부표 최저한세";#N/A,#N/A,TRUE,"3(1)호 공제감면";#N/A,#N/A,TRUE,"임시특별감면";#N/A,#N/A,TRUE,"3(1)부7 기업합리";#N/A,#N/A,TRUE,"5호 농어촌";#N/A,#N/A,TRUE,"5호2 농감면(갑)";#N/A,#N/A,TRUE,"6호 소득금액";#N/A,#N/A,TRUE,"6호 첨부(익)";#N/A,#N/A,TRUE,"6호 첨부(손)";#N/A,#N/A,TRUE,"감가총괄";#N/A,#N/A,TRUE,"6-6(3)호 감가(정액)";#N/A,#N/A,TRUE,"9호 자본금(갑)";#N/A,#N/A,TRUE,"9호 자본금(을)";#N/A,#N/A,TRUE,"10(3)호 주요계정";#N/A,#N/A,TRUE,"10(4)호 소득구분"}</definedName>
    <definedName name="보" hidden="1">{#N/A,#N/A,FALSE,"1.CRITERIA";#N/A,#N/A,FALSE,"2.IS";#N/A,#N/A,FALSE,"3.BS";#N/A,#N/A,FALSE,"4.PER PL";#N/A,#N/A,FALSE,"5.INVESTMENT";#N/A,#N/A,FALSE,"6.공문";#N/A,#N/A,FALSE,"7.netinvest"}</definedName>
    <definedName name="보고서" hidden="1">{#N/A,#N/A,FALSE,"주요여수신";#N/A,#N/A,FALSE,"수신금리";#N/A,#N/A,FALSE,"대출금리";#N/A,#N/A,FALSE,"신규대출";#N/A,#N/A,FALSE,"총액대출"}</definedName>
    <definedName name="보라차" hidden="1">{#N/A,#N/A,FALSE,"1.CRITERIA";#N/A,#N/A,FALSE,"2.IS";#N/A,#N/A,FALSE,"3.BS";#N/A,#N/A,FALSE,"4.PER PL";#N/A,#N/A,FALSE,"5.INVESTMENT";#N/A,#N/A,FALSE,"6.공문";#N/A,#N/A,FALSE,"7.netinvest"}</definedName>
    <definedName name="보람">#REF!</definedName>
    <definedName name="보봅" hidden="1">{#N/A,#N/A,FALSE,"Aging Summary";#N/A,#N/A,FALSE,"Ratio Analysis";#N/A,#N/A,FALSE,"Test 120 Day Accts";#N/A,#N/A,FALSE,"Tickmarks"}</definedName>
    <definedName name="보아리" hidden="1">{#N/A,#N/A,FALSE,"1.CRITERIA";#N/A,#N/A,FALSE,"2.IS";#N/A,#N/A,FALSE,"3.BS";#N/A,#N/A,FALSE,"4.PER PL";#N/A,#N/A,FALSE,"5.INVESTMENT";#N/A,#N/A,FALSE,"6.공문";#N/A,#N/A,FALSE,"7.netinvest"}</definedName>
    <definedName name="보오링그라우팅"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보이" hidden="1">{#N/A,#N/A,FALSE,"1.CRITERIA";#N/A,#N/A,FALSE,"2.IS";#N/A,#N/A,FALSE,"3.BS";#N/A,#N/A,FALSE,"4.PER PL";#N/A,#N/A,FALSE,"5.INVESTMENT";#N/A,#N/A,FALSE,"6.공문";#N/A,#N/A,FALSE,"7.netinvest"}</definedName>
    <definedName name="보이아" hidden="1">{#N/A,#N/A,FALSE,"1.CRITERIA";#N/A,#N/A,FALSE,"2.IS";#N/A,#N/A,FALSE,"3.BS";#N/A,#N/A,FALSE,"4.PER PL";#N/A,#N/A,FALSE,"5.INVESTMENT";#N/A,#N/A,FALSE,"6.공문";#N/A,#N/A,FALSE,"7.netinvest"}</definedName>
    <definedName name="보증기관">#REF!</definedName>
    <definedName name="보증분류2">#REF!</definedName>
    <definedName name="보증분류3">#REF!</definedName>
    <definedName name="보증분류4">#REF!</definedName>
    <definedName name="보험" hidden="1">{#N/A,#N/A,FALSE,"BS";#N/A,#N/A,FALSE,"PL";#N/A,#N/A,FALSE,"처분";#N/A,#N/A,FALSE,"현금";#N/A,#N/A,FALSE,"매출";#N/A,#N/A,FALSE,"원가";#N/A,#N/A,FALSE,"경영"}</definedName>
    <definedName name="복사기">'[24]1담당0113'!$F$268</definedName>
    <definedName name="복사기1">'[24]2담당0113'!$F$433</definedName>
    <definedName name="복사본" hidden="1">{#N/A,#N/A,FALSE,"BS";#N/A,#N/A,FALSE,"PL";#N/A,#N/A,FALSE,"처분";#N/A,#N/A,FALSE,"현금";#N/A,#N/A,FALSE,"매출";#N/A,#N/A,FALSE,"원가";#N/A,#N/A,FALSE,"경영"}</definedName>
    <definedName name="본란계정">#REF!</definedName>
    <definedName name="본사">[142]TB!#REF!</definedName>
    <definedName name="본사누계">[142]TB!#REF!</definedName>
    <definedName name="본사전기">[142]TB!#REF!</definedName>
    <definedName name="볼" hidden="1">{#N/A,#N/A,FALSE,"1.CRITERIA";#N/A,#N/A,FALSE,"2.IS";#N/A,#N/A,FALSE,"3.BS";#N/A,#N/A,FALSE,"4.PER PL";#N/A,#N/A,FALSE,"5.INVESTMENT";#N/A,#N/A,FALSE,"6.공문";#N/A,#N/A,FALSE,"7.netinvest"}</definedName>
    <definedName name="봉석">#REF!</definedName>
    <definedName name="봐" hidden="1">{#N/A,#N/A,FALSE,"1.CRITERIA";#N/A,#N/A,FALSE,"2.IS";#N/A,#N/A,FALSE,"3.BS";#N/A,#N/A,FALSE,"4.PER PL";#N/A,#N/A,FALSE,"5.INVESTMENT";#N/A,#N/A,FALSE,"6.공문";#N/A,#N/A,FALSE,"7.netinvest"}</definedName>
    <definedName name="부" hidden="1">{#N/A,#N/A,TRUE,"일반적사항";#N/A,#N/A,TRUE,"주요재무자료";#N/A,#N/A,TRUE,"표지";#N/A,#N/A,TRUE,"총괄표";#N/A,#N/A,TRUE,"1호 과표세액";#N/A,#N/A,TRUE,"2호 서식";#N/A,#N/A,TRUE,"2호부표 최저한세";#N/A,#N/A,TRUE,"3(1)호 공제감면";#N/A,#N/A,TRUE,"3(1) 부1 공제감면";#N/A,#N/A,TRUE,"3(1) 부3 세액조정";#N/A,#N/A,TRUE,"3(1) 부4 공제감면";#N/A,#N/A,TRUE,"3(1) 부6 추가납부";#N/A,#N/A,TRUE,"조8호 기술인력";#N/A,#N/A,TRUE,"3(1)부7 기업합리";#N/A,#N/A,TRUE,"3(2)호 가산세";#N/A,#N/A,TRUE,"3(2)호 가산세";#N/A,#N/A,TRUE,"3(3)호(갑) 원천납부";#N/A,#N/A,TRUE,"5호 농어촌";#N/A,#N/A,TRUE,"5호2 농감면(갑)";#N/A,#N/A,TRUE,"5호2 농감면(을)";#N/A,#N/A,TRUE,"6호 소득금액";#N/A,#N/A,TRUE,"6호 첨부(익)";#N/A,#N/A,TRUE,"6호 첨부(손)";#N/A,#N/A,TRUE,"6-1호 수입금액";#N/A,#N/A,TRUE,"6-2(4)호 해외시장";#N/A,#N/A,TRUE,"6-2(6)호 해외사업";#N/A,#N/A,TRUE,"6-2(7)호 해외투자";#N/A,#N/A,TRUE,"6-2(12)호 수출손실";#N/A,#N/A,TRUE,"6-3호 퇴충";#N/A,#N/A,TRUE,"6-3(3)호 단퇴";#N/A,#N/A,TRUE,"6-3(4)호 대손";#N/A,#N/A,TRUE,"6-4호 접대(갑)";#N/A,#N/A,TRUE,"6-4호 접대(을)";#N/A,#N/A,TRUE,"6-5호 외화(갑)";#N/A,#N/A,TRUE,"6-5호 외화(을)";#N/A,#N/A,TRUE,"6-6호(부표) 자본적지출";#N/A,#N/A,TRUE,"6-7호 가지급금(갑)";#N/A,#N/A,TRUE,"6-7호 가지급(을)";#N/A,#N/A,TRUE,"6-10호 재고자산";#N/A,#N/A,TRUE,"6-11호 세금과공과";#N/A,#N/A,TRUE,"6-12호 선급비용";#N/A,#N/A,TRUE,"6-13호 기부금";#N/A,#N/A,TRUE,"6-14호 부동산보유";#N/A,#N/A,TRUE,"8호 기부금조정";#N/A,#N/A,TRUE,"9호 자본금(갑)";#N/A,#N/A,TRUE,"9호 자본금(을)";#N/A,#N/A,TRUE,"10(2)호 소득공제";#N/A,#N/A,TRUE,"10(3)호 주요계정";#N/A,#N/A,TRUE,"10(3)호 부표";#N/A,#N/A,TRUE,"10(4)호 조정수입";#N/A,#N/A,TRUE,"10(4)호 소득구분";#N/A,#N/A,TRUE,"12호 중소검토";#N/A,#N/A,TRUE,"13호 비상장";#N/A,#N/A,TRUE,"14(1)호 갑 주식";#N/A,#N/A,TRUE,"59호 해외특수";#N/A,#N/A,TRUE,"60호 갑 적정유보";#N/A,#N/A,TRUE,"60호 을 적정유보";#N/A,#N/A,TRUE,"요약 BS";#N/A,#N/A,TRUE,"요약 PL";#N/A,#N/A,TRUE,"요약원가";#N/A,#N/A,TRUE,"요약RE"}</definedName>
    <definedName name="부가세대사" hidden="1">{#N/A,#N/A,FALSE,"buildings"}</definedName>
    <definedName name="부도어음">#REF!</definedName>
    <definedName name="부동산대변">'[130]합동별(기표용)'!$AP$1:$AP$65536</definedName>
    <definedName name="부동산차변">'[130]합동별(기표용)'!$U$1:$U$65536</definedName>
    <definedName name="부속" hidden="1">[159]수정시산표!#REF!</definedName>
    <definedName name="부채탕감">[134]가정!#REF!</definedName>
    <definedName name="부채탕감액">[134]가정!#REF!</definedName>
    <definedName name="부평">[142]TB!#REF!</definedName>
    <definedName name="북채">#REF!</definedName>
    <definedName name="분개">#REF!</definedName>
    <definedName name="분기별" hidden="1">{#N/A,#N/A,TRUE,"Y생산";#N/A,#N/A,TRUE,"Y판매";#N/A,#N/A,TRUE,"Y총물량";#N/A,#N/A,TRUE,"Y능력";#N/A,#N/A,TRUE,"YKD"}</definedName>
    <definedName name="분기별2" hidden="1">{#N/A,#N/A,TRUE,"Y생산";#N/A,#N/A,TRUE,"Y판매";#N/A,#N/A,TRUE,"Y총물량";#N/A,#N/A,TRUE,"Y능력";#N/A,#N/A,TRUE,"YKD"}</definedName>
    <definedName name="분기손익비교" hidden="1">{#N/A,#N/A,FALSE,"매출이익"}</definedName>
    <definedName name="분기외화" hidden="1">{#N/A,#N/A,FALSE,"1.CRITERIA";#N/A,#N/A,FALSE,"2.IS";#N/A,#N/A,FALSE,"3.BS";#N/A,#N/A,FALSE,"4.PER PL";#N/A,#N/A,FALSE,"5.INVESTMENT";#N/A,#N/A,FALSE,"6.공문";#N/A,#N/A,FALSE,"7.netinvest"}</definedName>
    <definedName name="분석"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불특대변">'[130]합동별(기표용)'!$Y$1:$Y$65536</definedName>
    <definedName name="불특차변">'[130]합동별(기표용)'!$D$1:$D$65536</definedName>
    <definedName name="불특평가손">#REF!</definedName>
    <definedName name="불특평가익">#REF!</definedName>
    <definedName name="비" hidden="1">{#N/A,#N/A,FALSE,"1.CRITERIA";#N/A,#N/A,FALSE,"2.IS";#N/A,#N/A,FALSE,"3.BS";#N/A,#N/A,FALSE,"4.PER PL";#N/A,#N/A,FALSE,"5.INVESTMENT";#N/A,#N/A,FALSE,"6.공문";#N/A,#N/A,FALSE,"7.netinvest"}</definedName>
    <definedName name="비경상r">#REF!</definedName>
    <definedName name="비고">#REF!</definedName>
    <definedName name="비과세" hidden="1">#REF!</definedName>
    <definedName name="비과세평가손">#REF!</definedName>
    <definedName name="비과세평가익">#REF!</definedName>
    <definedName name="비교대차대조표">#REF!</definedName>
    <definedName name="비용계정별" hidden="1">{#N/A,#N/A,FALSE,"UNIT";#N/A,#N/A,FALSE,"UNIT";#N/A,#N/A,FALSE,"계정"}</definedName>
    <definedName name="비품내용연수">[134]고정자산!$B$100</definedName>
    <definedName name="비품상각률">[134]고정자산!$B$99</definedName>
    <definedName name="빙수" hidden="1">{#N/A,#N/A,FALSE,"1.CRITERIA";#N/A,#N/A,FALSE,"2.IS";#N/A,#N/A,FALSE,"3.BS";#N/A,#N/A,FALSE,"4.PER PL";#N/A,#N/A,FALSE,"5.INVESTMENT";#N/A,#N/A,FALSE,"6.공문";#N/A,#N/A,FALSE,"7.netinvest"}</definedName>
    <definedName name="ㅅ" hidden="1">{#N/A,#N/A,FALSE,"표지";#N/A,#N/A,FALSE,"전제";#N/A,#N/A,FALSE,"대당";#N/A,#N/A,FALSE,"가공비";#N/A,#N/A,FALSE,"재료비";#N/A,#N/A,FALSE,"손익"}</definedName>
    <definedName name="ㅅㄱ" hidden="1">{#N/A,#N/A,TRUE,"Y생산";#N/A,#N/A,TRUE,"Y판매";#N/A,#N/A,TRUE,"Y총물량";#N/A,#N/A,TRUE,"Y능력";#N/A,#N/A,TRUE,"YKD"}</definedName>
    <definedName name="ㅅ거ㅏ" hidden="1">{#N/A,#N/A,TRUE,"Y생산";#N/A,#N/A,TRUE,"Y판매";#N/A,#N/A,TRUE,"Y총물량";#N/A,#N/A,TRUE,"Y능력";#N/A,#N/A,TRUE,"YKD"}</definedName>
    <definedName name="ㅅ거ㅛㅕㅣㅏ" hidden="1">{#N/A,#N/A,FALSE,"96 3월물량표";#N/A,#N/A,FALSE,"96 4월물량표";#N/A,#N/A,FALSE,"96 5월물량표"}</definedName>
    <definedName name="ㅅㅅㅅ" hidden="1">{"targetdcf",#N/A,FALSE,"Merger consequences";"TARGETASSU",#N/A,FALSE,"Merger consequences";"TERMINAL VALUE",#N/A,FALSE,"Merger consequences"}</definedName>
    <definedName name="ㅅ쇼"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ㅅㅎㄹ" hidden="1">{#N/A,#N/A,FALSE,"97년 투자계획 세부내역 "}</definedName>
    <definedName name="사" hidden="1">{#N/A,#N/A,FALSE,"1.CRITERIA";#N/A,#N/A,FALSE,"2.IS";#N/A,#N/A,FALSE,"3.BS";#N/A,#N/A,FALSE,"4.PER PL";#N/A,#N/A,FALSE,"5.INVESTMENT";#N/A,#N/A,FALSE,"6.공문";#N/A,#N/A,FALSE,"7.netinvest"}</definedName>
    <definedName name="사고뭉치" hidden="1">{#N/A,#N/A,FALSE,"96 3월물량표";#N/A,#N/A,FALSE,"96 4월물량표";#N/A,#N/A,FALSE,"96 5월물량표"}</definedName>
    <definedName name="사랑" hidden="1">{"'Sheet1'!$A$1:$H$36"}</definedName>
    <definedName name="사마ㅏ" hidden="1">{"targetdcf",#N/A,FALSE,"Merger consequences";"TARGETASSU",#N/A,FALSE,"Merger consequences";"TERMINAL VALUE",#N/A,FALSE,"Merger consequences"}</definedName>
    <definedName name="사모분류1">#REF!</definedName>
    <definedName name="사모분류2">#REF!</definedName>
    <definedName name="사모분류3">#REF!</definedName>
    <definedName name="사모분류4">#REF!</definedName>
    <definedName name="사업계획">[160]대환취급!$A$1:$N$3416</definedName>
    <definedName name="사업년도_월수">#REF!</definedName>
    <definedName name="사업년도1">#REF!</definedName>
    <definedName name="사업년도2">#REF!</definedName>
    <definedName name="사업ㅂ3" hidden="1">{"AQUIRORDCF",#N/A,FALSE,"Merger consequences";"Acquirorassns",#N/A,FALSE,"Merger consequences"}</definedName>
    <definedName name="사업자등록번호">#REF!</definedName>
    <definedName name="사업장소재지">#REF!</definedName>
    <definedName name="사원미지급" hidden="1">{#N/A,#N/A,FALSE,"1.CRITERIA";#N/A,#N/A,FALSE,"2.IS";#N/A,#N/A,FALSE,"3.BS";#N/A,#N/A,FALSE,"4.PER PL";#N/A,#N/A,FALSE,"5.INVESTMENT";#N/A,#N/A,FALSE,"6.공문";#N/A,#N/A,FALSE,"7.netinvest"}</definedName>
    <definedName name="사진" hidden="1">{#N/A,#N/A,FALSE,"단축1";#N/A,#N/A,FALSE,"단축2";#N/A,#N/A,FALSE,"단축3";#N/A,#N/A,FALSE,"장축";#N/A,#N/A,FALSE,"4WD"}</definedName>
    <definedName name="사진1" hidden="1">{#N/A,#N/A,FALSE,"단축1";#N/A,#N/A,FALSE,"단축2";#N/A,#N/A,FALSE,"단축3";#N/A,#N/A,FALSE,"장축";#N/A,#N/A,FALSE,"4WD"}</definedName>
    <definedName name="사채">#REF!</definedName>
    <definedName name="사ㅏ" hidden="1">{#N/A,#N/A,FALSE,"BS";#N/A,#N/A,FALSE,"PL";#N/A,#N/A,FALSE,"처분";#N/A,#N/A,FALSE,"현금";#N/A,#N/A,FALSE,"매출";#N/A,#N/A,FALSE,"원가";#N/A,#N/A,FALSE,"경영"}</definedName>
    <definedName name="삼일최고" hidden="1">{#N/A,#N/A,FALSE,"Aging Summary";#N/A,#N/A,FALSE,"Ratio Analysis";#N/A,#N/A,FALSE,"Test 120 Day Accts";#N/A,#N/A,FALSE,"Tickmarks"}</definedName>
    <definedName name="상각비">#REF!</definedName>
    <definedName name="상거래거치기간">[134]가정!$D$29</definedName>
    <definedName name="상거래상환기간">[134]가정!$E$29</definedName>
    <definedName name="상계표">#REF!</definedName>
    <definedName name="상록수명세">#REF!</definedName>
    <definedName name="상이사항기록">#REF!</definedName>
    <definedName name="상품" hidden="1">#REF!</definedName>
    <definedName name="상품시화">#REF!</definedName>
    <definedName name="상품원가" hidden="1">{#N/A,#N/A,FALSE,"Sheet5"}</definedName>
    <definedName name="상환기일">#REF!</definedName>
    <definedName name="상환방법">#REF!</definedName>
    <definedName name="새" hidden="1">{#N/A,#N/A,FALSE,"주요여수신";#N/A,#N/A,FALSE,"수신금리";#N/A,#N/A,FALSE,"대출금리";#N/A,#N/A,FALSE,"신규대출";#N/A,#N/A,FALSE,"총액대출"}</definedName>
    <definedName name="새새샛" hidden="1">{"'미착금액'!$A$4:$G$14"}</definedName>
    <definedName name="새천년" hidden="1">{#N/A,#N/A,TRUE,"Y생산";#N/A,#N/A,TRUE,"Y판매";#N/A,#N/A,TRUE,"Y총물량";#N/A,#N/A,TRUE,"Y능력";#N/A,#N/A,TRUE,"YKD"}</definedName>
    <definedName name="샘플">'[145]Sheet1 (2)'!$D$240:$D$244</definedName>
    <definedName name="샘플2">'[145]Sheet1 (2)'!$D$246:$D$248</definedName>
    <definedName name="생공안" hidden="1">{"targetdcf",#N/A,FALSE,"Merger consequences";"TARGETASSU",#N/A,FALSE,"Merger consequences";"TERMINAL VALUE",#N/A,FALSE,"Merger consequences"}</definedName>
    <definedName name="생산PLAN">#REF!</definedName>
    <definedName name="생산TON" hidden="1">{#N/A,#N/A,TRUE,"Y생산";#N/A,#N/A,TRUE,"Y판매";#N/A,#N/A,TRUE,"Y총물량";#N/A,#N/A,TRUE,"Y능력";#N/A,#N/A,TRUE,"YKD"}</definedName>
    <definedName name="생산계획">#REF!</definedName>
    <definedName name="생산량">#REF!</definedName>
    <definedName name="생산실적">#REF!</definedName>
    <definedName name="생산특장2" hidden="1">{#N/A,#N/A,TRUE,"Y생산";#N/A,#N/A,TRUE,"Y판매";#N/A,#N/A,TRUE,"Y총물량";#N/A,#N/A,TRUE,"Y능력";#N/A,#N/A,TRUE,"YKD"}</definedName>
    <definedName name="생산합격" hidden="1">{#N/A,#N/A,TRUE,"Y생산";#N/A,#N/A,TRUE,"Y판매";#N/A,#N/A,TRUE,"Y총물량";#N/A,#N/A,TRUE,"Y능력";#N/A,#N/A,TRUE,"YKD"}</definedName>
    <definedName name="서" hidden="1">{#N/A,#N/A,FALSE,"96 3월물량표";#N/A,#N/A,FALSE,"96 4월물량표";#N/A,#N/A,FALSE,"96 5월물량표"}</definedName>
    <definedName name="서교원" hidden="1">{#N/A,#N/A,TRUE,"Y생산";#N/A,#N/A,TRUE,"Y판매";#N/A,#N/A,TRUE,"Y총물량";#N/A,#N/A,TRUE,"Y능력";#N/A,#N/A,TRUE,"YKD"}</definedName>
    <definedName name="서기창" hidden="1">{#N/A,#N/A,FALSE,"97년 투자계획 세부내역 "}</definedName>
    <definedName name="서버">[161]PLT8500!$A$2:$W$30</definedName>
    <definedName name="서버PL">[161]PLT8500!$A$2:$A$30</definedName>
    <definedName name="서울사무소">[142]TB!#REF!</definedName>
    <definedName name="서울사무소월차">[142]TB!#REF!</definedName>
    <definedName name="서울사무소전기">[142]TB!#REF!</definedName>
    <definedName name="서이" hidden="1">{#N/A,#N/A,FALSE,"1.CRITERIA";#N/A,#N/A,FALSE,"2.IS";#N/A,#N/A,FALSE,"3.BS";#N/A,#N/A,FALSE,"4.PER PL";#N/A,#N/A,FALSE,"5.INVESTMENT";#N/A,#N/A,FALSE,"6.공문";#N/A,#N/A,FALSE,"7.netinvest"}</definedName>
    <definedName name="선급금">#REF!</definedName>
    <definedName name="선급비용">#REF!</definedName>
    <definedName name="선물환">#REF!</definedName>
    <definedName name="선수금">'[153]control sheet'!#REF!</definedName>
    <definedName name="성공" hidden="1">{#N/A,#N/A,FALSE,"97년 투자계획 세부내역 "}</definedName>
    <definedName name="성남">[142]TB!#REF!</definedName>
    <definedName name="세무조사완료" hidden="1">{#N/A,#N/A,FALSE,"매출이익"}</definedName>
    <definedName name="세부계정" hidden="1">{#N/A,#N/A,FALSE,"주요여수신";#N/A,#N/A,FALSE,"수신금리";#N/A,#N/A,FALSE,"대출금리";#N/A,#N/A,FALSE,"신규대출";#N/A,#N/A,FALSE,"총액대출"}</definedName>
    <definedName name="세부생산계획" hidden="1">{#N/A,#N/A,TRUE,"Y생산";#N/A,#N/A,TRUE,"Y판매";#N/A,#N/A,TRUE,"Y총물량";#N/A,#N/A,TRUE,"Y능력";#N/A,#N/A,TRUE,"YKD"}</definedName>
    <definedName name="세부일정" hidden="1">{#N/A,#N/A,FALSE,"단축1";#N/A,#N/A,FALSE,"단축2";#N/A,#N/A,FALSE,"단축3";#N/A,#N/A,FALSE,"장축";#N/A,#N/A,FALSE,"4WD"}</definedName>
    <definedName name="세부일정.1" hidden="1">{#N/A,#N/A,FALSE,"단축1";#N/A,#N/A,FALSE,"단축2";#N/A,#N/A,FALSE,"단축3";#N/A,#N/A,FALSE,"장축";#N/A,#N/A,FALSE,"4WD"}</definedName>
    <definedName name="세율">#REF!</definedName>
    <definedName name="세전손익">#REF!</definedName>
    <definedName name="세진">#REF!</definedName>
    <definedName name="세진2">#REF!</definedName>
    <definedName name="세진3">[0]!세진3</definedName>
    <definedName name="소화주철장판" hidden="1">{#N/A,#N/A,FALSE,"단축1";#N/A,#N/A,FALSE,"단축2";#N/A,#N/A,FALSE,"단축3";#N/A,#N/A,FALSE,"장축";#N/A,#N/A,FALSE,"4WD"}</definedName>
    <definedName name="속성">[45]유효성검사!$J$2:$J$13</definedName>
    <definedName name="손" hidden="1">{#N/A,#N/A,TRUE,"1호 과표세액";#N/A,#N/A,TRUE,"1-2호 농어촌과표";#N/A,#N/A,TRUE,"2호 서식";#N/A,#N/A,TRUE,"2호부표 최저한세";#N/A,#N/A,TRUE,"3(1)호 공제감면";#N/A,#N/A,TRUE,"임시특별감면";#N/A,#N/A,TRUE,"3(1)부7 기업합리";#N/A,#N/A,TRUE,"5호 농어촌";#N/A,#N/A,TRUE,"5호2 농감면(갑)";#N/A,#N/A,TRUE,"6호 소득금액";#N/A,#N/A,TRUE,"6호 첨부(익)";#N/A,#N/A,TRUE,"6호 첨부(손)";#N/A,#N/A,TRUE,"감가총괄";#N/A,#N/A,TRUE,"6-6(3)호 감가(정액)";#N/A,#N/A,TRUE,"9호 자본금(갑)";#N/A,#N/A,TRUE,"9호 자본금(을)";#N/A,#N/A,TRUE,"10(3)호 주요계정";#N/A,#N/A,TRUE,"10(4)호 소득구분"}</definedName>
    <definedName name="손실" hidden="1">{#N/A,#N/A,FALSE,"1.CRITERIA";#N/A,#N/A,FALSE,"2.IS";#N/A,#N/A,FALSE,"3.BS";#N/A,#N/A,FALSE,"4.PER PL";#N/A,#N/A,FALSE,"5.INVESTMENT";#N/A,#N/A,FALSE,"6.공문";#N/A,#N/A,FALSE,"7.netinvest"}</definedName>
    <definedName name="손익" hidden="1">{"'Sheet1'!$A$1:$D$4"}</definedName>
    <definedName name="손익_신탁">#REF!</definedName>
    <definedName name="손익_은행">#REF!</definedName>
    <definedName name="손익3" hidden="1">{#N/A,#N/A,FALSE,"UNIT";#N/A,#N/A,FALSE,"UNIT";#N/A,#N/A,FALSE,"계정"}</definedName>
    <definedName name="손익계산서" hidden="1">{#N/A,#N/A,FALSE,"Aging Summary";#N/A,#N/A,FALSE,"Ratio Analysis";#N/A,#N/A,FALSE,"Test 120 Day Accts";#N/A,#N/A,FALSE,"Tickmarks"}</definedName>
    <definedName name="손익계산서조정_04_12" hidden="1">{#N/A,#N/A,FALSE,"1.CRITERIA";#N/A,#N/A,FALSE,"2.IS";#N/A,#N/A,FALSE,"3.BS";#N/A,#N/A,FALSE,"4.PER PL";#N/A,#N/A,FALSE,"5.INVESTMENT";#N/A,#N/A,FALSE,"6.공문";#N/A,#N/A,FALSE,"7.netinvest"}</definedName>
    <definedName name="손익분석"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송" hidden="1">{#N/A,#N/A,TRUE,"Y생산";#N/A,#N/A,TRUE,"Y판매";#N/A,#N/A,TRUE,"Y총물량";#N/A,#N/A,TRUE,"Y능력";#N/A,#N/A,TRUE,"YKD"}</definedName>
    <definedName name="송창기" hidden="1">{#N/A,#N/A,TRUE,"Y생산";#N/A,#N/A,TRUE,"Y판매";#N/A,#N/A,TRUE,"Y총물량";#N/A,#N/A,TRUE,"Y능력";#N/A,#N/A,TRUE,"YKD"}</definedName>
    <definedName name="쇼ㅏㅓㅘㅡ" hidden="1">{#N/A,#N/A,TRUE,"Y생산";#N/A,#N/A,TRUE,"Y판매";#N/A,#N/A,TRUE,"Y총물량";#N/A,#N/A,TRUE,"Y능력";#N/A,#N/A,TRUE,"YKD"}</definedName>
    <definedName name="쇼ㅓ" hidden="1">{#N/A,#N/A,FALSE,"96 3월물량표";#N/A,#N/A,FALSE,"96 4월물량표";#N/A,#N/A,FALSE,"96 5월물량표"}</definedName>
    <definedName name="쇼ㅓㅑㅛㅕㅏㅣ" hidden="1">{#N/A,#N/A,TRUE,"Y생산";#N/A,#N/A,TRUE,"Y판매";#N/A,#N/A,TRUE,"Y총물량";#N/A,#N/A,TRUE,"Y능력";#N/A,#N/A,TRUE,"YKD"}</definedName>
    <definedName name="쇼ㅓㅡㅜ" hidden="1">{#N/A,#N/A,TRUE,"Y생산";#N/A,#N/A,TRUE,"Y판매";#N/A,#N/A,TRUE,"Y총물량";#N/A,#N/A,TRUE,"Y능력";#N/A,#N/A,TRUE,"YKD"}</definedName>
    <definedName name="쇽ㄷ"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수">[162]수탁현황!$A$6:$AD$262</definedName>
    <definedName name="수_______출">#REF!</definedName>
    <definedName name="수급계획" hidden="1">{"targetdcf",#N/A,FALSE,"Merger consequences";"TARGETASSU",#N/A,FALSE,"Merger consequences";"TERMINAL VALUE",#N/A,FALSE,"Merger consequences"}</definedName>
    <definedName name="수량조정율">[134]가정!#REF!</definedName>
    <definedName name="수보누계">#REF!</definedName>
    <definedName name="수선비세부" hidden="1">#REF!</definedName>
    <definedName name="수영" hidden="1">{#N/A,#N/A,FALSE,"BS";#N/A,#N/A,FALSE,"PL";#N/A,#N/A,FALSE,"처분";#N/A,#N/A,FALSE,"현금";#N/A,#N/A,FALSE,"매출";#N/A,#N/A,FALSE,"원가";#N/A,#N/A,FALSE,"경영"}</definedName>
    <definedName name="수익4속" hidden="1">{#N/A,#N/A,FALSE,"단축1";#N/A,#N/A,FALSE,"단축2";#N/A,#N/A,FALSE,"단축3";#N/A,#N/A,FALSE,"장축";#N/A,#N/A,FALSE,"4WD"}</definedName>
    <definedName name="수익증권1">#REF!</definedName>
    <definedName name="수익증권2">#REF!</definedName>
    <definedName name="수익증권3">#REF!</definedName>
    <definedName name="수익증권4">#REF!</definedName>
    <definedName name="수익증권5">#REF!</definedName>
    <definedName name="수익증권6">#REF!</definedName>
    <definedName name="수익증권7">#REF!</definedName>
    <definedName name="수익증권8">#REF!</definedName>
    <definedName name="수입보증금">#REF!</definedName>
    <definedName name="수입차">'[24]1담당0113'!$F$131</definedName>
    <definedName name="수입차1">'[24]2담당0113'!$F$260</definedName>
    <definedName name="수정" hidden="1">{#N/A,#N/A,FALSE,"BS";#N/A,#N/A,FALSE,"PL";#N/A,#N/A,FALSE,"처분";#N/A,#N/A,FALSE,"현금";#N/A,#N/A,FALSE,"매출";#N/A,#N/A,FALSE,"원가";#N/A,#N/A,FALSE,"경영"}</definedName>
    <definedName name="수정1211" hidden="1">{"'10_03일자별'!$A$2:$H$31"}</definedName>
    <definedName name="수정1212" hidden="1">{"'10_03일자별'!$A$2:$H$31"}</definedName>
    <definedName name="수정물량" hidden="1">{#N/A,#N/A,TRUE,"Y생산";#N/A,#N/A,TRUE,"Y판매";#N/A,#N/A,TRUE,"Y총물량";#N/A,#N/A,TRUE,"Y능력";#N/A,#N/A,TRUE,"YKD"}</definedName>
    <definedName name="수정분">[142]TB!#REF!</definedName>
    <definedName name="수정사항">[0]!prt6bn46bt82</definedName>
    <definedName name="수정사항_34분기" hidden="1">{#N/A,#N/A,FALSE,"매출이익"}</definedName>
    <definedName name="수출" hidden="1">{#N/A,#N/A,FALSE,"내수MGT 2.5T목표대비";#N/A,#N/A,FALSE,"내수 2.5T";#N/A,#N/A,FALSE,"내수VT 2.5T 목표대비";#N/A,#N/A,FALSE,"내수 2.5T S_CAB";#N/A,#N/A,FALSE,"내수 2.5T DBL";#N/A,#N/A,FALSE,"내수 2.5T DBL-한계";#N/A,#N/A,FALSE,"내수MGT 3.5T 목표대비";#N/A,#N/A,FALSE,"내수 3.5T";#N/A,#N/A,FALSE,"내수VT 3.5T 목표대비";#N/A,#N/A,FALSE,"수출MGT 2.5T 목표대비";#N/A,#N/A,FALSE,"수출 2.5T";#N/A,#N/A,FALSE,"수출VT 2.5T 목표대비";#N/A,#N/A,FALSE,"수출현 3.5T 목표대비";#N/A,#N/A,FALSE,"수출 3.5T";#N/A,#N/A,FALSE,"수출VT 3.5T 목표대비"}</definedName>
    <definedName name="수출1213.70" hidden="1">{#N/A,#N/A,TRUE,"Y생산";#N/A,#N/A,TRUE,"Y판매";#N/A,#N/A,TRUE,"Y총물량";#N/A,#N/A,TRUE,"Y능력";#N/A,#N/A,TRUE,"YKD"}</definedName>
    <definedName name="수출실적" hidden="1">{"'Sheet1'!$A$1:$H$36"}</definedName>
    <definedName name="수출판촉비총괄" hidden="1">#N/A</definedName>
    <definedName name="수탁현황">#REF!</definedName>
    <definedName name="순위">#REF!</definedName>
    <definedName name="스왑">#REF!</definedName>
    <definedName name="스왑09">#REF!</definedName>
    <definedName name="스왑2">#REF!</definedName>
    <definedName name="스파">#REF!</definedName>
    <definedName name="스파2">#REF!</definedName>
    <definedName name="승부">'[145]Sheet1 (2)'!$F$2:$F$676</definedName>
    <definedName name="승부2">'[145]Sheet1 (2)'!$G$2:$G$649</definedName>
    <definedName name="시">#REF!</definedName>
    <definedName name="시간" hidden="1">{"'교육경비품의'!$B$4:$D$12"}</definedName>
    <definedName name="시매출">#REF!</definedName>
    <definedName name="시뮬레이션">[134]가정!#REF!</definedName>
    <definedName name="시산_1">#REF!</definedName>
    <definedName name="시산_2">#REF!</definedName>
    <definedName name="시산_3">#REF!</definedName>
    <definedName name="시산_4">#REF!</definedName>
    <definedName name="시산표">#REF!</definedName>
    <definedName name="시이자">#REF!</definedName>
    <definedName name="시인원">#REF!</definedName>
    <definedName name="시장동향" hidden="1">{#N/A,#N/A,TRUE,"Y생산";#N/A,#N/A,TRUE,"Y판매";#N/A,#N/A,TRUE,"Y총물량";#N/A,#N/A,TRUE,"Y능력";#N/A,#N/A,TRUE,"YKD"}</definedName>
    <definedName name="시파">#REF!</definedName>
    <definedName name="시화감가">#REF!</definedName>
    <definedName name="시화매출">#REF!</definedName>
    <definedName name="시화배부">#REF!</definedName>
    <definedName name="시화인원">#REF!</definedName>
    <definedName name="시화재료">#REF!</definedName>
    <definedName name="시화제품제고">#REF!</definedName>
    <definedName name="신AT종합" hidden="1">{#N/A,#N/A,FALSE,"단축1";#N/A,#N/A,FALSE,"단축2";#N/A,#N/A,FALSE,"단축3";#N/A,#N/A,FALSE,"장축";#N/A,#N/A,FALSE,"4WD"}</definedName>
    <definedName name="신개인대변">'[130]합동별(기표용)'!$AM$1:$AM$65536</definedName>
    <definedName name="신개인차변">'[130]합동별(기표용)'!$R$1:$R$65536</definedName>
    <definedName name="신노후대변">'[130]합동별(기표용)'!$AN$1:$AN$65536</definedName>
    <definedName name="신노후차변">'[130]합동별(기표용)'!$S$1:$S$65536</definedName>
    <definedName name="신부1">#REF!</definedName>
    <definedName name="신부2">#REF!</definedName>
    <definedName name="신비1">#REF!</definedName>
    <definedName name="신비2">#REF!</definedName>
    <definedName name="신세대종합" hidden="1">{#N/A,#N/A,FALSE,"단축1";#N/A,#N/A,FALSE,"단축2";#N/A,#N/A,FALSE,"단축3";#N/A,#N/A,FALSE,"장축";#N/A,#N/A,FALSE,"4WD"}</definedName>
    <definedName name="신수1">#REF!</definedName>
    <definedName name="신수2">#REF!</definedName>
    <definedName name="신신자">#REF!</definedName>
    <definedName name="신용" hidden="1">{#N/A,#N/A,FALSE,"인원";#N/A,#N/A,FALSE,"비용2";#N/A,#N/A,FALSE,"비용1";#N/A,#N/A,FALSE,"비용";#N/A,#N/A,FALSE,"보증2";#N/A,#N/A,FALSE,"보증1";#N/A,#N/A,FALSE,"보증";#N/A,#N/A,FALSE,"손익1";#N/A,#N/A,FALSE,"손익";#N/A,#N/A,FALSE,"부서별매출";#N/A,#N/A,FALSE,"매출"}</definedName>
    <definedName name="신자">#REF!</definedName>
    <definedName name="신자1">#REF!</definedName>
    <definedName name="신자2">#REF!</definedName>
    <definedName name="신종대변">'[130]합동별(기표용)'!$AI$1:$AI$65536</definedName>
    <definedName name="신종차변">'[130]합동별(기표용)'!$N$1:$N$65536</definedName>
    <definedName name="신종평가손">#REF!</definedName>
    <definedName name="신종평가익">#REF!</definedName>
    <definedName name="실시" hidden="1">{#N/A,#N/A,FALSE,"단축1";#N/A,#N/A,FALSE,"단축2";#N/A,#N/A,FALSE,"단축3";#N/A,#N/A,FALSE,"장축";#N/A,#N/A,FALSE,"4WD"}</definedName>
    <definedName name="실적" hidden="1">{"'Sheet1'!$A$1:$D$4"}</definedName>
    <definedName name="실적4월" hidden="1">{#N/A,#N/A,FALSE,"UNIT";#N/A,#N/A,FALSE,"UNIT";#N/A,#N/A,FALSE,"계정"}</definedName>
    <definedName name="실적6월" hidden="1">{#N/A,#N/A,FALSE,"UNIT";#N/A,#N/A,FALSE,"UNIT";#N/A,#N/A,FALSE,"계정"}</definedName>
    <definedName name="ㅇ" hidden="1">"5/24/2009 PM 5:17:42"</definedName>
    <definedName name="ㅇ0" hidden="1">{#N/A,#N/A,TRUE,"일반적사항";#N/A,#N/A,TRUE,"주요재무자료";#N/A,#N/A,TRUE,"표지";#N/A,#N/A,TRUE,"총괄표";#N/A,#N/A,TRUE,"1호 과표세액";#N/A,#N/A,TRUE,"2호 서식";#N/A,#N/A,TRUE,"2호부표 최저한세";#N/A,#N/A,TRUE,"3(1)호 공제감면";#N/A,#N/A,TRUE,"3(1) 부1 공제감면";#N/A,#N/A,TRUE,"3(1) 부2 공제감면";#N/A,#N/A,TRUE,"3(1) 부3 세액조정";#N/A,#N/A,TRUE,"3(1)부7 기업합리";#N/A,#N/A,TRUE,"3(3)호(갑) 원천납부";#N/A,#N/A,TRUE,"4호 특별부가";#N/A,#N/A,TRUE,"5호 농어촌";#N/A,#N/A,TRUE,"5호2 농감면(갑)";#N/A,#N/A,TRUE,"5호2 농감면(을)";#N/A,#N/A,TRUE,"6호 소득금액";#N/A,#N/A,TRUE,"6호 첨부(익)";#N/A,#N/A,TRUE,"6호 첨부(손)";#N/A,#N/A,TRUE,"6-1호 수입금액";#N/A,#N/A,TRUE,"6-2(7)호 해외투자";#N/A,#N/A,TRUE,"6-3호 퇴충";#N/A,#N/A,TRUE,"6-3(3)호 단퇴";#N/A,#N/A,TRUE,"6-3(4)호 대손";#N/A,#N/A,TRUE,"6-4호 접대(갑)";#N/A,#N/A,TRUE,"6-4호 접대(을)";#N/A,#N/A,TRUE,"감가총괄표";#N/A,#N/A,TRUE,"6-6(3)호 감가(정율)";#N/A,#N/A,TRUE,"6-6호(부표) 자본적지출";#N/A,#N/A,TRUE,"6-10호 재고자산";#N/A,#N/A,TRUE,"6-11호 세금과공과";#N/A,#N/A,TRUE,"6-12호 선급비용";#N/A,#N/A,TRUE,"6-13호 기부금";#N/A,#N/A,TRUE,"기부1";#N/A,#N/A,TRUE,"기부2";#N/A,#N/A,TRUE,"8호 기부금조정";#N/A,#N/A,TRUE,"9호 자본금(갑)";#N/A,#N/A,TRUE,"9호 자본금(을)";#N/A,#N/A,TRUE,"10(3)호 주요계정";#N/A,#N/A,TRUE,"10(3)호 부표";#N/A,#N/A,TRUE,"10(4)호 조정수입";#N/A,#N/A,TRUE,"14(1)호 갑 주식";#N/A,#N/A,TRUE,"59호 해외특수";#N/A,#N/A,TRUE,"요약 BS";#N/A,#N/A,TRUE,"요약 PL";#N/A,#N/A,TRUE,"요약RE";#N/A,#N/A,TRUE,"조8호 기술인력";#N/A,#N/A,TRUE,"국공채감면";#N/A,#N/A,TRUE,"전기수정";#N/A,#N/A,TRUE,"퇴충명세";#N/A,#N/A,TRUE,"적금모집권유비";#N/A,#N/A,TRUE,"해외투자현황";#N/A,#N/A,TRUE,"외화감면";#N/A,#N/A,TRUE,"offshore";#N/A,#N/A,TRUE,"대손상각등명세"}</definedName>
    <definedName name="ㅇ140">#REF!</definedName>
    <definedName name="ㅇㄴ"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ㅇㄴㄻ">[163]대환취급!$A$1:$N$3416</definedName>
    <definedName name="ㅇㄴㅀ"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ㅇㄴㅇ" hidden="1">{#N/A,#N/A,FALSE,"BS";#N/A,#N/A,FALSE,"PL";#N/A,#N/A,FALSE,"처분";#N/A,#N/A,FALSE,"현금";#N/A,#N/A,FALSE,"매출";#N/A,#N/A,FALSE,"원가";#N/A,#N/A,FALSE,"경영"}</definedName>
    <definedName name="ㅇㄹ" hidden="1">{#N/A,#N/A,FALSE,"BS";#N/A,#N/A,FALSE,"PL";#N/A,#N/A,FALSE,"처분";#N/A,#N/A,FALSE,"현금";#N/A,#N/A,FALSE,"매출";#N/A,#N/A,FALSE,"원가";#N/A,#N/A,FALSE,"경영"}</definedName>
    <definedName name="ㅇㄹㄴ" hidden="1">{#N/A,#N/A,FALSE,"97년 투자계획 세부내역 "}</definedName>
    <definedName name="ㅇㄹㄹ" hidden="1">#REF!</definedName>
    <definedName name="ㅇㄹ호"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ㅇㄹ홍">[0]!ㅇㄹ홍</definedName>
    <definedName name="ㅇ롱"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ㅇㅀ" hidden="1">{#N/A,#N/A,FALSE,"BS";#N/A,#N/A,FALSE,"PL";#N/A,#N/A,FALSE,"A";#N/A,#N/A,FALSE,"B";#N/A,#N/A,FALSE,"B1";#N/A,#N/A,FALSE,"C";#N/A,#N/A,FALSE,"C1";#N/A,#N/A,FALSE,"C2";#N/A,#N/A,FALSE,"D";#N/A,#N/A,FALSE,"E";#N/A,#N/A,FALSE,"F";#N/A,#N/A,FALSE,"AA";#N/A,#N/A,FALSE,"BB";#N/A,#N/A,FALSE,"CC";#N/A,#N/A,FALSE,"DD";#N/A,#N/A,FALSE,"EE";#N/A,#N/A,FALSE,"FF";#N/A,#N/A,FALSE,"PL10";#N/A,#N/A,FALSE,"PL20";#N/A,#N/A,FALSE,"PL30"}</definedName>
    <definedName name="ㅇㅀㄴㅇㅀ">[163]대환취급!$A$1:$N$3416</definedName>
    <definedName name="ㅇㅁㄶ">[0]!ㅇㅁㄶ</definedName>
    <definedName name="ㅇㅇ" hidden="1">{#N/A,#N/A,TRUE,"1호 과표세액";#N/A,#N/A,TRUE,"1-2호 농어촌과표";#N/A,#N/A,TRUE,"2호 서식";#N/A,#N/A,TRUE,"2호부표 최저한세";#N/A,#N/A,TRUE,"3(1)호 공제감면";#N/A,#N/A,TRUE,"임시특별감면";#N/A,#N/A,TRUE,"3(1)부7 기업합리";#N/A,#N/A,TRUE,"5호 농어촌";#N/A,#N/A,TRUE,"5호2 농감면(갑)";#N/A,#N/A,TRUE,"6호 소득금액";#N/A,#N/A,TRUE,"6호 첨부(익)";#N/A,#N/A,TRUE,"6호 첨부(손)";#N/A,#N/A,TRUE,"감가총괄";#N/A,#N/A,TRUE,"6-6(3)호 감가(정액)";#N/A,#N/A,TRUE,"9호 자본금(갑)";#N/A,#N/A,TRUE,"9호 자본금(을)";#N/A,#N/A,TRUE,"10(3)호 주요계정";#N/A,#N/A,TRUE,"10(4)호 소득구분"}</definedName>
    <definedName name="ㅇㅇㄹ"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ㅇㅇㄹㄹ" hidden="1">{#N/A,#N/A,FALSE,"표지";#N/A,#N/A,FALSE,"전제";#N/A,#N/A,FALSE,"손익-자 (2)";#N/A,#N/A,FALSE,"손익-자";#N/A,#N/A,FALSE,"손익-마 (2)";#N/A,#N/A,FALSE,"손익-마";#N/A,#N/A,FALSE,"총손최종"}</definedName>
    <definedName name="ㅇㅇㅀ" hidden="1">{#N/A,#N/A,FALSE,"BS";#N/A,#N/A,FALSE,"PL";#N/A,#N/A,FALSE,"A";#N/A,#N/A,FALSE,"B";#N/A,#N/A,FALSE,"B1";#N/A,#N/A,FALSE,"C";#N/A,#N/A,FALSE,"C1";#N/A,#N/A,FALSE,"C2";#N/A,#N/A,FALSE,"D";#N/A,#N/A,FALSE,"E";#N/A,#N/A,FALSE,"F";#N/A,#N/A,FALSE,"AA";#N/A,#N/A,FALSE,"BB";#N/A,#N/A,FALSE,"CC";#N/A,#N/A,FALSE,"DD";#N/A,#N/A,FALSE,"EE";#N/A,#N/A,FALSE,"FF";#N/A,#N/A,FALSE,"PL10";#N/A,#N/A,FALSE,"PL20";#N/A,#N/A,FALSE,"PL30"}</definedName>
    <definedName name="ㅇㅇㅇ" hidden="1">{#N/A,#N/A,TRUE,"1호 과표세액";#N/A,#N/A,TRUE,"1-2호 농어촌과표";#N/A,#N/A,TRUE,"2호 서식";#N/A,#N/A,TRUE,"2호부표 최저한세";#N/A,#N/A,TRUE,"3(1)호 공제감면";#N/A,#N/A,TRUE,"임시특별감면";#N/A,#N/A,TRUE,"3(1)부7 기업합리";#N/A,#N/A,TRUE,"5호 농어촌";#N/A,#N/A,TRUE,"5호2 농감면(갑)";#N/A,#N/A,TRUE,"6호 소득금액";#N/A,#N/A,TRUE,"6호 첨부(익)";#N/A,#N/A,TRUE,"6호 첨부(손)";#N/A,#N/A,TRUE,"감가총괄";#N/A,#N/A,TRUE,"6-6(3)호 감가(정액)";#N/A,#N/A,TRUE,"9호 자본금(갑)";#N/A,#N/A,TRUE,"9호 자본금(을)";#N/A,#N/A,TRUE,"10(3)호 주요계정";#N/A,#N/A,TRUE,"10(4)호 소득구분"}</definedName>
    <definedName name="ㅇㅇㅇㅇ" hidden="1">{#N/A,#N/A,FALSE,"Sheet5"}</definedName>
    <definedName name="ㅇㅇㅇㅇㅇ" hidden="1">{#N/A,#N/A,TRUE,"일반적사항";#N/A,#N/A,TRUE,"주요재무자료";#N/A,#N/A,TRUE,"표지";#N/A,#N/A,TRUE,"총괄표";#N/A,#N/A,TRUE,"1호 과표세액";#N/A,#N/A,TRUE,"2호 서식";#N/A,#N/A,TRUE,"2호부표 최저한세";#N/A,#N/A,TRUE,"3(1)호 공제감면";#N/A,#N/A,TRUE,"3(1) 부1 공제감면";#N/A,#N/A,TRUE,"3(1) 부3 세액조정";#N/A,#N/A,TRUE,"3(1) 부4 공제감면";#N/A,#N/A,TRUE,"3(1) 부6 추가납부";#N/A,#N/A,TRUE,"조8호 기술인력";#N/A,#N/A,TRUE,"3(1)부7 기업합리";#N/A,#N/A,TRUE,"3(2)호 가산세";#N/A,#N/A,TRUE,"3(2)호 가산세";#N/A,#N/A,TRUE,"3(3)호(갑) 원천납부";#N/A,#N/A,TRUE,"5호 농어촌";#N/A,#N/A,TRUE,"5호2 농감면(갑)";#N/A,#N/A,TRUE,"5호2 농감면(을)";#N/A,#N/A,TRUE,"6호 소득금액";#N/A,#N/A,TRUE,"6호 첨부(익)";#N/A,#N/A,TRUE,"6호 첨부(손)";#N/A,#N/A,TRUE,"6-1호 수입금액";#N/A,#N/A,TRUE,"6-2(4)호 해외시장";#N/A,#N/A,TRUE,"6-2(6)호 해외사업";#N/A,#N/A,TRUE,"6-2(7)호 해외투자";#N/A,#N/A,TRUE,"6-2(12)호 수출손실";#N/A,#N/A,TRUE,"6-3호 퇴충";#N/A,#N/A,TRUE,"6-3(3)호 단퇴";#N/A,#N/A,TRUE,"6-3(4)호 대손";#N/A,#N/A,TRUE,"6-4호 접대(갑)";#N/A,#N/A,TRUE,"6-4호 접대(을)";#N/A,#N/A,TRUE,"6-5호 외화(갑)";#N/A,#N/A,TRUE,"6-5호 외화(을)";#N/A,#N/A,TRUE,"6-6호(부표) 자본적지출";#N/A,#N/A,TRUE,"6-7호 가지급금(갑)";#N/A,#N/A,TRUE,"6-7호 가지급(을)";#N/A,#N/A,TRUE,"6-10호 재고자산";#N/A,#N/A,TRUE,"6-11호 세금과공과";#N/A,#N/A,TRUE,"6-12호 선급비용";#N/A,#N/A,TRUE,"6-13호 기부금";#N/A,#N/A,TRUE,"6-14호 부동산보유";#N/A,#N/A,TRUE,"8호 기부금조정";#N/A,#N/A,TRUE,"9호 자본금(갑)";#N/A,#N/A,TRUE,"9호 자본금(을)";#N/A,#N/A,TRUE,"10(2)호 소득공제";#N/A,#N/A,TRUE,"10(3)호 주요계정";#N/A,#N/A,TRUE,"10(3)호 부표";#N/A,#N/A,TRUE,"10(4)호 조정수입";#N/A,#N/A,TRUE,"10(4)호 소득구분";#N/A,#N/A,TRUE,"12호 중소검토";#N/A,#N/A,TRUE,"13호 비상장";#N/A,#N/A,TRUE,"14(1)호 갑 주식";#N/A,#N/A,TRUE,"59호 해외특수";#N/A,#N/A,TRUE,"60호 갑 적정유보";#N/A,#N/A,TRUE,"60호 을 적정유보";#N/A,#N/A,TRUE,"요약 BS";#N/A,#N/A,TRUE,"요약 PL";#N/A,#N/A,TRUE,"요약원가";#N/A,#N/A,TRUE,"요약RE"}</definedName>
    <definedName name="ㅇㅇㅇㅇㅇㅇㅇㅇㅇ" hidden="1">{"'Sheet1'!$A$1:$H$36"}</definedName>
    <definedName name="ㅇㅇㅇㅇㅇㅇㅇㅇㅇㅇㅇㅇㅇ" hidden="1">{"'Sheet1'!$A$1:$H$36"}</definedName>
    <definedName name="ㅇㅇㅇㅇㅇㅇㅇㅇㅇㅇㅇㅇㅇㅇ" hidden="1">{"'Sheet1'!$A$1:$H$36"}</definedName>
    <definedName name="ㅇㅇ이ㅏ읾" hidden="1">{#N/A,#N/A,FALSE,"1.CRITERIA";#N/A,#N/A,FALSE,"2.IS";#N/A,#N/A,FALSE,"3.BS";#N/A,#N/A,FALSE,"4.PER PL";#N/A,#N/A,FALSE,"5.INVESTMENT";#N/A,#N/A,FALSE,"6.공문";#N/A,#N/A,FALSE,"7.netinvest"}</definedName>
    <definedName name="ㅇㅈ" hidden="1">{#N/A,#N/A,FALSE,"표지";#N/A,#N/A,FALSE,"총괄표";#N/A,#N/A,FALSE,"1호 과표세액";#N/A,#N/A,FALSE,"3(3)호(갑) 원천납부";#N/A,#N/A,FALSE,"6호 소득금액";#N/A,#N/A,FALSE,"6호 첨부(익)";#N/A,#N/A,FALSE,"6호 첨부(손)";#N/A,#N/A,FALSE,"6-12호 선급비용";#N/A,#N/A,FALSE,"6-14호 부동산보유";#N/A,#N/A,FALSE,"9호 자본금(갑)";#N/A,#N/A,FALSE,"9호 자본금(을)";#N/A,#N/A,FALSE,"10(3)호 주요계정";#N/A,#N/A,FALSE,"10(3)호 부표";#N/A,#N/A,FALSE,"10(4)호 조정수입";#N/A,#N/A,FALSE,"12호 중소검토";#N/A,#N/A,FALSE,"14(1)호 갑 주식";#N/A,#N/A,FALSE,"59호 해외특수";#N/A,#N/A,FALSE,"요약 BS";#N/A,#N/A,FALSE,"요약 PL";#N/A,#N/A,FALSE,"요약원가";#N/A,#N/A,FALSE,"요약RE";#N/A,#N/A,FALSE,"6-5호 외화(갑)";#N/A,#N/A,FALSE,"6-5호 외화(을)"}</definedName>
    <definedName name="ㅇㅎ" hidden="1">{#N/A,#N/A,FALSE,"단축1";#N/A,#N/A,FALSE,"단축2";#N/A,#N/A,FALSE,"단축3";#N/A,#N/A,FALSE,"장축";#N/A,#N/A,FALSE,"4WD"}</definedName>
    <definedName name="ㅇㅎㅁ" hidden="1">{#N/A,#N/A,FALSE,"97년 투자계획 세부내역 "}</definedName>
    <definedName name="아" hidden="1">{#N/A,#N/A,FALSE,"BS";#N/A,#N/A,FALSE,"PL";#N/A,#N/A,FALSE,"처분";#N/A,#N/A,FALSE,"현금";#N/A,#N/A,FALSE,"매출";#N/A,#N/A,FALSE,"원가";#N/A,#N/A,FALSE,"경영"}</definedName>
    <definedName name="아99999">[0]!아99999</definedName>
    <definedName name="아러" hidden="1">{#N/A,#N/A,FALSE,"BS";#N/A,#N/A,FALSE,"PL";#N/A,#N/A,FALSE,"처분";#N/A,#N/A,FALSE,"현금";#N/A,#N/A,FALSE,"매출";#N/A,#N/A,FALSE,"원가";#N/A,#N/A,FALSE,"경영"}</definedName>
    <definedName name="아러닐">#REF!</definedName>
    <definedName name="아마도" hidden="1">{#N/A,#N/A,FALSE,"97년 투자계획 세부내역 "}</definedName>
    <definedName name="아싸">#REF!</definedName>
    <definedName name="아싸2">#REF!</definedName>
    <definedName name="아아" hidden="1">{#N/A,#N/A,FALSE,"1.CRITERIA";#N/A,#N/A,FALSE,"2.IS";#N/A,#N/A,FALSE,"3.BS";#N/A,#N/A,FALSE,"4.PER PL";#N/A,#N/A,FALSE,"5.INVESTMENT";#N/A,#N/A,FALSE,"6.공문";#N/A,#N/A,FALSE,"7.netinvest"}</definedName>
    <definedName name="아아아" hidden="1">{#N/A,#N/A,FALSE,"1.CRITERIA";#N/A,#N/A,FALSE,"2.IS";#N/A,#N/A,FALSE,"3.BS";#N/A,#N/A,FALSE,"4.PER PL";#N/A,#N/A,FALSE,"5.INVESTMENT";#N/A,#N/A,FALSE,"6.공문";#N/A,#N/A,FALSE,"7.netinvest"}</definedName>
    <definedName name="아아아ㅏㅏㅏㅏㅏㅏㅏㅏㅏㅏㅏㅏ" hidden="1">{"'Sheet1'!$A$1:$H$36"}</definedName>
    <definedName name="아이" hidden="1">{#N/A,#N/A,FALSE,"1.CRITERIA";#N/A,#N/A,FALSE,"2.IS";#N/A,#N/A,FALSE,"3.BS";#N/A,#N/A,FALSE,"4.PER PL";#N/A,#N/A,FALSE,"5.INVESTMENT";#N/A,#N/A,FALSE,"6.공문";#N/A,#N/A,FALSE,"7.netinvest"}</definedName>
    <definedName name="아이에이" hidden="1">{"'매출'!$A$1:$I$22"}</definedName>
    <definedName name="악기">'[24]1담당0113'!$F$175</definedName>
    <definedName name="악기1">'[24]2담당0113'!$F$300</definedName>
    <definedName name="안">#REF!</definedName>
    <definedName name="안건" hidden="1">{#N/A,#N/A,FALSE,"BS";#N/A,#N/A,FALSE,"PL";#N/A,#N/A,FALSE,"처분";#N/A,#N/A,FALSE,"현금";#N/A,#N/A,FALSE,"매출";#N/A,#N/A,FALSE,"원가";#N/A,#N/A,FALSE,"경영"}</definedName>
    <definedName name="앙" hidden="1">{#N/A,#N/A,FALSE,"BS";#N/A,#N/A,FALSE,"PL";#N/A,#N/A,FALSE,"처분";#N/A,#N/A,FALSE,"현금";#N/A,#N/A,FALSE,"매출";#N/A,#N/A,FALSE,"원가";#N/A,#N/A,FALSE,"경영"}</definedName>
    <definedName name="앙1" hidden="1">{#N/A,#N/A,FALSE,"BS";#N/A,#N/A,FALSE,"PL";#N/A,#N/A,FALSE,"처분";#N/A,#N/A,FALSE,"현금";#N/A,#N/A,FALSE,"매출";#N/A,#N/A,FALSE,"원가";#N/A,#N/A,FALSE,"경영"}</definedName>
    <definedName name="액체FACTOR">[164]!액체FACTOR</definedName>
    <definedName name="양" hidden="1">{#N/A,#N/A,TRUE,"일반적사항";#N/A,#N/A,TRUE,"주요재무자료";#N/A,#N/A,TRUE,"표지";#N/A,#N/A,TRUE,"총괄표";#N/A,#N/A,TRUE,"1호 과표세액";#N/A,#N/A,TRUE,"2호 서식";#N/A,#N/A,TRUE,"2호부표 최저한세";#N/A,#N/A,TRUE,"3(1)호 공제감면";#N/A,#N/A,TRUE,"3(1) 부1 공제감면";#N/A,#N/A,TRUE,"3(1) 부3 세액조정";#N/A,#N/A,TRUE,"3(1) 부4 공제감면";#N/A,#N/A,TRUE,"3(1) 부6 추가납부";#N/A,#N/A,TRUE,"조8호 기술인력";#N/A,#N/A,TRUE,"3(1)부7 기업합리";#N/A,#N/A,TRUE,"3(2)호 가산세";#N/A,#N/A,TRUE,"3(2)호 가산세";#N/A,#N/A,TRUE,"3(3)호(갑) 원천납부";#N/A,#N/A,TRUE,"5호 농어촌";#N/A,#N/A,TRUE,"5호2 농감면(갑)";#N/A,#N/A,TRUE,"5호2 농감면(을)";#N/A,#N/A,TRUE,"6호 소득금액";#N/A,#N/A,TRUE,"6호 첨부(익)";#N/A,#N/A,TRUE,"6호 첨부(손)";#N/A,#N/A,TRUE,"6-1호 수입금액";#N/A,#N/A,TRUE,"6-2(4)호 해외시장";#N/A,#N/A,TRUE,"6-2(6)호 해외사업";#N/A,#N/A,TRUE,"6-2(7)호 해외투자";#N/A,#N/A,TRUE,"6-2(12)호 수출손실";#N/A,#N/A,TRUE,"6-3호 퇴충";#N/A,#N/A,TRUE,"6-3(3)호 단퇴";#N/A,#N/A,TRUE,"6-3(4)호 대손";#N/A,#N/A,TRUE,"6-4호 접대(갑)";#N/A,#N/A,TRUE,"6-4호 접대(을)";#N/A,#N/A,TRUE,"6-5호 외화(갑)";#N/A,#N/A,TRUE,"6-5호 외화(을)";#N/A,#N/A,TRUE,"6-6호(부표) 자본적지출";#N/A,#N/A,TRUE,"6-7호 가지급금(갑)";#N/A,#N/A,TRUE,"6-7호 가지급(을)";#N/A,#N/A,TRUE,"6-10호 재고자산";#N/A,#N/A,TRUE,"6-11호 세금과공과";#N/A,#N/A,TRUE,"6-12호 선급비용";#N/A,#N/A,TRUE,"6-13호 기부금";#N/A,#N/A,TRUE,"6-14호 부동산보유";#N/A,#N/A,TRUE,"8호 기부금조정";#N/A,#N/A,TRUE,"9호 자본금(갑)";#N/A,#N/A,TRUE,"9호 자본금(을)";#N/A,#N/A,TRUE,"10(2)호 소득공제";#N/A,#N/A,TRUE,"10(3)호 주요계정";#N/A,#N/A,TRUE,"10(3)호 부표";#N/A,#N/A,TRUE,"10(4)호 조정수입";#N/A,#N/A,TRUE,"10(4)호 소득구분";#N/A,#N/A,TRUE,"12호 중소검토";#N/A,#N/A,TRUE,"13호 비상장";#N/A,#N/A,TRUE,"14(1)호 갑 주식";#N/A,#N/A,TRUE,"59호 해외특수";#N/A,#N/A,TRUE,"60호 갑 적정유보";#N/A,#N/A,TRUE,"60호 을 적정유보";#N/A,#N/A,TRUE,"요약 BS";#N/A,#N/A,TRUE,"요약 PL";#N/A,#N/A,TRUE,"요약원가";#N/A,#N/A,TRUE,"요약RE"}</definedName>
    <definedName name="양산">[142]TB!#REF!</definedName>
    <definedName name="양승일대환론상각">'[139]대환론(수정)'!$F$7:$N$19</definedName>
    <definedName name="양승일카드론상각">'[139]일반론(수정)'!$F$7:$N$19</definedName>
    <definedName name="양식" hidden="1">{"'10_03일자별'!$A$2:$H$31"}</definedName>
    <definedName name="어" hidden="1">{#N/A,#N/A,FALSE,"Sheet5"}</definedName>
    <definedName name="어랑" hidden="1">{#N/A,#N/A,FALSE,"BS";#N/A,#N/A,FALSE,"PL";#N/A,#N/A,FALSE,"처분";#N/A,#N/A,FALSE,"현금";#N/A,#N/A,FALSE,"매출";#N/A,#N/A,FALSE,"원가";#N/A,#N/A,FALSE,"경영"}</definedName>
    <definedName name="어어" hidden="1">{#N/A,#N/A,FALSE,"1.CRITERIA";#N/A,#N/A,FALSE,"2.IS";#N/A,#N/A,FALSE,"3.BS";#N/A,#N/A,FALSE,"4.PER PL";#N/A,#N/A,FALSE,"5.INVESTMENT";#N/A,#N/A,FALSE,"6.공문";#N/A,#N/A,FALSE,"7.netinvest"}</definedName>
    <definedName name="업" hidden="1">{#N/A,#N/A,FALSE,"주요여수신";#N/A,#N/A,FALSE,"수신금리";#N/A,#N/A,FALSE,"대출금리";#N/A,#N/A,FALSE,"신규대출";#N/A,#N/A,FALSE,"총액대출"}</definedName>
    <definedName name="업_태">#REF!</definedName>
    <definedName name="업체명">#REF!</definedName>
    <definedName name="업체별" hidden="1">{#N/A,#N/A,FALSE,"총괄수정"}</definedName>
    <definedName name="업태포지셔닝" hidden="1">{#N/A,#N/A,FALSE,"97년 투자계획 세부내역 "}</definedName>
    <definedName name="없애버림" hidden="1">{#N/A,#N/A,FALSE,"손익표지";#N/A,#N/A,FALSE,"손익계산";#N/A,#N/A,FALSE,"일반관리비";#N/A,#N/A,FALSE,"영업외수익";#N/A,#N/A,FALSE,"영업외비용";#N/A,#N/A,FALSE,"매출액";#N/A,#N/A,FALSE,"요약손익";#N/A,#N/A,FALSE,"요약대차";#N/A,#N/A,FALSE,"매출채권현황";#N/A,#N/A,FALSE,"매출채권명세"}</definedName>
    <definedName name="에라">#REF!</definedName>
    <definedName name="에이" hidden="1">{#N/A,#N/A,TRUE,"Y생산";#N/A,#N/A,TRUE,"Y판매";#N/A,#N/A,TRUE,"Y총물량";#N/A,#N/A,TRUE,"Y능력";#N/A,#N/A,TRUE,"YKD"}</definedName>
    <definedName name="여신">#REF!</definedName>
    <definedName name="여신차주">#REF!</definedName>
    <definedName name="여신차주번호">#REF!</definedName>
    <definedName name="여의도" hidden="1">{#N/A,#N/A,FALSE,"손익표지";#N/A,#N/A,FALSE,"손익계산";#N/A,#N/A,FALSE,"일반관리비";#N/A,#N/A,FALSE,"영업외수익";#N/A,#N/A,FALSE,"영업외비용";#N/A,#N/A,FALSE,"매출액";#N/A,#N/A,FALSE,"요약손익";#N/A,#N/A,FALSE,"요약대차";#N/A,#N/A,FALSE,"매출채권현황";#N/A,#N/A,FALSE,"매출채권명세"}</definedName>
    <definedName name="여이" hidden="1">{#N/A,#N/A,FALSE,"1.CRITERIA";#N/A,#N/A,FALSE,"2.IS";#N/A,#N/A,FALSE,"3.BS";#N/A,#N/A,FALSE,"4.PER PL";#N/A,#N/A,FALSE,"5.INVESTMENT";#N/A,#N/A,FALSE,"6.공문";#N/A,#N/A,FALSE,"7.netinvest"}</definedName>
    <definedName name="연결정산표2" hidden="1">{#N/A,#N/A,FALSE,"Aging Summary";#N/A,#N/A,FALSE,"Ratio Analysis";#N/A,#N/A,FALSE,"Test 120 Day Accts";#N/A,#N/A,FALSE,"Tickmarks"}</definedName>
    <definedName name="연금대변">'[130]합동별(기표용)'!$AE$1:$AE$65536</definedName>
    <definedName name="연금차변">'[130]합동별(기표용)'!$J$1:$J$65536</definedName>
    <definedName name="연습" hidden="1">{#N/A,#N/A,FALSE,"손익표지";#N/A,#N/A,FALSE,"손익계산";#N/A,#N/A,FALSE,"일반관리비";#N/A,#N/A,FALSE,"영업외수익";#N/A,#N/A,FALSE,"영업외비용";#N/A,#N/A,FALSE,"매출액";#N/A,#N/A,FALSE,"요약손익";#N/A,#N/A,FALSE,"요약대차";#N/A,#N/A,FALSE,"매출채권현황";#N/A,#N/A,FALSE,"매출채권명세"}</definedName>
    <definedName name="연습1" hidden="1">{#N/A,#N/A,FALSE,"손익표지";#N/A,#N/A,FALSE,"손익계산";#N/A,#N/A,FALSE,"일반관리비";#N/A,#N/A,FALSE,"영업외수익";#N/A,#N/A,FALSE,"영업외비용";#N/A,#N/A,FALSE,"매출액";#N/A,#N/A,FALSE,"요약손익";#N/A,#N/A,FALSE,"요약대차";#N/A,#N/A,FALSE,"매출채권현황";#N/A,#N/A,FALSE,"매출채권명세"}</definedName>
    <definedName name="연습3" hidden="1">{#N/A,#N/A,FALSE,"손익표지";#N/A,#N/A,FALSE,"손익계산";#N/A,#N/A,FALSE,"일반관리비";#N/A,#N/A,FALSE,"영업외수익";#N/A,#N/A,FALSE,"영업외비용";#N/A,#N/A,FALSE,"매출액";#N/A,#N/A,FALSE,"요약손익";#N/A,#N/A,FALSE,"요약대차";#N/A,#N/A,FALSE,"매출채권현황";#N/A,#N/A,FALSE,"매출채권명세"}</definedName>
    <definedName name="연월차" hidden="1">{#N/A,#N/A,TRUE,"Y생산";#N/A,#N/A,TRUE,"Y판매";#N/A,#N/A,TRUE,"Y총물량";#N/A,#N/A,TRUE,"Y능력";#N/A,#N/A,TRUE,"YKD"}</definedName>
    <definedName name="열처리" hidden="1">{#N/A,#N/A,FALSE,"단축1";#N/A,#N/A,FALSE,"단축2";#N/A,#N/A,FALSE,"단축3";#N/A,#N/A,FALSE,"장축";#N/A,#N/A,FALSE,"4WD"}</definedName>
    <definedName name="영">#REF!</definedName>
    <definedName name="영미" hidden="1">{#N/A,#N/A,FALSE,"매출이익"}</definedName>
    <definedName name="영업" hidden="1">{#N/A,#N/A,FALSE,"1.CRITERIA";#N/A,#N/A,FALSE,"2.IS";#N/A,#N/A,FALSE,"3.BS";#N/A,#N/A,FALSE,"4.PER PL";#N/A,#N/A,FALSE,"5.INVESTMENT";#N/A,#N/A,FALSE,"6.공문";#N/A,#N/A,FALSE,"7.netinvest"}</definedName>
    <definedName name="영업권" hidden="1">{#N/A,#N/A,FALSE,"BS";#N/A,#N/A,FALSE,"PL";#N/A,#N/A,FALSE,"처분";#N/A,#N/A,FALSE,"현금";#N/A,#N/A,FALSE,"매출";#N/A,#N/A,FALSE,"원가";#N/A,#N/A,FALSE,"경영"}</definedName>
    <definedName name="영업법인세">[134]가정!#REF!</definedName>
    <definedName name="영업비용">#REF!</definedName>
    <definedName name="영업손익">#REF!</definedName>
    <definedName name="영업수" hidden="1">{#N/A,#N/A,FALSE,"1.CRITERIA";#N/A,#N/A,FALSE,"2.IS";#N/A,#N/A,FALSE,"3.BS";#N/A,#N/A,FALSE,"4.PER PL";#N/A,#N/A,FALSE,"5.INVESTMENT";#N/A,#N/A,FALSE,"6.공문";#N/A,#N/A,FALSE,"7.netinvest"}</definedName>
    <definedName name="영업수익" hidden="1">{#N/A,#N/A,FALSE,"1.CRITERIA";#N/A,#N/A,FALSE,"2.IS";#N/A,#N/A,FALSE,"3.BS";#N/A,#N/A,FALSE,"4.PER PL";#N/A,#N/A,FALSE,"5.INVESTMENT";#N/A,#N/A,FALSE,"6.공문";#N/A,#N/A,FALSE,"7.netinvest"}</definedName>
    <definedName name="영업외비용" hidden="1">{#N/A,#N/A,FALSE,"BS";#N/A,#N/A,FALSE,"PL";#N/A,#N/A,FALSE,"처분";#N/A,#N/A,FALSE,"현금";#N/A,#N/A,FALSE,"매출";#N/A,#N/A,FALSE,"원가";#N/A,#N/A,FALSE,"경영"}</definedName>
    <definedName name="영업외수익" hidden="1">{#N/A,#N/A,FALSE,"1.CRITERIA";#N/A,#N/A,FALSE,"2.IS";#N/A,#N/A,FALSE,"3.BS";#N/A,#N/A,FALSE,"4.PER PL";#N/A,#N/A,FALSE,"5.INVESTMENT";#N/A,#N/A,FALSE,"6.공문";#N/A,#N/A,FALSE,"7.netinvest"}</definedName>
    <definedName name="영업인건배부" hidden="1">{#N/A,#N/A,FALSE,"97년 투자계획 세부내역 "}</definedName>
    <definedName name="영업인건비배부" hidden="1">{#N/A,#N/A,FALSE,"97년 투자계획 세부내역 "}</definedName>
    <definedName name="영역">#REF!</definedName>
    <definedName name="영역1">#REF!</definedName>
    <definedName name="영외수">#REF!</definedName>
    <definedName name="예금" hidden="1">{#N/A,#N/A,FALSE,"1.CRITERIA";#N/A,#N/A,FALSE,"2.IS";#N/A,#N/A,FALSE,"3.BS";#N/A,#N/A,FALSE,"4.PER PL";#N/A,#N/A,FALSE,"5.INVESTMENT";#N/A,#N/A,FALSE,"6.공문";#N/A,#N/A,FALSE,"7.netinvest"}</definedName>
    <definedName name="예상" hidden="1">#REF!</definedName>
    <definedName name="예수금">#REF!</definedName>
    <definedName name="예치보증" hidden="1">{"'분양원가'!$B$1:$F$113"}</definedName>
    <definedName name="예치보증금" hidden="1">{"'분양원가'!$B$1:$F$113"}</definedName>
    <definedName name="오" hidden="1">{#N/A,#N/A,FALSE,"UNIT";#N/A,#N/A,FALSE,"UNIT";#N/A,#N/A,FALSE,"계정"}</definedName>
    <definedName name="오." hidden="1">{#N/A,#N/A,FALSE,"UNIT";#N/A,#N/A,FALSE,"UNIT";#N/A,#N/A,FALSE,"계정"}</definedName>
    <definedName name="오.." hidden="1">{#N/A,#N/A,FALSE,"UNIT";#N/A,#N/A,FALSE,"UNIT";#N/A,#N/A,FALSE,"계정"}</definedName>
    <definedName name="오늘" hidden="1">{#N/A,#N/A,TRUE,"Y생산";#N/A,#N/A,TRUE,"Y판매";#N/A,#N/A,TRUE,"Y총물량";#N/A,#N/A,TRUE,"Y능력";#N/A,#N/A,TRUE,"YKD"}</definedName>
    <definedName name="오서방" hidden="1">{#N/A,#N/A,FALSE,"97년 투자계획 세부내역 "}</definedName>
    <definedName name="오성협" hidden="1">{#N/A,#N/A,TRUE,"Y생산";#N/A,#N/A,TRUE,"Y판매";#N/A,#N/A,TRUE,"Y총물량";#N/A,#N/A,TRUE,"Y능력";#N/A,#N/A,TRUE,"YKD"}</definedName>
    <definedName name="오세범" hidden="1">{#N/A,#N/A,FALSE,"97년 투자계획 세부내역 "}</definedName>
    <definedName name="오세범1" hidden="1">{#N/A,#N/A,FALSE,"97년 투자계획 세부내역 "}</definedName>
    <definedName name="오세범2" hidden="1">{#N/A,#N/A,FALSE,"97년 투자계획 세부내역 "}</definedName>
    <definedName name="오세범3" hidden="1">{#N/A,#N/A,FALSE,"97년 투자계획 세부내역 "}</definedName>
    <definedName name="오수토공" hidden="1">{#N/A,#N/A,FALSE,"기안지";#N/A,#N/A,FALSE,"통신지"}</definedName>
    <definedName name="오일보">[59]!오일보</definedName>
    <definedName name="오ㅓㄱ" hidden="1">{#N/A,#N/A,FALSE,"BS";#N/A,#N/A,FALSE,"PL";#N/A,#N/A,FALSE,"처분";#N/A,#N/A,FALSE,"현금";#N/A,#N/A,FALSE,"매출";#N/A,#N/A,FALSE,"원가";#N/A,#N/A,FALSE,"경영"}</definedName>
    <definedName name="왔" hidden="1">{#N/A,#N/A,FALSE,"Sheet5"}</definedName>
    <definedName name="왜이래" hidden="1">{#N/A,#N/A,FALSE,"손익표지";#N/A,#N/A,FALSE,"손익계산";#N/A,#N/A,FALSE,"일반관리비";#N/A,#N/A,FALSE,"영업외수익";#N/A,#N/A,FALSE,"영업외비용";#N/A,#N/A,FALSE,"매출액";#N/A,#N/A,FALSE,"요약손익";#N/A,#N/A,FALSE,"요약대차";#N/A,#N/A,FALSE,"매출채권현황";#N/A,#N/A,FALSE,"매출채권명세"}</definedName>
    <definedName name="외상매입">#REF!</definedName>
    <definedName name="외상매입금">'[153]control sheet'!#REF!</definedName>
    <definedName name="외상매출금">#REF!</definedName>
    <definedName name="외예금" hidden="1">{#N/A,#N/A,FALSE,"1.CRITERIA";#N/A,#N/A,FALSE,"2.IS";#N/A,#N/A,FALSE,"3.BS";#N/A,#N/A,FALSE,"4.PER PL";#N/A,#N/A,FALSE,"5.INVESTMENT";#N/A,#N/A,FALSE,"6.공문";#N/A,#N/A,FALSE,"7.netinvest"}</definedName>
    <definedName name="외주계획" hidden="1">{#N/A,#N/A,TRUE,"Y생산";#N/A,#N/A,TRUE,"Y판매";#N/A,#N/A,TRUE,"Y총물량";#N/A,#N/A,TRUE,"Y능력";#N/A,#N/A,TRUE,"YKD"}</definedName>
    <definedName name="외주공사">'[165]1.외주공사'!$B$4:$AN$39</definedName>
    <definedName name="외화평가">#REF!</definedName>
    <definedName name="요" hidden="1">{#N/A,#N/A,FALSE,"1.CRITERIA";#N/A,#N/A,FALSE,"2.IS";#N/A,#N/A,FALSE,"3.BS";#N/A,#N/A,FALSE,"4.PER PL";#N/A,#N/A,FALSE,"5.INVESTMENT";#N/A,#N/A,FALSE,"6.공문";#N/A,#N/A,FALSE,"7.netinvest"}</definedName>
    <definedName name="요1">#REF!</definedName>
    <definedName name="요2">#REF!</definedName>
    <definedName name="요3">#REF!</definedName>
    <definedName name="요4">#REF!</definedName>
    <definedName name="요약" hidden="1">{"'10_03일자별'!$A$2:$H$31"}</definedName>
    <definedName name="요약FS" hidden="1">{#N/A,#N/A,FALSE,"Sheet5"}</definedName>
    <definedName name="우" hidden="1">{#N/A,#N/A,FALSE,"Sheet5"}</definedName>
    <definedName name="우리" hidden="1">{#N/A,#N/A,FALSE,"97년 투자계획 세부내역 "}</definedName>
    <definedName name="우리나라" hidden="1">{#N/A,#N/A,TRUE,"Y생산";#N/A,#N/A,TRUE,"Y판매";#N/A,#N/A,TRUE,"Y총물량";#N/A,#N/A,TRUE,"Y능력";#N/A,#N/A,TRUE,"YKD"}</definedName>
    <definedName name="우리는" hidden="1">{#N/A,#N/A,FALSE,"Sheet5"}</definedName>
    <definedName name="우승철" hidden="1">{#N/A,#N/A,FALSE,"97년 투자계획 세부내역 "}</definedName>
    <definedName name="운영" hidden="1">{#N/A,#N/A,FALSE,"Sheet5"}</definedName>
    <definedName name="울랄라">#REF!</definedName>
    <definedName name="울산" hidden="1">{#N/A,#N/A,FALSE,"손익표지";#N/A,#N/A,FALSE,"손익계산";#N/A,#N/A,FALSE,"일반관리비";#N/A,#N/A,FALSE,"영업외수익";#N/A,#N/A,FALSE,"영업외비용";#N/A,#N/A,FALSE,"매출액";#N/A,#N/A,FALSE,"요약손익";#N/A,#N/A,FALSE,"요약대차";#N/A,#N/A,FALSE,"매출채권현황";#N/A,#N/A,FALSE,"매출채권명세"}</definedName>
    <definedName name="울산\\" hidden="1">{#N/A,#N/A,FALSE,"일반적사항";#N/A,#N/A,FALSE,"주요재무자료";#N/A,#N/A,FALSE,"표지";#N/A,#N/A,FALSE,"총괄표";#N/A,#N/A,FALSE,"1호 과표세액";#N/A,#N/A,FALSE,"1-2호 농어촌과표";#N/A,#N/A,FALSE,"2호 서식";#N/A,#N/A,FALSE,"2호부표 최저한세";#N/A,#N/A,FALSE,"3(1)부7 기업합리";#N/A,#N/A,FALSE,"3(3)호(갑) 원천납부";#N/A,#N/A,FALSE,"5호 농어촌";#N/A,#N/A,FALSE,"5호2 농감면(갑)";#N/A,#N/A,FALSE,"6호 소득금액";#N/A,#N/A,FALSE,"6호 첨부(익)";#N/A,#N/A,FALSE,"6호 첨부(손)";#N/A,#N/A,FALSE,"6-1호 수입금액";#N/A,#N/A,FALSE,"6-3호 퇴충";#N/A,#N/A,FALSE,"6-3(3)호 단퇴";#N/A,#N/A,FALSE,"6-3(4)호 대손";#N/A,#N/A,FALSE,"6-4호 접대(갑)";#N/A,#N/A,FALSE,"6-4호 접대(을)";#N/A,#N/A,FALSE,"6-5호 외화(갑)";#N/A,#N/A,FALSE,"6-5호 외화(을)";#N/A,#N/A,FALSE,"감가총괄";#N/A,#N/A,FALSE,"6-6(3)호 감가(정액)";#N/A,#N/A,FALSE,"6-6호(부표) 자본적지출";#N/A,#N/A,FALSE,"6-7호 가지급금(갑)";#N/A,#N/A,FALSE,"6-7호 가지급(을)";#N/A,#N/A,FALSE,"6-10호 재고자산";#N/A,#N/A,FALSE,"6-11호 세금과공과";#N/A,#N/A,FALSE,"6-12호 선급비용";#N/A,#N/A,FALSE,"6-13호 기부금";#N/A,#N/A,FALSE,"6-14호 부동산보유";#N/A,#N/A,FALSE,"8호 기부금조정";#N/A,#N/A,FALSE,"9호 자본금(갑)";#N/A,#N/A,FALSE,"9호 자본금(을)";#N/A,#N/A,FALSE,"10(2)호 소득공제";#N/A,#N/A,FALSE,"10(3)호 주요계정";#N/A,#N/A,FALSE,"10(3)호 부표";#N/A,#N/A,FALSE,"10(4)호 조정수입";#N/A,#N/A,FALSE,"14(1)호 갑 주식";#N/A,#N/A,FALSE,"59호 해외특수";#N/A,#N/A,FALSE,"요약 BS";#N/A,#N/A,FALSE,"요약 PL";#N/A,#N/A,FALSE,"요약RE"}</definedName>
    <definedName name="울상" hidden="1">{#N/A,#N/A,TRUE,"일반적사항";#N/A,#N/A,TRUE,"주요재무자료";#N/A,#N/A,TRUE,"표지";#N/A,#N/A,TRUE,"총괄표";#N/A,#N/A,TRUE,"1호 과표세액";#N/A,#N/A,TRUE,"2호 서식";#N/A,#N/A,TRUE,"2호부표 최저한세";#N/A,#N/A,TRUE,"3(1)호 공제감면";#N/A,#N/A,TRUE,"3(1) 부1 공제감면";#N/A,#N/A,TRUE,"3(1) 부3 세액조정";#N/A,#N/A,TRUE,"3(1) 부4 공제감면";#N/A,#N/A,TRUE,"3(1) 부6 추가납부";#N/A,#N/A,TRUE,"조8호 기술인력";#N/A,#N/A,TRUE,"3(1)부7 기업합리";#N/A,#N/A,TRUE,"3(2)호 가산세";#N/A,#N/A,TRUE,"3(2)호 가산세";#N/A,#N/A,TRUE,"3(3)호(갑) 원천납부";#N/A,#N/A,TRUE,"5호 농어촌";#N/A,#N/A,TRUE,"5호2 농감면(갑)";#N/A,#N/A,TRUE,"5호2 농감면(을)";#N/A,#N/A,TRUE,"6호 소득금액";#N/A,#N/A,TRUE,"6호 첨부(익)";#N/A,#N/A,TRUE,"6호 첨부(손)";#N/A,#N/A,TRUE,"6-1호 수입금액";#N/A,#N/A,TRUE,"6-2(4)호 해외시장";#N/A,#N/A,TRUE,"6-2(6)호 해외사업";#N/A,#N/A,TRUE,"6-2(7)호 해외투자";#N/A,#N/A,TRUE,"6-2(12)호 수출손실";#N/A,#N/A,TRUE,"6-3호 퇴충";#N/A,#N/A,TRUE,"6-3(3)호 단퇴";#N/A,#N/A,TRUE,"6-3(4)호 대손";#N/A,#N/A,TRUE,"6-4호 접대(갑)";#N/A,#N/A,TRUE,"6-4호 접대(을)";#N/A,#N/A,TRUE,"6-5호 외화(갑)";#N/A,#N/A,TRUE,"6-5호 외화(을)";#N/A,#N/A,TRUE,"6-6호(부표) 자본적지출";#N/A,#N/A,TRUE,"6-7호 가지급금(갑)";#N/A,#N/A,TRUE,"6-7호 가지급(을)";#N/A,#N/A,TRUE,"6-10호 재고자산";#N/A,#N/A,TRUE,"6-11호 세금과공과";#N/A,#N/A,TRUE,"6-12호 선급비용";#N/A,#N/A,TRUE,"6-13호 기부금";#N/A,#N/A,TRUE,"6-14호 부동산보유";#N/A,#N/A,TRUE,"8호 기부금조정";#N/A,#N/A,TRUE,"9호 자본금(갑)";#N/A,#N/A,TRUE,"9호 자본금(을)";#N/A,#N/A,TRUE,"10(2)호 소득공제";#N/A,#N/A,TRUE,"10(3)호 주요계정";#N/A,#N/A,TRUE,"10(3)호 부표";#N/A,#N/A,TRUE,"10(4)호 조정수입";#N/A,#N/A,TRUE,"10(4)호 소득구분";#N/A,#N/A,TRUE,"12호 중소검토";#N/A,#N/A,TRUE,"13호 비상장";#N/A,#N/A,TRUE,"14(1)호 갑 주식";#N/A,#N/A,TRUE,"59호 해외특수";#N/A,#N/A,TRUE,"60호 갑 적정유보";#N/A,#N/A,TRUE,"60호 을 적정유보";#N/A,#N/A,TRUE,"요약 BS";#N/A,#N/A,TRUE,"요약 PL";#N/A,#N/A,TRUE,"요약원가";#N/A,#N/A,TRUE,"요약RE"}</definedName>
    <definedName name="웃겨">[0]!prt6bv7cc30</definedName>
    <definedName name="원" hidden="1">{#N/A,#N/A,TRUE,"Y생산";#N/A,#N/A,TRUE,"Y판매";#N/A,#N/A,TRUE,"Y총물량";#N/A,#N/A,TRUE,"Y능력";#N/A,#N/A,TRUE,"YKD"}</definedName>
    <definedName name="원가" hidden="1">{#N/A,#N/A,FALSE,"1.CRITERIA";#N/A,#N/A,FALSE,"2.IS";#N/A,#N/A,FALSE,"3.BS";#N/A,#N/A,FALSE,"4.PER PL";#N/A,#N/A,FALSE,"5.INVESTMENT";#N/A,#N/A,FALSE,"6.공문";#N/A,#N/A,FALSE,"7.netinvest"}</definedName>
    <definedName name="원가분개">[142]TB!#REF!</definedName>
    <definedName name="원가분석" hidden="1">{#N/A,#N/A,FALSE,"1.CRITERIA";#N/A,#N/A,FALSE,"2.IS";#N/A,#N/A,FALSE,"3.BS";#N/A,#N/A,FALSE,"4.PER PL";#N/A,#N/A,FALSE,"5.INVESTMENT";#N/A,#N/A,FALSE,"6.공문";#N/A,#N/A,FALSE,"7.netinvest"}</definedName>
    <definedName name="원금">#REF!</definedName>
    <definedName name="원단" hidden="1">{#N/A,#N/A,TRUE,"Y생산";#N/A,#N/A,TRUE,"Y판매";#N/A,#N/A,TRUE,"Y총물량";#N/A,#N/A,TRUE,"Y능력";#N/A,#N/A,TRUE,"YKD"}</definedName>
    <definedName name="원본2" hidden="1">#REF!</definedName>
    <definedName name="원재료생산현황" hidden="1">{#N/A,#N/A,FALSE,"손익표지";#N/A,#N/A,FALSE,"손익계산";#N/A,#N/A,FALSE,"일반관리비";#N/A,#N/A,FALSE,"영업외수익";#N/A,#N/A,FALSE,"영업외비용";#N/A,#N/A,FALSE,"매출액";#N/A,#N/A,FALSE,"요약손익";#N/A,#N/A,FALSE,"요약대차";#N/A,#N/A,FALSE,"매출채권현황";#N/A,#N/A,FALSE,"매출채권명세"}</definedName>
    <definedName name="원천납부8" hidden="1">{#N/A,#N/A,FALSE,"1호 과표세액";#N/A,#N/A,FALSE,"2호 서식";#N/A,#N/A,FALSE,"2호부표 최저한세";#N/A,#N/A,FALSE,"5호 농어촌";#N/A,#N/A,FALSE,"6호 소득금액";#N/A,#N/A,FALSE,"6호 첨부(익)";#N/A,#N/A,FALSE,"6호 첨부(손)";#N/A,#N/A,FALSE,"6-1호 수입금액";#N/A,#N/A,FALSE,"6-2(7)호 해외투자";#N/A,#N/A,FALSE,"6-3호 퇴충";#N/A,#N/A,FALSE,"6-3(3)호 단퇴";#N/A,#N/A,FALSE,"6-3(4)호 대손";#N/A,#N/A,FALSE,"6-4호 접대(갑)";#N/A,#N/A,FALSE,"6-4호 접대(을)";#N/A,#N/A,FALSE,"9호 자본금(갑)";#N/A,#N/A,FALSE,"9호 자본금(을)";#N/A,#N/A,FALSE,"조8호 기술인력";#N/A,#N/A,FALSE,"국공채감면";#N/A,#N/A,FALSE,"전기수정";#N/A,#N/A,FALSE,"퇴충명세";#N/A,#N/A,FALSE,"적금모집권유비";#N/A,#N/A,FALSE,"해외투자현황";#N/A,#N/A,FALSE,"외화감면";#N/A,#N/A,FALSE,"대손상각등명세"}</definedName>
    <definedName name="월" hidden="1">{#N/A,#N/A,FALSE,"1.CRITERIA";#N/A,#N/A,FALSE,"2.IS";#N/A,#N/A,FALSE,"3.BS";#N/A,#N/A,FALSE,"4.PER PL";#N/A,#N/A,FALSE,"5.INVESTMENT";#N/A,#N/A,FALSE,"6.공문";#N/A,#N/A,FALSE,"7.netinvest"}</definedName>
    <definedName name="월례" hidden="1">{#N/A,#N/A,FALSE,"97년 투자계획 세부내역 "}</definedName>
    <definedName name="월말" hidden="1">{#N/A,#N/A,FALSE,"1.CRITERIA";#N/A,#N/A,FALSE,"2.IS";#N/A,#N/A,FALSE,"3.BS";#N/A,#N/A,FALSE,"4.PER PL";#N/A,#N/A,FALSE,"5.INVESTMENT";#N/A,#N/A,FALSE,"6.공문";#N/A,#N/A,FALSE,"7.netinvest"}</definedName>
    <definedName name="월말환율">#REF!</definedName>
    <definedName name="월별" hidden="1">{#N/A,#N/A,FALSE,"1.CRITERIA";#N/A,#N/A,FALSE,"2.IS";#N/A,#N/A,FALSE,"3.BS";#N/A,#N/A,FALSE,"4.PER PL";#N/A,#N/A,FALSE,"5.INVESTMENT";#N/A,#N/A,FALSE,"6.공문";#N/A,#N/A,FALSE,"7.netinvest"}</definedName>
    <definedName name="월별매출3" hidden="1">{#N/A,#N/A,FALSE,"97년 투자계획 세부내역 "}</definedName>
    <definedName name="월별변동분석">[0]!월별변동분석</definedName>
    <definedName name="월별영업비용" hidden="1">{#N/A,#N/A,FALSE,"1.CRITERIA";#N/A,#N/A,FALSE,"2.IS";#N/A,#N/A,FALSE,"3.BS";#N/A,#N/A,FALSE,"4.PER PL";#N/A,#N/A,FALSE,"5.INVESTMENT";#N/A,#N/A,FALSE,"6.공문";#N/A,#N/A,FALSE,"7.netinvest"}</definedName>
    <definedName name="월별재경" hidden="1">{#N/A,#N/A,TRUE,"Y생산";#N/A,#N/A,TRUE,"Y판매";#N/A,#N/A,TRUE,"Y총물량";#N/A,#N/A,TRUE,"Y능력";#N/A,#N/A,TRUE,"YKD"}</definedName>
    <definedName name="월별재경안" hidden="1">{#N/A,#N/A,TRUE,"Y생산";#N/A,#N/A,TRUE,"Y판매";#N/A,#N/A,TRUE,"Y총물량";#N/A,#N/A,TRUE,"Y능력";#N/A,#N/A,TRUE,"YKD"}</definedName>
    <definedName name="유가" hidden="1">{#N/A,#N/A,FALSE,"BS";#N/A,#N/A,FALSE,"PL";#N/A,#N/A,FALSE,"처분";#N/A,#N/A,FALSE,"현금";#N/A,#N/A,FALSE,"매출";#N/A,#N/A,FALSE,"원가";#N/A,#N/A,FALSE,"경영"}</definedName>
    <definedName name="유가증권" hidden="1">#REF!</definedName>
    <definedName name="유가증권평가test" hidden="1">{#N/A,#N/A,FALSE,"Aging Summary";#N/A,#N/A,FALSE,"Ratio Analysis";#N/A,#N/A,FALSE,"Test 120 Day Accts";#N/A,#N/A,FALSE,"Tickmarks"}</definedName>
    <definedName name="유동성사채">#REF!</definedName>
    <definedName name="유동성이연법인세차" hidden="1">{#N/A,#N/A,FALSE,"매출이익"}</definedName>
    <definedName name="유동성장기부채">#REF!</definedName>
    <definedName name="유승" hidden="1">{#N/A,#N/A,FALSE,"손익표지";#N/A,#N/A,FALSE,"손익계산";#N/A,#N/A,FALSE,"일반관리비";#N/A,#N/A,FALSE,"영업외수익";#N/A,#N/A,FALSE,"영업외비용";#N/A,#N/A,FALSE,"매출액";#N/A,#N/A,FALSE,"요약손익";#N/A,#N/A,FALSE,"요약대차";#N/A,#N/A,FALSE,"매출채권현황";#N/A,#N/A,FALSE,"매출채권명세"}</definedName>
    <definedName name="유승주" hidden="1">{#N/A,#N/A,FALSE,"손익표지";#N/A,#N/A,FALSE,"손익계산";#N/A,#N/A,FALSE,"일반관리비";#N/A,#N/A,FALSE,"영업외수익";#N/A,#N/A,FALSE,"영업외비용";#N/A,#N/A,FALSE,"매출액";#N/A,#N/A,FALSE,"요약손익";#N/A,#N/A,FALSE,"요약대차";#N/A,#N/A,FALSE,"매출채권현황";#N/A,#N/A,FALSE,"매출채권명세"}</definedName>
    <definedName name="유이" hidden="1">{#N/A,#N/A,FALSE,"1.CRITERIA";#N/A,#N/A,FALSE,"2.IS";#N/A,#N/A,FALSE,"3.BS";#N/A,#N/A,FALSE,"4.PER PL";#N/A,#N/A,FALSE,"5.INVESTMENT";#N/A,#N/A,FALSE,"6.공문";#N/A,#N/A,FALSE,"7.netinvest"}</definedName>
    <definedName name="유지니" hidden="1">{#N/A,#N/A,FALSE,"97년 투자계획 세부내역 "}</definedName>
    <definedName name="유지니네" hidden="1">{#N/A,#N/A,FALSE,"97년 투자계획 세부내역 "}</definedName>
    <definedName name="유지니다" hidden="1">{#N/A,#N/A,FALSE,"97년 투자계획 세부내역 "}</definedName>
    <definedName name="유형" hidden="1">{#N/A,#N/A,FALSE,"Sheet5"}</definedName>
    <definedName name="유형자산">#REF!</definedName>
    <definedName name="유형테스트" hidden="1">{"FORM17",#N/A,FALSE,"Commission1";"FORM17.1",#N/A,FALSE,"Commission2"}</definedName>
    <definedName name="유화" hidden="1">{"'매출'!$A$1:$I$22"}</definedName>
    <definedName name="유화처분" hidden="1">{#N/A,#N/A,FALSE,"매출이익"}</definedName>
    <definedName name="유효" hidden="1">{#N/A,#N/A,FALSE,"주요여수신";#N/A,#N/A,FALSE,"수신금리";#N/A,#N/A,FALSE,"대출금리";#N/A,#N/A,FALSE,"신규대출";#N/A,#N/A,FALSE,"총액대출"}</definedName>
    <definedName name="음냐" hidden="1">{#N/A,#N/A,FALSE,"Sheet5"}</definedName>
    <definedName name="이">#REF!</definedName>
    <definedName name="이근우" hidden="1">{#N/A,#N/A,FALSE,"BS";#N/A,#N/A,FALSE,"PL";#N/A,#N/A,FALSE,"처분";#N/A,#N/A,FALSE,"현금";#N/A,#N/A,FALSE,"매출";#N/A,#N/A,FALSE,"원가";#N/A,#N/A,FALSE,"경영"}</definedName>
    <definedName name="이륜차1">'[24]2담당0113'!$F$257</definedName>
    <definedName name="이름" hidden="1">{#N/A,#N/A,TRUE,"Y생산";#N/A,#N/A,TRUE,"Y판매";#N/A,#N/A,TRUE,"Y총물량";#N/A,#N/A,TRUE,"Y능력";#N/A,#N/A,TRUE,"YKD"}</definedName>
    <definedName name="이름충돌" hidden="1">{#N/A,#N/A,FALSE,"BS";#N/A,#N/A,FALSE,"PL";#N/A,#N/A,FALSE,"처분";#N/A,#N/A,FALSE,"현금";#N/A,#N/A,FALSE,"매출";#N/A,#N/A,FALSE,"원가";#N/A,#N/A,FALSE,"경영"}</definedName>
    <definedName name="이름충돌\" hidden="1">{#N/A,#N/A,TRUE,"Y생산";#N/A,#N/A,TRUE,"Y판매";#N/A,#N/A,TRUE,"Y총물량";#N/A,#N/A,TRUE,"Y능력";#N/A,#N/A,TRUE,"YKD"}</definedName>
    <definedName name="이매출">#REF!</definedName>
    <definedName name="이명철" hidden="1">{#N/A,#N/A,FALSE,"인원";#N/A,#N/A,FALSE,"비용2";#N/A,#N/A,FALSE,"비용1";#N/A,#N/A,FALSE,"비용";#N/A,#N/A,FALSE,"보증2";#N/A,#N/A,FALSE,"보증1";#N/A,#N/A,FALSE,"보증";#N/A,#N/A,FALSE,"손익1";#N/A,#N/A,FALSE,"손익";#N/A,#N/A,FALSE,"부서별매출";#N/A,#N/A,FALSE,"매출"}</definedName>
    <definedName name="이상엽" hidden="1">{#N/A,#N/A,TRUE,"Y생산";#N/A,#N/A,TRUE,"Y판매";#N/A,#N/A,TRUE,"Y총물량";#N/A,#N/A,TRUE,"Y능력";#N/A,#N/A,TRUE,"YKD"}</definedName>
    <definedName name="이상인대급금상각">'[139]신용카드(상각 이상인 활동 이상인)'!$F$7:$N$19</definedName>
    <definedName name="이상인대환론상각">'[139]대환론(상각 이상인 활동 이상인)'!$F$7:$N$19</definedName>
    <definedName name="이상인카드론상각">'[139]일반론(상각 이상인 활동 이상인)'!$F$7:$N$19</definedName>
    <definedName name="이연" hidden="1">{#N/A,#N/A,FALSE,"총괄수정"}</definedName>
    <definedName name="이연자산">#REF!</definedName>
    <definedName name="이용률_1프로">#REF!</definedName>
    <definedName name="이원일" hidden="1">{"targetdcf",#N/A,FALSE,"Merger consequences";"TARGETASSU",#N/A,FALSE,"Merger consequences";"TERMINAL VALUE",#N/A,FALSE,"Merger consequences"}</definedName>
    <definedName name="이이잉" hidden="1">#REF!</definedName>
    <definedName name="이이자">#REF!</definedName>
    <definedName name="이익">#REF!</definedName>
    <definedName name="이익잉여금처분계산서" hidden="1">{#N/A,#N/A,FALSE,"현장 NCR 분석";#N/A,#N/A,FALSE,"현장품질감사";#N/A,#N/A,FALSE,"현장품질감사"}</definedName>
    <definedName name="이익잉여금처분계산서B" hidden="1">{#N/A,#N/A,FALSE,"현장 NCR 분석";#N/A,#N/A,FALSE,"현장품질감사";#N/A,#N/A,FALSE,"현장품질감사"}</definedName>
    <definedName name="이익잉영금">#REF!</definedName>
    <definedName name="이인원">#REF!</definedName>
    <definedName name="이자보상비율">[134]가정!#REF!</definedName>
    <definedName name="이자비용" hidden="1">{#N/A,#N/A,TRUE,"1호 과표세액";#N/A,#N/A,TRUE,"1-2호 농어촌과표";#N/A,#N/A,TRUE,"2호 서식";#N/A,#N/A,TRUE,"2호부표 최저한세";#N/A,#N/A,TRUE,"3(1)호 공제감면";#N/A,#N/A,TRUE,"임시특별감면";#N/A,#N/A,TRUE,"3(1)부7 기업합리";#N/A,#N/A,TRUE,"5호 농어촌";#N/A,#N/A,TRUE,"5호2 농감면(갑)";#N/A,#N/A,TRUE,"6호 소득금액";#N/A,#N/A,TRUE,"6호 첨부(익)";#N/A,#N/A,TRUE,"6호 첨부(손)";#N/A,#N/A,TRUE,"감가총괄";#N/A,#N/A,TRUE,"6-6(3)호 감가(정액)";#N/A,#N/A,TRUE,"9호 자본금(갑)";#N/A,#N/A,TRUE,"9호 자본금(을)";#N/A,#N/A,TRUE,"10(3)호 주요계정";#N/A,#N/A,TRUE,"10(4)호 소득구분"}</definedName>
    <definedName name="이자산입여부">[134]가정!$E$34</definedName>
    <definedName name="이자수익OVERALL">#N/A</definedName>
    <definedName name="이자율">#REF!</definedName>
    <definedName name="이재범" hidden="1">{"'분양원가'!$B$1:$F$113"}</definedName>
    <definedName name="이전" hidden="1">{#N/A,#N/A,FALSE,"생산성";#N/A,#N/A,FALSE,"인력1";#N/A,#N/A,FALSE,"인력2";#N/A,#N/A,FALSE,"인력3";#N/A,#N/A,FALSE,"인건1";#N/A,#N/A,FALSE,"인건2";#N/A,#N/A,FALSE,"인건3";#N/A,#N/A,FALSE,"인원증감";#N/A,#N/A,FALSE,"인건증감";#N/A,#N/A,FALSE,"표지등"}</definedName>
    <definedName name="이정례" hidden="1">{#N/A,#N/A,TRUE,"Y생산";#N/A,#N/A,TRUE,"Y판매";#N/A,#N/A,TRUE,"Y총물량";#N/A,#N/A,TRUE,"Y능력";#N/A,#N/A,TRUE,"YKD"}</definedName>
    <definedName name="이찬호">#REF!</definedName>
    <definedName name="이천순복음"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이철행">[0]!이철행</definedName>
    <definedName name="이화감가">#REF!</definedName>
    <definedName name="이화매출">#REF!</definedName>
    <definedName name="이화인원">#REF!</definedName>
    <definedName name="이환욱" hidden="1">{#N/A,#N/A,TRUE,"Y생산";#N/A,#N/A,TRUE,"Y판매";#N/A,#N/A,TRUE,"Y총물량";#N/A,#N/A,TRUE,"Y능력";#N/A,#N/A,TRUE,"YKD"}</definedName>
    <definedName name="이ㅏㅓ" hidden="1">{#N/A,#N/A,FALSE,"1.CRITERIA";#N/A,#N/A,FALSE,"2.IS";#N/A,#N/A,FALSE,"3.BS";#N/A,#N/A,FALSE,"4.PER PL";#N/A,#N/A,FALSE,"5.INVESTMENT";#N/A,#N/A,FALSE,"6.공문";#N/A,#N/A,FALSE,"7.netinvest"}</definedName>
    <definedName name="이ㅏㅓ로">#REF!</definedName>
    <definedName name="인" hidden="1">{#N/A,#N/A,FALSE,"97년 투자계획 세부내역 "}</definedName>
    <definedName name="인당" hidden="1">{#N/A,#N/A,FALSE,"총괄수정"}</definedName>
    <definedName name="인쇄">[59]!인쇄</definedName>
    <definedName name="인쇄01">#REF!</definedName>
    <definedName name="인원1">#REF!</definedName>
    <definedName name="인원세부" hidden="1">{#N/A,#N/A,TRUE,"Y생산";#N/A,#N/A,TRUE,"Y판매";#N/A,#N/A,TRUE,"Y총물량";#N/A,#N/A,TRUE,"Y능력";#N/A,#N/A,TRUE,"YKD"}</definedName>
    <definedName name="인원현황2" hidden="1">{#N/A,#N/A,FALSE,"손익표지";#N/A,#N/A,FALSE,"손익계산";#N/A,#N/A,FALSE,"일반관리비";#N/A,#N/A,FALSE,"영업외수익";#N/A,#N/A,FALSE,"영업외비용";#N/A,#N/A,FALSE,"매출액";#N/A,#N/A,FALSE,"요약손익";#N/A,#N/A,FALSE,"요약대차";#N/A,#N/A,FALSE,"매출채권현황";#N/A,#N/A,FALSE,"매출채권명세"}</definedName>
    <definedName name="인원현황3" hidden="1">{#N/A,#N/A,FALSE,"손익표지";#N/A,#N/A,FALSE,"손익계산";#N/A,#N/A,FALSE,"일반관리비";#N/A,#N/A,FALSE,"영업외수익";#N/A,#N/A,FALSE,"영업외비용";#N/A,#N/A,FALSE,"매출액";#N/A,#N/A,FALSE,"요약손익";#N/A,#N/A,FALSE,"요약대차";#N/A,#N/A,FALSE,"매출채권현황";#N/A,#N/A,FALSE,"매출채권명세"}</definedName>
    <definedName name="인천대형" hidden="1">{"AQUIRORDCF",#N/A,FALSE,"Merger consequences";"Acquirorassns",#N/A,FALSE,"Merger consequences"}</definedName>
    <definedName name="인천지검"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일단끝">#REF!</definedName>
    <definedName name="일동" hidden="1">{#N/A,#N/A,TRUE,"Y생산";#N/A,#N/A,TRUE,"Y판매";#N/A,#N/A,TRUE,"Y총물량";#N/A,#N/A,TRUE,"Y능력";#N/A,#N/A,TRUE,"YKD"}</definedName>
    <definedName name="일반">[59]!일반</definedName>
    <definedName name="일반가계연체율">'[166]연체 ()'!$E$10</definedName>
    <definedName name="일반제조경비">#REF!</definedName>
    <definedName name="일산" hidden="1">{#N/A,#N/A,FALSE,"손익표지";#N/A,#N/A,FALSE,"손익계산";#N/A,#N/A,FALSE,"일반관리비";#N/A,#N/A,FALSE,"영업외수익";#N/A,#N/A,FALSE,"영업외비용";#N/A,#N/A,FALSE,"매출액";#N/A,#N/A,FALSE,"요약손익";#N/A,#N/A,FALSE,"요약대차";#N/A,#N/A,FALSE,"매출채권현황";#N/A,#N/A,FALSE,"매출채권명세"}</definedName>
    <definedName name="일산100">#REF!</definedName>
    <definedName name="일시적차이대사" hidden="1">{#N/A,#N/A,FALSE,"총괄수정"}</definedName>
    <definedName name="일자" hidden="1">{"'Sheet1'!$A$1:$D$4"}</definedName>
    <definedName name="일자별" hidden="1">{#N/A,#N/A,TRUE,"Y생산";#N/A,#N/A,TRUE,"Y판매";#N/A,#N/A,TRUE,"Y총물량";#N/A,#N/A,TRUE,"Y능력";#N/A,#N/A,TRUE,"YKD"}</definedName>
    <definedName name="일정" hidden="1">{#N/A,#N/A,FALSE,"단축1";#N/A,#N/A,FALSE,"단축2";#N/A,#N/A,FALSE,"단축3";#N/A,#N/A,FALSE,"장축";#N/A,#N/A,FALSE,"4WD"}</definedName>
    <definedName name="일정2" hidden="1">{"'교육경비품의'!$B$4:$D$12"}</definedName>
    <definedName name="임대보증금" hidden="1">{#N/A,#N/A,FALSE,"BS";#N/A,#N/A,FALSE,"PL";#N/A,#N/A,FALSE,"처분";#N/A,#N/A,FALSE,"현금";#N/A,#N/A,FALSE,"매출";#N/A,#N/A,FALSE,"원가";#N/A,#N/A,FALSE,"경영"}</definedName>
    <definedName name="임시">10000</definedName>
    <definedName name="임차" hidden="1">{"'분양원가'!$B$1:$F$113"}</definedName>
    <definedName name="임차2" hidden="1">{"'분양원가'!$B$1:$F$113"}</definedName>
    <definedName name="임차보증금">#REF!</definedName>
    <definedName name="잉" hidden="1">{"FORM1",#N/A,TRUE,"Revenue";"FORM1.1",#N/A,TRUE,"Revenue";"FORM1.2",#N/A,TRUE,"Revenue";"FORM2",#N/A,TRUE,"Revenue";"FORM2.1",#N/A,TRUE,"Revenue"}</definedName>
    <definedName name="ㅈ" hidden="1">{#N/A,#N/A,TRUE,"Y생산";#N/A,#N/A,TRUE,"Y판매";#N/A,#N/A,TRUE,"Y총물량";#N/A,#N/A,TRUE,"Y능력";#N/A,#N/A,TRUE,"YKD"}</definedName>
    <definedName name="ㅈㄷ" hidden="1">{#N/A,#N/A,FALSE,"97년 투자계획 세부내역 "}</definedName>
    <definedName name="ㅈㄷㄱ">[0]!ㅈㄷㄱ</definedName>
    <definedName name="ㅈㄷㄳ"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ㅈㄷㄳㅈ"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ㅈㄷㄷㄷㅎ">[0]!ㅈㄷㄷㄷㅎ</definedName>
    <definedName name="ㅈㄷㄹㅈㄷㅎ" hidden="1">{#N/A,#N/A,TRUE,"Y생산";#N/A,#N/A,TRUE,"Y판매";#N/A,#N/A,TRUE,"Y총물량";#N/A,#N/A,TRUE,"Y능력";#N/A,#N/A,TRUE,"YKD"}</definedName>
    <definedName name="ㅈㄷㅅ"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ㅈㄷㅎㅇ륲" hidden="1">{#N/A,#N/A,TRUE,"Y생산";#N/A,#N/A,TRUE,"Y판매";#N/A,#N/A,TRUE,"Y총물량";#N/A,#N/A,TRUE,"Y능력";#N/A,#N/A,TRUE,"YKD"}</definedName>
    <definedName name="ㅈㅁㄷㄳㅈ">[0]!ㅈㅁㄷㄳㅈ</definedName>
    <definedName name="ㅈㅂㄱ"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ㅈㅂㅂㅂㅂㅂㅂㅂㅂㅂㅂㅂ" hidden="1">{#N/A,#N/A,FALSE,"손익표지";#N/A,#N/A,FALSE,"손익계산";#N/A,#N/A,FALSE,"일반관리비";#N/A,#N/A,FALSE,"영업외수익";#N/A,#N/A,FALSE,"영업외비용";#N/A,#N/A,FALSE,"매출액";#N/A,#N/A,FALSE,"요약손익";#N/A,#N/A,FALSE,"요약대차";#N/A,#N/A,FALSE,"매출채권현황";#N/A,#N/A,FALSE,"매출채권명세"}</definedName>
    <definedName name="ㅈㅈ" hidden="1">{#N/A,#N/A,FALSE,"전제";#N/A,#N/A,FALSE,"표지";#N/A,#N/A,FALSE,"6D16";#N/A,#N/A,FALSE,"6D22";#N/A,#N/A,FALSE,"6D22-T";#N/A,#N/A,FALSE,"Q-DEG";#N/A,#N/A,FALSE,"총손";#N/A,#N/A,FALSE,"대당";#N/A,#N/A,FALSE,"가공비"}</definedName>
    <definedName name="ㅈㅈㅈ" hidden="1">{#N/A,#N/A,FALSE,"일반적사항";#N/A,#N/A,FALSE,"주요재무자료";#N/A,#N/A,FALSE,"표지";#N/A,#N/A,FALSE,"총괄표";#N/A,#N/A,FALSE,"1호 과표세액";#N/A,#N/A,FALSE,"2호 서식";#N/A,#N/A,FALSE,"3(3)호(갑) 원천납부";#N/A,#N/A,FALSE,"6호 소득금액";#N/A,#N/A,FALSE,"6호 첨부(익)";#N/A,#N/A,FALSE,"6호 첨부(손)";#N/A,#N/A,FALSE,"6-1호 수입금액";#N/A,#N/A,FALSE,"6-3호 퇴충";#N/A,#N/A,FALSE,"6-4호 접대(갑)";#N/A,#N/A,FALSE,"6-4호 접대(을)";#N/A,#N/A,FALSE,"6-5 갑 외화";#N/A,#N/A,FALSE,"6-5을 외화";#N/A,#N/A,FALSE,"감가총괄";#N/A,#N/A,FALSE,"전기부인액추인";#N/A,#N/A,FALSE,"6-6호(부표) 자본적지출";#N/A,#N/A,FALSE,"6-11호 세금과공과";#N/A,#N/A,FALSE,"6-12호 선급비용";#N/A,#N/A,FALSE,"9호 자본금(갑)";#N/A,#N/A,FALSE,"9호 자본금(을)";#N/A,#N/A,FALSE,"10(3)호 주요계정";#N/A,#N/A,FALSE,"10(4)호 조정수입";#N/A,#N/A,FALSE,"12호 중소검토";#N/A,#N/A,FALSE,"14(1) 주주이동(갑)";#N/A,#N/A,FALSE,"59호 해외특수";#N/A,#N/A,FALSE,"해외명세";#N/A,#N/A,FALSE,"요약 BS";#N/A,#N/A,FALSE,"요약RE";#N/A,#N/A,FALSE,"요약 PL"}</definedName>
    <definedName name="ㅈㅈㅈㅈ" hidden="1">{"'Sheet1'!$A$1:$H$36"}</definedName>
    <definedName name="자" hidden="1">{#N/A,#N/A,FALSE,"UNIT";#N/A,#N/A,FALSE,"UNIT";#N/A,#N/A,FALSE,"계정"}</definedName>
    <definedName name="자." hidden="1">{#N/A,#N/A,FALSE,"UNIT";#N/A,#N/A,FALSE,"UNIT";#N/A,#N/A,FALSE,"계정"}</definedName>
    <definedName name="자.." hidden="1">{#N/A,#N/A,FALSE,"UNIT";#N/A,#N/A,FALSE,"UNIT";#N/A,#N/A,FALSE,"계정"}</definedName>
    <definedName name="자1" hidden="1">{#N/A,#N/A,FALSE,"UNIT";#N/A,#N/A,FALSE,"UNIT";#N/A,#N/A,FALSE,"계정"}</definedName>
    <definedName name="자금">[69]!FORM1_조회</definedName>
    <definedName name="자금수지" hidden="1">#REF!</definedName>
    <definedName name="자매출">#REF!</definedName>
    <definedName name="자본" hidden="1">{#N/A,#N/A,FALSE,"Aging Summary";#N/A,#N/A,FALSE,"Ratio Analysis";#N/A,#N/A,FALSE,"Test 120 Day Accts";#N/A,#N/A,FALSE,"Tickmarks"}</definedName>
    <definedName name="자본금" hidden="1">{#N/A,#N/A,FALSE,"Aging Summary";#N/A,#N/A,FALSE,"Ratio Analysis";#N/A,#N/A,FALSE,"Test 120 Day Accts";#N/A,#N/A,FALSE,"Tickmarks"}</definedName>
    <definedName name="자본금과잉여금">#REF!</definedName>
    <definedName name="자본반기" hidden="1">#N/A</definedName>
    <definedName name="자본방" hidden="1">{#N/A,#N/A,FALSE,"Aging Summary";#N/A,#N/A,FALSE,"Ratio Analysis";#N/A,#N/A,FALSE,"Test 120 Day Accts";#N/A,#N/A,FALSE,"Tickmarks"}</definedName>
    <definedName name="자본변동표3" hidden="1">{#N/A,#N/A,FALSE,"Aging Summary";#N/A,#N/A,FALSE,"Ratio Analysis";#N/A,#N/A,FALSE,"Test 120 Day Accts";#N/A,#N/A,FALSE,"Tickmarks"}</definedName>
    <definedName name="자산건전성">#REF!</definedName>
    <definedName name="자산보유자">#REF!</definedName>
    <definedName name="자산유동화부_20041231">[0]!자산유동화부_20041231</definedName>
    <definedName name="자이자">#REF!</definedName>
    <definedName name="자인원">#REF!</definedName>
    <definedName name="자재기준" hidden="1">{#N/A,#N/A,TRUE,"Y생산";#N/A,#N/A,TRUE,"Y판매";#N/A,#N/A,TRUE,"Y총물량";#N/A,#N/A,TRUE,"Y능력";#N/A,#N/A,TRUE,"YKD"}</definedName>
    <definedName name="자회사">'[132]통합지보건전성(0201)'!$A$5:$F$44</definedName>
    <definedName name="자회사Total" hidden="1">{#N/A,#N/A,FALSE,"주요여수신";#N/A,#N/A,FALSE,"수신금리";#N/A,#N/A,FALSE,"대출금리";#N/A,#N/A,FALSE,"신규대출";#N/A,#N/A,FALSE,"총액대출"}</definedName>
    <definedName name="작성조서" hidden="1">{#N/A,#N/A,FALSE,"BS";#N/A,#N/A,FALSE,"PL";#N/A,#N/A,FALSE,"처분";#N/A,#N/A,FALSE,"현금";#N/A,#N/A,FALSE,"매출";#N/A,#N/A,FALSE,"원가";#N/A,#N/A,FALSE,"경영"}</definedName>
    <definedName name="잔액">[167]현금!$D$6</definedName>
    <definedName name="잔존만기">#REF!</definedName>
    <definedName name="잠정보고" hidden="1">{#N/A,#N/A,FALSE,"주요여수신";#N/A,#N/A,FALSE,"수신금리";#N/A,#N/A,FALSE,"대출금리";#N/A,#N/A,FALSE,"신규대출";#N/A,#N/A,FALSE,"총액대출"}</definedName>
    <definedName name="잡이익" hidden="1">{#N/A,#N/A,FALSE,"1.CRITERIA";#N/A,#N/A,FALSE,"2.IS";#N/A,#N/A,FALSE,"3.BS";#N/A,#N/A,FALSE,"4.PER PL";#N/A,#N/A,FALSE,"5.INVESTMENT";#N/A,#N/A,FALSE,"6.공문";#N/A,#N/A,FALSE,"7.netinvest"}</definedName>
    <definedName name="장">[143]원시데이타!#REF!</definedName>
    <definedName name="장기대변">'[130]합동별(기표용)'!$AG$1:$AG$65536</definedName>
    <definedName name="장기차변">'[130]합동별(기표용)'!$L$1:$L$65536</definedName>
    <definedName name="장기차입">#REF!</definedName>
    <definedName name="장단기차입금10월" hidden="1">{#N/A,#N/A,TRUE,"Y생산";#N/A,#N/A,TRUE,"Y판매";#N/A,#N/A,TRUE,"Y총물량";#N/A,#N/A,TRUE,"Y능력";#N/A,#N/A,TRUE,"YKD"}</definedName>
    <definedName name="장부가액">#REF!</definedName>
    <definedName name="장부가액합계">#REF!</definedName>
    <definedName name="재가공내역" hidden="1">'[168]1-7(재가공내역)'!#REF!</definedName>
    <definedName name="재계약">#REF!</definedName>
    <definedName name="재고자산" hidden="1">{"'분양원가'!$B$1:$F$113"}</definedName>
    <definedName name="재고자산이자최종" hidden="1">{"'분양원가'!$B$1:$F$113"}</definedName>
    <definedName name="재공포함" hidden="1">{#N/A,#N/A,FALSE,"Sheet5"}</definedName>
    <definedName name="재관비율">6.9%</definedName>
    <definedName name="재료" hidden="1">{#N/A,#N/A,FALSE,"Sheet5"}</definedName>
    <definedName name="재분류">'[130]합동별(기표용)'!$A$1:$A$65536</definedName>
    <definedName name="재재재" hidden="1">{"'미착금액'!$A$4:$G$14"}</definedName>
    <definedName name="재할인대상" hidden="1">{#N/A,#N/A,FALSE,"주요여수신";#N/A,#N/A,FALSE,"수신금리";#N/A,#N/A,FALSE,"대출금리";#N/A,#N/A,FALSE,"신규대출";#N/A,#N/A,FALSE,"총액대출"}</definedName>
    <definedName name="저장" hidden="1">{#N/A,#N/A,FALSE,"Sheet5"}</definedName>
    <definedName name="저장1" hidden="1">{#N/A,#N/A,FALSE,"Sheet5"}</definedName>
    <definedName name="저장2" hidden="1">{#N/A,#N/A,FALSE,"Sheet5"}</definedName>
    <definedName name="저장품" hidden="1">{"'분양원가'!$B$1:$F$113"}</definedName>
    <definedName name="저장품수불" hidden="1">{#N/A,#N/A,FALSE,"Sheet5"}</definedName>
    <definedName name="저저" hidden="1">{#N/A,#N/A,FALSE,"UNIT";#N/A,#N/A,FALSE,"UNIT";#N/A,#N/A,FALSE,"계정"}</definedName>
    <definedName name="적립대변">'[130]합동별(기표용)'!$AD$1:$AD$65536</definedName>
    <definedName name="적립차변">'[130]합동별(기표용)'!$I$1:$I$65536</definedName>
    <definedName name="전기">#REF!</definedName>
    <definedName name="전기매출액">[148]기초데이타!$F$12</definedName>
    <definedName name="전기부채총계">[148]기초데이타!$F$9</definedName>
    <definedName name="전기순이익">[148]기초데이타!$F$15</definedName>
    <definedName name="전기영업이익">[148]기초데이타!$F$13</definedName>
    <definedName name="전기영업현금흐름">[148]기초데이타!$F$17</definedName>
    <definedName name="전기유동부채">[148]기초데이타!$F$7</definedName>
    <definedName name="전기유동자산">[148]기초데이타!$F$5</definedName>
    <definedName name="전기이자비용">[148]기초데이타!$F$14</definedName>
    <definedName name="전기자기자본">[148]기초데이타!$F$10</definedName>
    <definedName name="전기차입금">[148]기초데이타!$F$8</definedName>
    <definedName name="전기총자산">[148]기초데이타!$F$6</definedName>
    <definedName name="전산비품">#REF!</definedName>
    <definedName name="전산비품그릅">#REF!</definedName>
    <definedName name="전산장비" hidden="1">{"'Sheet1'!$A$1:$H$36"}</definedName>
    <definedName name="전신전화">#REF!</definedName>
    <definedName name="전용원" hidden="1">{#N/A,#N/A,FALSE,"97년 투자계획 세부내역 "}</definedName>
    <definedName name="전월입고">#REF!</definedName>
    <definedName name="전월재고">#REF!</definedName>
    <definedName name="전월출고">#REF!</definedName>
    <definedName name="전자" hidden="1">{#N/A,#N/A,FALSE,"손익표지";#N/A,#N/A,FALSE,"손익계산";#N/A,#N/A,FALSE,"일반관리비";#N/A,#N/A,FALSE,"영업외수익";#N/A,#N/A,FALSE,"영업외비용";#N/A,#N/A,FALSE,"매출액";#N/A,#N/A,FALSE,"요약손익";#N/A,#N/A,FALSE,"요약대차";#N/A,#N/A,FALSE,"매출채권현황";#N/A,#N/A,FALSE,"매출채권명세"}</definedName>
    <definedName name="전전기매출액">[148]기초데이타!$H$12</definedName>
    <definedName name="전전기순이익">[148]기초데이타!$H$15</definedName>
    <definedName name="전전기영업이익">[148]기초데이타!$H$13</definedName>
    <definedName name="전전기자기자본">[148]기초데이타!$H$10</definedName>
    <definedName name="전전기총자산">[148]기초데이타!$H$6</definedName>
    <definedName name="전전월재고">#REF!</definedName>
    <definedName name="전제">#REF!</definedName>
    <definedName name="전차종" hidden="1">{#N/A,#N/A,FALSE,"표지";#N/A,#N/A,FALSE,"전제";#N/A,#N/A,FALSE,"대당";#N/A,#N/A,FALSE,"가공비";#N/A,#N/A,FALSE,"재료비";#N/A,#N/A,FALSE,"손익"}</definedName>
    <definedName name="전체">#REF!</definedName>
    <definedName name="전화번호">#REF!</definedName>
    <definedName name="점포현황자료정비991231">#REF!</definedName>
    <definedName name="정" hidden="1">{#N/A,#N/A,FALSE,"매출이익"}</definedName>
    <definedName name="정기적금" hidden="1">{#N/A,#N/A,FALSE,"주요여수신";#N/A,#N/A,FALSE,"수신금리";#N/A,#N/A,FALSE,"대출금리";#N/A,#N/A,FALSE,"신규대출";#N/A,#N/A,FALSE,"총액대출"}</definedName>
    <definedName name="정리" hidden="1">[39]주요재무비율!#REF!</definedName>
    <definedName name="정리담보2거치기간">[169]가정!$D$7</definedName>
    <definedName name="정리담보2상환기간">[169]가정!$E$7</definedName>
    <definedName name="정리담보2이자율">[169]가정!$J$7</definedName>
    <definedName name="정리담보거치기간">[134]가정!$D$21</definedName>
    <definedName name="정리담보상환기간">[134]가정!$E$21</definedName>
    <definedName name="정리담보이자율">[134]가정!$G$21</definedName>
    <definedName name="정리채권2거치기간">[134]가정!$D$26</definedName>
    <definedName name="정리채권2상환기간">[134]가정!$E$26</definedName>
    <definedName name="정리채권2이자율">[134]가정!$G$26</definedName>
    <definedName name="정리채권거치기간">[134]가정!$D$25</definedName>
    <definedName name="정리채권상환기간">[134]가정!$E$25</definedName>
    <definedName name="정리채권이자율">[134]가정!$G$25</definedName>
    <definedName name="정말">'[132]상환익(2001년도)'!$A$1</definedName>
    <definedName name="정문" hidden="1">{#N/A,#N/A,FALSE,"UNIT";#N/A,#N/A,FALSE,"UNIT";#N/A,#N/A,FALSE,"계정"}</definedName>
    <definedName name="정문식" hidden="1">{#N/A,#N/A,FALSE,"UNIT";#N/A,#N/A,FALSE,"UNIT";#N/A,#N/A,FALSE,"계정"}</definedName>
    <definedName name="정봉용" hidden="1">{#N/A,#N/A,FALSE,"손익표지";#N/A,#N/A,FALSE,"손익계산";#N/A,#N/A,FALSE,"일반관리비";#N/A,#N/A,FALSE,"영업외수익";#N/A,#N/A,FALSE,"영업외비용";#N/A,#N/A,FALSE,"매출액";#N/A,#N/A,FALSE,"요약손익";#N/A,#N/A,FALSE,"요약대차";#N/A,#N/A,FALSE,"매출채권현황";#N/A,#N/A,FALSE,"매출채권명세"}</definedName>
    <definedName name="정비대수" hidden="1">{#N/A,#N/A,FALSE,"인원";#N/A,#N/A,FALSE,"비용2";#N/A,#N/A,FALSE,"비용1";#N/A,#N/A,FALSE,"비용";#N/A,#N/A,FALSE,"보증2";#N/A,#N/A,FALSE,"보증1";#N/A,#N/A,FALSE,"보증";#N/A,#N/A,FALSE,"손익1";#N/A,#N/A,FALSE,"손익";#N/A,#N/A,FALSE,"부서별매출";#N/A,#N/A,FALSE,"매출"}</definedName>
    <definedName name="정산일자">#REF!</definedName>
    <definedName name="정산표" hidden="1">{#N/A,#N/A,FALSE,"BS";#N/A,#N/A,FALSE,"PL";#N/A,#N/A,FALSE,"처분";#N/A,#N/A,FALSE,"현금";#N/A,#N/A,FALSE,"매출";#N/A,#N/A,FALSE,"원가";#N/A,#N/A,FALSE,"경영"}</definedName>
    <definedName name="정상">#REF!</definedName>
    <definedName name="정상가격" hidden="1">{#N/A,#N/A,TRUE,"총괄표";#N/A,#N/A,TRUE,"1호 과표세액";#N/A,#N/A,TRUE,"2호 서식";#N/A,#N/A,TRUE,"2호부표 최저한세";#N/A,#N/A,TRUE,"3(1)호 공제감면";#N/A,#N/A,TRUE,"3(1) 부1 공제감면";#N/A,#N/A,TRUE,"3(1) 부3 세액조정";#N/A,#N/A,TRUE,"3(1) 부4 공제감면";#N/A,#N/A,TRUE,"3(1) 부6 추가납부";#N/A,#N/A,TRUE,"조8호 기술인력";#N/A,#N/A,TRUE,"3(1)부7 기업합리";#N/A,#N/A,TRUE,"3(2)호 가산세";#N/A,#N/A,TRUE,"3(3)호(갑) 원천납부";#N/A,#N/A,TRUE,"5호 농어촌";#N/A,#N/A,TRUE,"5호2 농감면(갑)";#N/A,#N/A,TRUE,"5호2 농감면(을)";#N/A,#N/A,TRUE,"6호 소득금액";#N/A,#N/A,TRUE,"6호 첨부(익)";#N/A,#N/A,TRUE,"6호 첨부(손)";#N/A,#N/A,TRUE,"6-1호 수입금액";#N/A,#N/A,TRUE,"6-2(4)호 해외시장";#N/A,#N/A,TRUE,"6-2(6)호 해외사업";#N/A,#N/A,TRUE,"6-2(7)호 해외투자";#N/A,#N/A,TRUE,"6-2(12)호 수출손실";#N/A,#N/A,TRUE,"6-3호 퇴충";#N/A,#N/A,TRUE,"6-3(3)호 단퇴";#N/A,#N/A,TRUE,"6-3(4)호 대손";#N/A,#N/A,TRUE,"6-4호 접대(갑)";#N/A,#N/A,TRUE,"6-4호 접대(을)";#N/A,#N/A,TRUE,"6-5호 외화(갑)";#N/A,#N/A,TRUE,"6-5호 외화(을)";#N/A,#N/A,TRUE,"6-6호(부표) 자본적지출";#N/A,#N/A,TRUE,"6-7호 가지급금(갑)";#N/A,#N/A,TRUE,"6-7호 가지급(을)";#N/A,#N/A,TRUE,"6-10호 재고자산";#N/A,#N/A,TRUE,"6-11호 세금과공과";#N/A,#N/A,TRUE,"6-12호 선급비용";#N/A,#N/A,TRUE,"6-13호 기부금";#N/A,#N/A,TRUE,"6-14호 부동산보유";#N/A,#N/A,TRUE,"8호 기부금조정";#N/A,#N/A,TRUE,"9호 자본금(갑)";#N/A,#N/A,TRUE,"9호 자본금(을)";#N/A,#N/A,TRUE,"10(2)호 소득공제";#N/A,#N/A,TRUE,"10(3)호 주요계정";#N/A,#N/A,TRUE,"10(3)호 부표";#N/A,#N/A,TRUE,"10(4)호 조정수입";#N/A,#N/A,TRUE,"10(4)호 소득구분";#N/A,#N/A,TRUE,"12호 중소검토";#N/A,#N/A,TRUE,"13호 비상장";#N/A,#N/A,TRUE,"14(1)호 갑 주식";#N/A,#N/A,TRUE,"60호 갑 적정유보";#N/A,#N/A,TRUE,"60호 을 적정유보"}</definedName>
    <definedName name="정성자료11월">#REF!</definedName>
    <definedName name="정수용" hidden="1">{#N/A,#N/A,TRUE,"Y생산";#N/A,#N/A,TRUE,"Y판매";#N/A,#N/A,TRUE,"Y총물량";#N/A,#N/A,TRUE,"Y능력";#N/A,#N/A,TRUE,"YKD"}</definedName>
    <definedName name="정인" hidden="1">{#N/A,#N/A,FALSE,"손익표지";#N/A,#N/A,FALSE,"손익계산";#N/A,#N/A,FALSE,"일반관리비";#N/A,#N/A,FALSE,"영업외수익";#N/A,#N/A,FALSE,"영업외비용";#N/A,#N/A,FALSE,"매출액";#N/A,#N/A,FALSE,"요약손익";#N/A,#N/A,FALSE,"요약대차";#N/A,#N/A,FALSE,"매출채권현황";#N/A,#N/A,FALSE,"매출채권명세"}</definedName>
    <definedName name="정인보" hidden="1">{#N/A,#N/A,FALSE,"손익표지";#N/A,#N/A,FALSE,"손익계산";#N/A,#N/A,FALSE,"일반관리비";#N/A,#N/A,FALSE,"영업외수익";#N/A,#N/A,FALSE,"영업외비용";#N/A,#N/A,FALSE,"매출액";#N/A,#N/A,FALSE,"요약손익";#N/A,#N/A,FALSE,"요약대차";#N/A,#N/A,FALSE,"매출채권현황";#N/A,#N/A,FALSE,"매출채권명세"}</definedName>
    <definedName name="정종구" hidden="1">{#N/A,#N/A,FALSE,"손익표지";#N/A,#N/A,FALSE,"손익계산";#N/A,#N/A,FALSE,"일반관리비";#N/A,#N/A,FALSE,"영업외수익";#N/A,#N/A,FALSE,"영업외비용";#N/A,#N/A,FALSE,"매출액";#N/A,#N/A,FALSE,"요약손익";#N/A,#N/A,FALSE,"요약대차";#N/A,#N/A,FALSE,"매출채권현황";#N/A,#N/A,FALSE,"매출채권명세"}</definedName>
    <definedName name="정징" hidden="1">{#N/A,#N/A,TRUE,"Y생산";#N/A,#N/A,TRUE,"Y판매";#N/A,#N/A,TRUE,"Y총물량";#N/A,#N/A,TRUE,"Y능력";#N/A,#N/A,TRUE,"YKD"}</definedName>
    <definedName name="제" hidden="1">{#N/A,#N/A,FALSE,"Sheet5"}</definedName>
    <definedName name="제조" hidden="1">{#N/A,#N/A,FALSE,"1.CRITERIA";#N/A,#N/A,FALSE,"2.IS";#N/A,#N/A,FALSE,"3.BS";#N/A,#N/A,FALSE,"4.PER PL";#N/A,#N/A,FALSE,"5.INVESTMENT";#N/A,#N/A,FALSE,"6.공문";#N/A,#N/A,FALSE,"7.netinvest"}</definedName>
    <definedName name="제조원가" hidden="1">{#N/A,#N/A,FALSE,"Sheet5"}</definedName>
    <definedName name="제조원가배부율" hidden="1">{#N/A,#N/A,FALSE,"buildings"}</definedName>
    <definedName name="제출자료">#REF!</definedName>
    <definedName name="제품시화">#REF!</definedName>
    <definedName name="조" hidden="1">{#N/A,#N/A,FALSE,"1.CRITERIA";#N/A,#N/A,FALSE,"2.IS";#N/A,#N/A,FALSE,"3.BS";#N/A,#N/A,FALSE,"4.PER PL";#N/A,#N/A,FALSE,"5.INVESTMENT";#N/A,#N/A,FALSE,"6.공문";#N/A,#N/A,FALSE,"7.netinvest"}</definedName>
    <definedName name="조달운용1">#REF!</definedName>
    <definedName name="조달운용10">#REF!</definedName>
    <definedName name="조달운용11">#REF!</definedName>
    <definedName name="조달운용12">#REF!</definedName>
    <definedName name="조달운용2">#REF!</definedName>
    <definedName name="조달운용3">#REF!</definedName>
    <definedName name="조달운용4">#REF!</definedName>
    <definedName name="조달운용5">#REF!</definedName>
    <definedName name="조달운용6">#REF!</definedName>
    <definedName name="조달운용7">#REF!</definedName>
    <definedName name="조달운용8">#REF!</definedName>
    <definedName name="조달운용9">#REF!</definedName>
    <definedName name="조립" hidden="1">{#N/A,#N/A,FALSE,"단축1";#N/A,#N/A,FALSE,"단축2";#N/A,#N/A,FALSE,"단축3";#N/A,#N/A,FALSE,"장축";#N/A,#N/A,FALSE,"4WD"}</definedName>
    <definedName name="조사기준일">[134]가정!#REF!</definedName>
    <definedName name="조세거치기간">[134]가정!$D$30</definedName>
    <definedName name="조세상환기간">[134]가정!$E$30</definedName>
    <definedName name="조세이자율">[134]가정!$G$30</definedName>
    <definedName name="조정" hidden="1">#REF!</definedName>
    <definedName name="조정감합계">'[170]01반기조정감'!#REF!</definedName>
    <definedName name="조정금액">#REF!</definedName>
    <definedName name="조정률">#REF!</definedName>
    <definedName name="조정불건">[171]연불!#REF!</definedName>
    <definedName name="조정증합계">'[170]01반기조정증'!#REF!</definedName>
    <definedName name="조정총여">[171]연불!#REF!</definedName>
    <definedName name="조치" hidden="1">{#N/A,#N/A,FALSE,"단축1";#N/A,#N/A,FALSE,"단축2";#N/A,#N/A,FALSE,"단축3";#N/A,#N/A,FALSE,"장축";#N/A,#N/A,FALSE,"4WD"}</definedName>
    <definedName name="조회금액">#REF!</definedName>
    <definedName name="조회서기준일">#REF!</definedName>
    <definedName name="조회서번호">#REF!</definedName>
    <definedName name="조회인">#REF!</definedName>
    <definedName name="조회일자">#REF!</definedName>
    <definedName name="종_목">#REF!</definedName>
    <definedName name="종합어음" hidden="1">{#N/A,#N/A,FALSE,"손익표지";#N/A,#N/A,FALSE,"손익계산";#N/A,#N/A,FALSE,"일반관리비";#N/A,#N/A,FALSE,"영업외수익";#N/A,#N/A,FALSE,"영업외비용";#N/A,#N/A,FALSE,"매출액";#N/A,#N/A,FALSE,"요약손익";#N/A,#N/A,FALSE,"요약대차";#N/A,#N/A,FALSE,"매출채권현황";#N/A,#N/A,FALSE,"매출채권명세"}</definedName>
    <definedName name="종합청사"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주">[162]수탁현황!$A$6:$AD$262</definedName>
    <definedName name="주변">[161]PLT8500!$A$31:$W$249</definedName>
    <definedName name="주변PL">[161]PLT8500!$A$31:$A$249</definedName>
    <definedName name="주부신수익권증서_400">#REF!</definedName>
    <definedName name="주석">'[172]93상각비'!#REF!</definedName>
    <definedName name="주소">#REF!</definedName>
    <definedName name="주식1">#REF!</definedName>
    <definedName name="주식2">#REF!</definedName>
    <definedName name="주식3">#REF!</definedName>
    <definedName name="주식4">#REF!</definedName>
    <definedName name="주식5">#REF!</definedName>
    <definedName name="주식6">#REF!</definedName>
    <definedName name="주식7">#REF!</definedName>
    <definedName name="주식8">#REF!</definedName>
    <definedName name="주식발행초과금">#REF!</definedName>
    <definedName name="주식한도1">#REF!</definedName>
    <definedName name="주식한도2">#REF!</definedName>
    <definedName name="주식한도3">#REF!</definedName>
    <definedName name="주식한도4">#REF!</definedName>
    <definedName name="주식한도5">#REF!</definedName>
    <definedName name="주식한도6">#REF!</definedName>
    <definedName name="주식한도7">#REF!</definedName>
    <definedName name="주식한도8">#REF!</definedName>
    <definedName name="주요" hidden="1">{#N/A,#N/A,TRUE,"Y생산";#N/A,#N/A,TRUE,"Y판매";#N/A,#N/A,TRUE,"Y총물량";#N/A,#N/A,TRUE,"Y능력";#N/A,#N/A,TRUE,"YKD"}</definedName>
    <definedName name="주요경영지표2" hidden="1">#REF!</definedName>
    <definedName name="주요업무2" hidden="1">{#N/A,#N/A,TRUE,"Y생산";#N/A,#N/A,TRUE,"Y판매";#N/A,#N/A,TRUE,"Y총물량";#N/A,#N/A,TRUE,"Y능력";#N/A,#N/A,TRUE,"YKD"}</definedName>
    <definedName name="주요업무3" hidden="1">{#N/A,#N/A,TRUE,"Y생산";#N/A,#N/A,TRUE,"Y판매";#N/A,#N/A,TRUE,"Y총물량";#N/A,#N/A,TRUE,"Y능력";#N/A,#N/A,TRUE,"YKD"}</definedName>
    <definedName name="주종단체">#REF!</definedName>
    <definedName name="주차계획" hidden="1">{#N/A,#N/A,FALSE,"UNIT";#N/A,#N/A,FALSE,"UNIT";#N/A,#N/A,FALSE,"계정"}</definedName>
    <definedName name="주택노후평가손">#REF!</definedName>
    <definedName name="주택노후평가익">#REF!</definedName>
    <definedName name="주택연금평가손">#REF!</definedName>
    <definedName name="주택연금평가익">#REF!</definedName>
    <definedName name="주택자금_Query">#REF!</definedName>
    <definedName name="준" hidden="1">{#N/A,#N/A,FALSE,"Aging Summary";#N/A,#N/A,FALSE,"Ratio Analysis";#N/A,#N/A,FALSE,"Test 120 Day Accts";#N/A,#N/A,FALSE,"Tickmarks"}</definedName>
    <definedName name="준비금">[173]매매손실준비금!#REF!</definedName>
    <definedName name="준비기간">[134]가정!#REF!</definedName>
    <definedName name="중간예납" hidden="1">{#N/A,#N/A,TRUE,"일반적사항";#N/A,#N/A,TRUE,"주요재무자료";#N/A,#N/A,TRUE,"표지";#N/A,#N/A,TRUE,"총괄표";#N/A,#N/A,TRUE,"1호 과표세액";#N/A,#N/A,TRUE,"2호 서식";#N/A,#N/A,TRUE,"2호부표 최저한세";#N/A,#N/A,TRUE,"3(1)호 공제감면";#N/A,#N/A,TRUE,"3(1) 부1 공제감면";#N/A,#N/A,TRUE,"3(1) 부3 세액조정";#N/A,#N/A,TRUE,"3(1) 부4 공제감면";#N/A,#N/A,TRUE,"3(1) 부6 추가납부";#N/A,#N/A,TRUE,"조8호 기술인력";#N/A,#N/A,TRUE,"3(1)부7 기업합리";#N/A,#N/A,TRUE,"3(2)호 가산세";#N/A,#N/A,TRUE,"3(2)호 가산세";#N/A,#N/A,TRUE,"3(3)호(갑) 원천납부";#N/A,#N/A,TRUE,"5호 농어촌";#N/A,#N/A,TRUE,"5호2 농감면(갑)";#N/A,#N/A,TRUE,"5호2 농감면(을)";#N/A,#N/A,TRUE,"6호 소득금액";#N/A,#N/A,TRUE,"6호 첨부(익)";#N/A,#N/A,TRUE,"6호 첨부(손)";#N/A,#N/A,TRUE,"6-1호 수입금액";#N/A,#N/A,TRUE,"6-2(4)호 해외시장";#N/A,#N/A,TRUE,"6-2(6)호 해외사업";#N/A,#N/A,TRUE,"6-2(7)호 해외투자";#N/A,#N/A,TRUE,"6-2(12)호 수출손실";#N/A,#N/A,TRUE,"6-3호 퇴충";#N/A,#N/A,TRUE,"6-3(3)호 단퇴";#N/A,#N/A,TRUE,"6-3(4)호 대손";#N/A,#N/A,TRUE,"6-4호 접대(갑)";#N/A,#N/A,TRUE,"6-4호 접대(을)";#N/A,#N/A,TRUE,"6-5호 외화(갑)";#N/A,#N/A,TRUE,"6-5호 외화(을)";#N/A,#N/A,TRUE,"6-6호(부표) 자본적지출";#N/A,#N/A,TRUE,"6-7호 가지급금(갑)";#N/A,#N/A,TRUE,"6-7호 가지급(을)";#N/A,#N/A,TRUE,"6-10호 재고자산";#N/A,#N/A,TRUE,"6-11호 세금과공과";#N/A,#N/A,TRUE,"6-12호 선급비용";#N/A,#N/A,TRUE,"6-13호 기부금";#N/A,#N/A,TRUE,"6-14호 부동산보유";#N/A,#N/A,TRUE,"8호 기부금조정";#N/A,#N/A,TRUE,"9호 자본금(갑)";#N/A,#N/A,TRUE,"9호 자본금(을)";#N/A,#N/A,TRUE,"10(2)호 소득공제";#N/A,#N/A,TRUE,"10(3)호 주요계정";#N/A,#N/A,TRUE,"10(3)호 부표";#N/A,#N/A,TRUE,"10(4)호 조정수입";#N/A,#N/A,TRUE,"10(4)호 소득구분";#N/A,#N/A,TRUE,"12호 중소검토";#N/A,#N/A,TRUE,"13호 비상장";#N/A,#N/A,TRUE,"14(1)호 갑 주식";#N/A,#N/A,TRUE,"59호 해외특수";#N/A,#N/A,TRUE,"60호 갑 적정유보";#N/A,#N/A,TRUE,"60호 을 적정유보";#N/A,#N/A,TRUE,"요약 BS";#N/A,#N/A,TRUE,"요약 PL";#N/A,#N/A,TRUE,"요약원가";#N/A,#N/A,TRUE,"요약RE"}</definedName>
    <definedName name="중간예납신고납계산서" hidden="1">{#N/A,#N/A,TRUE,"일반적사항";#N/A,#N/A,TRUE,"주요재무자료";#N/A,#N/A,TRUE,"표지";#N/A,#N/A,TRUE,"총괄표";#N/A,#N/A,TRUE,"1호 과표세액";#N/A,#N/A,TRUE,"2호 서식";#N/A,#N/A,TRUE,"2호부표 최저한세";#N/A,#N/A,TRUE,"3(1)호 공제감면";#N/A,#N/A,TRUE,"3(1) 부1 공제감면";#N/A,#N/A,TRUE,"3(1) 부2 공제감면";#N/A,#N/A,TRUE,"3(1) 부3 세액조정";#N/A,#N/A,TRUE,"3(1)부7 기업합리";#N/A,#N/A,TRUE,"3(3)호(갑) 원천납부";#N/A,#N/A,TRUE,"4호 특별부가";#N/A,#N/A,TRUE,"5호 농어촌";#N/A,#N/A,TRUE,"5호2 농감면(갑)";#N/A,#N/A,TRUE,"5호2 농감면(을)";#N/A,#N/A,TRUE,"6호 소득금액";#N/A,#N/A,TRUE,"6호 첨부(익)";#N/A,#N/A,TRUE,"6호 첨부(손)";#N/A,#N/A,TRUE,"6-1호 수입금액";#N/A,#N/A,TRUE,"6-2(7)호 해외투자";#N/A,#N/A,TRUE,"6-3호 퇴충";#N/A,#N/A,TRUE,"6-3(3)호 단퇴";#N/A,#N/A,TRUE,"6-3(4)호 대손";#N/A,#N/A,TRUE,"6-4호 접대(갑)";#N/A,#N/A,TRUE,"6-4호 접대(을)";#N/A,#N/A,TRUE,"감가총괄표";#N/A,#N/A,TRUE,"6-6(3)호 감가(정율)";#N/A,#N/A,TRUE,"6-6호(부표) 자본적지출";#N/A,#N/A,TRUE,"6-10호 재고자산";#N/A,#N/A,TRUE,"6-11호 세금과공과";#N/A,#N/A,TRUE,"6-12호 선급비용";#N/A,#N/A,TRUE,"6-13호 기부금";#N/A,#N/A,TRUE,"기부1";#N/A,#N/A,TRUE,"기부2";#N/A,#N/A,TRUE,"8호 기부금조정";#N/A,#N/A,TRUE,"9호 자본금(갑)";#N/A,#N/A,TRUE,"9호 자본금(을)";#N/A,#N/A,TRUE,"10(3)호 주요계정";#N/A,#N/A,TRUE,"10(3)호 부표";#N/A,#N/A,TRUE,"10(4)호 조정수입";#N/A,#N/A,TRUE,"14(1)호 갑 주식";#N/A,#N/A,TRUE,"59호 해외특수";#N/A,#N/A,TRUE,"요약 BS";#N/A,#N/A,TRUE,"요약 PL";#N/A,#N/A,TRUE,"요약RE";#N/A,#N/A,TRUE,"조8호 기술인력";#N/A,#N/A,TRUE,"국공채감면";#N/A,#N/A,TRUE,"전기수정";#N/A,#N/A,TRUE,"퇴충명세";#N/A,#N/A,TRUE,"적금모집권유비";#N/A,#N/A,TRUE,"해외투자현황";#N/A,#N/A,TRUE,"외화감면";#N/A,#N/A,TRUE,"offshore";#N/A,#N/A,TRUE,"대손상각등명세"}</definedName>
    <definedName name="중간예납신고납부계산서" hidden="1">{#N/A,#N/A,FALSE,"1호 과표세액";#N/A,#N/A,FALSE,"2호 서식";#N/A,#N/A,FALSE,"2호부표 최저한세";#N/A,#N/A,FALSE,"5호 농어촌";#N/A,#N/A,FALSE,"6호 소득금액";#N/A,#N/A,FALSE,"6호 첨부(익)";#N/A,#N/A,FALSE,"6호 첨부(손)";#N/A,#N/A,FALSE,"6-1호 수입금액";#N/A,#N/A,FALSE,"6-2(7)호 해외투자";#N/A,#N/A,FALSE,"6-3호 퇴충";#N/A,#N/A,FALSE,"6-3(3)호 단퇴";#N/A,#N/A,FALSE,"6-3(4)호 대손";#N/A,#N/A,FALSE,"6-4호 접대(갑)";#N/A,#N/A,FALSE,"6-4호 접대(을)";#N/A,#N/A,FALSE,"9호 자본금(갑)";#N/A,#N/A,FALSE,"9호 자본금(을)";#N/A,#N/A,FALSE,"조8호 기술인력";#N/A,#N/A,FALSE,"국공채감면";#N/A,#N/A,FALSE,"전기수정";#N/A,#N/A,FALSE,"퇴충명세";#N/A,#N/A,FALSE,"적금모집권유비";#N/A,#N/A,FALSE,"해외투자현황";#N/A,#N/A,FALSE,"외화감면";#N/A,#N/A,FALSE,"대손상각등명세"}</definedName>
    <definedName name="중간요약" hidden="1">{#N/A,#N/A,FALSE,"BS";#N/A,#N/A,FALSE,"PL";#N/A,#N/A,FALSE,"처분";#N/A,#N/A,FALSE,"현금";#N/A,#N/A,FALSE,"매출";#N/A,#N/A,FALSE,"원가";#N/A,#N/A,FALSE,"경영"}</definedName>
    <definedName name="중고차">'[24]1담당0113'!$F$129</definedName>
    <definedName name="중고차1">'[24]2담당0113'!$F$255</definedName>
    <definedName name="중소기업해당여부">#REF!</definedName>
    <definedName name="중앙" hidden="1">{#N/A,#N/A,FALSE,"단축1";#N/A,#N/A,FALSE,"단축2";#N/A,#N/A,FALSE,"단축3";#N/A,#N/A,FALSE,"장축";#N/A,#N/A,FALSE,"4WD"}</definedName>
    <definedName name="증감" hidden="1">{#N/A,#N/A,TRUE,"1호 과표세액";#N/A,#N/A,TRUE,"1-2호 농어촌과표";#N/A,#N/A,TRUE,"2호 서식";#N/A,#N/A,TRUE,"2호부표 최저한세";#N/A,#N/A,TRUE,"3(1)호 공제감면";#N/A,#N/A,TRUE,"임시특별감면";#N/A,#N/A,TRUE,"3(1)부7 기업합리";#N/A,#N/A,TRUE,"5호 농어촌";#N/A,#N/A,TRUE,"5호2 농감면(갑)";#N/A,#N/A,TRUE,"6호 소득금액";#N/A,#N/A,TRUE,"6호 첨부(익)";#N/A,#N/A,TRUE,"6호 첨부(손)";#N/A,#N/A,TRUE,"감가총괄";#N/A,#N/A,TRUE,"6-6(3)호 감가(정액)";#N/A,#N/A,TRUE,"9호 자본금(갑)";#N/A,#N/A,TRUE,"9호 자본금(을)";#N/A,#N/A,TRUE,"10(3)호 주요계정";#N/A,#N/A,TRUE,"10(4)호 소득구분"}</definedName>
    <definedName name="증감구로">[142]TB!#REF!</definedName>
    <definedName name="증감단위">#REF!</definedName>
    <definedName name="증감본사누계">[142]TB!#REF!</definedName>
    <definedName name="증감부평">[142]TB!#REF!</definedName>
    <definedName name="증감분석96계획95실적" hidden="1">{#N/A,#N/A,FALSE,"97년 투자계획 세부내역 "}</definedName>
    <definedName name="증감비율">#REF!</definedName>
    <definedName name="증감서울">[142]TB!#REF!</definedName>
    <definedName name="증감창원">[142]TB!#REF!</definedName>
    <definedName name="증권사">#REF!</definedName>
    <definedName name="증권사1">#REF!</definedName>
    <definedName name="증권사12">#REF!</definedName>
    <definedName name="지" hidden="1">{#N/A,#N/A,TRUE,"Y생산";#N/A,#N/A,TRUE,"Y판매";#N/A,#N/A,TRUE,"Y총물량";#N/A,#N/A,TRUE,"Y능력";#N/A,#N/A,TRUE,"YKD"}</definedName>
    <definedName name="지급1">[174]보험금!#REF!</definedName>
    <definedName name="지급10">[174]보험금!#REF!</definedName>
    <definedName name="지급2">[174]보험금!#REF!</definedName>
    <definedName name="지급3">[174]보험금!#REF!</definedName>
    <definedName name="지급4">[174]보험금!#REF!</definedName>
    <definedName name="지급5">[174]보험금!#REF!</definedName>
    <definedName name="지급6">[174]보험금!#REF!</definedName>
    <definedName name="지급7">[174]보험금!#REF!</definedName>
    <definedName name="지급8">[174]보험금!#REF!</definedName>
    <definedName name="지급9">[174]보험금!#REF!</definedName>
    <definedName name="지급어음">#REF!</definedName>
    <definedName name="지랄" hidden="1">{#N/A,#N/A,FALSE,"97년 투자계획 세부내역 "}</definedName>
    <definedName name="지보7">#REF!</definedName>
    <definedName name="지보약">#REF!</definedName>
    <definedName name="지분법손익">#REF!</definedName>
    <definedName name="지분율">#REF!</definedName>
    <definedName name="지자">#REF!</definedName>
    <definedName name="지지지" hidden="1">{"'미착금액'!$A$4:$G$14"}</definedName>
    <definedName name="직영공사">'[165]2.직영공사'!$B$4:$M$39</definedName>
    <definedName name="직접재료" hidden="1">{#N/A,#N/A,FALSE,"Sheet5"}</definedName>
    <definedName name="진짜연습" hidden="1">{#N/A,#N/A,FALSE,"손익표지";#N/A,#N/A,FALSE,"손익계산";#N/A,#N/A,FALSE,"일반관리비";#N/A,#N/A,FALSE,"영업외수익";#N/A,#N/A,FALSE,"영업외비용";#N/A,#N/A,FALSE,"매출액";#N/A,#N/A,FALSE,"요약손익";#N/A,#N/A,FALSE,"요약대차";#N/A,#N/A,FALSE,"매출채권현황";#N/A,#N/A,FALSE,"매출채권명세"}</definedName>
    <definedName name="진짜원가" hidden="1">{#N/A,#N/A,FALSE,"손익표지";#N/A,#N/A,FALSE,"손익계산";#N/A,#N/A,FALSE,"일반관리비";#N/A,#N/A,FALSE,"영업외수익";#N/A,#N/A,FALSE,"영업외비용";#N/A,#N/A,FALSE,"매출액";#N/A,#N/A,FALSE,"요약손익";#N/A,#N/A,FALSE,"요약대차";#N/A,#N/A,FALSE,"매출채권현황";#N/A,#N/A,FALSE,"매출채권명세"}</definedName>
    <definedName name="진행사항보고.xls" hidden="1">{#N/A,#N/A,FALSE,"97년 투자계획 세부내역 "}</definedName>
    <definedName name="집">[175]스평!$A$1:$V$606</definedName>
    <definedName name="ㅊ" hidden="1">{#N/A,#N/A,FALSE,"품의서";#N/A,#N/A,FALSE,"전제";#N/A,#N/A,FALSE,"총손";#N/A,#N/A,FALSE,"손익";#N/A,#N/A,FALSE,"대당";#N/A,#N/A,FALSE,"가공비";#N/A,#N/A,FALSE,"재료비";#N/A,#N/A,FALSE,"판비";#N/A,#N/A,FALSE,"가격"}</definedName>
    <definedName name="ㅊㅊ">#REF!</definedName>
    <definedName name="차" hidden="1">{#N/A,#N/A,FALSE,"1.CRITERIA";#N/A,#N/A,FALSE,"2.IS";#N/A,#N/A,FALSE,"3.BS";#N/A,#N/A,FALSE,"4.PER PL";#N/A,#N/A,FALSE,"5.INVESTMENT";#N/A,#N/A,FALSE,"6.공문";#N/A,#N/A,FALSE,"7.netinvest"}</definedName>
    <definedName name="차." hidden="1">{#N/A,#N/A,FALSE,"UNIT";#N/A,#N/A,FALSE,"UNIT";#N/A,#N/A,FALSE,"계정"}</definedName>
    <definedName name="차량SVC" hidden="1">{#N/A,#N/A,FALSE,"UNIT";#N/A,#N/A,FALSE,"UNIT";#N/A,#N/A,FALSE,"계정"}</definedName>
    <definedName name="차량별손익보고2" hidden="1">{#N/A,#N/A,FALSE,"Sheet5"}</definedName>
    <definedName name="차량상각률">[134]고정자산!$B$62</definedName>
    <definedName name="차량운반구" hidden="1">{"'손익현황'!$A$1:$J$29"}</definedName>
    <definedName name="차변합계">'[130]합동별(기표용)'!$AT$1:$AT$65536</definedName>
    <definedName name="차월및한도약정" hidden="1">{#N/A,#N/A,FALSE,"BS";#N/A,#N/A,FALSE,"PL";#N/A,#N/A,FALSE,"처분";#N/A,#N/A,FALSE,"현금";#N/A,#N/A,FALSE,"매출";#N/A,#N/A,FALSE,"원가";#N/A,#N/A,FALSE,"경영"}</definedName>
    <definedName name="차이조">#REF!</definedName>
    <definedName name="차이조회">'[176]BS(5월-경리과)'!#REF!</definedName>
    <definedName name="차입금">[0]!차입금</definedName>
    <definedName name="차입금변동">[0]!차입금변동</definedName>
    <definedName name="차입명세" hidden="1">{"'분양원가'!$B$1:$F$113"}</definedName>
    <definedName name="차입명세표">[177]전환대상!$A$1:$J$50</definedName>
    <definedName name="차입명세표_1">[177]전환대상!$A$1:$J$50</definedName>
    <definedName name="차입처">#REF!</definedName>
    <definedName name="차종별" hidden="1">{#N/A,#N/A,TRUE,"Y생산";#N/A,#N/A,TRUE,"Y판매";#N/A,#N/A,TRUE,"Y총물량";#N/A,#N/A,TRUE,"Y능력";#N/A,#N/A,TRUE,"YKD"}</definedName>
    <definedName name="차주번호">#REF!</definedName>
    <definedName name="차주별평가">#REF!</definedName>
    <definedName name="차주별평가1">#REF!</definedName>
    <definedName name="참고2" hidden="1">[178]현장!#REF!</definedName>
    <definedName name="창원">[142]TB!#REF!</definedName>
    <definedName name="채권sort">#REF!</definedName>
    <definedName name="채권계정과목">#REF!</definedName>
    <definedName name="채권금액">#REF!</definedName>
    <definedName name="채권상각1">#REF!</definedName>
    <definedName name="채권상각10">#REF!</definedName>
    <definedName name="채권상각11">#REF!</definedName>
    <definedName name="채권상각2">#REF!</definedName>
    <definedName name="채권상각3">#REF!</definedName>
    <definedName name="채권상각4">#REF!</definedName>
    <definedName name="채권상각5">#REF!</definedName>
    <definedName name="채권상각6">#REF!</definedName>
    <definedName name="채권상각7">#REF!</definedName>
    <definedName name="채권상각8">#REF!</definedName>
    <definedName name="채권상각9">#REF!</definedName>
    <definedName name="채권조정">[171]연불!#REF!</definedName>
    <definedName name="채무sort">#REF!</definedName>
    <definedName name="채무계정과목">#REF!</definedName>
    <definedName name="채무금액">#REF!</definedName>
    <definedName name="채무제목">#REF!</definedName>
    <definedName name="책임분담">{0.1;0;0.45;0;0;0;0;0;0.45}</definedName>
    <definedName name="천안">[142]TB!#REF!</definedName>
    <definedName name="천원">[134]가정!$A$65</definedName>
    <definedName name="철훈"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총무비품">#REF!</definedName>
    <definedName name="총무비품그룹">#REF!</definedName>
    <definedName name="총무팀총무팀" hidden="1">{#N/A,#N/A,TRUE,"Y생산";#N/A,#N/A,TRUE,"Y판매";#N/A,#N/A,TRUE,"Y총물량";#N/A,#N/A,TRUE,"Y능력";#N/A,#N/A,TRUE,"YKD"}</definedName>
    <definedName name="촤" hidden="1">{#N/A,#N/A,FALSE,"1.CRITERIA";#N/A,#N/A,FALSE,"2.IS";#N/A,#N/A,FALSE,"3.BS";#N/A,#N/A,FALSE,"4.PER PL";#N/A,#N/A,FALSE,"5.INVESTMENT";#N/A,#N/A,FALSE,"6.공문";#N/A,#N/A,FALSE,"7.netinvest"}</definedName>
    <definedName name="최재호" hidden="1">#REF!</definedName>
    <definedName name="최종" hidden="1">{#N/A,#N/A,FALSE,"손익표지";#N/A,#N/A,FALSE,"손익계산";#N/A,#N/A,FALSE,"일반관리비";#N/A,#N/A,FALSE,"영업외수익";#N/A,#N/A,FALSE,"영업외비용";#N/A,#N/A,FALSE,"매출액";#N/A,#N/A,FALSE,"요약손익";#N/A,#N/A,FALSE,"요약대차";#N/A,#N/A,FALSE,"매출채권현황";#N/A,#N/A,FALSE,"매출채권명세"}</definedName>
    <definedName name="최종분임" hidden="1">{#N/A,#N/A,FALSE,"손익표지";#N/A,#N/A,FALSE,"손익계산";#N/A,#N/A,FALSE,"일반관리비";#N/A,#N/A,FALSE,"영업외수익";#N/A,#N/A,FALSE,"영업외비용";#N/A,#N/A,FALSE,"매출액";#N/A,#N/A,FALSE,"요약손익";#N/A,#N/A,FALSE,"요약대차";#N/A,#N/A,FALSE,"매출채권현황";#N/A,#N/A,FALSE,"매출채권명세"}</definedName>
    <definedName name="최종분입니다" hidden="1">{#N/A,#N/A,FALSE,"손익표지";#N/A,#N/A,FALSE,"손익계산";#N/A,#N/A,FALSE,"일반관리비";#N/A,#N/A,FALSE,"영업외수익";#N/A,#N/A,FALSE,"영업외비용";#N/A,#N/A,FALSE,"매출액";#N/A,#N/A,FALSE,"요약손익";#N/A,#N/A,FALSE,"요약대차";#N/A,#N/A,FALSE,"매출채권현황";#N/A,#N/A,FALSE,"매출채권명세"}</definedName>
    <definedName name="최초CCOA">#REF!</definedName>
    <definedName name="추가" hidden="1">{#N/A,#N/A,TRUE,"1호 과표세액";#N/A,#N/A,TRUE,"1-2호 농어촌과표";#N/A,#N/A,TRUE,"2호 서식";#N/A,#N/A,TRUE,"2호부표 최저한세";#N/A,#N/A,TRUE,"3(1)호 공제감면";#N/A,#N/A,TRUE,"임시특별감면";#N/A,#N/A,TRUE,"3(1)부7 기업합리";#N/A,#N/A,TRUE,"5호 농어촌";#N/A,#N/A,TRUE,"5호2 농감면(갑)";#N/A,#N/A,TRUE,"6호 소득금액";#N/A,#N/A,TRUE,"6호 첨부(익)";#N/A,#N/A,TRUE,"6호 첨부(손)";#N/A,#N/A,TRUE,"감가총괄";#N/A,#N/A,TRUE,"6-6(3)호 감가(정액)";#N/A,#N/A,TRUE,"9호 자본금(갑)";#N/A,#N/A,TRUE,"9호 자본금(을)";#N/A,#N/A,TRUE,"10(3)호 주요계정";#N/A,#N/A,TRUE,"10(4)호 소득구분"}</definedName>
    <definedName name="추가대변">'[130]합동별(기표용)'!$AK$1:$AK$65536</definedName>
    <definedName name="추가차변">'[130]합동별(기표용)'!$P$1:$P$65536</definedName>
    <definedName name="추정양식" hidden="1">{#N/A,#N/A,FALSE,"97년 투자계획 세부내역 "}</definedName>
    <definedName name="출자현황" hidden="1">{"qchm_dcf",#N/A,FALSE,"QCHMDCF2";"qchm_terminal",#N/A,FALSE,"QCHMDCF2"}</definedName>
    <definedName name="충당금">#REF!</definedName>
    <definedName name="취급액">#REF!</definedName>
    <definedName name="취득가액">#REF!</definedName>
    <definedName name="치" hidden="1">{#N/A,#N/A,FALSE,"97년 투자계획 세부내역 "}</definedName>
    <definedName name="ㅋ" hidden="1">{#N/A,#N/A,FALSE,"BS";#N/A,#N/A,FALSE,"PL";#N/A,#N/A,FALSE,"처분";#N/A,#N/A,FALSE,"현금";#N/A,#N/A,FALSE,"매출";#N/A,#N/A,FALSE,"원가";#N/A,#N/A,FALSE,"경영"}</definedName>
    <definedName name="ㅋㅋ" hidden="1">{#N/A,#N/A,TRUE,"Y생산";#N/A,#N/A,TRUE,"Y판매";#N/A,#N/A,TRUE,"Y총물량";#N/A,#N/A,TRUE,"Y능력";#N/A,#N/A,TRUE,"YKD"}</definedName>
    <definedName name="ㅋㅋㅋㅋ" hidden="1">{#N/A,#N/A,TRUE,"총괄표";#N/A,#N/A,TRUE,"1호 과표세액";#N/A,#N/A,TRUE,"2호 서식";#N/A,#N/A,TRUE,"2호부표 최저한세";#N/A,#N/A,TRUE,"3(1)호 공제감면";#N/A,#N/A,TRUE,"3(1) 부1 공제감면";#N/A,#N/A,TRUE,"3(1) 부3 세액조정";#N/A,#N/A,TRUE,"3(1) 부4 공제감면";#N/A,#N/A,TRUE,"3(1) 부6 추가납부";#N/A,#N/A,TRUE,"조8호 기술인력";#N/A,#N/A,TRUE,"3(1)부7 기업합리";#N/A,#N/A,TRUE,"3(2)호 가산세";#N/A,#N/A,TRUE,"3(3)호(갑) 원천납부";#N/A,#N/A,TRUE,"5호 농어촌";#N/A,#N/A,TRUE,"5호2 농감면(갑)";#N/A,#N/A,TRUE,"5호2 농감면(을)";#N/A,#N/A,TRUE,"6호 소득금액";#N/A,#N/A,TRUE,"6호 첨부(익)";#N/A,#N/A,TRUE,"6호 첨부(손)";#N/A,#N/A,TRUE,"6-1호 수입금액";#N/A,#N/A,TRUE,"6-2(4)호 해외시장";#N/A,#N/A,TRUE,"6-2(6)호 해외사업";#N/A,#N/A,TRUE,"6-2(7)호 해외투자";#N/A,#N/A,TRUE,"6-2(12)호 수출손실";#N/A,#N/A,TRUE,"6-3호 퇴충";#N/A,#N/A,TRUE,"6-3(3)호 단퇴";#N/A,#N/A,TRUE,"6-3(4)호 대손";#N/A,#N/A,TRUE,"6-4호 접대(갑)";#N/A,#N/A,TRUE,"6-4호 접대(을)";#N/A,#N/A,TRUE,"6-5호 외화(갑)";#N/A,#N/A,TRUE,"6-5호 외화(을)";#N/A,#N/A,TRUE,"6-6호(부표) 자본적지출";#N/A,#N/A,TRUE,"6-7호 가지급금(갑)";#N/A,#N/A,TRUE,"6-7호 가지급(을)";#N/A,#N/A,TRUE,"6-10호 재고자산";#N/A,#N/A,TRUE,"6-11호 세금과공과";#N/A,#N/A,TRUE,"6-12호 선급비용";#N/A,#N/A,TRUE,"6-13호 기부금";#N/A,#N/A,TRUE,"6-14호 부동산보유";#N/A,#N/A,TRUE,"8호 기부금조정";#N/A,#N/A,TRUE,"9호 자본금(갑)";#N/A,#N/A,TRUE,"9호 자본금(을)";#N/A,#N/A,TRUE,"10(2)호 소득공제";#N/A,#N/A,TRUE,"10(3)호 주요계정";#N/A,#N/A,TRUE,"10(3)호 부표";#N/A,#N/A,TRUE,"10(4)호 조정수입";#N/A,#N/A,TRUE,"10(4)호 소득구분";#N/A,#N/A,TRUE,"12호 중소검토";#N/A,#N/A,TRUE,"13호 비상장";#N/A,#N/A,TRUE,"14(1)호 갑 주식";#N/A,#N/A,TRUE,"60호 갑 적정유보";#N/A,#N/A,TRUE,"60호 을 적정유보"}</definedName>
    <definedName name="카드론1">#REF!</definedName>
    <definedName name="카드론2">#REF!</definedName>
    <definedName name="카드론3">#REF!</definedName>
    <definedName name="카드론충당금1">#REF!</definedName>
    <definedName name="카드론충당금2">#REF!</definedName>
    <definedName name="카드론충당금3">#REF!</definedName>
    <definedName name="카러" hidden="1">{#N/A,#N/A,FALSE,"1.CRITERIA";#N/A,#N/A,FALSE,"2.IS";#N/A,#N/A,FALSE,"3.BS";#N/A,#N/A,FALSE,"4.PER PL";#N/A,#N/A,FALSE,"5.INVESTMENT";#N/A,#N/A,FALSE,"6.공문";#N/A,#N/A,FALSE,"7.netinvest"}</definedName>
    <definedName name="카메라" hidden="1">{#N/A,#N/A,FALSE,"단축1";#N/A,#N/A,FALSE,"단축2";#N/A,#N/A,FALSE,"단축3";#N/A,#N/A,FALSE,"장축";#N/A,#N/A,FALSE,"4WD"}</definedName>
    <definedName name="커머" hidden="1">{#N/A,#N/A,FALSE,"1.CRITERIA";#N/A,#N/A,FALSE,"2.IS";#N/A,#N/A,FALSE,"3.BS";#N/A,#N/A,FALSE,"4.PER PL";#N/A,#N/A,FALSE,"5.INVESTMENT";#N/A,#N/A,FALSE,"6.공문";#N/A,#N/A,FALSE,"7.netinvest"}</definedName>
    <definedName name="컼커" hidden="1">{#N/A,#N/A,FALSE,"1.CRITERIA";#N/A,#N/A,FALSE,"2.IS";#N/A,#N/A,FALSE,"3.BS";#N/A,#N/A,FALSE,"4.PER PL";#N/A,#N/A,FALSE,"5.INVESTMENT";#N/A,#N/A,FALSE,"6.공문";#N/A,#N/A,FALSE,"7.netinvest"}</definedName>
    <definedName name="코" hidden="1">{#N/A,#N/A,FALSE,"1.CRITERIA";#N/A,#N/A,FALSE,"2.IS";#N/A,#N/A,FALSE,"3.BS";#N/A,#N/A,FALSE,"4.PER PL";#N/A,#N/A,FALSE,"5.INVESTMENT";#N/A,#N/A,FALSE,"6.공문";#N/A,#N/A,FALSE,"7.netinvest"}</definedName>
    <definedName name="키" hidden="1">{#N/A,#N/A,FALSE,"1.CRITERIA";#N/A,#N/A,FALSE,"2.IS";#N/A,#N/A,FALSE,"3.BS";#N/A,#N/A,FALSE,"4.PER PL";#N/A,#N/A,FALSE,"5.INVESTMENT";#N/A,#N/A,FALSE,"6.공문";#N/A,#N/A,FALSE,"7.netinvest"}</definedName>
    <definedName name="ㅌ" hidden="1">{#N/A,#N/A,FALSE,"단축1";#N/A,#N/A,FALSE,"단축2";#N/A,#N/A,FALSE,"단축3";#N/A,#N/A,FALSE,"장축";#N/A,#N/A,FALSE,"4WD"}</definedName>
    <definedName name="ㅌㄴㅇ" hidden="1">{#N/A,#N/A,FALSE,"단축1";#N/A,#N/A,FALSE,"단축2";#N/A,#N/A,FALSE,"단축3";#N/A,#N/A,FALSE,"장축";#N/A,#N/A,FALSE,"4WD"}</definedName>
    <definedName name="타계정">#REF!</definedName>
    <definedName name="타타타" hidden="1">{"'Sheet1'!$A$1:$H$36"}</definedName>
    <definedName name="탕감합계">[134]가정!#REF!</definedName>
    <definedName name="템플리트모듈1">BlankMacro1</definedName>
    <definedName name="템플리트모듈2">BlankMacro1</definedName>
    <definedName name="템플리트모듈3">BlankMacro1</definedName>
    <definedName name="템플리트모듈4">BlankMacro1</definedName>
    <definedName name="템플리트모듈5">BlankMacro1</definedName>
    <definedName name="템플리트모듈6">BlankMacro1</definedName>
    <definedName name="토지단대변">'[130]합동별(기표용)'!$AS$1:$AS$65536</definedName>
    <definedName name="토지단차변">'[130]합동별(기표용)'!$X$1:$X$65536</definedName>
    <definedName name="토지현황">#REF!</definedName>
    <definedName name="통보용" hidden="1">{#N/A,#N/A,FALSE,"총괄수정"}</definedName>
    <definedName name="통보현황" hidden="1">{#N/A,#N/A,FALSE,"총괄수정"}</definedName>
    <definedName name="통합" hidden="1">{#N/A,#N/A,FALSE,"BS";#N/A,#N/A,FALSE,"PL";#N/A,#N/A,FALSE,"처분";#N/A,#N/A,FALSE,"현금";#N/A,#N/A,FALSE,"매출";#N/A,#N/A,FALSE,"원가";#N/A,#N/A,FALSE,"경영"}</definedName>
    <definedName name="통화">#REF!</definedName>
    <definedName name="퇴직금지급율">[134]퇴충!$B$3</definedName>
    <definedName name="퇴직금추계액">#REF!</definedName>
    <definedName name="퇴직대변">'[130]합동별(기표용)'!$AL$1:$AL$65536</definedName>
    <definedName name="퇴직보험">#REF!</definedName>
    <definedName name="퇴직차변">'[130]합동별(기표용)'!$Q$1:$Q$65536</definedName>
    <definedName name="퇴충" hidden="1">16</definedName>
    <definedName name="퇴충명세" hidden="1">{#N/A,#N/A,TRUE,"일반적사항";#N/A,#N/A,TRUE,"주요재무자료";#N/A,#N/A,TRUE,"표지";#N/A,#N/A,TRUE,"총괄표";#N/A,#N/A,TRUE,"1호 과표세액";#N/A,#N/A,TRUE,"2호 서식";#N/A,#N/A,TRUE,"2호부표 최저한세";#N/A,#N/A,TRUE,"3(1)호 공제감면";#N/A,#N/A,TRUE,"3(1) 부1 공제감면";#N/A,#N/A,TRUE,"3(1) 부3 세액조정";#N/A,#N/A,TRUE,"3(1) 부4 공제감면";#N/A,#N/A,TRUE,"3(1) 부6 추가납부";#N/A,#N/A,TRUE,"조8호 기술인력";#N/A,#N/A,TRUE,"3(1)부7 기업합리";#N/A,#N/A,TRUE,"3(2)호 가산세";#N/A,#N/A,TRUE,"3(2)호 가산세";#N/A,#N/A,TRUE,"3(3)호(갑) 원천납부";#N/A,#N/A,TRUE,"5호 농어촌";#N/A,#N/A,TRUE,"5호2 농감면(갑)";#N/A,#N/A,TRUE,"5호2 농감면(을)";#N/A,#N/A,TRUE,"6호 소득금액";#N/A,#N/A,TRUE,"6호 첨부(익)";#N/A,#N/A,TRUE,"6호 첨부(손)";#N/A,#N/A,TRUE,"6-1호 수입금액";#N/A,#N/A,TRUE,"6-2(4)호 해외시장";#N/A,#N/A,TRUE,"6-2(6)호 해외사업";#N/A,#N/A,TRUE,"6-2(7)호 해외투자";#N/A,#N/A,TRUE,"6-2(12)호 수출손실";#N/A,#N/A,TRUE,"6-3호 퇴충";#N/A,#N/A,TRUE,"6-3(3)호 단퇴";#N/A,#N/A,TRUE,"6-3(4)호 대손";#N/A,#N/A,TRUE,"6-4호 접대(갑)";#N/A,#N/A,TRUE,"6-4호 접대(을)";#N/A,#N/A,TRUE,"6-5호 외화(갑)";#N/A,#N/A,TRUE,"6-5호 외화(을)";#N/A,#N/A,TRUE,"6-6호(부표) 자본적지출";#N/A,#N/A,TRUE,"6-7호 가지급금(갑)";#N/A,#N/A,TRUE,"6-7호 가지급(을)";#N/A,#N/A,TRUE,"6-10호 재고자산";#N/A,#N/A,TRUE,"6-11호 세금과공과";#N/A,#N/A,TRUE,"6-12호 선급비용";#N/A,#N/A,TRUE,"6-13호 기부금";#N/A,#N/A,TRUE,"6-14호 부동산보유";#N/A,#N/A,TRUE,"8호 기부금조정";#N/A,#N/A,TRUE,"9호 자본금(갑)";#N/A,#N/A,TRUE,"9호 자본금(을)";#N/A,#N/A,TRUE,"10(2)호 소득공제";#N/A,#N/A,TRUE,"10(3)호 주요계정";#N/A,#N/A,TRUE,"10(3)호 부표";#N/A,#N/A,TRUE,"10(4)호 조정수입";#N/A,#N/A,TRUE,"10(4)호 소득구분";#N/A,#N/A,TRUE,"12호 중소검토";#N/A,#N/A,TRUE,"13호 비상장";#N/A,#N/A,TRUE,"14(1)호 갑 주식";#N/A,#N/A,TRUE,"59호 해외특수";#N/A,#N/A,TRUE,"60호 갑 적정유보";#N/A,#N/A,TRUE,"60호 을 적정유보";#N/A,#N/A,TRUE,"요약 BS";#N/A,#N/A,TRUE,"요약 PL";#N/A,#N/A,TRUE,"요약원가";#N/A,#N/A,TRUE,"요약RE"}</definedName>
    <definedName name="투" hidden="1">#REF!</definedName>
    <definedName name="투자" hidden="1">{#N/A,#N/A,FALSE,"97년 투자계획 세부내역 "}</definedName>
    <definedName name="투자1" hidden="1">{#N/A,#N/A,FALSE,"97년 투자계획 세부내역 "}</definedName>
    <definedName name="투자CONC.182억" hidden="1">{#N/A,#N/A,FALSE,"단축1";#N/A,#N/A,FALSE,"단축2";#N/A,#N/A,FALSE,"단축3";#N/A,#N/A,FALSE,"장축";#N/A,#N/A,FALSE,"4WD"}</definedName>
    <definedName name="투자비비교" hidden="1">{#N/A,#N/A,FALSE,"단축1";#N/A,#N/A,FALSE,"단축2";#N/A,#N/A,FALSE,"단축3";#N/A,#N/A,FALSE,"장축";#N/A,#N/A,FALSE,"4WD"}</definedName>
    <definedName name="투자자산">#REF!</definedName>
    <definedName name="투자회사양쓰" hidden="1">{#N/A,#N/A,FALSE,"BS";#N/A,#N/A,FALSE,"PL";#N/A,#N/A,FALSE,"처분";#N/A,#N/A,FALSE,"현금";#N/A,#N/A,FALSE,"매출";#N/A,#N/A,FALSE,"원가";#N/A,#N/A,FALSE,"경영"}</definedName>
    <definedName name="투자회사현황" hidden="1">{#N/A,#N/A,FALSE,"BS";#N/A,#N/A,FALSE,"PL";#N/A,#N/A,FALSE,"처분";#N/A,#N/A,FALSE,"현금";#N/A,#N/A,FALSE,"매출";#N/A,#N/A,FALSE,"원가";#N/A,#N/A,FALSE,"경영"}</definedName>
    <definedName name="튶"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특정" hidden="1">{#N/A,#N/A,FALSE,"1.CRITERIA";#N/A,#N/A,FALSE,"2.IS";#N/A,#N/A,FALSE,"3.BS";#N/A,#N/A,FALSE,"4.PER PL";#N/A,#N/A,FALSE,"5.INVESTMENT";#N/A,#N/A,FALSE,"6.공문";#N/A,#N/A,FALSE,"7.netinvest"}</definedName>
    <definedName name="특정대변">'[130]합동별(기표용)'!$AQ$1:$AQ$65536</definedName>
    <definedName name="특정차변">'[130]합동별(기표용)'!$V$1:$V$65536</definedName>
    <definedName name="특정평가손">#REF!</definedName>
    <definedName name="특정평가익">#REF!</definedName>
    <definedName name="특정현금">#REF!</definedName>
    <definedName name="팀별계획" hidden="1">{#N/A,#N/A,FALSE,"UNIT";#N/A,#N/A,FALSE,"UNIT";#N/A,#N/A,FALSE,"계정"}</definedName>
    <definedName name="ㅍ" hidden="1">{#N/A,#N/A,FALSE,"표지";#N/A,#N/A,FALSE,"전제";#N/A,#N/A,FALSE,"대당";#N/A,#N/A,FALSE,"가공비";#N/A,#N/A,FALSE,"재료비";#N/A,#N/A,FALSE,"손익"}</definedName>
    <definedName name="ㅍㄴㅁㅇㄴ">[0]!ㅍㄴㅁㅇㄴ</definedName>
    <definedName name="ㅍㄹㅇㅍ"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ㅍㅁㄴㅇ">[0]!ㅍㅁㄴㅇ</definedName>
    <definedName name="ㅍㅊㅌㅋ">[0]!ㅍㅊㅌㅋ</definedName>
    <definedName name="ㅍㅍ" hidden="1">{#N/A,#N/A,FALSE,"단축1";#N/A,#N/A,FALSE,"단축2";#N/A,#N/A,FALSE,"단축3";#N/A,#N/A,FALSE,"장축";#N/A,#N/A,FALSE,"4WD"}</definedName>
    <definedName name="파" hidden="1">{#N/A,#N/A,FALSE,"1.CRITERIA";#N/A,#N/A,FALSE,"2.IS";#N/A,#N/A,FALSE,"3.BS";#N/A,#N/A,FALSE,"4.PER PL";#N/A,#N/A,FALSE,"5.INVESTMENT";#N/A,#N/A,FALSE,"6.공문";#N/A,#N/A,FALSE,"7.netinvest"}</definedName>
    <definedName name="파생">#REF!</definedName>
    <definedName name="파아라" hidden="1">{#N/A,#N/A,FALSE,"1.CRITERIA";#N/A,#N/A,FALSE,"2.IS";#N/A,#N/A,FALSE,"3.BS";#N/A,#N/A,FALSE,"4.PER PL";#N/A,#N/A,FALSE,"5.INVESTMENT";#N/A,#N/A,FALSE,"6.공문";#N/A,#N/A,FALSE,"7.netinvest"}</definedName>
    <definedName name="파하" hidden="1">{#N/A,#N/A,FALSE,"1.CRITERIA";#N/A,#N/A,FALSE,"2.IS";#N/A,#N/A,FALSE,"3.BS";#N/A,#N/A,FALSE,"4.PER PL";#N/A,#N/A,FALSE,"5.INVESTMENT";#N/A,#N/A,FALSE,"6.공문";#N/A,#N/A,FALSE,"7.netinvest"}</definedName>
    <definedName name="판관비" hidden="1">{#N/A,#N/A,FALSE,"97년 투자계획 세부내역 "}</definedName>
    <definedName name="판관비2" hidden="1">{"'10_03일자별'!$A$2:$H$31"}</definedName>
    <definedName name="판매량">#REF!</definedName>
    <definedName name="판매보증" hidden="1">{#N/A,#N/A,FALSE,"인원";#N/A,#N/A,FALSE,"비용2";#N/A,#N/A,FALSE,"비용1";#N/A,#N/A,FALSE,"비용";#N/A,#N/A,FALSE,"보증2";#N/A,#N/A,FALSE,"보증1";#N/A,#N/A,FALSE,"보증";#N/A,#N/A,FALSE,"손익1";#N/A,#N/A,FALSE,"손익";#N/A,#N/A,FALSE,"부서별매출";#N/A,#N/A,FALSE,"매출"}</definedName>
    <definedName name="팔레" hidden="1">{#N/A,#N/A,FALSE,"손익표지";#N/A,#N/A,FALSE,"손익계산";#N/A,#N/A,FALSE,"일반관리비";#N/A,#N/A,FALSE,"영업외수익";#N/A,#N/A,FALSE,"영업외비용";#N/A,#N/A,FALSE,"매출액";#N/A,#N/A,FALSE,"요약손익";#N/A,#N/A,FALSE,"요약대차";#N/A,#N/A,FALSE,"매출채권현황";#N/A,#N/A,FALSE,"매출채권명세"}</definedName>
    <definedName name="패션본부손익" hidden="1">{"'10_03일자별'!$A$2:$H$31"}</definedName>
    <definedName name="팩토링채권">#REF!</definedName>
    <definedName name="퍄" hidden="1">{#N/A,#N/A,FALSE,"1.CRITERIA";#N/A,#N/A,FALSE,"2.IS";#N/A,#N/A,FALSE,"3.BS";#N/A,#N/A,FALSE,"4.PER PL";#N/A,#N/A,FALSE,"5.INVESTMENT";#N/A,#N/A,FALSE,"6.공문";#N/A,#N/A,FALSE,"7.netinvest"}</definedName>
    <definedName name="페" hidden="1">{#N/A,#N/A,FALSE,"1.CRITERIA";#N/A,#N/A,FALSE,"2.IS";#N/A,#N/A,FALSE,"3.BS";#N/A,#N/A,FALSE,"4.PER PL";#N/A,#N/A,FALSE,"5.INVESTMENT";#N/A,#N/A,FALSE,"6.공문";#N/A,#N/A,FALSE,"7.netinvest"}</definedName>
    <definedName name="펴" hidden="1">{#N/A,#N/A,FALSE,"1.CRITERIA";#N/A,#N/A,FALSE,"2.IS";#N/A,#N/A,FALSE,"3.BS";#N/A,#N/A,FALSE,"4.PER PL";#N/A,#N/A,FALSE,"5.INVESTMENT";#N/A,#N/A,FALSE,"6.공문";#N/A,#N/A,FALSE,"7.netinvest"}</definedName>
    <definedName name="편의점">#REF!</definedName>
    <definedName name="편의점사업부">#REF!</definedName>
    <definedName name="편출1">#REF!</definedName>
    <definedName name="편출2">#REF!</definedName>
    <definedName name="편출3">#REF!</definedName>
    <definedName name="편출4">#REF!</definedName>
    <definedName name="평균이자" hidden="1">[39]주요재무비율!#REF!</definedName>
    <definedName name="평균이자율" hidden="1">[179]이자율!#REF!</definedName>
    <definedName name="포" hidden="1">{#N/A,#N/A,FALSE,"1.CRITERIA";#N/A,#N/A,FALSE,"2.IS";#N/A,#N/A,FALSE,"3.BS";#N/A,#N/A,FALSE,"4.PER PL";#N/A,#N/A,FALSE,"5.INVESTMENT";#N/A,#N/A,FALSE,"6.공문";#N/A,#N/A,FALSE,"7.netinvest"}</definedName>
    <definedName name="포철평가손">#REF!</definedName>
    <definedName name="포철평가익">#REF!</definedName>
    <definedName name="표">#REF!</definedName>
    <definedName name="표1">#REF!</definedName>
    <definedName name="표2">[180]이익잉여금처분계산서!#REF!</definedName>
    <definedName name="표3">[180]재무상태변동표!#REF!</definedName>
    <definedName name="표4">[180]제조원가명세서!#REF!</definedName>
    <definedName name="표5">[180]현금흐름표!#REF!</definedName>
    <definedName name="표종류">#REF!</definedName>
    <definedName name="표종류_New">#REF!</definedName>
    <definedName name="표지" hidden="1">[181]간접경상비!#REF!</definedName>
    <definedName name="표지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표지2" hidden="1">[181]간접경상비!#REF!</definedName>
    <definedName name="표표ㅣ" hidden="1">{"'Sheet1'!$A$1:$H$36"}</definedName>
    <definedName name="품목별원가">#REF!</definedName>
    <definedName name="품의서참조영역">[182]분개장·원장!#REF!</definedName>
    <definedName name="품질생산합격" hidden="1">{#N/A,#N/A,TRUE,"Y생산";#N/A,#N/A,TRUE,"Y판매";#N/A,#N/A,TRUE,"Y총물량";#N/A,#N/A,TRUE,"Y능력";#N/A,#N/A,TRUE,"YKD"}</definedName>
    <definedName name="ㅎ" hidden="1">{#N/A,#N/A,FALSE,"단축1";#N/A,#N/A,FALSE,"단축2";#N/A,#N/A,FALSE,"단축3";#N/A,#N/A,FALSE,"장축";#N/A,#N/A,FALSE,"4WD"}</definedName>
    <definedName name="ㅎㄴㅇ"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ㅎㄴㅇㅇ" hidden="1">{#N/A,#N/A,FALSE,"97년 투자계획 세부내역 "}</definedName>
    <definedName name="ㅎㄷ"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ㅎㄹㄴ" hidden="1">{#N/A,#N/A,FALSE,"97년 투자계획 세부내역 "}</definedName>
    <definedName name="ㅎㄹ오하ㅓ"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ㅎ로ㅜ"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ㅎㅀㄹㅇㅎ" hidden="1">{#N/A,#N/A,FALSE,"BS";#N/A,#N/A,FALSE,"PL";#N/A,#N/A,FALSE,"처분";#N/A,#N/A,FALSE,"현금";#N/A,#N/A,FALSE,"매출";#N/A,#N/A,FALSE,"원가";#N/A,#N/A,FALSE,"경영"}</definedName>
    <definedName name="ㅎㅇㄴ" hidden="1">{#N/A,#N/A,FALSE,"97년 투자계획 세부내역 "}</definedName>
    <definedName name="ㅎㅇㄴㅁ" hidden="1">{#N/A,#N/A,FALSE,"97년 투자계획 세부내역 "}</definedName>
    <definedName name="ㅎㅇㅎㅁㅁㅁ" hidden="1">{#N/A,#N/A,FALSE,"97년 투자계획 세부내역 "}</definedName>
    <definedName name="ㅎㅎ" hidden="1">{#N/A,#N/A,FALSE,"BS";#N/A,#N/A,FALSE,"PL";#N/A,#N/A,FALSE,"처분";#N/A,#N/A,FALSE,"현금";#N/A,#N/A,FALSE,"매출";#N/A,#N/A,FALSE,"원가";#N/A,#N/A,FALSE,"경영"}</definedName>
    <definedName name="ㅎㅎㅎ" hidden="1">{#N/A,#N/A,FALSE,"BS";#N/A,#N/A,FALSE,"PL";#N/A,#N/A,FALSE,"처분";#N/A,#N/A,FALSE,"현금";#N/A,#N/A,FALSE,"매출";#N/A,#N/A,FALSE,"원가";#N/A,#N/A,FALSE,"경영"}</definedName>
    <definedName name="ㅎㅎㅎㅎ" hidden="1">{#N/A,#N/A,FALSE,"BS";#N/A,#N/A,FALSE,"PL";#N/A,#N/A,FALSE,"처분";#N/A,#N/A,FALSE,"현금";#N/A,#N/A,FALSE,"매출";#N/A,#N/A,FALSE,"원가";#N/A,#N/A,FALSE,"경영"}</definedName>
    <definedName name="ㅎ혀ㅕㅛㅛㅑㅐㄹ" hidden="1">{#N/A,#N/A,FALSE,"BS";#N/A,#N/A,FALSE,"PL";#N/A,#N/A,FALSE,"처분";#N/A,#N/A,FALSE,"현금";#N/A,#N/A,FALSE,"매출";#N/A,#N/A,FALSE,"원가";#N/A,#N/A,FALSE,"경영"}</definedName>
    <definedName name="하" hidden="1">{"'Sheet1'!$A$1:$H$36"}</definedName>
    <definedName name="하도사"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하반기차입금계획" hidden="1">{#N/A,#N/A,FALSE,"손익표지";#N/A,#N/A,FALSE,"손익계산";#N/A,#N/A,FALSE,"일반관리비";#N/A,#N/A,FALSE,"영업외수익";#N/A,#N/A,FALSE,"영업외비용";#N/A,#N/A,FALSE,"매출액";#N/A,#N/A,FALSE,"요약손익";#N/A,#N/A,FALSE,"요약대차";#N/A,#N/A,FALSE,"매출채권현황";#N/A,#N/A,FALSE,"매출채권명세"}</definedName>
    <definedName name="하하" hidden="1">{#N/A,#N/A,FALSE,"BS";#N/A,#N/A,FALSE,"PL";#N/A,#N/A,FALSE,"처분";#N/A,#N/A,FALSE,"현금";#N/A,#N/A,FALSE,"매출";#N/A,#N/A,FALSE,"원가";#N/A,#N/A,FALSE,"경영"}</definedName>
    <definedName name="하하하" hidden="1">{#N/A,#N/A,FALSE,"BS";#N/A,#N/A,FALSE,"PL";#N/A,#N/A,FALSE,"A";#N/A,#N/A,FALSE,"B";#N/A,#N/A,FALSE,"B1";#N/A,#N/A,FALSE,"C";#N/A,#N/A,FALSE,"C1";#N/A,#N/A,FALSE,"C2";#N/A,#N/A,FALSE,"D";#N/A,#N/A,FALSE,"E";#N/A,#N/A,FALSE,"F";#N/A,#N/A,FALSE,"AA";#N/A,#N/A,FALSE,"BB";#N/A,#N/A,FALSE,"CC";#N/A,#N/A,FALSE,"DD";#N/A,#N/A,FALSE,"EE";#N/A,#N/A,FALSE,"FF";#N/A,#N/A,FALSE,"PL10";#N/A,#N/A,FALSE,"PL20";#N/A,#N/A,FALSE,"PL30"}</definedName>
    <definedName name="하핳" hidden="1">{#N/A,#N/A,TRUE,"Y생산";#N/A,#N/A,TRUE,"Y판매";#N/A,#N/A,TRUE,"Y총물량";#N/A,#N/A,TRUE,"Y능력";#N/A,#N/A,TRUE,"YKD"}</definedName>
    <definedName name="하ㅏㅎ라하하핳" hidden="1">{"'Sheet1'!$A$1:$H$36"}</definedName>
    <definedName name="한마음평가손">#REF!</definedName>
    <definedName name="한마음평가익">#REF!</definedName>
    <definedName name="한영사전" hidden="1">{#N/A,#N/A,TRUE,"Y생산";#N/A,#N/A,TRUE,"Y판매";#N/A,#N/A,TRUE,"Y총물량";#N/A,#N/A,TRUE,"Y능력";#N/A,#N/A,TRUE,"YKD"}</definedName>
    <definedName name="한은보고">[140]계정과목!$A$5:$F$44</definedName>
    <definedName name="한은보고2">#REF!</definedName>
    <definedName name="한전평가손">#REF!</definedName>
    <definedName name="한전평가익">#REF!</definedName>
    <definedName name="합계">#REF!</definedName>
    <definedName name="합잔">#REF!</definedName>
    <definedName name="해당팀">[100]유효성검사!$B$2:$B$5</definedName>
    <definedName name="해외관게\" hidden="1">#REF!</definedName>
    <definedName name="해원3" hidden="1">{#N/A,#N/A,FALSE,"Sheet5"}</definedName>
    <definedName name="햐" hidden="1">{#N/A,#N/A,FALSE,"1.CRITERIA";#N/A,#N/A,FALSE,"2.IS";#N/A,#N/A,FALSE,"3.BS";#N/A,#N/A,FALSE,"4.PER PL";#N/A,#N/A,FALSE,"5.INVESTMENT";#N/A,#N/A,FALSE,"6.공문";#N/A,#N/A,FALSE,"7.netinvest"}</definedName>
    <definedName name="허" hidden="1">{#N/A,#N/A,FALSE,"BS";#N/A,#N/A,FALSE,"PL";#N/A,#N/A,FALSE,"처분";#N/A,#N/A,FALSE,"현금";#N/A,#N/A,FALSE,"매출";#N/A,#N/A,FALSE,"원가";#N/A,#N/A,FALSE,"경영"}</definedName>
    <definedName name="허정">'[145]10월 급여'!$A$2:$B$676</definedName>
    <definedName name="허ㅓ" hidden="1">{#N/A,#N/A,FALSE,"단축1";#N/A,#N/A,FALSE,"단축2";#N/A,#N/A,FALSE,"단축3";#N/A,#N/A,FALSE,"장축";#N/A,#N/A,FALSE,"4WD"}</definedName>
    <definedName name="혀" hidden="1">{#N/A,#N/A,FALSE,"1.CRITERIA";#N/A,#N/A,FALSE,"2.IS";#N/A,#N/A,FALSE,"3.BS";#N/A,#N/A,FALSE,"4.PER PL";#N/A,#N/A,FALSE,"5.INVESTMENT";#N/A,#N/A,FALSE,"6.공문";#N/A,#N/A,FALSE,"7.netinvest"}</definedName>
    <definedName name="현금">#REF!</definedName>
    <definedName name="현금_당기말">[183]정산표!$C$8</definedName>
    <definedName name="현금_전기말">[184]정산표!$D$8</definedName>
    <definedName name="현금과예금">#REF!</definedName>
    <definedName name="현금등가물" hidden="1">{#N/A,#N/A,FALSE,"Aging Summary";#N/A,#N/A,FALSE,"Ratio Analysis";#N/A,#N/A,FALSE,"Test 120 Day Accts";#N/A,#N/A,FALSE,"Tickmarks"}</definedName>
    <definedName name="현금회수...">#REF!</definedName>
    <definedName name="현금흐름" hidden="1">{#N/A,#N/A,FALSE,"손익표지";#N/A,#N/A,FALSE,"손익계산";#N/A,#N/A,FALSE,"일반관리비";#N/A,#N/A,FALSE,"영업외수익";#N/A,#N/A,FALSE,"영업외비용";#N/A,#N/A,FALSE,"매출액";#N/A,#N/A,FALSE,"요약손익";#N/A,#N/A,FALSE,"요약대차";#N/A,#N/A,FALSE,"매출채권현황";#N/A,#N/A,FALSE,"매출채권명세"}</definedName>
    <definedName name="현금흐름표2" hidden="1">{#N/A,#N/A,FALSE,"매출이익"}</definedName>
    <definedName name="현금흐름표정산" hidden="1">255</definedName>
    <definedName name="현안문제">#REF!</definedName>
    <definedName name="현작성조서" hidden="1">{#N/A,#N/A,FALSE,"BS";#N/A,#N/A,FALSE,"PL";#N/A,#N/A,FALSE,"처분";#N/A,#N/A,FALSE,"현금";#N/A,#N/A,FALSE,"매출";#N/A,#N/A,FALSE,"원가";#N/A,#N/A,FALSE,"경영"}</definedName>
    <definedName name="현재단계">#REF!</definedName>
    <definedName name="현황" hidden="1">{#N/A,#N/A,FALSE,"BS";#N/A,#N/A,FALSE,"PL";#N/A,#N/A,FALSE,"처분";#N/A,#N/A,FALSE,"현금";#N/A,#N/A,FALSE,"매출";#N/A,#N/A,FALSE,"원가";#N/A,#N/A,FALSE,"경영"}</definedName>
    <definedName name="현황22" hidden="1">{#N/A,#N/A,TRUE,"Y생산";#N/A,#N/A,TRUE,"Y판매";#N/A,#N/A,TRUE,"Y총물량";#N/A,#N/A,TRUE,"Y능력";#N/A,#N/A,TRUE,"YKD"}</definedName>
    <definedName name="현황표" hidden="1">{#N/A,#N/A,TRUE,"Y생산";#N/A,#N/A,TRUE,"Y판매";#N/A,#N/A,TRUE,"Y총물량";#N/A,#N/A,TRUE,"Y능력";#N/A,#N/A,TRUE,"YKD"}</definedName>
    <definedName name="호" hidden="1">{#N/A,#N/A,FALSE,"1.CRITERIA";#N/A,#N/A,FALSE,"2.IS";#N/A,#N/A,FALSE,"3.BS";#N/A,#N/A,FALSE,"4.PER PL";#N/A,#N/A,FALSE,"5.INVESTMENT";#N/A,#N/A,FALSE,"6.공문";#N/A,#N/A,FALSE,"7.netinvest"}</definedName>
    <definedName name="호의일자">#REF!</definedName>
    <definedName name="호ㅓ">[0]!호ㅓ</definedName>
    <definedName name="호ㅓㅏ" hidden="1">{#N/A,#N/A,FALSE,"96 3월물량표";#N/A,#N/A,FALSE,"96 4월물량표";#N/A,#N/A,FALSE,"96 5월물량표"}</definedName>
    <definedName name="홍" hidden="1">{#N/A,#N/A,FALSE,"96 3월물량표";#N/A,#N/A,FALSE,"96 4월물량표";#N/A,#N/A,FALSE,"96 5월물량표"}</definedName>
    <definedName name="홍성태" hidden="1">{#N/A,#N/A,FALSE,"손익표지";#N/A,#N/A,FALSE,"손익계산";#N/A,#N/A,FALSE,"일반관리비";#N/A,#N/A,FALSE,"영업외수익";#N/A,#N/A,FALSE,"영업외비용";#N/A,#N/A,FALSE,"매출액";#N/A,#N/A,FALSE,"요약손익";#N/A,#N/A,FALSE,"요약대차";#N/A,#N/A,FALSE,"매출채권현황";#N/A,#N/A,FALSE,"매출채권명세"}</definedName>
    <definedName name="홍승노" hidden="1">{#N/A,#N/A,TRUE,"Y생산";#N/A,#N/A,TRUE,"Y판매";#N/A,#N/A,TRUE,"Y총물량";#N/A,#N/A,TRUE,"Y능력";#N/A,#N/A,TRUE,"YKD"}</definedName>
    <definedName name="화">#REF!</definedName>
    <definedName name="환경3" hidden="1">{#N/A,#N/A,FALSE,"97년 투자계획 세부내역 "}</definedName>
    <definedName name="환경분석3" hidden="1">{#N/A,#N/A,FALSE,"97년 투자계획 세부내역 "}</definedName>
    <definedName name="환율">#REF!</definedName>
    <definedName name="환율0309">[132]유가증권현황!$A$5:$C$12</definedName>
    <definedName name="환율2000">[185]환율시트!$A$3:$C$13</definedName>
    <definedName name="환율970">[144]환율시트!$A$5:$C$13</definedName>
    <definedName name="환율9703">[186]환율시트!$A$5:$C$12</definedName>
    <definedName name="환율9704">[140]환율시트!$A$5:$C$13</definedName>
    <definedName name="환율9706">[187]환율시트!$A$5:$C$12</definedName>
    <definedName name="환율9708">[188]환율시트!$A$5:$C$12</definedName>
    <definedName name="환율유가" hidden="1">{#N/A,#N/A,FALSE,"손익표지";#N/A,#N/A,FALSE,"손익계산";#N/A,#N/A,FALSE,"일반관리비";#N/A,#N/A,FALSE,"영업외수익";#N/A,#N/A,FALSE,"영업외비용";#N/A,#N/A,FALSE,"매출액";#N/A,#N/A,FALSE,"요약손익";#N/A,#N/A,FALSE,"요약대차";#N/A,#N/A,FALSE,"매출채권현황";#N/A,#N/A,FALSE,"매출채권명세"}</definedName>
    <definedName name="황" hidden="1">{"'분양원가'!$B$1:$F$113"}</definedName>
    <definedName name="회1">#REF!</definedName>
    <definedName name="회10">#REF!</definedName>
    <definedName name="회2">#REF!</definedName>
    <definedName name="회3">#REF!</definedName>
    <definedName name="회4">#REF!</definedName>
    <definedName name="회5">#REF!</definedName>
    <definedName name="회6">#REF!</definedName>
    <definedName name="회7">#REF!</definedName>
    <definedName name="회8">#REF!</definedName>
    <definedName name="회9">#REF!</definedName>
    <definedName name="회계연도">[100]유효성검사!$A$2:$A$105</definedName>
    <definedName name="회계잔액" hidden="1">#REF!</definedName>
    <definedName name="회사">[189]정의!$B$3</definedName>
    <definedName name="회사명">#REF!</definedName>
    <definedName name="회사코드">[51]code!$B$5:$C$223</definedName>
    <definedName name="회원권">#REF!</definedName>
    <definedName name="회현" hidden="1">{#N/A,#N/A,FALSE,"손익표지";#N/A,#N/A,FALSE,"손익계산";#N/A,#N/A,FALSE,"일반관리비";#N/A,#N/A,FALSE,"영업외수익";#N/A,#N/A,FALSE,"영업외비용";#N/A,#N/A,FALSE,"매출액";#N/A,#N/A,FALSE,"요약손익";#N/A,#N/A,FALSE,"요약대차";#N/A,#N/A,FALSE,"매출채권현황";#N/A,#N/A,FALSE,"매출채권명세"}</definedName>
    <definedName name="효" hidden="1">{#N/A,#N/A,FALSE,"1.CRITERIA";#N/A,#N/A,FALSE,"2.IS";#N/A,#N/A,FALSE,"3.BS";#N/A,#N/A,FALSE,"4.PER PL";#N/A,#N/A,FALSE,"5.INVESTMENT";#N/A,#N/A,FALSE,"6.공문";#N/A,#N/A,FALSE,"7.netinvest"}</definedName>
    <definedName name="후" hidden="1">{#N/A,#N/A,FALSE,"1.CRITERIA";#N/A,#N/A,FALSE,"2.IS";#N/A,#N/A,FALSE,"3.BS";#N/A,#N/A,FALSE,"4.PER PL";#N/A,#N/A,FALSE,"5.INVESTMENT";#N/A,#N/A,FALSE,"6.공문";#N/A,#N/A,FALSE,"7.netinvest"}</definedName>
    <definedName name="후후후" hidden="1">{"'미착금액'!$A$4:$G$14"}</definedName>
    <definedName name="휴" hidden="1">{#N/A,#N/A,FALSE,"1.CRITERIA";#N/A,#N/A,FALSE,"2.IS";#N/A,#N/A,FALSE,"3.BS";#N/A,#N/A,FALSE,"4.PER PL";#N/A,#N/A,FALSE,"5.INVESTMENT";#N/A,#N/A,FALSE,"6.공문";#N/A,#N/A,FALSE,"7.netinvest"}</definedName>
    <definedName name="휴가" hidden="1">{#N/A,#N/A,TRUE,"Y생산";#N/A,#N/A,TRUE,"Y판매";#N/A,#N/A,TRUE,"Y총물량";#N/A,#N/A,TRUE,"Y능력";#N/A,#N/A,TRUE,"YKD"}</definedName>
    <definedName name="흐" hidden="1">{#N/A,#N/A,FALSE,"1.CRITERIA";#N/A,#N/A,FALSE,"2.IS";#N/A,#N/A,FALSE,"3.BS";#N/A,#N/A,FALSE,"4.PER PL";#N/A,#N/A,FALSE,"5.INVESTMENT";#N/A,#N/A,FALSE,"6.공문";#N/A,#N/A,FALSE,"7.netinvest"}</definedName>
    <definedName name="흐름" hidden="1">{#N/A,#N/A,FALSE,"BS";#N/A,#N/A,FALSE,"PL";#N/A,#N/A,FALSE,"처분";#N/A,#N/A,FALSE,"현금";#N/A,#N/A,FALSE,"매출";#N/A,#N/A,FALSE,"원가";#N/A,#N/A,FALSE,"경영"}</definedName>
    <definedName name="ㅏ" hidden="1">{"'교육경비품의'!$B$4:$D$12"}</definedName>
    <definedName name="ㅏㅏ" hidden="1">{#N/A,#N/A,FALSE,"Aging Summary";#N/A,#N/A,FALSE,"Ratio Analysis";#N/A,#N/A,FALSE,"Test 120 Day Accts";#N/A,#N/A,FALSE,"Tickmarks"}</definedName>
    <definedName name="ㅏㅏㅏ" hidden="1">{#N/A,#N/A,TRUE,"Y생산";#N/A,#N/A,TRUE,"Y판매";#N/A,#N/A,TRUE,"Y총물량";#N/A,#N/A,TRUE,"Y능력";#N/A,#N/A,TRUE,"YKD"}</definedName>
    <definedName name="ㅏㅓ" hidden="1">{#N/A,#N/A,FALSE,"단축1";#N/A,#N/A,FALSE,"단축2";#N/A,#N/A,FALSE,"단축3";#N/A,#N/A,FALSE,"장축";#N/A,#N/A,FALSE,"4WD"}</definedName>
    <definedName name="ㅏㅓㅏㄹㅇㅎ" hidden="1">{#N/A,#N/A,TRUE,"Y생산";#N/A,#N/A,TRUE,"Y판매";#N/A,#N/A,TRUE,"Y총물량";#N/A,#N/A,TRUE,"Y능력";#N/A,#N/A,TRUE,"YKD"}</definedName>
    <definedName name="ㅏㅣ" hidden="1">{"'분양원가'!$B$1:$F$113"}</definedName>
    <definedName name="ㅐ">[51]code!$B$5:$C$223</definedName>
    <definedName name="ㅐ24">#REF!</definedName>
    <definedName name="ㅐㅔㅔ" hidden="1">{#N/A,#N/A,FALSE,"BS";#N/A,#N/A,FALSE,"PL";#N/A,#N/A,FALSE,"처분";#N/A,#N/A,FALSE,"현금";#N/A,#N/A,FALSE,"매출";#N/A,#N/A,FALSE,"원가";#N/A,#N/A,FALSE,"경영"}</definedName>
    <definedName name="ㅑ" hidden="1">{#N/A,#N/A,FALSE,"Aging Summary";#N/A,#N/A,FALSE,"Ratio Analysis";#N/A,#N/A,FALSE,"Test 120 Day Accts";#N/A,#N/A,FALSE,"Tickmarks"}</definedName>
    <definedName name="ㅓ" hidden="1">{"'교육경비품의'!$B$4:$D$12"}</definedName>
    <definedName name="ㅓㄿ호">[0]!ㅓㄿ호</definedName>
    <definedName name="ㅓㅎ">[0]!ㅓㅎ</definedName>
    <definedName name="ㅓㅏ호ㅓ로ㅑㅗㅑㅐ햐" hidden="1">{#N/A,#N/A,FALSE,"96 3월물량표";#N/A,#N/A,FALSE,"96 4월물량표";#N/A,#N/A,FALSE,"96 5월물량표"}</definedName>
    <definedName name="ㅓㅏㅣㅐㅐ" hidden="1">{#N/A,#N/A,FALSE,"BS";#N/A,#N/A,FALSE,"PL";#N/A,#N/A,FALSE,"처분";#N/A,#N/A,FALSE,"현금";#N/A,#N/A,FALSE,"매출";#N/A,#N/A,FALSE,"원가";#N/A,#N/A,FALSE,"경영"}</definedName>
    <definedName name="ㅓㅓ" hidden="1">{"'Sheet1'!$A$1:$D$4"}</definedName>
    <definedName name="ㅓㅓㅓ" hidden="1">{"'교육경비품의'!$B$4:$D$12"}</definedName>
    <definedName name="ㅓㅓㅓㅓ" hidden="1">{"'Sheet1'!$A$1:$D$4"}</definedName>
    <definedName name="ㅓㅓㅓㅓㅓ" hidden="1">{"'교육경비품의'!$B$4:$D$12"}</definedName>
    <definedName name="ㅓㅓㅓㅓㅓㅓ" hidden="1">{"'Sheet1'!$A$1:$D$4"}</definedName>
    <definedName name="ㅓㅓㅓㅓㅓㅓㅓ" hidden="1">{"'Sheet1'!$A$1:$D$4"}</definedName>
    <definedName name="ㅓㅓㅓㅓㅓㅓㅓㅓ" hidden="1">{"'Sheet1'!$A$1:$D$4"}</definedName>
    <definedName name="ㅓㅓㅓㅓㅓㅓㅓㅓㅓ" hidden="1">{"'교육경비품의'!$B$4:$D$12"}</definedName>
    <definedName name="ㅓㅓㅓㅣㅣㅣㅣ" hidden="1">{#N/A,#N/A,FALSE,"BS";#N/A,#N/A,FALSE,"PL";#N/A,#N/A,FALSE,"처분";#N/A,#N/A,FALSE,"현금";#N/A,#N/A,FALSE,"매출";#N/A,#N/A,FALSE,"원가";#N/A,#N/A,FALSE,"경영"}</definedName>
    <definedName name="ㅔ" hidden="1">{#N/A,#N/A,FALSE,"단축1";#N/A,#N/A,FALSE,"단축2";#N/A,#N/A,FALSE,"단축3";#N/A,#N/A,FALSE,"장축";#N/A,#N/A,FALSE,"4WD"}</definedName>
    <definedName name="ㅔ갸ㅜㅅ_샤싣ㄴ">#REF!</definedName>
    <definedName name="ㅕ" hidden="1">{#N/A,#N/A,FALSE,"BS";#N/A,#N/A,FALSE,"PL";#N/A,#N/A,FALSE,"처분";#N/A,#N/A,FALSE,"현금";#N/A,#N/A,FALSE,"매출";#N/A,#N/A,FALSE,"원가";#N/A,#N/A,FALSE,"경영"}</definedName>
    <definedName name="ㅗ" hidden="1">{#N/A,#N/A,FALSE,"단축1";#N/A,#N/A,FALSE,"단축2";#N/A,#N/A,FALSE,"단축3";#N/A,#N/A,FALSE,"장축";#N/A,#N/A,FALSE,"4WD"}</definedName>
    <definedName name="ㅗ1015">#REF!</definedName>
    <definedName name="ㅗ1018">#REF!</definedName>
    <definedName name="ㅗ6">#REF!</definedName>
    <definedName name="ㅗㅗ" hidden="1">{#N/A,#N/A,FALSE,"단축1";#N/A,#N/A,FALSE,"단축2";#N/A,#N/A,FALSE,"단축3";#N/A,#N/A,FALSE,"장축";#N/A,#N/A,FALSE,"4WD"}</definedName>
    <definedName name="ㅗㅗㅗ">[0]!ㅗㅗㅗ</definedName>
    <definedName name="ㅗㅜ"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ㅛ" hidden="1">{#N/A,#N/A,FALSE,"단축1";#N/A,#N/A,FALSE,"단축2";#N/A,#N/A,FALSE,"단축3";#N/A,#N/A,FALSE,"장축";#N/A,#N/A,FALSE,"4WD"}</definedName>
    <definedName name="ㅛㅕㅏ" hidden="1">{#N/A,#N/A,TRUE,"Y생산";#N/A,#N/A,TRUE,"Y판매";#N/A,#N/A,TRUE,"Y총물량";#N/A,#N/A,TRUE,"Y능력";#N/A,#N/A,TRUE,"YKD"}</definedName>
    <definedName name="ㅜ" hidden="1">{#N/A,#N/A,FALSE,"단축1";#N/A,#N/A,FALSE,"단축2";#N/A,#N/A,FALSE,"단축3";#N/A,#N/A,FALSE,"장축";#N/A,#N/A,FALSE,"4WD"}</definedName>
    <definedName name="ㅜㅡ"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ㅠ" hidden="1">{#N/A,#N/A,FALSE,"단축1";#N/A,#N/A,FALSE,"단축2";#N/A,#N/A,FALSE,"단축3";#N/A,#N/A,FALSE,"장축";#N/A,#N/A,FALSE,"4WD"}</definedName>
    <definedName name="ㅠ푸"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ㅡ" hidden="1">{#N/A,#N/A,FALSE,"내수MGT 2.5T목표대비";#N/A,#N/A,FALSE,"내수 2.5T";#N/A,#N/A,FALSE,"내수VT 2.5T 목표대비";#N/A,#N/A,FALSE,"내수 2.5T S_CAB";#N/A,#N/A,FALSE,"내수 2.5T DBL";#N/A,#N/A,FALSE,"내수 2.5T DBL-한계";#N/A,#N/A,FALSE,"내수MGT 3.5T 목표대비";#N/A,#N/A,FALSE,"내수 3.5T";#N/A,#N/A,FALSE,"내수VT 3.5T 목표대비";#N/A,#N/A,FALSE,"수출MGT 2.5T 목표대비";#N/A,#N/A,FALSE,"수출 2.5T";#N/A,#N/A,FALSE,"수출VT 2.5T 목표대비";#N/A,#N/A,FALSE,"수출현 3.5T 목표대비";#N/A,#N/A,FALSE,"수출 3.5T";#N/A,#N/A,FALSE,"수출VT 3.5T 목표대비"}</definedName>
    <definedName name="ㅣ" hidden="1">{"'교육경비품의'!$B$4:$D$12"}</definedName>
    <definedName name="ㅣㅏ" hidden="1">{#N/A,#N/A,FALSE,"단축1";#N/A,#N/A,FALSE,"단축2";#N/A,#N/A,FALSE,"단축3";#N/A,#N/A,FALSE,"장축";#N/A,#N/A,FALSE,"4WD"}</definedName>
    <definedName name="ㅣㅏㅏ" hidden="1">{#N/A,#N/A,FALSE,"97년 투자계획 세부내역 "}</definedName>
    <definedName name="ㅣㅏㅓ" hidden="1">{#N/A,#N/A,FALSE,"97년 투자계획 세부내역 "}</definedName>
    <definedName name="ㅣㅏㅣㅓㅊ홓ㄾ" hidden="1">{#N/A,#N/A,TRUE,"Y생산";#N/A,#N/A,TRUE,"Y판매";#N/A,#N/A,TRUE,"Y총물량";#N/A,#N/A,TRUE,"Y능력";#N/A,#N/A,TRUE,"YKD"}</definedName>
    <definedName name="ㅣㅗㅓㄴ" hidden="1">{#N/A,#N/A,TRUE,"Y생산";#N/A,#N/A,TRUE,"Y판매";#N/A,#N/A,TRUE,"Y총물량";#N/A,#N/A,TRUE,"Y능력";#N/A,#N/A,TRUE,"YKD"}</definedName>
    <definedName name="ㅣㅣ" hidden="1">{#N/A,#N/A,FALSE,"단축1";#N/A,#N/A,FALSE,"단축2";#N/A,#N/A,FALSE,"단축3";#N/A,#N/A,FALSE,"장축";#N/A,#N/A,FALSE,"4WD"}</definedName>
    <definedName name="ㅣㅣㅣ" hidden="1">{#N/A,#N/A,FALSE,"97년 투자계획 세부내역 "}</definedName>
    <definedName name="ㅣㅣㅣㅣ" hidden="1">{#N/A,#N/A,FALSE,"BS";#N/A,#N/A,FALSE,"PL";#N/A,#N/A,FALSE,"처분";#N/A,#N/A,FALSE,"현금";#N/A,#N/A,FALSE,"매출";#N/A,#N/A,FALSE,"원가";#N/A,#N/A,FALSE,"경영"}</definedName>
    <definedName name="計定明細.書2.A">#REF!</definedName>
    <definedName name="計定明細.書2.B">#REF!</definedName>
    <definedName name="計定明細.書2.D">'[190]24.보증금(전신전화가입권)'!#REF!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124" i="16" l="1"/>
  <c r="L124" i="16"/>
  <c r="K124" i="16"/>
  <c r="M123" i="16"/>
  <c r="L123" i="16"/>
  <c r="K123" i="16"/>
  <c r="M122" i="16"/>
  <c r="L122" i="16"/>
  <c r="K122" i="16"/>
  <c r="M121" i="16"/>
  <c r="L121" i="16"/>
  <c r="K121" i="16"/>
  <c r="M120" i="16"/>
  <c r="L120" i="16"/>
  <c r="K120" i="16"/>
  <c r="M119" i="16"/>
  <c r="L119" i="16"/>
  <c r="K119" i="16"/>
  <c r="M118" i="16"/>
  <c r="L118" i="16"/>
  <c r="K118" i="16"/>
  <c r="M117" i="16"/>
  <c r="L117" i="16"/>
  <c r="K117" i="16"/>
  <c r="M116" i="16"/>
  <c r="L116" i="16"/>
  <c r="K116" i="16"/>
  <c r="M115" i="16"/>
  <c r="L115" i="16"/>
  <c r="K115" i="16"/>
  <c r="M114" i="16"/>
  <c r="L114" i="16"/>
  <c r="K114" i="16"/>
  <c r="M113" i="16"/>
  <c r="L113" i="16"/>
  <c r="K113" i="16"/>
  <c r="M112" i="16"/>
  <c r="L112" i="16"/>
  <c r="K112" i="16"/>
  <c r="M111" i="16"/>
  <c r="L111" i="16"/>
  <c r="K111" i="16"/>
  <c r="M110" i="16"/>
  <c r="L110" i="16"/>
  <c r="K110" i="16"/>
  <c r="M109" i="16"/>
  <c r="L109" i="16"/>
  <c r="K109" i="16"/>
  <c r="M108" i="16"/>
  <c r="L108" i="16"/>
  <c r="K108" i="16"/>
  <c r="M107" i="16"/>
  <c r="L107" i="16"/>
  <c r="K107" i="16"/>
  <c r="M106" i="16"/>
  <c r="L106" i="16"/>
  <c r="K106" i="16"/>
  <c r="M105" i="16"/>
  <c r="L105" i="16"/>
  <c r="K105" i="16"/>
  <c r="M104" i="16"/>
  <c r="L104" i="16"/>
  <c r="K104" i="16"/>
  <c r="M103" i="16"/>
  <c r="L103" i="16"/>
  <c r="K103" i="16"/>
  <c r="M102" i="16"/>
  <c r="L102" i="16"/>
  <c r="K102" i="16"/>
  <c r="M101" i="16"/>
  <c r="L101" i="16"/>
  <c r="K101" i="16"/>
  <c r="M100" i="16"/>
  <c r="L100" i="16"/>
  <c r="K100" i="16"/>
  <c r="M99" i="16"/>
  <c r="L99" i="16"/>
  <c r="K99" i="16"/>
  <c r="M98" i="16"/>
  <c r="L98" i="16"/>
  <c r="K98" i="16"/>
  <c r="M97" i="16"/>
  <c r="L97" i="16"/>
  <c r="K97" i="16"/>
  <c r="M96" i="16"/>
  <c r="L96" i="16"/>
  <c r="K96" i="16"/>
  <c r="M95" i="16"/>
  <c r="L95" i="16"/>
  <c r="K95" i="16"/>
  <c r="M94" i="16"/>
  <c r="L94" i="16"/>
  <c r="K94" i="16"/>
  <c r="M93" i="16"/>
  <c r="L93" i="16"/>
  <c r="K93" i="16"/>
  <c r="M92" i="16"/>
  <c r="L92" i="16"/>
  <c r="K92" i="16"/>
  <c r="M91" i="16"/>
  <c r="L91" i="16"/>
  <c r="K91" i="16"/>
  <c r="M90" i="16"/>
  <c r="L90" i="16"/>
  <c r="K90" i="16"/>
  <c r="M89" i="16"/>
  <c r="L89" i="16"/>
  <c r="K89" i="16"/>
  <c r="M88" i="16"/>
  <c r="L88" i="16"/>
  <c r="K88" i="16"/>
  <c r="M87" i="16"/>
  <c r="L87" i="16"/>
  <c r="K87" i="16"/>
  <c r="M86" i="16"/>
  <c r="L86" i="16"/>
  <c r="K86" i="16"/>
  <c r="M85" i="16"/>
  <c r="L85" i="16"/>
  <c r="K85" i="16"/>
  <c r="M84" i="16"/>
  <c r="L84" i="16"/>
  <c r="K84" i="16"/>
  <c r="M83" i="16"/>
  <c r="L83" i="16"/>
  <c r="K83" i="16"/>
  <c r="M82" i="16"/>
  <c r="L82" i="16"/>
  <c r="K82" i="16"/>
  <c r="M81" i="16"/>
  <c r="L81" i="16"/>
  <c r="K81" i="16"/>
  <c r="M80" i="16"/>
  <c r="L80" i="16"/>
  <c r="K80" i="16"/>
  <c r="M79" i="16"/>
  <c r="L79" i="16"/>
  <c r="K79" i="16"/>
  <c r="M78" i="16"/>
  <c r="L78" i="16"/>
  <c r="K78" i="16"/>
  <c r="M77" i="16"/>
  <c r="L77" i="16"/>
  <c r="K77" i="16"/>
  <c r="M76" i="16"/>
  <c r="L76" i="16"/>
  <c r="K76" i="16"/>
  <c r="M75" i="16"/>
  <c r="L75" i="16"/>
  <c r="K75" i="16"/>
  <c r="M74" i="16"/>
  <c r="L74" i="16"/>
  <c r="K74" i="16"/>
  <c r="M73" i="16"/>
  <c r="L73" i="16"/>
  <c r="K73" i="16"/>
  <c r="M72" i="16"/>
  <c r="L72" i="16"/>
  <c r="K72" i="16"/>
  <c r="M71" i="16"/>
  <c r="L71" i="16"/>
  <c r="K71" i="16"/>
  <c r="M70" i="16"/>
  <c r="L70" i="16"/>
  <c r="K70" i="16"/>
  <c r="M69" i="16"/>
  <c r="L69" i="16"/>
  <c r="K69" i="16"/>
  <c r="M68" i="16"/>
  <c r="L68" i="16"/>
  <c r="K68" i="16"/>
  <c r="M67" i="16"/>
  <c r="L67" i="16"/>
  <c r="K67" i="16"/>
  <c r="M66" i="16"/>
  <c r="L66" i="16"/>
  <c r="K66" i="16"/>
  <c r="M65" i="16"/>
  <c r="L65" i="16"/>
  <c r="K65" i="16"/>
  <c r="M64" i="16"/>
  <c r="L64" i="16"/>
  <c r="K64" i="16"/>
  <c r="M63" i="16"/>
  <c r="L63" i="16"/>
  <c r="K63" i="16"/>
  <c r="M62" i="16"/>
  <c r="L62" i="16"/>
  <c r="K62" i="16"/>
  <c r="M61" i="16"/>
  <c r="L61" i="16"/>
  <c r="K61" i="16"/>
  <c r="M60" i="16"/>
  <c r="L60" i="16"/>
  <c r="K60" i="16"/>
  <c r="M59" i="16"/>
  <c r="L59" i="16"/>
  <c r="K59" i="16"/>
  <c r="M58" i="16"/>
  <c r="L58" i="16"/>
  <c r="K58" i="16"/>
  <c r="M57" i="16"/>
  <c r="L57" i="16"/>
  <c r="K57" i="16"/>
  <c r="M56" i="16"/>
  <c r="L56" i="16"/>
  <c r="K56" i="16"/>
  <c r="M55" i="16"/>
  <c r="L55" i="16"/>
  <c r="K55" i="16"/>
  <c r="M54" i="16"/>
  <c r="L54" i="16"/>
  <c r="K54" i="16"/>
  <c r="M53" i="16"/>
  <c r="L53" i="16"/>
  <c r="K53" i="16"/>
  <c r="M52" i="16"/>
  <c r="L52" i="16"/>
  <c r="K52" i="16"/>
  <c r="M51" i="16"/>
  <c r="L51" i="16"/>
  <c r="K51" i="16"/>
  <c r="M50" i="16"/>
  <c r="L50" i="16"/>
  <c r="K50" i="16"/>
  <c r="M49" i="16"/>
  <c r="L49" i="16"/>
  <c r="K49" i="16"/>
  <c r="M48" i="16"/>
  <c r="L48" i="16"/>
  <c r="K48" i="16"/>
  <c r="M47" i="16"/>
  <c r="L47" i="16"/>
  <c r="K47" i="16"/>
  <c r="M46" i="16"/>
  <c r="L46" i="16"/>
  <c r="K46" i="16"/>
  <c r="M45" i="16"/>
  <c r="L45" i="16"/>
  <c r="K45" i="16"/>
  <c r="M44" i="16"/>
  <c r="L44" i="16"/>
  <c r="K44" i="16"/>
  <c r="M43" i="16"/>
  <c r="L43" i="16"/>
  <c r="K43" i="16"/>
  <c r="M42" i="16"/>
  <c r="L42" i="16"/>
  <c r="K42" i="16"/>
  <c r="M41" i="16"/>
  <c r="L41" i="16"/>
  <c r="K41" i="16"/>
  <c r="M40" i="16"/>
  <c r="L40" i="16"/>
  <c r="K40" i="16"/>
  <c r="M39" i="16"/>
  <c r="L39" i="16"/>
  <c r="K39" i="16"/>
  <c r="M38" i="16"/>
  <c r="L38" i="16"/>
  <c r="K38" i="16"/>
  <c r="M37" i="16"/>
  <c r="L37" i="16"/>
  <c r="K37" i="16"/>
  <c r="M36" i="16"/>
  <c r="L36" i="16"/>
  <c r="K36" i="16"/>
  <c r="M35" i="16"/>
  <c r="L35" i="16"/>
  <c r="K35" i="16"/>
  <c r="M34" i="16"/>
  <c r="L34" i="16"/>
  <c r="K34" i="16"/>
  <c r="M33" i="16"/>
  <c r="L33" i="16"/>
  <c r="K33" i="16"/>
  <c r="M32" i="16"/>
  <c r="L32" i="16"/>
  <c r="K32" i="16"/>
  <c r="M31" i="16"/>
  <c r="L31" i="16"/>
  <c r="K31" i="16"/>
  <c r="M30" i="16"/>
  <c r="L30" i="16"/>
  <c r="K30" i="16"/>
  <c r="M29" i="16"/>
  <c r="L29" i="16"/>
  <c r="K29" i="16"/>
  <c r="M28" i="16"/>
  <c r="L28" i="16"/>
  <c r="K28" i="16"/>
  <c r="M27" i="16"/>
  <c r="L27" i="16"/>
  <c r="K27" i="16"/>
  <c r="M26" i="16"/>
  <c r="L26" i="16"/>
  <c r="K26" i="16"/>
  <c r="M25" i="16"/>
  <c r="L25" i="16"/>
  <c r="K25" i="16"/>
  <c r="M24" i="16"/>
  <c r="L24" i="16"/>
  <c r="K24" i="16"/>
  <c r="M23" i="16"/>
  <c r="L23" i="16"/>
  <c r="K23" i="16"/>
  <c r="M22" i="16"/>
  <c r="L22" i="16"/>
  <c r="K22" i="16"/>
  <c r="M21" i="16"/>
  <c r="L21" i="16"/>
  <c r="K21" i="16"/>
  <c r="M20" i="16"/>
  <c r="L20" i="16"/>
  <c r="K20" i="16"/>
  <c r="M19" i="16"/>
  <c r="L19" i="16"/>
  <c r="K19" i="16"/>
  <c r="M18" i="16"/>
  <c r="L18" i="16"/>
  <c r="K18" i="16"/>
  <c r="M17" i="16"/>
  <c r="L17" i="16"/>
  <c r="K17" i="16"/>
  <c r="M16" i="16"/>
  <c r="L16" i="16"/>
  <c r="K16" i="16"/>
  <c r="M15" i="16"/>
  <c r="L15" i="16"/>
  <c r="K15" i="16"/>
  <c r="M14" i="16"/>
  <c r="L14" i="16"/>
  <c r="K14" i="16"/>
  <c r="M13" i="16"/>
  <c r="L13" i="16"/>
  <c r="K13" i="16"/>
  <c r="M12" i="16"/>
  <c r="L12" i="16"/>
  <c r="K12" i="16"/>
  <c r="M11" i="16"/>
  <c r="L11" i="16"/>
  <c r="K11" i="16"/>
  <c r="M10" i="16"/>
  <c r="L10" i="16"/>
  <c r="K10" i="16"/>
  <c r="M9" i="16"/>
  <c r="L9" i="16"/>
  <c r="K9" i="16"/>
  <c r="F246" i="13"/>
  <c r="E246" i="13"/>
  <c r="D242" i="13"/>
  <c r="D241" i="13"/>
  <c r="D245" i="13" s="1"/>
  <c r="E240" i="13"/>
  <c r="E239" i="13"/>
  <c r="E241" i="13" s="1"/>
  <c r="I235" i="13"/>
  <c r="H235" i="13"/>
  <c r="I234" i="13"/>
  <c r="H234" i="13"/>
  <c r="I233" i="13"/>
  <c r="E242" i="13" s="1"/>
  <c r="H233" i="13"/>
  <c r="M232" i="13"/>
  <c r="O232" i="13" s="1"/>
  <c r="L232" i="13"/>
  <c r="N232" i="13" s="1"/>
  <c r="O231" i="13"/>
  <c r="M231" i="13"/>
  <c r="L231" i="13"/>
  <c r="N231" i="13" s="1"/>
  <c r="O230" i="13"/>
  <c r="M230" i="13"/>
  <c r="L230" i="13"/>
  <c r="N230" i="13" s="1"/>
  <c r="M229" i="13"/>
  <c r="O229" i="13" s="1"/>
  <c r="L229" i="13"/>
  <c r="N229" i="13" s="1"/>
  <c r="N228" i="13"/>
  <c r="M228" i="13"/>
  <c r="O228" i="13" s="1"/>
  <c r="L228" i="13"/>
  <c r="O227" i="13"/>
  <c r="N227" i="13"/>
  <c r="M227" i="13"/>
  <c r="L227" i="13"/>
  <c r="M226" i="13"/>
  <c r="O226" i="13" s="1"/>
  <c r="L226" i="13"/>
  <c r="N226" i="13" s="1"/>
  <c r="N225" i="13"/>
  <c r="M225" i="13"/>
  <c r="O225" i="13" s="1"/>
  <c r="L225" i="13"/>
  <c r="N224" i="13"/>
  <c r="M224" i="13"/>
  <c r="O224" i="13" s="1"/>
  <c r="L224" i="13"/>
  <c r="O223" i="13"/>
  <c r="M223" i="13"/>
  <c r="L223" i="13"/>
  <c r="N223" i="13" s="1"/>
  <c r="O222" i="13"/>
  <c r="M222" i="13"/>
  <c r="L222" i="13"/>
  <c r="N222" i="13" s="1"/>
  <c r="M221" i="13"/>
  <c r="O221" i="13" s="1"/>
  <c r="L221" i="13"/>
  <c r="N221" i="13" s="1"/>
  <c r="O220" i="13"/>
  <c r="N220" i="13"/>
  <c r="M220" i="13"/>
  <c r="L220" i="13"/>
  <c r="O219" i="13"/>
  <c r="N219" i="13"/>
  <c r="M219" i="13"/>
  <c r="L219" i="13"/>
  <c r="M218" i="13"/>
  <c r="O218" i="13" s="1"/>
  <c r="L218" i="13"/>
  <c r="N218" i="13" s="1"/>
  <c r="N217" i="13"/>
  <c r="M217" i="13"/>
  <c r="O217" i="13" s="1"/>
  <c r="L217" i="13"/>
  <c r="N216" i="13"/>
  <c r="M216" i="13"/>
  <c r="O216" i="13" s="1"/>
  <c r="L216" i="13"/>
  <c r="O215" i="13"/>
  <c r="M215" i="13"/>
  <c r="L215" i="13"/>
  <c r="N215" i="13" s="1"/>
  <c r="O214" i="13"/>
  <c r="M214" i="13"/>
  <c r="L214" i="13"/>
  <c r="N214" i="13" s="1"/>
  <c r="M213" i="13"/>
  <c r="O213" i="13" s="1"/>
  <c r="L213" i="13"/>
  <c r="N213" i="13" s="1"/>
  <c r="O212" i="13"/>
  <c r="N212" i="13"/>
  <c r="M212" i="13"/>
  <c r="L212" i="13"/>
  <c r="O211" i="13"/>
  <c r="N211" i="13"/>
  <c r="M211" i="13"/>
  <c r="L211" i="13"/>
  <c r="M210" i="13"/>
  <c r="O210" i="13" s="1"/>
  <c r="L210" i="13"/>
  <c r="N210" i="13" s="1"/>
  <c r="N209" i="13"/>
  <c r="M209" i="13"/>
  <c r="O209" i="13" s="1"/>
  <c r="L209" i="13"/>
  <c r="N208" i="13"/>
  <c r="M208" i="13"/>
  <c r="O208" i="13" s="1"/>
  <c r="L208" i="13"/>
  <c r="O207" i="13"/>
  <c r="M207" i="13"/>
  <c r="L207" i="13"/>
  <c r="N207" i="13" s="1"/>
  <c r="O206" i="13"/>
  <c r="M206" i="13"/>
  <c r="L206" i="13"/>
  <c r="N206" i="13" s="1"/>
  <c r="M205" i="13"/>
  <c r="O205" i="13" s="1"/>
  <c r="L205" i="13"/>
  <c r="N205" i="13" s="1"/>
  <c r="O204" i="13"/>
  <c r="N204" i="13"/>
  <c r="M204" i="13"/>
  <c r="L204" i="13"/>
  <c r="O203" i="13"/>
  <c r="N203" i="13"/>
  <c r="M203" i="13"/>
  <c r="L203" i="13"/>
  <c r="M202" i="13"/>
  <c r="O202" i="13" s="1"/>
  <c r="L202" i="13"/>
  <c r="N202" i="13" s="1"/>
  <c r="B202" i="13"/>
  <c r="B203" i="13" s="1"/>
  <c r="B204" i="13" s="1"/>
  <c r="B205" i="13" s="1"/>
  <c r="B206" i="13" s="1"/>
  <c r="B207" i="13" s="1"/>
  <c r="B208" i="13" s="1"/>
  <c r="B209" i="13" s="1"/>
  <c r="B210" i="13" s="1"/>
  <c r="B211" i="13" s="1"/>
  <c r="B212" i="13" s="1"/>
  <c r="B213" i="13" s="1"/>
  <c r="B214" i="13" s="1"/>
  <c r="B215" i="13" s="1"/>
  <c r="B216" i="13" s="1"/>
  <c r="B217" i="13" s="1"/>
  <c r="B218" i="13" s="1"/>
  <c r="B219" i="13" s="1"/>
  <c r="B220" i="13" s="1"/>
  <c r="B221" i="13" s="1"/>
  <c r="B222" i="13" s="1"/>
  <c r="B223" i="13" s="1"/>
  <c r="B224" i="13" s="1"/>
  <c r="B225" i="13" s="1"/>
  <c r="B226" i="13" s="1"/>
  <c r="B227" i="13" s="1"/>
  <c r="B228" i="13" s="1"/>
  <c r="B229" i="13" s="1"/>
  <c r="B230" i="13" s="1"/>
  <c r="B231" i="13" s="1"/>
  <c r="B232" i="13" s="1"/>
  <c r="N201" i="13"/>
  <c r="M201" i="13"/>
  <c r="O201" i="13" s="1"/>
  <c r="L201" i="13"/>
  <c r="N200" i="13"/>
  <c r="M200" i="13"/>
  <c r="O200" i="13" s="1"/>
  <c r="L200" i="13"/>
  <c r="O199" i="13"/>
  <c r="M199" i="13"/>
  <c r="L199" i="13"/>
  <c r="N199" i="13" s="1"/>
  <c r="O198" i="13"/>
  <c r="M198" i="13"/>
  <c r="L198" i="13"/>
  <c r="N198" i="13" s="1"/>
  <c r="M197" i="13"/>
  <c r="O197" i="13" s="1"/>
  <c r="L197" i="13"/>
  <c r="N197" i="13" s="1"/>
  <c r="O196" i="13"/>
  <c r="N196" i="13"/>
  <c r="M196" i="13"/>
  <c r="L196" i="13"/>
  <c r="O195" i="13"/>
  <c r="N195" i="13"/>
  <c r="M195" i="13"/>
  <c r="L195" i="13"/>
  <c r="M194" i="13"/>
  <c r="O194" i="13" s="1"/>
  <c r="L194" i="13"/>
  <c r="N194" i="13" s="1"/>
  <c r="N193" i="13"/>
  <c r="M193" i="13"/>
  <c r="O193" i="13" s="1"/>
  <c r="L193" i="13"/>
  <c r="N192" i="13"/>
  <c r="M192" i="13"/>
  <c r="O192" i="13" s="1"/>
  <c r="L192" i="13"/>
  <c r="O191" i="13"/>
  <c r="M191" i="13"/>
  <c r="L191" i="13"/>
  <c r="N191" i="13" s="1"/>
  <c r="O190" i="13"/>
  <c r="M190" i="13"/>
  <c r="L190" i="13"/>
  <c r="N190" i="13" s="1"/>
  <c r="M189" i="13"/>
  <c r="O189" i="13" s="1"/>
  <c r="L189" i="13"/>
  <c r="N189" i="13" s="1"/>
  <c r="O188" i="13"/>
  <c r="N188" i="13"/>
  <c r="M188" i="13"/>
  <c r="L188" i="13"/>
  <c r="O187" i="13"/>
  <c r="N187" i="13"/>
  <c r="M187" i="13"/>
  <c r="L187" i="13"/>
  <c r="M186" i="13"/>
  <c r="O186" i="13" s="1"/>
  <c r="L186" i="13"/>
  <c r="N186" i="13" s="1"/>
  <c r="N185" i="13"/>
  <c r="M185" i="13"/>
  <c r="O185" i="13" s="1"/>
  <c r="L185" i="13"/>
  <c r="N184" i="13"/>
  <c r="M184" i="13"/>
  <c r="O184" i="13" s="1"/>
  <c r="L184" i="13"/>
  <c r="O183" i="13"/>
  <c r="M183" i="13"/>
  <c r="L183" i="13"/>
  <c r="N183" i="13" s="1"/>
  <c r="O182" i="13"/>
  <c r="M182" i="13"/>
  <c r="L182" i="13"/>
  <c r="N182" i="13" s="1"/>
  <c r="M181" i="13"/>
  <c r="O181" i="13" s="1"/>
  <c r="L181" i="13"/>
  <c r="N181" i="13" s="1"/>
  <c r="O180" i="13"/>
  <c r="N180" i="13"/>
  <c r="M180" i="13"/>
  <c r="L180" i="13"/>
  <c r="O179" i="13"/>
  <c r="N179" i="13"/>
  <c r="M179" i="13"/>
  <c r="L179" i="13"/>
  <c r="M178" i="13"/>
  <c r="O178" i="13" s="1"/>
  <c r="L178" i="13"/>
  <c r="N178" i="13" s="1"/>
  <c r="N177" i="13"/>
  <c r="M177" i="13"/>
  <c r="O177" i="13" s="1"/>
  <c r="L177" i="13"/>
  <c r="N176" i="13"/>
  <c r="M176" i="13"/>
  <c r="O176" i="13" s="1"/>
  <c r="L176" i="13"/>
  <c r="O175" i="13"/>
  <c r="M175" i="13"/>
  <c r="L175" i="13"/>
  <c r="N175" i="13" s="1"/>
  <c r="O174" i="13"/>
  <c r="M174" i="13"/>
  <c r="L174" i="13"/>
  <c r="N174" i="13" s="1"/>
  <c r="M173" i="13"/>
  <c r="O173" i="13" s="1"/>
  <c r="L173" i="13"/>
  <c r="N173" i="13" s="1"/>
  <c r="O172" i="13"/>
  <c r="N172" i="13"/>
  <c r="M172" i="13"/>
  <c r="L172" i="13"/>
  <c r="O171" i="13"/>
  <c r="N171" i="13"/>
  <c r="M171" i="13"/>
  <c r="L171" i="13"/>
  <c r="M170" i="13"/>
  <c r="O170" i="13" s="1"/>
  <c r="L170" i="13"/>
  <c r="N170" i="13" s="1"/>
  <c r="N169" i="13"/>
  <c r="M169" i="13"/>
  <c r="O169" i="13" s="1"/>
  <c r="L169" i="13"/>
  <c r="N168" i="13"/>
  <c r="M168" i="13"/>
  <c r="O168" i="13" s="1"/>
  <c r="L168" i="13"/>
  <c r="O167" i="13"/>
  <c r="M167" i="13"/>
  <c r="L167" i="13"/>
  <c r="N167" i="13" s="1"/>
  <c r="O166" i="13"/>
  <c r="M166" i="13"/>
  <c r="L166" i="13"/>
  <c r="N166" i="13" s="1"/>
  <c r="M165" i="13"/>
  <c r="O165" i="13" s="1"/>
  <c r="L165" i="13"/>
  <c r="N165" i="13" s="1"/>
  <c r="O164" i="13"/>
  <c r="N164" i="13"/>
  <c r="M164" i="13"/>
  <c r="L164" i="13"/>
  <c r="O163" i="13"/>
  <c r="N163" i="13"/>
  <c r="M163" i="13"/>
  <c r="L163" i="13"/>
  <c r="M162" i="13"/>
  <c r="O162" i="13" s="1"/>
  <c r="L162" i="13"/>
  <c r="N162" i="13" s="1"/>
  <c r="N161" i="13"/>
  <c r="M161" i="13"/>
  <c r="O161" i="13" s="1"/>
  <c r="L161" i="13"/>
  <c r="N160" i="13"/>
  <c r="M160" i="13"/>
  <c r="O160" i="13" s="1"/>
  <c r="L160" i="13"/>
  <c r="M159" i="13"/>
  <c r="O159" i="13" s="1"/>
  <c r="L159" i="13"/>
  <c r="N159" i="13" s="1"/>
  <c r="O158" i="13"/>
  <c r="M158" i="13"/>
  <c r="L158" i="13"/>
  <c r="N158" i="13" s="1"/>
  <c r="M157" i="13"/>
  <c r="O157" i="13" s="1"/>
  <c r="L157" i="13"/>
  <c r="N157" i="13" s="1"/>
  <c r="O156" i="13"/>
  <c r="M156" i="13"/>
  <c r="L156" i="13"/>
  <c r="N156" i="13" s="1"/>
  <c r="O155" i="13"/>
  <c r="N155" i="13"/>
  <c r="M155" i="13"/>
  <c r="L155" i="13"/>
  <c r="M154" i="13"/>
  <c r="O154" i="13" s="1"/>
  <c r="L154" i="13"/>
  <c r="N154" i="13" s="1"/>
  <c r="N153" i="13"/>
  <c r="M153" i="13"/>
  <c r="O153" i="13" s="1"/>
  <c r="L153" i="13"/>
  <c r="N152" i="13"/>
  <c r="M152" i="13"/>
  <c r="O152" i="13" s="1"/>
  <c r="L152" i="13"/>
  <c r="M151" i="13"/>
  <c r="O151" i="13" s="1"/>
  <c r="L151" i="13"/>
  <c r="N151" i="13" s="1"/>
  <c r="O150" i="13"/>
  <c r="M150" i="13"/>
  <c r="L150" i="13"/>
  <c r="N150" i="13" s="1"/>
  <c r="M149" i="13"/>
  <c r="O149" i="13" s="1"/>
  <c r="L149" i="13"/>
  <c r="N149" i="13" s="1"/>
  <c r="B149" i="13"/>
  <c r="B150" i="13" s="1"/>
  <c r="B151" i="13" s="1"/>
  <c r="B152" i="13" s="1"/>
  <c r="B153" i="13" s="1"/>
  <c r="B154" i="13" s="1"/>
  <c r="B155" i="13" s="1"/>
  <c r="B156" i="13" s="1"/>
  <c r="B157" i="13" s="1"/>
  <c r="B158" i="13" s="1"/>
  <c r="B159" i="13" s="1"/>
  <c r="B160" i="13" s="1"/>
  <c r="B161" i="13" s="1"/>
  <c r="B162" i="13" s="1"/>
  <c r="B163" i="13" s="1"/>
  <c r="B164" i="13" s="1"/>
  <c r="B165" i="13" s="1"/>
  <c r="B166" i="13" s="1"/>
  <c r="B167" i="13" s="1"/>
  <c r="B168" i="13" s="1"/>
  <c r="B169" i="13" s="1"/>
  <c r="B170" i="13" s="1"/>
  <c r="B171" i="13" s="1"/>
  <c r="B172" i="13" s="1"/>
  <c r="B173" i="13" s="1"/>
  <c r="B174" i="13" s="1"/>
  <c r="B175" i="13" s="1"/>
  <c r="B176" i="13" s="1"/>
  <c r="B177" i="13" s="1"/>
  <c r="B178" i="13" s="1"/>
  <c r="B179" i="13" s="1"/>
  <c r="B180" i="13" s="1"/>
  <c r="B181" i="13" s="1"/>
  <c r="B182" i="13" s="1"/>
  <c r="B183" i="13" s="1"/>
  <c r="B184" i="13" s="1"/>
  <c r="B185" i="13" s="1"/>
  <c r="B186" i="13" s="1"/>
  <c r="B187" i="13" s="1"/>
  <c r="B188" i="13" s="1"/>
  <c r="B189" i="13" s="1"/>
  <c r="B190" i="13" s="1"/>
  <c r="B191" i="13" s="1"/>
  <c r="B192" i="13" s="1"/>
  <c r="B193" i="13" s="1"/>
  <c r="B194" i="13" s="1"/>
  <c r="B195" i="13" s="1"/>
  <c r="B196" i="13" s="1"/>
  <c r="B197" i="13" s="1"/>
  <c r="B198" i="13" s="1"/>
  <c r="B199" i="13" s="1"/>
  <c r="B200" i="13" s="1"/>
  <c r="B201" i="13" s="1"/>
  <c r="O148" i="13"/>
  <c r="M148" i="13"/>
  <c r="L148" i="13"/>
  <c r="N148" i="13" s="1"/>
  <c r="D144" i="13"/>
  <c r="D145" i="13" s="1"/>
  <c r="O142" i="13"/>
  <c r="M142" i="13"/>
  <c r="L142" i="13"/>
  <c r="N142" i="13" s="1"/>
  <c r="M141" i="13"/>
  <c r="O141" i="13" s="1"/>
  <c r="L141" i="13"/>
  <c r="N141" i="13" s="1"/>
  <c r="O140" i="13"/>
  <c r="M140" i="13"/>
  <c r="L140" i="13"/>
  <c r="N140" i="13" s="1"/>
  <c r="O139" i="13"/>
  <c r="N139" i="13"/>
  <c r="M139" i="13"/>
  <c r="L139" i="13"/>
  <c r="M138" i="13"/>
  <c r="O138" i="13" s="1"/>
  <c r="L138" i="13"/>
  <c r="N138" i="13" s="1"/>
  <c r="N137" i="13"/>
  <c r="M137" i="13"/>
  <c r="O137" i="13" s="1"/>
  <c r="L137" i="13"/>
  <c r="N136" i="13"/>
  <c r="M136" i="13"/>
  <c r="O136" i="13" s="1"/>
  <c r="L136" i="13"/>
  <c r="M135" i="13"/>
  <c r="O135" i="13" s="1"/>
  <c r="L135" i="13"/>
  <c r="N135" i="13" s="1"/>
  <c r="O134" i="13"/>
  <c r="M134" i="13"/>
  <c r="L134" i="13"/>
  <c r="N134" i="13" s="1"/>
  <c r="M133" i="13"/>
  <c r="O133" i="13" s="1"/>
  <c r="L133" i="13"/>
  <c r="N133" i="13" s="1"/>
  <c r="O132" i="13"/>
  <c r="M132" i="13"/>
  <c r="L132" i="13"/>
  <c r="N132" i="13" s="1"/>
  <c r="O131" i="13"/>
  <c r="N131" i="13"/>
  <c r="M131" i="13"/>
  <c r="L131" i="13"/>
  <c r="M130" i="13"/>
  <c r="O130" i="13" s="1"/>
  <c r="L130" i="13"/>
  <c r="N130" i="13" s="1"/>
  <c r="N129" i="13"/>
  <c r="M129" i="13"/>
  <c r="O129" i="13" s="1"/>
  <c r="L129" i="13"/>
  <c r="N128" i="13"/>
  <c r="M128" i="13"/>
  <c r="O128" i="13" s="1"/>
  <c r="L128" i="13"/>
  <c r="M127" i="13"/>
  <c r="O127" i="13" s="1"/>
  <c r="L127" i="13"/>
  <c r="N127" i="13" s="1"/>
  <c r="O126" i="13"/>
  <c r="M126" i="13"/>
  <c r="L126" i="13"/>
  <c r="N126" i="13" s="1"/>
  <c r="M125" i="13"/>
  <c r="O125" i="13" s="1"/>
  <c r="L125" i="13"/>
  <c r="N125" i="13" s="1"/>
  <c r="O124" i="13"/>
  <c r="M124" i="13"/>
  <c r="L124" i="13"/>
  <c r="N124" i="13" s="1"/>
  <c r="O123" i="13"/>
  <c r="N123" i="13"/>
  <c r="M123" i="13"/>
  <c r="L123" i="13"/>
  <c r="M122" i="13"/>
  <c r="O122" i="13" s="1"/>
  <c r="L122" i="13"/>
  <c r="N122" i="13" s="1"/>
  <c r="N121" i="13"/>
  <c r="M121" i="13"/>
  <c r="O121" i="13" s="1"/>
  <c r="L121" i="13"/>
  <c r="N120" i="13"/>
  <c r="M120" i="13"/>
  <c r="O120" i="13" s="1"/>
  <c r="L120" i="13"/>
  <c r="M119" i="13"/>
  <c r="O119" i="13" s="1"/>
  <c r="L119" i="13"/>
  <c r="N119" i="13" s="1"/>
  <c r="O118" i="13"/>
  <c r="M118" i="13"/>
  <c r="L118" i="13"/>
  <c r="N118" i="13" s="1"/>
  <c r="M117" i="13"/>
  <c r="O117" i="13" s="1"/>
  <c r="L117" i="13"/>
  <c r="N117" i="13" s="1"/>
  <c r="O116" i="13"/>
  <c r="M116" i="13"/>
  <c r="L116" i="13"/>
  <c r="N116" i="13" s="1"/>
  <c r="O115" i="13"/>
  <c r="N115" i="13"/>
  <c r="M115" i="13"/>
  <c r="L115" i="13"/>
  <c r="M114" i="13"/>
  <c r="O114" i="13" s="1"/>
  <c r="L114" i="13"/>
  <c r="N114" i="13" s="1"/>
  <c r="N113" i="13"/>
  <c r="M113" i="13"/>
  <c r="O113" i="13" s="1"/>
  <c r="L113" i="13"/>
  <c r="N112" i="13"/>
  <c r="M112" i="13"/>
  <c r="O112" i="13" s="1"/>
  <c r="L112" i="13"/>
  <c r="M111" i="13"/>
  <c r="O111" i="13" s="1"/>
  <c r="L111" i="13"/>
  <c r="N111" i="13" s="1"/>
  <c r="O110" i="13"/>
  <c r="M110" i="13"/>
  <c r="L110" i="13"/>
  <c r="N110" i="13" s="1"/>
  <c r="M109" i="13"/>
  <c r="O109" i="13" s="1"/>
  <c r="L109" i="13"/>
  <c r="N109" i="13" s="1"/>
  <c r="O108" i="13"/>
  <c r="M108" i="13"/>
  <c r="L108" i="13"/>
  <c r="N108" i="13" s="1"/>
  <c r="O107" i="13"/>
  <c r="N107" i="13"/>
  <c r="M107" i="13"/>
  <c r="L107" i="13"/>
  <c r="M106" i="13"/>
  <c r="O106" i="13" s="1"/>
  <c r="L106" i="13"/>
  <c r="N106" i="13" s="1"/>
  <c r="N105" i="13"/>
  <c r="M105" i="13"/>
  <c r="O105" i="13" s="1"/>
  <c r="L105" i="13"/>
  <c r="N104" i="13"/>
  <c r="M104" i="13"/>
  <c r="O104" i="13" s="1"/>
  <c r="L104" i="13"/>
  <c r="M103" i="13"/>
  <c r="O103" i="13" s="1"/>
  <c r="L103" i="13"/>
  <c r="N103" i="13" s="1"/>
  <c r="O102" i="13"/>
  <c r="M102" i="13"/>
  <c r="L102" i="13"/>
  <c r="N102" i="13" s="1"/>
  <c r="M101" i="13"/>
  <c r="O101" i="13" s="1"/>
  <c r="L101" i="13"/>
  <c r="N101" i="13" s="1"/>
  <c r="O100" i="13"/>
  <c r="M100" i="13"/>
  <c r="L100" i="13"/>
  <c r="N100" i="13" s="1"/>
  <c r="O99" i="13"/>
  <c r="N99" i="13"/>
  <c r="M99" i="13"/>
  <c r="L99" i="13"/>
  <c r="M98" i="13"/>
  <c r="O98" i="13" s="1"/>
  <c r="L98" i="13"/>
  <c r="N98" i="13" s="1"/>
  <c r="N97" i="13"/>
  <c r="M97" i="13"/>
  <c r="O97" i="13" s="1"/>
  <c r="L97" i="13"/>
  <c r="N96" i="13"/>
  <c r="M96" i="13"/>
  <c r="O96" i="13" s="1"/>
  <c r="L96" i="13"/>
  <c r="M95" i="13"/>
  <c r="O95" i="13" s="1"/>
  <c r="L95" i="13"/>
  <c r="N95" i="13" s="1"/>
  <c r="O94" i="13"/>
  <c r="M94" i="13"/>
  <c r="L94" i="13"/>
  <c r="N94" i="13" s="1"/>
  <c r="M93" i="13"/>
  <c r="O93" i="13" s="1"/>
  <c r="L93" i="13"/>
  <c r="N93" i="13" s="1"/>
  <c r="O92" i="13"/>
  <c r="M92" i="13"/>
  <c r="L92" i="13"/>
  <c r="N92" i="13" s="1"/>
  <c r="O91" i="13"/>
  <c r="N91" i="13"/>
  <c r="M91" i="13"/>
  <c r="L91" i="13"/>
  <c r="M90" i="13"/>
  <c r="O90" i="13" s="1"/>
  <c r="L90" i="13"/>
  <c r="N90" i="13" s="1"/>
  <c r="N89" i="13"/>
  <c r="M89" i="13"/>
  <c r="O89" i="13" s="1"/>
  <c r="L89" i="13"/>
  <c r="N88" i="13"/>
  <c r="M88" i="13"/>
  <c r="O88" i="13" s="1"/>
  <c r="L88" i="13"/>
  <c r="M87" i="13"/>
  <c r="O87" i="13" s="1"/>
  <c r="L87" i="13"/>
  <c r="N87" i="13" s="1"/>
  <c r="O86" i="13"/>
  <c r="M86" i="13"/>
  <c r="L86" i="13"/>
  <c r="N86" i="13" s="1"/>
  <c r="M85" i="13"/>
  <c r="O85" i="13" s="1"/>
  <c r="L85" i="13"/>
  <c r="N85" i="13" s="1"/>
  <c r="O84" i="13"/>
  <c r="M84" i="13"/>
  <c r="L84" i="13"/>
  <c r="N84" i="13" s="1"/>
  <c r="O83" i="13"/>
  <c r="N83" i="13"/>
  <c r="M83" i="13"/>
  <c r="L83" i="13"/>
  <c r="M82" i="13"/>
  <c r="O82" i="13" s="1"/>
  <c r="L82" i="13"/>
  <c r="N82" i="13" s="1"/>
  <c r="N81" i="13"/>
  <c r="M81" i="13"/>
  <c r="O81" i="13" s="1"/>
  <c r="L81" i="13"/>
  <c r="N80" i="13"/>
  <c r="M80" i="13"/>
  <c r="O80" i="13" s="1"/>
  <c r="L80" i="13"/>
  <c r="M79" i="13"/>
  <c r="O79" i="13" s="1"/>
  <c r="L79" i="13"/>
  <c r="N79" i="13" s="1"/>
  <c r="O78" i="13"/>
  <c r="M78" i="13"/>
  <c r="L78" i="13"/>
  <c r="N78" i="13" s="1"/>
  <c r="M77" i="13"/>
  <c r="O77" i="13" s="1"/>
  <c r="L77" i="13"/>
  <c r="N77" i="13" s="1"/>
  <c r="O76" i="13"/>
  <c r="M76" i="13"/>
  <c r="L76" i="13"/>
  <c r="N76" i="13" s="1"/>
  <c r="O75" i="13"/>
  <c r="N75" i="13"/>
  <c r="M75" i="13"/>
  <c r="L75" i="13"/>
  <c r="N74" i="13"/>
  <c r="M74" i="13"/>
  <c r="O74" i="13" s="1"/>
  <c r="L74" i="13"/>
  <c r="N73" i="13"/>
  <c r="M73" i="13"/>
  <c r="O73" i="13" s="1"/>
  <c r="L73" i="13"/>
  <c r="N72" i="13"/>
  <c r="M72" i="13"/>
  <c r="O72" i="13" s="1"/>
  <c r="L72" i="13"/>
  <c r="M71" i="13"/>
  <c r="O71" i="13" s="1"/>
  <c r="L71" i="13"/>
  <c r="N71" i="13" s="1"/>
  <c r="O70" i="13"/>
  <c r="M70" i="13"/>
  <c r="L70" i="13"/>
  <c r="N70" i="13" s="1"/>
  <c r="M69" i="13"/>
  <c r="O69" i="13" s="1"/>
  <c r="L69" i="13"/>
  <c r="N69" i="13" s="1"/>
  <c r="O68" i="13"/>
  <c r="N68" i="13"/>
  <c r="M68" i="13"/>
  <c r="L68" i="13"/>
  <c r="N67" i="13"/>
  <c r="M67" i="13"/>
  <c r="O67" i="13" s="1"/>
  <c r="L67" i="13"/>
  <c r="N66" i="13"/>
  <c r="M66" i="13"/>
  <c r="O66" i="13" s="1"/>
  <c r="L66" i="13"/>
  <c r="O65" i="13"/>
  <c r="N65" i="13"/>
  <c r="M65" i="13"/>
  <c r="L65" i="13"/>
  <c r="M64" i="13"/>
  <c r="O64" i="13" s="1"/>
  <c r="L64" i="13"/>
  <c r="N64" i="13" s="1"/>
  <c r="O63" i="13"/>
  <c r="M63" i="13"/>
  <c r="L63" i="13"/>
  <c r="N63" i="13" s="1"/>
  <c r="M62" i="13"/>
  <c r="O62" i="13" s="1"/>
  <c r="L62" i="13"/>
  <c r="N62" i="13" s="1"/>
  <c r="M61" i="13"/>
  <c r="O61" i="13" s="1"/>
  <c r="L61" i="13"/>
  <c r="N61" i="13" s="1"/>
  <c r="O60" i="13"/>
  <c r="N60" i="13"/>
  <c r="M60" i="13"/>
  <c r="L60" i="13"/>
  <c r="O59" i="13"/>
  <c r="M59" i="13"/>
  <c r="L59" i="13"/>
  <c r="N59" i="13" s="1"/>
  <c r="N58" i="13"/>
  <c r="M58" i="13"/>
  <c r="O58" i="13" s="1"/>
  <c r="L58" i="13"/>
  <c r="N57" i="13"/>
  <c r="M57" i="13"/>
  <c r="O57" i="13" s="1"/>
  <c r="L57" i="13"/>
  <c r="M56" i="13"/>
  <c r="O56" i="13" s="1"/>
  <c r="L56" i="13"/>
  <c r="N56" i="13" s="1"/>
  <c r="M55" i="13"/>
  <c r="O55" i="13" s="1"/>
  <c r="L55" i="13"/>
  <c r="N55" i="13" s="1"/>
  <c r="N54" i="13"/>
  <c r="M54" i="13"/>
  <c r="O54" i="13" s="1"/>
  <c r="L54" i="13"/>
  <c r="N53" i="13"/>
  <c r="M53" i="13"/>
  <c r="O53" i="13" s="1"/>
  <c r="L53" i="13"/>
  <c r="O52" i="13"/>
  <c r="M52" i="13"/>
  <c r="L52" i="13"/>
  <c r="N52" i="13" s="1"/>
  <c r="O51" i="13"/>
  <c r="M51" i="13"/>
  <c r="L51" i="13"/>
  <c r="N51" i="13" s="1"/>
  <c r="M50" i="13"/>
  <c r="O50" i="13" s="1"/>
  <c r="L50" i="13"/>
  <c r="N50" i="13" s="1"/>
  <c r="N49" i="13"/>
  <c r="M49" i="13"/>
  <c r="O49" i="13" s="1"/>
  <c r="L49" i="13"/>
  <c r="N48" i="13"/>
  <c r="M48" i="13"/>
  <c r="O48" i="13" s="1"/>
  <c r="L48" i="13"/>
  <c r="O47" i="13"/>
  <c r="M47" i="13"/>
  <c r="L47" i="13"/>
  <c r="N47" i="13" s="1"/>
  <c r="O46" i="13"/>
  <c r="N46" i="13"/>
  <c r="M46" i="13"/>
  <c r="L46" i="13"/>
  <c r="O45" i="13"/>
  <c r="M45" i="13"/>
  <c r="L45" i="13"/>
  <c r="N45" i="13" s="1"/>
  <c r="O44" i="13"/>
  <c r="M44" i="13"/>
  <c r="L44" i="13"/>
  <c r="N44" i="13" s="1"/>
  <c r="M43" i="13"/>
  <c r="O43" i="13" s="1"/>
  <c r="L43" i="13"/>
  <c r="N43" i="13" s="1"/>
  <c r="M42" i="13"/>
  <c r="O42" i="13" s="1"/>
  <c r="L42" i="13"/>
  <c r="N42" i="13" s="1"/>
  <c r="N41" i="13"/>
  <c r="M41" i="13"/>
  <c r="O41" i="13" s="1"/>
  <c r="L41" i="13"/>
  <c r="O40" i="13"/>
  <c r="M40" i="13"/>
  <c r="L40" i="13"/>
  <c r="N40" i="13" s="1"/>
  <c r="M39" i="13"/>
  <c r="O39" i="13" s="1"/>
  <c r="L39" i="13"/>
  <c r="N39" i="13" s="1"/>
  <c r="M38" i="13"/>
  <c r="O38" i="13" s="1"/>
  <c r="L38" i="13"/>
  <c r="N38" i="13" s="1"/>
  <c r="O37" i="13"/>
  <c r="M37" i="13"/>
  <c r="L37" i="13"/>
  <c r="N37" i="13" s="1"/>
  <c r="O36" i="13"/>
  <c r="M36" i="13"/>
  <c r="L36" i="13"/>
  <c r="N36" i="13" s="1"/>
  <c r="N35" i="13"/>
  <c r="M35" i="13"/>
  <c r="O35" i="13" s="1"/>
  <c r="L35" i="13"/>
  <c r="N34" i="13"/>
  <c r="M34" i="13"/>
  <c r="O34" i="13" s="1"/>
  <c r="L34" i="13"/>
  <c r="O33" i="13"/>
  <c r="N33" i="13"/>
  <c r="M33" i="13"/>
  <c r="L33" i="13"/>
  <c r="O32" i="13"/>
  <c r="M32" i="13"/>
  <c r="L32" i="13"/>
  <c r="N32" i="13" s="1"/>
  <c r="M31" i="13"/>
  <c r="O31" i="13" s="1"/>
  <c r="L31" i="13"/>
  <c r="N31" i="13" s="1"/>
  <c r="M30" i="13"/>
  <c r="O30" i="13" s="1"/>
  <c r="L30" i="13"/>
  <c r="N30" i="13" s="1"/>
  <c r="M29" i="13"/>
  <c r="O29" i="13" s="1"/>
  <c r="L29" i="13"/>
  <c r="N29" i="13" s="1"/>
  <c r="O28" i="13"/>
  <c r="N28" i="13"/>
  <c r="M28" i="13"/>
  <c r="L28" i="13"/>
  <c r="O27" i="13"/>
  <c r="N27" i="13"/>
  <c r="M27" i="13"/>
  <c r="L27" i="13"/>
  <c r="M26" i="13"/>
  <c r="O26" i="13" s="1"/>
  <c r="L26" i="13"/>
  <c r="N26" i="13" s="1"/>
  <c r="O25" i="13"/>
  <c r="N25" i="13"/>
  <c r="M25" i="13"/>
  <c r="L25" i="13"/>
  <c r="M24" i="13"/>
  <c r="O24" i="13" s="1"/>
  <c r="L24" i="13"/>
  <c r="N24" i="13" s="1"/>
  <c r="M23" i="13"/>
  <c r="O23" i="13" s="1"/>
  <c r="L23" i="13"/>
  <c r="N23" i="13" s="1"/>
  <c r="N22" i="13"/>
  <c r="M22" i="13"/>
  <c r="O22" i="13" s="1"/>
  <c r="L22" i="13"/>
  <c r="N21" i="13"/>
  <c r="M21" i="13"/>
  <c r="O21" i="13" s="1"/>
  <c r="L21" i="13"/>
  <c r="O20" i="13"/>
  <c r="N20" i="13"/>
  <c r="M20" i="13"/>
  <c r="L20" i="13"/>
  <c r="M19" i="13"/>
  <c r="O19" i="13" s="1"/>
  <c r="L19" i="13"/>
  <c r="N19" i="13" s="1"/>
  <c r="M18" i="13"/>
  <c r="O18" i="13" s="1"/>
  <c r="L18" i="13"/>
  <c r="N18" i="13" s="1"/>
  <c r="N17" i="13"/>
  <c r="M17" i="13"/>
  <c r="O17" i="13" s="1"/>
  <c r="L17" i="13"/>
  <c r="O16" i="13"/>
  <c r="N16" i="13"/>
  <c r="M16" i="13"/>
  <c r="L16" i="13"/>
  <c r="O15" i="13"/>
  <c r="M15" i="13"/>
  <c r="L15" i="13"/>
  <c r="N15" i="13" s="1"/>
  <c r="O14" i="13"/>
  <c r="M14" i="13"/>
  <c r="L14" i="13"/>
  <c r="N14" i="13" s="1"/>
  <c r="O13" i="13"/>
  <c r="N13" i="13"/>
  <c r="M13" i="13"/>
  <c r="L13" i="13"/>
  <c r="O12" i="13"/>
  <c r="M12" i="13"/>
  <c r="L12" i="13"/>
  <c r="N12" i="13" s="1"/>
  <c r="N11" i="13"/>
  <c r="M11" i="13"/>
  <c r="O11" i="13" s="1"/>
  <c r="L11" i="13"/>
  <c r="M10" i="13"/>
  <c r="O10" i="13" s="1"/>
  <c r="L10" i="13"/>
  <c r="N10" i="13" s="1"/>
  <c r="N9" i="13"/>
  <c r="M9" i="13"/>
  <c r="O9" i="13" s="1"/>
  <c r="L9" i="13"/>
  <c r="O8" i="13"/>
  <c r="N8" i="13"/>
  <c r="M8" i="13"/>
  <c r="L8" i="13"/>
  <c r="B8" i="13"/>
  <c r="B9" i="13" s="1"/>
  <c r="B10" i="13" s="1"/>
  <c r="B11" i="13" s="1"/>
  <c r="B12" i="13" s="1"/>
  <c r="B13" i="13" s="1"/>
  <c r="B14" i="13" s="1"/>
  <c r="B15" i="13" s="1"/>
  <c r="B16" i="13" s="1"/>
  <c r="B17" i="13" s="1"/>
  <c r="B18" i="13" s="1"/>
  <c r="B19" i="13" s="1"/>
  <c r="B20" i="13" s="1"/>
  <c r="B21" i="13" s="1"/>
  <c r="B22" i="13" s="1"/>
  <c r="B23" i="13" s="1"/>
  <c r="B24" i="13" s="1"/>
  <c r="B25" i="13" s="1"/>
  <c r="B26" i="13" s="1"/>
  <c r="B27" i="13" s="1"/>
  <c r="B28" i="13" s="1"/>
  <c r="B29" i="13" s="1"/>
  <c r="B30" i="13" s="1"/>
  <c r="B31" i="13" s="1"/>
  <c r="B32" i="13" s="1"/>
  <c r="B33" i="13" s="1"/>
  <c r="B34" i="13" s="1"/>
  <c r="B35" i="13" s="1"/>
  <c r="B36" i="13" s="1"/>
  <c r="B37" i="13" s="1"/>
  <c r="B38" i="13" s="1"/>
  <c r="B39" i="13" s="1"/>
  <c r="B40" i="13" s="1"/>
  <c r="B41" i="13" s="1"/>
  <c r="B42" i="13" s="1"/>
  <c r="B43" i="13" s="1"/>
  <c r="B44" i="13" s="1"/>
  <c r="B45" i="13" s="1"/>
  <c r="B46" i="13" s="1"/>
  <c r="B47" i="13" s="1"/>
  <c r="B48" i="13" s="1"/>
  <c r="B49" i="13" s="1"/>
  <c r="B50" i="13" s="1"/>
  <c r="B51" i="13" s="1"/>
  <c r="B52" i="13" s="1"/>
  <c r="B53" i="13" s="1"/>
  <c r="B54" i="13" s="1"/>
  <c r="B55" i="13" s="1"/>
  <c r="B56" i="13" s="1"/>
  <c r="B57" i="13" s="1"/>
  <c r="B58" i="13" s="1"/>
  <c r="B59" i="13" s="1"/>
  <c r="B60" i="13" s="1"/>
  <c r="B61" i="13" s="1"/>
  <c r="B62" i="13" s="1"/>
  <c r="B63" i="13" s="1"/>
  <c r="B64" i="13" s="1"/>
  <c r="B65" i="13" s="1"/>
  <c r="B66" i="13" s="1"/>
  <c r="B67" i="13" s="1"/>
  <c r="B68" i="13" s="1"/>
  <c r="B69" i="13" s="1"/>
  <c r="B70" i="13" s="1"/>
  <c r="B71" i="13" s="1"/>
  <c r="B72" i="13" s="1"/>
  <c r="B73" i="13" s="1"/>
  <c r="B74" i="13" s="1"/>
  <c r="B75" i="13" s="1"/>
  <c r="B76" i="13" s="1"/>
  <c r="B77" i="13" s="1"/>
  <c r="B78" i="13" s="1"/>
  <c r="B79" i="13" s="1"/>
  <c r="B80" i="13" s="1"/>
  <c r="B81" i="13" s="1"/>
  <c r="B82" i="13" s="1"/>
  <c r="B83" i="13" s="1"/>
  <c r="B84" i="13" s="1"/>
  <c r="B85" i="13" s="1"/>
  <c r="B86" i="13" s="1"/>
  <c r="B87" i="13" s="1"/>
  <c r="B88" i="13" s="1"/>
  <c r="B89" i="13" s="1"/>
  <c r="B90" i="13" s="1"/>
  <c r="B91" i="13" s="1"/>
  <c r="B92" i="13" s="1"/>
  <c r="B93" i="13" s="1"/>
  <c r="B94" i="13" s="1"/>
  <c r="B95" i="13" s="1"/>
  <c r="B96" i="13" s="1"/>
  <c r="B97" i="13" s="1"/>
  <c r="B98" i="13" s="1"/>
  <c r="B99" i="13" s="1"/>
  <c r="B100" i="13" s="1"/>
  <c r="B101" i="13" s="1"/>
  <c r="B102" i="13" s="1"/>
  <c r="B103" i="13" s="1"/>
  <c r="B104" i="13" s="1"/>
  <c r="B105" i="13" s="1"/>
  <c r="B106" i="13" s="1"/>
  <c r="B107" i="13" s="1"/>
  <c r="B108" i="13" s="1"/>
  <c r="B109" i="13" s="1"/>
  <c r="B110" i="13" s="1"/>
  <c r="B111" i="13" s="1"/>
  <c r="B112" i="13" s="1"/>
  <c r="B113" i="13" s="1"/>
  <c r="B114" i="13" s="1"/>
  <c r="B115" i="13" s="1"/>
  <c r="B116" i="13" s="1"/>
  <c r="B117" i="13" s="1"/>
  <c r="B118" i="13" s="1"/>
  <c r="B119" i="13" s="1"/>
  <c r="B120" i="13" s="1"/>
  <c r="B121" i="13" s="1"/>
  <c r="B122" i="13" s="1"/>
  <c r="B123" i="13" s="1"/>
  <c r="B124" i="13" s="1"/>
  <c r="B125" i="13" s="1"/>
  <c r="B126" i="13" s="1"/>
  <c r="B127" i="13" s="1"/>
  <c r="B128" i="13" s="1"/>
  <c r="B129" i="13" s="1"/>
  <c r="B130" i="13" s="1"/>
  <c r="B131" i="13" s="1"/>
  <c r="B132" i="13" s="1"/>
  <c r="B133" i="13" s="1"/>
  <c r="B134" i="13" s="1"/>
  <c r="B135" i="13" s="1"/>
  <c r="B136" i="13" s="1"/>
  <c r="B137" i="13" s="1"/>
  <c r="B138" i="13" s="1"/>
  <c r="B139" i="13" s="1"/>
  <c r="B140" i="13" s="1"/>
  <c r="B141" i="13" s="1"/>
  <c r="B142" i="13" s="1"/>
  <c r="D3" i="13" s="1"/>
  <c r="M7" i="13"/>
  <c r="O7" i="13" s="1"/>
  <c r="L7" i="13"/>
  <c r="N7" i="13" s="1"/>
  <c r="B7" i="13"/>
  <c r="O6" i="13"/>
  <c r="M6" i="13"/>
  <c r="L6" i="13"/>
  <c r="N6" i="13" s="1"/>
  <c r="K138" i="10"/>
  <c r="K137" i="10"/>
  <c r="K136" i="10"/>
  <c r="K135" i="10"/>
  <c r="K134" i="10"/>
  <c r="K133" i="10"/>
  <c r="K132" i="10"/>
  <c r="K131" i="10"/>
  <c r="K130" i="10"/>
  <c r="K129" i="10"/>
  <c r="K128" i="10"/>
  <c r="K127" i="10"/>
  <c r="K126" i="10"/>
  <c r="K125" i="10"/>
  <c r="K124" i="10"/>
  <c r="K123" i="10"/>
  <c r="K122" i="10"/>
  <c r="K121" i="10"/>
  <c r="K120" i="10"/>
  <c r="K119" i="10"/>
  <c r="K118" i="10"/>
  <c r="K117" i="10"/>
  <c r="K116" i="10"/>
  <c r="K115" i="10"/>
  <c r="K114" i="10"/>
  <c r="K113" i="10"/>
  <c r="K112" i="10"/>
  <c r="K111" i="10"/>
  <c r="K110" i="10"/>
  <c r="K109" i="10"/>
  <c r="K108" i="10"/>
  <c r="K107" i="10"/>
  <c r="K106" i="10"/>
  <c r="K105" i="10"/>
  <c r="K104" i="10"/>
  <c r="K103" i="10"/>
  <c r="K102" i="10"/>
  <c r="K101" i="10"/>
  <c r="K100" i="10"/>
  <c r="K99" i="10"/>
  <c r="K98" i="10"/>
  <c r="K97" i="10"/>
  <c r="K96" i="10"/>
  <c r="K95" i="10"/>
  <c r="K94" i="10"/>
  <c r="K93" i="10"/>
  <c r="K92" i="10"/>
  <c r="K91" i="10"/>
  <c r="K90" i="10"/>
  <c r="K89" i="10"/>
  <c r="K88" i="10"/>
  <c r="K87" i="10"/>
  <c r="K86" i="10"/>
  <c r="K85" i="10"/>
  <c r="K84" i="10"/>
  <c r="K83" i="10"/>
  <c r="K82" i="10"/>
  <c r="K81" i="10"/>
  <c r="K80" i="10"/>
  <c r="K79" i="10"/>
  <c r="K78" i="10"/>
  <c r="K77" i="10"/>
  <c r="K76" i="10"/>
  <c r="K75" i="10"/>
  <c r="K74" i="10"/>
  <c r="K73" i="10"/>
  <c r="K72" i="10"/>
  <c r="K71" i="10"/>
  <c r="K70" i="10"/>
  <c r="K69" i="10"/>
  <c r="K68" i="10"/>
  <c r="K67" i="10"/>
  <c r="K66" i="10"/>
  <c r="K65" i="10"/>
  <c r="K64" i="10"/>
  <c r="K63" i="10"/>
  <c r="K62" i="10"/>
  <c r="K61" i="10"/>
  <c r="K60" i="10"/>
  <c r="K59" i="10"/>
  <c r="K58" i="10"/>
  <c r="K57" i="10"/>
  <c r="K56" i="10"/>
  <c r="K55" i="10"/>
  <c r="K54" i="10"/>
  <c r="K53" i="10"/>
  <c r="K52" i="10"/>
  <c r="K51" i="10"/>
  <c r="K50" i="10"/>
  <c r="K49" i="10"/>
  <c r="K48" i="10"/>
  <c r="K47" i="10"/>
  <c r="K46" i="10"/>
  <c r="K45" i="10"/>
  <c r="K44" i="10"/>
  <c r="K43" i="10"/>
  <c r="K42" i="10"/>
  <c r="K41" i="10"/>
  <c r="K40" i="10"/>
  <c r="K39" i="10"/>
  <c r="K38" i="10"/>
  <c r="K37" i="10"/>
  <c r="K36" i="10"/>
  <c r="K35" i="10"/>
  <c r="K34" i="10"/>
  <c r="K33" i="10"/>
  <c r="K32" i="10"/>
  <c r="K31" i="10"/>
  <c r="K30" i="10"/>
  <c r="K29" i="10"/>
  <c r="K28" i="10"/>
  <c r="K27" i="10"/>
  <c r="K26" i="10"/>
  <c r="K25" i="10"/>
  <c r="K24" i="10"/>
  <c r="K23" i="10"/>
  <c r="K22" i="10"/>
  <c r="K21" i="10"/>
  <c r="K20" i="10"/>
  <c r="K19" i="10"/>
  <c r="K18" i="10"/>
  <c r="K17" i="10"/>
  <c r="K16" i="10"/>
  <c r="K15" i="10"/>
  <c r="K14" i="10"/>
  <c r="K13" i="10"/>
  <c r="K12" i="10"/>
  <c r="K11" i="10"/>
  <c r="K10" i="10"/>
  <c r="K9" i="10"/>
  <c r="K8" i="10"/>
  <c r="K7" i="10"/>
  <c r="K6" i="10"/>
  <c r="K5" i="10"/>
  <c r="K4" i="10"/>
  <c r="K3" i="10"/>
  <c r="K2" i="10"/>
  <c r="I9" i="9"/>
  <c r="A12" i="7"/>
  <c r="A13" i="7" s="1"/>
  <c r="A14" i="7" s="1"/>
  <c r="A15" i="7" s="1"/>
  <c r="A16" i="7" s="1"/>
  <c r="A17" i="7" s="1"/>
  <c r="A18" i="7" s="1"/>
  <c r="A19" i="7" s="1"/>
  <c r="A20" i="7" s="1"/>
  <c r="A21" i="7" s="1"/>
  <c r="A22" i="7" s="1"/>
  <c r="A23" i="7" s="1"/>
  <c r="A24" i="7" s="1"/>
  <c r="A25" i="7" s="1"/>
  <c r="A26" i="7" s="1"/>
  <c r="A27" i="7" s="1"/>
  <c r="A28" i="7" s="1"/>
  <c r="A29" i="7" s="1"/>
  <c r="A30" i="7" s="1"/>
  <c r="A31" i="7" s="1"/>
  <c r="A32" i="7" s="1"/>
  <c r="A33" i="7" s="1"/>
  <c r="A34" i="7" s="1"/>
  <c r="A35" i="7" s="1"/>
  <c r="A36" i="7" s="1"/>
  <c r="A37" i="7" s="1"/>
  <c r="A38" i="7" s="1"/>
  <c r="A39" i="7" s="1"/>
  <c r="A40" i="7" s="1"/>
  <c r="A41" i="7" s="1"/>
  <c r="A42" i="7" s="1"/>
  <c r="A43" i="7" s="1"/>
  <c r="A44" i="7" s="1"/>
  <c r="A45" i="7" s="1"/>
  <c r="A46" i="7" s="1"/>
  <c r="A47" i="7" s="1"/>
  <c r="A48" i="7" s="1"/>
  <c r="A49" i="7" s="1"/>
  <c r="A50" i="7" s="1"/>
  <c r="A51" i="7" s="1"/>
  <c r="A52" i="7" s="1"/>
  <c r="A53" i="7" s="1"/>
  <c r="A54" i="7" s="1"/>
  <c r="A55" i="7" s="1"/>
  <c r="A56" i="7" s="1"/>
  <c r="A57" i="7" s="1"/>
  <c r="A58" i="7" s="1"/>
  <c r="A59" i="7" s="1"/>
  <c r="A60" i="7" s="1"/>
  <c r="A61" i="7" s="1"/>
  <c r="A62" i="7" s="1"/>
  <c r="A63" i="7" s="1"/>
  <c r="A64" i="7" s="1"/>
  <c r="A65" i="7" s="1"/>
  <c r="A66" i="7" s="1"/>
  <c r="A67" i="7" s="1"/>
  <c r="A68" i="7" s="1"/>
  <c r="A69" i="7" s="1"/>
  <c r="A70" i="7" s="1"/>
  <c r="A71" i="7" s="1"/>
  <c r="A72" i="7" s="1"/>
  <c r="A73" i="7" s="1"/>
  <c r="A74" i="7" s="1"/>
  <c r="A75" i="7" s="1"/>
  <c r="A76" i="7" s="1"/>
  <c r="A77" i="7" s="1"/>
  <c r="A78" i="7" s="1"/>
  <c r="A79" i="7" s="1"/>
  <c r="A80" i="7" s="1"/>
  <c r="A81" i="7" s="1"/>
  <c r="A82" i="7" s="1"/>
  <c r="A83" i="7" s="1"/>
  <c r="A84" i="7" s="1"/>
  <c r="A85" i="7" s="1"/>
  <c r="A86" i="7" s="1"/>
  <c r="A87" i="7" s="1"/>
  <c r="A88" i="7" s="1"/>
  <c r="A89" i="7" s="1"/>
  <c r="A90" i="7" s="1"/>
  <c r="A91" i="7" s="1"/>
  <c r="A92" i="7" s="1"/>
  <c r="A93" i="7" s="1"/>
  <c r="A94" i="7" s="1"/>
  <c r="A95" i="7" s="1"/>
  <c r="A96" i="7" s="1"/>
  <c r="A97" i="7" s="1"/>
  <c r="A98" i="7" s="1"/>
  <c r="A99" i="7" s="1"/>
  <c r="A100" i="7" s="1"/>
  <c r="A101" i="7" s="1"/>
  <c r="A102" i="7" s="1"/>
  <c r="A103" i="7" s="1"/>
  <c r="A104" i="7" s="1"/>
  <c r="A105" i="7" s="1"/>
  <c r="A106" i="7" s="1"/>
  <c r="A107" i="7" s="1"/>
  <c r="A108" i="7" s="1"/>
  <c r="A109" i="7" s="1"/>
  <c r="A110" i="7" s="1"/>
  <c r="A111" i="7" s="1"/>
  <c r="A112" i="7" s="1"/>
  <c r="A113" i="7" s="1"/>
  <c r="A114" i="7" s="1"/>
  <c r="A115" i="7" s="1"/>
  <c r="A116" i="7" s="1"/>
  <c r="A117" i="7" s="1"/>
  <c r="A118" i="7" s="1"/>
  <c r="A119" i="7" s="1"/>
  <c r="A120" i="7" s="1"/>
  <c r="A121" i="7" s="1"/>
  <c r="A122" i="7" s="1"/>
  <c r="A123" i="7" s="1"/>
  <c r="A124" i="7" s="1"/>
  <c r="A125" i="7" s="1"/>
  <c r="A126" i="7" s="1"/>
  <c r="A127" i="7" s="1"/>
  <c r="A128" i="7" s="1"/>
  <c r="A129" i="7" s="1"/>
  <c r="A130" i="7" s="1"/>
  <c r="A131" i="7" s="1"/>
  <c r="A132" i="7" s="1"/>
  <c r="A133" i="7" s="1"/>
  <c r="A134" i="7" s="1"/>
  <c r="A135" i="7" s="1"/>
  <c r="A136" i="7" s="1"/>
  <c r="A137" i="7" s="1"/>
  <c r="A138" i="7" s="1"/>
  <c r="A139" i="7" s="1"/>
  <c r="A140" i="7" s="1"/>
  <c r="A141" i="7" s="1"/>
  <c r="A142" i="7" s="1"/>
  <c r="A143" i="7" s="1"/>
  <c r="A144" i="7" s="1"/>
  <c r="A145" i="7" s="1"/>
  <c r="A146" i="7" s="1"/>
  <c r="A147" i="7" s="1"/>
  <c r="A148" i="7" s="1"/>
  <c r="A149" i="7" s="1"/>
  <c r="A150" i="7" s="1"/>
  <c r="A151" i="7" s="1"/>
  <c r="A152" i="7" s="1"/>
  <c r="A153" i="7" s="1"/>
  <c r="A154" i="7" s="1"/>
  <c r="A155" i="7" s="1"/>
  <c r="A156" i="7" s="1"/>
  <c r="A157" i="7" s="1"/>
  <c r="A158" i="7" s="1"/>
  <c r="A159" i="7" s="1"/>
  <c r="A160" i="7" s="1"/>
  <c r="A161" i="7" s="1"/>
  <c r="A162" i="7" s="1"/>
  <c r="A163" i="7" s="1"/>
  <c r="A164" i="7" s="1"/>
  <c r="A165" i="7" s="1"/>
  <c r="A166" i="7" s="1"/>
  <c r="A167" i="7" s="1"/>
  <c r="A168" i="7" s="1"/>
  <c r="A169" i="7" s="1"/>
  <c r="A170" i="7" s="1"/>
  <c r="A171" i="7" s="1"/>
  <c r="A172" i="7" s="1"/>
  <c r="A173" i="7" s="1"/>
  <c r="A174" i="7" s="1"/>
  <c r="A175" i="7" s="1"/>
  <c r="A176" i="7" s="1"/>
  <c r="A177" i="7" s="1"/>
  <c r="A178" i="7" s="1"/>
  <c r="A179" i="7" s="1"/>
  <c r="A180" i="7" s="1"/>
  <c r="A181" i="7" s="1"/>
  <c r="A182" i="7" s="1"/>
  <c r="A183" i="7" s="1"/>
  <c r="A184" i="7" s="1"/>
  <c r="A185" i="7" s="1"/>
  <c r="A186" i="7" s="1"/>
  <c r="A187" i="7" s="1"/>
  <c r="A188" i="7" s="1"/>
  <c r="A189" i="7" s="1"/>
  <c r="A190" i="7" s="1"/>
  <c r="A191" i="7" s="1"/>
  <c r="A192" i="7" s="1"/>
  <c r="A193" i="7" s="1"/>
  <c r="A194" i="7" s="1"/>
  <c r="A195" i="7" s="1"/>
  <c r="A196" i="7" s="1"/>
  <c r="A197" i="7" s="1"/>
  <c r="A198" i="7" s="1"/>
  <c r="A199" i="7" s="1"/>
  <c r="A200" i="7" s="1"/>
  <c r="A201" i="7" s="1"/>
  <c r="A202" i="7" s="1"/>
  <c r="A203" i="7" s="1"/>
  <c r="A204" i="7" s="1"/>
  <c r="A205" i="7" s="1"/>
  <c r="A206" i="7" s="1"/>
  <c r="A207" i="7" s="1"/>
  <c r="A208" i="7" s="1"/>
  <c r="A209" i="7" s="1"/>
  <c r="A210" i="7" s="1"/>
  <c r="A211" i="7" s="1"/>
  <c r="A212" i="7" s="1"/>
  <c r="A213" i="7" s="1"/>
  <c r="A214" i="7" s="1"/>
  <c r="A215" i="7" s="1"/>
  <c r="A216" i="7" s="1"/>
  <c r="A217" i="7" s="1"/>
  <c r="A218" i="7" s="1"/>
  <c r="A219" i="7" s="1"/>
  <c r="A220" i="7" s="1"/>
  <c r="A221" i="7" s="1"/>
  <c r="A222" i="7" s="1"/>
  <c r="A223" i="7" s="1"/>
  <c r="A224" i="7" s="1"/>
  <c r="A225" i="7" s="1"/>
  <c r="A226" i="7" s="1"/>
  <c r="A227" i="7" s="1"/>
  <c r="A228" i="7" s="1"/>
  <c r="A229" i="7" s="1"/>
  <c r="A230" i="7" s="1"/>
  <c r="A231" i="7" s="1"/>
  <c r="A232" i="7" s="1"/>
  <c r="A233" i="7" s="1"/>
  <c r="A234" i="7" s="1"/>
  <c r="A235" i="7" s="1"/>
  <c r="A236" i="7" s="1"/>
  <c r="A237" i="7" s="1"/>
  <c r="A238" i="7" s="1"/>
  <c r="A239" i="7" s="1"/>
  <c r="A240" i="7" s="1"/>
  <c r="A241" i="7" s="1"/>
  <c r="A242" i="7" s="1"/>
  <c r="A243" i="7" s="1"/>
  <c r="A244" i="7" s="1"/>
  <c r="A245" i="7" s="1"/>
  <c r="A246" i="7" s="1"/>
  <c r="A247" i="7" s="1"/>
  <c r="A248" i="7" s="1"/>
  <c r="A249" i="7" s="1"/>
  <c r="A250" i="7" s="1"/>
  <c r="A251" i="7" s="1"/>
  <c r="A252" i="7" s="1"/>
  <c r="A253" i="7" s="1"/>
  <c r="A254" i="7" s="1"/>
  <c r="A255" i="7" s="1"/>
  <c r="A256" i="7" s="1"/>
  <c r="A257" i="7" s="1"/>
  <c r="A258" i="7" s="1"/>
  <c r="A259" i="7" s="1"/>
  <c r="A260" i="7" s="1"/>
  <c r="A261" i="7" s="1"/>
  <c r="A262" i="7" s="1"/>
  <c r="A263" i="7" s="1"/>
  <c r="A264" i="7" s="1"/>
  <c r="A265" i="7" s="1"/>
  <c r="A266" i="7" s="1"/>
  <c r="A267" i="7" s="1"/>
  <c r="A268" i="7" s="1"/>
  <c r="A269" i="7" s="1"/>
  <c r="A270" i="7" s="1"/>
  <c r="A271" i="7" s="1"/>
  <c r="A272" i="7" s="1"/>
  <c r="A273" i="7" s="1"/>
  <c r="A274" i="7" s="1"/>
  <c r="A275" i="7" s="1"/>
  <c r="A276" i="7" s="1"/>
  <c r="A277" i="7" s="1"/>
  <c r="A278" i="7" s="1"/>
  <c r="A279" i="7" s="1"/>
  <c r="A280" i="7" s="1"/>
  <c r="A281" i="7" s="1"/>
  <c r="A282" i="7" s="1"/>
  <c r="A283" i="7" s="1"/>
  <c r="A284" i="7" s="1"/>
  <c r="A285" i="7" s="1"/>
  <c r="A286" i="7" s="1"/>
  <c r="A287" i="7" s="1"/>
  <c r="A288" i="7" s="1"/>
  <c r="A289" i="7" s="1"/>
  <c r="A290" i="7" s="1"/>
  <c r="A291" i="7" s="1"/>
  <c r="A292" i="7" s="1"/>
  <c r="A293" i="7" s="1"/>
  <c r="A294" i="7" s="1"/>
  <c r="A295" i="7" s="1"/>
  <c r="A296" i="7" s="1"/>
  <c r="A297" i="7" s="1"/>
  <c r="A298" i="7" s="1"/>
  <c r="A299" i="7" s="1"/>
  <c r="A300" i="7" s="1"/>
  <c r="A301" i="7" s="1"/>
  <c r="A302" i="7" s="1"/>
  <c r="A303" i="7" s="1"/>
  <c r="A304" i="7" s="1"/>
  <c r="A305" i="7" s="1"/>
  <c r="A306" i="7" s="1"/>
  <c r="A307" i="7" s="1"/>
  <c r="A308" i="7" s="1"/>
  <c r="A309" i="7" s="1"/>
  <c r="A310" i="7" s="1"/>
  <c r="A311" i="7" s="1"/>
  <c r="A312" i="7" s="1"/>
  <c r="A313" i="7" s="1"/>
  <c r="A314" i="7" s="1"/>
  <c r="A315" i="7" s="1"/>
  <c r="A316" i="7" s="1"/>
  <c r="A317" i="7" s="1"/>
  <c r="A318" i="7" s="1"/>
  <c r="A319" i="7" s="1"/>
  <c r="A320" i="7" s="1"/>
  <c r="A321" i="7" s="1"/>
  <c r="A322" i="7" s="1"/>
  <c r="A323" i="7" s="1"/>
  <c r="A324" i="7" s="1"/>
  <c r="A325" i="7" s="1"/>
  <c r="A326" i="7" s="1"/>
  <c r="A327" i="7" s="1"/>
  <c r="A328" i="7" s="1"/>
  <c r="A329" i="7" s="1"/>
  <c r="A330" i="7" s="1"/>
  <c r="A331" i="7" s="1"/>
  <c r="A332" i="7" s="1"/>
  <c r="A333" i="7" s="1"/>
  <c r="A334" i="7" s="1"/>
  <c r="A335" i="7" s="1"/>
  <c r="A336" i="7" s="1"/>
  <c r="A337" i="7" s="1"/>
  <c r="A338" i="7" s="1"/>
  <c r="A339" i="7" s="1"/>
  <c r="A340" i="7" s="1"/>
  <c r="A341" i="7" s="1"/>
  <c r="A342" i="7" s="1"/>
  <c r="A343" i="7" s="1"/>
  <c r="A344" i="7" s="1"/>
  <c r="A345" i="7" s="1"/>
  <c r="A346" i="7" s="1"/>
  <c r="A347" i="7" s="1"/>
  <c r="A348" i="7" s="1"/>
  <c r="A349" i="7" s="1"/>
  <c r="A350" i="7" s="1"/>
  <c r="A351" i="7" s="1"/>
  <c r="A352" i="7" s="1"/>
  <c r="A353" i="7" s="1"/>
  <c r="A354" i="7" s="1"/>
  <c r="A355" i="7" s="1"/>
  <c r="A356" i="7" s="1"/>
  <c r="A357" i="7" s="1"/>
  <c r="A358" i="7" s="1"/>
  <c r="A359" i="7" s="1"/>
  <c r="A360" i="7" s="1"/>
  <c r="A361" i="7" s="1"/>
  <c r="A362" i="7" s="1"/>
  <c r="A363" i="7" s="1"/>
  <c r="A364" i="7" s="1"/>
  <c r="A365" i="7" s="1"/>
  <c r="A366" i="7" s="1"/>
  <c r="A367" i="7" s="1"/>
  <c r="A368" i="7" s="1"/>
  <c r="A369" i="7" s="1"/>
  <c r="A370" i="7" s="1"/>
  <c r="A371" i="7" s="1"/>
  <c r="A372" i="7" s="1"/>
  <c r="A373" i="7" s="1"/>
  <c r="A374" i="7" s="1"/>
  <c r="A375" i="7" s="1"/>
  <c r="A376" i="7" s="1"/>
  <c r="A377" i="7" s="1"/>
  <c r="A378" i="7" s="1"/>
  <c r="A379" i="7" s="1"/>
  <c r="A380" i="7" s="1"/>
  <c r="A381" i="7" s="1"/>
  <c r="A382" i="7" s="1"/>
  <c r="A383" i="7" s="1"/>
  <c r="A384" i="7" s="1"/>
  <c r="A385" i="7" s="1"/>
  <c r="A386" i="7" s="1"/>
  <c r="A387" i="7" s="1"/>
  <c r="A388" i="7" s="1"/>
  <c r="A389" i="7" s="1"/>
  <c r="A390" i="7" s="1"/>
  <c r="A391" i="7" s="1"/>
  <c r="A392" i="7" s="1"/>
  <c r="A393" i="7" s="1"/>
  <c r="A394" i="7" s="1"/>
  <c r="A395" i="7" s="1"/>
  <c r="A396" i="7" s="1"/>
  <c r="A397" i="7" s="1"/>
  <c r="A398" i="7" s="1"/>
  <c r="A399" i="7" s="1"/>
  <c r="A400" i="7" s="1"/>
  <c r="A401" i="7" s="1"/>
  <c r="A402" i="7" s="1"/>
  <c r="A403" i="7" s="1"/>
  <c r="A404" i="7" s="1"/>
  <c r="A405" i="7" s="1"/>
  <c r="A406" i="7" s="1"/>
  <c r="A407" i="7" s="1"/>
  <c r="A408" i="7" s="1"/>
  <c r="A409" i="7" s="1"/>
  <c r="A410" i="7" s="1"/>
  <c r="A411" i="7" s="1"/>
  <c r="A412" i="7" s="1"/>
  <c r="A413" i="7" s="1"/>
  <c r="A414" i="7" s="1"/>
  <c r="A415" i="7" s="1"/>
  <c r="A416" i="7" s="1"/>
  <c r="A417" i="7" s="1"/>
  <c r="A418" i="7" s="1"/>
  <c r="A419" i="7" s="1"/>
  <c r="A420" i="7" s="1"/>
  <c r="A421" i="7" s="1"/>
  <c r="A422" i="7" s="1"/>
  <c r="A423" i="7" s="1"/>
  <c r="A424" i="7" s="1"/>
  <c r="A425" i="7" s="1"/>
  <c r="A426" i="7" s="1"/>
  <c r="A427" i="7" s="1"/>
  <c r="A428" i="7" s="1"/>
  <c r="A429" i="7" s="1"/>
  <c r="A430" i="7" s="1"/>
  <c r="A431" i="7" s="1"/>
  <c r="A432" i="7" s="1"/>
  <c r="A433" i="7" s="1"/>
  <c r="A434" i="7" s="1"/>
  <c r="A435" i="7" s="1"/>
  <c r="A436" i="7" s="1"/>
  <c r="A437" i="7" s="1"/>
  <c r="A438" i="7" s="1"/>
  <c r="A439" i="7" s="1"/>
  <c r="A440" i="7" s="1"/>
  <c r="A441" i="7" s="1"/>
  <c r="A442" i="7" s="1"/>
  <c r="A443" i="7" s="1"/>
  <c r="A444" i="7" s="1"/>
  <c r="A445" i="7" s="1"/>
  <c r="A446" i="7" s="1"/>
  <c r="A447" i="7" s="1"/>
  <c r="A448" i="7" s="1"/>
  <c r="A449" i="7" s="1"/>
  <c r="A450" i="7" s="1"/>
  <c r="A451" i="7" s="1"/>
  <c r="A452" i="7" s="1"/>
  <c r="A453" i="7" s="1"/>
  <c r="A454" i="7" s="1"/>
  <c r="A455" i="7" s="1"/>
  <c r="A456" i="7" s="1"/>
  <c r="A457" i="7" s="1"/>
  <c r="A458" i="7" s="1"/>
  <c r="A459" i="7" s="1"/>
  <c r="A460" i="7" s="1"/>
  <c r="A461" i="7" s="1"/>
  <c r="A462" i="7" s="1"/>
  <c r="A463" i="7" s="1"/>
  <c r="A464" i="7" s="1"/>
  <c r="A465" i="7" s="1"/>
  <c r="A466" i="7" s="1"/>
  <c r="A467" i="7" s="1"/>
  <c r="A468" i="7" s="1"/>
  <c r="A469" i="7" s="1"/>
  <c r="A470" i="7" s="1"/>
  <c r="A471" i="7" s="1"/>
  <c r="A472" i="7" s="1"/>
  <c r="A473" i="7" s="1"/>
  <c r="A474" i="7" s="1"/>
  <c r="A475" i="7" s="1"/>
  <c r="A476" i="7" s="1"/>
  <c r="A477" i="7" s="1"/>
  <c r="A478" i="7" s="1"/>
  <c r="A479" i="7" s="1"/>
  <c r="A480" i="7" s="1"/>
  <c r="A481" i="7" s="1"/>
  <c r="A482" i="7" s="1"/>
  <c r="A483" i="7" s="1"/>
  <c r="A484" i="7" s="1"/>
  <c r="A485" i="7" s="1"/>
  <c r="A486" i="7" s="1"/>
  <c r="A487" i="7" s="1"/>
  <c r="A488" i="7" s="1"/>
  <c r="A489" i="7" s="1"/>
  <c r="A490" i="7" s="1"/>
  <c r="A491" i="7" s="1"/>
  <c r="A492" i="7" s="1"/>
  <c r="A493" i="7" s="1"/>
  <c r="A494" i="7" s="1"/>
  <c r="A495" i="7" s="1"/>
  <c r="A496" i="7" s="1"/>
  <c r="A497" i="7" s="1"/>
  <c r="A498" i="7" s="1"/>
  <c r="A499" i="7" s="1"/>
  <c r="A500" i="7" s="1"/>
  <c r="A501" i="7" s="1"/>
  <c r="A502" i="7" s="1"/>
  <c r="A503" i="7" s="1"/>
  <c r="A504" i="7" s="1"/>
  <c r="A505" i="7" s="1"/>
  <c r="A506" i="7" s="1"/>
  <c r="A507" i="7" s="1"/>
  <c r="A508" i="7" s="1"/>
  <c r="A509" i="7" s="1"/>
  <c r="A510" i="7" s="1"/>
  <c r="A511" i="7" s="1"/>
  <c r="A512" i="7" s="1"/>
  <c r="A513" i="7" s="1"/>
  <c r="A514" i="7" s="1"/>
  <c r="A515" i="7" s="1"/>
  <c r="A516" i="7" s="1"/>
  <c r="A517" i="7" s="1"/>
  <c r="A518" i="7" s="1"/>
  <c r="A519" i="7" s="1"/>
  <c r="A520" i="7" s="1"/>
  <c r="A521" i="7" s="1"/>
  <c r="A522" i="7" s="1"/>
  <c r="A523" i="7" s="1"/>
  <c r="A524" i="7" s="1"/>
  <c r="A525" i="7" s="1"/>
  <c r="A526" i="7" s="1"/>
  <c r="A527" i="7" s="1"/>
  <c r="A528" i="7" s="1"/>
  <c r="A529" i="7" s="1"/>
  <c r="A530" i="7" s="1"/>
  <c r="A531" i="7" s="1"/>
  <c r="A532" i="7" s="1"/>
  <c r="A533" i="7" s="1"/>
  <c r="A534" i="7" s="1"/>
  <c r="A535" i="7" s="1"/>
  <c r="A536" i="7" s="1"/>
  <c r="A537" i="7" s="1"/>
  <c r="A538" i="7" s="1"/>
  <c r="A539" i="7" s="1"/>
  <c r="A540" i="7" s="1"/>
  <c r="A541" i="7" s="1"/>
  <c r="A542" i="7" s="1"/>
  <c r="A543" i="7" s="1"/>
  <c r="A544" i="7" s="1"/>
  <c r="A545" i="7" s="1"/>
  <c r="A546" i="7" s="1"/>
  <c r="A547" i="7" s="1"/>
  <c r="A548" i="7" s="1"/>
  <c r="A549" i="7" s="1"/>
  <c r="A550" i="7" s="1"/>
  <c r="A551" i="7" s="1"/>
  <c r="A552" i="7" s="1"/>
  <c r="A553" i="7" s="1"/>
  <c r="A554" i="7" s="1"/>
  <c r="A555" i="7" s="1"/>
  <c r="A556" i="7" s="1"/>
  <c r="A557" i="7" s="1"/>
  <c r="A558" i="7" s="1"/>
  <c r="A559" i="7" s="1"/>
  <c r="A560" i="7" s="1"/>
  <c r="A561" i="7" s="1"/>
  <c r="A562" i="7" s="1"/>
  <c r="A563" i="7" s="1"/>
  <c r="A564" i="7" s="1"/>
  <c r="A565" i="7" s="1"/>
  <c r="A566" i="7" s="1"/>
  <c r="A567" i="7" s="1"/>
  <c r="A568" i="7" s="1"/>
  <c r="A569" i="7" s="1"/>
  <c r="A570" i="7" s="1"/>
  <c r="A571" i="7" s="1"/>
  <c r="A572" i="7" s="1"/>
  <c r="A573" i="7" s="1"/>
  <c r="A574" i="7" s="1"/>
  <c r="A575" i="7" s="1"/>
  <c r="A576" i="7" s="1"/>
  <c r="A577" i="7" s="1"/>
  <c r="A578" i="7" s="1"/>
  <c r="A579" i="7" s="1"/>
  <c r="A580" i="7" s="1"/>
  <c r="A581" i="7" s="1"/>
  <c r="A582" i="7" s="1"/>
  <c r="A583" i="7" s="1"/>
  <c r="A584" i="7" s="1"/>
  <c r="A585" i="7" s="1"/>
  <c r="A586" i="7" s="1"/>
  <c r="A587" i="7" s="1"/>
  <c r="A588" i="7" s="1"/>
  <c r="A589" i="7" s="1"/>
  <c r="A590" i="7" s="1"/>
  <c r="A591" i="7" s="1"/>
  <c r="A592" i="7" s="1"/>
  <c r="A593" i="7" s="1"/>
  <c r="A594" i="7" s="1"/>
  <c r="A595" i="7" s="1"/>
  <c r="A596" i="7" s="1"/>
  <c r="A597" i="7" s="1"/>
  <c r="A598" i="7" s="1"/>
  <c r="A599" i="7" s="1"/>
  <c r="A600" i="7" s="1"/>
  <c r="A601" i="7" s="1"/>
  <c r="A602" i="7" s="1"/>
  <c r="A603" i="7" s="1"/>
  <c r="A604" i="7" s="1"/>
  <c r="A605" i="7" s="1"/>
  <c r="A606" i="7" s="1"/>
  <c r="A607" i="7" s="1"/>
  <c r="A608" i="7" s="1"/>
  <c r="A609" i="7" s="1"/>
  <c r="A610" i="7" s="1"/>
  <c r="A611" i="7" s="1"/>
  <c r="A612" i="7" s="1"/>
  <c r="A613" i="7" s="1"/>
  <c r="A614" i="7" s="1"/>
  <c r="A615" i="7" s="1"/>
  <c r="A616" i="7" s="1"/>
  <c r="A617" i="7" s="1"/>
  <c r="A618" i="7" s="1"/>
  <c r="A619" i="7" s="1"/>
  <c r="A620" i="7" s="1"/>
  <c r="A621" i="7" s="1"/>
  <c r="A622" i="7" s="1"/>
  <c r="A623" i="7" s="1"/>
  <c r="A624" i="7" s="1"/>
  <c r="A625" i="7" s="1"/>
  <c r="A626" i="7" s="1"/>
  <c r="A627" i="7" s="1"/>
  <c r="A628" i="7" s="1"/>
  <c r="A629" i="7" s="1"/>
  <c r="A630" i="7" s="1"/>
  <c r="A631" i="7" s="1"/>
  <c r="A632" i="7" s="1"/>
  <c r="A633" i="7" s="1"/>
  <c r="A634" i="7" s="1"/>
  <c r="A635" i="7" s="1"/>
  <c r="A636" i="7" s="1"/>
  <c r="A637" i="7" s="1"/>
  <c r="A638" i="7" s="1"/>
  <c r="A639" i="7" s="1"/>
  <c r="A640" i="7" s="1"/>
  <c r="A641" i="7" s="1"/>
  <c r="A642" i="7" s="1"/>
  <c r="A643" i="7" s="1"/>
  <c r="A644" i="7" s="1"/>
  <c r="A645" i="7" s="1"/>
  <c r="A646" i="7" s="1"/>
  <c r="A647" i="7" s="1"/>
  <c r="A648" i="7" s="1"/>
  <c r="A649" i="7" s="1"/>
  <c r="A650" i="7" s="1"/>
  <c r="A651" i="7" s="1"/>
  <c r="A652" i="7" s="1"/>
  <c r="A653" i="7" s="1"/>
  <c r="A654" i="7" s="1"/>
  <c r="A655" i="7" s="1"/>
  <c r="A656" i="7" s="1"/>
  <c r="A657" i="7" s="1"/>
  <c r="A7" i="7" s="1"/>
  <c r="C17" i="6" s="1"/>
  <c r="A10" i="7"/>
  <c r="A11" i="7" s="1"/>
  <c r="N7" i="7"/>
  <c r="F17" i="6" s="1"/>
  <c r="M7" i="7"/>
  <c r="L7" i="7"/>
  <c r="N6" i="7"/>
  <c r="F23" i="6" s="1"/>
  <c r="M6" i="7"/>
  <c r="L6" i="7"/>
  <c r="L27" i="6"/>
  <c r="M27" i="6" s="1"/>
  <c r="K27" i="6"/>
  <c r="F27" i="6"/>
  <c r="E27" i="6"/>
  <c r="D27" i="6"/>
  <c r="L26" i="6"/>
  <c r="M26" i="6" s="1"/>
  <c r="K26" i="6"/>
  <c r="F26" i="6"/>
  <c r="E26" i="6"/>
  <c r="D26" i="6"/>
  <c r="L25" i="6"/>
  <c r="M25" i="6" s="1"/>
  <c r="K25" i="6"/>
  <c r="F25" i="6"/>
  <c r="E25" i="6"/>
  <c r="D25" i="6"/>
  <c r="L24" i="6"/>
  <c r="K24" i="6"/>
  <c r="F24" i="6"/>
  <c r="E24" i="6"/>
  <c r="D24" i="6"/>
  <c r="E23" i="6"/>
  <c r="D23" i="6"/>
  <c r="L21" i="6"/>
  <c r="M21" i="6" s="1"/>
  <c r="K21" i="6"/>
  <c r="F21" i="6"/>
  <c r="E21" i="6"/>
  <c r="D21" i="6"/>
  <c r="L20" i="6"/>
  <c r="K20" i="6"/>
  <c r="F20" i="6"/>
  <c r="E20" i="6"/>
  <c r="M20" i="6" s="1"/>
  <c r="D20" i="6"/>
  <c r="L19" i="6"/>
  <c r="M19" i="6" s="1"/>
  <c r="K19" i="6"/>
  <c r="F19" i="6"/>
  <c r="E19" i="6"/>
  <c r="D19" i="6"/>
  <c r="M18" i="6"/>
  <c r="L18" i="6"/>
  <c r="K18" i="6"/>
  <c r="F18" i="6"/>
  <c r="E18" i="6"/>
  <c r="D18" i="6"/>
  <c r="E17" i="6"/>
  <c r="D17" i="6"/>
  <c r="G151" i="4"/>
  <c r="F151" i="4"/>
  <c r="G150" i="4"/>
  <c r="F150" i="4"/>
  <c r="G149" i="4"/>
  <c r="F149" i="4"/>
  <c r="D61" i="3"/>
  <c r="C61" i="3"/>
  <c r="D54" i="3"/>
  <c r="C54" i="3"/>
  <c r="D37" i="2"/>
  <c r="D36" i="2"/>
  <c r="D38" i="2" s="1"/>
  <c r="D35" i="2"/>
  <c r="C35" i="2"/>
  <c r="D34" i="2"/>
  <c r="C34" i="2"/>
  <c r="C38" i="2" s="1"/>
  <c r="D32" i="2"/>
  <c r="C32" i="2"/>
  <c r="G19" i="6" l="1"/>
  <c r="C18" i="6"/>
  <c r="C24" i="6" s="1"/>
  <c r="C21" i="6"/>
  <c r="C27" i="6" s="1"/>
  <c r="I21" i="6"/>
  <c r="C19" i="6"/>
  <c r="C25" i="6" s="1"/>
  <c r="C23" i="6"/>
  <c r="G18" i="6"/>
  <c r="G21" i="6"/>
  <c r="I19" i="6"/>
  <c r="E11" i="6"/>
  <c r="G20" i="6"/>
  <c r="C20" i="6" s="1"/>
  <c r="C26" i="6" s="1"/>
  <c r="I18" i="6"/>
  <c r="M24" i="6"/>
  <c r="E38" i="2"/>
  <c r="D247" i="13"/>
  <c r="E243" i="13"/>
  <c r="E245" i="13" s="1"/>
  <c r="E247" i="13" s="1"/>
  <c r="G26" i="6" l="1"/>
  <c r="H20" i="6"/>
  <c r="O20" i="6"/>
  <c r="P20" i="6"/>
  <c r="F245" i="13"/>
  <c r="F247" i="13" s="1"/>
  <c r="I20" i="6"/>
  <c r="J20" i="6" s="1"/>
  <c r="H21" i="6"/>
  <c r="J21" i="6" s="1"/>
  <c r="P21" i="6"/>
  <c r="G27" i="6"/>
  <c r="O21" i="6"/>
  <c r="P19" i="6"/>
  <c r="C36" i="6" s="1"/>
  <c r="O19" i="6"/>
  <c r="G25" i="6"/>
  <c r="H19" i="6"/>
  <c r="J19" i="6"/>
  <c r="H18" i="6"/>
  <c r="J18" i="6" s="1"/>
  <c r="G24" i="6"/>
  <c r="P18" i="6"/>
  <c r="O18" i="6"/>
  <c r="C53" i="3" l="1"/>
  <c r="C60" i="3" s="1"/>
  <c r="C38" i="6"/>
  <c r="C55" i="3" s="1"/>
  <c r="C62" i="3" s="1"/>
  <c r="P24" i="6"/>
  <c r="O24" i="6"/>
  <c r="O27" i="6"/>
  <c r="P27" i="6"/>
  <c r="P25" i="6"/>
  <c r="D36" i="6" s="1"/>
  <c r="O25" i="6"/>
  <c r="P26" i="6"/>
  <c r="O26" i="6"/>
  <c r="D38" i="6" l="1"/>
  <c r="D53" i="3"/>
  <c r="D60" i="3" s="1"/>
  <c r="D39" i="2" l="1"/>
  <c r="D40" i="2" s="1"/>
  <c r="C39" i="2"/>
  <c r="D55" i="3"/>
  <c r="D62" i="3" s="1"/>
  <c r="E39" i="2" l="1"/>
  <c r="E40" i="2" s="1"/>
  <c r="C40" i="2"/>
</calcChain>
</file>

<file path=xl/sharedStrings.xml><?xml version="1.0" encoding="utf-8"?>
<sst xmlns="http://schemas.openxmlformats.org/spreadsheetml/2006/main" count="92093" uniqueCount="7643">
  <si>
    <t>1. Valuation Results - 기존 보고서</t>
    <phoneticPr fontId="2" type="noConversion"/>
  </si>
  <si>
    <r>
      <rPr>
        <b/>
        <sz val="9"/>
        <color rgb="FFFFFFFF"/>
        <rFont val="맑은 고딕"/>
        <family val="3"/>
        <charset val="129"/>
        <scheme val="major"/>
      </rPr>
      <t>구  분</t>
    </r>
  </si>
  <si>
    <r>
      <rPr>
        <b/>
        <sz val="9"/>
        <color rgb="FFFFFFFF"/>
        <rFont val="맑은 고딕"/>
        <family val="3"/>
        <charset val="129"/>
        <scheme val="major"/>
      </rPr>
      <t>PSR</t>
    </r>
  </si>
  <si>
    <r>
      <rPr>
        <b/>
        <sz val="9"/>
        <color rgb="FFFFFFFF"/>
        <rFont val="맑은 고딕"/>
        <family val="3"/>
        <charset val="129"/>
        <scheme val="major"/>
      </rPr>
      <t>EV/Sales</t>
    </r>
  </si>
  <si>
    <r>
      <rPr>
        <b/>
        <sz val="9"/>
        <color rgb="FFFFFFFF"/>
        <rFont val="맑은 고딕"/>
        <family val="3"/>
        <charset val="129"/>
        <scheme val="major"/>
      </rPr>
      <t>Average</t>
    </r>
  </si>
  <si>
    <r>
      <t>22.9</t>
    </r>
    <r>
      <rPr>
        <sz val="8"/>
        <color rgb="FF000000"/>
        <rFont val="맑은 고딕"/>
        <family val="3"/>
        <charset val="129"/>
      </rPr>
      <t xml:space="preserve">월 </t>
    </r>
    <r>
      <rPr>
        <sz val="8"/>
        <color rgb="FF000000"/>
        <rFont val="Arial"/>
        <family val="2"/>
      </rPr>
      <t>LTM Revenue(CHF)(*1)</t>
    </r>
  </si>
  <si>
    <t>Ex Ratio(as of 9/30/22)</t>
  </si>
  <si>
    <r>
      <t>22.9</t>
    </r>
    <r>
      <rPr>
        <sz val="8"/>
        <color rgb="FF000000"/>
        <rFont val="맑은 고딕"/>
        <family val="3"/>
        <charset val="129"/>
      </rPr>
      <t xml:space="preserve">월 </t>
    </r>
    <r>
      <rPr>
        <sz val="8"/>
        <color rgb="FF000000"/>
        <rFont val="Arial"/>
        <family val="2"/>
      </rPr>
      <t>LTM Revenue(m KRW)</t>
    </r>
  </si>
  <si>
    <t>Multiple</t>
  </si>
  <si>
    <t>Enterprize Value</t>
  </si>
  <si>
    <t>Net Debt</t>
  </si>
  <si>
    <t>Equity Value</t>
  </si>
  <si>
    <r>
      <t>Control Premium(</t>
    </r>
    <r>
      <rPr>
        <sz val="8"/>
        <color rgb="FF000000"/>
        <rFont val="돋움"/>
        <family val="3"/>
        <charset val="129"/>
      </rPr>
      <t>주</t>
    </r>
    <r>
      <rPr>
        <sz val="8"/>
        <color rgb="FF000000"/>
        <rFont val="Arial"/>
        <family val="2"/>
      </rPr>
      <t>1)</t>
    </r>
  </si>
  <si>
    <t>Adjusted Equity Value</t>
  </si>
  <si>
    <t>2. Valuation Results - 최종 보고서(Final)</t>
    <phoneticPr fontId="2" type="noConversion"/>
  </si>
  <si>
    <t>구  분</t>
  </si>
  <si>
    <t>PSR</t>
  </si>
  <si>
    <t>EV/Sales</t>
  </si>
  <si>
    <t>Average</t>
  </si>
  <si>
    <t>21 Revenue(CHF)(*1)</t>
    <phoneticPr fontId="2" type="noConversion"/>
  </si>
  <si>
    <t>Ex Ratio(as of 9/30/21)</t>
  </si>
  <si>
    <t>21 Revenue(m KRW)</t>
  </si>
  <si>
    <t>Control Premium(주1)</t>
    <phoneticPr fontId="2" type="noConversion"/>
  </si>
  <si>
    <t>KPMG 재계산 검증</t>
    <phoneticPr fontId="2" type="noConversion"/>
  </si>
  <si>
    <t>Checklist</t>
    <phoneticPr fontId="2" type="noConversion"/>
  </si>
  <si>
    <t>비고</t>
    <phoneticPr fontId="2" type="noConversion"/>
  </si>
  <si>
    <t>21 Revenue(CHF)</t>
    <phoneticPr fontId="2" type="noConversion"/>
  </si>
  <si>
    <t>Check</t>
    <phoneticPr fontId="2" type="noConversion"/>
  </si>
  <si>
    <t>보고서 상 수치와 평가자 제시 별첨2. 2021 가결산 자료상 매출액 일치</t>
    <phoneticPr fontId="2" type="noConversion"/>
  </si>
  <si>
    <t>Ex Ratio(as of 10/30/21)</t>
  </si>
  <si>
    <t>서울외국환중개 조회 '21년 9월 30일 환율과 일치</t>
    <phoneticPr fontId="2" type="noConversion"/>
  </si>
  <si>
    <t>보고서 수치와 재계산 검증값 일치</t>
    <phoneticPr fontId="2" type="noConversion"/>
  </si>
  <si>
    <t>Multiple 오류 수정 요청 후 수령한 자료(별첨7. 상대가치 재산정)와 일치</t>
    <phoneticPr fontId="2" type="noConversion"/>
  </si>
  <si>
    <t>Control Premium(</t>
    <phoneticPr fontId="2" type="noConversion"/>
  </si>
  <si>
    <t>Control Premium 오류 수정 요청 자료(최종보고서 Control Premium)와 일치</t>
    <phoneticPr fontId="2" type="noConversion"/>
  </si>
  <si>
    <t>1. Control Premium - 보고서 초안</t>
    <phoneticPr fontId="2" type="noConversion"/>
  </si>
  <si>
    <t>Median</t>
  </si>
  <si>
    <t>비고</t>
  </si>
  <si>
    <r>
      <rPr>
        <sz val="9"/>
        <rFont val="맑은 고딕"/>
        <family val="3"/>
        <charset val="129"/>
        <scheme val="major"/>
      </rPr>
      <t>Capital IQ DB 기준(과거 3년)</t>
    </r>
  </si>
  <si>
    <r>
      <rPr>
        <sz val="9"/>
        <rFont val="맑은 고딕"/>
        <family val="3"/>
        <charset val="129"/>
        <scheme val="major"/>
      </rPr>
      <t>RSM 2021 Study(과거 15년)</t>
    </r>
  </si>
  <si>
    <t>검토사항</t>
    <phoneticPr fontId="2" type="noConversion"/>
  </si>
  <si>
    <t>1. 평가자로부터 Capital IQ DB 기준으로 Control Premium 산정 시 사용한 Back-data를 수령 후 검토하는 과정에서, 왜곡을 불러일으킬 수 있는 오류사항들을 일부 발견해서 수정 요청하였으며 평가자 측에서 전부 수용하여 보고서를 재발행하였음. (수정 요청사항의 경우 질의서 8번 2차, 3차 추가 질의 참조)</t>
    <phoneticPr fontId="2" type="noConversion"/>
  </si>
  <si>
    <t>수정요청사항</t>
    <phoneticPr fontId="2" type="noConversion"/>
  </si>
  <si>
    <t xml:space="preserve">1-1. 질의서 8번 2차 추가 질의 요청사항
자료 제공 감사드리며, 별첨자료 'Control Premium_IDQ' 파일 관련 다음과 같은 추가 질의 드립니다.
1. Screen Criteria 중 4번 All Transactions Announced Date:  [1/1/2019-12/6/2021]의 설정 기준이 무엇인지 질의 드립니다. 
- 설정기간이 보고서 26페이지상 언급되어 있는 3년에 미달하는 사유 및 기간말인 '21년 12월 6일 설정 시 평가기준일인 9월 30일 이후의 날짜를 선택하신 사유에 대해 질의드리는 바입니다. 
2. Screen Criteria 중 6번 기준(Target Stock Premium - 1 Day Prior (%): is greater than 0)의 적절성에 대해 질의 드립니다. 해당 기준에 의하면 평가자께서는 Control Premium의 평균/중위값을 산정하실 때 경영권 프리미엄이 존재하는(0% 이상인) 거래들에 대해서만 표본을 선정한 뒤 표본 평균/중위값을 산정한 것으로 보입니다. 다만, 실제로 Capital IQ의 Transactions DB상 존재하는 지분 거래 사례 중에는 Target Stock Premium이 음수인 경우도 더러 존재하는 것으로 파악하고 있으며, 이러한 사례들까지 모두 포함하여 경영권 프리미엄 평균/중위값을 산출하는 것이 더 합리적일 것으로 생각되는데, 경영권 프리미엄이 음수인 사례들을 표본에서 배제하신 사유가 무엇인지 질의 드립니다.  
3. Control Premium 산정 시 평가자께서는 Outlier 제거를 위해 상하위 5~20%를 제외했을 경우의 지분 거래 사례들을 이용한 것으로 파악됩니다. 평가자께서 보고서에서 활용하신 경영권 프리미엄은 발표일 "1주일 전" 주가 대비 Stock Premium인데, 상하위 Outlier를 제외할 때는 발표일 "1일 전" 주가 대비 Stock Premium을 기준으로 정렬 후 제외하신 사유가 무엇인지 질의 드립니다. </t>
    <phoneticPr fontId="2" type="noConversion"/>
  </si>
  <si>
    <t>1-2. 질의서 8번 항목 3차 추가 질의 요청사항
추가질의 8. Control Premium 시트 참고 부탁드립니다. 1차 질의에 대한 회신으로 제공해주신 Control Premium_IDQ_재산정.xls 파일의 Control Premium 및 Source인 Public Company 시트를 복사 후 일부 수정하였습니다.
1. 해당 열 K/L열 참고하시면, 평가자께서 금번 수정한 기준으로 재계산하신 거래 발표 1주일 전의 Outlier를 제외한 경영권 프리미엄의 평균/중위값을 구한 각 Case에서의 계산에 포함되는 사례수 및 결과값입니다. 이를 확인하시면, 평가자께서 C열에 기입해주신 각 Case별 분석 대상이 되어야 하는 사례 수 대비 적은 사례 수가 평균/중위값 계산에 포함된 것을 보실 수 있는데, 이는 I열 to값 계산시 셀 절대참조가 누락되면서 발생한 오류로 생각됩니다. 해당 시트 O/P열에 평균/중위값 계산시 포함되어야 할 사레 개수를 적절한 수준으로 수정한 경우의 평균/중위값을 재계산하여 기입하였으니, 확인 후 해당 수치로 최종 보고서 업데이트 부탁드리겠습니다.
수치 수정 후 최종 보고서 상 반영될 premium은 기존 보고서 상 로직과 동일하게 median 값으로 적용해주시는 것이 적절할 것 같습니다.</t>
    <phoneticPr fontId="2" type="noConversion"/>
  </si>
  <si>
    <t>2. RSM 2021 Study 수치 준용 시, 호주/뉴질랜드 지역 수치 중 호주 지역의 수치만 인용한 것으로 보여 사유에 대해 질의하였으며 다음과 같은 답변 수령하였으며, 실제로 뉴질랜드 대비 호주 금융시장이 더 활성화 되어 있으며, 하기 표에서 확인할 수 있다시피 분석 대상이 된 거래 수가 호주는 605건, 뉴질랜드는 131건으로 호주 사례의 규모가 훨씬 큰 점을 감안하여 평가자 답변 수용</t>
    <phoneticPr fontId="2" type="noConversion"/>
  </si>
  <si>
    <t>질의서 9번 질의 2차 평가자 답변사항 참조</t>
    <phoneticPr fontId="2" type="noConversion"/>
  </si>
  <si>
    <t>&gt;&gt; '뉴질랜드는 시장규모가 작으므로 호주시장이 보다 대표성 있는 것으로 추정하였습니다.(단순평균하는 것도 무리가 있을 것으로 판단합니다)</t>
    <phoneticPr fontId="2" type="noConversion"/>
  </si>
  <si>
    <t>RSM Study - Source: RSM's_Control_Premium_Study_2021</t>
    <phoneticPr fontId="2" type="noConversion"/>
  </si>
  <si>
    <r>
      <rPr>
        <b/>
        <sz val="9"/>
        <color rgb="FFFFFFFF"/>
        <rFont val="맑은 고딕"/>
        <family val="3"/>
        <charset val="129"/>
        <scheme val="major"/>
      </rPr>
      <t>CONTROL PREMIUMS</t>
    </r>
  </si>
  <si>
    <r>
      <rPr>
        <b/>
        <sz val="9"/>
        <color rgb="FFFFFFFF"/>
        <rFont val="맑은 고딕"/>
        <family val="3"/>
        <charset val="129"/>
        <scheme val="major"/>
      </rPr>
      <t>AUSTRALIA</t>
    </r>
  </si>
  <si>
    <r>
      <rPr>
        <b/>
        <sz val="9"/>
        <color rgb="FFFFFFFF"/>
        <rFont val="맑은 고딕"/>
        <family val="3"/>
        <charset val="129"/>
        <scheme val="major"/>
      </rPr>
      <t>NEW ZEALAND</t>
    </r>
  </si>
  <si>
    <r>
      <rPr>
        <sz val="9"/>
        <color rgb="FF4D4D4F"/>
        <rFont val="맑은 고딕"/>
        <family val="3"/>
        <charset val="129"/>
        <scheme val="major"/>
      </rPr>
      <t>Number of Transactions</t>
    </r>
  </si>
  <si>
    <r>
      <rPr>
        <b/>
        <sz val="9"/>
        <color rgb="FF4D4D4F"/>
        <rFont val="맑은 고딕"/>
        <family val="3"/>
        <charset val="129"/>
        <scheme val="major"/>
      </rPr>
      <t>Average Control Premium</t>
    </r>
  </si>
  <si>
    <r>
      <rPr>
        <sz val="9"/>
        <color rgb="FF4D4D4F"/>
        <rFont val="맑은 고딕"/>
        <family val="3"/>
        <charset val="129"/>
        <scheme val="major"/>
      </rPr>
      <t>20 days pre announcement</t>
    </r>
  </si>
  <si>
    <r>
      <rPr>
        <sz val="9"/>
        <color rgb="FF4D4D4F"/>
        <rFont val="맑은 고딕"/>
        <family val="3"/>
        <charset val="129"/>
        <scheme val="major"/>
      </rPr>
      <t>5 days pre announcement</t>
    </r>
  </si>
  <si>
    <r>
      <rPr>
        <sz val="9"/>
        <color rgb="FF4D4D4F"/>
        <rFont val="맑은 고딕"/>
        <family val="3"/>
        <charset val="129"/>
        <scheme val="major"/>
      </rPr>
      <t>2 days pre announcement</t>
    </r>
  </si>
  <si>
    <r>
      <rPr>
        <b/>
        <sz val="9"/>
        <color rgb="FF4D4D4F"/>
        <rFont val="맑은 고딕"/>
        <family val="3"/>
        <charset val="129"/>
        <scheme val="major"/>
      </rPr>
      <t>Median Control Premium</t>
    </r>
  </si>
  <si>
    <t>2. Control Premium - 최종 보고서(A)</t>
    <phoneticPr fontId="2" type="noConversion"/>
  </si>
  <si>
    <t>Capital IQ DB 기준(과거 3년)</t>
  </si>
  <si>
    <t>RSM 2021 Study(과거 15년)</t>
  </si>
  <si>
    <t>비교대사 - 3차 질의서 상 요청한 오류 수정 후 To-be 값(B)</t>
    <phoneticPr fontId="2" type="noConversion"/>
  </si>
  <si>
    <t>구   분</t>
  </si>
  <si>
    <t>*1</t>
  </si>
  <si>
    <t>*2</t>
  </si>
  <si>
    <t>Diff(A-B)</t>
    <phoneticPr fontId="2" type="noConversion"/>
  </si>
  <si>
    <t>&lt;&lt; check</t>
    <phoneticPr fontId="2" type="noConversion"/>
  </si>
  <si>
    <t>1. 최종보고서 상 포함된 Capital IQ DB 기준의 Control Premium Average/Median 수치가 3차 질의서를 통해 평가 측에 수정 요청한 값과 일치하는 것을 확인하였으며, 최종 평가 시에는 이를 활용한 Median Average 값인 18.7%를 이용하여 지분가치가 이루어졌음을 확인함.</t>
    <phoneticPr fontId="2" type="noConversion"/>
  </si>
  <si>
    <t>1. 보고서 초안 Peer Group 및 Multiples</t>
    <phoneticPr fontId="2" type="noConversion"/>
  </si>
  <si>
    <t>No</t>
  </si>
  <si>
    <t>Company Name</t>
  </si>
  <si>
    <t>Contury</t>
  </si>
  <si>
    <t>EV</t>
  </si>
  <si>
    <t>Business Description</t>
  </si>
  <si>
    <t>Beijing VRV Software Corporation Limited (SZSE:300352)</t>
  </si>
  <si>
    <t>CHINA</t>
  </si>
  <si>
    <t>Beijing VRV Software Corporation Limited는 중국에서 정보 보안 제품 및 솔루션을 개발 및 판매한다.</t>
  </si>
  <si>
    <t>Hangzhou DPtech Technologies Co.,Ltd. (SZSE:300768)</t>
  </si>
  <si>
    <t>중국 및 국제적으로 네트워크 보안 및 애플리케이션 제공 제품의 연구 개발, 생산 및 판매에 종사하고 있다.</t>
  </si>
  <si>
    <t>FFRI Security, Inc. (TSE:3692)</t>
  </si>
  <si>
    <t>JAPAN</t>
  </si>
  <si>
    <t>FFRI시큐리티(FFRI Security, Inc)는 사이버 보안 소프트웨어 제품 개발 및 판매업체.</t>
  </si>
  <si>
    <t>Qi An Xin Technology Group Inc. (SHSE:688561)</t>
  </si>
  <si>
    <t>사이버 보안 회사인 Qianxin Technology Group Inc.는 중국의 정부, 기업, 군대, 교육, 금융 및 기타 기관과 조직에 사이버 보안 기술, 제품 및 서비스를 제공한다.</t>
  </si>
  <si>
    <t>Bluedon Information Security Technologies Co.,Ltd. (SZSE:300297)</t>
  </si>
  <si>
    <t>란둔 신시 안전 기술(Bluedon Information Security Technology Co.Ltd.)은 정보 보안 제품 제공 업체.</t>
  </si>
  <si>
    <t>Fortinet, Inc. (NasdaqGS:FTNT)</t>
  </si>
  <si>
    <t>UNITED STATES</t>
  </si>
  <si>
    <r>
      <rPr>
        <sz val="9"/>
        <rFont val="맑은 고딕"/>
        <family val="3"/>
        <charset val="129"/>
        <scheme val="major"/>
      </rPr>
      <t>포티넷(Fortinet, Inc.)은 네트워크 보안 솔루션 제공업체. 동사는 네트워크 보안 장비, 소프트웨어,
구독 서비스를 제공한다.</t>
    </r>
  </si>
  <si>
    <t>DBAPPSecurity Co., Ltd. (SHSE:688023)</t>
  </si>
  <si>
    <r>
      <rPr>
        <sz val="9"/>
        <rFont val="맑은 고딕"/>
        <family val="3"/>
        <charset val="129"/>
        <scheme val="major"/>
      </rPr>
      <t>DBAPPSecurity Co., Ltd.는 중국에서 사이버 보안 제품의 연구 개발, 제조 및 판매에 종사하고
있다.</t>
    </r>
  </si>
  <si>
    <t>SailPoint Technologies Holdings, Inc. (NYSE:SAIL)</t>
  </si>
  <si>
    <r>
      <rPr>
        <sz val="9"/>
        <rFont val="맑은 고딕"/>
        <family val="3"/>
        <charset val="129"/>
        <scheme val="major"/>
      </rPr>
      <t>동사는 자회사를 통해 기업 정체성 거버넌스 솔루션을 제공한다. 동사는 직원, 도급업체, 사업
파트너, 기타 사용자들의 수시로 변화하는 접근 권한을 관리하여 고객들이 이들의 디지털 신분을
안전하게 관리할 수 있도록 한다.</t>
    </r>
  </si>
  <si>
    <t>Rapid7, Inc. (NasdaqGM:RPD)</t>
  </si>
  <si>
    <r>
      <rPr>
        <sz val="9"/>
        <rFont val="맑은 고딕"/>
        <family val="3"/>
        <charset val="129"/>
        <scheme val="major"/>
      </rPr>
      <t>UNITED
STATES</t>
    </r>
  </si>
  <si>
    <r>
      <rPr>
        <sz val="9"/>
        <rFont val="맑은 고딕"/>
        <family val="3"/>
        <charset val="129"/>
        <scheme val="major"/>
      </rPr>
      <t>래피드7(Rapid7, Inc.)는 보안 데이터 및 분석 소프트웨어 솔루션을 제공하는 업체. 동사는 위협 익스포저를 줄이고 실시간으로 위험을 탐지하기 위해 보안 데이터를 수집, 해석 및 분석하는
서비스를 제공한다.</t>
    </r>
  </si>
  <si>
    <t>Telos Corporation (NasdaqGM:TLS)</t>
  </si>
  <si>
    <r>
      <rPr>
        <sz val="9"/>
        <rFont val="맑은 고딕"/>
        <family val="3"/>
        <charset val="129"/>
        <scheme val="major"/>
      </rPr>
      <t>Telos Corporation은 자회사와 함께 전 세계적으로 정보 기술(IT) 솔루션 및 서비스를 제공한다. 대기업 및 정부 기업에 엔터프라이즈 사이버 위험 관리 및 보안 규정 준수 자동화 솔루션을 위한
최고의 플랫폼인 Xacta를 제공한다.</t>
    </r>
  </si>
  <si>
    <t>SSH Communications Security Oyj (HLSE:SSH1V)</t>
  </si>
  <si>
    <t>FINLAND</t>
  </si>
  <si>
    <t>SSH Communications Security Oyj는 금융 기관 및 기타 조직이 전 세계의 데이터, 애플리케이션 및 서비스에 액세스하고, 보호하고, 제어할 수 있도록 엔터프라이즈 사이버 보안 솔루션을 제공한다.</t>
  </si>
  <si>
    <t>Tobila Systems Inc. (TSE:4441)</t>
  </si>
  <si>
    <t>Tobila Systems Inc.는 일본에서 사기 필터링 시스템을 개발 및 제공한다.</t>
  </si>
  <si>
    <t>CyberArk Software Ltd. (NasdaqGS:CYBR)</t>
  </si>
  <si>
    <t>ISRAEL</t>
  </si>
  <si>
    <r>
      <rPr>
        <sz val="9"/>
        <rFont val="맑은 고딕"/>
        <family val="3"/>
        <charset val="129"/>
        <scheme val="major"/>
      </rPr>
      <t>사이버아크 소프트웨어(CyberArk Software Ltd.)는 정보 기술 보안 솔루션을 제공하는 업체. 동사는
조직의 특수 계정을 사이버 테러부터 보호하는 서비스를 제공하고 있다.</t>
    </r>
  </si>
  <si>
    <t>Hancom WITH Inc. (KOSDAQ:A054920)</t>
  </si>
  <si>
    <t>SOUTH KOREA</t>
  </si>
  <si>
    <r>
      <rPr>
        <sz val="9"/>
        <rFont val="맑은 고딕"/>
        <family val="3"/>
        <charset val="129"/>
        <scheme val="major"/>
      </rPr>
      <t>한컴위드는 컴퓨터 보안 소프트웨어 개발업체. 동사는 블록체인 보안 솔루션, 블록체인 원장 기술, 스마트 시티 솔루션, 생체인증 온라인 모바일 보안, 통합 키 운영 및 기타 관련 서비스를 제공한다.
동사는 또한 부동산 임대 서비스를 제공한다.</t>
    </r>
  </si>
  <si>
    <t>Tenable Holdings, Inc. (NasdaqGS:TENB)</t>
  </si>
  <si>
    <r>
      <rPr>
        <sz val="9"/>
        <rFont val="맑은 고딕"/>
        <family val="3"/>
        <charset val="129"/>
        <scheme val="major"/>
      </rPr>
      <t>Tenable Holdings, Inc.는 미주, 유럽, 중동, 아프리카, 아시아 태평양 및 일본에 사이버 노출
솔루션을 제공한다.</t>
    </r>
  </si>
  <si>
    <t>SOOSAN INT Co., Ltd. (KOSDAQ:A050960)</t>
  </si>
  <si>
    <r>
      <rPr>
        <sz val="9"/>
        <rFont val="맑은 고딕"/>
        <family val="3"/>
        <charset val="129"/>
        <scheme val="major"/>
      </rPr>
      <t>수산아이앤티는 소프트웨어 개발 회사다.  동사의 주 사업은 Internet Service Provider (ISP)
소프트웨어와 모바일 유해정보차단이다.</t>
    </r>
  </si>
  <si>
    <t>Nubeva Technologies Ltd. (TSXV:NBVA)</t>
  </si>
  <si>
    <r>
      <rPr>
        <sz val="9"/>
        <rFont val="맑은 고딕"/>
        <family val="3"/>
        <charset val="129"/>
        <scheme val="major"/>
      </rPr>
      <t>Nubeva Technologies Ltd.는 네트워크 트래픽 암호 해독을 위한 독점 소프트웨어를 개발하고
라이선스를 부여한다.</t>
    </r>
  </si>
  <si>
    <t>Identillect Technologies Corp. (TSXV:ID)</t>
  </si>
  <si>
    <t>CANADA</t>
  </si>
  <si>
    <r>
      <rPr>
        <sz val="9"/>
        <rFont val="맑은 고딕"/>
        <family val="3"/>
        <charset val="129"/>
        <scheme val="major"/>
      </rPr>
      <t>Identillect Technologies Corp.는 이메일 암호화 소프트웨어 솔루션을 개발한다. 회사는 이메일
암호화 기술인 Delivery Trust를 제공한다.</t>
    </r>
  </si>
  <si>
    <t>Mandiant, Inc. (NasdaqGS:MNDT)</t>
  </si>
  <si>
    <r>
      <rPr>
        <sz val="9"/>
        <rFont val="맑은 고딕"/>
        <family val="3"/>
        <charset val="129"/>
        <scheme val="major"/>
      </rPr>
      <t>만디언트(Mandiant Inc.)는 맬웨어 보호 시스템 및 네트워크 위협 방지 솔루션 제공 업체. 동사는 전
세계 고객을 대상으로 웹, 이메일, 파일 보안과 멀웨어 분석을 제공한다.</t>
    </r>
  </si>
  <si>
    <t>Ping Identity Holding Corp. (NYSE:PING)</t>
  </si>
  <si>
    <r>
      <rPr>
        <sz val="9"/>
        <rFont val="맑은 고딕"/>
        <family val="3"/>
        <charset val="129"/>
        <scheme val="major"/>
      </rPr>
      <t>Ping Identity Corporation으로 사업을 하고 있는 Ping Identity Holding Corp.은 미국 및 국제적으로
기업을 위한 지능형 ID 솔루션을 제공한다.</t>
    </r>
  </si>
  <si>
    <t>BeijingABT Networks Co.,Ltd. (SHSE:688168)</t>
  </si>
  <si>
    <t>베이징 ABT 네트웍스(주) 중국에서 네트워크 보안 기술을 개발한다.</t>
  </si>
  <si>
    <t>McAfee Corp. (NasdaqGS:MCFE)</t>
  </si>
  <si>
    <r>
      <rPr>
        <sz val="9"/>
        <rFont val="맑은 고딕"/>
        <family val="3"/>
        <charset val="129"/>
        <scheme val="major"/>
      </rPr>
      <t>McAfee Corp.은 미국 및 국제적으로 소비자에게 다양한 통합 보안, 개인 정보 보호 및 신뢰
솔루션을 제공한다.</t>
    </r>
  </si>
  <si>
    <t>Venustech Group Inc. (SZSE:002439)</t>
  </si>
  <si>
    <r>
      <rPr>
        <sz val="9"/>
        <rFont val="맑은 고딕"/>
        <family val="3"/>
        <charset val="129"/>
        <scheme val="major"/>
      </rPr>
      <t>베이징 비너스테크(Beijing Venustech Inc.)는 다양한 정보 보안 제품, 정보 보안 서비스 및 정보
보안 솔루션을 제공하는 업체.</t>
    </r>
  </si>
  <si>
    <t>NortonLifeLock Inc. (NasdaqGS:NLOK)</t>
  </si>
  <si>
    <t>노턴라이프락(NortonLifeLock Inc.)은 소비자 사이버 보안 솔루션 제공업체.</t>
  </si>
  <si>
    <t>Koal Software Co., Ltd. (SHSE:603232)</t>
  </si>
  <si>
    <t>Koal Software Co., Ltd.는 중국에서 공개 키 인프라 플랫폼을 개발한다.</t>
  </si>
  <si>
    <t>360 Security Technology Inc. (SHSE:601360)</t>
  </si>
  <si>
    <r>
      <rPr>
        <sz val="9"/>
        <rFont val="맑은 고딕"/>
        <family val="3"/>
        <charset val="129"/>
        <scheme val="major"/>
      </rPr>
      <t>인터넷 보안 회사인 360 Security Technology Inc.는 중국에서 인터넷 및 모바일 보안 제품을 제공한다. 이 회사는 국가 기관 및 기업에 보안 컨설팅, 보안 운영 및 유지 관리, 보안 교육 서비스를
포함한 보안 서비스를 제공합니다.</t>
    </r>
  </si>
  <si>
    <t>Zhongfu Information Inc. (SZSE:300659)</t>
  </si>
  <si>
    <t>#N/A N/A</t>
  </si>
  <si>
    <r>
      <rPr>
        <sz val="9"/>
        <rFont val="맑은 고딕"/>
        <family val="3"/>
        <charset val="129"/>
        <scheme val="major"/>
      </rPr>
      <t>Zhongfu Information Inc.는 중국에서 정보 보안 제품 및 솔루션의 연구, 개발 및 판매에 종사하고
있다.</t>
    </r>
  </si>
  <si>
    <t>Check Point Software Technologies Ltd. (NasdaqGS:CHKP)</t>
  </si>
  <si>
    <r>
      <rPr>
        <sz val="9"/>
        <rFont val="맑은 고딕"/>
        <family val="3"/>
        <charset val="129"/>
        <scheme val="major"/>
      </rPr>
      <t>체크 포인트 소프트웨어 테크놀로지 (Check Point Software Technologies Ltd.)는 다 양한 소프트웨어, 하드웨어 상품 및 정보기술(IT) 관련 서비스를 개발, 판매 및 지원 하는 업체. 동사는 또한 고객들에게 네트워크, 게이트웨이 보안 솔루션, 데이터 및 엔드포인트 보안 솔루션과 관리
솔루션을 제공하고 있다.</t>
    </r>
  </si>
  <si>
    <t>Topsec Technologies Group Inc. (SZSE:002212)</t>
  </si>
  <si>
    <r>
      <rPr>
        <sz val="9"/>
        <rFont val="맑은 고딕"/>
        <family val="3"/>
        <charset val="129"/>
        <scheme val="major"/>
      </rPr>
      <t>텐룽신 과기집단(Topsec Technologies Group Inc.)은 전선 및 케이블 제품 제조업체. 동사는 전력 케이블, 저전압 케이블, 중간 전압 케이블, 고압 케이블, 특수 케이블, 구리 전선 및 기타 제품을
생산한다. 동사는 보안 및 빅데이터 제품 제조, 데이터 프로세싱, 기타 서비스도 제공한다.</t>
    </r>
  </si>
  <si>
    <t>VMware, Inc. (NYSE:VMW)</t>
  </si>
  <si>
    <r>
      <rPr>
        <sz val="9"/>
        <rFont val="맑은 고딕"/>
        <family val="3"/>
        <charset val="129"/>
        <scheme val="major"/>
      </rPr>
      <t>VM웨어(VMware, Inc.)는 데스크탑용부터 데이터 센터용까지 다양한 가상 솔루션을 제공하는 업체.
동사는 비용 및 운영의 비효율성, 비즈니스 연속성, 소프트웨어 수명주기 관리 및 데스크톱 관리를
비롯한 다양한 IT 문제를 해결하는 제품을 제공한다.</t>
    </r>
  </si>
  <si>
    <t>SoftCamp Co., Ltd. (KOSDAQ:A258790)</t>
  </si>
  <si>
    <r>
      <rPr>
        <sz val="9"/>
        <rFont val="맑은 고딕"/>
        <family val="3"/>
        <charset val="129"/>
        <scheme val="major"/>
      </rPr>
      <t>소프트캠프는 정보 보안 운영업체. 동사는 정보 유출 예방, 외부 위협 방어 및 기타 서비스를
제공한다. 동사는 한국에서 자사 서비스를 제공한다.</t>
    </r>
  </si>
  <si>
    <t>NSFOCUS Technologies Group Co., Ltd. (SZSE:300369)</t>
  </si>
  <si>
    <r>
      <rPr>
        <sz val="9"/>
        <rFont val="맑은 고딕"/>
        <family val="3"/>
        <charset val="129"/>
        <scheme val="major"/>
      </rPr>
      <t>베이징 선저우루멍 신식안전과기(NSFocus Information Technology Company Limited)는 정보 보안 제품을 개발, 제조, 판매하고, 전문 보안 서비스를 제공하는 업체. 동사의 주요 제품에는 네트워크 및
터미널 보안 제품, 준법감시 및 보안 관리 제품 등이 있다.</t>
    </r>
  </si>
  <si>
    <t>Raonsecure Co., Ltd. (KOSDAQ:A042510)</t>
  </si>
  <si>
    <r>
      <rPr>
        <sz val="9"/>
        <rFont val="맑은 고딕"/>
        <family val="3"/>
        <charset val="129"/>
        <scheme val="major"/>
      </rPr>
      <t>라온시큐어는 PC와 모바일 기기 보안 솔루션 및 FIDO 기반 인증 솔루션 개발업체이자 제공업체. 동사는 모바일 암호 인증, 모바일 단말기 관리 및 기타 관련 서비스를 제공한다. 동사는 또한
FIDO와 블록체인 기술에 기반한 탈중앙 인증 서비스 플랫폼을 개발한다.</t>
    </r>
  </si>
  <si>
    <t>Advenica AB (publ) (OM:ADVE)</t>
  </si>
  <si>
    <t>SWEDEN</t>
  </si>
  <si>
    <r>
      <rPr>
        <sz val="9"/>
        <rFont val="맑은 고딕"/>
        <family val="3"/>
        <charset val="129"/>
        <scheme val="major"/>
      </rPr>
      <t>Advenica AB(publ)는 전 세계적으로 사이버 보안 솔루션과 서비스를 개발 및 제공한다. 동 회사는 다양한 보안 도메인 간의 단방향 정보 교환을 실시간으로 허용하고 네트워크 간의 단방향 분리를
보장하는 SecuriCDS Data Diode를 포함한 도메인 간 보안 제품을 제공한다.</t>
    </r>
  </si>
  <si>
    <t>Nippon Techno Lab Inc. (SPSE:3849)</t>
  </si>
  <si>
    <t>Nippon Techno Lab Inc.는 일본 및 국제적으로 컴퓨터 시스템을 개발한다.</t>
  </si>
  <si>
    <t>KSIGN Co.,Ltd. (KOSDAQ:A192250)</t>
  </si>
  <si>
    <r>
      <rPr>
        <sz val="9"/>
        <rFont val="맑은 고딕"/>
        <family val="3"/>
        <charset val="129"/>
        <scheme val="major"/>
      </rPr>
      <t>케이사인은 온라인에서 개인과 기업의 정보를 지켜주는 보안솔루션 및 프로그램을 제공하는 업체. 동사의 주요 제품 및 서비스로는 전자서명인증, 통합인증, 권한관리, 계정관리 및 데이터베이스 보안
등이 있다.</t>
    </r>
  </si>
  <si>
    <t>Nxt-ID, Inc. (NasdaqCM:NXTD)</t>
  </si>
  <si>
    <r>
      <rPr>
        <sz val="9"/>
        <rFont val="맑은 고딕"/>
        <family val="3"/>
        <charset val="129"/>
        <scheme val="major"/>
      </rPr>
      <t>NXT-ID(NXT-ID, Inc.)는 생체인식 보안 액세스 제어가 필요한 제품, 솔루션 및 서비스에 중점을 두고
있는 개발단계의 기술 기업.</t>
    </r>
  </si>
  <si>
    <t>Synel M.L.L Payway Ltd (TASE:SNEL)</t>
  </si>
  <si>
    <r>
      <rPr>
        <sz val="9"/>
        <rFont val="맑은 고딕"/>
        <family val="3"/>
        <charset val="129"/>
        <scheme val="major"/>
      </rPr>
      <t>Synel M.L.L Payway Ltd는 자회사와 함께 이스라엘 및 국제적으로 조직의 인력 관리를 위한
소프트웨어 통합 하드웨어 솔루션을 제공한다.</t>
    </r>
  </si>
  <si>
    <t>OneSpan Inc. (NasdaqCM:OSPN)</t>
  </si>
  <si>
    <r>
      <rPr>
        <sz val="9"/>
        <rFont val="맑은 고딕"/>
        <family val="3"/>
        <charset val="129"/>
        <scheme val="major"/>
      </rPr>
      <t>원스펜(OneSpan Inc.)은 소프트웨어 서비스 제공업체. 동사는 장치 및 금융 거래를 사기와 오용으로부터 보호하는 보안 소프트웨어 및 전자 서명 솔루션을 설계 및 개발한다. 동사는 위험
분석, 모바일 보안 및 인증 서비스를 제공한다. 동사는 전 세계 고객들에게 서비스를 제공한다.</t>
    </r>
  </si>
  <si>
    <t>Surfilter Network Technology Co., Ltd. (SZSE:300311)</t>
  </si>
  <si>
    <t>Surfilter Network Technology Co., Ltd.는 중국 및 국제적으로 네트워크 정보 보안 솔루션을 제공한다.</t>
  </si>
  <si>
    <t>Fuva Brain Limited (TSE:3927)</t>
  </si>
  <si>
    <r>
      <rPr>
        <sz val="9"/>
        <rFont val="맑은 고딕"/>
        <family val="3"/>
        <charset val="129"/>
        <scheme val="major"/>
      </rPr>
      <t>Fuva Brain Limited는 일본에서 엔드포인트 사이버 보안 및 사무직 생산성을 위한 소프트웨어 제품을 개발 및 판매한다. 이 회사는 사이버 보안 컨설팅 서비스도 제공합니다. 및 사용자 지원
서비스. 또한 네트워크 보안 제품을 재판매하고 관련 서비스를 제공한다.</t>
    </r>
  </si>
  <si>
    <t>Allot Ltd. (NasdaqGS:ALLT)</t>
  </si>
  <si>
    <r>
      <rPr>
        <sz val="9"/>
        <rFont val="맑은 고딕"/>
        <family val="3"/>
        <charset val="129"/>
        <scheme val="major"/>
      </rPr>
      <t>앨롯(Allot Ltd)은 혁신적 네트워크 인텔리전스 및 보안 솔루션 업체. 동사는 네트워크 보안, 서비스 게이트웨이, 통합 관리 및 기타 관련 제품을 제공할 뿐만 아니라 서비스로서의 보안(SECaaS), DOS 보호 및 예방, 네트워크 인텔리전스, 트래픽 관리 및 기타 관련 솔루션을 공급한다. 동사는 전 세계
고객을 대상으로 서비스를 제공하고 있다.</t>
    </r>
  </si>
  <si>
    <t>Clavister Holding AB (publ.) (OM:CLAV)</t>
  </si>
  <si>
    <r>
      <rPr>
        <sz val="9"/>
        <rFont val="맑은 고딕"/>
        <family val="3"/>
        <charset val="129"/>
        <scheme val="major"/>
      </rPr>
      <t>Clavister Holding AB(publ.)는 자회사와 함께 전 세계적으로 사이버 보안 솔루션을 개발 및
판매한다.</t>
    </r>
  </si>
  <si>
    <t>Korea Information Certificate Authority, Inc. (KOSDAQ:A053300)</t>
  </si>
  <si>
    <t>한국정보인증은 공인인증서 발급, 공개기반구조(PKI) 시스템 및 웹보안서버 (SSL) 판매를 하는 업체.</t>
  </si>
  <si>
    <t>Beijing Global Safety Technology Co., Ltd. (SZSE:300523)</t>
  </si>
  <si>
    <t>Beijing Global Safety Technology Co., Ltd.는 중국 및 국제적으로 에너지 관리, 도시 기반 시설 안전, 지능형 소방, 사이버 보안, 세관 보안 및 정보 관리 솔루션을 제공한다.</t>
  </si>
  <si>
    <t>BIO-key International, Inc. (NasdaqCM:BKYI)</t>
  </si>
  <si>
    <r>
      <rPr>
        <sz val="9"/>
        <rFont val="맑은 고딕"/>
        <family val="3"/>
        <charset val="129"/>
        <scheme val="major"/>
      </rPr>
      <t>바이오-키 인터내셔널(BIO-key International, Inc.)은 생체 지문 인식 소프트웨어 제품의 개발 및 라이선스 업체. 동사의 역량으로 익명 검사 및 하드웨어 독립성을 통해 신분위조를 방지할 수 있다. 동사는 장비 원제조업체, 부가가치 재판매업자, 통합회사, 애플리케이션 공급업체에게 서비스를
제공하고 있다.</t>
    </r>
  </si>
  <si>
    <t>Trend Micro Incorporated (TSE:4704)</t>
  </si>
  <si>
    <r>
      <rPr>
        <sz val="9"/>
        <rFont val="맑은 고딕"/>
        <family val="3"/>
        <charset val="129"/>
        <scheme val="major"/>
      </rPr>
      <t>트렌드 마이크로(Trend Micro Incorporated)는 항바이러스 컴퓨터 소프트웨어 및 인터 넷 보안
소프트웨어를 개발 및 판매하는 업체. 동사는 또한 미국, 유럽 및 아시아에서  제품을 판매하고 있다.</t>
    </r>
  </si>
  <si>
    <t>F-Secure Oyj (HLSE:FSC1V)</t>
  </si>
  <si>
    <r>
      <rPr>
        <sz val="9"/>
        <rFont val="맑은 고딕"/>
        <family val="3"/>
        <charset val="129"/>
        <scheme val="major"/>
      </rPr>
      <t>에프시큐어(F-Secure Oyj)는 데이터 보안 제품을 개발하는 업체. 동사는 모바일 엔터 프라이즈에 대한 중앙 관리 보안 솔루션을 제공하고 있다. 동사의 제품에는 데스크탑,  서버, 노트북 및 모바일 기기에 대한 안티바이러스, 파일 암호화, 네트워크 보안 솔 루션이 있다 동사는 재판매업자를 통해
제품을 전세계적으로 판매하고, 라이선스 계약 을 통해 장비 제조업체에도 판매하고 있다.</t>
    </r>
  </si>
  <si>
    <t>BlackBerry Limited (TSX:BB)</t>
  </si>
  <si>
    <t>블랙베리(BlackBerry Limited)는 지능형 보안 소프트웨어 솔루션 제공업체.</t>
  </si>
  <si>
    <t>Secuve Co., Ltd. (KOSDAQ:A131090)</t>
  </si>
  <si>
    <r>
      <rPr>
        <sz val="9"/>
        <rFont val="맑은 고딕"/>
        <family val="3"/>
        <charset val="129"/>
        <scheme val="major"/>
      </rPr>
      <t>시큐브는 다양한 보안 이슈에 대응하기 위한 전략적인 솔루션을 개발 및 공급하고 있 다. 시스템 해킹차단 및 침입방지를 위한 서버보안솔루션 Secuve TOS, PC환경을 업무 영역과 인터넷영역으로 분리해 보안관리하기 위한 정보유출방지 솔루션 DuoGRIFFIN, 통합계정권한관리시스템 iGRIFFIN
등의 사업을 영위하고 있다.</t>
    </r>
  </si>
  <si>
    <t>Dream Security co., Ltd. (KOSDAQ:A203650)</t>
  </si>
  <si>
    <r>
      <rPr>
        <sz val="9"/>
        <rFont val="맑은 고딕"/>
        <family val="3"/>
        <charset val="129"/>
        <scheme val="major"/>
      </rPr>
      <t>드림시큐리티는 정보보안제품과 정보보안서비스 제공업체.  동사의 제품과 서비스는 시스템 보안,
정보 유출방지 및 암호인증분야에 집중된다.</t>
    </r>
  </si>
  <si>
    <t>Tufin Software Technologies Ltd. (NYSE:TUFN)</t>
  </si>
  <si>
    <t>Tufin Software Technologies Ltd.는 자회사와 함께 주로 미국, 이스라엘, 유럽, 중동, 아프리카, 독일, 아시아 태평양 및 국제적으로 소프트웨어 기반 솔루션을 개발, 마케팅 및 판매한다.</t>
  </si>
  <si>
    <t>AhnLab, Inc. (KOSDAQ:A053800)</t>
  </si>
  <si>
    <r>
      <rPr>
        <sz val="9"/>
        <rFont val="맑은 고딕"/>
        <family val="3"/>
        <charset val="129"/>
        <scheme val="major"/>
      </rPr>
      <t>안철수연구소는 인터넷 및 각종 컴퓨터 시스템 등의 보안 서비스 제공 전문업체. 동사의 주요 사업영역으로는 컴퓨터 바이러스 방지용 소프트웨어 개발 및 판매, 온라인 및 네트워크 시스템 정보
보안 컨설팅 등이 있다.</t>
    </r>
  </si>
  <si>
    <t>FASOO Co.,Ltd. (KOSDAQ:A150900)</t>
  </si>
  <si>
    <r>
      <rPr>
        <sz val="9"/>
        <rFont val="맑은 고딕"/>
        <family val="3"/>
        <charset val="129"/>
        <scheme val="major"/>
      </rPr>
      <t>파수는 소프트웨어 제품 개발업체. 동사는 디지털 권리 관리, 품질 자동화 툴, 정보 보안 컨설팅 및
기타 관련 서비스를 제공한다. 동사는 유지관리 서비스도 제공한다.</t>
    </r>
  </si>
  <si>
    <t>SGA Solutions Co.,Ltd. (KOSDAQ:A184230)</t>
  </si>
  <si>
    <r>
      <rPr>
        <sz val="9"/>
        <rFont val="맑은 고딕"/>
        <family val="3"/>
        <charset val="129"/>
        <scheme val="major"/>
      </rPr>
      <t>에스지에이 솔루션즈는 시스템보안 및 응용보안 운영체제를 개발하고 유지보수 서비스를 제공하는
업체. 당사는 주로 서버보안과 전자문서보호 제품/솔루션을 공급한다.</t>
    </r>
  </si>
  <si>
    <t>Securemetric Berhad (KLSE:SMETRIC)</t>
  </si>
  <si>
    <t>MALAYSIA</t>
  </si>
  <si>
    <r>
      <rPr>
        <sz val="9"/>
        <rFont val="맑은 고딕"/>
        <family val="3"/>
        <charset val="129"/>
        <scheme val="major"/>
      </rPr>
      <t>투자 지주 회사인 Securemetric Berhad는 말레이시아, 베트남, 필리핀, 인도네시아, 미국, 싱가포르, 캐나다 및 국제적으로 디지털 보안 솔루션 제공, 전자 식별 제품 거래 및 기타 관련 서비스에
종사하고 있다.</t>
    </r>
  </si>
  <si>
    <t>Quick Heal Technologies Limited (BSE:539678)</t>
  </si>
  <si>
    <t>INDIA</t>
  </si>
  <si>
    <r>
      <rPr>
        <sz val="9"/>
        <rFont val="맑은 고딕"/>
        <family val="3"/>
        <charset val="129"/>
        <scheme val="major"/>
      </rPr>
      <t>퀵 힐 테크놀로지스(Quick Heal Technologies Limited)는 인터넷 및 컴퓨터 보안 솔루션을 제공하는 업체. 동사는 데이터 도난 방지, 시청규제, 방화벽, 원격 기기 관리, 웹사이트 보안, 클린업 솔루션을
제공하고 있다. 동사는 전 세계를 대상으로 사업을 운영하고 있다.</t>
    </r>
  </si>
  <si>
    <t>Hunesion Co.,Ltd (KOSDAQ:A290270)</t>
  </si>
  <si>
    <r>
      <rPr>
        <sz val="9"/>
        <rFont val="맑은 고딕"/>
        <family val="3"/>
        <charset val="129"/>
        <scheme val="major"/>
      </rPr>
      <t>휴네시온은 보안 소프트웨어 개발업체. 동사는 시스템 액세스 관리, 계정 관리 및 스마트폰 보안
소프트웨어를 설계한다. 동사는 한국 전역에서 자사 제품을 판매하고 있다.</t>
    </r>
  </si>
  <si>
    <t>Asgent, Inc. (JASDAQ:4288)</t>
  </si>
  <si>
    <t>Asgent, Inc.는 일본의 기업 및 중소기업을 위한 네트워크 보안 솔루션을 개발 및 배포한다.</t>
  </si>
  <si>
    <t>Cyren Ltd. (NasdaqCM:CYRN)</t>
  </si>
  <si>
    <r>
      <rPr>
        <sz val="9"/>
        <rFont val="맑은 고딕"/>
        <family val="3"/>
        <charset val="129"/>
        <scheme val="major"/>
      </rPr>
      <t>사이렌(Cyren Ltd.)은 이메일 및 기타 메시지 솔루션을 제공하는 아웃소싱 업체. 동사는 웹사이트, 이메일 및 모바일 거래 보호 등의 보안 솔루션을 제공하고 있다. 동사는 전세계 웹 기반 기업들,
소형 웹사이트, 업체들을 대상으로 자체 서비스를 제공하고 있다.</t>
    </r>
  </si>
  <si>
    <t>DigiCAP Co., Ltd. (KOSDAQ:A197140)</t>
  </si>
  <si>
    <r>
      <rPr>
        <sz val="9"/>
        <rFont val="맑은 고딕"/>
        <family val="3"/>
        <charset val="129"/>
        <scheme val="major"/>
      </rPr>
      <t>(주)디지캡은 디지털 콘텐츠 보호 및 저작권 관리 솔루션을 제공한다. 인증된 가입자에게만 방송
수신을 허용하는 수익 보안 솔루션인 Conditional Access System을 포함한 보안 솔루션을 제공한다.</t>
    </r>
  </si>
  <si>
    <t>Genians, Inc. (KOSDAQ:A263860)</t>
  </si>
  <si>
    <r>
      <rPr>
        <sz val="9"/>
        <rFont val="맑은 고딕"/>
        <family val="3"/>
        <charset val="129"/>
        <scheme val="major"/>
      </rPr>
      <t>지니언스는 시스템 소프트웨어를 개발하는 회사. 동사는 네트워크 액세스 제어 솔루션 및 IT 보안 서비스를 제공한다. 동사는 또한 내장형 무선 어댑터를 제조한다. 동사는 정부, 군대, 에너지, 금융,
의료, 교육 부문에 서비스를 제공하고 있다.</t>
    </r>
  </si>
  <si>
    <t>SecureWorks Corp. (NasdaqGS:SCWX)</t>
  </si>
  <si>
    <r>
      <rPr>
        <sz val="9"/>
        <rFont val="맑은 고딕"/>
        <family val="3"/>
        <charset val="129"/>
        <scheme val="major"/>
      </rPr>
      <t>시큐어웍스(SecureWorks Corp.)는 지능형 정보 보안솔루션 제공업체. 동사는 고급 위 협 및 핵심
자산보호, 준법감시, 사이버보안 위험관리, 보안운영서비스를 제공하고, 미국 고객을 대상으로
서비스를 제공하고 있다.</t>
    </r>
  </si>
  <si>
    <t>Midas AI Co.,Ltd. (KOSDAQ:A222810)</t>
  </si>
  <si>
    <r>
      <rPr>
        <sz val="9"/>
        <rFont val="맑은 고딕"/>
        <family val="3"/>
        <charset val="129"/>
        <scheme val="major"/>
      </rPr>
      <t>마이더스AI는 네트워크 보안 제품 개발업체. 동사는 개인 네트워크 보안 제품, 기업 네트워크 보안
제품 및 기타 제품을 개발 및 판매한다. 동사는 한국에서 자사 제품을 판매한다.</t>
    </r>
  </si>
  <si>
    <t>Kentima Holding AB (publ) (OM:KENH)</t>
  </si>
  <si>
    <t>Kentima Holding AB(publ)는 자동화 및 보안 부문용 제품을 개발, 제조 및 판매한다.</t>
  </si>
  <si>
    <t>Min</t>
  </si>
  <si>
    <t>Max</t>
  </si>
  <si>
    <t>2. 최종 보고서 Peer Group 및 Multiples</t>
    <phoneticPr fontId="2" type="noConversion"/>
  </si>
  <si>
    <r>
      <rPr>
        <sz val="9"/>
        <rFont val="맑은 고딕"/>
        <family val="3"/>
        <charset val="129"/>
        <scheme val="major"/>
      </rPr>
      <t>DBAPPSecurity Co., Ltd. (
SHSE:688023)</t>
    </r>
  </si>
  <si>
    <r>
      <rPr>
        <vertAlign val="superscript"/>
        <sz val="9"/>
        <rFont val="맑은 고딕"/>
        <family val="3"/>
        <charset val="129"/>
        <scheme val="major"/>
      </rPr>
      <t>DBAPPSecurity Co., Ltd.</t>
    </r>
    <r>
      <rPr>
        <sz val="9"/>
        <rFont val="맑은 고딕"/>
        <family val="3"/>
        <charset val="129"/>
        <scheme val="major"/>
      </rPr>
      <t>는 사이버 보안 제품의 연구 개발</t>
    </r>
    <r>
      <rPr>
        <vertAlign val="superscript"/>
        <sz val="9"/>
        <rFont val="맑은 고딕"/>
        <family val="3"/>
        <charset val="129"/>
        <scheme val="major"/>
      </rPr>
      <t xml:space="preserve">, </t>
    </r>
    <r>
      <rPr>
        <sz val="9"/>
        <rFont val="맑은 고딕"/>
        <family val="3"/>
        <charset val="129"/>
        <scheme val="major"/>
      </rPr>
      <t>제조 및 판매에 종사하고 있다</t>
    </r>
    <r>
      <rPr>
        <vertAlign val="superscript"/>
        <sz val="9"/>
        <rFont val="맑은 고딕"/>
        <family val="3"/>
        <charset val="129"/>
        <scheme val="major"/>
      </rPr>
      <t>.</t>
    </r>
  </si>
  <si>
    <t>Beijing Tongtech Co., Ltd. (SZSE:300379)</t>
  </si>
  <si>
    <r>
      <rPr>
        <sz val="9"/>
        <rFont val="맑은 고딕"/>
        <family val="3"/>
        <charset val="129"/>
        <scheme val="major"/>
      </rPr>
      <t>중국에서 보안 제품과 솔루션을 제공한다</t>
    </r>
    <r>
      <rPr>
        <vertAlign val="superscript"/>
        <sz val="9"/>
        <rFont val="맑은 고딕"/>
        <family val="3"/>
        <charset val="129"/>
        <scheme val="major"/>
      </rPr>
      <t xml:space="preserve">. </t>
    </r>
    <r>
      <rPr>
        <sz val="9"/>
        <rFont val="맑은 고딕"/>
        <family val="3"/>
        <charset val="129"/>
        <scheme val="major"/>
      </rPr>
      <t>사용자가 비즈니스 혁신</t>
    </r>
    <r>
      <rPr>
        <vertAlign val="superscript"/>
        <sz val="9"/>
        <rFont val="맑은 고딕"/>
        <family val="3"/>
        <charset val="129"/>
        <scheme val="major"/>
      </rPr>
      <t xml:space="preserve">, </t>
    </r>
    <r>
      <rPr>
        <sz val="9"/>
        <rFont val="맑은 고딕"/>
        <family val="3"/>
        <charset val="129"/>
        <scheme val="major"/>
      </rPr>
      <t>보안 관리</t>
    </r>
    <r>
      <rPr>
        <vertAlign val="superscript"/>
        <sz val="9"/>
        <rFont val="맑은 고딕"/>
        <family val="3"/>
        <charset val="129"/>
        <scheme val="major"/>
      </rPr>
      <t xml:space="preserve">, </t>
    </r>
    <r>
      <rPr>
        <sz val="9"/>
        <rFont val="맑은 고딕"/>
        <family val="3"/>
        <charset val="129"/>
        <scheme val="major"/>
      </rPr>
      <t>데이터 공유 및 가 치 마이닝을 달성할 수 있도록 통신 보안</t>
    </r>
    <r>
      <rPr>
        <vertAlign val="superscript"/>
        <sz val="9"/>
        <rFont val="맑은 고딕"/>
        <family val="3"/>
        <charset val="129"/>
        <scheme val="major"/>
      </rPr>
      <t xml:space="preserve">, 5G </t>
    </r>
    <r>
      <rPr>
        <sz val="9"/>
        <rFont val="맑은 고딕"/>
        <family val="3"/>
        <charset val="129"/>
        <scheme val="major"/>
      </rPr>
      <t>혁신 애플리케이션</t>
    </r>
    <r>
      <rPr>
        <vertAlign val="superscript"/>
        <sz val="9"/>
        <rFont val="맑은 고딕"/>
        <family val="3"/>
        <charset val="129"/>
        <scheme val="major"/>
      </rPr>
      <t xml:space="preserve">, </t>
    </r>
    <r>
      <rPr>
        <sz val="9"/>
        <rFont val="맑은 고딕"/>
        <family val="3"/>
        <charset val="129"/>
        <scheme val="major"/>
      </rPr>
      <t>산업용 인터넷 보안 제품 및 솔루
션을 제공합니다</t>
    </r>
    <r>
      <rPr>
        <vertAlign val="superscript"/>
        <sz val="9"/>
        <rFont val="맑은 고딕"/>
        <family val="3"/>
        <charset val="129"/>
        <scheme val="major"/>
      </rPr>
      <t xml:space="preserve">. </t>
    </r>
    <r>
      <rPr>
        <sz val="9"/>
        <rFont val="맑은 고딕"/>
        <family val="3"/>
        <charset val="129"/>
        <scheme val="major"/>
      </rPr>
      <t>회사는 미들웨어 제품 및 솔루션을 제공한다</t>
    </r>
    <r>
      <rPr>
        <vertAlign val="superscript"/>
        <sz val="9"/>
        <rFont val="맑은 고딕"/>
        <family val="3"/>
        <charset val="129"/>
        <scheme val="major"/>
      </rPr>
      <t>.</t>
    </r>
  </si>
  <si>
    <r>
      <rPr>
        <sz val="9"/>
        <rFont val="맑은 고딕"/>
        <family val="3"/>
        <charset val="129"/>
        <scheme val="major"/>
      </rPr>
      <t>Bluedon Information Secu rity Technologies Co.,Ltd.
(SZSE:300297)</t>
    </r>
  </si>
  <si>
    <r>
      <rPr>
        <sz val="9"/>
        <rFont val="맑은 고딕"/>
        <family val="3"/>
        <charset val="129"/>
        <scheme val="major"/>
      </rPr>
      <t>정보 보안 제품 제공 업체</t>
    </r>
    <r>
      <rPr>
        <vertAlign val="superscript"/>
        <sz val="9"/>
        <rFont val="맑은 고딕"/>
        <family val="3"/>
        <charset val="129"/>
        <scheme val="major"/>
      </rPr>
      <t xml:space="preserve">. </t>
    </r>
    <r>
      <rPr>
        <sz val="9"/>
        <rFont val="맑은 고딕"/>
        <family val="3"/>
        <charset val="129"/>
        <scheme val="major"/>
      </rPr>
      <t>동사는 보안 게이트웨이형 제품</t>
    </r>
    <r>
      <rPr>
        <vertAlign val="superscript"/>
        <sz val="9"/>
        <rFont val="맑은 고딕"/>
        <family val="3"/>
        <charset val="129"/>
        <scheme val="major"/>
      </rPr>
      <t xml:space="preserve">, </t>
    </r>
    <r>
      <rPr>
        <sz val="9"/>
        <rFont val="맑은 고딕"/>
        <family val="3"/>
        <charset val="129"/>
        <scheme val="major"/>
      </rPr>
      <t>보안 감시형 제품 및 애플리케이션 보 안 제품을 제조 및 판매하고 있다</t>
    </r>
    <r>
      <rPr>
        <vertAlign val="superscript"/>
        <sz val="9"/>
        <rFont val="맑은 고딕"/>
        <family val="3"/>
        <charset val="129"/>
        <scheme val="major"/>
      </rPr>
      <t xml:space="preserve">. </t>
    </r>
    <r>
      <rPr>
        <sz val="9"/>
        <rFont val="맑은 고딕"/>
        <family val="3"/>
        <charset val="129"/>
        <scheme val="major"/>
      </rPr>
      <t>동사는 중국 전역에서 자사 제품을 판매하고 있다</t>
    </r>
    <r>
      <rPr>
        <vertAlign val="superscript"/>
        <sz val="9"/>
        <rFont val="맑은 고딕"/>
        <family val="3"/>
        <charset val="129"/>
        <scheme val="major"/>
      </rPr>
      <t>.</t>
    </r>
  </si>
  <si>
    <t>Hangzhou DPtech Techno logies Co.,Ltd. (SZSE:300 768)</t>
  </si>
  <si>
    <r>
      <rPr>
        <sz val="9"/>
        <rFont val="맑은 고딕"/>
        <family val="3"/>
        <charset val="129"/>
        <scheme val="major"/>
      </rPr>
      <t>중국 및 국제적으로 네트워크 보안 및 애플리케이션 제공 제품의 연구 개발</t>
    </r>
    <r>
      <rPr>
        <vertAlign val="superscript"/>
        <sz val="9"/>
        <rFont val="맑은 고딕"/>
        <family val="3"/>
        <charset val="129"/>
        <scheme val="major"/>
      </rPr>
      <t xml:space="preserve">, </t>
    </r>
    <r>
      <rPr>
        <sz val="9"/>
        <rFont val="맑은 고딕"/>
        <family val="3"/>
        <charset val="129"/>
        <scheme val="major"/>
      </rPr>
      <t>생산 및 판매에 종사하 고 있다</t>
    </r>
    <r>
      <rPr>
        <vertAlign val="superscript"/>
        <sz val="9"/>
        <rFont val="맑은 고딕"/>
        <family val="3"/>
        <charset val="129"/>
        <scheme val="major"/>
      </rPr>
      <t xml:space="preserve">. </t>
    </r>
    <r>
      <rPr>
        <sz val="9"/>
        <rFont val="맑은 고딕"/>
        <family val="3"/>
        <charset val="129"/>
        <scheme val="major"/>
      </rPr>
      <t>애플리케이션 방화벽</t>
    </r>
    <r>
      <rPr>
        <vertAlign val="superscript"/>
        <sz val="9"/>
        <rFont val="맑은 고딕"/>
        <family val="3"/>
        <charset val="129"/>
        <scheme val="major"/>
      </rPr>
      <t xml:space="preserve">, </t>
    </r>
    <r>
      <rPr>
        <sz val="9"/>
        <rFont val="맑은 고딕"/>
        <family val="3"/>
        <charset val="129"/>
        <scheme val="major"/>
      </rPr>
      <t>지능형 보안 게이트웨이</t>
    </r>
    <r>
      <rPr>
        <vertAlign val="superscript"/>
        <sz val="9"/>
        <rFont val="맑은 고딕"/>
        <family val="3"/>
        <charset val="129"/>
        <scheme val="major"/>
      </rPr>
      <t xml:space="preserve">, </t>
    </r>
    <r>
      <rPr>
        <sz val="9"/>
        <rFont val="맑은 고딕"/>
        <family val="3"/>
        <charset val="129"/>
        <scheme val="major"/>
      </rPr>
      <t>침입 방지 시스템</t>
    </r>
    <r>
      <rPr>
        <vertAlign val="superscript"/>
        <sz val="9"/>
        <rFont val="맑은 고딕"/>
        <family val="3"/>
        <charset val="129"/>
        <scheme val="major"/>
      </rPr>
      <t xml:space="preserve">, </t>
    </r>
    <r>
      <rPr>
        <sz val="9"/>
        <rFont val="맑은 고딕"/>
        <family val="3"/>
        <charset val="129"/>
        <scheme val="major"/>
      </rPr>
      <t>웹 애플리케이션 방화 벽</t>
    </r>
    <r>
      <rPr>
        <vertAlign val="superscript"/>
        <sz val="9"/>
        <rFont val="맑은 고딕"/>
        <family val="3"/>
        <charset val="129"/>
        <scheme val="major"/>
      </rPr>
      <t xml:space="preserve">, </t>
    </r>
    <r>
      <rPr>
        <sz val="9"/>
        <rFont val="맑은 고딕"/>
        <family val="3"/>
        <charset val="129"/>
        <scheme val="major"/>
      </rPr>
      <t xml:space="preserve">안티 </t>
    </r>
    <r>
      <rPr>
        <vertAlign val="superscript"/>
        <sz val="9"/>
        <rFont val="맑은 고딕"/>
        <family val="3"/>
        <charset val="129"/>
        <scheme val="major"/>
      </rPr>
      <t xml:space="preserve">DDoS </t>
    </r>
    <r>
      <rPr>
        <sz val="9"/>
        <rFont val="맑은 고딕"/>
        <family val="3"/>
        <charset val="129"/>
        <scheme val="major"/>
      </rPr>
      <t>시스템</t>
    </r>
    <r>
      <rPr>
        <vertAlign val="superscript"/>
        <sz val="9"/>
        <rFont val="맑은 고딕"/>
        <family val="3"/>
        <charset val="129"/>
        <scheme val="major"/>
      </rPr>
      <t xml:space="preserve">, IoT </t>
    </r>
    <r>
      <rPr>
        <sz val="9"/>
        <rFont val="맑은 고딕"/>
        <family val="3"/>
        <charset val="129"/>
        <scheme val="major"/>
      </rPr>
      <t>보안 제어 시스템</t>
    </r>
    <r>
      <rPr>
        <vertAlign val="superscript"/>
        <sz val="9"/>
        <rFont val="맑은 고딕"/>
        <family val="3"/>
        <charset val="129"/>
        <scheme val="major"/>
      </rPr>
      <t xml:space="preserve">, </t>
    </r>
    <r>
      <rPr>
        <sz val="9"/>
        <rFont val="맑은 고딕"/>
        <family val="3"/>
        <charset val="129"/>
        <scheme val="major"/>
      </rPr>
      <t>산업용 방화벽</t>
    </r>
    <r>
      <rPr>
        <vertAlign val="superscript"/>
        <sz val="9"/>
        <rFont val="맑은 고딕"/>
        <family val="3"/>
        <charset val="129"/>
        <scheme val="major"/>
      </rPr>
      <t xml:space="preserve">, </t>
    </r>
    <r>
      <rPr>
        <sz val="9"/>
        <rFont val="맑은 고딕"/>
        <family val="3"/>
        <charset val="129"/>
        <scheme val="major"/>
      </rPr>
      <t>사이버 보안 탐지 플랫폼</t>
    </r>
    <r>
      <rPr>
        <vertAlign val="superscript"/>
        <sz val="9"/>
        <rFont val="맑은 고딕"/>
        <family val="3"/>
        <charset val="129"/>
        <scheme val="major"/>
      </rPr>
      <t xml:space="preserve">, </t>
    </r>
    <r>
      <rPr>
        <sz val="9"/>
        <rFont val="맑은 고딕"/>
        <family val="3"/>
        <charset val="129"/>
        <scheme val="major"/>
      </rPr>
      <t>사이버 보
안 위험 관리 및 제어 플랫폼</t>
    </r>
    <r>
      <rPr>
        <vertAlign val="superscript"/>
        <sz val="9"/>
        <rFont val="맑은 고딕"/>
        <family val="3"/>
        <charset val="129"/>
        <scheme val="major"/>
      </rPr>
      <t xml:space="preserve">, </t>
    </r>
    <r>
      <rPr>
        <sz val="9"/>
        <rFont val="맑은 고딕"/>
        <family val="3"/>
        <charset val="129"/>
        <scheme val="major"/>
      </rPr>
      <t>사이버 보안 등 네트워크 보안 제품을 제공한다</t>
    </r>
    <r>
      <rPr>
        <vertAlign val="superscript"/>
        <sz val="9"/>
        <rFont val="맑은 고딕"/>
        <family val="3"/>
        <charset val="129"/>
        <scheme val="major"/>
      </rPr>
      <t>.</t>
    </r>
  </si>
  <si>
    <r>
      <rPr>
        <sz val="9"/>
        <rFont val="맑은 고딕"/>
        <family val="3"/>
        <charset val="129"/>
        <scheme val="major"/>
      </rPr>
      <t>Fortinet, Inc. (NasdaqGS:
FTNT)</t>
    </r>
  </si>
  <si>
    <r>
      <rPr>
        <sz val="9"/>
        <rFont val="맑은 고딕"/>
        <family val="3"/>
        <charset val="129"/>
        <scheme val="major"/>
      </rPr>
      <t>UNITED STA
TES</t>
    </r>
  </si>
  <si>
    <r>
      <rPr>
        <sz val="9"/>
        <rFont val="맑은 고딕"/>
        <family val="3"/>
        <charset val="129"/>
        <scheme val="major"/>
      </rPr>
      <t>네트워크 보안 솔루션 제공업체</t>
    </r>
    <r>
      <rPr>
        <vertAlign val="superscript"/>
        <sz val="9"/>
        <rFont val="맑은 고딕"/>
        <family val="3"/>
        <charset val="129"/>
        <scheme val="major"/>
      </rPr>
      <t xml:space="preserve">. </t>
    </r>
    <r>
      <rPr>
        <sz val="9"/>
        <rFont val="맑은 고딕"/>
        <family val="3"/>
        <charset val="129"/>
        <scheme val="major"/>
      </rPr>
      <t>동사는 네트워크 보안 장비</t>
    </r>
    <r>
      <rPr>
        <vertAlign val="superscript"/>
        <sz val="9"/>
        <rFont val="맑은 고딕"/>
        <family val="3"/>
        <charset val="129"/>
        <scheme val="major"/>
      </rPr>
      <t xml:space="preserve">, </t>
    </r>
    <r>
      <rPr>
        <sz val="9"/>
        <rFont val="맑은 고딕"/>
        <family val="3"/>
        <charset val="129"/>
        <scheme val="major"/>
      </rPr>
      <t>소프트웨어</t>
    </r>
    <r>
      <rPr>
        <vertAlign val="superscript"/>
        <sz val="9"/>
        <rFont val="맑은 고딕"/>
        <family val="3"/>
        <charset val="129"/>
        <scheme val="major"/>
      </rPr>
      <t xml:space="preserve">, </t>
    </r>
    <r>
      <rPr>
        <sz val="9"/>
        <rFont val="맑은 고딕"/>
        <family val="3"/>
        <charset val="129"/>
        <scheme val="major"/>
      </rPr>
      <t>구독 서비스를 제공한다</t>
    </r>
    <r>
      <rPr>
        <vertAlign val="superscript"/>
        <sz val="9"/>
        <rFont val="맑은 고딕"/>
        <family val="3"/>
        <charset val="129"/>
        <scheme val="major"/>
      </rPr>
      <t xml:space="preserve">.
</t>
    </r>
    <r>
      <rPr>
        <sz val="9"/>
        <rFont val="맑은 고딕"/>
        <family val="3"/>
        <charset val="129"/>
        <scheme val="major"/>
      </rPr>
      <t>동사의 시스템은 방화벽</t>
    </r>
    <r>
      <rPr>
        <vertAlign val="superscript"/>
        <sz val="9"/>
        <rFont val="맑은 고딕"/>
        <family val="3"/>
        <charset val="129"/>
        <scheme val="major"/>
      </rPr>
      <t xml:space="preserve">, VPN, </t>
    </r>
    <r>
      <rPr>
        <sz val="9"/>
        <rFont val="맑은 고딕"/>
        <family val="3"/>
        <charset val="129"/>
        <scheme val="major"/>
      </rPr>
      <t>바이러스 백신</t>
    </r>
    <r>
      <rPr>
        <vertAlign val="superscript"/>
        <sz val="9"/>
        <rFont val="맑은 고딕"/>
        <family val="3"/>
        <charset val="129"/>
        <scheme val="major"/>
      </rPr>
      <t xml:space="preserve">, </t>
    </r>
    <r>
      <rPr>
        <sz val="9"/>
        <rFont val="맑은 고딕"/>
        <family val="3"/>
        <charset val="129"/>
        <scheme val="major"/>
      </rPr>
      <t>침입 방지</t>
    </r>
    <r>
      <rPr>
        <vertAlign val="superscript"/>
        <sz val="9"/>
        <rFont val="맑은 고딕"/>
        <family val="3"/>
        <charset val="129"/>
        <scheme val="major"/>
      </rPr>
      <t xml:space="preserve">(IPS), </t>
    </r>
    <r>
      <rPr>
        <sz val="9"/>
        <rFont val="맑은 고딕"/>
        <family val="3"/>
        <charset val="129"/>
        <scheme val="major"/>
      </rPr>
      <t>웹 필터링</t>
    </r>
    <r>
      <rPr>
        <vertAlign val="superscript"/>
        <sz val="9"/>
        <rFont val="맑은 고딕"/>
        <family val="3"/>
        <charset val="129"/>
        <scheme val="major"/>
      </rPr>
      <t xml:space="preserve">, </t>
    </r>
    <r>
      <rPr>
        <sz val="9"/>
        <rFont val="맑은 고딕"/>
        <family val="3"/>
        <charset val="129"/>
        <scheme val="major"/>
      </rPr>
      <t>스팸 차단</t>
    </r>
    <r>
      <rPr>
        <vertAlign val="superscript"/>
        <sz val="9"/>
        <rFont val="맑은 고딕"/>
        <family val="3"/>
        <charset val="129"/>
        <scheme val="major"/>
      </rPr>
      <t xml:space="preserve">, </t>
    </r>
    <r>
      <rPr>
        <sz val="9"/>
        <rFont val="맑은 고딕"/>
        <family val="3"/>
        <charset val="129"/>
        <scheme val="major"/>
      </rPr>
      <t>트래픽 조절
등 보안기술 업계에서 가장 광범위한 제품군을 보유하고 있다</t>
    </r>
    <r>
      <rPr>
        <vertAlign val="superscript"/>
        <sz val="9"/>
        <rFont val="맑은 고딕"/>
        <family val="3"/>
        <charset val="129"/>
        <scheme val="major"/>
      </rPr>
      <t>.</t>
    </r>
  </si>
  <si>
    <r>
      <rPr>
        <sz val="9"/>
        <rFont val="맑은 고딕"/>
        <family val="3"/>
        <charset val="129"/>
        <scheme val="major"/>
      </rPr>
      <t>Rapid7, Inc. (NasdaqGM:
RPD)</t>
    </r>
  </si>
  <si>
    <r>
      <rPr>
        <sz val="9"/>
        <rFont val="맑은 고딕"/>
        <family val="3"/>
        <charset val="129"/>
        <scheme val="major"/>
      </rPr>
      <t>보안 데이터 및 분석 소프트웨어 솔루션을 제공하는 업체</t>
    </r>
    <r>
      <rPr>
        <vertAlign val="superscript"/>
        <sz val="9"/>
        <rFont val="맑은 고딕"/>
        <family val="3"/>
        <charset val="129"/>
        <scheme val="major"/>
      </rPr>
      <t xml:space="preserve">. </t>
    </r>
    <r>
      <rPr>
        <sz val="9"/>
        <rFont val="맑은 고딕"/>
        <family val="3"/>
        <charset val="129"/>
        <scheme val="major"/>
      </rPr>
      <t>동사는 위협 익스포저를 줄이고 실시간
으로 위험을 탐지하기 위해 보안 데이터를 수집</t>
    </r>
    <r>
      <rPr>
        <vertAlign val="superscript"/>
        <sz val="9"/>
        <rFont val="맑은 고딕"/>
        <family val="3"/>
        <charset val="129"/>
        <scheme val="major"/>
      </rPr>
      <t xml:space="preserve">, </t>
    </r>
    <r>
      <rPr>
        <sz val="9"/>
        <rFont val="맑은 고딕"/>
        <family val="3"/>
        <charset val="129"/>
        <scheme val="major"/>
      </rPr>
      <t>해석 및 분석하는 서비스를 제공한다</t>
    </r>
    <r>
      <rPr>
        <vertAlign val="superscript"/>
        <sz val="9"/>
        <rFont val="맑은 고딕"/>
        <family val="3"/>
        <charset val="129"/>
        <scheme val="major"/>
      </rPr>
      <t>.</t>
    </r>
  </si>
  <si>
    <r>
      <rPr>
        <sz val="9"/>
        <rFont val="맑은 고딕"/>
        <family val="3"/>
        <charset val="129"/>
        <scheme val="major"/>
      </rPr>
      <t>Beijing VRV Software Cor
poration Limited (SZSE:30 0352)</t>
    </r>
  </si>
  <si>
    <r>
      <rPr>
        <vertAlign val="superscript"/>
        <sz val="9"/>
        <rFont val="맑은 고딕"/>
        <family val="3"/>
        <charset val="129"/>
        <scheme val="major"/>
      </rPr>
      <t>Beijing VRV Software Corporation Limited</t>
    </r>
    <r>
      <rPr>
        <sz val="9"/>
        <rFont val="맑은 고딕"/>
        <family val="3"/>
        <charset val="129"/>
        <scheme val="major"/>
      </rPr>
      <t>는 중국에서 정보 보안 제품 및 솔루션을 개발 및 판매한 다</t>
    </r>
    <r>
      <rPr>
        <vertAlign val="superscript"/>
        <sz val="9"/>
        <rFont val="맑은 고딕"/>
        <family val="3"/>
        <charset val="129"/>
        <scheme val="major"/>
      </rPr>
      <t>.</t>
    </r>
  </si>
  <si>
    <r>
      <rPr>
        <sz val="9"/>
        <rFont val="맑은 고딕"/>
        <family val="3"/>
        <charset val="129"/>
        <scheme val="major"/>
      </rPr>
      <t>Nubeva Technologies Ltd.
(TSXV:NBVA)</t>
    </r>
  </si>
  <si>
    <r>
      <rPr>
        <vertAlign val="superscript"/>
        <sz val="9"/>
        <rFont val="맑은 고딕"/>
        <family val="3"/>
        <charset val="129"/>
        <scheme val="major"/>
      </rPr>
      <t>Nubeva Technologies Ltd.</t>
    </r>
    <r>
      <rPr>
        <sz val="9"/>
        <rFont val="맑은 고딕"/>
        <family val="3"/>
        <charset val="129"/>
        <scheme val="major"/>
      </rPr>
      <t>는 네트워크 트래픽 암호 해독을 위한 독점 소프트웨어를 개발하고 라이
선스를 부여한다</t>
    </r>
    <r>
      <rPr>
        <vertAlign val="superscript"/>
        <sz val="9"/>
        <rFont val="맑은 고딕"/>
        <family val="3"/>
        <charset val="129"/>
        <scheme val="major"/>
      </rPr>
      <t>.</t>
    </r>
  </si>
  <si>
    <r>
      <rPr>
        <sz val="9"/>
        <rFont val="맑은 고딕"/>
        <family val="3"/>
        <charset val="129"/>
        <scheme val="major"/>
      </rPr>
      <t>CyberArk Software Ltd. (N
asdaqGS:CYBR)</t>
    </r>
  </si>
  <si>
    <r>
      <rPr>
        <sz val="9"/>
        <rFont val="맑은 고딕"/>
        <family val="3"/>
        <charset val="129"/>
        <scheme val="major"/>
      </rPr>
      <t>사이버아크 소프트웨어</t>
    </r>
    <r>
      <rPr>
        <vertAlign val="superscript"/>
        <sz val="9"/>
        <rFont val="맑은 고딕"/>
        <family val="3"/>
        <charset val="129"/>
        <scheme val="major"/>
      </rPr>
      <t>(CyberArk Software Ltd.)</t>
    </r>
    <r>
      <rPr>
        <sz val="9"/>
        <rFont val="맑은 고딕"/>
        <family val="3"/>
        <charset val="129"/>
        <scheme val="major"/>
      </rPr>
      <t>는 정보 기술 보안 솔루션을 제공하는 업체</t>
    </r>
    <r>
      <rPr>
        <vertAlign val="superscript"/>
        <sz val="9"/>
        <rFont val="맑은 고딕"/>
        <family val="3"/>
        <charset val="129"/>
        <scheme val="major"/>
      </rPr>
      <t xml:space="preserve">. </t>
    </r>
    <r>
      <rPr>
        <sz val="9"/>
        <rFont val="맑은 고딕"/>
        <family val="3"/>
        <charset val="129"/>
        <scheme val="major"/>
      </rPr>
      <t>동사는
조직의 특수 계정을 사이버 테러부터 보호하는 서비스를 제공하고 있다</t>
    </r>
    <r>
      <rPr>
        <vertAlign val="superscript"/>
        <sz val="9"/>
        <rFont val="맑은 고딕"/>
        <family val="3"/>
        <charset val="129"/>
        <scheme val="major"/>
      </rPr>
      <t>.</t>
    </r>
  </si>
  <si>
    <r>
      <rPr>
        <sz val="9"/>
        <rFont val="맑은 고딕"/>
        <family val="3"/>
        <charset val="129"/>
        <scheme val="major"/>
      </rPr>
      <t>FFRI Security, Inc. (TSE:3
692)</t>
    </r>
  </si>
  <si>
    <r>
      <rPr>
        <vertAlign val="superscript"/>
        <sz val="9"/>
        <rFont val="맑은 고딕"/>
        <family val="3"/>
        <charset val="129"/>
        <scheme val="major"/>
      </rPr>
      <t>FFRI</t>
    </r>
    <r>
      <rPr>
        <sz val="9"/>
        <rFont val="맑은 고딕"/>
        <family val="3"/>
        <charset val="129"/>
        <scheme val="major"/>
      </rPr>
      <t>시큐리티</t>
    </r>
    <r>
      <rPr>
        <vertAlign val="superscript"/>
        <sz val="9"/>
        <rFont val="맑은 고딕"/>
        <family val="3"/>
        <charset val="129"/>
        <scheme val="major"/>
      </rPr>
      <t>(FFRI Security, Inc)</t>
    </r>
    <r>
      <rPr>
        <sz val="9"/>
        <rFont val="맑은 고딕"/>
        <family val="3"/>
        <charset val="129"/>
        <scheme val="major"/>
      </rPr>
      <t>는 사이버 보안 소프트웨어 제품 개발 및 판매업체</t>
    </r>
    <r>
      <rPr>
        <vertAlign val="superscript"/>
        <sz val="9"/>
        <rFont val="맑은 고딕"/>
        <family val="3"/>
        <charset val="129"/>
        <scheme val="major"/>
      </rPr>
      <t xml:space="preserve">. </t>
    </r>
    <r>
      <rPr>
        <sz val="9"/>
        <rFont val="맑은 고딕"/>
        <family val="3"/>
        <charset val="129"/>
        <scheme val="major"/>
      </rPr>
      <t>동사는 컴퓨터
보안 및 네트워크 시스템 연구</t>
    </r>
    <r>
      <rPr>
        <vertAlign val="superscript"/>
        <sz val="9"/>
        <rFont val="맑은 고딕"/>
        <family val="3"/>
        <charset val="129"/>
        <scheme val="major"/>
      </rPr>
      <t xml:space="preserve">, </t>
    </r>
    <r>
      <rPr>
        <sz val="9"/>
        <rFont val="맑은 고딕"/>
        <family val="3"/>
        <charset val="129"/>
        <scheme val="major"/>
      </rPr>
      <t>컨설팅</t>
    </r>
    <r>
      <rPr>
        <vertAlign val="superscript"/>
        <sz val="9"/>
        <rFont val="맑은 고딕"/>
        <family val="3"/>
        <charset val="129"/>
        <scheme val="major"/>
      </rPr>
      <t xml:space="preserve">, </t>
    </r>
    <r>
      <rPr>
        <sz val="9"/>
        <rFont val="맑은 고딕"/>
        <family val="3"/>
        <charset val="129"/>
        <scheme val="major"/>
      </rPr>
      <t>정보 제공 및 기타 서비스를 제공한다</t>
    </r>
    <r>
      <rPr>
        <vertAlign val="superscript"/>
        <sz val="9"/>
        <rFont val="맑은 고딕"/>
        <family val="3"/>
        <charset val="129"/>
        <scheme val="major"/>
      </rPr>
      <t xml:space="preserve">. </t>
    </r>
    <r>
      <rPr>
        <sz val="9"/>
        <rFont val="맑은 고딕"/>
        <family val="3"/>
        <charset val="129"/>
        <scheme val="major"/>
      </rPr>
      <t>동사는 컴퓨터 소프트
웨어 및 컴퓨터 프로그램 판매</t>
    </r>
    <r>
      <rPr>
        <vertAlign val="superscript"/>
        <sz val="9"/>
        <rFont val="맑은 고딕"/>
        <family val="3"/>
        <charset val="129"/>
        <scheme val="major"/>
      </rPr>
      <t xml:space="preserve">, </t>
    </r>
    <r>
      <rPr>
        <sz val="9"/>
        <rFont val="맑은 고딕"/>
        <family val="3"/>
        <charset val="129"/>
        <scheme val="major"/>
      </rPr>
      <t>리스</t>
    </r>
    <r>
      <rPr>
        <vertAlign val="superscript"/>
        <sz val="9"/>
        <rFont val="맑은 고딕"/>
        <family val="3"/>
        <charset val="129"/>
        <scheme val="major"/>
      </rPr>
      <t xml:space="preserve">, </t>
    </r>
    <r>
      <rPr>
        <sz val="9"/>
        <rFont val="맑은 고딕"/>
        <family val="3"/>
        <charset val="129"/>
        <scheme val="major"/>
      </rPr>
      <t>유지관리 및 기타 서비스도 제공한다</t>
    </r>
    <r>
      <rPr>
        <vertAlign val="superscript"/>
        <sz val="9"/>
        <rFont val="맑은 고딕"/>
        <family val="3"/>
        <charset val="129"/>
        <scheme val="major"/>
      </rPr>
      <t>.</t>
    </r>
  </si>
  <si>
    <r>
      <rPr>
        <sz val="9"/>
        <rFont val="맑은 고딕"/>
        <family val="3"/>
        <charset val="129"/>
        <scheme val="major"/>
      </rPr>
      <t>Qi An Xin Technology Gro
up Inc. (SHSE:688561)</t>
    </r>
  </si>
  <si>
    <r>
      <rPr>
        <sz val="9"/>
        <rFont val="맑은 고딕"/>
        <family val="3"/>
        <charset val="129"/>
        <scheme val="major"/>
      </rPr>
      <t xml:space="preserve">사이버 보안 회사인 </t>
    </r>
    <r>
      <rPr>
        <vertAlign val="superscript"/>
        <sz val="9"/>
        <rFont val="맑은 고딕"/>
        <family val="3"/>
        <charset val="129"/>
        <scheme val="major"/>
      </rPr>
      <t>Qianxin Technology Group Inc.</t>
    </r>
    <r>
      <rPr>
        <sz val="9"/>
        <rFont val="맑은 고딕"/>
        <family val="3"/>
        <charset val="129"/>
        <scheme val="major"/>
      </rPr>
      <t>는 중국의 정부</t>
    </r>
    <r>
      <rPr>
        <vertAlign val="superscript"/>
        <sz val="9"/>
        <rFont val="맑은 고딕"/>
        <family val="3"/>
        <charset val="129"/>
        <scheme val="major"/>
      </rPr>
      <t xml:space="preserve">, </t>
    </r>
    <r>
      <rPr>
        <sz val="9"/>
        <rFont val="맑은 고딕"/>
        <family val="3"/>
        <charset val="129"/>
        <scheme val="major"/>
      </rPr>
      <t>기업</t>
    </r>
    <r>
      <rPr>
        <vertAlign val="superscript"/>
        <sz val="9"/>
        <rFont val="맑은 고딕"/>
        <family val="3"/>
        <charset val="129"/>
        <scheme val="major"/>
      </rPr>
      <t xml:space="preserve">, </t>
    </r>
    <r>
      <rPr>
        <sz val="9"/>
        <rFont val="맑은 고딕"/>
        <family val="3"/>
        <charset val="129"/>
        <scheme val="major"/>
      </rPr>
      <t>군대</t>
    </r>
    <r>
      <rPr>
        <vertAlign val="superscript"/>
        <sz val="9"/>
        <rFont val="맑은 고딕"/>
        <family val="3"/>
        <charset val="129"/>
        <scheme val="major"/>
      </rPr>
      <t xml:space="preserve">, </t>
    </r>
    <r>
      <rPr>
        <sz val="9"/>
        <rFont val="맑은 고딕"/>
        <family val="3"/>
        <charset val="129"/>
        <scheme val="major"/>
      </rPr>
      <t>교육</t>
    </r>
    <r>
      <rPr>
        <vertAlign val="superscript"/>
        <sz val="9"/>
        <rFont val="맑은 고딕"/>
        <family val="3"/>
        <charset val="129"/>
        <scheme val="major"/>
      </rPr>
      <t xml:space="preserve">, </t>
    </r>
    <r>
      <rPr>
        <sz val="9"/>
        <rFont val="맑은 고딕"/>
        <family val="3"/>
        <charset val="129"/>
        <scheme val="major"/>
      </rPr>
      <t>금융 및 기타 기
관과 조직에 사이버 보안 기술</t>
    </r>
    <r>
      <rPr>
        <vertAlign val="superscript"/>
        <sz val="9"/>
        <rFont val="맑은 고딕"/>
        <family val="3"/>
        <charset val="129"/>
        <scheme val="major"/>
      </rPr>
      <t xml:space="preserve">, </t>
    </r>
    <r>
      <rPr>
        <sz val="9"/>
        <rFont val="맑은 고딕"/>
        <family val="3"/>
        <charset val="129"/>
        <scheme val="major"/>
      </rPr>
      <t>제품 및 서비스를 제공한다</t>
    </r>
    <r>
      <rPr>
        <vertAlign val="superscript"/>
        <sz val="9"/>
        <rFont val="맑은 고딕"/>
        <family val="3"/>
        <charset val="129"/>
        <scheme val="major"/>
      </rPr>
      <t>.</t>
    </r>
  </si>
  <si>
    <r>
      <rPr>
        <sz val="9"/>
        <rFont val="맑은 고딕"/>
        <family val="3"/>
        <charset val="129"/>
        <scheme val="major"/>
      </rPr>
      <t>Intrusion Inc. (NasdaqCM:I
NTZ)</t>
    </r>
  </si>
  <si>
    <r>
      <rPr>
        <sz val="9"/>
        <rFont val="맑은 고딕"/>
        <family val="3"/>
        <charset val="129"/>
        <scheme val="major"/>
      </rPr>
      <t>보안 소프트웨어 솔루션 제공업체</t>
    </r>
    <r>
      <rPr>
        <vertAlign val="superscript"/>
        <sz val="9"/>
        <rFont val="맑은 고딕"/>
        <family val="3"/>
        <charset val="129"/>
        <scheme val="major"/>
      </rPr>
      <t xml:space="preserve">. </t>
    </r>
    <r>
      <rPr>
        <sz val="9"/>
        <rFont val="맑은 고딕"/>
        <family val="3"/>
        <charset val="129"/>
        <scheme val="major"/>
      </rPr>
      <t>동사는 제로 데이 공격</t>
    </r>
    <r>
      <rPr>
        <vertAlign val="superscript"/>
        <sz val="9"/>
        <rFont val="맑은 고딕"/>
        <family val="3"/>
        <charset val="129"/>
        <scheme val="major"/>
      </rPr>
      <t xml:space="preserve">, </t>
    </r>
    <r>
      <rPr>
        <sz val="9"/>
        <rFont val="맑은 고딕"/>
        <family val="3"/>
        <charset val="129"/>
        <scheme val="major"/>
      </rPr>
      <t>멀웨어가 없는 공격 및 기타 최신 공격으로
부터 보호하기 위해 사이버 보안 솔루션과 실시간 네트워크 모니터링을 제공한다</t>
    </r>
    <r>
      <rPr>
        <vertAlign val="superscript"/>
        <sz val="9"/>
        <rFont val="맑은 고딕"/>
        <family val="3"/>
        <charset val="129"/>
        <scheme val="major"/>
      </rPr>
      <t>.</t>
    </r>
  </si>
  <si>
    <t>SailPoint Technologies Hol dings, Inc. (NYSE:SAIL)</t>
  </si>
  <si>
    <t>UNITED STA TES</t>
  </si>
  <si>
    <r>
      <rPr>
        <sz val="9"/>
        <rFont val="맑은 고딕"/>
        <family val="3"/>
        <charset val="129"/>
        <scheme val="major"/>
      </rPr>
      <t>동사는 자회사를 통해 기업 정체성 거버넌스 솔루션을 제공한다</t>
    </r>
    <r>
      <rPr>
        <vertAlign val="superscript"/>
        <sz val="9"/>
        <rFont val="맑은 고딕"/>
        <family val="3"/>
        <charset val="129"/>
        <scheme val="major"/>
      </rPr>
      <t xml:space="preserve">. </t>
    </r>
    <r>
      <rPr>
        <sz val="9"/>
        <rFont val="맑은 고딕"/>
        <family val="3"/>
        <charset val="129"/>
        <scheme val="major"/>
      </rPr>
      <t>동사는 직원</t>
    </r>
    <r>
      <rPr>
        <vertAlign val="superscript"/>
        <sz val="9"/>
        <rFont val="맑은 고딕"/>
        <family val="3"/>
        <charset val="129"/>
        <scheme val="major"/>
      </rPr>
      <t xml:space="preserve">, </t>
    </r>
    <r>
      <rPr>
        <sz val="9"/>
        <rFont val="맑은 고딕"/>
        <family val="3"/>
        <charset val="129"/>
        <scheme val="major"/>
      </rPr>
      <t>도급업체</t>
    </r>
    <r>
      <rPr>
        <vertAlign val="superscript"/>
        <sz val="9"/>
        <rFont val="맑은 고딕"/>
        <family val="3"/>
        <charset val="129"/>
        <scheme val="major"/>
      </rPr>
      <t xml:space="preserve">, </t>
    </r>
    <r>
      <rPr>
        <sz val="9"/>
        <rFont val="맑은 고딕"/>
        <family val="3"/>
        <charset val="129"/>
        <scheme val="major"/>
      </rPr>
      <t>사업 파트너</t>
    </r>
    <r>
      <rPr>
        <vertAlign val="superscript"/>
        <sz val="9"/>
        <rFont val="맑은 고딕"/>
        <family val="3"/>
        <charset val="129"/>
        <scheme val="major"/>
      </rPr>
      <t xml:space="preserve">, </t>
    </r>
    <r>
      <rPr>
        <sz val="9"/>
        <rFont val="맑은 고딕"/>
        <family val="3"/>
        <charset val="129"/>
        <scheme val="major"/>
      </rPr>
      <t>기타 사용자들의 수시로 변화하는 접근 권한을 관리하여 고객들이 이들의 디지털 신분을 안전하게 관
리할 수 있도록 한다</t>
    </r>
    <r>
      <rPr>
        <vertAlign val="superscript"/>
        <sz val="9"/>
        <rFont val="맑은 고딕"/>
        <family val="3"/>
        <charset val="129"/>
        <scheme val="major"/>
      </rPr>
      <t>.</t>
    </r>
  </si>
  <si>
    <r>
      <rPr>
        <sz val="9"/>
        <rFont val="맑은 고딕"/>
        <family val="3"/>
        <charset val="129"/>
        <scheme val="major"/>
      </rPr>
      <t>Tenable Holdings, Inc. (Na
sdaqGS:TENB)</t>
    </r>
  </si>
  <si>
    <r>
      <rPr>
        <vertAlign val="superscript"/>
        <sz val="9"/>
        <rFont val="맑은 고딕"/>
        <family val="3"/>
        <charset val="129"/>
        <scheme val="major"/>
      </rPr>
      <t>Tenable Holdings, Inc.</t>
    </r>
    <r>
      <rPr>
        <sz val="9"/>
        <rFont val="맑은 고딕"/>
        <family val="3"/>
        <charset val="129"/>
        <scheme val="major"/>
      </rPr>
      <t>는 미주</t>
    </r>
    <r>
      <rPr>
        <vertAlign val="superscript"/>
        <sz val="9"/>
        <rFont val="맑은 고딕"/>
        <family val="3"/>
        <charset val="129"/>
        <scheme val="major"/>
      </rPr>
      <t xml:space="preserve">, </t>
    </r>
    <r>
      <rPr>
        <sz val="9"/>
        <rFont val="맑은 고딕"/>
        <family val="3"/>
        <charset val="129"/>
        <scheme val="major"/>
      </rPr>
      <t>유럽</t>
    </r>
    <r>
      <rPr>
        <vertAlign val="superscript"/>
        <sz val="9"/>
        <rFont val="맑은 고딕"/>
        <family val="3"/>
        <charset val="129"/>
        <scheme val="major"/>
      </rPr>
      <t xml:space="preserve">, </t>
    </r>
    <r>
      <rPr>
        <sz val="9"/>
        <rFont val="맑은 고딕"/>
        <family val="3"/>
        <charset val="129"/>
        <scheme val="major"/>
      </rPr>
      <t>중동</t>
    </r>
    <r>
      <rPr>
        <vertAlign val="superscript"/>
        <sz val="9"/>
        <rFont val="맑은 고딕"/>
        <family val="3"/>
        <charset val="129"/>
        <scheme val="major"/>
      </rPr>
      <t xml:space="preserve">, </t>
    </r>
    <r>
      <rPr>
        <sz val="9"/>
        <rFont val="맑은 고딕"/>
        <family val="3"/>
        <charset val="129"/>
        <scheme val="major"/>
      </rPr>
      <t>아프리카</t>
    </r>
    <r>
      <rPr>
        <vertAlign val="superscript"/>
        <sz val="9"/>
        <rFont val="맑은 고딕"/>
        <family val="3"/>
        <charset val="129"/>
        <scheme val="major"/>
      </rPr>
      <t xml:space="preserve">, </t>
    </r>
    <r>
      <rPr>
        <sz val="9"/>
        <rFont val="맑은 고딕"/>
        <family val="3"/>
        <charset val="129"/>
        <scheme val="major"/>
      </rPr>
      <t>아시아 태평양 및 일본에 사이버 노출 솔루션을
제공한다</t>
    </r>
    <r>
      <rPr>
        <vertAlign val="superscript"/>
        <sz val="9"/>
        <rFont val="맑은 고딕"/>
        <family val="3"/>
        <charset val="129"/>
        <scheme val="major"/>
      </rPr>
      <t>.</t>
    </r>
  </si>
  <si>
    <r>
      <rPr>
        <sz val="9"/>
        <rFont val="맑은 고딕"/>
        <family val="3"/>
        <charset val="129"/>
        <scheme val="major"/>
      </rPr>
      <t>Beijing Infosec Technologi es Co.,Ltd. (SHSE:688201
)</t>
    </r>
  </si>
  <si>
    <t>N/A</t>
  </si>
  <si>
    <r>
      <rPr>
        <sz val="9"/>
        <rFont val="맑은 고딕"/>
        <family val="3"/>
        <charset val="129"/>
        <scheme val="major"/>
      </rPr>
      <t>Tobila Systems Inc. (TSE:
4441)</t>
    </r>
  </si>
  <si>
    <r>
      <rPr>
        <vertAlign val="superscript"/>
        <sz val="9"/>
        <rFont val="맑은 고딕"/>
        <family val="3"/>
        <charset val="129"/>
        <scheme val="major"/>
      </rPr>
      <t>Tobila Systems Inc.</t>
    </r>
    <r>
      <rPr>
        <sz val="9"/>
        <rFont val="맑은 고딕"/>
        <family val="3"/>
        <charset val="129"/>
        <scheme val="major"/>
      </rPr>
      <t>는 일본에서 사기 필터링 시스템을 개발 및 제공한다</t>
    </r>
    <r>
      <rPr>
        <vertAlign val="superscript"/>
        <sz val="9"/>
        <rFont val="맑은 고딕"/>
        <family val="3"/>
        <charset val="129"/>
        <scheme val="major"/>
      </rPr>
      <t>.</t>
    </r>
  </si>
  <si>
    <r>
      <rPr>
        <sz val="9"/>
        <rFont val="맑은 고딕"/>
        <family val="3"/>
        <charset val="129"/>
        <scheme val="major"/>
      </rPr>
      <t>SSH Communications Sec
urity Oyj (HLSE:SSH1V)</t>
    </r>
  </si>
  <si>
    <r>
      <rPr>
        <vertAlign val="superscript"/>
        <sz val="9"/>
        <rFont val="맑은 고딕"/>
        <family val="3"/>
        <charset val="129"/>
        <scheme val="major"/>
      </rPr>
      <t>SSH Communications Security Oyj</t>
    </r>
    <r>
      <rPr>
        <sz val="9"/>
        <rFont val="맑은 고딕"/>
        <family val="3"/>
        <charset val="129"/>
        <scheme val="major"/>
      </rPr>
      <t>는 금융 기관 및 기타 조직이 전 세계의 데이터</t>
    </r>
    <r>
      <rPr>
        <vertAlign val="superscript"/>
        <sz val="9"/>
        <rFont val="맑은 고딕"/>
        <family val="3"/>
        <charset val="129"/>
        <scheme val="major"/>
      </rPr>
      <t xml:space="preserve">, </t>
    </r>
    <r>
      <rPr>
        <sz val="9"/>
        <rFont val="맑은 고딕"/>
        <family val="3"/>
        <charset val="129"/>
        <scheme val="major"/>
      </rPr>
      <t>애플리케이션 및
서비스에 액세스하고</t>
    </r>
    <r>
      <rPr>
        <vertAlign val="superscript"/>
        <sz val="9"/>
        <rFont val="맑은 고딕"/>
        <family val="3"/>
        <charset val="129"/>
        <scheme val="major"/>
      </rPr>
      <t xml:space="preserve">, </t>
    </r>
    <r>
      <rPr>
        <sz val="9"/>
        <rFont val="맑은 고딕"/>
        <family val="3"/>
        <charset val="129"/>
        <scheme val="major"/>
      </rPr>
      <t>보호하고</t>
    </r>
    <r>
      <rPr>
        <vertAlign val="superscript"/>
        <sz val="9"/>
        <rFont val="맑은 고딕"/>
        <family val="3"/>
        <charset val="129"/>
        <scheme val="major"/>
      </rPr>
      <t xml:space="preserve">, </t>
    </r>
    <r>
      <rPr>
        <sz val="9"/>
        <rFont val="맑은 고딕"/>
        <family val="3"/>
        <charset val="129"/>
        <scheme val="major"/>
      </rPr>
      <t>제어할 수 있도록 엔터프라이즈 사이버 보안 솔루션을 제공한다</t>
    </r>
    <r>
      <rPr>
        <vertAlign val="superscript"/>
        <sz val="9"/>
        <rFont val="맑은 고딕"/>
        <family val="3"/>
        <charset val="129"/>
        <scheme val="major"/>
      </rPr>
      <t>.</t>
    </r>
  </si>
  <si>
    <t>Telos Corporation (Nasdaq GM:TLS)</t>
  </si>
  <si>
    <r>
      <rPr>
        <sz val="9"/>
        <rFont val="맑은 고딕"/>
        <family val="3"/>
        <charset val="129"/>
        <scheme val="major"/>
      </rPr>
      <t>전 세계적으로 정보 기술</t>
    </r>
    <r>
      <rPr>
        <vertAlign val="superscript"/>
        <sz val="9"/>
        <rFont val="맑은 고딕"/>
        <family val="3"/>
        <charset val="129"/>
        <scheme val="major"/>
      </rPr>
      <t xml:space="preserve">(IT) </t>
    </r>
    <r>
      <rPr>
        <sz val="9"/>
        <rFont val="맑은 고딕"/>
        <family val="3"/>
        <charset val="129"/>
        <scheme val="major"/>
      </rPr>
      <t>솔루션 및 서비스를 제공</t>
    </r>
    <r>
      <rPr>
        <vertAlign val="superscript"/>
        <sz val="9"/>
        <rFont val="맑은 고딕"/>
        <family val="3"/>
        <charset val="129"/>
        <scheme val="major"/>
      </rPr>
      <t xml:space="preserve">. </t>
    </r>
    <r>
      <rPr>
        <sz val="9"/>
        <rFont val="맑은 고딕"/>
        <family val="3"/>
        <charset val="129"/>
        <scheme val="major"/>
      </rPr>
      <t xml:space="preserve">대기업 및 정부 기업에 엔터프라이즈 사이버 위험 관리 및 보안 규정 준수 자동화 솔루션을 위한 최고의 플랫폼인 </t>
    </r>
    <r>
      <rPr>
        <vertAlign val="superscript"/>
        <sz val="9"/>
        <rFont val="맑은 고딕"/>
        <family val="3"/>
        <charset val="129"/>
        <scheme val="major"/>
      </rPr>
      <t>Xacta</t>
    </r>
    <r>
      <rPr>
        <sz val="9"/>
        <rFont val="맑은 고딕"/>
        <family val="3"/>
        <charset val="129"/>
        <scheme val="major"/>
      </rPr>
      <t>를 제공한다</t>
    </r>
    <r>
      <rPr>
        <vertAlign val="superscript"/>
        <sz val="9"/>
        <rFont val="맑은 고딕"/>
        <family val="3"/>
        <charset val="129"/>
        <scheme val="major"/>
      </rPr>
      <t xml:space="preserve">. </t>
    </r>
    <r>
      <rPr>
        <sz val="9"/>
        <rFont val="맑은 고딕"/>
        <family val="3"/>
        <charset val="129"/>
        <scheme val="major"/>
      </rPr>
      <t>데이터 난독 화 및 암호화</t>
    </r>
    <r>
      <rPr>
        <vertAlign val="superscript"/>
        <sz val="9"/>
        <rFont val="맑은 고딕"/>
        <family val="3"/>
        <charset val="129"/>
        <scheme val="major"/>
      </rPr>
      <t xml:space="preserve">, </t>
    </r>
    <r>
      <rPr>
        <sz val="9"/>
        <rFont val="맑은 고딕"/>
        <family val="3"/>
        <charset val="129"/>
        <scheme val="major"/>
      </rPr>
      <t xml:space="preserve">사용자 </t>
    </r>
    <r>
      <rPr>
        <vertAlign val="superscript"/>
        <sz val="9"/>
        <rFont val="맑은 고딕"/>
        <family val="3"/>
        <charset val="129"/>
        <scheme val="major"/>
      </rPr>
      <t xml:space="preserve">ID </t>
    </r>
    <r>
      <rPr>
        <sz val="9"/>
        <rFont val="맑은 고딕"/>
        <family val="3"/>
        <charset val="129"/>
        <scheme val="major"/>
      </rPr>
      <t>및 위치 마스킹</t>
    </r>
    <r>
      <rPr>
        <vertAlign val="superscript"/>
        <sz val="9"/>
        <rFont val="맑은 고딕"/>
        <family val="3"/>
        <charset val="129"/>
        <scheme val="major"/>
      </rPr>
      <t xml:space="preserve">, </t>
    </r>
    <r>
      <rPr>
        <sz val="9"/>
        <rFont val="맑은 고딕"/>
        <family val="3"/>
        <charset val="129"/>
        <scheme val="major"/>
      </rPr>
      <t xml:space="preserve">네트워크 리소스 숨기기를 통해 사이버 공격 표면을 제거하 는 솔루션인 </t>
    </r>
    <r>
      <rPr>
        <vertAlign val="superscript"/>
        <sz val="9"/>
        <rFont val="맑은 고딕"/>
        <family val="3"/>
        <charset val="129"/>
        <scheme val="major"/>
      </rPr>
      <t>Telos Ghost</t>
    </r>
    <r>
      <rPr>
        <sz val="9"/>
        <rFont val="맑은 고딕"/>
        <family val="3"/>
        <charset val="129"/>
        <scheme val="major"/>
      </rPr>
      <t>는 인텔리전스 수집</t>
    </r>
    <r>
      <rPr>
        <vertAlign val="superscript"/>
        <sz val="9"/>
        <rFont val="맑은 고딕"/>
        <family val="3"/>
        <charset val="129"/>
        <scheme val="major"/>
      </rPr>
      <t xml:space="preserve">, </t>
    </r>
    <r>
      <rPr>
        <sz val="9"/>
        <rFont val="맑은 고딕"/>
        <family val="3"/>
        <charset val="129"/>
        <scheme val="major"/>
      </rPr>
      <t>사이버 위협 보호</t>
    </r>
    <r>
      <rPr>
        <vertAlign val="superscript"/>
        <sz val="9"/>
        <rFont val="맑은 고딕"/>
        <family val="3"/>
        <charset val="129"/>
        <scheme val="major"/>
      </rPr>
      <t xml:space="preserve">, </t>
    </r>
    <r>
      <rPr>
        <sz val="9"/>
        <rFont val="맑은 고딕"/>
        <family val="3"/>
        <charset val="129"/>
        <scheme val="major"/>
      </rPr>
      <t>중요 인프라 보호 및 보호를 위한 보
안 및 개인 정보를 제공한다</t>
    </r>
    <r>
      <rPr>
        <vertAlign val="superscript"/>
        <sz val="9"/>
        <rFont val="맑은 고딕"/>
        <family val="3"/>
        <charset val="129"/>
        <scheme val="major"/>
      </rPr>
      <t>.</t>
    </r>
  </si>
  <si>
    <r>
      <rPr>
        <sz val="9"/>
        <rFont val="맑은 고딕"/>
        <family val="3"/>
        <charset val="129"/>
        <scheme val="major"/>
      </rPr>
      <t>Ping Identity Holding Corp.
(NYSE:PING)</t>
    </r>
  </si>
  <si>
    <r>
      <rPr>
        <vertAlign val="superscript"/>
        <sz val="9"/>
        <rFont val="맑은 고딕"/>
        <family val="3"/>
        <charset val="129"/>
        <scheme val="major"/>
      </rPr>
      <t>Ping Identity Corporation</t>
    </r>
    <r>
      <rPr>
        <sz val="9"/>
        <rFont val="맑은 고딕"/>
        <family val="3"/>
        <charset val="129"/>
        <scheme val="major"/>
      </rPr>
      <t xml:space="preserve">으로 사업을 하고 있는 </t>
    </r>
    <r>
      <rPr>
        <vertAlign val="superscript"/>
        <sz val="9"/>
        <rFont val="맑은 고딕"/>
        <family val="3"/>
        <charset val="129"/>
        <scheme val="major"/>
      </rPr>
      <t>Ping Identity Holding Corp.</t>
    </r>
    <r>
      <rPr>
        <sz val="9"/>
        <rFont val="맑은 고딕"/>
        <family val="3"/>
        <charset val="129"/>
        <scheme val="major"/>
      </rPr>
      <t xml:space="preserve">은 미국 및 국제적으로 기
업을 위한 지능형 </t>
    </r>
    <r>
      <rPr>
        <vertAlign val="superscript"/>
        <sz val="9"/>
        <rFont val="맑은 고딕"/>
        <family val="3"/>
        <charset val="129"/>
        <scheme val="major"/>
      </rPr>
      <t xml:space="preserve">ID </t>
    </r>
    <r>
      <rPr>
        <sz val="9"/>
        <rFont val="맑은 고딕"/>
        <family val="3"/>
        <charset val="129"/>
        <scheme val="major"/>
      </rPr>
      <t>솔루션을 제공한다</t>
    </r>
    <r>
      <rPr>
        <vertAlign val="superscript"/>
        <sz val="9"/>
        <rFont val="맑은 고딕"/>
        <family val="3"/>
        <charset val="129"/>
        <scheme val="major"/>
      </rPr>
      <t>.</t>
    </r>
  </si>
  <si>
    <t>Hancom WITH Inc. (KOSD AQ:A054920)</t>
  </si>
  <si>
    <t>SOUTH KOR EA</t>
  </si>
  <si>
    <r>
      <rPr>
        <sz val="9"/>
        <rFont val="맑은 고딕"/>
        <family val="3"/>
        <charset val="129"/>
        <scheme val="major"/>
      </rPr>
      <t>한컴위드는 컴퓨터 보안 소프트웨어 개발업체</t>
    </r>
    <r>
      <rPr>
        <vertAlign val="superscript"/>
        <sz val="9"/>
        <rFont val="맑은 고딕"/>
        <family val="3"/>
        <charset val="129"/>
        <scheme val="major"/>
      </rPr>
      <t xml:space="preserve">. </t>
    </r>
    <r>
      <rPr>
        <sz val="9"/>
        <rFont val="맑은 고딕"/>
        <family val="3"/>
        <charset val="129"/>
        <scheme val="major"/>
      </rPr>
      <t>동사는 블록체인 보안 솔루션</t>
    </r>
    <r>
      <rPr>
        <vertAlign val="superscript"/>
        <sz val="9"/>
        <rFont val="맑은 고딕"/>
        <family val="3"/>
        <charset val="129"/>
        <scheme val="major"/>
      </rPr>
      <t xml:space="preserve">, </t>
    </r>
    <r>
      <rPr>
        <sz val="9"/>
        <rFont val="맑은 고딕"/>
        <family val="3"/>
        <charset val="129"/>
        <scheme val="major"/>
      </rPr>
      <t>블록체인 원장 기술</t>
    </r>
    <r>
      <rPr>
        <vertAlign val="superscript"/>
        <sz val="9"/>
        <rFont val="맑은 고딕"/>
        <family val="3"/>
        <charset val="129"/>
        <scheme val="major"/>
      </rPr>
      <t xml:space="preserve">, </t>
    </r>
    <r>
      <rPr>
        <sz val="9"/>
        <rFont val="맑은 고딕"/>
        <family val="3"/>
        <charset val="129"/>
        <scheme val="major"/>
      </rPr>
      <t>스 마트 시티 솔루션</t>
    </r>
    <r>
      <rPr>
        <vertAlign val="superscript"/>
        <sz val="9"/>
        <rFont val="맑은 고딕"/>
        <family val="3"/>
        <charset val="129"/>
        <scheme val="major"/>
      </rPr>
      <t xml:space="preserve">, </t>
    </r>
    <r>
      <rPr>
        <sz val="9"/>
        <rFont val="맑은 고딕"/>
        <family val="3"/>
        <charset val="129"/>
        <scheme val="major"/>
      </rPr>
      <t>생체인증 온라인 모바일 보안</t>
    </r>
    <r>
      <rPr>
        <vertAlign val="superscript"/>
        <sz val="9"/>
        <rFont val="맑은 고딕"/>
        <family val="3"/>
        <charset val="129"/>
        <scheme val="major"/>
      </rPr>
      <t xml:space="preserve">, </t>
    </r>
    <r>
      <rPr>
        <sz val="9"/>
        <rFont val="맑은 고딕"/>
        <family val="3"/>
        <charset val="129"/>
        <scheme val="major"/>
      </rPr>
      <t>통합 키 운영 및 기타 관련 서비스를 제공한다</t>
    </r>
    <r>
      <rPr>
        <vertAlign val="superscript"/>
        <sz val="9"/>
        <rFont val="맑은 고딕"/>
        <family val="3"/>
        <charset val="129"/>
        <scheme val="major"/>
      </rPr>
      <t xml:space="preserve">. </t>
    </r>
    <r>
      <rPr>
        <sz val="9"/>
        <rFont val="맑은 고딕"/>
        <family val="3"/>
        <charset val="129"/>
        <scheme val="major"/>
      </rPr>
      <t>동사
는 또한 부동산 임대 서비스를 제공한다</t>
    </r>
    <r>
      <rPr>
        <vertAlign val="superscript"/>
        <sz val="9"/>
        <rFont val="맑은 고딕"/>
        <family val="3"/>
        <charset val="129"/>
        <scheme val="major"/>
      </rPr>
      <t>.</t>
    </r>
  </si>
  <si>
    <t>Advenica AB (publ) (OM:A DVE)</t>
  </si>
  <si>
    <r>
      <rPr>
        <vertAlign val="superscript"/>
        <sz val="9"/>
        <rFont val="맑은 고딕"/>
        <family val="3"/>
        <charset val="129"/>
        <scheme val="major"/>
      </rPr>
      <t>Advenica AB(publ)</t>
    </r>
    <r>
      <rPr>
        <sz val="9"/>
        <rFont val="맑은 고딕"/>
        <family val="3"/>
        <charset val="129"/>
        <scheme val="major"/>
      </rPr>
      <t>는 전 세계적으로 사이버 보안 솔루션과 서비스를 개발 및 제공한다</t>
    </r>
    <r>
      <rPr>
        <vertAlign val="superscript"/>
        <sz val="9"/>
        <rFont val="맑은 고딕"/>
        <family val="3"/>
        <charset val="129"/>
        <scheme val="major"/>
      </rPr>
      <t xml:space="preserve">. </t>
    </r>
    <r>
      <rPr>
        <sz val="9"/>
        <rFont val="맑은 고딕"/>
        <family val="3"/>
        <charset val="129"/>
        <scheme val="major"/>
      </rPr>
      <t xml:space="preserve">동 회사는 다 양한 보안 도메인 간의 단방향 정보 교환을 실시간으로 허용하고 네트워크 간의 단방향 분리를 보장
하는 </t>
    </r>
    <r>
      <rPr>
        <vertAlign val="superscript"/>
        <sz val="9"/>
        <rFont val="맑은 고딕"/>
        <family val="3"/>
        <charset val="129"/>
        <scheme val="major"/>
      </rPr>
      <t>SecuriCDS Data Diode</t>
    </r>
    <r>
      <rPr>
        <sz val="9"/>
        <rFont val="맑은 고딕"/>
        <family val="3"/>
        <charset val="129"/>
        <scheme val="major"/>
      </rPr>
      <t>를 포함한 도메인 간 보안 제품을 제공한다</t>
    </r>
    <r>
      <rPr>
        <vertAlign val="superscript"/>
        <sz val="9"/>
        <rFont val="맑은 고딕"/>
        <family val="3"/>
        <charset val="129"/>
        <scheme val="major"/>
      </rPr>
      <t>.</t>
    </r>
  </si>
  <si>
    <r>
      <rPr>
        <sz val="9"/>
        <rFont val="맑은 고딕"/>
        <family val="3"/>
        <charset val="129"/>
        <scheme val="major"/>
      </rPr>
      <t>Mandiant, Inc. (NasdaqGS:
MNDT)</t>
    </r>
  </si>
  <si>
    <r>
      <rPr>
        <sz val="9"/>
        <rFont val="맑은 고딕"/>
        <family val="3"/>
        <charset val="129"/>
        <scheme val="major"/>
      </rPr>
      <t>만디언트</t>
    </r>
    <r>
      <rPr>
        <vertAlign val="superscript"/>
        <sz val="9"/>
        <rFont val="맑은 고딕"/>
        <family val="3"/>
        <charset val="129"/>
        <scheme val="major"/>
      </rPr>
      <t>(Mandiant Inc.)</t>
    </r>
    <r>
      <rPr>
        <sz val="9"/>
        <rFont val="맑은 고딕"/>
        <family val="3"/>
        <charset val="129"/>
        <scheme val="major"/>
      </rPr>
      <t>는 맬웨어 보호 시스템 및 네트워크 위협 방지 솔루션 제공 업체</t>
    </r>
    <r>
      <rPr>
        <vertAlign val="superscript"/>
        <sz val="9"/>
        <rFont val="맑은 고딕"/>
        <family val="3"/>
        <charset val="129"/>
        <scheme val="major"/>
      </rPr>
      <t xml:space="preserve">. </t>
    </r>
    <r>
      <rPr>
        <sz val="9"/>
        <rFont val="맑은 고딕"/>
        <family val="3"/>
        <charset val="129"/>
        <scheme val="major"/>
      </rPr>
      <t>동사는 전 세
계 고객을 대상으로 웹</t>
    </r>
    <r>
      <rPr>
        <vertAlign val="superscript"/>
        <sz val="9"/>
        <rFont val="맑은 고딕"/>
        <family val="3"/>
        <charset val="129"/>
        <scheme val="major"/>
      </rPr>
      <t xml:space="preserve">, </t>
    </r>
    <r>
      <rPr>
        <sz val="9"/>
        <rFont val="맑은 고딕"/>
        <family val="3"/>
        <charset val="129"/>
        <scheme val="major"/>
      </rPr>
      <t>이메일</t>
    </r>
    <r>
      <rPr>
        <vertAlign val="superscript"/>
        <sz val="9"/>
        <rFont val="맑은 고딕"/>
        <family val="3"/>
        <charset val="129"/>
        <scheme val="major"/>
      </rPr>
      <t xml:space="preserve">, </t>
    </r>
    <r>
      <rPr>
        <sz val="9"/>
        <rFont val="맑은 고딕"/>
        <family val="3"/>
        <charset val="129"/>
        <scheme val="major"/>
      </rPr>
      <t>파일 보안과 멀웨어 분석을 제공한다</t>
    </r>
    <r>
      <rPr>
        <vertAlign val="superscript"/>
        <sz val="9"/>
        <rFont val="맑은 고딕"/>
        <family val="3"/>
        <charset val="129"/>
        <scheme val="major"/>
      </rPr>
      <t>.</t>
    </r>
  </si>
  <si>
    <t>NortonLifeLock Inc. (Nasd aqGS:NLOK)</t>
  </si>
  <si>
    <r>
      <rPr>
        <sz val="9"/>
        <rFont val="맑은 고딕"/>
        <family val="3"/>
        <charset val="129"/>
        <scheme val="major"/>
      </rPr>
      <t>노턴라이프락</t>
    </r>
    <r>
      <rPr>
        <vertAlign val="superscript"/>
        <sz val="9"/>
        <rFont val="맑은 고딕"/>
        <family val="3"/>
        <charset val="129"/>
        <scheme val="major"/>
      </rPr>
      <t>(NortonLifeLock Inc.)</t>
    </r>
    <r>
      <rPr>
        <sz val="9"/>
        <rFont val="맑은 고딕"/>
        <family val="3"/>
        <charset val="129"/>
        <scheme val="major"/>
      </rPr>
      <t>은 소비자 사이버 보안 솔루션 제공업체</t>
    </r>
    <r>
      <rPr>
        <vertAlign val="superscript"/>
        <sz val="9"/>
        <rFont val="맑은 고딕"/>
        <family val="3"/>
        <charset val="129"/>
        <scheme val="major"/>
      </rPr>
      <t xml:space="preserve">. </t>
    </r>
    <r>
      <rPr>
        <sz val="9"/>
        <rFont val="맑은 고딕"/>
        <family val="3"/>
        <charset val="129"/>
        <scheme val="major"/>
      </rPr>
      <t>동사는 고객의 장비</t>
    </r>
    <r>
      <rPr>
        <vertAlign val="superscript"/>
        <sz val="9"/>
        <rFont val="맑은 고딕"/>
        <family val="3"/>
        <charset val="129"/>
        <scheme val="major"/>
      </rPr>
      <t xml:space="preserve">, </t>
    </r>
    <r>
      <rPr>
        <sz val="9"/>
        <rFont val="맑은 고딕"/>
        <family val="3"/>
        <charset val="129"/>
        <scheme val="major"/>
      </rPr>
      <t>온라 인 프라이버시</t>
    </r>
    <r>
      <rPr>
        <vertAlign val="superscript"/>
        <sz val="9"/>
        <rFont val="맑은 고딕"/>
        <family val="3"/>
        <charset val="129"/>
        <scheme val="major"/>
      </rPr>
      <t xml:space="preserve">, </t>
    </r>
    <r>
      <rPr>
        <sz val="9"/>
        <rFont val="맑은 고딕"/>
        <family val="3"/>
        <charset val="129"/>
        <scheme val="major"/>
      </rPr>
      <t>신원</t>
    </r>
    <r>
      <rPr>
        <vertAlign val="superscript"/>
        <sz val="9"/>
        <rFont val="맑은 고딕"/>
        <family val="3"/>
        <charset val="129"/>
        <scheme val="major"/>
      </rPr>
      <t xml:space="preserve">, </t>
    </r>
    <r>
      <rPr>
        <sz val="9"/>
        <rFont val="맑은 고딕"/>
        <family val="3"/>
        <charset val="129"/>
        <scheme val="major"/>
      </rPr>
      <t>가정 네트워크를 보호할 수 있는 솔루션을 제공한다</t>
    </r>
    <r>
      <rPr>
        <vertAlign val="superscript"/>
        <sz val="9"/>
        <rFont val="맑은 고딕"/>
        <family val="3"/>
        <charset val="129"/>
        <scheme val="major"/>
      </rPr>
      <t xml:space="preserve">. </t>
    </r>
    <r>
      <rPr>
        <sz val="9"/>
        <rFont val="맑은 고딕"/>
        <family val="3"/>
        <charset val="129"/>
        <scheme val="major"/>
      </rPr>
      <t>동사는 전 세계 고객에게
서비스를 제공한다</t>
    </r>
    <r>
      <rPr>
        <vertAlign val="superscript"/>
        <sz val="9"/>
        <rFont val="맑은 고딕"/>
        <family val="3"/>
        <charset val="129"/>
        <scheme val="major"/>
      </rPr>
      <t>.</t>
    </r>
  </si>
  <si>
    <r>
      <rPr>
        <sz val="9"/>
        <rFont val="맑은 고딕"/>
        <family val="3"/>
        <charset val="129"/>
        <scheme val="major"/>
      </rPr>
      <t>NSFOCUS Technologies
Group Co., Ltd. (SZSE:300 369)</t>
    </r>
  </si>
  <si>
    <r>
      <rPr>
        <sz val="9"/>
        <rFont val="맑은 고딕"/>
        <family val="3"/>
        <charset val="129"/>
        <scheme val="major"/>
      </rPr>
      <t>베이징 선저우루멍 신식안전과기</t>
    </r>
    <r>
      <rPr>
        <vertAlign val="superscript"/>
        <sz val="9"/>
        <rFont val="맑은 고딕"/>
        <family val="3"/>
        <charset val="129"/>
        <scheme val="major"/>
      </rPr>
      <t>(NSFocus Information Technology Company Limited)</t>
    </r>
    <r>
      <rPr>
        <sz val="9"/>
        <rFont val="맑은 고딕"/>
        <family val="3"/>
        <charset val="129"/>
        <scheme val="major"/>
      </rPr>
      <t>는 정보 보안 제품을 개발</t>
    </r>
    <r>
      <rPr>
        <vertAlign val="superscript"/>
        <sz val="9"/>
        <rFont val="맑은 고딕"/>
        <family val="3"/>
        <charset val="129"/>
        <scheme val="major"/>
      </rPr>
      <t xml:space="preserve">, </t>
    </r>
    <r>
      <rPr>
        <sz val="9"/>
        <rFont val="맑은 고딕"/>
        <family val="3"/>
        <charset val="129"/>
        <scheme val="major"/>
      </rPr>
      <t>제조</t>
    </r>
    <r>
      <rPr>
        <vertAlign val="superscript"/>
        <sz val="9"/>
        <rFont val="맑은 고딕"/>
        <family val="3"/>
        <charset val="129"/>
        <scheme val="major"/>
      </rPr>
      <t xml:space="preserve">, </t>
    </r>
    <r>
      <rPr>
        <sz val="9"/>
        <rFont val="맑은 고딕"/>
        <family val="3"/>
        <charset val="129"/>
        <scheme val="major"/>
      </rPr>
      <t>판매하고</t>
    </r>
    <r>
      <rPr>
        <vertAlign val="superscript"/>
        <sz val="9"/>
        <rFont val="맑은 고딕"/>
        <family val="3"/>
        <charset val="129"/>
        <scheme val="major"/>
      </rPr>
      <t xml:space="preserve">, </t>
    </r>
    <r>
      <rPr>
        <sz val="9"/>
        <rFont val="맑은 고딕"/>
        <family val="3"/>
        <charset val="129"/>
        <scheme val="major"/>
      </rPr>
      <t>전문 보안 서비스를 제공하는 업체</t>
    </r>
    <r>
      <rPr>
        <vertAlign val="superscript"/>
        <sz val="9"/>
        <rFont val="맑은 고딕"/>
        <family val="3"/>
        <charset val="129"/>
        <scheme val="major"/>
      </rPr>
      <t xml:space="preserve">. </t>
    </r>
    <r>
      <rPr>
        <sz val="9"/>
        <rFont val="맑은 고딕"/>
        <family val="3"/>
        <charset val="129"/>
        <scheme val="major"/>
      </rPr>
      <t>동사의 주요 제품에는 네트워크 및
터미널 보안 제품</t>
    </r>
    <r>
      <rPr>
        <vertAlign val="superscript"/>
        <sz val="9"/>
        <rFont val="맑은 고딕"/>
        <family val="3"/>
        <charset val="129"/>
        <scheme val="major"/>
      </rPr>
      <t xml:space="preserve">, </t>
    </r>
    <r>
      <rPr>
        <sz val="9"/>
        <rFont val="맑은 고딕"/>
        <family val="3"/>
        <charset val="129"/>
        <scheme val="major"/>
      </rPr>
      <t>준법감시 및 보안 관리 제품 등이 있다</t>
    </r>
    <r>
      <rPr>
        <vertAlign val="superscript"/>
        <sz val="9"/>
        <rFont val="맑은 고딕"/>
        <family val="3"/>
        <charset val="129"/>
        <scheme val="major"/>
      </rPr>
      <t>.</t>
    </r>
  </si>
  <si>
    <r>
      <rPr>
        <sz val="9"/>
        <rFont val="맑은 고딕"/>
        <family val="3"/>
        <charset val="129"/>
        <scheme val="major"/>
      </rPr>
      <t>Identillect Technologies Co
rp. (TSXV:ID)</t>
    </r>
  </si>
  <si>
    <r>
      <rPr>
        <vertAlign val="superscript"/>
        <sz val="9"/>
        <rFont val="맑은 고딕"/>
        <family val="3"/>
        <charset val="129"/>
        <scheme val="major"/>
      </rPr>
      <t>Identillect Technologies Corp.</t>
    </r>
    <r>
      <rPr>
        <sz val="9"/>
        <rFont val="맑은 고딕"/>
        <family val="3"/>
        <charset val="129"/>
        <scheme val="major"/>
      </rPr>
      <t>는 이메일 암호화 소프트웨어 솔루션을 개발한다</t>
    </r>
    <r>
      <rPr>
        <vertAlign val="superscript"/>
        <sz val="9"/>
        <rFont val="맑은 고딕"/>
        <family val="3"/>
        <charset val="129"/>
        <scheme val="major"/>
      </rPr>
      <t xml:space="preserve">. </t>
    </r>
    <r>
      <rPr>
        <sz val="9"/>
        <rFont val="맑은 고딕"/>
        <family val="3"/>
        <charset val="129"/>
        <scheme val="major"/>
      </rPr>
      <t xml:space="preserve">회사는 이메일 암호
</t>
    </r>
    <r>
      <rPr>
        <vertAlign val="superscript"/>
        <sz val="9"/>
        <rFont val="맑은 고딕"/>
        <family val="3"/>
        <charset val="129"/>
        <scheme val="major"/>
      </rPr>
      <t xml:space="preserve">화 기술인 Delivery Trust를 제공한다.                                                </t>
    </r>
    <r>
      <rPr>
        <sz val="9"/>
        <rFont val="맑은 고딕"/>
        <family val="3"/>
        <charset val="129"/>
        <scheme val="major"/>
      </rPr>
      <t>(Source : Capital IQ, Bloomberg DB)</t>
    </r>
  </si>
  <si>
    <r>
      <rPr>
        <sz val="9"/>
        <rFont val="맑은 고딕"/>
        <family val="3"/>
        <charset val="129"/>
        <scheme val="major"/>
      </rPr>
      <t>BeijingABT Networks Co.,L
td. (SHSE:688168)</t>
    </r>
  </si>
  <si>
    <r>
      <rPr>
        <sz val="9"/>
        <rFont val="맑은 고딕"/>
        <family val="3"/>
        <charset val="129"/>
        <scheme val="major"/>
      </rPr>
      <t xml:space="preserve">베이징 </t>
    </r>
    <r>
      <rPr>
        <vertAlign val="superscript"/>
        <sz val="9"/>
        <rFont val="맑은 고딕"/>
        <family val="3"/>
        <charset val="129"/>
        <scheme val="major"/>
      </rPr>
      <t xml:space="preserve">ABT </t>
    </r>
    <r>
      <rPr>
        <sz val="9"/>
        <rFont val="맑은 고딕"/>
        <family val="3"/>
        <charset val="129"/>
        <scheme val="major"/>
      </rPr>
      <t>네트웍스</t>
    </r>
    <r>
      <rPr>
        <vertAlign val="superscript"/>
        <sz val="9"/>
        <rFont val="맑은 고딕"/>
        <family val="3"/>
        <charset val="129"/>
        <scheme val="major"/>
      </rPr>
      <t>(</t>
    </r>
    <r>
      <rPr>
        <sz val="9"/>
        <rFont val="맑은 고딕"/>
        <family val="3"/>
        <charset val="129"/>
        <scheme val="major"/>
      </rPr>
      <t>주</t>
    </r>
    <r>
      <rPr>
        <vertAlign val="superscript"/>
        <sz val="9"/>
        <rFont val="맑은 고딕"/>
        <family val="3"/>
        <charset val="129"/>
        <scheme val="major"/>
      </rPr>
      <t xml:space="preserve">) </t>
    </r>
    <r>
      <rPr>
        <sz val="9"/>
        <rFont val="맑은 고딕"/>
        <family val="3"/>
        <charset val="129"/>
        <scheme val="major"/>
      </rPr>
      <t>중국에서 네트워크 보안 기술을 개발한다</t>
    </r>
    <r>
      <rPr>
        <vertAlign val="superscript"/>
        <sz val="9"/>
        <rFont val="맑은 고딕"/>
        <family val="3"/>
        <charset val="129"/>
        <scheme val="major"/>
      </rPr>
      <t>.</t>
    </r>
  </si>
  <si>
    <r>
      <rPr>
        <sz val="9"/>
        <rFont val="맑은 고딕"/>
        <family val="3"/>
        <charset val="129"/>
        <scheme val="major"/>
      </rPr>
      <t>SOOSAN INT Co., Ltd. (K
OSDAQ:A050960)</t>
    </r>
  </si>
  <si>
    <r>
      <rPr>
        <sz val="9"/>
        <rFont val="맑은 고딕"/>
        <family val="3"/>
        <charset val="129"/>
        <scheme val="major"/>
      </rPr>
      <t>SOUTH KOR
EA</t>
    </r>
  </si>
  <si>
    <r>
      <rPr>
        <sz val="9"/>
        <rFont val="맑은 고딕"/>
        <family val="3"/>
        <charset val="129"/>
        <scheme val="major"/>
      </rPr>
      <t>수산아이앤티는 소프트웨어 개발 회사다</t>
    </r>
    <r>
      <rPr>
        <vertAlign val="superscript"/>
        <sz val="9"/>
        <rFont val="맑은 고딕"/>
        <family val="3"/>
        <charset val="129"/>
        <scheme val="major"/>
      </rPr>
      <t xml:space="preserve">.  </t>
    </r>
    <r>
      <rPr>
        <sz val="9"/>
        <rFont val="맑은 고딕"/>
        <family val="3"/>
        <charset val="129"/>
        <scheme val="major"/>
      </rPr>
      <t xml:space="preserve">동사의 주 사업은 </t>
    </r>
    <r>
      <rPr>
        <vertAlign val="superscript"/>
        <sz val="9"/>
        <rFont val="맑은 고딕"/>
        <family val="3"/>
        <charset val="129"/>
        <scheme val="major"/>
      </rPr>
      <t xml:space="preserve">Internet Service Provider (ISP) </t>
    </r>
    <r>
      <rPr>
        <sz val="9"/>
        <rFont val="맑은 고딕"/>
        <family val="3"/>
        <charset val="129"/>
        <scheme val="major"/>
      </rPr>
      <t>소프트웨
어와 모바일 유해정보차단이다</t>
    </r>
    <r>
      <rPr>
        <vertAlign val="superscript"/>
        <sz val="9"/>
        <rFont val="맑은 고딕"/>
        <family val="3"/>
        <charset val="129"/>
        <scheme val="major"/>
      </rPr>
      <t>.</t>
    </r>
  </si>
  <si>
    <t>Venustech Group Inc. (SZ SE:002439)</t>
  </si>
  <si>
    <r>
      <rPr>
        <sz val="9"/>
        <rFont val="맑은 고딕"/>
        <family val="3"/>
        <charset val="129"/>
        <scheme val="major"/>
      </rPr>
      <t>베이징 비너스테크</t>
    </r>
    <r>
      <rPr>
        <vertAlign val="superscript"/>
        <sz val="9"/>
        <rFont val="맑은 고딕"/>
        <family val="3"/>
        <charset val="129"/>
        <scheme val="major"/>
      </rPr>
      <t>(Beijing Venustech Inc.)</t>
    </r>
    <r>
      <rPr>
        <sz val="9"/>
        <rFont val="맑은 고딕"/>
        <family val="3"/>
        <charset val="129"/>
        <scheme val="major"/>
      </rPr>
      <t>는 다양한 정보 보안 제품</t>
    </r>
    <r>
      <rPr>
        <vertAlign val="superscript"/>
        <sz val="9"/>
        <rFont val="맑은 고딕"/>
        <family val="3"/>
        <charset val="129"/>
        <scheme val="major"/>
      </rPr>
      <t xml:space="preserve">, </t>
    </r>
    <r>
      <rPr>
        <sz val="9"/>
        <rFont val="맑은 고딕"/>
        <family val="3"/>
        <charset val="129"/>
        <scheme val="major"/>
      </rPr>
      <t>정보 보안 서비스 및 정보 보안 솔루션을 제공하는 업체</t>
    </r>
    <r>
      <rPr>
        <vertAlign val="superscript"/>
        <sz val="9"/>
        <rFont val="맑은 고딕"/>
        <family val="3"/>
        <charset val="129"/>
        <scheme val="major"/>
      </rPr>
      <t xml:space="preserve">. </t>
    </r>
    <r>
      <rPr>
        <sz val="9"/>
        <rFont val="맑은 고딕"/>
        <family val="3"/>
        <charset val="129"/>
        <scheme val="major"/>
      </rPr>
      <t>동사의 제품 및 서비스에는 침입 탐지 시스템</t>
    </r>
    <r>
      <rPr>
        <vertAlign val="superscript"/>
        <sz val="9"/>
        <rFont val="맑은 고딕"/>
        <family val="3"/>
        <charset val="129"/>
        <scheme val="major"/>
      </rPr>
      <t xml:space="preserve">, </t>
    </r>
    <r>
      <rPr>
        <sz val="9"/>
        <rFont val="맑은 고딕"/>
        <family val="3"/>
        <charset val="129"/>
        <scheme val="major"/>
      </rPr>
      <t>침입 방지 시스템</t>
    </r>
    <r>
      <rPr>
        <vertAlign val="superscript"/>
        <sz val="9"/>
        <rFont val="맑은 고딕"/>
        <family val="3"/>
        <charset val="129"/>
        <scheme val="major"/>
      </rPr>
      <t xml:space="preserve">, </t>
    </r>
    <r>
      <rPr>
        <sz val="9"/>
        <rFont val="맑은 고딕"/>
        <family val="3"/>
        <charset val="129"/>
        <scheme val="major"/>
      </rPr>
      <t>방화벽</t>
    </r>
    <r>
      <rPr>
        <vertAlign val="superscript"/>
        <sz val="9"/>
        <rFont val="맑은 고딕"/>
        <family val="3"/>
        <charset val="129"/>
        <scheme val="major"/>
      </rPr>
      <t xml:space="preserve">, </t>
    </r>
    <r>
      <rPr>
        <sz val="9"/>
        <rFont val="맑은 고딕"/>
        <family val="3"/>
        <charset val="129"/>
        <scheme val="major"/>
      </rPr>
      <t>실
시간 모니터링 및 보안 관리 인증 교육 서비스 등이 있다</t>
    </r>
    <r>
      <rPr>
        <vertAlign val="superscript"/>
        <sz val="9"/>
        <rFont val="맑은 고딕"/>
        <family val="3"/>
        <charset val="129"/>
        <scheme val="major"/>
      </rPr>
      <t>.</t>
    </r>
  </si>
  <si>
    <r>
      <rPr>
        <sz val="9"/>
        <rFont val="맑은 고딕"/>
        <family val="3"/>
        <charset val="129"/>
        <scheme val="major"/>
      </rPr>
      <t>Surfilter Network Technolo
gy Co., Ltd. (SZSE:300311
)</t>
    </r>
  </si>
  <si>
    <r>
      <rPr>
        <vertAlign val="superscript"/>
        <sz val="9"/>
        <rFont val="맑은 고딕"/>
        <family val="3"/>
        <charset val="129"/>
        <scheme val="major"/>
      </rPr>
      <t>Surfilter Network Technology Co., Ltd.</t>
    </r>
    <r>
      <rPr>
        <sz val="9"/>
        <rFont val="맑은 고딕"/>
        <family val="3"/>
        <charset val="129"/>
        <scheme val="major"/>
      </rPr>
      <t>는 중국 및 국제적으로 네트워크 정보 보안 솔루션을 제공한다</t>
    </r>
    <r>
      <rPr>
        <vertAlign val="superscript"/>
        <sz val="9"/>
        <rFont val="맑은 고딕"/>
        <family val="3"/>
        <charset val="129"/>
        <scheme val="major"/>
      </rPr>
      <t>.</t>
    </r>
  </si>
  <si>
    <r>
      <rPr>
        <sz val="9"/>
        <rFont val="맑은 고딕"/>
        <family val="3"/>
        <charset val="129"/>
        <scheme val="major"/>
      </rPr>
      <t>McAfee Corp. (NasdaqGS:
MCFE)</t>
    </r>
  </si>
  <si>
    <r>
      <rPr>
        <vertAlign val="superscript"/>
        <sz val="9"/>
        <rFont val="맑은 고딕"/>
        <family val="3"/>
        <charset val="129"/>
        <scheme val="major"/>
      </rPr>
      <t>McAfee Corp.</t>
    </r>
    <r>
      <rPr>
        <sz val="9"/>
        <rFont val="맑은 고딕"/>
        <family val="3"/>
        <charset val="129"/>
        <scheme val="major"/>
      </rPr>
      <t>은 미국 및 국제적으로 소비자에게 다양한 통합 보안</t>
    </r>
    <r>
      <rPr>
        <vertAlign val="superscript"/>
        <sz val="9"/>
        <rFont val="맑은 고딕"/>
        <family val="3"/>
        <charset val="129"/>
        <scheme val="major"/>
      </rPr>
      <t xml:space="preserve">, </t>
    </r>
    <r>
      <rPr>
        <sz val="9"/>
        <rFont val="맑은 고딕"/>
        <family val="3"/>
        <charset val="129"/>
        <scheme val="major"/>
      </rPr>
      <t>개인 정보 보호 및 신뢰 솔루션을
제공한다</t>
    </r>
    <r>
      <rPr>
        <vertAlign val="superscript"/>
        <sz val="9"/>
        <rFont val="맑은 고딕"/>
        <family val="3"/>
        <charset val="129"/>
        <scheme val="major"/>
      </rPr>
      <t>.</t>
    </r>
  </si>
  <si>
    <t>Topsec Technologies Grou p Inc. (SZSE:002212)</t>
  </si>
  <si>
    <r>
      <rPr>
        <sz val="9"/>
        <rFont val="맑은 고딕"/>
        <family val="3"/>
        <charset val="129"/>
        <scheme val="major"/>
      </rPr>
      <t>텐룽신 과기집단</t>
    </r>
    <r>
      <rPr>
        <vertAlign val="superscript"/>
        <sz val="9"/>
        <rFont val="맑은 고딕"/>
        <family val="3"/>
        <charset val="129"/>
        <scheme val="major"/>
      </rPr>
      <t>(Topsec Technologies Group Inc.)</t>
    </r>
    <r>
      <rPr>
        <sz val="9"/>
        <rFont val="맑은 고딕"/>
        <family val="3"/>
        <charset val="129"/>
        <scheme val="major"/>
      </rPr>
      <t>은 전선 및 케이블 제품 제조업체</t>
    </r>
    <r>
      <rPr>
        <vertAlign val="superscript"/>
        <sz val="9"/>
        <rFont val="맑은 고딕"/>
        <family val="3"/>
        <charset val="129"/>
        <scheme val="major"/>
      </rPr>
      <t xml:space="preserve">. </t>
    </r>
    <r>
      <rPr>
        <sz val="9"/>
        <rFont val="맑은 고딕"/>
        <family val="3"/>
        <charset val="129"/>
        <scheme val="major"/>
      </rPr>
      <t>동사는 전력 케 이블</t>
    </r>
    <r>
      <rPr>
        <vertAlign val="superscript"/>
        <sz val="9"/>
        <rFont val="맑은 고딕"/>
        <family val="3"/>
        <charset val="129"/>
        <scheme val="major"/>
      </rPr>
      <t xml:space="preserve">, </t>
    </r>
    <r>
      <rPr>
        <sz val="9"/>
        <rFont val="맑은 고딕"/>
        <family val="3"/>
        <charset val="129"/>
        <scheme val="major"/>
      </rPr>
      <t>저전압 케이블</t>
    </r>
    <r>
      <rPr>
        <vertAlign val="superscript"/>
        <sz val="9"/>
        <rFont val="맑은 고딕"/>
        <family val="3"/>
        <charset val="129"/>
        <scheme val="major"/>
      </rPr>
      <t xml:space="preserve">, </t>
    </r>
    <r>
      <rPr>
        <sz val="9"/>
        <rFont val="맑은 고딕"/>
        <family val="3"/>
        <charset val="129"/>
        <scheme val="major"/>
      </rPr>
      <t>중간 전압 케이블</t>
    </r>
    <r>
      <rPr>
        <vertAlign val="superscript"/>
        <sz val="9"/>
        <rFont val="맑은 고딕"/>
        <family val="3"/>
        <charset val="129"/>
        <scheme val="major"/>
      </rPr>
      <t xml:space="preserve">, </t>
    </r>
    <r>
      <rPr>
        <sz val="9"/>
        <rFont val="맑은 고딕"/>
        <family val="3"/>
        <charset val="129"/>
        <scheme val="major"/>
      </rPr>
      <t>고압 케이블</t>
    </r>
    <r>
      <rPr>
        <vertAlign val="superscript"/>
        <sz val="9"/>
        <rFont val="맑은 고딕"/>
        <family val="3"/>
        <charset val="129"/>
        <scheme val="major"/>
      </rPr>
      <t xml:space="preserve">, </t>
    </r>
    <r>
      <rPr>
        <sz val="9"/>
        <rFont val="맑은 고딕"/>
        <family val="3"/>
        <charset val="129"/>
        <scheme val="major"/>
      </rPr>
      <t>특수 케이블</t>
    </r>
    <r>
      <rPr>
        <vertAlign val="superscript"/>
        <sz val="9"/>
        <rFont val="맑은 고딕"/>
        <family val="3"/>
        <charset val="129"/>
        <scheme val="major"/>
      </rPr>
      <t xml:space="preserve">, </t>
    </r>
    <r>
      <rPr>
        <sz val="9"/>
        <rFont val="맑은 고딕"/>
        <family val="3"/>
        <charset val="129"/>
        <scheme val="major"/>
      </rPr>
      <t>구리 전선 및 기타 제품을 생산한다</t>
    </r>
    <r>
      <rPr>
        <vertAlign val="superscript"/>
        <sz val="9"/>
        <rFont val="맑은 고딕"/>
        <family val="3"/>
        <charset val="129"/>
        <scheme val="major"/>
      </rPr>
      <t xml:space="preserve">.
</t>
    </r>
    <r>
      <rPr>
        <sz val="9"/>
        <rFont val="맑은 고딕"/>
        <family val="3"/>
        <charset val="129"/>
        <scheme val="major"/>
      </rPr>
      <t>동사는 보안 및 빅데이터 제품 제조</t>
    </r>
    <r>
      <rPr>
        <vertAlign val="superscript"/>
        <sz val="9"/>
        <rFont val="맑은 고딕"/>
        <family val="3"/>
        <charset val="129"/>
        <scheme val="major"/>
      </rPr>
      <t xml:space="preserve">, </t>
    </r>
    <r>
      <rPr>
        <sz val="9"/>
        <rFont val="맑은 고딕"/>
        <family val="3"/>
        <charset val="129"/>
        <scheme val="major"/>
      </rPr>
      <t>데이터 프로세싱</t>
    </r>
    <r>
      <rPr>
        <vertAlign val="superscript"/>
        <sz val="9"/>
        <rFont val="맑은 고딕"/>
        <family val="3"/>
        <charset val="129"/>
        <scheme val="major"/>
      </rPr>
      <t xml:space="preserve">, </t>
    </r>
    <r>
      <rPr>
        <sz val="9"/>
        <rFont val="맑은 고딕"/>
        <family val="3"/>
        <charset val="129"/>
        <scheme val="major"/>
      </rPr>
      <t>기타 서비스도 제공한다</t>
    </r>
    <r>
      <rPr>
        <vertAlign val="superscript"/>
        <sz val="9"/>
        <rFont val="맑은 고딕"/>
        <family val="3"/>
        <charset val="129"/>
        <scheme val="major"/>
      </rPr>
      <t>.</t>
    </r>
  </si>
  <si>
    <t>Check Point Software Tec hnologies Ltd. (NasdaqGS: CHKP)</t>
  </si>
  <si>
    <r>
      <rPr>
        <sz val="9"/>
        <rFont val="맑은 고딕"/>
        <family val="3"/>
        <charset val="129"/>
        <scheme val="major"/>
      </rPr>
      <t xml:space="preserve">체크 포인트 소프트웨어 테크놀로지 </t>
    </r>
    <r>
      <rPr>
        <vertAlign val="superscript"/>
        <sz val="9"/>
        <rFont val="맑은 고딕"/>
        <family val="3"/>
        <charset val="129"/>
        <scheme val="major"/>
      </rPr>
      <t>(Check Point Software Technologies Ltd.)</t>
    </r>
    <r>
      <rPr>
        <sz val="9"/>
        <rFont val="맑은 고딕"/>
        <family val="3"/>
        <charset val="129"/>
        <scheme val="major"/>
      </rPr>
      <t>는 다 양한 소프트웨어</t>
    </r>
    <r>
      <rPr>
        <vertAlign val="superscript"/>
        <sz val="9"/>
        <rFont val="맑은 고딕"/>
        <family val="3"/>
        <charset val="129"/>
        <scheme val="major"/>
      </rPr>
      <t xml:space="preserve">, </t>
    </r>
    <r>
      <rPr>
        <sz val="9"/>
        <rFont val="맑은 고딕"/>
        <family val="3"/>
        <charset val="129"/>
        <scheme val="major"/>
      </rPr>
      <t>하드웨어 상품 및 정보기술</t>
    </r>
    <r>
      <rPr>
        <vertAlign val="superscript"/>
        <sz val="9"/>
        <rFont val="맑은 고딕"/>
        <family val="3"/>
        <charset val="129"/>
        <scheme val="major"/>
      </rPr>
      <t xml:space="preserve">(IT) </t>
    </r>
    <r>
      <rPr>
        <sz val="9"/>
        <rFont val="맑은 고딕"/>
        <family val="3"/>
        <charset val="129"/>
        <scheme val="major"/>
      </rPr>
      <t>관련 서비스를 개발</t>
    </r>
    <r>
      <rPr>
        <vertAlign val="superscript"/>
        <sz val="9"/>
        <rFont val="맑은 고딕"/>
        <family val="3"/>
        <charset val="129"/>
        <scheme val="major"/>
      </rPr>
      <t xml:space="preserve">, </t>
    </r>
    <r>
      <rPr>
        <sz val="9"/>
        <rFont val="맑은 고딕"/>
        <family val="3"/>
        <charset val="129"/>
        <scheme val="major"/>
      </rPr>
      <t>판매 및 지원 하는 업체</t>
    </r>
    <r>
      <rPr>
        <vertAlign val="superscript"/>
        <sz val="9"/>
        <rFont val="맑은 고딕"/>
        <family val="3"/>
        <charset val="129"/>
        <scheme val="major"/>
      </rPr>
      <t xml:space="preserve">. </t>
    </r>
    <r>
      <rPr>
        <sz val="9"/>
        <rFont val="맑은 고딕"/>
        <family val="3"/>
        <charset val="129"/>
        <scheme val="major"/>
      </rPr>
      <t>동사는 또한 고객들에게 네트워크</t>
    </r>
    <r>
      <rPr>
        <vertAlign val="superscript"/>
        <sz val="9"/>
        <rFont val="맑은 고딕"/>
        <family val="3"/>
        <charset val="129"/>
        <scheme val="major"/>
      </rPr>
      <t xml:space="preserve">, </t>
    </r>
    <r>
      <rPr>
        <sz val="9"/>
        <rFont val="맑은 고딕"/>
        <family val="3"/>
        <charset val="129"/>
        <scheme val="major"/>
      </rPr>
      <t>게이트웨이 보안 솔루션</t>
    </r>
    <r>
      <rPr>
        <vertAlign val="superscript"/>
        <sz val="9"/>
        <rFont val="맑은 고딕"/>
        <family val="3"/>
        <charset val="129"/>
        <scheme val="major"/>
      </rPr>
      <t xml:space="preserve">, </t>
    </r>
    <r>
      <rPr>
        <sz val="9"/>
        <rFont val="맑은 고딕"/>
        <family val="3"/>
        <charset val="129"/>
        <scheme val="major"/>
      </rPr>
      <t>데이터 및 엔드포인트 보안 솔루션과 관리 솔루션을 제공하고 있
다</t>
    </r>
    <r>
      <rPr>
        <vertAlign val="superscript"/>
        <sz val="9"/>
        <rFont val="맑은 고딕"/>
        <family val="3"/>
        <charset val="129"/>
        <scheme val="major"/>
      </rPr>
      <t>.</t>
    </r>
  </si>
  <si>
    <t>360 Security Technology I nc. (SHSE:601360)</t>
  </si>
  <si>
    <r>
      <rPr>
        <sz val="9"/>
        <rFont val="맑은 고딕"/>
        <family val="3"/>
        <charset val="129"/>
        <scheme val="major"/>
      </rPr>
      <t xml:space="preserve">인터넷 보안 회사인 </t>
    </r>
    <r>
      <rPr>
        <vertAlign val="superscript"/>
        <sz val="9"/>
        <rFont val="맑은 고딕"/>
        <family val="3"/>
        <charset val="129"/>
        <scheme val="major"/>
      </rPr>
      <t>360 Security Technology Inc.</t>
    </r>
    <r>
      <rPr>
        <sz val="9"/>
        <rFont val="맑은 고딕"/>
        <family val="3"/>
        <charset val="129"/>
        <scheme val="major"/>
      </rPr>
      <t>는 중국에서 인터넷 및 모바일 보안 제품을 제공한
다</t>
    </r>
    <r>
      <rPr>
        <vertAlign val="superscript"/>
        <sz val="9"/>
        <rFont val="맑은 고딕"/>
        <family val="3"/>
        <charset val="129"/>
        <scheme val="major"/>
      </rPr>
      <t xml:space="preserve">. </t>
    </r>
    <r>
      <rPr>
        <sz val="9"/>
        <rFont val="맑은 고딕"/>
        <family val="3"/>
        <charset val="129"/>
        <scheme val="major"/>
      </rPr>
      <t>이 회사는 국가 기관 및 기업에 보안 컨설팅</t>
    </r>
    <r>
      <rPr>
        <vertAlign val="superscript"/>
        <sz val="9"/>
        <rFont val="맑은 고딕"/>
        <family val="3"/>
        <charset val="129"/>
        <scheme val="major"/>
      </rPr>
      <t xml:space="preserve">, </t>
    </r>
    <r>
      <rPr>
        <sz val="9"/>
        <rFont val="맑은 고딕"/>
        <family val="3"/>
        <charset val="129"/>
        <scheme val="major"/>
      </rPr>
      <t>보안 운영 및 유지 관리</t>
    </r>
    <r>
      <rPr>
        <vertAlign val="superscript"/>
        <sz val="9"/>
        <rFont val="맑은 고딕"/>
        <family val="3"/>
        <charset val="129"/>
        <scheme val="major"/>
      </rPr>
      <t xml:space="preserve">, </t>
    </r>
    <r>
      <rPr>
        <sz val="9"/>
        <rFont val="맑은 고딕"/>
        <family val="3"/>
        <charset val="129"/>
        <scheme val="major"/>
      </rPr>
      <t>보안 교육 서비스를 포함한
보안 서비스를 제공합니다</t>
    </r>
    <r>
      <rPr>
        <vertAlign val="superscript"/>
        <sz val="9"/>
        <rFont val="맑은 고딕"/>
        <family val="3"/>
        <charset val="129"/>
        <scheme val="major"/>
      </rPr>
      <t>.</t>
    </r>
  </si>
  <si>
    <r>
      <rPr>
        <sz val="9"/>
        <rFont val="맑은 고딕"/>
        <family val="3"/>
        <charset val="129"/>
        <scheme val="major"/>
      </rPr>
      <t>VMware, Inc. (NYSE:VMW
)</t>
    </r>
  </si>
  <si>
    <r>
      <rPr>
        <vertAlign val="superscript"/>
        <sz val="9"/>
        <rFont val="맑은 고딕"/>
        <family val="3"/>
        <charset val="129"/>
        <scheme val="major"/>
      </rPr>
      <t>VM</t>
    </r>
    <r>
      <rPr>
        <sz val="9"/>
        <rFont val="맑은 고딕"/>
        <family val="3"/>
        <charset val="129"/>
        <scheme val="major"/>
      </rPr>
      <t>웨어</t>
    </r>
    <r>
      <rPr>
        <vertAlign val="superscript"/>
        <sz val="9"/>
        <rFont val="맑은 고딕"/>
        <family val="3"/>
        <charset val="129"/>
        <scheme val="major"/>
      </rPr>
      <t>(VMware, Inc.)</t>
    </r>
    <r>
      <rPr>
        <sz val="9"/>
        <rFont val="맑은 고딕"/>
        <family val="3"/>
        <charset val="129"/>
        <scheme val="major"/>
      </rPr>
      <t>는 데스크탑용부터 데이터 센터용까지 다양한 가상 솔루션을 제공하는 업체</t>
    </r>
    <r>
      <rPr>
        <vertAlign val="superscript"/>
        <sz val="9"/>
        <rFont val="맑은 고딕"/>
        <family val="3"/>
        <charset val="129"/>
        <scheme val="major"/>
      </rPr>
      <t xml:space="preserve">. </t>
    </r>
    <r>
      <rPr>
        <sz val="9"/>
        <rFont val="맑은 고딕"/>
        <family val="3"/>
        <charset val="129"/>
        <scheme val="major"/>
      </rPr>
      <t>동사는 비용 및 운영의 비효율성</t>
    </r>
    <r>
      <rPr>
        <vertAlign val="superscript"/>
        <sz val="9"/>
        <rFont val="맑은 고딕"/>
        <family val="3"/>
        <charset val="129"/>
        <scheme val="major"/>
      </rPr>
      <t xml:space="preserve">, </t>
    </r>
    <r>
      <rPr>
        <sz val="9"/>
        <rFont val="맑은 고딕"/>
        <family val="3"/>
        <charset val="129"/>
        <scheme val="major"/>
      </rPr>
      <t>비즈니스 연속성</t>
    </r>
    <r>
      <rPr>
        <vertAlign val="superscript"/>
        <sz val="9"/>
        <rFont val="맑은 고딕"/>
        <family val="3"/>
        <charset val="129"/>
        <scheme val="major"/>
      </rPr>
      <t xml:space="preserve">, </t>
    </r>
    <r>
      <rPr>
        <sz val="9"/>
        <rFont val="맑은 고딕"/>
        <family val="3"/>
        <charset val="129"/>
        <scheme val="major"/>
      </rPr>
      <t xml:space="preserve">소프트웨어 수명주기 관리 및 데스크톱 관리를 비
롯한 다양한 </t>
    </r>
    <r>
      <rPr>
        <vertAlign val="superscript"/>
        <sz val="9"/>
        <rFont val="맑은 고딕"/>
        <family val="3"/>
        <charset val="129"/>
        <scheme val="major"/>
      </rPr>
      <t xml:space="preserve">IT </t>
    </r>
    <r>
      <rPr>
        <sz val="9"/>
        <rFont val="맑은 고딕"/>
        <family val="3"/>
        <charset val="129"/>
        <scheme val="major"/>
      </rPr>
      <t>문제를 해결하는 제품을 제공한다</t>
    </r>
    <r>
      <rPr>
        <vertAlign val="superscript"/>
        <sz val="9"/>
        <rFont val="맑은 고딕"/>
        <family val="3"/>
        <charset val="129"/>
        <scheme val="major"/>
      </rPr>
      <t>.</t>
    </r>
  </si>
  <si>
    <t>Koal Software Co., Ltd. (S HSE:603232)</t>
  </si>
  <si>
    <r>
      <rPr>
        <vertAlign val="superscript"/>
        <sz val="9"/>
        <rFont val="맑은 고딕"/>
        <family val="3"/>
        <charset val="129"/>
        <scheme val="major"/>
      </rPr>
      <t>Koal Software Co., Ltd.</t>
    </r>
    <r>
      <rPr>
        <sz val="9"/>
        <rFont val="맑은 고딕"/>
        <family val="3"/>
        <charset val="129"/>
        <scheme val="major"/>
      </rPr>
      <t>는 중국에서 공개 키 인프라 플랫폼을 개발한다</t>
    </r>
    <r>
      <rPr>
        <vertAlign val="superscript"/>
        <sz val="9"/>
        <rFont val="맑은 고딕"/>
        <family val="3"/>
        <charset val="129"/>
        <scheme val="major"/>
      </rPr>
      <t xml:space="preserve">. </t>
    </r>
    <r>
      <rPr>
        <sz val="9"/>
        <rFont val="맑은 고딕"/>
        <family val="3"/>
        <charset val="129"/>
        <scheme val="major"/>
      </rPr>
      <t>회사는 루트 인증서 발급</t>
    </r>
    <r>
      <rPr>
        <vertAlign val="superscript"/>
        <sz val="9"/>
        <rFont val="맑은 고딕"/>
        <family val="3"/>
        <charset val="129"/>
        <scheme val="major"/>
      </rPr>
      <t xml:space="preserve">, </t>
    </r>
    <r>
      <rPr>
        <sz val="9"/>
        <rFont val="맑은 고딕"/>
        <family val="3"/>
        <charset val="129"/>
        <scheme val="major"/>
      </rPr>
      <t>인 증서 발급</t>
    </r>
    <r>
      <rPr>
        <vertAlign val="superscript"/>
        <sz val="9"/>
        <rFont val="맑은 고딕"/>
        <family val="3"/>
        <charset val="129"/>
        <scheme val="major"/>
      </rPr>
      <t xml:space="preserve">, </t>
    </r>
    <r>
      <rPr>
        <sz val="9"/>
        <rFont val="맑은 고딕"/>
        <family val="3"/>
        <charset val="129"/>
        <scheme val="major"/>
      </rPr>
      <t>인증서 등록 감사</t>
    </r>
    <r>
      <rPr>
        <vertAlign val="superscript"/>
        <sz val="9"/>
        <rFont val="맑은 고딕"/>
        <family val="3"/>
        <charset val="129"/>
        <scheme val="major"/>
      </rPr>
      <t xml:space="preserve">, </t>
    </r>
    <r>
      <rPr>
        <sz val="9"/>
        <rFont val="맑은 고딕"/>
        <family val="3"/>
        <charset val="129"/>
        <scheme val="major"/>
      </rPr>
      <t>키 및 인증서 통합 관리</t>
    </r>
    <r>
      <rPr>
        <vertAlign val="superscript"/>
        <sz val="9"/>
        <rFont val="맑은 고딕"/>
        <family val="3"/>
        <charset val="129"/>
        <scheme val="major"/>
      </rPr>
      <t xml:space="preserve">, </t>
    </r>
    <r>
      <rPr>
        <sz val="9"/>
        <rFont val="맑은 고딕"/>
        <family val="3"/>
        <charset val="129"/>
        <scheme val="major"/>
      </rPr>
      <t xml:space="preserve">신뢰할 수 있는 </t>
    </r>
    <r>
      <rPr>
        <vertAlign val="superscript"/>
        <sz val="9"/>
        <rFont val="맑은 고딕"/>
        <family val="3"/>
        <charset val="129"/>
        <scheme val="major"/>
      </rPr>
      <t xml:space="preserve">ID </t>
    </r>
    <r>
      <rPr>
        <sz val="9"/>
        <rFont val="맑은 고딕"/>
        <family val="3"/>
        <charset val="129"/>
        <scheme val="major"/>
      </rPr>
      <t xml:space="preserve">관리 시스템과 같은 </t>
    </r>
    <r>
      <rPr>
        <vertAlign val="superscript"/>
        <sz val="9"/>
        <rFont val="맑은 고딕"/>
        <family val="3"/>
        <charset val="129"/>
        <scheme val="major"/>
      </rPr>
      <t xml:space="preserve">ID </t>
    </r>
    <r>
      <rPr>
        <sz val="9"/>
        <rFont val="맑은 고딕"/>
        <family val="3"/>
        <charset val="129"/>
        <scheme val="major"/>
      </rPr>
      <t>보안 인프라를 제공합니다</t>
    </r>
    <r>
      <rPr>
        <vertAlign val="superscript"/>
        <sz val="9"/>
        <rFont val="맑은 고딕"/>
        <family val="3"/>
        <charset val="129"/>
        <scheme val="major"/>
      </rPr>
      <t xml:space="preserve">. </t>
    </r>
    <r>
      <rPr>
        <sz val="9"/>
        <rFont val="맑은 고딕"/>
        <family val="3"/>
        <charset val="129"/>
        <scheme val="major"/>
      </rPr>
      <t>타임스탬프 및 서명 확인 서버</t>
    </r>
    <r>
      <rPr>
        <vertAlign val="superscript"/>
        <sz val="9"/>
        <rFont val="맑은 고딕"/>
        <family val="3"/>
        <charset val="129"/>
        <scheme val="major"/>
      </rPr>
      <t xml:space="preserve">, </t>
    </r>
    <r>
      <rPr>
        <sz val="9"/>
        <rFont val="맑은 고딕"/>
        <family val="3"/>
        <charset val="129"/>
        <scheme val="major"/>
      </rPr>
      <t>전자 서명 시스템을 포함한 암호 서비스 플랫폼</t>
    </r>
    <r>
      <rPr>
        <vertAlign val="superscript"/>
        <sz val="9"/>
        <rFont val="맑은 고딕"/>
        <family val="3"/>
        <charset val="129"/>
        <scheme val="major"/>
      </rPr>
      <t xml:space="preserve">, </t>
    </r>
    <r>
      <rPr>
        <sz val="9"/>
        <rFont val="맑은 고딕"/>
        <family val="3"/>
        <charset val="129"/>
        <scheme val="major"/>
      </rPr>
      <t>보안 인증</t>
    </r>
    <r>
      <rPr>
        <vertAlign val="superscript"/>
        <sz val="9"/>
        <rFont val="맑은 고딕"/>
        <family val="3"/>
        <charset val="129"/>
        <scheme val="major"/>
      </rPr>
      <t xml:space="preserve">, SSL </t>
    </r>
    <r>
      <rPr>
        <sz val="9"/>
        <rFont val="맑은 고딕"/>
        <family val="3"/>
        <charset val="129"/>
        <scheme val="major"/>
      </rPr>
      <t>애플리케이션 전달</t>
    </r>
    <r>
      <rPr>
        <vertAlign val="superscript"/>
        <sz val="9"/>
        <rFont val="맑은 고딕"/>
        <family val="3"/>
        <charset val="129"/>
        <scheme val="major"/>
      </rPr>
      <t xml:space="preserve">, API, </t>
    </r>
    <r>
      <rPr>
        <sz val="9"/>
        <rFont val="맑은 고딕"/>
        <family val="3"/>
        <charset val="129"/>
        <scheme val="major"/>
      </rPr>
      <t>싱글 사인온 게이트웨이</t>
    </r>
    <r>
      <rPr>
        <vertAlign val="superscript"/>
        <sz val="9"/>
        <rFont val="맑은 고딕"/>
        <family val="3"/>
        <charset val="129"/>
        <scheme val="major"/>
      </rPr>
      <t xml:space="preserve">, </t>
    </r>
    <r>
      <rPr>
        <sz val="9"/>
        <rFont val="맑은 고딕"/>
        <family val="3"/>
        <charset val="129"/>
        <scheme val="major"/>
      </rPr>
      <t>계정 관리 시스템으로 구성된 인증
및 액세스 제어 제품</t>
    </r>
    <r>
      <rPr>
        <vertAlign val="superscript"/>
        <sz val="9"/>
        <rFont val="맑은 고딕"/>
        <family val="3"/>
        <charset val="129"/>
        <scheme val="major"/>
      </rPr>
      <t>.</t>
    </r>
  </si>
  <si>
    <r>
      <rPr>
        <sz val="9"/>
        <rFont val="맑은 고딕"/>
        <family val="3"/>
        <charset val="129"/>
        <scheme val="major"/>
      </rPr>
      <t>Synel M.L.L Payway Ltd (T
ASE:SNEL)</t>
    </r>
  </si>
  <si>
    <r>
      <rPr>
        <vertAlign val="superscript"/>
        <sz val="9"/>
        <rFont val="맑은 고딕"/>
        <family val="3"/>
        <charset val="129"/>
        <scheme val="major"/>
      </rPr>
      <t>Synel M.L.L Payway Ltd</t>
    </r>
    <r>
      <rPr>
        <sz val="9"/>
        <rFont val="맑은 고딕"/>
        <family val="3"/>
        <charset val="129"/>
        <scheme val="major"/>
      </rPr>
      <t>는 자회사와 함께 이스라엘 및 국제적으로 조직의 인력 관리를 위한 소프트웨
어 통합 하드웨어 솔루션을 제공한다</t>
    </r>
    <r>
      <rPr>
        <vertAlign val="superscript"/>
        <sz val="9"/>
        <rFont val="맑은 고딕"/>
        <family val="3"/>
        <charset val="129"/>
        <scheme val="major"/>
      </rPr>
      <t>.</t>
    </r>
  </si>
  <si>
    <r>
      <rPr>
        <sz val="9"/>
        <rFont val="맑은 고딕"/>
        <family val="3"/>
        <charset val="129"/>
        <scheme val="major"/>
      </rPr>
      <t>Korea Information Certifica
te Authority, Inc. (KOSDA Q:A053300)</t>
    </r>
  </si>
  <si>
    <r>
      <rPr>
        <sz val="9"/>
        <rFont val="맑은 고딕"/>
        <family val="3"/>
        <charset val="129"/>
        <scheme val="major"/>
      </rPr>
      <t>한국정보인증은 공인인증서 발급</t>
    </r>
    <r>
      <rPr>
        <vertAlign val="superscript"/>
        <sz val="9"/>
        <rFont val="맑은 고딕"/>
        <family val="3"/>
        <charset val="129"/>
        <scheme val="major"/>
      </rPr>
      <t xml:space="preserve">, </t>
    </r>
    <r>
      <rPr>
        <sz val="9"/>
        <rFont val="맑은 고딕"/>
        <family val="3"/>
        <charset val="129"/>
        <scheme val="major"/>
      </rPr>
      <t>공개기반구조</t>
    </r>
    <r>
      <rPr>
        <vertAlign val="superscript"/>
        <sz val="9"/>
        <rFont val="맑은 고딕"/>
        <family val="3"/>
        <charset val="129"/>
        <scheme val="major"/>
      </rPr>
      <t xml:space="preserve">(PKI) </t>
    </r>
    <r>
      <rPr>
        <sz val="9"/>
        <rFont val="맑은 고딕"/>
        <family val="3"/>
        <charset val="129"/>
        <scheme val="major"/>
      </rPr>
      <t xml:space="preserve">시스템 및 웹보안서버 </t>
    </r>
    <r>
      <rPr>
        <vertAlign val="superscript"/>
        <sz val="9"/>
        <rFont val="맑은 고딕"/>
        <family val="3"/>
        <charset val="129"/>
        <scheme val="major"/>
      </rPr>
      <t xml:space="preserve">(SSL) </t>
    </r>
    <r>
      <rPr>
        <sz val="9"/>
        <rFont val="맑은 고딕"/>
        <family val="3"/>
        <charset val="129"/>
        <scheme val="major"/>
      </rPr>
      <t>판매를 하는 업체</t>
    </r>
    <r>
      <rPr>
        <vertAlign val="superscript"/>
        <sz val="9"/>
        <rFont val="맑은 고딕"/>
        <family val="3"/>
        <charset val="129"/>
        <scheme val="major"/>
      </rPr>
      <t>.</t>
    </r>
  </si>
  <si>
    <r>
      <rPr>
        <sz val="9"/>
        <rFont val="맑은 고딕"/>
        <family val="3"/>
        <charset val="129"/>
        <scheme val="major"/>
      </rPr>
      <t>Clavister Holding AB (publ.
) (OM:CLAV)</t>
    </r>
  </si>
  <si>
    <r>
      <rPr>
        <vertAlign val="superscript"/>
        <sz val="9"/>
        <rFont val="맑은 고딕"/>
        <family val="3"/>
        <charset val="129"/>
        <scheme val="major"/>
      </rPr>
      <t>Clavister Holding AB(publ.)</t>
    </r>
    <r>
      <rPr>
        <sz val="9"/>
        <rFont val="맑은 고딕"/>
        <family val="3"/>
        <charset val="129"/>
        <scheme val="major"/>
      </rPr>
      <t>는 자회사와 함께 전 세계적으로 사이버 보안 솔루션을 개발 및 판매한다</t>
    </r>
    <r>
      <rPr>
        <vertAlign val="superscript"/>
        <sz val="9"/>
        <rFont val="맑은 고딕"/>
        <family val="3"/>
        <charset val="129"/>
        <scheme val="major"/>
      </rPr>
      <t>.</t>
    </r>
  </si>
  <si>
    <t>Raonsecure Co., Ltd. (KO SDAQ:A042510)</t>
  </si>
  <si>
    <r>
      <rPr>
        <sz val="9"/>
        <rFont val="맑은 고딕"/>
        <family val="3"/>
        <charset val="129"/>
        <scheme val="major"/>
      </rPr>
      <t xml:space="preserve">라온시큐어는 </t>
    </r>
    <r>
      <rPr>
        <vertAlign val="superscript"/>
        <sz val="9"/>
        <rFont val="맑은 고딕"/>
        <family val="3"/>
        <charset val="129"/>
        <scheme val="major"/>
      </rPr>
      <t>PC</t>
    </r>
    <r>
      <rPr>
        <sz val="9"/>
        <rFont val="맑은 고딕"/>
        <family val="3"/>
        <charset val="129"/>
        <scheme val="major"/>
      </rPr>
      <t xml:space="preserve">와 모바일 기기 보안 솔루션 및 </t>
    </r>
    <r>
      <rPr>
        <vertAlign val="superscript"/>
        <sz val="9"/>
        <rFont val="맑은 고딕"/>
        <family val="3"/>
        <charset val="129"/>
        <scheme val="major"/>
      </rPr>
      <t xml:space="preserve">FIDO </t>
    </r>
    <r>
      <rPr>
        <sz val="9"/>
        <rFont val="맑은 고딕"/>
        <family val="3"/>
        <charset val="129"/>
        <scheme val="major"/>
      </rPr>
      <t>기반 인증 솔루션 개발업체이자 제공업체</t>
    </r>
    <r>
      <rPr>
        <vertAlign val="superscript"/>
        <sz val="9"/>
        <rFont val="맑은 고딕"/>
        <family val="3"/>
        <charset val="129"/>
        <scheme val="major"/>
      </rPr>
      <t xml:space="preserve">. </t>
    </r>
    <r>
      <rPr>
        <sz val="9"/>
        <rFont val="맑은 고딕"/>
        <family val="3"/>
        <charset val="129"/>
        <scheme val="major"/>
      </rPr>
      <t>동 사는 모바일 암호 인증</t>
    </r>
    <r>
      <rPr>
        <vertAlign val="superscript"/>
        <sz val="9"/>
        <rFont val="맑은 고딕"/>
        <family val="3"/>
        <charset val="129"/>
        <scheme val="major"/>
      </rPr>
      <t xml:space="preserve">, </t>
    </r>
    <r>
      <rPr>
        <sz val="9"/>
        <rFont val="맑은 고딕"/>
        <family val="3"/>
        <charset val="129"/>
        <scheme val="major"/>
      </rPr>
      <t>모바일 단말기 관리 및 기타 관련 서비스를 제공한다</t>
    </r>
    <r>
      <rPr>
        <vertAlign val="superscript"/>
        <sz val="9"/>
        <rFont val="맑은 고딕"/>
        <family val="3"/>
        <charset val="129"/>
        <scheme val="major"/>
      </rPr>
      <t xml:space="preserve">. </t>
    </r>
    <r>
      <rPr>
        <sz val="9"/>
        <rFont val="맑은 고딕"/>
        <family val="3"/>
        <charset val="129"/>
        <scheme val="major"/>
      </rPr>
      <t xml:space="preserve">동사는 또한 </t>
    </r>
    <r>
      <rPr>
        <vertAlign val="superscript"/>
        <sz val="9"/>
        <rFont val="맑은 고딕"/>
        <family val="3"/>
        <charset val="129"/>
        <scheme val="major"/>
      </rPr>
      <t>FIDO</t>
    </r>
    <r>
      <rPr>
        <sz val="9"/>
        <rFont val="맑은 고딕"/>
        <family val="3"/>
        <charset val="129"/>
        <scheme val="major"/>
      </rPr>
      <t>와 블
록체인 기술에 기반한 탈중앙 인증 서비스 플랫폼을 개발한다</t>
    </r>
    <r>
      <rPr>
        <vertAlign val="superscript"/>
        <sz val="9"/>
        <rFont val="맑은 고딕"/>
        <family val="3"/>
        <charset val="129"/>
        <scheme val="major"/>
      </rPr>
      <t>.</t>
    </r>
  </si>
  <si>
    <r>
      <rPr>
        <sz val="9"/>
        <rFont val="맑은 고딕"/>
        <family val="3"/>
        <charset val="129"/>
        <scheme val="major"/>
      </rPr>
      <t>Nippon Techno Lab Inc. (S
PSE:3849)</t>
    </r>
  </si>
  <si>
    <r>
      <rPr>
        <vertAlign val="superscript"/>
        <sz val="9"/>
        <rFont val="맑은 고딕"/>
        <family val="3"/>
        <charset val="129"/>
        <scheme val="major"/>
      </rPr>
      <t>Nippon Techno Lab Inc.</t>
    </r>
    <r>
      <rPr>
        <sz val="9"/>
        <rFont val="맑은 고딕"/>
        <family val="3"/>
        <charset val="129"/>
        <scheme val="major"/>
      </rPr>
      <t>는 일본 및 국제적으로 컴퓨터 시스템을 개발한다</t>
    </r>
    <r>
      <rPr>
        <vertAlign val="superscript"/>
        <sz val="9"/>
        <rFont val="맑은 고딕"/>
        <family val="3"/>
        <charset val="129"/>
        <scheme val="major"/>
      </rPr>
      <t xml:space="preserve">. </t>
    </r>
    <r>
      <rPr>
        <sz val="9"/>
        <rFont val="맑은 고딕"/>
        <family val="3"/>
        <charset val="129"/>
        <scheme val="major"/>
      </rPr>
      <t>이 회사는 컴퓨터 연결 제 어 장치</t>
    </r>
    <r>
      <rPr>
        <vertAlign val="superscript"/>
        <sz val="9"/>
        <rFont val="맑은 고딕"/>
        <family val="3"/>
        <charset val="129"/>
        <scheme val="major"/>
      </rPr>
      <t xml:space="preserve">, </t>
    </r>
    <r>
      <rPr>
        <sz val="9"/>
        <rFont val="맑은 고딕"/>
        <family val="3"/>
        <charset val="129"/>
        <scheme val="major"/>
      </rPr>
      <t>이미지 확장</t>
    </r>
    <r>
      <rPr>
        <vertAlign val="superscript"/>
        <sz val="9"/>
        <rFont val="맑은 고딕"/>
        <family val="3"/>
        <charset val="129"/>
        <scheme val="major"/>
      </rPr>
      <t xml:space="preserve">, </t>
    </r>
    <r>
      <rPr>
        <sz val="9"/>
        <rFont val="맑은 고딕"/>
        <family val="3"/>
        <charset val="129"/>
        <scheme val="major"/>
      </rPr>
      <t>네트워크 연결</t>
    </r>
    <r>
      <rPr>
        <vertAlign val="superscript"/>
        <sz val="9"/>
        <rFont val="맑은 고딕"/>
        <family val="3"/>
        <charset val="129"/>
        <scheme val="major"/>
      </rPr>
      <t xml:space="preserve">, </t>
    </r>
    <r>
      <rPr>
        <sz val="9"/>
        <rFont val="맑은 고딕"/>
        <family val="3"/>
        <charset val="129"/>
        <scheme val="major"/>
      </rPr>
      <t>이미지 처리</t>
    </r>
    <r>
      <rPr>
        <vertAlign val="superscript"/>
        <sz val="9"/>
        <rFont val="맑은 고딕"/>
        <family val="3"/>
        <charset val="129"/>
        <scheme val="major"/>
      </rPr>
      <t xml:space="preserve">, </t>
    </r>
    <r>
      <rPr>
        <sz val="9"/>
        <rFont val="맑은 고딕"/>
        <family val="3"/>
        <charset val="129"/>
        <scheme val="major"/>
      </rPr>
      <t>색 합성</t>
    </r>
    <r>
      <rPr>
        <vertAlign val="superscript"/>
        <sz val="9"/>
        <rFont val="맑은 고딕"/>
        <family val="3"/>
        <charset val="129"/>
        <scheme val="major"/>
      </rPr>
      <t xml:space="preserve">, </t>
    </r>
    <r>
      <rPr>
        <sz val="9"/>
        <rFont val="맑은 고딕"/>
        <family val="3"/>
        <charset val="129"/>
        <scheme val="major"/>
      </rPr>
      <t>스캐너 입력 장치 제어</t>
    </r>
    <r>
      <rPr>
        <vertAlign val="superscript"/>
        <sz val="9"/>
        <rFont val="맑은 고딕"/>
        <family val="3"/>
        <charset val="129"/>
        <scheme val="major"/>
      </rPr>
      <t xml:space="preserve">, </t>
    </r>
    <r>
      <rPr>
        <sz val="9"/>
        <rFont val="맑은 고딕"/>
        <family val="3"/>
        <charset val="129"/>
        <scheme val="major"/>
      </rPr>
      <t>색상 조정</t>
    </r>
    <r>
      <rPr>
        <vertAlign val="superscript"/>
        <sz val="9"/>
        <rFont val="맑은 고딕"/>
        <family val="3"/>
        <charset val="129"/>
        <scheme val="major"/>
      </rPr>
      <t xml:space="preserve">, </t>
    </r>
    <r>
      <rPr>
        <sz val="9"/>
        <rFont val="맑은 고딕"/>
        <family val="3"/>
        <charset val="129"/>
        <scheme val="major"/>
      </rPr>
      <t>데이터 형식 자동 인식</t>
    </r>
    <r>
      <rPr>
        <vertAlign val="superscript"/>
        <sz val="9"/>
        <rFont val="맑은 고딕"/>
        <family val="3"/>
        <charset val="129"/>
        <scheme val="major"/>
      </rPr>
      <t>/</t>
    </r>
    <r>
      <rPr>
        <sz val="9"/>
        <rFont val="맑은 고딕"/>
        <family val="3"/>
        <charset val="129"/>
        <scheme val="major"/>
      </rPr>
      <t>변환 및 잉크젯 제어 소프트웨어를 포함한 제어 시스템 소프트웨어를 개발하여 프린
터 제조업체에 공급한다</t>
    </r>
    <r>
      <rPr>
        <vertAlign val="superscript"/>
        <sz val="9"/>
        <rFont val="맑은 고딕"/>
        <family val="3"/>
        <charset val="129"/>
        <scheme val="major"/>
      </rPr>
      <t>.</t>
    </r>
  </si>
  <si>
    <r>
      <rPr>
        <sz val="9"/>
        <rFont val="맑은 고딕"/>
        <family val="3"/>
        <charset val="129"/>
        <scheme val="major"/>
      </rPr>
      <t>SoftCamp Co., Ltd. (KOSD
AQ:A258790)</t>
    </r>
  </si>
  <si>
    <r>
      <rPr>
        <sz val="9"/>
        <rFont val="맑은 고딕"/>
        <family val="3"/>
        <charset val="129"/>
        <scheme val="major"/>
      </rPr>
      <t>SOUTH KO
REA</t>
    </r>
  </si>
  <si>
    <r>
      <rPr>
        <sz val="9"/>
        <rFont val="맑은 고딕"/>
        <family val="3"/>
        <charset val="129"/>
        <scheme val="major"/>
      </rPr>
      <t>소프트캠프는 정보 보안 운영업체</t>
    </r>
    <r>
      <rPr>
        <vertAlign val="superscript"/>
        <sz val="9"/>
        <rFont val="맑은 고딕"/>
        <family val="3"/>
        <charset val="129"/>
        <scheme val="major"/>
      </rPr>
      <t xml:space="preserve">. </t>
    </r>
    <r>
      <rPr>
        <sz val="9"/>
        <rFont val="맑은 고딕"/>
        <family val="3"/>
        <charset val="129"/>
        <scheme val="major"/>
      </rPr>
      <t>동사는 정보 유출 예방</t>
    </r>
    <r>
      <rPr>
        <vertAlign val="superscript"/>
        <sz val="9"/>
        <rFont val="맑은 고딕"/>
        <family val="3"/>
        <charset val="129"/>
        <scheme val="major"/>
      </rPr>
      <t xml:space="preserve">, </t>
    </r>
    <r>
      <rPr>
        <sz val="9"/>
        <rFont val="맑은 고딕"/>
        <family val="3"/>
        <charset val="129"/>
        <scheme val="major"/>
      </rPr>
      <t>외부 위협 방어 및 기타 서비스를 제공한다</t>
    </r>
    <r>
      <rPr>
        <vertAlign val="superscript"/>
        <sz val="9"/>
        <rFont val="맑은 고딕"/>
        <family val="3"/>
        <charset val="129"/>
        <scheme val="major"/>
      </rPr>
      <t xml:space="preserve">.
</t>
    </r>
    <r>
      <rPr>
        <sz val="9"/>
        <rFont val="맑은 고딕"/>
        <family val="3"/>
        <charset val="129"/>
        <scheme val="major"/>
      </rPr>
      <t>동사는 한국에서 자사 서비스를 제공한다</t>
    </r>
    <r>
      <rPr>
        <vertAlign val="superscript"/>
        <sz val="9"/>
        <rFont val="맑은 고딕"/>
        <family val="3"/>
        <charset val="129"/>
        <scheme val="major"/>
      </rPr>
      <t>.</t>
    </r>
  </si>
  <si>
    <r>
      <rPr>
        <sz val="9"/>
        <rFont val="맑은 고딕"/>
        <family val="3"/>
        <charset val="129"/>
        <scheme val="major"/>
      </rPr>
      <t>Beijing Global Safety Techn ology Co., Ltd. (SZSE:3005
23)</t>
    </r>
  </si>
  <si>
    <r>
      <rPr>
        <vertAlign val="superscript"/>
        <sz val="9"/>
        <rFont val="맑은 고딕"/>
        <family val="3"/>
        <charset val="129"/>
        <scheme val="major"/>
      </rPr>
      <t>Beijing Global Safety Technology Co., Ltd.</t>
    </r>
    <r>
      <rPr>
        <sz val="9"/>
        <rFont val="맑은 고딕"/>
        <family val="3"/>
        <charset val="129"/>
        <scheme val="major"/>
      </rPr>
      <t>는 중국 및 국제적으로 에너지 관리</t>
    </r>
    <r>
      <rPr>
        <vertAlign val="superscript"/>
        <sz val="9"/>
        <rFont val="맑은 고딕"/>
        <family val="3"/>
        <charset val="129"/>
        <scheme val="major"/>
      </rPr>
      <t xml:space="preserve">, </t>
    </r>
    <r>
      <rPr>
        <sz val="9"/>
        <rFont val="맑은 고딕"/>
        <family val="3"/>
        <charset val="129"/>
        <scheme val="major"/>
      </rPr>
      <t>도시 기반 시설 안전</t>
    </r>
    <r>
      <rPr>
        <vertAlign val="superscript"/>
        <sz val="9"/>
        <rFont val="맑은 고딕"/>
        <family val="3"/>
        <charset val="129"/>
        <scheme val="major"/>
      </rPr>
      <t xml:space="preserve">, </t>
    </r>
    <r>
      <rPr>
        <sz val="9"/>
        <rFont val="맑은 고딕"/>
        <family val="3"/>
        <charset val="129"/>
        <scheme val="major"/>
      </rPr>
      <t>지능형 소방</t>
    </r>
    <r>
      <rPr>
        <vertAlign val="superscript"/>
        <sz val="9"/>
        <rFont val="맑은 고딕"/>
        <family val="3"/>
        <charset val="129"/>
        <scheme val="major"/>
      </rPr>
      <t xml:space="preserve">, </t>
    </r>
    <r>
      <rPr>
        <sz val="9"/>
        <rFont val="맑은 고딕"/>
        <family val="3"/>
        <charset val="129"/>
        <scheme val="major"/>
      </rPr>
      <t>사이버 보안</t>
    </r>
    <r>
      <rPr>
        <vertAlign val="superscript"/>
        <sz val="9"/>
        <rFont val="맑은 고딕"/>
        <family val="3"/>
        <charset val="129"/>
        <scheme val="major"/>
      </rPr>
      <t xml:space="preserve">, </t>
    </r>
    <r>
      <rPr>
        <sz val="9"/>
        <rFont val="맑은 고딕"/>
        <family val="3"/>
        <charset val="129"/>
        <scheme val="major"/>
      </rPr>
      <t>세관 보안 및 정보 관리 솔루션을 제공한다</t>
    </r>
    <r>
      <rPr>
        <vertAlign val="superscript"/>
        <sz val="9"/>
        <rFont val="맑은 고딕"/>
        <family val="3"/>
        <charset val="129"/>
        <scheme val="major"/>
      </rPr>
      <t>.</t>
    </r>
  </si>
  <si>
    <t>BIO-key International, Inc. ( NasdaqCM:BKYI)</t>
  </si>
  <si>
    <t>UNITED ST ATES</t>
  </si>
  <si>
    <r>
      <rPr>
        <sz val="9"/>
        <rFont val="맑은 고딕"/>
        <family val="3"/>
        <charset val="129"/>
        <scheme val="major"/>
      </rPr>
      <t>바이오</t>
    </r>
    <r>
      <rPr>
        <vertAlign val="superscript"/>
        <sz val="9"/>
        <rFont val="맑은 고딕"/>
        <family val="3"/>
        <charset val="129"/>
        <scheme val="major"/>
      </rPr>
      <t>-</t>
    </r>
    <r>
      <rPr>
        <sz val="9"/>
        <rFont val="맑은 고딕"/>
        <family val="3"/>
        <charset val="129"/>
        <scheme val="major"/>
      </rPr>
      <t>키 인터내셔널</t>
    </r>
    <r>
      <rPr>
        <vertAlign val="superscript"/>
        <sz val="9"/>
        <rFont val="맑은 고딕"/>
        <family val="3"/>
        <charset val="129"/>
        <scheme val="major"/>
      </rPr>
      <t>(BIO-key International, Inc.)</t>
    </r>
    <r>
      <rPr>
        <sz val="9"/>
        <rFont val="맑은 고딕"/>
        <family val="3"/>
        <charset val="129"/>
        <scheme val="major"/>
      </rPr>
      <t>은 생체 지문 인식 소프트웨어 제품의 개발 및 라이 선스 업체</t>
    </r>
    <r>
      <rPr>
        <vertAlign val="superscript"/>
        <sz val="9"/>
        <rFont val="맑은 고딕"/>
        <family val="3"/>
        <charset val="129"/>
        <scheme val="major"/>
      </rPr>
      <t xml:space="preserve">. </t>
    </r>
    <r>
      <rPr>
        <sz val="9"/>
        <rFont val="맑은 고딕"/>
        <family val="3"/>
        <charset val="129"/>
        <scheme val="major"/>
      </rPr>
      <t>동사의 역량으로 익명 검사 및 하드웨어 독립성을 통해 신분위조를 방지할 수 있다</t>
    </r>
    <r>
      <rPr>
        <vertAlign val="superscript"/>
        <sz val="9"/>
        <rFont val="맑은 고딕"/>
        <family val="3"/>
        <charset val="129"/>
        <scheme val="major"/>
      </rPr>
      <t xml:space="preserve">. </t>
    </r>
    <r>
      <rPr>
        <sz val="9"/>
        <rFont val="맑은 고딕"/>
        <family val="3"/>
        <charset val="129"/>
        <scheme val="major"/>
      </rPr>
      <t>동사는 장비 원제조업체</t>
    </r>
    <r>
      <rPr>
        <vertAlign val="superscript"/>
        <sz val="9"/>
        <rFont val="맑은 고딕"/>
        <family val="3"/>
        <charset val="129"/>
        <scheme val="major"/>
      </rPr>
      <t xml:space="preserve">, </t>
    </r>
    <r>
      <rPr>
        <sz val="9"/>
        <rFont val="맑은 고딕"/>
        <family val="3"/>
        <charset val="129"/>
        <scheme val="major"/>
      </rPr>
      <t>부가가치 재판매업자</t>
    </r>
    <r>
      <rPr>
        <vertAlign val="superscript"/>
        <sz val="9"/>
        <rFont val="맑은 고딕"/>
        <family val="3"/>
        <charset val="129"/>
        <scheme val="major"/>
      </rPr>
      <t xml:space="preserve">, </t>
    </r>
    <r>
      <rPr>
        <sz val="9"/>
        <rFont val="맑은 고딕"/>
        <family val="3"/>
        <charset val="129"/>
        <scheme val="major"/>
      </rPr>
      <t>통합회사</t>
    </r>
    <r>
      <rPr>
        <vertAlign val="superscript"/>
        <sz val="9"/>
        <rFont val="맑은 고딕"/>
        <family val="3"/>
        <charset val="129"/>
        <scheme val="major"/>
      </rPr>
      <t xml:space="preserve">, </t>
    </r>
    <r>
      <rPr>
        <sz val="9"/>
        <rFont val="맑은 고딕"/>
        <family val="3"/>
        <charset val="129"/>
        <scheme val="major"/>
      </rPr>
      <t>애플리케이션 공급업체에게 서비스를 제공하고 있
다</t>
    </r>
    <r>
      <rPr>
        <vertAlign val="superscript"/>
        <sz val="9"/>
        <rFont val="맑은 고딕"/>
        <family val="3"/>
        <charset val="129"/>
        <scheme val="major"/>
      </rPr>
      <t>.</t>
    </r>
  </si>
  <si>
    <t>KSIGN Co.,Ltd. (KOSDAQ: A192250)</t>
  </si>
  <si>
    <t>SOUTH KO REA</t>
  </si>
  <si>
    <r>
      <rPr>
        <sz val="9"/>
        <rFont val="맑은 고딕"/>
        <family val="3"/>
        <charset val="129"/>
        <scheme val="major"/>
      </rPr>
      <t>케이사인은 온라인에서 개인과 기업의 정보를 지켜주는 보안솔루션 및 프로그램을 제공하는 업체</t>
    </r>
    <r>
      <rPr>
        <vertAlign val="superscript"/>
        <sz val="9"/>
        <rFont val="맑은 고딕"/>
        <family val="3"/>
        <charset val="129"/>
        <scheme val="major"/>
      </rPr>
      <t xml:space="preserve">. </t>
    </r>
    <r>
      <rPr>
        <sz val="9"/>
        <rFont val="맑은 고딕"/>
        <family val="3"/>
        <charset val="129"/>
        <scheme val="major"/>
      </rPr>
      <t>동사의 주요 제품 및 서비스로는 전자서명인증</t>
    </r>
    <r>
      <rPr>
        <vertAlign val="superscript"/>
        <sz val="9"/>
        <rFont val="맑은 고딕"/>
        <family val="3"/>
        <charset val="129"/>
        <scheme val="major"/>
      </rPr>
      <t xml:space="preserve">, </t>
    </r>
    <r>
      <rPr>
        <sz val="9"/>
        <rFont val="맑은 고딕"/>
        <family val="3"/>
        <charset val="129"/>
        <scheme val="major"/>
      </rPr>
      <t>통합인증</t>
    </r>
    <r>
      <rPr>
        <vertAlign val="superscript"/>
        <sz val="9"/>
        <rFont val="맑은 고딕"/>
        <family val="3"/>
        <charset val="129"/>
        <scheme val="major"/>
      </rPr>
      <t xml:space="preserve">, </t>
    </r>
    <r>
      <rPr>
        <sz val="9"/>
        <rFont val="맑은 고딕"/>
        <family val="3"/>
        <charset val="129"/>
        <scheme val="major"/>
      </rPr>
      <t>권한관리</t>
    </r>
    <r>
      <rPr>
        <vertAlign val="superscript"/>
        <sz val="9"/>
        <rFont val="맑은 고딕"/>
        <family val="3"/>
        <charset val="129"/>
        <scheme val="major"/>
      </rPr>
      <t xml:space="preserve">, </t>
    </r>
    <r>
      <rPr>
        <sz val="9"/>
        <rFont val="맑은 고딕"/>
        <family val="3"/>
        <charset val="129"/>
        <scheme val="major"/>
      </rPr>
      <t>계정관리 및 데이터베이스 보안
등이 있다</t>
    </r>
    <r>
      <rPr>
        <vertAlign val="superscript"/>
        <sz val="9"/>
        <rFont val="맑은 고딕"/>
        <family val="3"/>
        <charset val="129"/>
        <scheme val="major"/>
      </rPr>
      <t>.</t>
    </r>
  </si>
  <si>
    <r>
      <rPr>
        <sz val="9"/>
        <rFont val="맑은 고딕"/>
        <family val="3"/>
        <charset val="129"/>
        <scheme val="major"/>
      </rPr>
      <t>Trend Micro Incorporated (T
SE:4704)</t>
    </r>
  </si>
  <si>
    <r>
      <rPr>
        <sz val="9"/>
        <rFont val="맑은 고딕"/>
        <family val="3"/>
        <charset val="129"/>
        <scheme val="major"/>
      </rPr>
      <t>트렌드 마이크로</t>
    </r>
    <r>
      <rPr>
        <vertAlign val="superscript"/>
        <sz val="9"/>
        <rFont val="맑은 고딕"/>
        <family val="3"/>
        <charset val="129"/>
        <scheme val="major"/>
      </rPr>
      <t>(Trend Micro Incorporated)</t>
    </r>
    <r>
      <rPr>
        <sz val="9"/>
        <rFont val="맑은 고딕"/>
        <family val="3"/>
        <charset val="129"/>
        <scheme val="major"/>
      </rPr>
      <t>는 항바이러스 컴퓨터 소프트웨어 및 인터 넷 보안 소프트
웨어를 개발 및 판매하는 업체</t>
    </r>
    <r>
      <rPr>
        <vertAlign val="superscript"/>
        <sz val="9"/>
        <rFont val="맑은 고딕"/>
        <family val="3"/>
        <charset val="129"/>
        <scheme val="major"/>
      </rPr>
      <t xml:space="preserve">. </t>
    </r>
    <r>
      <rPr>
        <sz val="9"/>
        <rFont val="맑은 고딕"/>
        <family val="3"/>
        <charset val="129"/>
        <scheme val="major"/>
      </rPr>
      <t>동사는 또한 미국</t>
    </r>
    <r>
      <rPr>
        <vertAlign val="superscript"/>
        <sz val="9"/>
        <rFont val="맑은 고딕"/>
        <family val="3"/>
        <charset val="129"/>
        <scheme val="major"/>
      </rPr>
      <t xml:space="preserve">, </t>
    </r>
    <r>
      <rPr>
        <sz val="9"/>
        <rFont val="맑은 고딕"/>
        <family val="3"/>
        <charset val="129"/>
        <scheme val="major"/>
      </rPr>
      <t>유럽 및 아시아에서  제품을 판매하고 있다</t>
    </r>
    <r>
      <rPr>
        <vertAlign val="superscript"/>
        <sz val="9"/>
        <rFont val="맑은 고딕"/>
        <family val="3"/>
        <charset val="129"/>
        <scheme val="major"/>
      </rPr>
      <t>.</t>
    </r>
  </si>
  <si>
    <r>
      <rPr>
        <sz val="9"/>
        <rFont val="맑은 고딕"/>
        <family val="3"/>
        <charset val="129"/>
        <scheme val="major"/>
      </rPr>
      <t>BlackBerry Limited (TSX:BB
)</t>
    </r>
  </si>
  <si>
    <r>
      <rPr>
        <sz val="9"/>
        <rFont val="맑은 고딕"/>
        <family val="3"/>
        <charset val="129"/>
        <scheme val="major"/>
      </rPr>
      <t>블랙베리</t>
    </r>
    <r>
      <rPr>
        <vertAlign val="superscript"/>
        <sz val="9"/>
        <rFont val="맑은 고딕"/>
        <family val="3"/>
        <charset val="129"/>
        <scheme val="major"/>
      </rPr>
      <t>(BlackBerry Limited)</t>
    </r>
    <r>
      <rPr>
        <sz val="9"/>
        <rFont val="맑은 고딕"/>
        <family val="3"/>
        <charset val="129"/>
        <scheme val="major"/>
      </rPr>
      <t>는 지능형 보안 소프트웨어 솔루션 제공업체</t>
    </r>
    <r>
      <rPr>
        <vertAlign val="superscript"/>
        <sz val="9"/>
        <rFont val="맑은 고딕"/>
        <family val="3"/>
        <charset val="129"/>
        <scheme val="major"/>
      </rPr>
      <t xml:space="preserve">. </t>
    </r>
    <r>
      <rPr>
        <sz val="9"/>
        <rFont val="맑은 고딕"/>
        <family val="3"/>
        <charset val="129"/>
        <scheme val="major"/>
      </rPr>
      <t>동사는 사이버보안</t>
    </r>
    <r>
      <rPr>
        <vertAlign val="superscript"/>
        <sz val="9"/>
        <rFont val="맑은 고딕"/>
        <family val="3"/>
        <charset val="129"/>
        <scheme val="major"/>
      </rPr>
      <t xml:space="preserve">, </t>
    </r>
    <r>
      <rPr>
        <sz val="9"/>
        <rFont val="맑은 고딕"/>
        <family val="3"/>
        <charset val="129"/>
        <scheme val="major"/>
      </rPr>
      <t>안전 및 데이터 프라이버시 솔루션에 인공지능과 머신러닝을 비롯하여</t>
    </r>
    <r>
      <rPr>
        <vertAlign val="superscript"/>
        <sz val="9"/>
        <rFont val="맑은 고딕"/>
        <family val="3"/>
        <charset val="129"/>
        <scheme val="major"/>
      </rPr>
      <t xml:space="preserve">, </t>
    </r>
    <r>
      <rPr>
        <sz val="9"/>
        <rFont val="맑은 고딕"/>
        <family val="3"/>
        <charset val="129"/>
        <scheme val="major"/>
      </rPr>
      <t>엔드포인트 보안 및 관리</t>
    </r>
    <r>
      <rPr>
        <vertAlign val="superscript"/>
        <sz val="9"/>
        <rFont val="맑은 고딕"/>
        <family val="3"/>
        <charset val="129"/>
        <scheme val="major"/>
      </rPr>
      <t xml:space="preserve">, </t>
    </r>
    <r>
      <rPr>
        <sz val="9"/>
        <rFont val="맑은 고딕"/>
        <family val="3"/>
        <charset val="129"/>
        <scheme val="major"/>
      </rPr>
      <t>암호화</t>
    </r>
    <r>
      <rPr>
        <vertAlign val="superscript"/>
        <sz val="9"/>
        <rFont val="맑은 고딕"/>
        <family val="3"/>
        <charset val="129"/>
        <scheme val="major"/>
      </rPr>
      <t xml:space="preserve">,
</t>
    </r>
    <r>
      <rPr>
        <sz val="9"/>
        <rFont val="맑은 고딕"/>
        <family val="3"/>
        <charset val="129"/>
        <scheme val="major"/>
      </rPr>
      <t>임베디드 시스템을 제공한다</t>
    </r>
    <r>
      <rPr>
        <vertAlign val="superscript"/>
        <sz val="9"/>
        <rFont val="맑은 고딕"/>
        <family val="3"/>
        <charset val="129"/>
        <scheme val="major"/>
      </rPr>
      <t xml:space="preserve">. </t>
    </r>
    <r>
      <rPr>
        <sz val="9"/>
        <rFont val="맑은 고딕"/>
        <family val="3"/>
        <charset val="129"/>
        <scheme val="major"/>
      </rPr>
      <t>동사는 전 세계 정부 및 기업 부문을 대상으로 서비스를 제공한다</t>
    </r>
    <r>
      <rPr>
        <vertAlign val="superscript"/>
        <sz val="9"/>
        <rFont val="맑은 고딕"/>
        <family val="3"/>
        <charset val="129"/>
        <scheme val="major"/>
      </rPr>
      <t>.</t>
    </r>
  </si>
  <si>
    <r>
      <rPr>
        <sz val="9"/>
        <rFont val="맑은 고딕"/>
        <family val="3"/>
        <charset val="129"/>
        <scheme val="major"/>
      </rPr>
      <t>F-Secure Oyj (HLSE:FSC1
V)</t>
    </r>
  </si>
  <si>
    <r>
      <rPr>
        <sz val="9"/>
        <rFont val="맑은 고딕"/>
        <family val="3"/>
        <charset val="129"/>
        <scheme val="major"/>
      </rPr>
      <t>에프시큐어</t>
    </r>
    <r>
      <rPr>
        <vertAlign val="superscript"/>
        <sz val="9"/>
        <rFont val="맑은 고딕"/>
        <family val="3"/>
        <charset val="129"/>
        <scheme val="major"/>
      </rPr>
      <t>(F-Secure Oyj)</t>
    </r>
    <r>
      <rPr>
        <sz val="9"/>
        <rFont val="맑은 고딕"/>
        <family val="3"/>
        <charset val="129"/>
        <scheme val="major"/>
      </rPr>
      <t>는 데이터 보안 제품을 개발하는 업체</t>
    </r>
    <r>
      <rPr>
        <vertAlign val="superscript"/>
        <sz val="9"/>
        <rFont val="맑은 고딕"/>
        <family val="3"/>
        <charset val="129"/>
        <scheme val="major"/>
      </rPr>
      <t xml:space="preserve">. </t>
    </r>
    <r>
      <rPr>
        <sz val="9"/>
        <rFont val="맑은 고딕"/>
        <family val="3"/>
        <charset val="129"/>
        <scheme val="major"/>
      </rPr>
      <t>동사는 모바일 엔터 프라이즈에 대 한 중앙 관리 보안 솔루션을 제공하고 있다</t>
    </r>
    <r>
      <rPr>
        <vertAlign val="superscript"/>
        <sz val="9"/>
        <rFont val="맑은 고딕"/>
        <family val="3"/>
        <charset val="129"/>
        <scheme val="major"/>
      </rPr>
      <t xml:space="preserve">. </t>
    </r>
    <r>
      <rPr>
        <sz val="9"/>
        <rFont val="맑은 고딕"/>
        <family val="3"/>
        <charset val="129"/>
        <scheme val="major"/>
      </rPr>
      <t>동사의 제품에는 데스크탑</t>
    </r>
    <r>
      <rPr>
        <vertAlign val="superscript"/>
        <sz val="9"/>
        <rFont val="맑은 고딕"/>
        <family val="3"/>
        <charset val="129"/>
        <scheme val="major"/>
      </rPr>
      <t xml:space="preserve">,  </t>
    </r>
    <r>
      <rPr>
        <sz val="9"/>
        <rFont val="맑은 고딕"/>
        <family val="3"/>
        <charset val="129"/>
        <scheme val="major"/>
      </rPr>
      <t>서버</t>
    </r>
    <r>
      <rPr>
        <vertAlign val="superscript"/>
        <sz val="9"/>
        <rFont val="맑은 고딕"/>
        <family val="3"/>
        <charset val="129"/>
        <scheme val="major"/>
      </rPr>
      <t xml:space="preserve">, </t>
    </r>
    <r>
      <rPr>
        <sz val="9"/>
        <rFont val="맑은 고딕"/>
        <family val="3"/>
        <charset val="129"/>
        <scheme val="major"/>
      </rPr>
      <t>노트북 및 모바일 기기 에 대한 안티바이러스</t>
    </r>
    <r>
      <rPr>
        <vertAlign val="superscript"/>
        <sz val="9"/>
        <rFont val="맑은 고딕"/>
        <family val="3"/>
        <charset val="129"/>
        <scheme val="major"/>
      </rPr>
      <t xml:space="preserve">, </t>
    </r>
    <r>
      <rPr>
        <sz val="9"/>
        <rFont val="맑은 고딕"/>
        <family val="3"/>
        <charset val="129"/>
        <scheme val="major"/>
      </rPr>
      <t>파일 암호화</t>
    </r>
    <r>
      <rPr>
        <vertAlign val="superscript"/>
        <sz val="9"/>
        <rFont val="맑은 고딕"/>
        <family val="3"/>
        <charset val="129"/>
        <scheme val="major"/>
      </rPr>
      <t xml:space="preserve">, </t>
    </r>
    <r>
      <rPr>
        <sz val="9"/>
        <rFont val="맑은 고딕"/>
        <family val="3"/>
        <charset val="129"/>
        <scheme val="major"/>
      </rPr>
      <t>네트워크 보안 솔 루션이 있다 동사는 재판매업자를 통해 제품을
전세계적으로 판매하고</t>
    </r>
    <r>
      <rPr>
        <vertAlign val="superscript"/>
        <sz val="9"/>
        <rFont val="맑은 고딕"/>
        <family val="3"/>
        <charset val="129"/>
        <scheme val="major"/>
      </rPr>
      <t xml:space="preserve">, </t>
    </r>
    <r>
      <rPr>
        <sz val="9"/>
        <rFont val="맑은 고딕"/>
        <family val="3"/>
        <charset val="129"/>
        <scheme val="major"/>
      </rPr>
      <t>라이선스 계약 을 통해 장비 제조업체에도 판매하고 있다</t>
    </r>
    <r>
      <rPr>
        <vertAlign val="superscript"/>
        <sz val="9"/>
        <rFont val="맑은 고딕"/>
        <family val="3"/>
        <charset val="129"/>
        <scheme val="major"/>
      </rPr>
      <t>.</t>
    </r>
  </si>
  <si>
    <t>OneSpan Inc. (NasdaqCM: OSPN)</t>
  </si>
  <si>
    <r>
      <rPr>
        <sz val="9"/>
        <rFont val="맑은 고딕"/>
        <family val="3"/>
        <charset val="129"/>
        <scheme val="major"/>
      </rPr>
      <t>원스펜</t>
    </r>
    <r>
      <rPr>
        <vertAlign val="superscript"/>
        <sz val="9"/>
        <rFont val="맑은 고딕"/>
        <family val="3"/>
        <charset val="129"/>
        <scheme val="major"/>
      </rPr>
      <t>(OneSpan Inc.)</t>
    </r>
    <r>
      <rPr>
        <sz val="9"/>
        <rFont val="맑은 고딕"/>
        <family val="3"/>
        <charset val="129"/>
        <scheme val="major"/>
      </rPr>
      <t>은 소프트웨어 서비스 제공업체</t>
    </r>
    <r>
      <rPr>
        <vertAlign val="superscript"/>
        <sz val="9"/>
        <rFont val="맑은 고딕"/>
        <family val="3"/>
        <charset val="129"/>
        <scheme val="major"/>
      </rPr>
      <t xml:space="preserve">. </t>
    </r>
    <r>
      <rPr>
        <sz val="9"/>
        <rFont val="맑은 고딕"/>
        <family val="3"/>
        <charset val="129"/>
        <scheme val="major"/>
      </rPr>
      <t>동사는 장치 및 금융 거래를 사기와 오용으로 부터 보호하는 보안 소프트웨어 및 전자 서명 솔루션을 설계 및 개발한다</t>
    </r>
    <r>
      <rPr>
        <vertAlign val="superscript"/>
        <sz val="9"/>
        <rFont val="맑은 고딕"/>
        <family val="3"/>
        <charset val="129"/>
        <scheme val="major"/>
      </rPr>
      <t xml:space="preserve">. </t>
    </r>
    <r>
      <rPr>
        <sz val="9"/>
        <rFont val="맑은 고딕"/>
        <family val="3"/>
        <charset val="129"/>
        <scheme val="major"/>
      </rPr>
      <t>동사는 위험 분석</t>
    </r>
    <r>
      <rPr>
        <vertAlign val="superscript"/>
        <sz val="9"/>
        <rFont val="맑은 고딕"/>
        <family val="3"/>
        <charset val="129"/>
        <scheme val="major"/>
      </rPr>
      <t xml:space="preserve">, </t>
    </r>
    <r>
      <rPr>
        <sz val="9"/>
        <rFont val="맑은 고딕"/>
        <family val="3"/>
        <charset val="129"/>
        <scheme val="major"/>
      </rPr>
      <t>모바일
보안 및 인증 서비스를 제공한다</t>
    </r>
    <r>
      <rPr>
        <vertAlign val="superscript"/>
        <sz val="9"/>
        <rFont val="맑은 고딕"/>
        <family val="3"/>
        <charset val="129"/>
        <scheme val="major"/>
      </rPr>
      <t xml:space="preserve">. </t>
    </r>
    <r>
      <rPr>
        <sz val="9"/>
        <rFont val="맑은 고딕"/>
        <family val="3"/>
        <charset val="129"/>
        <scheme val="major"/>
      </rPr>
      <t>동사는 전 세계 고객들에게 서비스를 제공한다</t>
    </r>
    <r>
      <rPr>
        <vertAlign val="superscript"/>
        <sz val="9"/>
        <rFont val="맑은 고딕"/>
        <family val="3"/>
        <charset val="129"/>
        <scheme val="major"/>
      </rPr>
      <t>.</t>
    </r>
  </si>
  <si>
    <t>Fuva Brain Limited (TSE:39 27)</t>
  </si>
  <si>
    <r>
      <rPr>
        <vertAlign val="superscript"/>
        <sz val="9"/>
        <rFont val="맑은 고딕"/>
        <family val="3"/>
        <charset val="129"/>
        <scheme val="major"/>
      </rPr>
      <t>Fuva Brain Limited</t>
    </r>
    <r>
      <rPr>
        <sz val="9"/>
        <rFont val="맑은 고딕"/>
        <family val="3"/>
        <charset val="129"/>
        <scheme val="major"/>
      </rPr>
      <t>는 일본에서 엔드포인트 사이버 보안 및 사무직 생산성을 위한 소프트웨어 제품을 개발 및 판매한다</t>
    </r>
    <r>
      <rPr>
        <vertAlign val="superscript"/>
        <sz val="9"/>
        <rFont val="맑은 고딕"/>
        <family val="3"/>
        <charset val="129"/>
        <scheme val="major"/>
      </rPr>
      <t xml:space="preserve">. </t>
    </r>
    <r>
      <rPr>
        <sz val="9"/>
        <rFont val="맑은 고딕"/>
        <family val="3"/>
        <charset val="129"/>
        <scheme val="major"/>
      </rPr>
      <t>이 회사는 사이버 보안 컨설팅 서비스도 제공합니다</t>
    </r>
    <r>
      <rPr>
        <vertAlign val="superscript"/>
        <sz val="9"/>
        <rFont val="맑은 고딕"/>
        <family val="3"/>
        <charset val="129"/>
        <scheme val="major"/>
      </rPr>
      <t xml:space="preserve">. </t>
    </r>
    <r>
      <rPr>
        <sz val="9"/>
        <rFont val="맑은 고딕"/>
        <family val="3"/>
        <charset val="129"/>
        <scheme val="major"/>
      </rPr>
      <t>및 사용자 지원 서비스</t>
    </r>
    <r>
      <rPr>
        <vertAlign val="superscript"/>
        <sz val="9"/>
        <rFont val="맑은 고딕"/>
        <family val="3"/>
        <charset val="129"/>
        <scheme val="major"/>
      </rPr>
      <t xml:space="preserve">. </t>
    </r>
    <r>
      <rPr>
        <sz val="9"/>
        <rFont val="맑은 고딕"/>
        <family val="3"/>
        <charset val="129"/>
        <scheme val="major"/>
      </rPr>
      <t>또한
네트워크 보안 제품을 재판매하고 관련 서비스를 제공한다</t>
    </r>
    <r>
      <rPr>
        <vertAlign val="superscript"/>
        <sz val="9"/>
        <rFont val="맑은 고딕"/>
        <family val="3"/>
        <charset val="129"/>
        <scheme val="major"/>
      </rPr>
      <t>.</t>
    </r>
  </si>
  <si>
    <r>
      <rPr>
        <sz val="9"/>
        <rFont val="맑은 고딕"/>
        <family val="3"/>
        <charset val="129"/>
        <scheme val="major"/>
      </rPr>
      <t>앨롯</t>
    </r>
    <r>
      <rPr>
        <vertAlign val="superscript"/>
        <sz val="9"/>
        <rFont val="맑은 고딕"/>
        <family val="3"/>
        <charset val="129"/>
        <scheme val="major"/>
      </rPr>
      <t>(Allot Ltd)</t>
    </r>
    <r>
      <rPr>
        <sz val="9"/>
        <rFont val="맑은 고딕"/>
        <family val="3"/>
        <charset val="129"/>
        <scheme val="major"/>
      </rPr>
      <t>은 혁신적 네트워크 인텔리전스 및 보안 솔루션 업체</t>
    </r>
    <r>
      <rPr>
        <vertAlign val="superscript"/>
        <sz val="9"/>
        <rFont val="맑은 고딕"/>
        <family val="3"/>
        <charset val="129"/>
        <scheme val="major"/>
      </rPr>
      <t xml:space="preserve">. </t>
    </r>
    <r>
      <rPr>
        <sz val="9"/>
        <rFont val="맑은 고딕"/>
        <family val="3"/>
        <charset val="129"/>
        <scheme val="major"/>
      </rPr>
      <t>동사는 네트워크 보안</t>
    </r>
    <r>
      <rPr>
        <vertAlign val="superscript"/>
        <sz val="9"/>
        <rFont val="맑은 고딕"/>
        <family val="3"/>
        <charset val="129"/>
        <scheme val="major"/>
      </rPr>
      <t xml:space="preserve">, </t>
    </r>
    <r>
      <rPr>
        <sz val="9"/>
        <rFont val="맑은 고딕"/>
        <family val="3"/>
        <charset val="129"/>
        <scheme val="major"/>
      </rPr>
      <t>서비스 게 이트웨이</t>
    </r>
    <r>
      <rPr>
        <vertAlign val="superscript"/>
        <sz val="9"/>
        <rFont val="맑은 고딕"/>
        <family val="3"/>
        <charset val="129"/>
        <scheme val="major"/>
      </rPr>
      <t xml:space="preserve">, </t>
    </r>
    <r>
      <rPr>
        <sz val="9"/>
        <rFont val="맑은 고딕"/>
        <family val="3"/>
        <charset val="129"/>
        <scheme val="major"/>
      </rPr>
      <t>통합 관리 및 기타 관련 제품을 제공할 뿐만 아니라 서비스로서의 보안</t>
    </r>
    <r>
      <rPr>
        <vertAlign val="superscript"/>
        <sz val="9"/>
        <rFont val="맑은 고딕"/>
        <family val="3"/>
        <charset val="129"/>
        <scheme val="major"/>
      </rPr>
      <t xml:space="preserve">(SECaaS), DOS </t>
    </r>
    <r>
      <rPr>
        <sz val="9"/>
        <rFont val="맑은 고딕"/>
        <family val="3"/>
        <charset val="129"/>
        <scheme val="major"/>
      </rPr>
      <t>보 호 및 예방</t>
    </r>
    <r>
      <rPr>
        <vertAlign val="superscript"/>
        <sz val="9"/>
        <rFont val="맑은 고딕"/>
        <family val="3"/>
        <charset val="129"/>
        <scheme val="major"/>
      </rPr>
      <t xml:space="preserve">, </t>
    </r>
    <r>
      <rPr>
        <sz val="9"/>
        <rFont val="맑은 고딕"/>
        <family val="3"/>
        <charset val="129"/>
        <scheme val="major"/>
      </rPr>
      <t>네트워크 인텔리전스</t>
    </r>
    <r>
      <rPr>
        <vertAlign val="superscript"/>
        <sz val="9"/>
        <rFont val="맑은 고딕"/>
        <family val="3"/>
        <charset val="129"/>
        <scheme val="major"/>
      </rPr>
      <t xml:space="preserve">, </t>
    </r>
    <r>
      <rPr>
        <sz val="9"/>
        <rFont val="맑은 고딕"/>
        <family val="3"/>
        <charset val="129"/>
        <scheme val="major"/>
      </rPr>
      <t>트래픽 관리 및 기타 관련 솔루션을 공급한다</t>
    </r>
    <r>
      <rPr>
        <vertAlign val="superscript"/>
        <sz val="9"/>
        <rFont val="맑은 고딕"/>
        <family val="3"/>
        <charset val="129"/>
        <scheme val="major"/>
      </rPr>
      <t xml:space="preserve">. </t>
    </r>
    <r>
      <rPr>
        <sz val="9"/>
        <rFont val="맑은 고딕"/>
        <family val="3"/>
        <charset val="129"/>
        <scheme val="major"/>
      </rPr>
      <t>동사는 전 세계 고객
을 대상으로 서비스를 제공하고 있다</t>
    </r>
    <r>
      <rPr>
        <vertAlign val="superscript"/>
        <sz val="9"/>
        <rFont val="맑은 고딕"/>
        <family val="3"/>
        <charset val="129"/>
        <scheme val="major"/>
      </rPr>
      <t>.</t>
    </r>
  </si>
  <si>
    <t>Tufin Software Technologie s Ltd. (NYSE:TUFN)</t>
  </si>
  <si>
    <r>
      <rPr>
        <vertAlign val="superscript"/>
        <sz val="9"/>
        <rFont val="맑은 고딕"/>
        <family val="3"/>
        <charset val="129"/>
        <scheme val="major"/>
      </rPr>
      <t>Tufin Software Technologies Ltd.</t>
    </r>
    <r>
      <rPr>
        <sz val="9"/>
        <rFont val="맑은 고딕"/>
        <family val="3"/>
        <charset val="129"/>
        <scheme val="major"/>
      </rPr>
      <t>는 자회사와 함께 주로 미국</t>
    </r>
    <r>
      <rPr>
        <vertAlign val="superscript"/>
        <sz val="9"/>
        <rFont val="맑은 고딕"/>
        <family val="3"/>
        <charset val="129"/>
        <scheme val="major"/>
      </rPr>
      <t xml:space="preserve">, </t>
    </r>
    <r>
      <rPr>
        <sz val="9"/>
        <rFont val="맑은 고딕"/>
        <family val="3"/>
        <charset val="129"/>
        <scheme val="major"/>
      </rPr>
      <t>이스라엘</t>
    </r>
    <r>
      <rPr>
        <vertAlign val="superscript"/>
        <sz val="9"/>
        <rFont val="맑은 고딕"/>
        <family val="3"/>
        <charset val="129"/>
        <scheme val="major"/>
      </rPr>
      <t xml:space="preserve">, </t>
    </r>
    <r>
      <rPr>
        <sz val="9"/>
        <rFont val="맑은 고딕"/>
        <family val="3"/>
        <charset val="129"/>
        <scheme val="major"/>
      </rPr>
      <t>유럽</t>
    </r>
    <r>
      <rPr>
        <vertAlign val="superscript"/>
        <sz val="9"/>
        <rFont val="맑은 고딕"/>
        <family val="3"/>
        <charset val="129"/>
        <scheme val="major"/>
      </rPr>
      <t xml:space="preserve">, </t>
    </r>
    <r>
      <rPr>
        <sz val="9"/>
        <rFont val="맑은 고딕"/>
        <family val="3"/>
        <charset val="129"/>
        <scheme val="major"/>
      </rPr>
      <t>중동</t>
    </r>
    <r>
      <rPr>
        <vertAlign val="superscript"/>
        <sz val="9"/>
        <rFont val="맑은 고딕"/>
        <family val="3"/>
        <charset val="129"/>
        <scheme val="major"/>
      </rPr>
      <t xml:space="preserve">, </t>
    </r>
    <r>
      <rPr>
        <sz val="9"/>
        <rFont val="맑은 고딕"/>
        <family val="3"/>
        <charset val="129"/>
        <scheme val="major"/>
      </rPr>
      <t>아프리카</t>
    </r>
    <r>
      <rPr>
        <vertAlign val="superscript"/>
        <sz val="9"/>
        <rFont val="맑은 고딕"/>
        <family val="3"/>
        <charset val="129"/>
        <scheme val="major"/>
      </rPr>
      <t xml:space="preserve">, </t>
    </r>
    <r>
      <rPr>
        <sz val="9"/>
        <rFont val="맑은 고딕"/>
        <family val="3"/>
        <charset val="129"/>
        <scheme val="major"/>
      </rPr>
      <t>독일</t>
    </r>
    <r>
      <rPr>
        <vertAlign val="superscript"/>
        <sz val="9"/>
        <rFont val="맑은 고딕"/>
        <family val="3"/>
        <charset val="129"/>
        <scheme val="major"/>
      </rPr>
      <t xml:space="preserve">, </t>
    </r>
    <r>
      <rPr>
        <sz val="9"/>
        <rFont val="맑은 고딕"/>
        <family val="3"/>
        <charset val="129"/>
        <scheme val="major"/>
      </rPr>
      <t>아시아 태평양 및 국제적으로 소프트웨어 기반 솔루션을 개발</t>
    </r>
    <r>
      <rPr>
        <vertAlign val="superscript"/>
        <sz val="9"/>
        <rFont val="맑은 고딕"/>
        <family val="3"/>
        <charset val="129"/>
        <scheme val="major"/>
      </rPr>
      <t xml:space="preserve">, </t>
    </r>
    <r>
      <rPr>
        <sz val="9"/>
        <rFont val="맑은 고딕"/>
        <family val="3"/>
        <charset val="129"/>
        <scheme val="major"/>
      </rPr>
      <t>마케팅 및 판매한다</t>
    </r>
    <r>
      <rPr>
        <vertAlign val="superscript"/>
        <sz val="9"/>
        <rFont val="맑은 고딕"/>
        <family val="3"/>
        <charset val="129"/>
        <scheme val="major"/>
      </rPr>
      <t xml:space="preserve">. </t>
    </r>
    <r>
      <rPr>
        <sz val="9"/>
        <rFont val="맑은 고딕"/>
        <family val="3"/>
        <charset val="129"/>
        <scheme val="major"/>
      </rPr>
      <t xml:space="preserve">회사는 보안 관리 자가 중앙 집중식 보안 정책을 정의 및 관리하고 공격 표면을 최소화하며 네트워크 전체에서 지속적
인 규정 준수를 보장할 수 있는 </t>
    </r>
    <r>
      <rPr>
        <vertAlign val="superscript"/>
        <sz val="9"/>
        <rFont val="맑은 고딕"/>
        <family val="3"/>
        <charset val="129"/>
        <scheme val="major"/>
      </rPr>
      <t>SecureTrack</t>
    </r>
    <r>
      <rPr>
        <sz val="9"/>
        <rFont val="맑은 고딕"/>
        <family val="3"/>
        <charset val="129"/>
        <scheme val="major"/>
      </rPr>
      <t>을 제공한다</t>
    </r>
    <r>
      <rPr>
        <vertAlign val="superscript"/>
        <sz val="9"/>
        <rFont val="맑은 고딕"/>
        <family val="3"/>
        <charset val="129"/>
        <scheme val="major"/>
      </rPr>
      <t>.</t>
    </r>
  </si>
  <si>
    <r>
      <rPr>
        <sz val="9"/>
        <rFont val="맑은 고딕"/>
        <family val="3"/>
        <charset val="129"/>
        <scheme val="major"/>
      </rPr>
      <t>Kentima Holding AB (publ) (
OM:KENH)</t>
    </r>
  </si>
  <si>
    <r>
      <rPr>
        <vertAlign val="superscript"/>
        <sz val="9"/>
        <rFont val="맑은 고딕"/>
        <family val="3"/>
        <charset val="129"/>
        <scheme val="major"/>
      </rPr>
      <t>Kentima Holding AB(publ)</t>
    </r>
    <r>
      <rPr>
        <sz val="9"/>
        <rFont val="맑은 고딕"/>
        <family val="3"/>
        <charset val="129"/>
        <scheme val="major"/>
      </rPr>
      <t>는 자동화 및 보안 부문용 제품을 개발</t>
    </r>
    <r>
      <rPr>
        <vertAlign val="superscript"/>
        <sz val="9"/>
        <rFont val="맑은 고딕"/>
        <family val="3"/>
        <charset val="129"/>
        <scheme val="major"/>
      </rPr>
      <t xml:space="preserve">, </t>
    </r>
    <r>
      <rPr>
        <sz val="9"/>
        <rFont val="맑은 고딕"/>
        <family val="3"/>
        <charset val="129"/>
        <scheme val="major"/>
      </rPr>
      <t>제조 및 판매한다</t>
    </r>
    <r>
      <rPr>
        <vertAlign val="superscript"/>
        <sz val="9"/>
        <rFont val="맑은 고딕"/>
        <family val="3"/>
        <charset val="129"/>
        <scheme val="major"/>
      </rPr>
      <t>.</t>
    </r>
  </si>
  <si>
    <r>
      <rPr>
        <sz val="9"/>
        <rFont val="맑은 고딕"/>
        <family val="3"/>
        <charset val="129"/>
        <scheme val="major"/>
      </rPr>
      <t>Dream Security co., Ltd. (K
OSDAQ:A203650)</t>
    </r>
  </si>
  <si>
    <r>
      <rPr>
        <sz val="9"/>
        <rFont val="맑은 고딕"/>
        <family val="3"/>
        <charset val="129"/>
        <scheme val="major"/>
      </rPr>
      <t>드림시큐리티는 정보보안제품과 정보보안서비스 제공업체</t>
    </r>
    <r>
      <rPr>
        <vertAlign val="superscript"/>
        <sz val="9"/>
        <rFont val="맑은 고딕"/>
        <family val="3"/>
        <charset val="129"/>
        <scheme val="major"/>
      </rPr>
      <t xml:space="preserve">.  </t>
    </r>
    <r>
      <rPr>
        <sz val="9"/>
        <rFont val="맑은 고딕"/>
        <family val="3"/>
        <charset val="129"/>
        <scheme val="major"/>
      </rPr>
      <t>동사의 제품과 서비스는 시스템 보안</t>
    </r>
    <r>
      <rPr>
        <vertAlign val="superscript"/>
        <sz val="9"/>
        <rFont val="맑은 고딕"/>
        <family val="3"/>
        <charset val="129"/>
        <scheme val="major"/>
      </rPr>
      <t xml:space="preserve">,
</t>
    </r>
    <r>
      <rPr>
        <sz val="9"/>
        <rFont val="맑은 고딕"/>
        <family val="3"/>
        <charset val="129"/>
        <scheme val="major"/>
      </rPr>
      <t>정보 유출방지 및 암호인증분야에 집중된다</t>
    </r>
    <r>
      <rPr>
        <vertAlign val="superscript"/>
        <sz val="9"/>
        <rFont val="맑은 고딕"/>
        <family val="3"/>
        <charset val="129"/>
        <scheme val="major"/>
      </rPr>
      <t>.</t>
    </r>
  </si>
  <si>
    <t>AhnLab, Inc. (KOSDAQ:A0 53800)</t>
  </si>
  <si>
    <r>
      <rPr>
        <sz val="9"/>
        <rFont val="맑은 고딕"/>
        <family val="3"/>
        <charset val="129"/>
        <scheme val="major"/>
      </rPr>
      <t>안철수연구소는 인터넷 및 각종 컴퓨터 시스템 등의 보안 서비스 제공 전문업체</t>
    </r>
    <r>
      <rPr>
        <vertAlign val="superscript"/>
        <sz val="9"/>
        <rFont val="맑은 고딕"/>
        <family val="3"/>
        <charset val="129"/>
        <scheme val="major"/>
      </rPr>
      <t xml:space="preserve">. </t>
    </r>
    <r>
      <rPr>
        <sz val="9"/>
        <rFont val="맑은 고딕"/>
        <family val="3"/>
        <charset val="129"/>
        <scheme val="major"/>
      </rPr>
      <t>동사의 주요 사업 영역으로는 컴퓨터 바이러스 방지용 소프트웨어 개발 및 판매</t>
    </r>
    <r>
      <rPr>
        <vertAlign val="superscript"/>
        <sz val="9"/>
        <rFont val="맑은 고딕"/>
        <family val="3"/>
        <charset val="129"/>
        <scheme val="major"/>
      </rPr>
      <t xml:space="preserve">, </t>
    </r>
    <r>
      <rPr>
        <sz val="9"/>
        <rFont val="맑은 고딕"/>
        <family val="3"/>
        <charset val="129"/>
        <scheme val="major"/>
      </rPr>
      <t>온라인 및 네트워크 시스템 정보 보
안 컨설팅 등이 있다</t>
    </r>
    <r>
      <rPr>
        <vertAlign val="superscript"/>
        <sz val="9"/>
        <rFont val="맑은 고딕"/>
        <family val="3"/>
        <charset val="129"/>
        <scheme val="major"/>
      </rPr>
      <t>.</t>
    </r>
  </si>
  <si>
    <t>Quick Heal Technologies L imited (BSE:539678)</t>
  </si>
  <si>
    <r>
      <rPr>
        <sz val="9"/>
        <rFont val="맑은 고딕"/>
        <family val="3"/>
        <charset val="129"/>
        <scheme val="major"/>
      </rPr>
      <t>퀵 힐 테크놀로지스</t>
    </r>
    <r>
      <rPr>
        <vertAlign val="superscript"/>
        <sz val="9"/>
        <rFont val="맑은 고딕"/>
        <family val="3"/>
        <charset val="129"/>
        <scheme val="major"/>
      </rPr>
      <t>(Quick Heal Technologies Limited)</t>
    </r>
    <r>
      <rPr>
        <sz val="9"/>
        <rFont val="맑은 고딕"/>
        <family val="3"/>
        <charset val="129"/>
        <scheme val="major"/>
      </rPr>
      <t>는 인터넷 및 컴퓨터 보안 솔루션을 제공하 는 업체</t>
    </r>
    <r>
      <rPr>
        <vertAlign val="superscript"/>
        <sz val="9"/>
        <rFont val="맑은 고딕"/>
        <family val="3"/>
        <charset val="129"/>
        <scheme val="major"/>
      </rPr>
      <t xml:space="preserve">. </t>
    </r>
    <r>
      <rPr>
        <sz val="9"/>
        <rFont val="맑은 고딕"/>
        <family val="3"/>
        <charset val="129"/>
        <scheme val="major"/>
      </rPr>
      <t>동사는 데이터 도난 방지</t>
    </r>
    <r>
      <rPr>
        <vertAlign val="superscript"/>
        <sz val="9"/>
        <rFont val="맑은 고딕"/>
        <family val="3"/>
        <charset val="129"/>
        <scheme val="major"/>
      </rPr>
      <t xml:space="preserve">, </t>
    </r>
    <r>
      <rPr>
        <sz val="9"/>
        <rFont val="맑은 고딕"/>
        <family val="3"/>
        <charset val="129"/>
        <scheme val="major"/>
      </rPr>
      <t>시청규제</t>
    </r>
    <r>
      <rPr>
        <vertAlign val="superscript"/>
        <sz val="9"/>
        <rFont val="맑은 고딕"/>
        <family val="3"/>
        <charset val="129"/>
        <scheme val="major"/>
      </rPr>
      <t xml:space="preserve">, </t>
    </r>
    <r>
      <rPr>
        <sz val="9"/>
        <rFont val="맑은 고딕"/>
        <family val="3"/>
        <charset val="129"/>
        <scheme val="major"/>
      </rPr>
      <t>방화벽</t>
    </r>
    <r>
      <rPr>
        <vertAlign val="superscript"/>
        <sz val="9"/>
        <rFont val="맑은 고딕"/>
        <family val="3"/>
        <charset val="129"/>
        <scheme val="major"/>
      </rPr>
      <t xml:space="preserve">, </t>
    </r>
    <r>
      <rPr>
        <sz val="9"/>
        <rFont val="맑은 고딕"/>
        <family val="3"/>
        <charset val="129"/>
        <scheme val="major"/>
      </rPr>
      <t>원격 기기 관리</t>
    </r>
    <r>
      <rPr>
        <vertAlign val="superscript"/>
        <sz val="9"/>
        <rFont val="맑은 고딕"/>
        <family val="3"/>
        <charset val="129"/>
        <scheme val="major"/>
      </rPr>
      <t xml:space="preserve">, </t>
    </r>
    <r>
      <rPr>
        <sz val="9"/>
        <rFont val="맑은 고딕"/>
        <family val="3"/>
        <charset val="129"/>
        <scheme val="major"/>
      </rPr>
      <t>웹사이트 보안</t>
    </r>
    <r>
      <rPr>
        <vertAlign val="superscript"/>
        <sz val="9"/>
        <rFont val="맑은 고딕"/>
        <family val="3"/>
        <charset val="129"/>
        <scheme val="major"/>
      </rPr>
      <t xml:space="preserve">, </t>
    </r>
    <r>
      <rPr>
        <sz val="9"/>
        <rFont val="맑은 고딕"/>
        <family val="3"/>
        <charset val="129"/>
        <scheme val="major"/>
      </rPr>
      <t>클린업 솔루
션을 제공하고 있다</t>
    </r>
    <r>
      <rPr>
        <vertAlign val="superscript"/>
        <sz val="9"/>
        <rFont val="맑은 고딕"/>
        <family val="3"/>
        <charset val="129"/>
        <scheme val="major"/>
      </rPr>
      <t xml:space="preserve">. </t>
    </r>
    <r>
      <rPr>
        <sz val="9"/>
        <rFont val="맑은 고딕"/>
        <family val="3"/>
        <charset val="129"/>
        <scheme val="major"/>
      </rPr>
      <t>동사는 전 세계를 대상으로 사업을 운영하고 있다</t>
    </r>
    <r>
      <rPr>
        <vertAlign val="superscript"/>
        <sz val="9"/>
        <rFont val="맑은 고딕"/>
        <family val="3"/>
        <charset val="129"/>
        <scheme val="major"/>
      </rPr>
      <t>.</t>
    </r>
  </si>
  <si>
    <t>Cyren Ltd. (NasdaqCM:CY RN)</t>
  </si>
  <si>
    <r>
      <rPr>
        <sz val="9"/>
        <rFont val="맑은 고딕"/>
        <family val="3"/>
        <charset val="129"/>
        <scheme val="major"/>
      </rPr>
      <t>사이렌</t>
    </r>
    <r>
      <rPr>
        <vertAlign val="superscript"/>
        <sz val="9"/>
        <rFont val="맑은 고딕"/>
        <family val="3"/>
        <charset val="129"/>
        <scheme val="major"/>
      </rPr>
      <t>(Cyren Ltd.)</t>
    </r>
    <r>
      <rPr>
        <sz val="9"/>
        <rFont val="맑은 고딕"/>
        <family val="3"/>
        <charset val="129"/>
        <scheme val="major"/>
      </rPr>
      <t>은 이메일 및 기타 메시지 솔루션을 제공하는 아웃소싱 업체</t>
    </r>
    <r>
      <rPr>
        <vertAlign val="superscript"/>
        <sz val="9"/>
        <rFont val="맑은 고딕"/>
        <family val="3"/>
        <charset val="129"/>
        <scheme val="major"/>
      </rPr>
      <t xml:space="preserve">. </t>
    </r>
    <r>
      <rPr>
        <sz val="9"/>
        <rFont val="맑은 고딕"/>
        <family val="3"/>
        <charset val="129"/>
        <scheme val="major"/>
      </rPr>
      <t>동사는 웹사이트</t>
    </r>
    <r>
      <rPr>
        <vertAlign val="superscript"/>
        <sz val="9"/>
        <rFont val="맑은 고딕"/>
        <family val="3"/>
        <charset val="129"/>
        <scheme val="major"/>
      </rPr>
      <t xml:space="preserve">,
</t>
    </r>
    <r>
      <rPr>
        <sz val="9"/>
        <rFont val="맑은 고딕"/>
        <family val="3"/>
        <charset val="129"/>
        <scheme val="major"/>
      </rPr>
      <t>이메일 및 모바일 거래 보호 등의 보안 솔루션을 제공하고 있다</t>
    </r>
    <r>
      <rPr>
        <vertAlign val="superscript"/>
        <sz val="9"/>
        <rFont val="맑은 고딕"/>
        <family val="3"/>
        <charset val="129"/>
        <scheme val="major"/>
      </rPr>
      <t xml:space="preserve">. </t>
    </r>
    <r>
      <rPr>
        <sz val="9"/>
        <rFont val="맑은 고딕"/>
        <family val="3"/>
        <charset val="129"/>
        <scheme val="major"/>
      </rPr>
      <t>동사는 전세계 웹 기반 기업들</t>
    </r>
    <r>
      <rPr>
        <vertAlign val="superscript"/>
        <sz val="9"/>
        <rFont val="맑은 고딕"/>
        <family val="3"/>
        <charset val="129"/>
        <scheme val="major"/>
      </rPr>
      <t xml:space="preserve">, </t>
    </r>
    <r>
      <rPr>
        <sz val="9"/>
        <rFont val="맑은 고딕"/>
        <family val="3"/>
        <charset val="129"/>
        <scheme val="major"/>
      </rPr>
      <t>소
형 웹사이트</t>
    </r>
    <r>
      <rPr>
        <vertAlign val="superscript"/>
        <sz val="9"/>
        <rFont val="맑은 고딕"/>
        <family val="3"/>
        <charset val="129"/>
        <scheme val="major"/>
      </rPr>
      <t xml:space="preserve">, </t>
    </r>
    <r>
      <rPr>
        <sz val="9"/>
        <rFont val="맑은 고딕"/>
        <family val="3"/>
        <charset val="129"/>
        <scheme val="major"/>
      </rPr>
      <t>업체들을 대상으로 자체 서비스를 제공하고 있다</t>
    </r>
    <r>
      <rPr>
        <vertAlign val="superscript"/>
        <sz val="9"/>
        <rFont val="맑은 고딕"/>
        <family val="3"/>
        <charset val="129"/>
        <scheme val="major"/>
      </rPr>
      <t>.</t>
    </r>
  </si>
  <si>
    <r>
      <rPr>
        <sz val="9"/>
        <rFont val="맑은 고딕"/>
        <family val="3"/>
        <charset val="129"/>
        <scheme val="major"/>
      </rPr>
      <t>SGA Solutions Co.,Ltd. (K
OSDAQ:A184230)</t>
    </r>
  </si>
  <si>
    <r>
      <rPr>
        <sz val="9"/>
        <rFont val="맑은 고딕"/>
        <family val="3"/>
        <charset val="129"/>
        <scheme val="major"/>
      </rPr>
      <t>에스지에이 솔루션즈는 시스템보안 및 응용보안 운영체제를 개발하고 유지보수 서비스를 제공하
는 업체</t>
    </r>
    <r>
      <rPr>
        <vertAlign val="superscript"/>
        <sz val="9"/>
        <rFont val="맑은 고딕"/>
        <family val="3"/>
        <charset val="129"/>
        <scheme val="major"/>
      </rPr>
      <t xml:space="preserve">. </t>
    </r>
    <r>
      <rPr>
        <sz val="9"/>
        <rFont val="맑은 고딕"/>
        <family val="3"/>
        <charset val="129"/>
        <scheme val="major"/>
      </rPr>
      <t>당사는 주로 서버보안과 전자문서보호 제품</t>
    </r>
    <r>
      <rPr>
        <vertAlign val="superscript"/>
        <sz val="9"/>
        <rFont val="맑은 고딕"/>
        <family val="3"/>
        <charset val="129"/>
        <scheme val="major"/>
      </rPr>
      <t>/</t>
    </r>
    <r>
      <rPr>
        <sz val="9"/>
        <rFont val="맑은 고딕"/>
        <family val="3"/>
        <charset val="129"/>
        <scheme val="major"/>
      </rPr>
      <t>솔루션을 공급한다</t>
    </r>
    <r>
      <rPr>
        <vertAlign val="superscript"/>
        <sz val="9"/>
        <rFont val="맑은 고딕"/>
        <family val="3"/>
        <charset val="129"/>
        <scheme val="major"/>
      </rPr>
      <t>.</t>
    </r>
  </si>
  <si>
    <r>
      <rPr>
        <sz val="9"/>
        <rFont val="맑은 고딕"/>
        <family val="3"/>
        <charset val="129"/>
        <scheme val="major"/>
      </rPr>
      <t>FASOO Co.,Ltd. (KOSDA
Q:A150900)</t>
    </r>
  </si>
  <si>
    <r>
      <rPr>
        <sz val="9"/>
        <rFont val="맑은 고딕"/>
        <family val="3"/>
        <charset val="129"/>
        <scheme val="major"/>
      </rPr>
      <t>파수는 소프트웨어 제품 개발업체</t>
    </r>
    <r>
      <rPr>
        <vertAlign val="superscript"/>
        <sz val="9"/>
        <rFont val="맑은 고딕"/>
        <family val="3"/>
        <charset val="129"/>
        <scheme val="major"/>
      </rPr>
      <t xml:space="preserve">. </t>
    </r>
    <r>
      <rPr>
        <sz val="9"/>
        <rFont val="맑은 고딕"/>
        <family val="3"/>
        <charset val="129"/>
        <scheme val="major"/>
      </rPr>
      <t>동사는 디지털 권리 관리</t>
    </r>
    <r>
      <rPr>
        <vertAlign val="superscript"/>
        <sz val="9"/>
        <rFont val="맑은 고딕"/>
        <family val="3"/>
        <charset val="129"/>
        <scheme val="major"/>
      </rPr>
      <t xml:space="preserve">, </t>
    </r>
    <r>
      <rPr>
        <sz val="9"/>
        <rFont val="맑은 고딕"/>
        <family val="3"/>
        <charset val="129"/>
        <scheme val="major"/>
      </rPr>
      <t>품질 자동화 툴</t>
    </r>
    <r>
      <rPr>
        <vertAlign val="superscript"/>
        <sz val="9"/>
        <rFont val="맑은 고딕"/>
        <family val="3"/>
        <charset val="129"/>
        <scheme val="major"/>
      </rPr>
      <t xml:space="preserve">, </t>
    </r>
    <r>
      <rPr>
        <sz val="9"/>
        <rFont val="맑은 고딕"/>
        <family val="3"/>
        <charset val="129"/>
        <scheme val="major"/>
      </rPr>
      <t>정보 보안 컨설팅 및
기타 관련 서비스를 제공한다</t>
    </r>
    <r>
      <rPr>
        <vertAlign val="superscript"/>
        <sz val="9"/>
        <rFont val="맑은 고딕"/>
        <family val="3"/>
        <charset val="129"/>
        <scheme val="major"/>
      </rPr>
      <t xml:space="preserve">. </t>
    </r>
    <r>
      <rPr>
        <sz val="9"/>
        <rFont val="맑은 고딕"/>
        <family val="3"/>
        <charset val="129"/>
        <scheme val="major"/>
      </rPr>
      <t>동사는 유지관리 서비스도 제공한다</t>
    </r>
    <r>
      <rPr>
        <vertAlign val="superscript"/>
        <sz val="9"/>
        <rFont val="맑은 고딕"/>
        <family val="3"/>
        <charset val="129"/>
        <scheme val="major"/>
      </rPr>
      <t>.</t>
    </r>
  </si>
  <si>
    <t>Genians, Inc. (KOSDAQ:A 263860)</t>
  </si>
  <si>
    <r>
      <rPr>
        <sz val="9"/>
        <rFont val="맑은 고딕"/>
        <family val="3"/>
        <charset val="129"/>
        <scheme val="major"/>
      </rPr>
      <t>지니언스는 시스템 소프트웨어를 개발하는 회사</t>
    </r>
    <r>
      <rPr>
        <vertAlign val="superscript"/>
        <sz val="9"/>
        <rFont val="맑은 고딕"/>
        <family val="3"/>
        <charset val="129"/>
        <scheme val="major"/>
      </rPr>
      <t xml:space="preserve">. </t>
    </r>
    <r>
      <rPr>
        <sz val="9"/>
        <rFont val="맑은 고딕"/>
        <family val="3"/>
        <charset val="129"/>
        <scheme val="major"/>
      </rPr>
      <t xml:space="preserve">동사는 네트워크 액세스 제어 솔루션 및 </t>
    </r>
    <r>
      <rPr>
        <vertAlign val="superscript"/>
        <sz val="9"/>
        <rFont val="맑은 고딕"/>
        <family val="3"/>
        <charset val="129"/>
        <scheme val="major"/>
      </rPr>
      <t xml:space="preserve">IT </t>
    </r>
    <r>
      <rPr>
        <sz val="9"/>
        <rFont val="맑은 고딕"/>
        <family val="3"/>
        <charset val="129"/>
        <scheme val="major"/>
      </rPr>
      <t>보안 서비스를 제공한다</t>
    </r>
    <r>
      <rPr>
        <vertAlign val="superscript"/>
        <sz val="9"/>
        <rFont val="맑은 고딕"/>
        <family val="3"/>
        <charset val="129"/>
        <scheme val="major"/>
      </rPr>
      <t xml:space="preserve">. </t>
    </r>
    <r>
      <rPr>
        <sz val="9"/>
        <rFont val="맑은 고딕"/>
        <family val="3"/>
        <charset val="129"/>
        <scheme val="major"/>
      </rPr>
      <t>동사는 또한 내장형 무선 어댑터를 제조한다</t>
    </r>
    <r>
      <rPr>
        <vertAlign val="superscript"/>
        <sz val="9"/>
        <rFont val="맑은 고딕"/>
        <family val="3"/>
        <charset val="129"/>
        <scheme val="major"/>
      </rPr>
      <t xml:space="preserve">. </t>
    </r>
    <r>
      <rPr>
        <sz val="9"/>
        <rFont val="맑은 고딕"/>
        <family val="3"/>
        <charset val="129"/>
        <scheme val="major"/>
      </rPr>
      <t>동사는 정부</t>
    </r>
    <r>
      <rPr>
        <vertAlign val="superscript"/>
        <sz val="9"/>
        <rFont val="맑은 고딕"/>
        <family val="3"/>
        <charset val="129"/>
        <scheme val="major"/>
      </rPr>
      <t xml:space="preserve">, </t>
    </r>
    <r>
      <rPr>
        <sz val="9"/>
        <rFont val="맑은 고딕"/>
        <family val="3"/>
        <charset val="129"/>
        <scheme val="major"/>
      </rPr>
      <t>군대</t>
    </r>
    <r>
      <rPr>
        <vertAlign val="superscript"/>
        <sz val="9"/>
        <rFont val="맑은 고딕"/>
        <family val="3"/>
        <charset val="129"/>
        <scheme val="major"/>
      </rPr>
      <t xml:space="preserve">, </t>
    </r>
    <r>
      <rPr>
        <sz val="9"/>
        <rFont val="맑은 고딕"/>
        <family val="3"/>
        <charset val="129"/>
        <scheme val="major"/>
      </rPr>
      <t>에너지</t>
    </r>
    <r>
      <rPr>
        <vertAlign val="superscript"/>
        <sz val="9"/>
        <rFont val="맑은 고딕"/>
        <family val="3"/>
        <charset val="129"/>
        <scheme val="major"/>
      </rPr>
      <t xml:space="preserve">, </t>
    </r>
    <r>
      <rPr>
        <sz val="9"/>
        <rFont val="맑은 고딕"/>
        <family val="3"/>
        <charset val="129"/>
        <scheme val="major"/>
      </rPr>
      <t>금융</t>
    </r>
    <r>
      <rPr>
        <vertAlign val="superscript"/>
        <sz val="9"/>
        <rFont val="맑은 고딕"/>
        <family val="3"/>
        <charset val="129"/>
        <scheme val="major"/>
      </rPr>
      <t xml:space="preserve">,
</t>
    </r>
    <r>
      <rPr>
        <sz val="9"/>
        <rFont val="맑은 고딕"/>
        <family val="3"/>
        <charset val="129"/>
        <scheme val="major"/>
      </rPr>
      <t>의료</t>
    </r>
    <r>
      <rPr>
        <vertAlign val="superscript"/>
        <sz val="9"/>
        <rFont val="맑은 고딕"/>
        <family val="3"/>
        <charset val="129"/>
        <scheme val="major"/>
      </rPr>
      <t xml:space="preserve">, </t>
    </r>
    <r>
      <rPr>
        <sz val="9"/>
        <rFont val="맑은 고딕"/>
        <family val="3"/>
        <charset val="129"/>
        <scheme val="major"/>
      </rPr>
      <t>교육 부문에 서비스를 제공하고 있다</t>
    </r>
    <r>
      <rPr>
        <vertAlign val="superscript"/>
        <sz val="9"/>
        <rFont val="맑은 고딕"/>
        <family val="3"/>
        <charset val="129"/>
        <scheme val="major"/>
      </rPr>
      <t>.</t>
    </r>
  </si>
  <si>
    <r>
      <rPr>
        <sz val="9"/>
        <rFont val="맑은 고딕"/>
        <family val="3"/>
        <charset val="129"/>
        <scheme val="major"/>
      </rPr>
      <t>Secuve Co., Ltd. (KOSDA
Q:A131090)</t>
    </r>
  </si>
  <si>
    <r>
      <rPr>
        <sz val="9"/>
        <rFont val="맑은 고딕"/>
        <family val="3"/>
        <charset val="129"/>
        <scheme val="major"/>
      </rPr>
      <t>시큐브는 다양한 보안 이슈에 대응하기 위한 전략적인 솔루션을 개발 및 공급하고 있 다</t>
    </r>
    <r>
      <rPr>
        <vertAlign val="superscript"/>
        <sz val="9"/>
        <rFont val="맑은 고딕"/>
        <family val="3"/>
        <charset val="129"/>
        <scheme val="major"/>
      </rPr>
      <t xml:space="preserve">. </t>
    </r>
    <r>
      <rPr>
        <sz val="9"/>
        <rFont val="맑은 고딕"/>
        <family val="3"/>
        <charset val="129"/>
        <scheme val="major"/>
      </rPr>
      <t xml:space="preserve">시스템 해킹차단 및 침입방지를 위한 서버보안솔루션 </t>
    </r>
    <r>
      <rPr>
        <vertAlign val="superscript"/>
        <sz val="9"/>
        <rFont val="맑은 고딕"/>
        <family val="3"/>
        <charset val="129"/>
        <scheme val="major"/>
      </rPr>
      <t>Secuve TOS, PC</t>
    </r>
    <r>
      <rPr>
        <sz val="9"/>
        <rFont val="맑은 고딕"/>
        <family val="3"/>
        <charset val="129"/>
        <scheme val="major"/>
      </rPr>
      <t xml:space="preserve">환경을 업무 영역과 인터넷영역으 로 분리해 보안관리하기 위한 정보유출방지 솔루션 </t>
    </r>
    <r>
      <rPr>
        <vertAlign val="superscript"/>
        <sz val="9"/>
        <rFont val="맑은 고딕"/>
        <family val="3"/>
        <charset val="129"/>
        <scheme val="major"/>
      </rPr>
      <t xml:space="preserve">DuoGRIFFIN, </t>
    </r>
    <r>
      <rPr>
        <sz val="9"/>
        <rFont val="맑은 고딕"/>
        <family val="3"/>
        <charset val="129"/>
        <scheme val="major"/>
      </rPr>
      <t xml:space="preserve">통합계정권한관리시스템
</t>
    </r>
    <r>
      <rPr>
        <vertAlign val="superscript"/>
        <sz val="9"/>
        <rFont val="맑은 고딕"/>
        <family val="3"/>
        <charset val="129"/>
        <scheme val="major"/>
      </rPr>
      <t xml:space="preserve">iGRIFFIN </t>
    </r>
    <r>
      <rPr>
        <sz val="9"/>
        <rFont val="맑은 고딕"/>
        <family val="3"/>
        <charset val="129"/>
        <scheme val="major"/>
      </rPr>
      <t>등의 사업을 영위하고 있다</t>
    </r>
    <r>
      <rPr>
        <vertAlign val="superscript"/>
        <sz val="9"/>
        <rFont val="맑은 고딕"/>
        <family val="3"/>
        <charset val="129"/>
        <scheme val="major"/>
      </rPr>
      <t>.</t>
    </r>
  </si>
  <si>
    <t>DigiCAP Co., Ltd. (KOSDA Q:A197140)</t>
  </si>
  <si>
    <r>
      <rPr>
        <vertAlign val="superscript"/>
        <sz val="9"/>
        <rFont val="맑은 고딕"/>
        <family val="3"/>
        <charset val="129"/>
        <scheme val="major"/>
      </rPr>
      <t>(</t>
    </r>
    <r>
      <rPr>
        <sz val="9"/>
        <rFont val="맑은 고딕"/>
        <family val="3"/>
        <charset val="129"/>
        <scheme val="major"/>
      </rPr>
      <t>주</t>
    </r>
    <r>
      <rPr>
        <vertAlign val="superscript"/>
        <sz val="9"/>
        <rFont val="맑은 고딕"/>
        <family val="3"/>
        <charset val="129"/>
        <scheme val="major"/>
      </rPr>
      <t>)</t>
    </r>
    <r>
      <rPr>
        <sz val="9"/>
        <rFont val="맑은 고딕"/>
        <family val="3"/>
        <charset val="129"/>
        <scheme val="major"/>
      </rPr>
      <t>디지캡은 디지털 콘텐츠 보호 및 저작권 관리 솔루션을 제공한다</t>
    </r>
    <r>
      <rPr>
        <vertAlign val="superscript"/>
        <sz val="9"/>
        <rFont val="맑은 고딕"/>
        <family val="3"/>
        <charset val="129"/>
        <scheme val="major"/>
      </rPr>
      <t xml:space="preserve">. </t>
    </r>
    <r>
      <rPr>
        <sz val="9"/>
        <rFont val="맑은 고딕"/>
        <family val="3"/>
        <charset val="129"/>
        <scheme val="major"/>
      </rPr>
      <t xml:space="preserve">인증된 가입자에게만 방송 수신을 허용하는 수익 보안 솔루션인 </t>
    </r>
    <r>
      <rPr>
        <vertAlign val="superscript"/>
        <sz val="9"/>
        <rFont val="맑은 고딕"/>
        <family val="3"/>
        <charset val="129"/>
        <scheme val="major"/>
      </rPr>
      <t>Conditional Access System</t>
    </r>
    <r>
      <rPr>
        <sz val="9"/>
        <rFont val="맑은 고딕"/>
        <family val="3"/>
        <charset val="129"/>
        <scheme val="major"/>
      </rPr>
      <t>을 포함한 보안 솔루션을 제공한
다</t>
    </r>
    <r>
      <rPr>
        <vertAlign val="superscript"/>
        <sz val="9"/>
        <rFont val="맑은 고딕"/>
        <family val="3"/>
        <charset val="129"/>
        <scheme val="major"/>
      </rPr>
      <t>.</t>
    </r>
  </si>
  <si>
    <r>
      <rPr>
        <sz val="9"/>
        <rFont val="맑은 고딕"/>
        <family val="3"/>
        <charset val="129"/>
        <scheme val="major"/>
      </rPr>
      <t>Hunesion Co.,Ltd (KOSDA
Q:A290270)</t>
    </r>
  </si>
  <si>
    <r>
      <rPr>
        <sz val="9"/>
        <rFont val="맑은 고딕"/>
        <family val="3"/>
        <charset val="129"/>
        <scheme val="major"/>
      </rPr>
      <t>휴네시온은 보안 소프트웨어 개발업체</t>
    </r>
    <r>
      <rPr>
        <vertAlign val="superscript"/>
        <sz val="9"/>
        <rFont val="맑은 고딕"/>
        <family val="3"/>
        <charset val="129"/>
        <scheme val="major"/>
      </rPr>
      <t xml:space="preserve">. </t>
    </r>
    <r>
      <rPr>
        <sz val="9"/>
        <rFont val="맑은 고딕"/>
        <family val="3"/>
        <charset val="129"/>
        <scheme val="major"/>
      </rPr>
      <t>동사는 시스템 액세스 관리</t>
    </r>
    <r>
      <rPr>
        <vertAlign val="superscript"/>
        <sz val="9"/>
        <rFont val="맑은 고딕"/>
        <family val="3"/>
        <charset val="129"/>
        <scheme val="major"/>
      </rPr>
      <t xml:space="preserve">, </t>
    </r>
    <r>
      <rPr>
        <sz val="9"/>
        <rFont val="맑은 고딕"/>
        <family val="3"/>
        <charset val="129"/>
        <scheme val="major"/>
      </rPr>
      <t>계정 관리 및 스마트폰 보안
소프트웨어를 설계한다</t>
    </r>
    <r>
      <rPr>
        <vertAlign val="superscript"/>
        <sz val="9"/>
        <rFont val="맑은 고딕"/>
        <family val="3"/>
        <charset val="129"/>
        <scheme val="major"/>
      </rPr>
      <t xml:space="preserve">. </t>
    </r>
    <r>
      <rPr>
        <sz val="9"/>
        <rFont val="맑은 고딕"/>
        <family val="3"/>
        <charset val="129"/>
        <scheme val="major"/>
      </rPr>
      <t>동사는 한국 전역에서 자사 제품을 판매하고 있다</t>
    </r>
    <r>
      <rPr>
        <vertAlign val="superscript"/>
        <sz val="9"/>
        <rFont val="맑은 고딕"/>
        <family val="3"/>
        <charset val="129"/>
        <scheme val="major"/>
      </rPr>
      <t>.</t>
    </r>
  </si>
  <si>
    <t>Securemetric Berhad (KLS E:SMETRIC)</t>
  </si>
  <si>
    <r>
      <rPr>
        <sz val="9"/>
        <rFont val="맑은 고딕"/>
        <family val="3"/>
        <charset val="129"/>
        <scheme val="major"/>
      </rPr>
      <t xml:space="preserve">투자 지주 회사인 </t>
    </r>
    <r>
      <rPr>
        <vertAlign val="superscript"/>
        <sz val="9"/>
        <rFont val="맑은 고딕"/>
        <family val="3"/>
        <charset val="129"/>
        <scheme val="major"/>
      </rPr>
      <t>Securemetric Berhad</t>
    </r>
    <r>
      <rPr>
        <sz val="9"/>
        <rFont val="맑은 고딕"/>
        <family val="3"/>
        <charset val="129"/>
        <scheme val="major"/>
      </rPr>
      <t>는 말레이시아</t>
    </r>
    <r>
      <rPr>
        <vertAlign val="superscript"/>
        <sz val="9"/>
        <rFont val="맑은 고딕"/>
        <family val="3"/>
        <charset val="129"/>
        <scheme val="major"/>
      </rPr>
      <t xml:space="preserve">, </t>
    </r>
    <r>
      <rPr>
        <sz val="9"/>
        <rFont val="맑은 고딕"/>
        <family val="3"/>
        <charset val="129"/>
        <scheme val="major"/>
      </rPr>
      <t>베트남</t>
    </r>
    <r>
      <rPr>
        <vertAlign val="superscript"/>
        <sz val="9"/>
        <rFont val="맑은 고딕"/>
        <family val="3"/>
        <charset val="129"/>
        <scheme val="major"/>
      </rPr>
      <t xml:space="preserve">, </t>
    </r>
    <r>
      <rPr>
        <sz val="9"/>
        <rFont val="맑은 고딕"/>
        <family val="3"/>
        <charset val="129"/>
        <scheme val="major"/>
      </rPr>
      <t>필리핀</t>
    </r>
    <r>
      <rPr>
        <vertAlign val="superscript"/>
        <sz val="9"/>
        <rFont val="맑은 고딕"/>
        <family val="3"/>
        <charset val="129"/>
        <scheme val="major"/>
      </rPr>
      <t xml:space="preserve">, </t>
    </r>
    <r>
      <rPr>
        <sz val="9"/>
        <rFont val="맑은 고딕"/>
        <family val="3"/>
        <charset val="129"/>
        <scheme val="major"/>
      </rPr>
      <t>인도네시아</t>
    </r>
    <r>
      <rPr>
        <vertAlign val="superscript"/>
        <sz val="9"/>
        <rFont val="맑은 고딕"/>
        <family val="3"/>
        <charset val="129"/>
        <scheme val="major"/>
      </rPr>
      <t xml:space="preserve">, </t>
    </r>
    <r>
      <rPr>
        <sz val="9"/>
        <rFont val="맑은 고딕"/>
        <family val="3"/>
        <charset val="129"/>
        <scheme val="major"/>
      </rPr>
      <t>미국</t>
    </r>
    <r>
      <rPr>
        <vertAlign val="superscript"/>
        <sz val="9"/>
        <rFont val="맑은 고딕"/>
        <family val="3"/>
        <charset val="129"/>
        <scheme val="major"/>
      </rPr>
      <t xml:space="preserve">, </t>
    </r>
    <r>
      <rPr>
        <sz val="9"/>
        <rFont val="맑은 고딕"/>
        <family val="3"/>
        <charset val="129"/>
        <scheme val="major"/>
      </rPr>
      <t>싱가포 르</t>
    </r>
    <r>
      <rPr>
        <vertAlign val="superscript"/>
        <sz val="9"/>
        <rFont val="맑은 고딕"/>
        <family val="3"/>
        <charset val="129"/>
        <scheme val="major"/>
      </rPr>
      <t xml:space="preserve">, </t>
    </r>
    <r>
      <rPr>
        <sz val="9"/>
        <rFont val="맑은 고딕"/>
        <family val="3"/>
        <charset val="129"/>
        <scheme val="major"/>
      </rPr>
      <t>캐나다 및 국제적으로 디지털 보안 솔루션 제공</t>
    </r>
    <r>
      <rPr>
        <vertAlign val="superscript"/>
        <sz val="9"/>
        <rFont val="맑은 고딕"/>
        <family val="3"/>
        <charset val="129"/>
        <scheme val="major"/>
      </rPr>
      <t xml:space="preserve">, </t>
    </r>
    <r>
      <rPr>
        <sz val="9"/>
        <rFont val="맑은 고딕"/>
        <family val="3"/>
        <charset val="129"/>
        <scheme val="major"/>
      </rPr>
      <t>전자 식별 제품 거래 및 기타 관련 서비스에
종사하고 있다</t>
    </r>
    <r>
      <rPr>
        <vertAlign val="superscript"/>
        <sz val="9"/>
        <rFont val="맑은 고딕"/>
        <family val="3"/>
        <charset val="129"/>
        <scheme val="major"/>
      </rPr>
      <t>.</t>
    </r>
  </si>
  <si>
    <t>SecureWorks Corp. (Nasd aqGS:SCWX)</t>
  </si>
  <si>
    <r>
      <rPr>
        <sz val="9"/>
        <rFont val="맑은 고딕"/>
        <family val="3"/>
        <charset val="129"/>
        <scheme val="major"/>
      </rPr>
      <t>시큐어웍스</t>
    </r>
    <r>
      <rPr>
        <vertAlign val="superscript"/>
        <sz val="9"/>
        <rFont val="맑은 고딕"/>
        <family val="3"/>
        <charset val="129"/>
        <scheme val="major"/>
      </rPr>
      <t>(SecureWorks Corp.)</t>
    </r>
    <r>
      <rPr>
        <sz val="9"/>
        <rFont val="맑은 고딕"/>
        <family val="3"/>
        <charset val="129"/>
        <scheme val="major"/>
      </rPr>
      <t>는 지능형 정보 보안솔루션 제공업체</t>
    </r>
    <r>
      <rPr>
        <vertAlign val="superscript"/>
        <sz val="9"/>
        <rFont val="맑은 고딕"/>
        <family val="3"/>
        <charset val="129"/>
        <scheme val="major"/>
      </rPr>
      <t xml:space="preserve">. </t>
    </r>
    <r>
      <rPr>
        <sz val="9"/>
        <rFont val="맑은 고딕"/>
        <family val="3"/>
        <charset val="129"/>
        <scheme val="major"/>
      </rPr>
      <t>동사는 고급 위 협 및 핵심
자산보호</t>
    </r>
    <r>
      <rPr>
        <vertAlign val="superscript"/>
        <sz val="9"/>
        <rFont val="맑은 고딕"/>
        <family val="3"/>
        <charset val="129"/>
        <scheme val="major"/>
      </rPr>
      <t xml:space="preserve">, </t>
    </r>
    <r>
      <rPr>
        <sz val="9"/>
        <rFont val="맑은 고딕"/>
        <family val="3"/>
        <charset val="129"/>
        <scheme val="major"/>
      </rPr>
      <t>준법감시</t>
    </r>
    <r>
      <rPr>
        <vertAlign val="superscript"/>
        <sz val="9"/>
        <rFont val="맑은 고딕"/>
        <family val="3"/>
        <charset val="129"/>
        <scheme val="major"/>
      </rPr>
      <t xml:space="preserve">, </t>
    </r>
    <r>
      <rPr>
        <sz val="9"/>
        <rFont val="맑은 고딕"/>
        <family val="3"/>
        <charset val="129"/>
        <scheme val="major"/>
      </rPr>
      <t>사이버보안 위험관리</t>
    </r>
    <r>
      <rPr>
        <vertAlign val="superscript"/>
        <sz val="9"/>
        <rFont val="맑은 고딕"/>
        <family val="3"/>
        <charset val="129"/>
        <scheme val="major"/>
      </rPr>
      <t xml:space="preserve">, </t>
    </r>
    <r>
      <rPr>
        <sz val="9"/>
        <rFont val="맑은 고딕"/>
        <family val="3"/>
        <charset val="129"/>
        <scheme val="major"/>
      </rPr>
      <t>보안운영서비스를 제공하고</t>
    </r>
    <r>
      <rPr>
        <vertAlign val="superscript"/>
        <sz val="9"/>
        <rFont val="맑은 고딕"/>
        <family val="3"/>
        <charset val="129"/>
        <scheme val="major"/>
      </rPr>
      <t xml:space="preserve">, </t>
    </r>
    <r>
      <rPr>
        <sz val="9"/>
        <rFont val="맑은 고딕"/>
        <family val="3"/>
        <charset val="129"/>
        <scheme val="major"/>
      </rPr>
      <t>미국 고객을 대상으로 서
비스를 제공하고 있다</t>
    </r>
    <r>
      <rPr>
        <vertAlign val="superscript"/>
        <sz val="9"/>
        <rFont val="맑은 고딕"/>
        <family val="3"/>
        <charset val="129"/>
        <scheme val="major"/>
      </rPr>
      <t>.</t>
    </r>
  </si>
  <si>
    <r>
      <rPr>
        <sz val="9"/>
        <rFont val="맑은 고딕"/>
        <family val="3"/>
        <charset val="129"/>
        <scheme val="major"/>
      </rPr>
      <t>Soliton Systems K.K. (TSE
:3040)</t>
    </r>
  </si>
  <si>
    <r>
      <rPr>
        <sz val="9"/>
        <rFont val="맑은 고딕"/>
        <family val="3"/>
        <charset val="129"/>
        <scheme val="major"/>
      </rPr>
      <t xml:space="preserve">기술 회사인 </t>
    </r>
    <r>
      <rPr>
        <vertAlign val="superscript"/>
        <sz val="9"/>
        <rFont val="맑은 고딕"/>
        <family val="3"/>
        <charset val="129"/>
        <scheme val="major"/>
      </rPr>
      <t>Soliton Systems K.K.</t>
    </r>
    <r>
      <rPr>
        <sz val="9"/>
        <rFont val="맑은 고딕"/>
        <family val="3"/>
        <charset val="129"/>
        <scheme val="major"/>
      </rPr>
      <t xml:space="preserve">는 일본 및 국제적으로 </t>
    </r>
    <r>
      <rPr>
        <vertAlign val="superscript"/>
        <sz val="9"/>
        <rFont val="맑은 고딕"/>
        <family val="3"/>
        <charset val="129"/>
        <scheme val="major"/>
      </rPr>
      <t xml:space="preserve">IT </t>
    </r>
    <r>
      <rPr>
        <sz val="9"/>
        <rFont val="맑은 고딕"/>
        <family val="3"/>
        <charset val="129"/>
        <scheme val="major"/>
      </rPr>
      <t>보안</t>
    </r>
    <r>
      <rPr>
        <vertAlign val="superscript"/>
        <sz val="9"/>
        <rFont val="맑은 고딕"/>
        <family val="3"/>
        <charset val="129"/>
        <scheme val="major"/>
      </rPr>
      <t xml:space="preserve">, </t>
    </r>
    <r>
      <rPr>
        <sz val="9"/>
        <rFont val="맑은 고딕"/>
        <family val="3"/>
        <charset val="129"/>
        <scheme val="major"/>
      </rPr>
      <t>원격 라이브 방송 및 임베디드 솔루션을 제공한다</t>
    </r>
    <r>
      <rPr>
        <vertAlign val="superscript"/>
        <sz val="9"/>
        <rFont val="맑은 고딕"/>
        <family val="3"/>
        <charset val="129"/>
        <scheme val="major"/>
      </rPr>
      <t xml:space="preserve">. </t>
    </r>
    <r>
      <rPr>
        <sz val="9"/>
        <rFont val="맑은 고딕"/>
        <family val="3"/>
        <charset val="129"/>
        <scheme val="major"/>
      </rPr>
      <t>메일젠</t>
    </r>
    <r>
      <rPr>
        <vertAlign val="superscript"/>
        <sz val="9"/>
        <rFont val="맑은 고딕"/>
        <family val="3"/>
        <charset val="129"/>
        <scheme val="major"/>
      </rPr>
      <t xml:space="preserve">, </t>
    </r>
    <r>
      <rPr>
        <sz val="9"/>
        <rFont val="맑은 고딕"/>
        <family val="3"/>
        <charset val="129"/>
        <scheme val="major"/>
      </rPr>
      <t>솔리톤 시큐어데스크톱</t>
    </r>
    <r>
      <rPr>
        <vertAlign val="superscript"/>
        <sz val="9"/>
        <rFont val="맑은 고딕"/>
        <family val="3"/>
        <charset val="129"/>
        <scheme val="major"/>
      </rPr>
      <t xml:space="preserve">, NetAttest D3, NetAttest LAP, </t>
    </r>
    <r>
      <rPr>
        <sz val="9"/>
        <rFont val="맑은 고딕"/>
        <family val="3"/>
        <charset val="129"/>
        <scheme val="major"/>
      </rPr>
      <t xml:space="preserve">사이버공간분
석 등의 </t>
    </r>
    <r>
      <rPr>
        <vertAlign val="superscript"/>
        <sz val="9"/>
        <rFont val="맑은 고딕"/>
        <family val="3"/>
        <charset val="129"/>
        <scheme val="major"/>
      </rPr>
      <t xml:space="preserve">IT </t>
    </r>
    <r>
      <rPr>
        <sz val="9"/>
        <rFont val="맑은 고딕"/>
        <family val="3"/>
        <charset val="129"/>
        <scheme val="major"/>
      </rPr>
      <t>보안 제품을 제공한다</t>
    </r>
    <r>
      <rPr>
        <vertAlign val="superscript"/>
        <sz val="9"/>
        <rFont val="맑은 고딕"/>
        <family val="3"/>
        <charset val="129"/>
        <scheme val="major"/>
      </rPr>
      <t>.</t>
    </r>
  </si>
  <si>
    <t>별첨7. 상대가치 재산정 시트 List상 재무정보와 보고서 상 수치 일치 여부 확인</t>
    <phoneticPr fontId="2" type="noConversion"/>
  </si>
  <si>
    <t>구분</t>
    <phoneticPr fontId="2" type="noConversion"/>
  </si>
  <si>
    <t>검토 결과</t>
    <phoneticPr fontId="2" type="noConversion"/>
  </si>
  <si>
    <t>Min</t>
    <phoneticPr fontId="2" type="noConversion"/>
  </si>
  <si>
    <t>보고서 상 수치와 일치</t>
    <phoneticPr fontId="2" type="noConversion"/>
  </si>
  <si>
    <t>Max</t>
    <phoneticPr fontId="2" type="noConversion"/>
  </si>
  <si>
    <t>보고서 상 수치와 일치</t>
  </si>
  <si>
    <t>Average</t>
    <phoneticPr fontId="2" type="noConversion"/>
  </si>
  <si>
    <t>1. Capital IQ상 산업분류가 'Security Software'로 분류되는 회사들에 대해서 독립적으로 List-up을 진행한 후 평가자 제시 목록과 일치하는 지 여부를 검토하였으며, Peer-group list는 문제 없이 포함된 것을 확인하였음.</t>
    <phoneticPr fontId="2" type="noConversion"/>
  </si>
  <si>
    <t>2. 상기 1을 통해 확인한 EV/Sales 값과 보고서 초안상 확인 가능한 Peer Group의 EV/Sales 수치가 일치하지 않는 점을 확인하여 평가자로부터 수령한 Raw-data를 가공하던 중, 평가자가 평가기준일인 '21년 3Q가 아닌 '21년 2Q를 기준을 EV/Sales값을 준용하고 이를 바탕으로 Outlier를 제외한 오류를 발견하여 이에 대해 평가자에게 수정 요청</t>
    <phoneticPr fontId="2" type="noConversion"/>
  </si>
  <si>
    <t xml:space="preserve"> - 별첨3. GPCM시트 참조, J열이 보고서 초안에 준용되어 있는 평가자가 사용한 EV/Sales 수치이나 이는 '21년 2Q 자료에 해당함. '21년 3Q 수치는 K열을 통해서 확인 가능함</t>
    <phoneticPr fontId="2" type="noConversion"/>
  </si>
  <si>
    <t xml:space="preserve"> - 참고: 질의서 4번 2차 추가 질의사항
자료 제공 감사드립니다. 이와 관련하여 몇 가지 추가 질의 드리고 싶습니다.
1. 별첨3. GPCM 시트 J열에 각 회사별 EV/Sales 수치가 기입되어 있는데, 제공해주신 별첨4. Peer Company 재무정보 시트와 대사해보니, 평가기준일인 21년 3Q가 아닌 21년 2Q 기준의 EV/Sales 수치를 준용하신 것으로 확인됩니다. PSR은 '21년 3Q 재무정보를 이용해서 산출한 것으로 보이는데, EV/Sales는 '21년 2Q를 기준으로 삼으신 사유가 무엇인지 질의 드리며, 별첨3. GPCM 시트 K열에 '21년 3Q 기준의 EV/Sales 수치를 추가해보았는데, 해당 열의 수치들을 이용해서 EV/Sales Ratio를 계산하는 것이 맞지 않을지 질의 드립니다.
2. 상기 1번 사항의 EV/Sales 수치 업데이트 시, Outlier List 역시 일부 수정되어야 할 것으로 보이는데, 해당 사항 업데이트 요청 드리는 바입니다.</t>
    <phoneticPr fontId="2" type="noConversion"/>
  </si>
  <si>
    <t>3. 평가자로부터 상기 2번 수정 요청사항들을 반영한 별첨7. 상대가치 재산정 시트를 다시 제공 받았으며, 이 과정에서 오류 여부 검토하였으며 문제 없는 것을 확인함.</t>
    <phoneticPr fontId="2" type="noConversion"/>
  </si>
  <si>
    <t>4. 최종 보고서 상 확인 가능한  Peer Group 및 Multiples 수치가 별첨7. 상대가치 재산정 시트 상 확인 가능한 수치와 일치하는 것을 확인하였음</t>
    <phoneticPr fontId="2" type="noConversion"/>
  </si>
  <si>
    <t>Capital IQ Transaction Screening Report</t>
  </si>
  <si>
    <t>Screening Criteria</t>
  </si>
  <si>
    <r>
      <t xml:space="preserve">1) </t>
    </r>
    <r>
      <rPr>
        <b/>
        <sz val="8"/>
        <color indexed="8"/>
        <rFont val="Arial"/>
        <family val="2"/>
      </rPr>
      <t xml:space="preserve">Merger/Acquisition Features: </t>
    </r>
    <r>
      <rPr>
        <sz val="8"/>
        <color indexed="8"/>
        <rFont val="Arial"/>
        <family val="2"/>
      </rPr>
      <t>Acquisition of Majority Stake</t>
    </r>
  </si>
  <si>
    <r>
      <t xml:space="preserve">2) </t>
    </r>
    <r>
      <rPr>
        <b/>
        <sz val="8"/>
        <color indexed="8"/>
        <rFont val="Arial"/>
        <family val="2"/>
      </rPr>
      <t xml:space="preserve">Transaction Status: </t>
    </r>
    <r>
      <rPr>
        <sz val="8"/>
        <color indexed="8"/>
        <rFont val="Arial"/>
        <family val="2"/>
      </rPr>
      <t>Announced</t>
    </r>
    <r>
      <rPr>
        <b/>
        <sz val="8"/>
        <color indexed="8"/>
        <rFont val="Arial"/>
        <family val="2"/>
      </rPr>
      <t xml:space="preserve"> OR </t>
    </r>
    <r>
      <rPr>
        <sz val="8"/>
        <color indexed="8"/>
        <rFont val="Arial"/>
        <family val="2"/>
      </rPr>
      <t>Closed</t>
    </r>
    <r>
      <rPr>
        <b/>
        <sz val="8"/>
        <color indexed="8"/>
        <rFont val="Arial"/>
        <family val="2"/>
      </rPr>
      <t xml:space="preserve"> OR </t>
    </r>
    <r>
      <rPr>
        <sz val="8"/>
        <color indexed="8"/>
        <rFont val="Arial"/>
        <family val="2"/>
      </rPr>
      <t>Effective</t>
    </r>
  </si>
  <si>
    <r>
      <t xml:space="preserve">3) </t>
    </r>
    <r>
      <rPr>
        <b/>
        <sz val="8"/>
        <color indexed="8"/>
        <rFont val="Arial"/>
        <family val="2"/>
      </rPr>
      <t xml:space="preserve">All Transactions Announced Date: </t>
    </r>
    <r>
      <rPr>
        <sz val="8"/>
        <color indexed="8"/>
        <rFont val="Arial"/>
        <family val="2"/>
      </rPr>
      <t xml:space="preserve"> [1/1/2019-12/31/2021]</t>
    </r>
  </si>
  <si>
    <r>
      <t xml:space="preserve">4) </t>
    </r>
    <r>
      <rPr>
        <b/>
        <sz val="8"/>
        <color indexed="8"/>
        <rFont val="Arial"/>
        <family val="2"/>
      </rPr>
      <t xml:space="preserve">Total Transaction Value (KRWmm, Historical rate): </t>
    </r>
    <r>
      <rPr>
        <sz val="8"/>
        <color indexed="8"/>
        <rFont val="Arial"/>
        <family val="2"/>
      </rPr>
      <t>is greater than 0</t>
    </r>
  </si>
  <si>
    <r>
      <t xml:space="preserve">5) </t>
    </r>
    <r>
      <rPr>
        <b/>
        <sz val="8"/>
        <color indexed="8"/>
        <rFont val="Arial"/>
        <family val="2"/>
      </rPr>
      <t xml:space="preserve">Target Stock Premium - 1 Day Prior (%): </t>
    </r>
    <r>
      <rPr>
        <sz val="8"/>
        <color indexed="8"/>
        <rFont val="Arial"/>
        <family val="2"/>
      </rPr>
      <t>is greater than 0</t>
    </r>
  </si>
  <si>
    <r>
      <t xml:space="preserve">Or) </t>
    </r>
    <r>
      <rPr>
        <b/>
        <sz val="8"/>
        <color indexed="8"/>
        <rFont val="Arial"/>
        <family val="2"/>
      </rPr>
      <t xml:space="preserve">Target Stock Premium - 1 Day Prior (%): </t>
    </r>
    <r>
      <rPr>
        <sz val="8"/>
        <color indexed="8"/>
        <rFont val="Arial"/>
        <family val="2"/>
      </rPr>
      <t>is less than 0</t>
    </r>
  </si>
  <si>
    <r>
      <t xml:space="preserve">Or) </t>
    </r>
    <r>
      <rPr>
        <b/>
        <sz val="8"/>
        <color indexed="8"/>
        <rFont val="Arial"/>
        <family val="2"/>
      </rPr>
      <t xml:space="preserve">Target Stock Premium - 1 Day Prior (%): </t>
    </r>
    <r>
      <rPr>
        <sz val="8"/>
        <color indexed="8"/>
        <rFont val="Arial"/>
        <family val="2"/>
      </rPr>
      <t>equals 0</t>
    </r>
  </si>
  <si>
    <t>■ 과거 3개년 Transaction Case 분석</t>
    <phoneticPr fontId="23" type="noConversion"/>
  </si>
  <si>
    <t>Source : S&amp;P Capital IQ DB</t>
    <phoneticPr fontId="23" type="noConversion"/>
  </si>
  <si>
    <t>Periad : 2019.01∼2021.12</t>
    <phoneticPr fontId="23" type="noConversion"/>
  </si>
  <si>
    <t>Company Type : Public Company</t>
    <phoneticPr fontId="23" type="noConversion"/>
  </si>
  <si>
    <t>※ Transaction Case Selection</t>
    <phoneticPr fontId="23" type="noConversion"/>
  </si>
  <si>
    <t xml:space="preserve">STEP 1. </t>
    <phoneticPr fontId="23" type="noConversion"/>
  </si>
  <si>
    <t>capital IQ 과거 3개년 Transaction Case</t>
    <phoneticPr fontId="23" type="noConversion"/>
  </si>
  <si>
    <t>STEP 2.</t>
  </si>
  <si>
    <t>Public Company Case</t>
    <phoneticPr fontId="23" type="noConversion"/>
  </si>
  <si>
    <t>STEP 3.</t>
  </si>
  <si>
    <t>Outlier Adjustment</t>
    <phoneticPr fontId="23" type="noConversion"/>
  </si>
  <si>
    <t>585∼389</t>
    <phoneticPr fontId="23" type="noConversion"/>
  </si>
  <si>
    <r>
      <rPr>
        <sz val="9"/>
        <color indexed="9"/>
        <rFont val="맑은 고딕"/>
        <family val="3"/>
        <charset val="129"/>
        <scheme val="major"/>
      </rPr>
      <t>구  분</t>
    </r>
    <phoneticPr fontId="23" type="noConversion"/>
  </si>
  <si>
    <t># of Transaction</t>
    <phoneticPr fontId="23" type="noConversion"/>
  </si>
  <si>
    <t>Target Stock Premium - 1 Day Prior (%)</t>
  </si>
  <si>
    <t>Target Stock Premium - 1 Week Prior (%)</t>
  </si>
  <si>
    <t>Target Stock Premium - 1 Month Prior (%)</t>
  </si>
  <si>
    <t>from</t>
    <phoneticPr fontId="23" type="noConversion"/>
  </si>
  <si>
    <t>to</t>
    <phoneticPr fontId="23" type="noConversion"/>
  </si>
  <si>
    <t>As-is</t>
    <phoneticPr fontId="23" type="noConversion"/>
  </si>
  <si>
    <t>To-Be</t>
    <phoneticPr fontId="23" type="noConversion"/>
  </si>
  <si>
    <t>Average Control Premium</t>
    <phoneticPr fontId="23" type="noConversion"/>
  </si>
  <si>
    <t>전체</t>
    <phoneticPr fontId="23" type="noConversion"/>
  </si>
  <si>
    <t>개수</t>
    <phoneticPr fontId="23" type="noConversion"/>
  </si>
  <si>
    <t>평균</t>
    <phoneticPr fontId="23" type="noConversion"/>
  </si>
  <si>
    <t>상하 5%제외</t>
    <phoneticPr fontId="23" type="noConversion"/>
  </si>
  <si>
    <t>상하 10%제외</t>
    <phoneticPr fontId="23" type="noConversion"/>
  </si>
  <si>
    <t>상하 15%제외</t>
    <phoneticPr fontId="23" type="noConversion"/>
  </si>
  <si>
    <t>상하 20%제외</t>
    <phoneticPr fontId="23" type="noConversion"/>
  </si>
  <si>
    <t>Median Control Premium</t>
    <phoneticPr fontId="23" type="noConversion"/>
  </si>
  <si>
    <t>전체</t>
  </si>
  <si>
    <t>중위값</t>
    <phoneticPr fontId="23" type="noConversion"/>
  </si>
  <si>
    <t>상하 5%제외</t>
  </si>
  <si>
    <t>상하 10%제외</t>
  </si>
  <si>
    <t>상하 15%제외</t>
  </si>
  <si>
    <t>상하 20%제외</t>
  </si>
  <si>
    <t>■ Control Premium</t>
    <phoneticPr fontId="23" type="noConversion"/>
  </si>
  <si>
    <t>과거 M&amp;A 사례를 통해 분석한 결과 일반적인 Control Premium은 20∼25% 수준으로 분석됨</t>
    <phoneticPr fontId="23" type="noConversion"/>
  </si>
  <si>
    <r>
      <rPr>
        <sz val="9"/>
        <color indexed="9"/>
        <rFont val="맑은 고딕"/>
        <family val="3"/>
        <charset val="129"/>
        <scheme val="major"/>
      </rPr>
      <t>구   분</t>
    </r>
    <phoneticPr fontId="23" type="noConversion"/>
  </si>
  <si>
    <t>Average</t>
    <phoneticPr fontId="23" type="noConversion"/>
  </si>
  <si>
    <t>Median</t>
    <phoneticPr fontId="23" type="noConversion"/>
  </si>
  <si>
    <r>
      <rPr>
        <sz val="9"/>
        <color indexed="9"/>
        <rFont val="맑은 고딕"/>
        <family val="3"/>
        <charset val="129"/>
        <scheme val="major"/>
      </rPr>
      <t>비고</t>
    </r>
    <phoneticPr fontId="23" type="noConversion"/>
  </si>
  <si>
    <t>Capital IQ DB 기준(과거 3년)</t>
    <phoneticPr fontId="23" type="noConversion"/>
  </si>
  <si>
    <t>*1</t>
    <phoneticPr fontId="23" type="noConversion"/>
  </si>
  <si>
    <t>RSM 2021 Study(과거 15년)</t>
    <phoneticPr fontId="23" type="noConversion"/>
  </si>
  <si>
    <t>*2</t>
    <phoneticPr fontId="23" type="noConversion"/>
  </si>
  <si>
    <t>*1. 과거 3년간 전세계 M&amp;A Case 중 Public Company M&amp;A사례에서 분석된 발표 1주전 주가대비 거래가격에 적용된 Control Premium임</t>
    <phoneticPr fontId="23" type="noConversion"/>
  </si>
  <si>
    <t>*2. 호주 RSM이 2021년 발표한 호주 지역 M&amp;A사례에서 분석된 발표 5일전 주가대비 거래가격에 적용된 Control Premium임</t>
    <phoneticPr fontId="23" type="noConversion"/>
  </si>
  <si>
    <t>All Transactions Announced Date</t>
  </si>
  <si>
    <t>Target/Issuer</t>
  </si>
  <si>
    <t>Exchange:Ticker</t>
  </si>
  <si>
    <t>Transaction Types</t>
  </si>
  <si>
    <t>Transaction Status</t>
  </si>
  <si>
    <t>Total Transaction Value ($USDmm, Historical rate)</t>
  </si>
  <si>
    <t>Buyers/Investors</t>
  </si>
  <si>
    <t>Sellers</t>
  </si>
  <si>
    <t>CIQ Transaction ID</t>
  </si>
  <si>
    <t>Merger/Acquisition Features</t>
  </si>
  <si>
    <t>Business Description [Target/Issuer]</t>
  </si>
  <si>
    <t>Business Segments (Screen by Sum) (Details): % of Revenue [LTM] [Target/Issuer]</t>
  </si>
  <si>
    <t>Geographic Segments (Screen by Sum) (Details): % of Revenue [LTM] [Target/Issuer]</t>
  </si>
  <si>
    <t>Market Capitalization [My Setting] [Latest] ($USDmm, Historical rate) [Target/Issuer]</t>
  </si>
  <si>
    <t>Primary Industry [Target/Issuer]</t>
  </si>
  <si>
    <t>Industry Classifications [Target/Issuer]</t>
  </si>
  <si>
    <t>Geographic Locations [Target/Issuer]</t>
  </si>
  <si>
    <t>Geographic Region [Target/Issuer]</t>
  </si>
  <si>
    <t>Company Type [Target/Issuer]</t>
  </si>
  <si>
    <t>Business Description [Buyers/Investors]</t>
  </si>
  <si>
    <t>Market Capitalization [My Setting] [Latest] ($USDmm, Historical rate) [Buyers/Investors]</t>
  </si>
  <si>
    <t>Business Description [Sellers]</t>
  </si>
  <si>
    <t>Market Capitalization [My Setting] [Latest] ($USDmm, Historical rate) [Sellers]</t>
  </si>
  <si>
    <t>Implied Equity Value/LTM Net Income (x)</t>
  </si>
  <si>
    <t>Implied Equity Value/Book Value (x)</t>
  </si>
  <si>
    <t>Implied Enterprise Value/EBITDA (x)</t>
  </si>
  <si>
    <t>Implied Enterprise Value/EBIT (x)</t>
  </si>
  <si>
    <t>Implied Enterprise Value/Revenues (x)</t>
  </si>
  <si>
    <t>Implied Enterprise Value ($USDmm, Historical rate)</t>
  </si>
  <si>
    <t>Implied Equity Value ($USDmm, Historical rate)</t>
  </si>
  <si>
    <t>Total Revenue [LTM] ($USDmm, Historical rate) [Target/Issuer]</t>
  </si>
  <si>
    <t>Net Income [LTM] ($USDmm, Historical rate) [Target/Issuer]</t>
  </si>
  <si>
    <t>Total Assets [Latest Annual] ($USDmm, Historical rate) [Target/Issuer]</t>
  </si>
  <si>
    <t>Majority / Minority Stakes</t>
  </si>
  <si>
    <t>Change of Control</t>
  </si>
  <si>
    <t>Power Fulx Co., Ltd. (XKON:A266870)</t>
  </si>
  <si>
    <t>XKON:A266870</t>
  </si>
  <si>
    <t>Merger/Acquisition</t>
  </si>
  <si>
    <t>Announced</t>
  </si>
  <si>
    <t>VITZROCELL Co.,Ltd. (KOSDAQ:A082920)</t>
  </si>
  <si>
    <t>-</t>
  </si>
  <si>
    <t>IQTR696990780</t>
  </si>
  <si>
    <t>Acquisition of Majority Stake</t>
  </si>
  <si>
    <t>Power Fulx Co., Ltd. manufactures and sells muscle pain relief, body slimming, and sun protection creams in South Korea. It offers muscle pain relief cream under the Recovery brand name; body slimming cream under the CL: LITE brand name; and sun protection cream under the Sunblock brand name. The company was formerly known as Flex Power Aws Co.,Ltd. Power Fulx Co., Ltd. is based in Seoul, South Korea.</t>
  </si>
  <si>
    <t>Pharmaceuticals</t>
  </si>
  <si>
    <t>Health Care (Primary); Non-Prescription Drugs (Primary); Pharmaceuticals (Primary); Pharmaceuticals (Primary); Pharmaceuticals, Biotechnology and Life Sciences (Primary); Beauty Care Products; Consumer Staples; Household and Personal Products; Personal Products; Personal Products; Skin Care Products</t>
  </si>
  <si>
    <t>Asia / Pacific (Primary); Asia / Pacific Developed Markets (Primary); Korea, South  (Primary)</t>
  </si>
  <si>
    <t>Asia / Pacific</t>
  </si>
  <si>
    <t>Public Company</t>
  </si>
  <si>
    <t>VITZROCELL Co.,Ltd. engages in the production and sale of lithium batteries in South Korea and the United States. The company was formerly known as Teckraf Co., Ltd. and changed its name to VITZROCELL Co., Ltd. in June 2002. VITZROCELL Co.,Ltd. was founded in 1987 and is headquartered in Dangjin, South Korea.</t>
  </si>
  <si>
    <t>Majority</t>
  </si>
  <si>
    <t>Yes</t>
  </si>
  <si>
    <t>Imbalie Beauty Limited (JSE:ILE)</t>
  </si>
  <si>
    <t>JSE:ILE</t>
  </si>
  <si>
    <t>Shenver Investments (Pty) Ltd; Baxfex (Pty) Ltd.</t>
  </si>
  <si>
    <t>Unihold Group (Pty) Limited; Holistic Remedies (Pty) Ltd; SA Madiba Investment (Pty) Ltd, Asset Management Arm</t>
  </si>
  <si>
    <t>IQTR706400636</t>
  </si>
  <si>
    <t>Imbalie Beauty Limited provides skin care, beauty, and wellness products in South Africa. The company’s salon brands include Placecol Skin Care Clinic, Dream Nails Beauty, and Perfect 10 Nail &amp; Body Studio. Its distribution network consists of 46 owned and franchised beauty salons, independent beauty salons, large retail groups, and pharmacies, as well as online platforms. The company was formerly known as Skinwell Holdings Limited. Imbalie Beauty Limited was incorporated in 2003 and is headquartered in Johannesburg, South Africa.</t>
  </si>
  <si>
    <t>Personal Products</t>
  </si>
  <si>
    <t>Beauty Care Products (Primary); Consumer Staples (Primary); Cosmetics (Primary); Household and Personal Products (Primary); Personal Products (Primary); Personal Products (Primary); Skin Care Products (Primary); Beauty Care Product Stores; Beauty Care Services; Beauty, Hair and Nail Salons; Consumer Discretionary; Consumer Services; Diversified Consumer Services; Diversified Financial Services; Diversified Financials; Financials; Internet and Direct Marketing Retail; Internet and Direct Marketing Retail; Investment Services and Holding Companies; Multi-Sector Holdings; Online Beauty Care Product Retail; Online Personal Care Product Retail; Online Specialty Retail; Patent Owners and Lessors; Personal Care Product Stores; Retailing; Specialized Consumer Services; Specialty Retail; Specialty Stores</t>
  </si>
  <si>
    <t>Africa / Middle East (Primary); Gauteng (Primary); South Africa (Primary); Sub-Saharan Africa (Primary)</t>
  </si>
  <si>
    <t>Africa / Middle East</t>
  </si>
  <si>
    <t>Holistic Remedies (Pty) Ltd
Holistic Remedies (Pty) Ltd manufactures and supplies cosmetics, toiletries, and household products in the Fast-Moving Consumer Goods (“FMCG”) market. The company was incorporated in 1992 and is based in Pretoria, South Africa. Holistic Remedies (Pty) Ltd operates as a subsidiary of Amka Products (Pty) Ltd.
Unihold Group (Pty) Limited
Unihold Group (Pty) Limited, an investment holding company, focuses on IT investments and IT business solutions. The company was incorporated in 1947 and is based in Gauteng, South Africa.</t>
  </si>
  <si>
    <t>Petroteq Energy Inc. (TSXV:PQE)</t>
  </si>
  <si>
    <t>TSXV:PQE</t>
  </si>
  <si>
    <t>Uppgard Konsult AB</t>
  </si>
  <si>
    <t>IQTR1671467098</t>
  </si>
  <si>
    <t>Petroteq Energy Inc., through its subsidiaries, engages in the oil sands mining and processing operations in the United States. It holds rights to mine, extract, and produce oil and associated hydrocarbons and minerals from oil sands containing heavy oil and bitumen under mineral leases covering approximately 1,671,91 acres in the Asphalt Ridge area of Utah, including 320 acres held under the TMC Mineral Lease and an additional 1,351.91 acres held under three Temple Mountain State of Utah’s School and Institutional Trust Land Administration Leases. The company also operates rights under five leases covering lands consisting of approximately 5,960 acres situated in Uintah, Wayne, and Garfield Counties, Utah. In addition, it is developing a blockchain-powered supply chain management platform for the oil and gas industry. The company was formerly known as MCW Energy Group Limited and changed its name to Petroteq Energy Inc. in May 2017. Petroteq Energy Inc. was founded in 2010 and is based in Sherman Oaks, California.</t>
  </si>
  <si>
    <t>Oil and Gas Exploration and Production</t>
  </si>
  <si>
    <t>Energy (Primary); Energy (Primary); Oil and Gas Exploration and Production (Primary); Oil and Gas Production (Primary); Oil, Gas and Consumable Fuels (Primary); Application Software; Information Technology; Software; Software and Services</t>
  </si>
  <si>
    <t>California (Primary); Los Angeles Area (Primary); United States and Canada (Primary); United States of America (Primary); West Coast (Primary); Canada; Ontario</t>
  </si>
  <si>
    <t>United States and Canada</t>
  </si>
  <si>
    <t>Uppgard Konsult AB develops software solutions for the forestry sector. It offers offers wood harvesting systems and mobile application software to facilitate study and analysis of operations, work methods, forestry logistics, harvesting, and haulage. It serves forestry managers. The company was founded in 1983 and is based in Avesta, Sweden.</t>
  </si>
  <si>
    <t>Nutritional Holdings Limited (JSE:NUT)</t>
  </si>
  <si>
    <t>JSE:NUT</t>
  </si>
  <si>
    <t>Closed</t>
  </si>
  <si>
    <t>Empire Cannabis Holding Limited</t>
  </si>
  <si>
    <t>Baphalane Ba Mantserre Investment Holdings (Pty) Limited</t>
  </si>
  <si>
    <t>IQTR641933299</t>
  </si>
  <si>
    <t>Nutritional Holdings Limited, an investment holding company, manufactures, markets, and sells staple dry foods primarily for the mass feeding market in South Africa. The company operates through Foods and Services segments. It also provides cannabis infusions, oils, extracts, and related edibles, as well as contract manufacturing services. The company is based in Durban, South Africa. Nutritional Holdings Limited is a subsidiary of Empire Cannabis Holdings Limited.</t>
  </si>
  <si>
    <t>Packaged Foods and Meats</t>
  </si>
  <si>
    <t>Consumer Staples (Primary); Food Products (Primary); Food, Beverage and Tobacco (Primary); Packaged Foods and Meats (Primary); Consumer Discretionary; Consumer Services; Food Service Contractors; Health Care; Hotels, Restaurants and Leisure; Pharmaceuticals; Pharmaceuticals; Pharmaceuticals, Biotechnology and Life Sciences; Restaurants</t>
  </si>
  <si>
    <t>Africa / Middle East (Primary); KwaZulu-Natal (Primary); South Africa (Primary); Sub-Saharan Africa (Primary)</t>
  </si>
  <si>
    <t>Empire Cannabis Holding Limited cultivates cannabis in South Africa. The company is based in South Africa.</t>
  </si>
  <si>
    <t>Baphalane Ba Mantserre Investment Holdings (Pty) Limited, through its subsidiaries operates, in manufacturing, financial services, property, mining, commercial infrastructure, and hospitality sector. The company is based in Johannesburg, South Africa.</t>
  </si>
  <si>
    <t>Tanga Cement Public Limited Company (DAR:TCCL)</t>
  </si>
  <si>
    <t>DAR:TCCL</t>
  </si>
  <si>
    <t>Scancem International DA</t>
  </si>
  <si>
    <t>AfriSam (South Africa) (Pty) Ltd</t>
  </si>
  <si>
    <t>IQTR1686252269</t>
  </si>
  <si>
    <t xml:space="preserve">Tanga Cement Public Limited Company manufactures, distributes, and sells cement and clinker under the Simba Cement brand name in Tanzania, Rwanda, and Burundi. The company offers Portland limestone cement with limestone extenders, which is used in constructions, such as structures, and structural and nonstructural cast constructions; reinforced concrete for foundations, columns, beams, slabs, girdles, bearing walls, etc.; precast elements made of normal and reinforced concrete; concrete for repairs in civil and industrial works, fillings, and coatings of reinforced and non-reinforced elements; and floor screeds and mortars, as well as mining infrastructure and shafts. It also provides Portland composite cement with Pozzolana extenders that is used in constructions comprising structural and non-structural cast, foundations, columns, beams, walls, girdles, paving blocks, roadside kerbs, interlocking pavement slabs, bricks, etc.; elements made of normal and reinforced concrete; water reservoirs; and mortars for filling the joints, as well as mortar for special flooring applications. In addition, the company offers Portland composite cement for use in road stabilization and to enhance the engineering properties of soil. The company was formerly known as Tanga Cement Company and changed its name to Tanga Cement Public Limited Company in June 2014. Tanga Cement Public Limited Company was founded in 1978 and is headquartered in Tanga, Tanzania. Tanga Cement Public Limited Company is a subsidiary of AfriSam (South Africa) (Pty) Ltd.
</t>
  </si>
  <si>
    <t>Construction Materials</t>
  </si>
  <si>
    <t>Cement, Hydraulic (Primary); Concrete (Primary); Construction Materials (Primary); Construction Materials (Primary); Materials (Primary); Materials (Primary)</t>
  </si>
  <si>
    <t>Africa / Middle East (Primary); Sub-Saharan Africa (Primary); Tanzania (Primary)</t>
  </si>
  <si>
    <t>Scancem International DA, through its subsidiaries, manufactures cement. The company owns, operates, and manages cement factories, grinding plants, and terminals. It also markets and distributes cement. The company was incorporated in 1986 and is based in Oslo, Norway. Scancem International DA operates as a subsidiary of HeidelbergCement AG.</t>
  </si>
  <si>
    <t>AfriSam (South Africa) (Pty) Ltd manufactures and supplies construction materials in South Africa. The company offers eco building, high strength, rapid hard, road stab, slagment, and C-Tech cements; ready-mix concrete, including customized and specialty products; aggregates, such as road stones, concrete aggregate, road layer work materials, and aggregate; and premix products, including concrete, plaster, building, and screed mixes. It also offers cement, concrete pumping, and concrete laser flooring services. The company serves architects, engineers, home builders, and DIY enthusiasts. The company was founded in 1934 and is based in Weltevredenpark, South Africa.</t>
  </si>
  <si>
    <t>Som Datt Finance Corporation Limited (BSE:511571)</t>
  </si>
  <si>
    <t>BSE:511571</t>
  </si>
  <si>
    <t>Som Datt Enterprises Private Limited; Som Datt Power Ltd.; SOM Datt Investments &amp; Finance CO PVT LTD</t>
  </si>
  <si>
    <t>IQTR613248754</t>
  </si>
  <si>
    <t>Som Datt Finance Corporation Limited, a non-banking finance company, invests in stocks and securities. The company was incorporated in 1993 and is based in Delhi, India.</t>
  </si>
  <si>
    <t>Investing: 1.4 (100.0%)</t>
  </si>
  <si>
    <t>India: 1.4 (100.0%)</t>
  </si>
  <si>
    <t>Asset Management and Custody Banks</t>
  </si>
  <si>
    <t>Asset Management and Custody Banks (Primary); Capital Markets (Primary); Diversified Financials (Primary); Financials (Primary); Diversified Capital Markets</t>
  </si>
  <si>
    <t>Asia / Pacific (Primary); Asia / Pacific Emerging Markets (Primary); Delhi (Primary); India  (Primary); Indian Sub-Continent (Primary)</t>
  </si>
  <si>
    <t>Som Datt Enterprises Private Limited
Som Datt Enterprises Private Limited was incorporated in 1990 and is headquartered in Kolkata, India.
SOM Datt Investments &amp; Finance CO PVT LTD
SOM Datt Investments &amp; Finance CO PVT LTD is engaged in real estate and renting business. The company was incorporated in 1983 and is based in Kolkata, India.
Som Datt Power Ltd.
Som Datt Power Ltd. provides facility management services. The company was founded in 1996 and is headquartered in Kolkata, India.</t>
  </si>
  <si>
    <t>Noront Resources Ltd. (TSXV:NOT)</t>
  </si>
  <si>
    <t>TSXV:NOT</t>
  </si>
  <si>
    <t>Wyloo Metals Pty Ltd</t>
  </si>
  <si>
    <t>IQTR716286262</t>
  </si>
  <si>
    <t>Noront Resources Ltd., a resource company, engages in the acquisition, development, and exploration of base and precious metals in Canada. It explores for nickel, copper, zinc, platinum group metals, chromite, iron, titanium, vanadium, gold, and silver. The company’s flagship property is the Eagle's Nest project located in the James Bay Lowlands, Ontario. The company was formerly known as White Wing Resources Inc. and changed its name to Noront Resources Ltd. in July 1983. Noront Resources Ltd. was incorporated in 1980 and is headquartered in Toronto, Canada.</t>
  </si>
  <si>
    <t>Diversified Metals and Mining</t>
  </si>
  <si>
    <t>Diversified Metal Ores (Primary); Diversified Metals and Mining (Primary); Materials (Primary); Materials (Primary); Metals and Mining (Primary); Nickel Ores (Primary); Titanium Ores (Primary); Vanadium Ores (Primary); Zinc Ores (Primary); Copper; Copper Ores; Gold; Gold Ores; Iron Ores; Palladium Ores; Platinum Ores; Precious Metal Ores; Precious Metals and Minerals; Silver; Silver Ores; Steel</t>
  </si>
  <si>
    <t>Canada (Primary); Ontario (Primary); United States and Canada (Primary)</t>
  </si>
  <si>
    <t>Wyloo Metals Pty Ltd private equity firm specializing in middle market, late stage, mature, turnaround, emerging growth, PIPEs, recapitalizations and buyout investments. The firm prefers to invest in companies from metals and mining sector operating in Australia, Canada and United States of America. The firm prefers to have majority stake in companies. The firm invest in companies from it's personal capital. Wyloo Metals Pty Ltd was founded in 2015 and is based in Perth, Western Australia with an additional office in Perth, Western Australia. Wyloo Metals Pty Ltd is an operating subsidiary of Tattarang Pty Ltd.</t>
  </si>
  <si>
    <t>IZOBLOK S.A. (WSE:IZB)</t>
  </si>
  <si>
    <t>WSE:IZB</t>
  </si>
  <si>
    <t>BEWi ASA (OB:BEWI)</t>
  </si>
  <si>
    <t>IQTR713074615</t>
  </si>
  <si>
    <t>IZOBLOK S.A. process, manufactures, and sells expanded foamed polypropylene (EPP) products. It offers EPP fittings, interior fillings, seats, casings of pump groups, covers for heating cables, casings of heaters, and air curtains. The company’s EPP products used in the automotive, logistics, and HVAC, sports goods, construction, household appliances, and other industries. It also provides product and tool development, EPP product design, prototypes, forms design and development, and CNC machining services. The company was founded in 1998 and is based in Chorzów, Poland. IZOBLOK S.A. is a subsidiary of BEWi ASA.</t>
  </si>
  <si>
    <t>Plastics &amp; Rubber: 49.3 (100.0%)</t>
  </si>
  <si>
    <t>Segment Adjustment: 1.7 (3.5%);
Poland: 3.1 (6.4%);
Germany: 17.4 (35.2%);
United Kingdom: 9.0 (18.3%);
Slovakia: 4.8 (9.8%);
France: 1.1 (2.3%);
Others: .8 (1.5%);
Czech Republic: 6.6 (13.5%);
Hungary: 1.6 (3.2%);
Spain: 1.5 (3.0%);
Austria: 1.7 (3.4%)</t>
  </si>
  <si>
    <t>Commodity Chemicals</t>
  </si>
  <si>
    <t>Chemicals (Primary); Commodity Chemicals (Primary); Materials (Primary); Materials (Primary); Plastic and Synthetic Resins (Primary); Plastic Products (Primary); Auto Components; Auto Parts and Equipment; Automobiles and Components; Consumer Discretionary</t>
  </si>
  <si>
    <t>Europe (Primary); European Emerging Markets (Primary); Poland (Primary)</t>
  </si>
  <si>
    <t>Europe</t>
  </si>
  <si>
    <t>BEWi ASA produces, markets, and sells various custom-designed packaging solutions and insulation materials based on expandable polystyrene (EPS). The company operates through RAW, Packaging &amp; Components, and Insulation segments. The RAW segment develops and produces EPS beads or Styrofoam, as well as Biofoam, a biobased particle foam as raw materials for the production of end products. The Packaging &amp; Components segment develops and manufactures packaging solutions and technical components from EPS, expanded polypropylene, or fabricated foam for various industries. The Insulation segment develops and manufactures a range of insulation solutions for the construction industry, such as insulation elements and various construction systems, and products for constructing the infrastructure, as well as for foundations, walls, and ceilings. It sells its products to food, pharmaceutical, automotive, hobby and leisure, residential housing, and thermal insulation industries. The company was founded in 1980 and is based in Trondheim, Norway. BEWi ASA is a subsidiary of Frøya Invest AS.</t>
  </si>
  <si>
    <t>Moongipa Securities Limited (BSE:539199)</t>
  </si>
  <si>
    <t>BSE:539199</t>
  </si>
  <si>
    <t>Moongipa Capital Finance Limited (BSE:530167)</t>
  </si>
  <si>
    <t>IQTR1679547008</t>
  </si>
  <si>
    <t>Moongipa Securities Limited engages in share broking activities in India. It provides broking, distribution, investment research, online trading, wealth management, investment banking, and insurance services. It also engages in investment activities. The company was incorporated in 1994 and is based in New Delhi, India.</t>
  </si>
  <si>
    <t>Share Trading: .4 (100.0%)</t>
  </si>
  <si>
    <t>India: .4 (100.0%)</t>
  </si>
  <si>
    <t>Investment Banking and Brokerage</t>
  </si>
  <si>
    <t>Capital Markets (Primary); Diversified Financials (Primary); Financials (Primary); Investment Banking (Primary); Investment Banking and Brokerage (Primary); Online Security Brokers and Dealers (Primary); Securities and Commodities Markets Services (Primary); Security Brokers and Dealers (Primary); Asset Management and Custody Banks; Insurance; Insurance; Insurance Brokers</t>
  </si>
  <si>
    <t>Moongipa Capital Finance Limited, a non-banking finance company, engages in financing activities in India. It offers consumer loans and micro-finance. The company was incorporated in 1987 and is based in New Delhi, India.</t>
  </si>
  <si>
    <t>Globe Trade Centre S.A. (WSE:GTC)</t>
  </si>
  <si>
    <t>WSE:GTC</t>
  </si>
  <si>
    <t>Optimum Ventures Magantokealap</t>
  </si>
  <si>
    <t>Lone Star Americas Acquisitions, Inc.</t>
  </si>
  <si>
    <t>IQTR662435708</t>
  </si>
  <si>
    <t>The GTC Group is a leading real estate investor and developer focusing on Poland and capital cities in Central and Eastern Europe. Since 1994 GTC has developed 76 high standard, modern office and retail properties with a total area of over 1.3 million sq. m through Central and Eastern Europe. GTC now actively manages a commercial real estate portfolio of 48 commercial buildings providing over 750 ths. sq m of lettable office and retail space in Poland, Budapest, Bucharest, Belgrade, Zagreb and Sofia. In addition, GTC has a development pipeline of 325 ths. sq m retail and office properties in capital cities of Central and Eastern Europe, 37 ths. sq m under construction. GTC S.A. is listed on the Warsaw Stock Exchange and included in the mWIG40 index and inward listed on the Johannesburg Stock Exchange.</t>
  </si>
  <si>
    <t>Rental and Service: 188.9 (100.0%)</t>
  </si>
  <si>
    <t>Poland: 71.4 (37.8%);
Bucharest: 18.7 (9.9%);
Hungary: 31.8 (16.8%);
Zagreb: 14.7 (7.8%);
Belgrade: 38.7 (20.5%);
Sofia: 13.6 (7.2%)</t>
  </si>
  <si>
    <t>Real Estate Operating Companies</t>
  </si>
  <si>
    <t>Nonresidential Building Operators and Lessors (Primary); Office Building Operators and Lessors (Primary); Real Estate (Primary); Real Estate (Primary); Real Estate Management and Development (Primary); Real Estate Operating Companies (Primary); Real Estate Operators And Lessors (Primary); Shopping Mall Operators and Lessors (Primary); Consumer Discretionary; Consumer Durables and Apparel; Homebuilding; Household Durables; Real Estate Development</t>
  </si>
  <si>
    <t>Optimum Ventures Magantokealap is based in Budapest, Hungary.</t>
  </si>
  <si>
    <t>Lone Star Americas Acquisitions, Inc. is a private equity and real estate investment firm specializing in asset acquisitions, corporate acquisitions, company sponsorships, turnarounds, refinancing, and distressed debt. The firm invests in buyouts and PIPEs in mature companies. It seeks to invest in real estate, equity, credit, and other financial assets. It invests in equity and debt investments in value-oriented assets, including corporate, commercial, and single family residential real estate and consumer debt. In asset acquisition, the firm seeks to acquire secured and corporate unsecured debt instruments and commercial real estate assets, other real estate, and real estate-related assets. In corporate acquisitions, it acquires controlling interests in the financial or real estate sector, for operational turnaround in a longer term hold strategy. In corporate sponsorships, the firm provides capital to companies in a bankruptcy or similar legal proceeding to allow the company to recapitalize, emerge from the legal proceeding, and turnaround its operations. It invests in single family residential loans and securities and consumer debt products as well as financially-oriented and asset rich operating companies. The firm provides securitized products such as residential mortgage backed securities, collateralized debt obligations, commercial mortgage backed securities and other asset-backed securities. The firm also provides short to medium term mezzanine debt or preferred equity financing for recapitalizations. It invests in consumer durables, apparel, banks, diversified financials, and real estate sectors. The firm typically invests in North America including Canada; United States; Mexico; Western Europe including Spain, Italy, Germany, France; and Eastern Asia including Japan, Korea, Taiwan, Indonesia; and Ireland. The firm seeks to invest globally. For real estate, it invests in Europe, North and South America which includes United States, and Asia with a focus on Japan. It seeks to make investments for real estate development or major rehabilitation of existing assets in various property types. Lone Star Americas Acquisitions, Inc. was founded in 1995 and is based in Dallas, Texas with additional offices in North America, Europe, South America, Australia and Asia.</t>
  </si>
  <si>
    <t>MDC Partners Inc. (NasdaqGS:STGW)</t>
  </si>
  <si>
    <t>NasdaqGS:STGW</t>
  </si>
  <si>
    <t>The Stagwell Group LLC</t>
  </si>
  <si>
    <t>Indaba Capital Management, L.P.</t>
  </si>
  <si>
    <t>IQTR673722493</t>
  </si>
  <si>
    <t>MDC Partners Inc. provides marketing, advertising, activation, communications, and strategic consulting solutions in the United States, Canada, and internationally. It offers global advertising and marketing, data analytics and insights, mobile and technology experiences, direct marketing, business consulting, database and customer relationship management, sales promotion, corporate communications, market research, social media strategy and communications, product and service innovation, and e-commerce management services; corporate identity, design, and branding services; and media buying, planning, and optimization services. MDC Partners Inc. is headquartered in New York, New York.</t>
  </si>
  <si>
    <t>Segment Adjustment: 1,040.6 (70.2%);
ALL Other: 252.0 (17.0%);
Media Network: 188.8 (12.7%)</t>
  </si>
  <si>
    <t>Segment Adjustment: 125.7 (8.5%);
United States: 1,177.3 (79.5%);
Other: 178.5 (12.1%)</t>
  </si>
  <si>
    <t>Advertising</t>
  </si>
  <si>
    <t>Advertising (Primary); Communication Services (Primary); Marketing Services (Primary); Media (Primary); Media and Entertainment (Primary); Public Relations Services (Primary)</t>
  </si>
  <si>
    <t>New York (Primary); New York City Area (Primary); Northeast (Primary); United States and Canada (Primary); United States of America (Primary)</t>
  </si>
  <si>
    <t>The Stagwell Group LLC is a principal investment firm specializing in investments in the marketing services sector, with a special focus on advertising, research, data analytics, public relations, and digital marketing services. The firm was founded in June 2015 and is based in Washington, District of Columbia.</t>
  </si>
  <si>
    <t>Indaba Capital Management, L.P. is an employee owned hedge fund sponsor. It primarily provides services to pooled investment vehicles. The firm launches and manages hedge funds for its clients. It employs value and event driven strategies to make its investments. The firm employs fundamental analysis along with bottom-up approach to create its portfolio. The firm combines in-house and external research to make its investments. Indaba Capital Management, L.P. was founded in 2010 and is based in San Francisco, California.</t>
  </si>
  <si>
    <t>Sekonic Holdings Corporation (TSE:7758)</t>
  </si>
  <si>
    <t>TSE:7758</t>
  </si>
  <si>
    <t>TCS Alliance Co., Ltd.</t>
  </si>
  <si>
    <t>IQTR1762759989</t>
  </si>
  <si>
    <t>Sekonic Holdings Corporation engages in the contract production business in Japan and internationally. Its products include exposure and color meters, optical mark reader (OMR), temperature and humidity recorders, viscometers, inorganic electroluminescence (EL), and surveillance cameras. The company also manufactures and sells copier option units, plotters, display devices, board mounting, and bundle processing units, as well as leases real estate properties. In addition, it develops software. The company supplies its products to office equipment manufacturers, camera equipment manufacturers, home appliance manufacturers, telecommunications equipment manufacturers, optical equipment manufacturers, distributors, and users. Sekonic Holdings Corporation was founded in 1951 and is headquartered in Tokyo, Japan. As of December 27, 2021, Sekonic Holdings Corporation operates as a subsidiary of TCS Alliance Co., Ltd.</t>
  </si>
  <si>
    <t>Real Estate Leasing: 2.7 (4.6%);
Self Development: 24.4 (41.3%);
Contract Production: 32.0 (54.1%)</t>
  </si>
  <si>
    <t>Technology Hardware, Storage and Peripherals</t>
  </si>
  <si>
    <t>Information Technology (Primary); Technology Hardware and Equipment (Primary); Technology Hardware, Storage and Peripherals (Primary); Technology Hardware, Storage and Peripherals (Primary); Development Tools; Electronic Components; Electronic Equipment and Instruments; Electronic Equipment, Instruments and Components; Electronic Manufacturing Services; Electronics Manufacturing Equipment; Measuring, Analyzing, and Controlling Instruments; Printed Circuit Boards; Real Estate; Real Estate; Real Estate Management and Development; Real Estate Operating Companies; Real Estate Operators And Lessors; Security, Control, Surveillance and Detection Equipment; Software; Software and Services; Software Development; Systems Software</t>
  </si>
  <si>
    <t>Asia / Pacific (Primary); Asia / Pacific Developed Markets (Primary); Japan  (Primary)</t>
  </si>
  <si>
    <t>TCS Alliance Co., Ltd. was incorporated in 2021 and is based in Chuo, Japan. TCS Alliance Co., Ltd. operates as a subsidiary of TCS Holdings Co., Ltd.</t>
  </si>
  <si>
    <t>Trillium Therapeutics Inc. (TSX:TRIL)</t>
  </si>
  <si>
    <t>TSX:TRIL</t>
  </si>
  <si>
    <t>Pfizer Inc. (NYSE:PFE)</t>
  </si>
  <si>
    <t>New Enterprise Associates, Inc.; RA Capital Management, L.P.; Avoro Capital Advisors LLC</t>
  </si>
  <si>
    <t>IQTR1679036899</t>
  </si>
  <si>
    <t xml:space="preserve">As of November 17, 2021, Trillium Therapeutics Inc. was acquired by Pfizer Inc. Trillium Therapeutics Inc., a clinical stage immuno-oncology company, develops therapies for the treatment of cancer. Its include TTI-622, a SIRPa-IgG4 Fc fusion protein that is designed to enhance macrophage-mediated phagocytosis and anti-tumor activity by blocking the CD47, which is in Phase 1 clinical trials; and TTI-621, a SIRPa-IgG1 Fc fusion protein, which is in Phase 1 clinical trials and generates a signal blocking the CD47 for advanced relapsed or refractory hematologic malignancies, and solid tumors and mycosis fungoides. The company was formerly known as Stem Cell Therapeutics Corp. and changed its name to Trillium Therapeutics Inc. in June 2014. Trillium Therapeutics Inc. was incorporated in 2004 is based in Cambridge, Massachusetts.
</t>
  </si>
  <si>
    <t>Research and Development Therapies for The Treatment of Cancer: .0 (100.0%)</t>
  </si>
  <si>
    <t>Canada: .0 (100.0%)</t>
  </si>
  <si>
    <t>Biotechnology</t>
  </si>
  <si>
    <t>Biotechnology (Primary); Biotechnology (Primary); Health Care (Primary); Pharmaceuticals, Biotechnology and Life Sciences (Primary); Oncology Drugs; Pharmaceutical Products; Pharmaceuticals; Pharmaceuticals</t>
  </si>
  <si>
    <t>Boston Area (Primary); Massachusetts (Primary); Northeast (Primary); United States and Canada (Primary); United States of America (Primary)</t>
  </si>
  <si>
    <t>Pfizer Inc. discovers, develops, manufactures, markets, distributes, and sells biopharmaceutical products worldwide. It offers medicines and vaccines in various therapeutic areas, including cardiovascular metabolic and pain under the Eliquis, Chantix/Champix, and Premarin family brands; biologics, small molecules, immunotherapies, and biosimilars under the Ibrance, Xtandi, Sutent, Inlyta, Retacrit, Lorbrena, and Braftovi brands; and sterile injectable and anti-infective medicines under the Sulperazon, Medrol, Zithromax, Vfend, and Panzyga brands. The company also provides medicines and vaccines in various therapeutic areas, such as pneumococcal disease, meningococcal disease, tick-borne encephalitis, and COVID-19 under the Prevnar 13/Prevenar 13 (pediatric/adult), Nimenrix, FSME/IMMUN-TicoVac, Trumenba, and the Pfizer-BioNTech COVID-19 vaccine brands; biosimilars for chronic immune and inflammatory diseases under the Xeljanz, Enbrel, Inflectra, and Eucrisa/Staquis brands; and amyloidosis, hemophilia, and endocrine diseases under the Vyndaqel/Vyndamax, BeneFIX, and Genotropin brands. In addition, the company is involved in the contract manufacturing business. It serves wholesalers, retailers, hospitals, clinics, government agencies, pharmacies, and individual provider offices, as well as disease control and prevention centers. The company has collaboration agreements with Bristol-Myers Squibb Company; Astellas Pharma US, Inc.; Myovant Sciences Ltd.; Akcea Therapeutics, Inc; Merck KGaA; Valneva SE; BioNTech SE; Arvinas, Inc.; and Syapse, Inc. Pfizer Inc. was founded in 1849 and is headquartered in New York, New York.</t>
  </si>
  <si>
    <t>Avoro Capital Advisors LLC
Avoro Capital Advisors LLC is an employee owned hedge fund sponsor. The firm primarily provides its services to pooled investment vehicles. It also manages separate client focused portfolios. The firm invests in the public equity and fixed income markets across the globe. For its equity investments, it employs long/short strategy to make its investments. The firm typically invests in companies in biotechnology, pharmaceuticals, medical devices and instruments, healthcare services and healthcare information technology sectors. The firm employs fundamental research to make its investments. Avoro Capital Advisors LLCwas formed on September 24, 2009 and is based in New York city.
New Enterprise Associates, Inc.
New Enterprise Associates, Inc. is a private equity and venture capital firm specializing in investments in debt financing and venture growth equity at all stages with a focus on seed, start-up, early stage, later stage, growth capital, and public. The firm opportunistically invests in PIPEs, expansion, and mezzanine financing. The firm prefers to invest in the information technology sector with a focus on consumer internet, consumer technology, financial technology, software and services, internet infrastructure, internet services, information systems, cloud solutions, consumer mobile, e-commerce, enterprise mobility, virtualization, enterprise technology, infrastructure software, big data, marketplace, enterprise services, communications, enterprise software and services, digital media, education, industry specific software, technology-enabled services, SaaS, cloud computing, and electronics industries; healthcare sector with a focus on healthcare services, and healthcare information technology industries, life sciences, biotechnology, biopharmaceuticals, medical devices, medical device research equipment, and specialty pharmaceuticals; energy technology with a focus on energy generation, efficiency, and storage companies, solar, nuclear, advanced batteries, fuel cells, smart grids, lighting, and energy-efficient building material; and systems with a focus on semiconductor companies. Within India, the firm invests in alternative energy, infrastructure services, consumer services, and agriculture sector. It invests across the globe with a focus on Asia, China, India, South-East Asia, Brazil, United States, Northeast, Mid-Atlantic, and Midwest. The firm seeks to invest between $0.05 million and $20 million. New Enterprise Associates, Inc. was founded in 1977 and is based in Menlo Park, California with additional offices across United States, India and China.
RA Capital Management, L.P.
RA Capital Management, L.P. is venture capital firm specializing in growth capital, early and multi stage investments in public and private healthcare and life-sciences companies that are developing drugs, medical devices, diagnostics and biotech companies. The firm invests in seed funding to startups, Series A, B, C and lead private, IPO, and follow-on financings for its portfolio companies. It typically invests in prevention and cures; cost effective diagnostics and interventions; genetic testing and personalized medicine; nurse-enabling technologies; patient / physician convenience; and small-molecule replacements for biologics. The firm prefer to invest even under $1 million in a seed round, or a larger amount in a large company and also invested $75 million in a single round. The firm prefer to co-invest and take board position. RA Capital Management, L.P. was founded in 2001 and is based in Boston, Massachusetts.</t>
  </si>
  <si>
    <t>Capital Hotels PLC (NGSE:CAPHOTEL)</t>
  </si>
  <si>
    <t>NGSE:CAPHOTEL</t>
  </si>
  <si>
    <t>11 plc</t>
  </si>
  <si>
    <t>Hans Gremlin Nigeria Limited</t>
  </si>
  <si>
    <t>IQTR1671663017</t>
  </si>
  <si>
    <t>Capital Hotels Plc operates hotels and restaurants, apartment letting recreational facilities, night clubs, and a business center in Nigeria. The company operates through three segments: Rooms; Food and Beverage; and Other Services. It primarily operates the Sheraton Abuja Hotel. The company was incorporated in 1981 and is based in Abuja, Nigeria. Capital Hotels Plc is a subsidiary of Ikeja Hotel Plc.</t>
  </si>
  <si>
    <t>Rooms: 3.4 (48.9%);
Food and Beverages: 2.8 (40.0%);
Other Services: .8 (11.2%)</t>
  </si>
  <si>
    <t>Nigeria: 7.0 (100.0%)</t>
  </si>
  <si>
    <t>Hotels, Resorts and Cruise Lines</t>
  </si>
  <si>
    <t>Consumer Discretionary (Primary); Consumer Services (Primary); Hotels, Resorts and Cruise Lines (Primary); Hotels, Restaurants and Leisure (Primary); Real Estate; Real Estate; Real Estate Management and Development; Real Estate Operating Companies; Real Estate Operators And Lessors; Restaurants</t>
  </si>
  <si>
    <t>Africa / Middle East (Primary); Nigeria (Primary); Sub-Saharan Africa (Primary)</t>
  </si>
  <si>
    <t>11 plc markets petroleum products in Nigeria. The company operates through two segments, Petroleum Products Marketing and Property Business. It sells petrol, diesel, aviation fuel, kerosene, and lubricants. The company distributes its products through service stations and distributors, as well as sells aviation fuel at Murtala Mohammed Airport. It also leases investment properties for office and residential use. The company was formerly known as Mobil Oil Nigeria plc and changed its name to 11 plc in May 2017. The company was incorporated in 1951 and is based in Lagos, Nigeria. As of April 3, 2017, 11 plc is a subsidiary of Nipco Investments Limited.</t>
  </si>
  <si>
    <t>Hans Gremlin Nigeria Limited develops and operates hotels. The company was incorporated in 1990 and is based in Nigeria. Hans Gremlin Nigeria Limited operates as a subsidiary of Ikeja Hotel Plc.</t>
  </si>
  <si>
    <t>Konecranes Plc (HLSE:KCR)</t>
  </si>
  <si>
    <t>HLSE:KCR</t>
  </si>
  <si>
    <t>Cargotec Corporation (HLSE:CGCBV)</t>
  </si>
  <si>
    <t>Elo Mutual Pension Insurance Company; Ilmarinen Mutual Pension Insurance Company; Hartwall Capital Ltd.; Solidium Oy; Holding Manutas Oy; Varma Mutual Pension Insurance Company, Asset Management Arm; Security Trading Oy; HTT STC Holding Oy Ab</t>
  </si>
  <si>
    <t>IQTR690410424</t>
  </si>
  <si>
    <t>Konecranes Plc manufactures, sells, and services cranes, lifting equipment, and machine tools worldwide. It operates through three segments: Service, Industrial Equipment, and Port Solutions. The Service segment offers specialized maintenance services and spare parts for various types and makes of industrial cranes and hoists. The Industrial Equipment segment provides a range of industrial cranes for general manufacturing and various process industries; and crane components and lifting equipment solutions to other crane manufacturers and distributors. The Port Solutions segment offers container handling equipment, shipyard equipment, mobile harbor cranes, and heavy-duty lift-trucks, as well as port solution related software. The company’s products include workstation lifting systems, overhead cranes, hazardous environment cranes and hoists, lift trucks, and bulk handling equipment, as well as cores for lifting; and services comprise maintenance, inspection and preventive maintenance, predictive maintenance and remote monitoring, corrective maintenance and retrofit, consultation, modernization, and remote services. It serves the automotive, container handling, mining, general manufacturing, nuclear, petroleum and gas, power, paper and forest, shipyard, metals production, and waste to energy and biomass industries. The company was founded in 1910 and is headquartered in Hyvinkää, Finland.</t>
  </si>
  <si>
    <t>Segment Adjustment: 11.5 (.3%);
Service: 1,377.4 (35.4%);
Industrial Equipment: 1,240.3 (31.9%);
Port Solutions: 1,263.6 (32.5%)</t>
  </si>
  <si>
    <t>Segment Adjustment: 1,999.4 (54.4%);
Americas (AME): 1,127.1 (30.6%);
Asia-Pacific (APAC): 551.7 (15.0%)</t>
  </si>
  <si>
    <t>Industrial Machinery</t>
  </si>
  <si>
    <t>Capital Goods (Primary); Forklifts (Primary); Industrial Machinery (Primary); Industrials (Primary); Lifting Equipment (Primary); Machinery (Primary); Material Handling Machinery and Equipment (Primary); Application Software; Commercial and Professional Services; Commercial Services and Supplies; Construction Machinery and Heavy Trucks; Diversified Support Services; Dump Truck Lifting Mechanisms; Heavy Duty Trucks; Information Technology; Marine Transportation Equipment; Overhead Traveling Cranes, Hoists, and Monorail Systems; Software; Software and Services</t>
  </si>
  <si>
    <t>Europe (Primary); European Developed Markets (Primary); Finland (Primary); Uusimaa (Primary)</t>
  </si>
  <si>
    <t>Cargotec Corporation provides cargo and load handling solutions worldwide. It operates in three segments: Kalmar, Hiab, and MacGregor. The Kalmar segment offers cargo handling equipment and automated terminal solutions, software, and services for ports, terminals, distribution centers, and various industries; ship-toshore cranes, rubbertyred and rail-mounted gantry cranes, straddle and shuttle carriers, reachstackers, empty container handlers, terminal tractors, and forklift trucks, and automated guided vehicles; and automation systems, Navis N4 terminal operating system and the Navis smart suite of terminal applications, Octopi SaaS TOS, loading computer, stowage planning and fleet performance monitoring software, and Bromma spreaders, as well as maintenance contracts, technical support, spare parts, training, and crane upgrade services. The Hiab segment provides loader handling equipment under the HIAB, EFFER, and ARGOS brands; truck mounted forklifts under the MOFFETT and PRINCETON brands; forestry and recycling cranes under the LOGLIFT and JONSERED brands; hooklifts and skiploaders under the MULTILIFT brand; tail lifts under the ZEPRO, DEL, and WALTCO brands; HiConnect platform; and Hiab ProCare services and HiVision crane operating system. The MacGregor segment offers cargo and load handling solutions and maintenance services for maritime transportation and the offshore industries; hatch covers, lashing systems, cranes, RoRo cargo and passenger access equipment, self-unloading systems, winches, steering gear, compressors and deck handling equipment, and related software and digital services; various solutions for subsea load handling, anchor handling, and towing and mooring operations; and ports and terminals under the MacGregor, Hatlapa, NMF, Porsgrunn, Pusnes, Rapp, Triplex, and TTS names. Cargotec Corporation was incorporated in 2005 and is headquartered in Helsinki, Finland.</t>
  </si>
  <si>
    <t>Elo Mutual Pension Insurance Company
Elo Mutual Pension Insurance Company operates as a pension insurance company in Finland. The company manages statutory employment pension provision for employees in its client companies and self-employed persons. It offers TyEL insurance for employers; YEL insurance for self-employed persons; and pension and rehabilitation products for private individuals, as well as engages in the investment operations. The company also provides commercial and residential property rental services; and corporate financing services. Elo Mutual Pension Insurance Company was founded in 2014 and is based in Espoo, Finland.
Hartwall Capital Ltd.
Hartwall Capital Ltd. operates in retail and supply trade, manufacturing and processing, wine and beverages, bakery and coffee shop, investment, and real estate sectors. The company, through its subsidiaries, manufactures wood flooring, lifting equipment, ion exchange resins, and rain water systems. It also produces and sells wine, beer, malt, carbonated soft drinks, soda water, energy drinks, and fruit juices. In addition, the company supplies wild game, mushrooms and berries. Furthermore, it owns, leases, and develops retail and office properties and shopping centers. The company was formerly known as Hartwall Group Ltd. and changed its name to Hartwall Capital Ltd. in 2003. Hartwall Capital Ltd. was incorporated in 1988 and is based in Helsinki, Finland.
Holding Manutas Oy
Holding Manutas Oy was incorporated in 1960 and is based in Helsinki, Finland.
HTT STC Holding Oy Ab
HTT STC Holding Oy Ab was incorporated in 2009 and is based in Helsinki, Finland. HTT STC Holding Oy Ab operates as a subsidiary of Hartwall Capital Ltd.
Ilmarinen Mutual Pension Insurance Company
Ilmarinen Mutual Pension Insurance Company, a mutual pension insurance company, provides pension insurance for employers and entrepreneurs in Finland. The company also invests in office premises. Ilmarinen Mutual Pension Insurance Company was founded in 1961 and is based in Helsinki, Finland.
Security Trading Oy
Security Trading Oy was incorporated in 2005 and is based in Helsinki, Finland.
Varma Mutual Pension Insurance Company, Asset Management Arm
Varma Mutual Pension Insurance Company, Asset Management Arm is a privately owned investment manager. The firm manages equity, fixed income, real estate, and other investment portfolios. It invests in the public equity, fixed income, real estate, and alternative investment markets across the globe. For its fixed income portfolio, the firm invests in government bonds, corporate bonds, other money market instruments, and corporate loans. It invests in private equity, fund of funds, and hedge funds for its alternative investments. The firm operates as a subsidiary of Varma Mutual Pension Insurance Company. Varma Mutual Pension Insurance Company, Asset Management Arm is based in Helsinki, Finland.</t>
  </si>
  <si>
    <t>Compañía General de Electricidad S.A. (SNSE:CGE)</t>
  </si>
  <si>
    <t>SNSE:CGE</t>
  </si>
  <si>
    <t>State Grid International Development Co., Ltd.</t>
  </si>
  <si>
    <t>Naturgy Energy Group, S.A. (BME:NTGY)</t>
  </si>
  <si>
    <t>IQTR694862098</t>
  </si>
  <si>
    <t>Compañía General de Electricidad S.A., engages in the distribution of electricity in Chile. The company provides various services, such as corrective maintenance, leasing of electrical installations and measurement equipment, postal dispatch, support poles, project elaboration, air and underground distribution networks, aerial and underground street lighting, LED lighting, diagnosis and maintenance, and solar panels. Compañía General de Electricidad S.A. was founded in 1905 and is based in Santiago, Chile. As of July 26, 2021, Compañía General de Electricidad S.A. operates as a subsidiary of State Grid International Development Co., Ltd.</t>
  </si>
  <si>
    <t>Services: 13.7 (.7%);
Electric - Chile: 1,968.0 (99.3%)</t>
  </si>
  <si>
    <t>Electric Utilities</t>
  </si>
  <si>
    <t>Electric Power Distribution (Primary); Electric Utilities (Primary); Electric Utilities (Primary); Utilities (Primary); Utilities (Primary)</t>
  </si>
  <si>
    <t>Chile (Primary); Latin America and Caribbean (Primary); Region Metropolitana (Santiago) (Primary); South America (Primary)</t>
  </si>
  <si>
    <t>Latin America and Caribbean</t>
  </si>
  <si>
    <t>State Grid International Development Co., Ltd. engages in the investment, construction and operation of power grids. It engages in power grid investment, construction of biogas and biome thane plants for renewable electricity production, and management of energy asset investment and operations. The company also engages in stock assets acquisitions and management, Greenfield project development, and assets operation and management in overseas electric power markets. State Grid International Development Co., Ltd. was incorporated in 2008 and is headquartered in Beijing, China. State Grid International Development Co., Ltd. operates as a subsidiary of State Grid Corporation of China.</t>
  </si>
  <si>
    <t>Naturgy Energy Group, S.A., together with its subsidiaries, engages in the supply, liquefaction, regasification, transport, storage, distribution, and sale of natural gas in Spain and internationally. The company operates through Energy and Network Management, Renewables and New Business, and Marketing segments. The Energy and Network Management segment engages in the regulated gas and electricity distribution business in Spain; distribution of gas and electricity in Argentina; distributes gas in Brazil and Mexico; and distribution of electricity in Panama. This segment is also involved in the sale of liquefied natural gas and the sea transport business; providing supply management and sales services for customers, as well as the Unión Fenosa Gas and other gas infrastructures activities; management of the Maghreb – Europe and Medgaz gas pipelines; and generation of thermal electricity in Spain and Latin America. The Renewables and New Business segment engages in the generation and sale of electricity through wind, mini-hydro, solar, and cogeneration in Spain; and generation and sale of electricity in Latin America and Australia. The Marketing segment engages in managing gas, electricity, and services for end customers. The company was formerly known as Gas Natural SDG, S.A. and changed its name to Naturgy Energy Group, S.A. in June 2018. Naturgy Energy Group, S.A. was incorporated in 1843 and is based in Madrid, Spain.</t>
  </si>
  <si>
    <t>Modern Waterproofing Company S.A.E. (CASE:WATP)</t>
  </si>
  <si>
    <t>CASE:WATP</t>
  </si>
  <si>
    <t>Sika Egypt For Construction Chemicals S.A.E.</t>
  </si>
  <si>
    <t>IQTR650504457</t>
  </si>
  <si>
    <t>Modern Waterproofing Company S.A.E. manufactures and sells bituminous torch-applied and self-adhesive waterproofing membranes, and protection boards for the construction industry worldwide. It offers modified bituminous membranes, such as SBS membranes for use in the waterproofing of underground structures and foundations; elastoplastomeric membranes; APP modified membranes for roofing applications; self-adhesive membranes for use in various Do It Yourself applications; and bituminous protection boards to protect the waterproofing membranes. The company also provides extruded polystyrene foam thermal insulation materials; expanded polystyrene foam products; mineral wool, a thermal insulation product; and glass wool for use as sound and thermal insulation material. In addition, it offers geotextiles for various engineering applications; TPO membranes to large roofs; PVC membranes; liquid bituminous coatings, including water-based emulsions, solvent-based coatings, rubberized coatings, and fiberized coatings; and concrete admixtures. The company markets its products under various brands consisting of Bitumode, Hyperflex, Roflex, Bitushape, etc. Modern Waterproofing Company S.A.E. was founded in 1953 and is based in Cairo, Egypt.</t>
  </si>
  <si>
    <t>Specialty Chemicals</t>
  </si>
  <si>
    <t>Chemicals (Primary); Materials (Primary); Materials (Primary); Specialty Chemicals (Primary); Building Products; Building Products; Capital Goods; Commodity Chemicals; Consumer Discretionary; Consumer Durables and Apparel; Industrials; Plastic and Synthetic Resins; Plastic Products; Plastics Materials, Basic Forms and Shapes; Roofing, Siding, and Insulation Materials; Textiles; Textiles, Apparel and Luxury Goods</t>
  </si>
  <si>
    <t>Africa / Middle East (Primary); Egypt (Primary); North Africa (Primary)</t>
  </si>
  <si>
    <t>Sika Egypt For Construction Chemicals S.A.E. manufacture construction chemicals. The company was founded in 1985 and is based in Cairo, Egypt. Sika Egypt For Construction Chemicals S.A.E. operates as a subsidiary of Sika AG.</t>
  </si>
  <si>
    <t>Bien Hoa Packaging Company (HOSE:SVI)</t>
  </si>
  <si>
    <t>HOSE:SVI</t>
  </si>
  <si>
    <t>TCG Solutions Pte. Ltd.</t>
  </si>
  <si>
    <t>IQTR662070184</t>
  </si>
  <si>
    <t>Bien Hoa Packaging Company manufactures and trades in paper packaging products under the Sovi brand in Vietnam. The company offers carton and offset printing box packaging products. It provides carton packaging products for use in cosmetic, confectionary, beer, soft drink, leather shoe, textile, and pharmaceutical industries. The company serves large corporations and multinational companies. Bien Hoa Packaging Company is based in Bien Hoa, Vietnam. Bien Hoa Packaging Company operates as a subsidiary of TCG Solutions Pte. Ltd.</t>
  </si>
  <si>
    <t>Manufacturing Packaging from Paper and Paperboard: 80.9 (100.0%)</t>
  </si>
  <si>
    <t>Vietnam: 80.9 (100.0%)</t>
  </si>
  <si>
    <t>Paper Packaging</t>
  </si>
  <si>
    <t>Containers and Packaging (Primary); Materials (Primary); Materials (Primary); Paper Packaging (Primary); Paperboard Containers And Boxes (Primary)</t>
  </si>
  <si>
    <t>Asia / Pacific (Primary); Asia / Pacific Emerging Markets (Primary); South-East Asia (Primary); Vietnam  (Primary)</t>
  </si>
  <si>
    <t>TCG Solutions Pte. Ltd., through its subsidiary, manufactures paper packaging products. The company is based in Thailand. TCG Solutions Pte. Ltd. operates as a subsidiary of Thai Containers Group Company Limited.</t>
  </si>
  <si>
    <t>German Values Property Group AG (DB:TVD6)</t>
  </si>
  <si>
    <t>DB:TVD6</t>
  </si>
  <si>
    <t>VICUS GROUP AG</t>
  </si>
  <si>
    <t>UNISTER Holding GmbH</t>
  </si>
  <si>
    <t>IQTR696881612</t>
  </si>
  <si>
    <t>German Values Property Group AG operates as an online travel agency. The company offers various travel services, including flight, hotel, and holiday booking services for business and leisure customers. Its portal portfolio includes various tour operators with approximately 550 airlines, as well as approximately 200,000 hotels. The company was formerly known as Travel24.com AG and changed its name to German Values Property Group AG in June 2021. German Values Property Group AG was founded in 1996 and is based in Leipzig, Germany.</t>
  </si>
  <si>
    <t>Consumer Discretionary (Primary); Consumer Services (Primary); Hotels, Resorts and Cruise Lines (Primary); Hotels, Restaurants and Leisure (Primary); Internet and Direct Marketing Retail; Internet and Direct Marketing Retail; Online Hotel Booking Services; Online Transportation Booking Services; Online Travel Agencies; Retailing</t>
  </si>
  <si>
    <t>Europe (Primary); European Developed Markets (Primary); Germany (Primary); Saxony (Primary)</t>
  </si>
  <si>
    <t>VICUS GROUP AG owns, operates, and sells commercial real estate properties. The company has projects in Berlin, Hamburg, Halle, Hannover, Leipzig, Dresden, Cologne, Jena, Frankfurt, Nuremberg, and Munich. The company is based in Leipzig, Germany.</t>
  </si>
  <si>
    <t>UNISTER Holding GmbH, an e-commerce company, develops, operates, and markets websites in Germany and internationally. It offers various platforms in the areas of finance, motoring, property, shopping, social media, and news media. The company specializes in the online travel market. It also engages in the sale of online holiday packages and flight tickets. The company was founded in 2002 and is based in Leipzig, Germany with branch offices in Berlin, Dresden, Chemnitz, Jena, Hamburg, and Magdeburg. UNISTER Holding GmbH is in reorganization.</t>
  </si>
  <si>
    <t>Zaklady Przemyslu Cukierniczego Otmuchów S.A. (WSE:OTM)</t>
  </si>
  <si>
    <t>WSE:OTM</t>
  </si>
  <si>
    <t>Kervan International AB</t>
  </si>
  <si>
    <t>Warsaw Equity Group</t>
  </si>
  <si>
    <t>IQTR714094265</t>
  </si>
  <si>
    <t>Zaklady Przemyslu Cukierniczego Otmuchów S.A. produces and sells sweets, salty snacks, and breakfast cereal products in Poland and internationally. It offers cakes, created sugar molds, chocolate covered and glazed ginger bread hearts and stars, ice cream, lollipops, chocolate covered cherries, chocolate and sugar covered jellies, halvah, hard and filled caramels, chocolate candy bars and candies, sesame snaps and dragees, marshmallows, pralines and candy boxes, chews, milk fondants, candy drops, and other products primarily under the Odra and FREEYU brands. The company also provides logistics services, such as transport and shipping, warehousing, packaging management, and co-packing services. Zaklady Przemyslu Cukierniczego Otmuchów S.A. was founded in 1952 and is based in Otmuchów, Poland.</t>
  </si>
  <si>
    <t>Others: 1.0 (1.7%);
Sweets: 52.1 (84.0%);
Breakfast and Cereal Products: 8.9 (14.3%)</t>
  </si>
  <si>
    <t>Poland: 42.8 (69.5%);
Export: 18.8 (30.5%)</t>
  </si>
  <si>
    <t>Bread and Bakery Products (Primary); Cereal Breakfast Foods (Primary); Chocolate And Cocoa Products (Primary); Confectionery Products (Primary); Consumer Staples (Primary); Desserts and Dessert Toppings (Primary); Food Products (Primary); Food, Beverage and Tobacco (Primary); Grain Mill Products (Primary); Ice Cream, Flavored Ices and Frozen Desserts (Primary); Packaged Foods and Meats (Primary); Prepared and Preserved Foods (Primary); Preserves, Jams and Jellies (Primary); Preserves, Jams, Jellies and Nut Spreads (Primary); Snack Food (Primary); Air Freight and Logistics; Air Freight and Logistics; Commercial and Professional Services; Commercial Services and Supplies; Diversified Support Services; Industrials; Road and Rail; Road Transportation of Freight; Transportation; Trucking; Warehousing and Storage</t>
  </si>
  <si>
    <t>Kervan International AB is based in Poland. Kervan International AB operates as a subsidiary of Kervan Gida Sanayi ve Ticaret A.S.</t>
  </si>
  <si>
    <t>Warsaw Equity Group is a private equity and venture capital firm specializing in expansion and development capital, growth investments, special situation, turnaround, restructuring, early stage, start-up capital, seed capital, buyout and buy-in. The firm does not invest in projects that are still in the pre-revenue stage of development. The firm has a multi sector investment strategy targeting, but not restricting to consumer and retail; information and communications technology; media including new media and new technologies; industrial manufacturing, including process industries, construction and building materials, real estate development and trading; healthcare including pharmaceuticals and biotechnology; and financial services. The firm prefers to invest in companies based in Poland or derive a significant portion of its business from Poland. The firm seeks to make investments up to €15 million ($19.51 million). It prefers to implement a "buy and build" strategy in growth and buyout investments. The firm accept minority stakes that is minimum 20%. The firm also prefers to co-invest with institutional investors. Warsaw Equity Group was founded in 1993 and is based in Warsaw, Poland.</t>
  </si>
  <si>
    <t>FLC FAROS Construction Joint Stock Company (HOSE:ROS)</t>
  </si>
  <si>
    <t>HOSE:ROS</t>
  </si>
  <si>
    <t>FLC Mining Investment &amp; Asset Management Joint Stock Company (HOSE:GAB)</t>
  </si>
  <si>
    <t>IQTR663081904</t>
  </si>
  <si>
    <t>FLC FAROS Construction Joint Stock Company provides construction services in Vietnam. The company offers construction and installation, and consulting and management services for civil, industrial, traffic, and irrigation works, as well as technical infrastructure works of urban and industrial zones. It also provides design consultancy services for construction sites; civil and industrial projects; and civil and industrial heating, ventilation, and air conditioning projects, as well as undertakes interior and exterior, and mechanical design works. The company was formerly known as Faros Construction Corporation and changed its name to FLC FAROS Construction Joint Stock Company in November 2016. FLC FAROS Construction Joint Stock Company is based in Hanoi, Vietnam.</t>
  </si>
  <si>
    <t>Vietnam: 90.1 (100.0%)</t>
  </si>
  <si>
    <t>Construction and Engineering</t>
  </si>
  <si>
    <t>Capital Goods (Primary); Construction and Engineering (Primary); Construction and Engineering (Primary); Construction Management Services (Primary); Construction Support Services (Primary); Heavy Construction (Primary); Industrials (Primary); Commercial and Professional Services; Consulting Services; Professional Services; Research and Consulting Services; Traffic Engineering Consulting</t>
  </si>
  <si>
    <t>FLC Mining Investment &amp; Asset Management Joint Stock Company engages in the production and distribution of construction materials. It offers solid bricks and hollow bricks, water paints, wood chips, and agricultural products, such as cinnamon. The company is based in Hau Loc, Vietnam.</t>
  </si>
  <si>
    <t>Banque Commerciale du Congo S.A.</t>
  </si>
  <si>
    <t>Equity Group Holdings Plc (NASE:EQTY)</t>
  </si>
  <si>
    <t>IQTR636665315</t>
  </si>
  <si>
    <t>Banque Commerciale du Congo S.A. provides financial services for individuals, businesses, institutional investors, and public sector. The company offers current and savings accounts, and term deposits; loans and overdrafts; cards, SME banking, corporate and investment banking, and financial institutional banking and other banking services, as well as internet and mobile banking services. It operates through a network of 29 branches and 32 western union branches. The company was founded in 1909 and is based in Kinshasa, the Democratic Republic of the Congo. Banque Commerciale du Congo S.A. operates as a subsidiary of Equity Group Holdings Plc.</t>
  </si>
  <si>
    <t>Regional Banks</t>
  </si>
  <si>
    <t>Banks (Primary); Banks (Primary); Financials (Primary); Regional Banks (Primary); Regional Commercial Banks (Primary); Capital Markets; Diversified Financials; Investment Banking; Investment Banking and Brokerage</t>
  </si>
  <si>
    <t>Africa / Middle East (Primary); Congo, Democratic Republic of (Primary); Sub-Saharan Africa (Primary)</t>
  </si>
  <si>
    <t>Equity Group Holdings Plc provides financial products and services to individuals, small and medium sized enterprises, and large enterprises. It offers savings and current accounts, term deposits, and transaction deposits; agricultural, mortgage, asset finance, business, and development loans; and trade financing products, including bid bonds, LCs, and guarantees. The company also provides investment banking and management, stock-broking, insurance agency, custodial, consultancy, telecommunication, trustee, corporate administration, and advisory services. It operates through 335 branches in Kenya, Uganda, South Sudan, Rwanda, Tanzania, and the Democratic Republic of Congo, as well as operates 720 ATMs. The company was formerly known as Equity Bank Limited and changed its name to Equity Group Holdings Limited in December 2014. Equity Group Holdings Plc was founded in 1984 and is based in Nairobi, Kenya.</t>
  </si>
  <si>
    <t>PT KDB Tifa Finance Tbk (IDX:TIFA)</t>
  </si>
  <si>
    <t>IDX:TIFA</t>
  </si>
  <si>
    <t>Korea Development Bank</t>
  </si>
  <si>
    <t>Tan Chong Credit Pte. Ltd.; PT Dwi Satrya Utama; PT. TC Auto World; PT. T Eight Gallery</t>
  </si>
  <si>
    <t>IQTR687584727</t>
  </si>
  <si>
    <t>PT KDB Tifa Finance Tbk engages in the investment financing, working capital financing, and multipurpose financing businesses in Indonesia. It operates in four segments: Finance Lease, Multipurpose Financing, Factoring, and Operating Lease. It also offers sharia financing and other financing business activities. The company was formerly known as PT Tifa Finance Tbk and changed its name to PT KDB Tifa Finance Tbk in September 2020. PT KDB Tifa Finance Tbk was founded in 1989 and is headquartered in Jakarta Selatan, Indonesia. PT KDB Tifa Finance Tbk is a subsidiary of Korea Development Bank.</t>
  </si>
  <si>
    <t>Indonesia: 5.5 (100.0%)</t>
  </si>
  <si>
    <t>Consumer Finance</t>
  </si>
  <si>
    <t>Consumer Finance (Primary); Consumer Finance (Primary); Diversified Financials (Primary); Financials (Primary); Personal Credit Agencies (Primary); Business Credit Agencies; Credit Agencies; Diversified Financial Services; Finance Leasing; Specialized Finance</t>
  </si>
  <si>
    <t>Asia / Pacific (Primary); Asia / Pacific Emerging Markets (Primary); Indonesia  (Primary); Jakarta Raya (Primary); South-East Asia (Primary)</t>
  </si>
  <si>
    <t>Korea Development Bank, together with its subsidiaries, provides various banking products and services in South Korea and internationally. It operates through seven segments: Corporate Finance, Investment Finance, Asset Management, Others, Insurance, Overseas, and Other Subsidiaries. The company’s deposit products include demand, time, and savings deposits; and certificates of deposit. It also provides corporate banking products, which include corporate loans, such as facility capital loans, working capital loans, etc.; equity investments, public/corporate bonds, private placement securities, etc.; and debt guarantees, payment guarantees, bond guarantees, etc. In addition, the company offers investment banking products comprising M&amp;A, TechnoBanking, venture capital, project finance, private equity fund, and other funding services; and international banking products, including syndication, structured finance, trading, trade finance, and cross-border corporate finance. Further, it provides on-lending and venture capital fund services; and consulting services for various business areas, including new projects, corporate management strategy, corporate restructuring, public projects, development projects, overseas projects, and financial advisory and arrangement. Additionally, the company offers trust, bonds, bancassurance, check cards, safe, retirement pension plans, international business, and internet banking services. It serves individual and corporate customers, as well as small and medium-sized enterprises, and medium-sized enterprises. Korea Development Bank was founded in 1954 and is headquartered in Seoul, South Korea.</t>
  </si>
  <si>
    <t>PT Dwi Satrya Utama
PT Dwi Satrya Utama operates in the manufacturing, financial services, textiles, property, and trading industries. The company was founded in 1920 and is based in Jakarta, Indonesia.
PT. T Eight Gallery
PT. T Eight Gallery engages in the distribution and aftersales of motor vehicles. The company is based in Indonesia. PT. T Eight Gallery operates as a subsidiary of Tan Chong International Limited.
PT. TC Auto World
PT. TC Auto World is based in Indonesia. PT. TC Auto World operates as a subsidiary of Tan Chong International Limited.
Tan Chong Credit Pte. Ltd.
Tan Chong Credit Pte. Ltd. provides hire purchase financing and motor insurance services to consumers, corporate, and institutional customers. The company was incorporated in 1979 and is based in Singapore. Tan Chong Credit Pte. Ltd. operates as a subsidiary of Tan Chong International Limited.</t>
  </si>
  <si>
    <t>Hifood Group Holdings Co., Limited (SEHK:442)</t>
  </si>
  <si>
    <t>SEHK:442</t>
  </si>
  <si>
    <t>IQTR1679311274</t>
  </si>
  <si>
    <t>Hifood Group Holdings Co., Limited, an investment holding company, designs, manufactures, exports, and sells fine jewelry and related products in Hong Kong, the Americas, Mainland China, rest of Asia, Russia, rest of Europe, and internationally. The company offers a range of fine jewelry products in karat gold, including rings, earrings, pendants, necklaces, bracelets, bangles, cufflinks, brooches, and anklets. It offers its jewelry products to wholesalers and retailers. The company was formerly known as KTL International Holdings Group Limited and changed its name to Hifood Group Holdings Co., Limited in October 2017. Hifood Group Holdings Co., Limited was incorporated in 2014 and is headquartered in Causeway Bay, Hong Kong. Hifood Group Holdings Co., Limited is a subsidiary of HNA Aviation Investment Holding Company Ltd.</t>
  </si>
  <si>
    <t>Manufacture and Sale of Jewellery Products, and Trading of Watches: 24.7 (100.0%)</t>
  </si>
  <si>
    <t>Segment Adjustment: 2.2 (9.0%);
Americas: 11.6 (47.1%);
Other Countries: .1 (.4%);
Hong Kong: 5.8 (23.5%);
Europe (Including Russia): 4.9 (19.9%)</t>
  </si>
  <si>
    <t>Apparel, Accessories and Luxury Goods</t>
  </si>
  <si>
    <t>Apparel, Accessories and Luxury Goods (Primary); Consumer Discretionary (Primary); Consumer Durables and Apparel (Primary); Fine Jewelry (Primary); Jewelry (Primary); Jewelry, Timepieces and Gemstone Products (Primary); Textiles, Apparel and Luxury Goods (Primary)</t>
  </si>
  <si>
    <t>Asia / Pacific (Primary); Asia / Pacific Developed Markets (Primary); Hong Kong  (Primary)</t>
  </si>
  <si>
    <t>One Swiss Bank SA (SWX:ONE)</t>
  </si>
  <si>
    <t>SWX:ONE</t>
  </si>
  <si>
    <t>Banca Profilo S.p.A. (BIT:PRO)</t>
  </si>
  <si>
    <t>IQTR694136957</t>
  </si>
  <si>
    <t>One Swiss Bank SA provides private banking, investment banking, and capital market services in Switzerland. The company offers wealth management services, including global risk reporting, asset liability management, and asset management services; and capital market services, such as brokerage and strategic support, advisory, and trading. It also provides merger and acquisition, capital raising and capital increase, and corporate and financial advisory services. In addition, the company offers financial engineering and mortgages services. It serves individuals, entrepreneurs, professional investors, and family offices. The company was formerly known as Banque Profil de Gestion SA and changed its name to One Swiss Bank SA in June 2021. One Swiss Bank SA is headquartered in Geneva, Switzerland.</t>
  </si>
  <si>
    <t>Asset Management and Custody Banks (Primary); Capital Markets (Primary); Diversified Financials (Primary); Financials (Primary); Investment Advice (Primary); Banks; Banks; Diversified Banks; Investment Banking; Investment Banking and Brokerage; Merger and Acquisition Advisory Services; Private and Industrial Banking; Securities and Commodities Markets Services; Security Brokers and Dealers</t>
  </si>
  <si>
    <t>Europe (Primary); European Developed Markets (Primary); Geneva (Primary); Switzerland (Primary)</t>
  </si>
  <si>
    <t>Banca Profilo S.p.A. provides various banking and financial services to private and institutional clients in Italy and internationally. It offers investment planning services; wealth planning, insurance, and foreign solutions; financing services; and trust services, including asset consolidation services. The company also provides investment management services, such as tailor made asset management and portfolio advisory services; and investment banking services comprising corporate finance and capital market advisory services. In addition, it offers trading in stocks and bonds, and analyzing derivative instruments and structured securities; collateralized funding solutions for electronic repurchase agreements; management of real estate portfolios; analysis and research services; and mobile banking services, as well as operates reserved investment clubs. The company was founded in 1988 and is based in Milan, Italy. Banca Profilo S.p.A. is a subsidiary of AREPO BP S.p.A.</t>
  </si>
  <si>
    <t>Eltek Ltd. (NasdaqCM:ELTK)</t>
  </si>
  <si>
    <t>NasdaqCM:ELTK</t>
  </si>
  <si>
    <t>Nistec Golan Ltd.</t>
  </si>
  <si>
    <t>Nistec Ltd</t>
  </si>
  <si>
    <t>IQTR598579925</t>
  </si>
  <si>
    <t>Eltek Ltd. manufactures, markets, and sells printed circuit boards (PCBs) in Israel, Europe, North America, India, the Netherlands, and internationally. The company offers a range of custom designed PCBs, including rigid, double-sided, and multi-layer PCBs; and flexible circuitry, such as flex and flex-rigid boards. It primarily serves manufacturers of defense and aerospace, medical, industrial, telecom, and networking equipment, as well as contract electronic manufacturers and others. The company markets and sells its products primarily through direct sales personnel, sales representatives, and PCB trading and manufacturing companies. Eltek Ltd. was founded in 1970 and is headquartered in Petach Tikva, Israel. Eltek Ltd. is a subsidiary of Nistec Golan Ltd.</t>
  </si>
  <si>
    <t>Electronic Components &amp; Parts: 33.8 (100.0%)</t>
  </si>
  <si>
    <t>Electronic Components</t>
  </si>
  <si>
    <t>Electronic Components (Primary); Electronic Components (Primary); Electronic Equipment, Instruments and Components (Primary); Information Technology (Primary); Microelectronics (Primary); Technology Hardware and Equipment (Primary)</t>
  </si>
  <si>
    <t>Africa / Middle East (Primary); Israel  (Primary); Middle East (Primary)</t>
  </si>
  <si>
    <t>Nistec Golan Ltd. manufactures and markets printed circuit boards. The company was founded in 2009 and is based in Rishon Le Zion, Israel.</t>
  </si>
  <si>
    <t>Nistec Ltd. provides electronic manufacturing and design services in Israel. It offers new product introduction services, including low volume manufacturing, design for manufacturability, design for testability, printed circuit board (PCB) layout design, signal integrity modeling, cable assembly, and final system integration and testing, as well as PCB fabrication, assembly, and testing services; and procurement services, including supply chain management, BOM/AVL analysis, component engineering, quarterly cost reduction review, and low-volume and high-mix purchasing. The company also provides testing services, including turnkey automated functional test development, system and configuration test development, structural test development, flying probe PC boundary scan, design for test and diagnostics, product test strategy development, advanced automatic optical inspection, and X-ray inspection and failure analysis; and systems assembly services, including design and engineering support, build-to-order, configure-to-order, backplane assembly, memory and optical modules, cable and harness assembly, and integration of hardware and software. In addition, it provides after-market, design and layout, pre/post layout simulation, electronic design, mechanical design, and training and consulting services; and systems integration, direct order fulfillment, supply chain management, and repair services. The company serves customers in various markets, including communications, RF, semiconductor, medical, defense, aerospace, and automotive. Nistec Ltd. was founded in 1985 and is based in Petah Tikva, Israel.</t>
  </si>
  <si>
    <t>Damariscotta Bankshares, Inc.</t>
  </si>
  <si>
    <t>Bangor Bancorp, MHC</t>
  </si>
  <si>
    <t>IQTR648644282</t>
  </si>
  <si>
    <t>As of November 30, 2020, Damariscotta Bankshares, Inc. was acquired by Bangor Bancorp, MHC. Damariscotta Bankshares, Inc. operates as the holding company for Damariscotta Bank &amp; Trust Co., which provides personal and business banking services in the counties of Lincoln, Knox, and Waldo, Maine. It offers deposit products, including checking, money market, NOW, savings, health savings, Christmas club, and individual retirement accounts, as well as certificates of deposits. The company’s loan portfolio includes personal loans, money line-overdraft protection, residential mortgages, and home equity lines of credit; and business loans, such as commercial lines of credit, commercial equipment financing, commercial real estate mortgages, and SBA and Finance Authority of Maine loan programs. It offers other services, such as ATM services, online banking, online bill pay, ACH origination, mobile banking, debit cards, money orders, direct deposit, and safe deposit boxes. The company is based in Damariscotta, Maine.</t>
  </si>
  <si>
    <t>Banks (Primary); Banks (Primary); Financials (Primary); Regional Banks (Primary); Regional Commercial Banks (Primary); Diversified Financial Services; Diversified Financials; Holding Companies; Investment Services and Holding Companies; Multi-Sector Holdings; Offices Of Bank Holding Companies</t>
  </si>
  <si>
    <t>Maine (Primary); Northeast (Primary); Portland Area (Primary); United States and Canada (Primary); United States of America (Primary)</t>
  </si>
  <si>
    <t>Bangor Bancorp, MHC operates as a bank holding company for Bangor Savings Bank which offers banking services. The company was incorporated in 1852 and is based in Bangor, Maine.</t>
  </si>
  <si>
    <t>AKKA Technologies SE (ENXTPA:AKA)</t>
  </si>
  <si>
    <t>ENXTPA:AKA</t>
  </si>
  <si>
    <t>Adecco Group AG (SWX:ADEN)</t>
  </si>
  <si>
    <t>Swilux SA</t>
  </si>
  <si>
    <t>IQTR1675520076</t>
  </si>
  <si>
    <t>AKKA Technologies SE provides digital solutions, engineering consulting, and research and development services in the mobility sector in France, Germany, North America, and internationally. The company offers systems engineering, mechanical engineering, process engineering, support engineering, digitalization, embedded software and electronics, and information systems and consulting services. It serves industry players in the automotive, aerospace, rail, and life sciences sectors. The company was founded in 1984 and is based in Brussels, Belgium.</t>
  </si>
  <si>
    <t>Engineering and Consulting Technologies: 1,772.7 (100.0%)</t>
  </si>
  <si>
    <t>France: 573.6 (30.6%);
Others: 49.0 (2.6%);
Germany: 411.1 (21.9%);
International (Excl. Germany,North America): 319.5 (17.0%);
North America: 292.6 (15.6%);
Unallocated: 230.3 (12.3%)</t>
  </si>
  <si>
    <t>Research and Consulting Services</t>
  </si>
  <si>
    <t>Commercial and Professional Services (Primary); Consulting Services (Primary); Industrials (Primary); Management Consulting Services (Primary); Professional Services (Primary); Research and Consulting Services (Primary); Aerospace and Defense; Aerospace and Defense; Aerospace and Defense Maintenance and Services; Capital Goods; Communication Services; Construction and Engineering; Construction and Engineering; Construction Support Services; Defense Electronics; Diversified Telecommunication Services; Energy; Energy; Energy Equipment and Services; Engineering and Surveying Services; Engineering Services; Information Technology; Information Technology (IT) Consulting; Infrastructure Services; Integrated Telecommunication Services; Internet Services and Infrastructure; IT Consulting and Other Services; IT Services; Oil and Gas Equipment and Services; Software; Software and Services; Systems Software; Telecommunication Services</t>
  </si>
  <si>
    <t>Belgium (Primary); Brussels (Primary); Brussels (Primary); Europe (Primary); European Developed Markets (Primary); France; Ile-de-France</t>
  </si>
  <si>
    <t>Adecco Group AG, together with its subsidiaries, provides human resource services to businesses and organizations worldwide. It offers temporary staffing, permanent placement, and career transition services; technical experts for project-related work; managed service programs; recruitment process outsourcing; training, upskilling, and reskilling services; technology and digital-engineering consulting; and talent development services under the Adecco, LHH, General Assembly, Spring, Badenoch + Clark, Adia, Vettery, Spring Professional, Modis, and Pontoon brands. As of December 31, 2020, it operated approximately 4,800 branches in 60 countries and territories. The company was formerly known as Adecco S.A. Adecco Group AG was founded in 1957 and is based in Zurich, Switzerland.</t>
  </si>
  <si>
    <t>Swilux SA was incorporated in 1989 and is based in Luxembourg City, Luxembourg.</t>
  </si>
  <si>
    <t>Standard Development Group Limited (SEHK:1867)</t>
  </si>
  <si>
    <t>SEHK:1867</t>
  </si>
  <si>
    <t>Heavenly White Limited; Summer Unicorn Limited</t>
  </si>
  <si>
    <t>IQTR712888952</t>
  </si>
  <si>
    <t>LKS Holding Group Limited, an investment holding company, engages in the interior fitting-out, renovation, alteration, and addition works for residential, industrial, and commercial properties in Hong Kong. It is also involved in structural alterations, structural steel works, signage works, building maintenance, refurbishment works, and ground improvement activities, as well as interior design works. The company serves contractors, landlords, and property developers. LKS Holding Group Limited was founded in 2005 and is headquartered in Kwun Tong, Hong Kong. As of June 8, 2021, LKS Holding Group Limited operates as a subsidiary of FUJINCHENG INVESTMENT HOLDINGS CO., LTD.</t>
  </si>
  <si>
    <t>General Contractors: 20.2 (100.0%)</t>
  </si>
  <si>
    <t>Hong Kong: 20.2 (100.0%)</t>
  </si>
  <si>
    <t>Diversified Support Services</t>
  </si>
  <si>
    <t>Building Care and Improvement Services (Primary); Commercial and Professional Services (Primary); Commercial Design Services (Primary); Commercial Interior Design  (Primary); Commercial Services and Supplies (Primary); Diversified Support Services (Primary); Industrial Design (Primary); Industrials (Primary); Capital Goods; Construction and Engineering; Construction and Engineering; Consumer Discretionary; Consumer Services; Diversified Consumer Services; Residential Design Services ; Residential Interior Services ; Specialized Consumer Services; Specialty Contract Work</t>
  </si>
  <si>
    <t>Asia / Pacific (Primary); Asia / Pacific Developed Markets (Primary); Hong Kong  (Primary); Kowloon (Primary)</t>
  </si>
  <si>
    <t>Heavenly White Limited
Heavenly White Limited is headquartered in Tortola, British Virgin Islands.
Summer Unicorn Limited
Summer Unicorn Limited is based in Road Town, British Virgin Islands.</t>
  </si>
  <si>
    <t>Hansaemk Co.,Ltd. (KOSE:A069640)</t>
  </si>
  <si>
    <t>KOSE:A069640</t>
  </si>
  <si>
    <t>Hansae Yes24 Holdings Co., Ltd (KOSE:A016450)</t>
  </si>
  <si>
    <t>Hansae Co., Ltd. (KOSE:A105630)</t>
  </si>
  <si>
    <t>IQTR700449305</t>
  </si>
  <si>
    <t xml:space="preserve">Hansaemk Co.,Ltd. manufactures and sells women’s and men’s casual clothes in South Korea and internationally. It sells its products under the PGA TOUR, LPGA, NBA, NBA KIDS, BUCKAROO, TBJ, and ANDEW brands. The company was formerly known as MK Trend Co., Ltd. Hansaemk Co.,Ltd. was founded in 1995 and is headquartered in Seoul, South Korea. Hansaemk Co.,Ltd. is a subsidiary of Hansae Yes24 Holdings Co., Ltd.
</t>
  </si>
  <si>
    <t>Clothing Production and Sales: 177.6 (100.0%)</t>
  </si>
  <si>
    <t>Apparel (Primary); Apparel, Accessories and Luxury Goods (Primary); Consumer Discretionary (Primary); Consumer Durables and Apparel (Primary); Men's Apparel (Primary); Textiles, Apparel and Luxury Goods (Primary); Women's, Misses', and Juniors' Apparel (Primary)</t>
  </si>
  <si>
    <t>Hansae Yes24 Holdings Co., Ltd., through its subsidiaries, produces and sells fabrics in South Korea and internationally. It offers baby clothes under the Moimoln brand name; operates a kid sports multi play shop; operates an online bookstore; publishes books/textbooks; distributes cultural products, including music, DVD/Blu-ray, and gift products; offers ticket booking services; and provides digital contents, such as Web novels, light novels, and comics. The company was formerly known as Hansae Co. Ltd. and changed its name to Hansae Yes24 Holdings Co., Ltd. in 2009. Hansae Yes24 Holdings Co., Ltd. was founded in 1982 and is based in Seoul, South Korea.</t>
  </si>
  <si>
    <t>Hansae Co., Ltd. manufactures and sells finished clothing products in Vietnam, Indonesia, Nicaragua, Guatemala, Myanmar, and Haiti. It also exports its products to the United States and other countries. The company was founded in 1982 and is headquartered in Seoul, South Korea.</t>
  </si>
  <si>
    <t>Redx Pharma Plc (AIM:REDX)</t>
  </si>
  <si>
    <t>AIM:REDX</t>
  </si>
  <si>
    <t>Yesod Bio-Sciences Limited</t>
  </si>
  <si>
    <t>Moulton Goodies Limited</t>
  </si>
  <si>
    <t>IQTR658566028</t>
  </si>
  <si>
    <t>Redx Pharma Plc engages in drug discovery, pre-clinical development, and licensing activities in the United Kingdom. It discovers and develops small molecule drugs for treating anti-cancer and fibrosis targets in the areas of unmet medical needs. The company is developing RXC004, a porcupine inhibitor, which has completed Phase I clinical development for the treatment of colorectal, pancreatic, biliary, and gastric cancers, as well as melanoma; ROCK inhibitor for treating inflammatory intestinal fibrosis; RXC007, a Rho-associated protein kinase 2 inhibitors for the treatment of orphan disease, idiopathic pulmonary fibrosis, non-alcoholic steatohepatitis, and other systemic fibrotic conditions; and Porcupine (RXC006), which is in Phase I for the treatment of lung fibrosis. Redx Pharma Plc has a research collaboration agreement with Jazz Pharmaceuticals plc to discover and develop drug candidates for two cancer targets in the Ras/Raf/MAP kinase pathway. The company was founded in 2010 and is based in Macclesfield, the United Kingdom.</t>
  </si>
  <si>
    <t>Biotechnology (Startups): 9.1 (100.0%)</t>
  </si>
  <si>
    <t>United Kingdom: 9.1 (100.0%)</t>
  </si>
  <si>
    <t>Health Care (Primary); Oncology Drugs (Primary); Pharmaceutical Products (Primary); Pharmaceuticals (Primary); Pharmaceuticals (Primary); Pharmaceuticals, Biotechnology and Life Sciences (Primary)</t>
  </si>
  <si>
    <t>Cheshire (Primary); England (Primary); Europe (Primary); European Developed Markets (Primary); United Kingdom (Primary)</t>
  </si>
  <si>
    <t>Yesod Bio-Sciences Limited was incorporated in 2020 and is based in London, United Kingdom.</t>
  </si>
  <si>
    <t>Moulton Goodies Limited is an investment vehicle. The company was founded in 2013 and is based in St Peter Port, Guernsey.</t>
  </si>
  <si>
    <t>UCHIDA ESCO Co.,Ltd. (JASDAQ:4699)</t>
  </si>
  <si>
    <t>JASDAQ:4699</t>
  </si>
  <si>
    <t>Uchida Yoko Co., Ltd. (TSE:8057)</t>
  </si>
  <si>
    <t>IQTR1763472713</t>
  </si>
  <si>
    <t>Uchida Esco Co., Ltd. operates as a software development company in Japan. It provides hardware maintenance and office services, as well as integrated network services. The company was incorporated in 1972 and is headquartered in Tokyo, Japan.</t>
  </si>
  <si>
    <t>ICT Service Business: 148.5 (77.6%);
Office System Business: 33.2 (17.3%);
Solution Service Business: 9.6 (5.0%)</t>
  </si>
  <si>
    <t>Japan: 188.1 (100.0%)</t>
  </si>
  <si>
    <t>Application Software</t>
  </si>
  <si>
    <t>Application Software (Primary); Information Technology (Primary); Software (Primary); Software and Services (Primary); Development Consulting; Information Technology (IT) Consulting; Infrastructure Services; Internet Services and Infrastructure; IT Consulting and Other Services; IT Services; Networking Services; Services Outsourcing</t>
  </si>
  <si>
    <t>Uchida Yoko Co., Ltd. provides government and education, office, and information system solutions in Japan and internationally. It offers teaching aids and materials to primary and secondary schools, Boards of Education, universities, and vocational schools; equipment and fittings for educational institutions; and interior design and ICT consulting services. The company also designs and installs mission-critical systems and associated business software programs; supplies software licensing and IT asset management services; and designs, supplies, installs, and maintains IT equipment and networks. In addition, it designs, manufactures, and supplies office furniture and fittings to offices, public buildings, commercial facilities, welfare centers, and other workplaces; designs and builds office layouts; and manufactures and supplies office equipment, and hobby and craft products, as well as supplies OA equipment and products. The company was founded in 1910 and is headquartered in Tokyo, Japan.</t>
  </si>
  <si>
    <t>Pine Care Group Limited (SEHK:1989)</t>
  </si>
  <si>
    <t>SEHK:1989</t>
  </si>
  <si>
    <t>Smartbase Investments Limited; Starcorp Limited; Century Fortress Limited; Great Canton Investments Limited</t>
  </si>
  <si>
    <t>Pine Active Care Limited</t>
  </si>
  <si>
    <t>IQTR653652374</t>
  </si>
  <si>
    <t>Pine Care Group Limited, together with its subsidiaries, offers elderly home care services in Hong Kong. It offers residence, professional nursing and care taking, nutritional management, medical, and psychological and social care services, as well as individual care plans. The company also provides repair and maintenance, property investment, and management services; rehabilitation and physiotherapy services; and healthcare services, as well as senior care related goods. It operates a network of 11 care and attention homes. The company was founded in 1989 and is based in Tsz Wan Shan, Hong Kong.</t>
  </si>
  <si>
    <t>Provision of Senior Care Services: 32.8 (100.0%)</t>
  </si>
  <si>
    <t>Hong Kong: 32.8 (100.0%)</t>
  </si>
  <si>
    <t>Health Care Facilities</t>
  </si>
  <si>
    <t>Assisted Living Facilities and Services (Primary); Health Care (Primary); Health Care Equipment and Services (Primary); Health Care Facilities (Primary); Health Care Providers and Services (Primary); Retirement Communities (Primary); Commercial and Professional Services; Commercial Services and Supplies; General Management Services; Health Care Services; Industrials; Office Services and Supplies; Physical Therapy Services; Real Estate; Real Estate; Real Estate Management and Development; Real Estate Operating Companies; Real Estate Operators And Lessors; Rehabilitation Services</t>
  </si>
  <si>
    <t>Century Fortress Limited
Century Fortress Limited is based in BVI.
Great Canton Investments Limited
Great Canton Investments Limited is based in British Virgin Islands.
Smartbase Investments Limited
Smartbase Investments Limited is headquartered in British Virgin Islands.
Starcorp Limited
Starcorp Limited is based in British Virgin Islands.</t>
  </si>
  <si>
    <t>Pine Active Care Limited operates as a investment holding company. The company was incorporated in 2015 and is based in Road Town, British Virgin Islands. Pine Active Care Limited operates as a subsidiary of Silverage Pine Care Limited.</t>
  </si>
  <si>
    <t>Nirvana Daii Public Company Limited (SET:NVD)</t>
  </si>
  <si>
    <t>SET:NVD</t>
  </si>
  <si>
    <t>Singha Estate Public Company Limited (SET:S)</t>
  </si>
  <si>
    <t>IQTR701691320</t>
  </si>
  <si>
    <t>Nirvana Daii Public Company Limited, together with its subsidiaries, develops and sells real estate properties. It also provides construction services; and distributes precast concrete products. The company was formerly known as Daii Group Public Company Limited and changed its name to Nirvana Daii Public Company Limited in May 2017. The company is headquartered in Bangkok, Thailand.</t>
  </si>
  <si>
    <t>Real Estate: 75.3 (87.3%);
Construction: 9.0 (10.4%);
Other: 2.0 (2.3%)</t>
  </si>
  <si>
    <t>Thailand: 83.9 (100.0%)</t>
  </si>
  <si>
    <t>Real Estate Development</t>
  </si>
  <si>
    <t>Real Estate (Primary); Real Estate (Primary); Real Estate Development (Primary); Real Estate Management and Development (Primary); Capital Goods; Concrete; Construction and Engineering; Construction and Engineering; Construction Materials; Construction Materials; Industrials; Materials; Materials; Trading Companies and Distributors; Trading Companies and Distributors</t>
  </si>
  <si>
    <t>Asia / Pacific (Primary); Asia / Pacific Emerging Markets (Primary); South-East Asia (Primary); Thailand  (Primary)</t>
  </si>
  <si>
    <t>Singha Estate Public Company Limited, together with its subsidiaries, develops and invests in real estate properties for rental and sale in Thailand and internationally. The company develops single detached houses, townhomes, home offices, and condominiums for sale; and owns commercial buildings, which include an office building, a retail space, and a mix-used building. It also engages in the provision of hotel, hotel management, and hospitality services; construction services; and manufacturing and trading, as well as management services for real estate. The company was formerly known as Rasa Property Development Public Company Limited and changed its name to Singha Estate Public Company Limited in September 2014. Singha Estate Public Company Limited was founded in 1995 and is headquartered in Bangkok, Thailand.</t>
  </si>
  <si>
    <t>LG HelloVision Corp. (KOSE:A037560)</t>
  </si>
  <si>
    <t>KOSE:A037560</t>
  </si>
  <si>
    <t>LG Uplus Corp. (KOSE:A032640)</t>
  </si>
  <si>
    <t>CJ ENM CO., Ltd. (KOSDAQ:A035760)</t>
  </si>
  <si>
    <t>IQTR602398718</t>
  </si>
  <si>
    <t>LG HelloVision Corp. home connectivity solutions in South Korea. It offers broadcasting and communication technologies, such as digital cable TV, UHD broadcasting, giga Internet, and cloud broadcasting services; high-speed Internet services; telephone services; mobile services; and rental of home appliances, TVs, PCs, and laptops. The company was formerly known as CJ Hello Co., Ltd. and changed its name to LG HelloVision Corp. in December 2019. LG HelloVision Corp. was founded in 1995 and is headquartered in Seoul, South Korea.</t>
  </si>
  <si>
    <t>Broadcasting Business: 275.1 (30.6%);
Product: 112.3 (12.5%);
Value-Added Service Business: 197.0 (21.9%);
Advertising Service Business: 221.6 (24.6%);
The Internet Business: 93.9 (10.4%)</t>
  </si>
  <si>
    <t>Cable and Satellite</t>
  </si>
  <si>
    <t>Cable And Other Pay Television (Primary); Cable and Satellite (Primary); Cable Broadcasting (Primary); Cable Networks (Primary); Communication Services (Primary); Digital Cable Television  (Primary); Media (Primary); Media and Entertainment (Primary); Alternative Carriers; Broadband Telecommunications Services; Cellular Services; Digital Telecommunications Services; Diversified Telecommunication Services; Integrated Telecommunication Services; Long Distance Telecommunications Services; Telecommunication Services; Wireless Telecommunication Services; Wireless Telecommunication Services</t>
  </si>
  <si>
    <t>LG Uplus Corp. provides various telecommunication services primarily in South Korea. The company provides mobile services, including 5G, telecommunication, and roaming services; and home media services comprising AI and IoT, as well as Internet, IPTV, homeboy, bundle, and Internet phone services. It also provides services to corporate customers comprising drone control systems, telecommunications services for business, business phone services, Internet services, security, business IT services, marketing/customer management services, and industrial IoT services, as well as facilities/services/security solutions and affiliated products. In addition, the company is involved in the handset sale activities; provision of telemarketing and other business support services; investment fund activities; and cable television and broadcasting businesses. LG Uplus Corp. was founded in 1996 and is headquartered in Seoul, South Korea.</t>
  </si>
  <si>
    <t>CJ ENM CO., Ltd., together with its subsidiaries, engages in media content, film, music, convention, performing arts, and animation businesses. The company offers content to broadcast channels in various genres; and marketing solutions. It also engages in the planning, investment, and distribution of domestic films; investment, production, and distribution of music; planning and producing programs and conventions; planning, investment, production, distribution, and licensing of animation. CJ ENM CO., Ltd. was founded in 1995 and is based in Seoul, South Korea.</t>
  </si>
  <si>
    <t>Arena Pharmaceuticals, Inc. (NasdaqGS:ARNA)</t>
  </si>
  <si>
    <t>NasdaqGS:ARNA</t>
  </si>
  <si>
    <t>IQTR1761336300</t>
  </si>
  <si>
    <t>Arena Pharmaceuticals, Inc., a biopharmaceutical company, focuses on providing novel medicines with pharmacology and pharmacokinetics to patients worldwide. Its investigational clinical programs include Etrasimod (APD334) that is in Phase III clinical trial for ulcerative colitis, Phase IIb/III clinical trial for Crohn’s disease, Phase II clinical trial for alopecia areata, Phase III clinical trial for atopic dermatitis, and Phase IIb clinical trial for eosinophilic esophagitis; Olorinab (APD371), which is in Phase IIb clinical trial for the treatment of abdominal pain associated with irritable bowel syndrome; APD418 that is in Phase I clinical trial for acute heart failure; and Temanogrel for coronary microvascular obstruction is in Phase II clinical trial. It also develops ralinepag (APD811), which is in Phase III clinical trial for pulmonary arterial hypertension. The company has collaboration agreements with Second Genome, Inc.; United Therapeutics Corporation; Everest Medicines Limited; Beacon Discovery; Boehringer Ingelheim International GmbH; Eisai Co., Ltd.; Eisai Inc.; and Aristea Therapeutics, Inc. for the development of RIST4721 for treatment of serious immune-mediated inflammatory diseases. Arena Pharmaceuticals, Inc. was incorporated in 1997 and is based in Park City, Utah.</t>
  </si>
  <si>
    <t>Biotechnology (Primary); Biotechnology (Primary); Health Care (Primary); Pharmaceuticals, Biotechnology and Life Sciences (Primary); Cardiovascular Drugs; Gastrointestinal Drugs; Pharmaceutical Products; Pharmaceuticals; Pharmaceuticals</t>
  </si>
  <si>
    <t>Mountain (Primary); Salt Lake City Area (Primary); United States and Canada (Primary); United States of America (Primary); Utah (Primary); California; San Diego Area; West Coast</t>
  </si>
  <si>
    <t>Optiva Inc. (TSX:OPT)</t>
  </si>
  <si>
    <t>TSX:OPT</t>
  </si>
  <si>
    <t>ESW Capital, LLC</t>
  </si>
  <si>
    <t>EdgePoint Investment Group Inc.; Maple Rock Capital Partners, Inc.</t>
  </si>
  <si>
    <t>IQTR678906350</t>
  </si>
  <si>
    <t>Optiva Inc. provides cloud-native revenue management software to communication service providers (CSP) in Europe, the Middle East, Africa, North America, Latin America, the Caribbean, Asia, and the Pacific Rim. The company’s monetization products enable real-time billing, charging, policy management, and user experience. Its solutions include Optiva Charging Engine, a convergent charging solution that helps CSPs to monetize platform; Optiva Business Support System Platform, an end-to-end cloud native converged charging and billing solutions on the private and public cloud; Policy Control, a data monetization for real-time applications for video streaming, interactive gaming, and voice over LTE; and Optiva Wholesale Settlement, a cloud-based solution that provides converged settlement and accurate interconnect billing. It also offers Optiva Payment solutions that include various payment methods, including voucher and voucher less payment and top-up solutions. The company was founded in 1999 and is headquartered in Mississauga, Canada.</t>
  </si>
  <si>
    <t>Telecommunications Software Market: 67.2 (100.0%)</t>
  </si>
  <si>
    <t>Asia and Pacific Rim: 15.0 (22.4%);
Europe, Middle East and Africa: 30.8 (45.8%);
North America, Latin America and Caribbean: 21.4 (31.8%)</t>
  </si>
  <si>
    <t>Application Hosting Services (Primary); Application Service Providers (ASPs) (Primary); Application Software (Primary); Information Technology (Primary); Software (Primary); Software and Services (Primary); Information Technology (IT) Consulting; IT Consulting and Other Services; IT Services</t>
  </si>
  <si>
    <t>Canada (Primary); Ontario (Primary); United States and Canada (Primary); Bavaria; Europe; European Developed Markets; Germany</t>
  </si>
  <si>
    <t>ESW Capital, LLC is a private equity and venture capital arm of Versata, Inc. specializing in later stage, mature, turnaround, low growth, restructure, divestiture, Chapter 11, pre-ABC, and special situations investments. The firm seeks to make investments in the business software, enterprise software, infrastructure software, applications, app development, tech-centric SMB software and managed services, and horizontal or vertical focus investments. It primarily invests in the United States and Europe. The firm typically invests in companies with revenue greater than $10 million for low growth enterprise software and tech-centric SMB software companies and greater than $5 million for industry-specific software, managed services and product-line divestiture. The firm makes balance sheet investments.ESW Capital, LLC was founded in 1988 and is based in Austin, Texas.</t>
  </si>
  <si>
    <t>EdgePoint Investment Group Inc.
EdgePoint Investment Group Inc. is a privately owned investment manager. The firm manages equity and balanced mutual funds for its clients. It invests in public equity and fixed income markets across the globe. EdgePoint Investment Group Inc. is based in Toronto, Canada.
Maple Rock Capital Partners, Inc.
Maple Rock Capital Partners, Inc. is an employee owned hedge fund manager. The firm primarily provides its services to pooled investment vehicles. The firm invests in public equity and fixed income markets. The firm employs fundamental and technical analysis to make its investments. Maple Rock Capital Partners, Inc. was founded in April, 2014 and is based in Toronto, Canada with an additional office in San Francisco, California.</t>
  </si>
  <si>
    <t>Plateau Energy Metals Inc. (TSXV:PLU)</t>
  </si>
  <si>
    <t>TSXV:PLU</t>
  </si>
  <si>
    <t>American Lithium Corp. (TSXV:LI)</t>
  </si>
  <si>
    <t>IQTR703869704</t>
  </si>
  <si>
    <t>Plateau Energy Metals Inc., a junior resource company, engages in the acquisition, exploration, and evaluation of mineral properties in Peru. The company explores for lithium and uranium deposits. It holds interests in Falchani Lithium Project and Macusani Uranium Project in the Puno District of southeastern Peru. The company also holds a total of 151 mining concessions covering approximately 93,000 hectares on the Macusani Plateau in Peru. The company was formerly known as Plateau Uranium Inc. and changed its name to Plateau Energy Metals Inc. in March 2018. The company was founded in 2006 and is headquartered in Toronto, Canada.</t>
  </si>
  <si>
    <t>Coal and Consumable Fuels</t>
  </si>
  <si>
    <t>Coal and Consumable Fuels (Primary); Energy (Primary); Energy (Primary); Oil, Gas and Consumable Fuels (Primary); Uranium Ores (Primary); Diversified Metals and Mining; Materials; Materials; Metals and Mining</t>
  </si>
  <si>
    <t>American Lithium Corp., an exploration stage company, engages in the identification, acquisition, exploration, and development of resource properties in the United States. It principally focuses on the TLC Claystones project covering an area of approximately 3,343 hectares located in the town of Tonopah, Nevada; the Falchani Lithium project; and the Macusani Uranium project. The company was formerly known as Menika Mining Ltd. and changed its name to American Lithium Corp. in April 2016. American Lithium Corp. was incorporated in 1974 and is headquartered in Vancouver, Canada.</t>
  </si>
  <si>
    <t>PT Solusi Tunas Pratama Tbk (IDX:SUPR)</t>
  </si>
  <si>
    <t>IDX:SUPR</t>
  </si>
  <si>
    <t>PT Profesional Telekomunikasi Indonesia</t>
  </si>
  <si>
    <t>The Carlyle Group Inc. (NasdaqGS:CG); Southern Capital Group; PT Kharisma Indah Ekaprima; Cahaya Anugerah Nusantara Holding Limited; PT. Mastar Perdana Indonesia; Pioneering Networks Investments; Uniperkasa Indonesia Investments; Nusantara Connectivity Ventures; Clearwater Insight Investments; Great Archipelago Capital; Evergreen Digital Capital; Towering Heights Investments Limited</t>
  </si>
  <si>
    <t>IQTR1684741176</t>
  </si>
  <si>
    <t>PT Solusi Tunas Pratama Tbk operates as an independent tower company in Indonesia. The company operates and rents base transceiver station (BTS) tower buildings or telecommunications towers, and other related telecommunication infrastructure. It operates greenfield and rooftop telecommunication towers, including four-legged supporting towers, three-legged self-supporting towers, camouflage towers, monopoles, and roof top towers, as well as mobile BTS. The company was founded in 2006 and is headquartered in Jakarta, Indonesia. As of October 1, 2021, PT Solusi Tunas Pratama Tbk operates as a subsidiary of PT Profesional Telekomunikasi Indonesia.</t>
  </si>
  <si>
    <t>Communications Services: 139.4 (100.0%)</t>
  </si>
  <si>
    <t>Indonesia: 139.4 (100.0%)</t>
  </si>
  <si>
    <t>Integrated Telecommunication Services</t>
  </si>
  <si>
    <t>Communication Services (Primary); Diversified Telecommunication Services (Primary); Integrated Telecommunication Services (Primary); Telecommunication Services (Primary); Wireless Telecommunication Services; Wireless Telecommunication Services</t>
  </si>
  <si>
    <t>PT Profesional Telekomunikasi Indonesia owns and operates towers for wireless communications companies in Indonesia. The company operates in two segments, Tower Rental, and Very Small Aperture Terminal (VSAT) and Wireline Services. It offers information and communication, and telecommunication supporting services; and consultancy, electrical connection, site acquisition, engineering, tower reinforcement, shelter, maintenance, and security services. The company constructs, provides, purchases, and operates telecommunication infrastructure, such as fiber optic cables and VSAT; and leases towers for infrastructure to install telecommunication equipment. As of December 31, 2020, it owned and operated approximately 21,381 telecommunication tower sites. The company was founded in 2003 and is headquartered in Kudus, Indonesia. PT Profesional Telekomunikasi Indonesia is as a subsidiary of PT Sarana Menara Nusantara Tbk.</t>
  </si>
  <si>
    <t>Cahaya Anugerah Nusantara Holding Limited
Cahaya Anugerah Nusantara Holding Limited was incorporated in 2012 and is based in Hong Kong.
Clearwater Insight Investments
Clearwater Insight Investments is based in Indonesia.
Evergreen Digital Capital
Evergreen Digital Capital is based in Indonesia.
Great Archipelago Capital
Great Archipelago Capital is based in Indonesia.
Nusantara Connectivity Ventures
Nusantara Connectivity Ventures is based in Indonesia.
Pioneering Networks Investments
Pioneering Networks Investments is based in Cayman Islands.
PT Kharisma Indah Ekaprima
PT Kharisma Indah Ekaprima is based in Jakarta, Indonesia.
PT. Mastar Perdana Indonesia
PT. Mastar Perdana Indonesia engages in the distribution of machinery for the garment and textile industry. The company is based in Jakarta Barat, Indonesia.
Southern Capital Group
Southern Capital Group is a private equity firm specializing in control buyouts of high growth middle market businesses. It only considers investments in which it is the lead investor or sole investor. The firm seeks to make investments in the field of specialized financial services, value-added manufacturing, business process outsourcing, consumer products and services including food &amp; beverage, healthcare and selected infrastructure. It primarily invests in Southeast Asia. The firm prefers to invests in businesses with an enterprise values of USD $20 million to USD $200 million. Southern Capital Group is based in Singapore with an additional office in Kuala Lumpur, Malaysia.
The Carlyle Group Inc. (NasdaqGS:CG)
The Carlyle Group Inc. is an investment firm specializing in direct and fund of fund investments. Within direct investments, it specializes in management-led/ Leveraged buyouts, privatizations, divestitures, strategic minority equity investments, structured credit, global distressed and corporate opportunities, small and middle market, equity private placements, consolidations and buildups, senior debt, mezzanine and leveraged finance, and venture and growth capital financings, seed/startup, early venture, emerging growth, turnaround, mid venture, late venture, PIPES. The firm invests across four segments which include Corporate Private Equity, Real Assets, Global Market Strategies, and Solutions. The firm typically invests in industrial, agribusiness, ecological sector, fintech, airports, parking, Plastics, Rubber, diversified natural resources, minerals, farming, aerospace, defense, automotive, consumer, retail, industrial, infrastructure, energy, power, healthcare, software, software enabled services, semiconductors, communications infrastructure, financial technology, utilities, gaming, systems and related supply chain, electronic systems, systems, oil and gas, processing facilities, power generation assets, technology, systems, real estate, financial services, transportation, business services, telecommunications, media, and logistics sectors. Within the industrial sector, the firm invests in manufacturing, building products, packaging, chemicals, metals and mining, forestry and paper products, and industrial consumables and services. In consumer and retail sectors, it invests in food and beverage, retail, restaurants, consumer products, domestic consumption, consumer services, personal care products, direct marketing, and education. Within aerospace, defense, business services, and government services sectors, it seeks to invest in defense electronics, manufacturing and services, government contracting and services, information technology, distribution companies. In telecommunication and media sectors, it invests in cable TV, directories, publishing, entertainment and content delivery services, wireless infrastructure/services, fixed line networks, satellite services, broadband and Internet, and infrastructure. Within real estate, the firm invests in office, hotel, industrial, retail, for sale residential, student housing, hospitality, multifamily residential, homebuilding and building products, and senior living sectors. The firm seeks to make investments in growing business including those with overleveraged balance sheets. The firm seeks to hold its investments for four to six years. In the healthcare sector, it invests in healthcare services, outsourcing services, companies running clinical trials for pharmaceutical companies, managed care, pharmaceuticals, pharmaceutical related services, healthcare IT, medical, products, and devices. It seeks to invest in companies based in Sub-Saharan focusing on Ghana, Kenya, Mozambique, Botswana, Nigeria, Uganda, West Africa, North Africa and South Africa focusing on Tanzania and Zambia; Asia focusing on Pakistan, India, South East Asia, Indonesia, Philippines, Vietnam, Korea, and Japan; Australia; New Zealand; Europe focusing on France, Italy, Denmark, United Kingdom, Germany, Austria, Belgium, Finland, Iceland, Ireland, Netherlands, Norway, Portugal, Spain, Benelux , Sweden, Switzerland, Hungary, Poland, and Russia; Middle East focusing on Bahrain, Jordan, Kuwait, Lebanon, Oman, Qatar, Saudi Arabia, Turkey, and UAE; North America focusing on United States which further invest in Southeastern United States, Texas, Boston, San Francisco Bay Area and Pacific Northwest; Asia Pacific; Soviet Union, Central-Eastern Europe, and Israel; Nordic region; and South America focusing on Mexico, Argentina, Brazil, Chile, and Peru. The firm seeks to invest in food, financial, and healthcare industries in Western China. In the real estate sector, the firm seeks to invest in various locations across Europe focusing on France and Central Europe, United States, Asia focusing on China, and Latin America. It typically invests between $1 million and $50 million for venture investments and between $50 million and $2 billion for buyouts in companies with enterprise value of between $31.57 million and $1000 million and sales value of $10 million and $500 million. It seeks to invest in companies with market capitalization greater than $50 million and EBITDA between $5 million to $25 million. It prefers to take a majority or a minority stake. It typically holds its investments for three to five years. Within automotive and transportation sectors, the firm seeks to hold its investments in for four to six years. While investing in Japan, it does not invest in companies with more than 1,000 employees and prefers companies’ worth between $100 million and $150 million. The firm originates, structures, and acts as lead equity investor in the transactions. The Carlyle Group Inc. was founded in 1987 and is based in Washington, District of Columbia with additional offices in 21 countries across 5 continents (North America, South America, Asia, Australia and Europe).
Selected investments:
EYO-Montreal: Project Montrose - They communicated that a C$35M EBITDA company was deemed too small.
AxleTech International Holdings, Inc.- a global supplier of planetary axles, brakes and other drivetrain components for off-highway and specialty vehicles to the commercial and military end markets.
Beru AG- a market leader in cold-start products for diesel-powered engines.
Diversified Machine, Inc.-  is a precision machining company that specializes in providing automotive powertrain components to the Big 3 OEMs and leading Tier 1 suppliers throughout North America.
Edscha- a manufacturer of door hinges, convertible roof systems and driver controls for the automotive industry.
Fennel Technologies AG-  a supplier to the automotive industry, designing and producing high quality metal and plastic parts and assemblies for car interiors.
Honsel International Technologies- automotive light metal parts.
During Carlyle's period of ownership, Key Plastics LLC is a dedicated global supplier of highly engineered plastic components and assemblies to the automotive suppliers and original equipment manufacturers in North America and Europe.
During Carlyle's period of ownership, Key Safety Systems, Inc. (formerly Breed Technologies, Inc.) is a leading global supplier of automotive safety components and systems.  KSS designs and manufactures airbags, seatbelts, steering wheels and electronics for automotive Tier 1, OEM and aftermarket customers.
United Components, Inc.- a worldwide manufacturer and distributor of automotive parts and components to the aftermarket and specialized original equipment channels.
Towering Heights Investments Limited
Towering Heights Investments Limited is based in Indonesia.</t>
  </si>
  <si>
    <t>The Carlyle Group Inc. (NasdaqGS:CG) (17,498.7)</t>
  </si>
  <si>
    <t>EASY SOFTWARE AG (XTRA:ESY)</t>
  </si>
  <si>
    <t>XTRA:ESY</t>
  </si>
  <si>
    <t>Effective</t>
  </si>
  <si>
    <t>Battery Ventures</t>
  </si>
  <si>
    <t>Deutsche Balaton AG (DB:BBHK); Global Derivative Trading GmbH</t>
  </si>
  <si>
    <t>IQTR681618754</t>
  </si>
  <si>
    <t>EASY SOFTWARE AG develops and provides software platforms and solutions worldwide. It offers software for various HR processes, such as integrated HR software, including recruiting, personnel development, employee self-service, and digital personnel file; and SAP HR system, such as SAP ESS and MSS, SAP HR department, digital personnel file SAP, job reference, and SAP processes forms document generation software. The company also provides procurement processes ECM, such as accounts payable, purchase requisition, and contract management software; and procurement process SAP comprises invoice processing, order confirmation, and contract management software. In addition, it provides master data management in SAP, such as change management, customer master data system, material management, and service request management software for efficient management of SAP master data and services; and document management software, including document capture, electronic files, workflow management, archiving, email archiving, and integration and interface software. Further, the company offers multi-experience services, such as multi-experience platform, Software as a Service, and private cloud software; and EASY software for SAP. Additionally, it offers consulting, managed, support, and EASY academy services. EASY SOFTWARE AG was founded in 1990 and is headquartered in Mülheim an der Ruhr, Germany.</t>
  </si>
  <si>
    <t>Development and Distribution of Solutions: 59.5 (100.0%)</t>
  </si>
  <si>
    <t>Segment Adjustment: .7 (1.1%);
Austria: 4.0 (6.5%);
Germany: 53.5 (87.8%);
Great Britain: 1.5 (2.4%);
Singapore: .1 (.2%);
United States of America (USA): 1.2 (1.9%)</t>
  </si>
  <si>
    <t>Application Software (Primary); Document Management Software (Primary); Enterprise Data Management (Primary); Enterprise Resource Planning (ERP) Software (Primary); Enterprise Software (Primary); Human Resources Software (Primary); Information Management Software (Primary); Information Technology (Primary); Software (Primary); Software and Services (Primary); IT Consulting and Other Services; IT Services</t>
  </si>
  <si>
    <t>Europe (Primary); European Developed Markets (Primary); Germany (Primary); North Rhine-Westphalia (Primary)</t>
  </si>
  <si>
    <t>Battery Ventures is a private equity and venture capital investment firm specializing in seed, start-up, early and late stage ventures, mature, leveraged buy-outs, acquisitions, growth equity, PIPES, spin-outs, roll-ups, later stage, take private transactions, mid-market buyouts, special situations, expansion deals, secondary transactions, and distressed situations. The firm seeks to invest in companies of all stages. The firm specializes in equity and debt investments in technology driven companies. It primarily invests in the following sectors: web infrastructure; e-commerce; internet; internet applications; digital marketing technologies; social applications; mobile applications and services; healthcare information technology; mobile development platforms; consumer internet; digital media; information and data services; software as a service; healthcare; content management and monetization; data collection and analysis technologies; enterprise software; enterprise IT; green IT; analytics; interactive multiplayer gaming; next generation financial products and transaction systems; IT infrastructure; online marketplaces, social media, network monitoring and management, mobile data, data centers, wired/wireless service providers, media, financial services and technologies; marketing services; technology enabled businesses and services; process control automation; specialty retail; media; education; clean technology; fintech, communications infrastructure; analytical instrumentation for laboratory applications; advanced technology; security; artificial intelligence and cybersecurity, communication services; and infrastructure technologies focusing in the areas of big data, cloud computing infrastructure, open source, data center management, networking including networking for virtualized and cloud environment, virtualization, storage, disaster recovery, and semiconductors. For private equity investments, the firm focuses on companies operating in cleantech, software; financial services; technology enabled businesses; IT services and outsourcing; communications components, systems, and services; and industrial technology sectors. It also invests in, cable infrastructure; network and wireless infrastructure; security software and services; computing and storage infrastructure; application software; e-commerce products and services and retail; consumer technology; energy; and materials industries. The firm seeks to invest in companies globally and specifically based in United States; Canada; China; Europe; North America; India (focused on the, consumer finance; consumer internet; mobile; software; technology enabled services; BPO / ITES; components, infrastructure and communications services; and clean technology sectors); and Israel (focused on the, advanced materials and clean technology; communications services and infrastructure; financial services and technology enabled businesses; and semiconductors and components sectors). It seeks to make investments globally. It primarily invests between $5 million and $50 million over the life of the investment and has the ability to invest up to $100 million. The firm invests between $0.05 million and $50 million in seed and early stage investments or more in late stage or expansion investments. In case of private equity and buyout investments the firm can invest over $100 million equity in companies with revenues between $5 million and $200 million with an EBITDA from negative to $25 million. In case of investments in India, the firm invests $1 million to $10 million in early stage investments and between $20 million and $100 million in growth stage investments. It primarily acts as the lead institutional investor in its investments and also syndicates investments. The firm seeks to take board membership in its portfolio companies. It usually takes a minority or majority stake in its companies. It also invests private equity in undervalued companies. The firm invests about 20 percent of its funds to private equity. Battery Ventures was founded in 1983 and is based in Boston, Massachusetts with additional offices in North America, Asia and Europe.</t>
  </si>
  <si>
    <t>Deutsche Balaton AG (DB:BBHK)
Deutsche Balaton AG is a private equity focusing on private equity investments in listed and unlisted companies, real estate investments and investments in other assets. It will consider investing in any industry, although the company tends to invest in manufacturing, investment and service industries. Deutsche Balaton tends to invest in both German and Hungarian companies. Main exit strategies are IPO or trade sale. The firm was founded in 1991 and is based in Heidelberg, Germany.
Global Derivative Trading GmbH
Global Derivative Trading GmbH is based in Lehrte, Germany.</t>
  </si>
  <si>
    <t>Deutsche Balaton AG (DB:BBHK) (287.3)</t>
  </si>
  <si>
    <t>Peoples Bankshares, Inc.</t>
  </si>
  <si>
    <t>C&amp;F Financial Corporation (NasdaqGS:CFFI)</t>
  </si>
  <si>
    <t>IQTR633148410</t>
  </si>
  <si>
    <t xml:space="preserve">As of January 1, 2020,  Peoples Bankshares, Inc was acquired by C&amp;F Financial Corporation.
</t>
  </si>
  <si>
    <t>Banks (Primary); Banks (Primary); Financials (Primary); Regional Banks (Primary); Diversified Financial Services; Diversified Financials; Holding Companies; Investment Services and Holding Companies; Multi-Sector Holdings; Offices Of Bank Holding Companies</t>
  </si>
  <si>
    <t>Midatlantic (Primary); Richmond Area (Primary); United States and Canada (Primary); United States of America (Primary); Virginia (Primary)</t>
  </si>
  <si>
    <t>C&amp;F Bank operates 31 banking offices and 4 commercial loan offices located throughout the Hampton to Charlottesville corridor and the Northern Neck region in Virginia and offers full wealth management services through its subsidiary C&amp;F Wealth Management, Inc. C&amp;F Mortgage Corporation and its subsidiary C&amp;F Select LLC provide mortgage loan origination services through offices located in Virginia, Maryland, North Carolina, South Carolina and West Virginia. C&amp;F Finance Company provides automobile, marine and RV loans through indirect lending programs offered in Alabama, Colorado, Florida, Georgia, Illinois, Indiana, Iowa, Kansas, Kentucky, Maryland, Minnesota, Missouri, New Jersey, North Carolina, Ohio, Pennsylvania, South Carolina, Tennessee, Texas, Virginia and West Virginia through its offices in Richmond and Hampton, Virginia. Additional information regarding the Corporation’s products and services, as well as access to its filings with the Securities and Exchange Commission (SEC), are available on the Corporation’s website at http://www.cffc.com.</t>
  </si>
  <si>
    <t>China Kangda Food Company Limited (SGX:P74)</t>
  </si>
  <si>
    <t>SGX:P74</t>
  </si>
  <si>
    <t>Tian Yuan Manganese Limited</t>
  </si>
  <si>
    <t>IQTR600255156</t>
  </si>
  <si>
    <t>China Kangda Food Company Limited, an investment holding company, produces, processes, sells, and distributes food products in the People’s Republic of China. The company operates through Processed Food Products, Chilled and Frozen Rabbit Meat, Chilled and Frozen Chicken Meat, and Other Products segments. It offers processed food products, including instant soups, chicken-based cooked products, curry and roasted rabbit food products, meatballs, de-oxygenated consumer packed chestnuts, and seafood. The company also provides other products, such as pet food products, dehydrated vegetables, poultry products, rabbit organs, fruits, dried chili and pig liver products, seasonings, and healthcare products; and breeds and sells livestock, poultry, and rabbits. In addition, it operates as an original equipment manufacturer of various processed foods; trades in food products; and offers consultancy services. Further, the company engages in testing and checking livestock. It also exports its products to Japan, Germany, France, Spain, Russia, and internationally. The company was founded in 1992 and is headquartered in Qingdao, the People’s Republic of China.</t>
  </si>
  <si>
    <t>Other Products: 34.3 (14.4%);
Chilled and Frozen Rabbit Meat: 31.0 (13.0%);
Processed Food: 108.7 (45.5%);
Chilled and Frozen Chicken Meat: 64.7 (27.1%)</t>
  </si>
  <si>
    <t>Segment Adjustment: 93.4 (39.1%);
People's Republic of China (PRC): 145.3 (60.9%)</t>
  </si>
  <si>
    <t>Animal Feed (Primary); Chicken (Primary); Consumer Staples (Primary); Food Products (Primary); Food, Beverage and Tobacco (Primary); Frozen Foods (Primary); Livestock Feed (Primary); Meat Products (Primary); Meats, Meat Processing And Meat Related Products (Primary); Packaged Foods and Meats (Primary); Poultry And Poultry Products (Primary); Poultry Processing (Primary); Poultry Slaughtering (Primary); Prepared and Preserved Foods (Primary); Seafood Products (Primary); Seafood, Seafood Processing and Seafood Products (Primary); Snack Food (Primary); Agricultural Products; Commercial and Professional Services; Consulting Services; Food and Staples Retailing; Food and Staples Retailing; Food Distribution; Food Distributors; Fruits; Fruits, Vegetables, and Nuts; Industrials; Professional Services; Research and Consulting Services; Vegetables</t>
  </si>
  <si>
    <t>Asia / Pacific (Primary); Asia / Pacific Emerging Markets (Primary); China  (Primary); Far East (Primary); Shandong Province (Primary)</t>
  </si>
  <si>
    <t>China Tian Yuan Manganese Limited operates as an investment holding company. The company was incorporated in 2015 and is based in China. The company operates as a subsidiary of Ningxia Tianyuan Manganese Industry Co., Ltd.</t>
  </si>
  <si>
    <t>R. R. Donnelley &amp; Sons Company (NYSE:RRD)</t>
  </si>
  <si>
    <t>NYSE:RRD</t>
  </si>
  <si>
    <t>Chatham Asset Management</t>
  </si>
  <si>
    <t>IQTR1684972804</t>
  </si>
  <si>
    <t>R.R. Donnelley &amp; Sons Company, an integrated communications provider, enables organizations to create, manage, deliver, and optimize their multichannel marketing and business communications. Its Business Services segment offers commercial printing products and branded materials, including manuals, publications, brochures, business cards, flyers, post cards, posters, and promotional items; and packaging solutions comprising rigid boxes and in-box print materials for clients in the consumer electronics, healthcare and life sciences, cosmetics, and consumer packaged goods industries. It also provides customer billings, financial statements, healthcare communications, and insurance document statement printing services; and distribution, shipping, healthcare, durable goods, promotional, and consumer product goods packaging labels. In addition, this segment offers workflow design, assembly, configuration, kitting, and fulfillment services for clients in the consumer electronics, telecommunications, life sciences, cosmetics, education, and industrial industries. Further, it provides invoices, order, and business forms that support the private and public sectors; and outsourcing services, such as creative services, research and analytics, financial management, and other services for legal providers, insurance, telecommunications, utilities, retail, and financial services companies. The company’s Marketing Solutions segment offers direct marketing, such as audience segmentation, creative development, program testing, print production, postal optimization, and performance analytics for large-scale personalized direct mail programs; and in-store marketing, digital print, kitting, fulfillment, digital, and creative solutions and list services. It operates in the United States, Asia, Europe, and internationally. The company was founded in 1864 and is headquartered in Chicago, Illinois.
Commercial printing, publishing, and telecomm</t>
  </si>
  <si>
    <t>Business Services: 3,955.7 (78.9%);
Marketing Solutions: 1,059.8 (21.1%)</t>
  </si>
  <si>
    <t>Commercial Printing</t>
  </si>
  <si>
    <t>Book Printing (Primary); Commercial and Professional Services (Primary); Commercial Printing (Primary); Commercial Services and Supplies (Primary); Digital Printing (Primary); Industrials (Primary); Printing Services (Primary); Publication Printing (Primary); Stationery and Business Form Printing (Primary); Advertising; Communication Services; Direct Mail Advertising Services; Diversified Support Services; Forms, Record Keeping and Reference Supplies; Media; Media and Entertainment; Office Products; Office Services and Supplies; Outsourced Business Services</t>
  </si>
  <si>
    <t>Chicago Area (Primary); Great Lakes (Primary); Great Lakes (Primary); Illinois (Primary); Illinois (Primary); United States and Canada (Primary); United States and Canada (Primary); United States of America (Primary); United States of America (Primary); Asia / Pacific; Asia / Pacific Emerging Markets; Boston Area; Brazil; Chicago Area; Colorado; Delaware; Denver Area; Houston Area; Latin America and Caribbean; Massachusetts; Midatlantic; Mountain; Northeast; Philippines ; Rio de Janeiro; South America; South-East Asia; Southwest; Texas; Washington Area; Washington, D. C.</t>
  </si>
  <si>
    <t>Chatham Asset Management is a New Jersey-based hedge fund sponsor. Funds under management include Chatham Asset Partners High Yield Fund LP, which is a long/short credit fund.</t>
  </si>
  <si>
    <t>Lotte Non - Life Insurance Co., Ltd. (KOSE:A000400)</t>
  </si>
  <si>
    <t>KOSE:A000400</t>
  </si>
  <si>
    <t>Victura Limited</t>
  </si>
  <si>
    <t>Aioi Nissay Dowa Insurance Co., Ltd.; Lotte Station Building Co. Ltd.; Hotel Lotte Co., Ltd.; Hotel Lotte Pusan Co., Ltd.</t>
  </si>
  <si>
    <t>IQTR612386760</t>
  </si>
  <si>
    <t>Lotte Non - Life Insurance Co., Ltd. provides non-life insurance products in South Korea. The company offers automobile, fire, casualty, long-term, marine, and retirement insurance products, as well as reinsurance products. It provides its products through LC consultants, bancassurance channels, and financial centers. The company was founded in 1946 and is based in Seoul, South Korea. Lotte Non - Life Insurance Co., Ltd. is a subsidiary of Big Tura Co., Ltd.</t>
  </si>
  <si>
    <t>Property and Casualty Insurance</t>
  </si>
  <si>
    <t>Casualty (Primary); Commercial Property Insurance (Primary); Financials (Primary); Fire and Marine Insurance (Primary); Insurance (Primary); Insurance (Primary); Motor Vehicle Insurance (Primary); Personal Property Insurance (Primary); Property (Primary); Property and Casualty Insurance (Primary); Reinsurance</t>
  </si>
  <si>
    <t>Victura Limited was founded in 2019 and is based in Seoul, South Korea.</t>
  </si>
  <si>
    <t>Aioi Nissay Dowa Insurance Co., Ltd.
Aioi Nissay Dowa Insurance Co., Ltd. provides insurance products and services to individual and corporate customers in Japan and internationally. It offers car, housing, injury, and travel, as well as pension and personal loan insurance products; and property and liability insurance products. The company was formerly known as Nissay Dowa General Insurance Co., Ltd. and changed its name to Aioi Nissay Dowa Insurance Co., Ltd. in October 2010. Aioi Nissay Dowa Insurance Co., Ltd. was founded in 1918 and is headquartered in Tokyo, Japan. Aioi Nissay Dowa Insurance Co., Ltd. operates as a subsidiary of MS&amp;AD Insurance Group Holdings, Inc.
Hotel Lotte Co., Ltd.
Hotel Lotte Co., Ltd. owns and operates hotels and resorts worldwide. The company operates hotels and resorts under the Signiel, Lotte Hotel, L7 Hotel, Lotte City Hotel, and LOTTE Resort brand names. It also offers weeding and conference halls. The company was founded in 1938 and is based in Seoul, South Korea. Hotel Lotte Co., Ltd. is a subsidiary of LOTTE Corporation.
Hotel Lotte Pusan Co., Ltd.
Hotel Lotte Pusan Co., Ltd. operates a tourist hotel in Busan. It provides guest rooms and suits, a Choo Shin-soo room, restaurants, a bakery, a bar and lounge, a gym, a sauna, indoor and outdoor swimming pools, a business center, a casino, facilities for weddings and conferences, and other services. The company is based in Busan, South Korea.
Lotte Station Building Co. Ltd.
Lotte Station Building Co. Ltd. owns and operates departmental stores. The company was founded in 1986 and is based in Seoul, South Korea. Lotte Station Building Co. Ltd. operates as a subsidiary of of Lotte Confectionery Co. Ltd.</t>
  </si>
  <si>
    <t>seha corporation (KOSE:A027970)</t>
  </si>
  <si>
    <t>KOSE:A027970</t>
  </si>
  <si>
    <t>Hankuk Paper Mfg. Co., Ltd; Haesung Industrial Co., Ltd. (KOSDAQ:A034810)</t>
  </si>
  <si>
    <t>Uamco., Ltd., Investment Arm</t>
  </si>
  <si>
    <t>IQTR659571502</t>
  </si>
  <si>
    <t>seha corporation operates in the paperboard industry in South Korea. The company offers industrial papers, including duplex boards with gray back, uncoated duplex boards with gray back, coated pizza box boards, duplex boards with white back, folding box boards, SBS-two side coated, cast coated papers, and cast white boards; and food wrapping/functional papers, such as solid bleached high bulk, kraft liner boards, coated fresh SC, and carrier boards. It also provides fancy papers, including glacis; and transfer papers, such as quick dry and sticky type sublimation inkjet papers. seha corporation exports its products to 20 countries. The company was formerly known as Serim Paper Manufacturing Co., Ltd. and changed its name to seha corporation in 2007. seha corporation was founded in 1984 and is headquartered in Daegu, South Korea. seha corporation is a subsidiary of Haesung Industrial Co., Ltd.</t>
  </si>
  <si>
    <t>Containers and Packaging (Primary); Converted Paper And Paperboard Products (Primary); Die-Cut Paper, Paperboard And Cardboard (Primary); Materials (Primary); Materials (Primary); Paper Packaging (Primary); Paper and Forest Products; Paper Manufacturing; Paper Products; Paperboard Mills</t>
  </si>
  <si>
    <t>Haesung Industrial Co., Ltd. (KOSDAQ:A034810)
Haesung Industrial Co., Ltd. operates in real estate sector in South Korea. It rents office and shopping malls; and develops, manages, and sells real estate properties. The company also provides services, such as planning, feasibility study, site selection, purchase, contract, design, supervision, construction and follow-up management, interior, and remodeling construction. Further, it offers building facility management services, including building maintenance and risk management, facility management and operation, cleaning, and security; and asset management services, as well as operates parking lots. Haesung Industrial Co., Ltd. was founded in 1954 and is based in Seoul, South Korea.
Hankuk Paper Mfg. Co., Ltd
Hankuk Paper Mfg. Co., Ltd produces and sells various paper products in South Korea. The company offers printing and writing papers, including wood-free, special wood-free, MFC, art, and rough glass papers; and copying papers. It also provides specialty papers, such as wallpapers, release papers, labels, packaging papers, transfer base papers, color papers, high speed digital inkjet papers, food papers, interleaving papers, fancy papers, information papers, heat sensitive papers, and other specialty papers, as well as pulp boards. The company was formerly known as Hankuk Special Paper Manufacturing Co., Ltd. and changed its name to Hankuk Paper Mfg. Co., Ltd in December 1966. Hankuk Paper Mfg. Co., Ltd was founded in 1958 and is headquartered in Seoul, South Korea.</t>
  </si>
  <si>
    <t>Haesung Industrial Co., Ltd. (KOSDAQ:A034810) (312.4)</t>
  </si>
  <si>
    <t>Uamco., Ltd., Investment Arm is a principal investment firm based in South Korea.</t>
  </si>
  <si>
    <t>Babri Cotton Mills Limited (KASE:BCML)</t>
  </si>
  <si>
    <t>KASE:BCML</t>
  </si>
  <si>
    <t>Janana De Malucho Textile Mills Limited (KASE:JDMT)</t>
  </si>
  <si>
    <t>IQTR708661705</t>
  </si>
  <si>
    <t>Babri Cotton Mills Limited manufactures and sells yarns in Pakistan. Its products include ring spun and open end yarns. The company was incorporated in 1970 and is based in Kohat, Pakistan.</t>
  </si>
  <si>
    <t>Textiles</t>
  </si>
  <si>
    <t>Consumer Discretionary (Primary); Consumer Durables and Apparel (Primary); Textile Mill Products (Primary); Textiles (Primary); Textiles, Apparel and Luxury Goods (Primary); Yarns (Primary)</t>
  </si>
  <si>
    <t>Asia / Pacific (Primary); Asia / Pacific Emerging Markets (Primary); Indian Sub-Continent (Primary); Pakistan  (Primary)</t>
  </si>
  <si>
    <t>Janana De Malucho Textile Mills Limited manufactures and sells yarn in Pakistan. It produces combed and carded cotton yarn for air jet looms. The company was incorporated in 1960 and is based in Kohat, Pakistan.</t>
  </si>
  <si>
    <t>Samil C&amp;S Co.,Ltd (KOSE:A004440)</t>
  </si>
  <si>
    <t>KOSE:A004440</t>
  </si>
  <si>
    <t>Samil Ecostec Co.,Ltd.</t>
  </si>
  <si>
    <t>DL Holdings CO.,LTD (KOSE:A000210)</t>
  </si>
  <si>
    <t>IQTR676278946</t>
  </si>
  <si>
    <t>Samil C&amp;S Co.,Ltd engages in the production and sale of concrete piles and steel structures in South Korea. It offers PHC, high strength, large-diameter, retaining, and composite piles; and produces and installs steel structures, including steel bridges, composite girders, sluice, shipbuilding blocks, and wind equipment. The company was formerly known as Daelim C&amp;S Co. Ltd. and changed its name to Samil C&amp;S Co.,Ltd in September 2020. The company was founded in 1962 and is headquartered in Seoul, South Korea. As of August 31, 2020, Samil C&amp;S Co.,Ltd operates as a subsidiary of Samil Ecostec Co.,Ltd.</t>
  </si>
  <si>
    <t>Concrete (Primary); Concrete Blocks, Pipes and Brick (Primary); Construction Materials (Primary); Construction Materials (Primary); Materials (Primary); Materials (Primary); Capital Goods; Construction and Engineering; Construction and Engineering; Industrials; Prefabricated Buildings and Components; Prefabricated Metal Buildings and Components</t>
  </si>
  <si>
    <t>Samil Ecostec Co.,Ltd. was incorporated in 2009 and is based in Yongin-si, South Korea.</t>
  </si>
  <si>
    <t>DL Holdings Co.,Ltd., through its subsidiaries, operates in the construction, petrochemical, energy/manufacturing, leisure, culture, and education businesses. It undertakes various plant, civil, building, and housing works; and provides various petrochemical products, as well as synthetic resins and other plastic materials. The company also engages in the thermal and wind power generation business. In addition, it offers automotive parts and motorcycles; concrete pipes and concrete structural component products; and real estate development and consulting, management, and rental services. Further, the company operates hotels; art museums that are specialized in photography, design, and fashion; and a university for the training of professional manpower. DL Holdings Co.,Ltd. was incorporated in 1939 and is based in Seoul, South Korea.</t>
  </si>
  <si>
    <t>Brampton Brick Limited (TSX:BBL.A)</t>
  </si>
  <si>
    <t>TSX:BBL.A</t>
  </si>
  <si>
    <t>Ruland Realty Limited</t>
  </si>
  <si>
    <t>IQTR696077965</t>
  </si>
  <si>
    <t>Brampton Brick Limited, together with its subsidiaries, manufactures and sells masonry and landscape products in Canada and the United States. The company’s Masonry Products segment offers clay bricks; and a range of concrete masonry products, including stone veneer, concrete bricks, and blocks. Its Landscape Products segment provides concrete paving stones, slabs, steps and curbs, copings, retaining walls, and garden walls, as well as hardscape accessories. The company serves residential construction, as well as institutional, commercial, and industrial building projects. Brampton Brick Limited was founded in 1871 and is headquartered in Brampton, Canada.</t>
  </si>
  <si>
    <t>Other: .3 (.2%);
Landscape: 49.4 (37.6%);
Masonry Products: 81.6 (62.2%)</t>
  </si>
  <si>
    <t>Canada: 116.2 (88.5%);
United States: 15.1 (11.5%)</t>
  </si>
  <si>
    <t>Brick and Structural Clay Tile (Primary); Clays (Primary); Concrete (Primary); Concrete Blocks, Pipes and Brick (Primary); Construction Materials (Primary); Construction Materials (Primary); Materials (Primary); Materials (Primary); Stone Materials (Primary); Structural Clay Products (Primary)</t>
  </si>
  <si>
    <t>Ruland Realty Limited is a real estate development firm. The company is based in Concord, Canada. The company operates as a subsidiary of 517737 Ontario Limited.</t>
  </si>
  <si>
    <t>PF Group Holdings Limited (SEHK:8221)</t>
  </si>
  <si>
    <t>SEHK:8221</t>
  </si>
  <si>
    <t>Thoughtful Mind Limited</t>
  </si>
  <si>
    <t>IQTR666881604</t>
  </si>
  <si>
    <t>PF Group Holdings Limited, an investment holding company, provides services primarily related to equity and debt securities traded on the Stock Exchange in Hong Kong. The company offers securities dealing and brokerage services; placing and underwriting services; financing services, including securities and initial public offering margin financing; and asset management services. It also provides ancillary services that include application for new issues and nominee services, such as collection of cash and scrip dividends. In addition, the company offers referral services in relation to fund raising related and other projects. PF Group Holdings Limited was founded in 1988 and is headquartered in Central, Hong Kong.</t>
  </si>
  <si>
    <t>Segment Adjustment: .1 (9.0%);
Other Services: .1 (7.3%);
Financing Services: .3 (29.5%);
Securities Dealing and Brokerage Services: .6 (54.2%)</t>
  </si>
  <si>
    <t>Hong Kong: 1.3 (100.0%)</t>
  </si>
  <si>
    <t>Capital Markets (Primary); Diversified Financials (Primary); Financials (Primary); Investment Banking (Primary); Investment Banking and Brokerage (Primary); Investment Brokerage Services (Primary); Securities and Commodities Markets Services (Primary); Security Brokers and Dealers (Primary); Security Underwriting Services (Primary); Asset Management and Custody Banks</t>
  </si>
  <si>
    <t>Thoughtful Mind Limited, a holding company, offers securities dealing and brokerage services; placing and underwriting services; financing services, including securities and initial public offering margin financing; and asset management services.. The company was incorporated in 2015 and is based in British Virgin Islands.</t>
  </si>
  <si>
    <t>Gencan Capital Inc. (CNSX:GCA.X)</t>
  </si>
  <si>
    <t>CNSX:GCA.X</t>
  </si>
  <si>
    <t>Genterra Capital Inc.; York Capital Funding Inc.; Forum Financial Corporation</t>
  </si>
  <si>
    <t>IQTR1760183509</t>
  </si>
  <si>
    <t>Gencan Capital Inc. does not have significant operations. Previously, it was engaged in the solar energy generation business in Ontario, Canada. The company was formerly known as Genterra Energy Inc. and changed its name to Gencan Capital Inc. in August 2015. Gencan Capital Inc. was incorporated in 2013 and is headquartered in Toronto, Canada. Gencan Capital Inc. is a subsidiary of Genterra Capital Inc.</t>
  </si>
  <si>
    <t>Renewable Electricity</t>
  </si>
  <si>
    <t>Electric Power By Solar Energy (Primary); Independent Power and Renewable Electricity Producers (Primary); Renewable Electricity (Primary); Utilities (Primary); Utilities (Primary)</t>
  </si>
  <si>
    <t>Forum Financial Corporation
Forum Financial Corporation is a private equity firm specializing in investments in health care, real estate, and financial industries. Forum Financial Corporation is based in Toronto, Canada.
Genterra Capital Inc.
Genterra Capital Inc. engages in the rental of real estate properties in Ontario, Canada. The company’s real estate investment portfolio includes industrial single and multi-tenant, multi-tenant commercial, commercial residential redevelopment, and loft conversion properties. It also invests in the marketable securities and notes receivable. The company is headquartered in Toronto, Canada.
York Capital Funding Inc.
York Capital Funding Inc. was incorporated in 2012 and is based in Toronto, Canada.</t>
  </si>
  <si>
    <t>Stewardship Financial Corporation</t>
  </si>
  <si>
    <t>Columbia Financial, Inc. (NasdaqGS:CLBK)</t>
  </si>
  <si>
    <t>IQTR619086438</t>
  </si>
  <si>
    <t>As of November 1, 2019, Stewardship Financial Corporation was acquired by Columbia Financial, Inc. Stewardship Financial Corporation operates as the bank holding company for Atlantic Stewardship Bank that provides various commercial and retail banking products and services for small and medium-sized businesses, professionals, and individuals. The company offers various deposits, such as personal and business checking accounts, time deposits, money market accounts, regular savings accounts, certificates of deposit, and term certificate accounts. It also offers various loans consisting of commercial, consumer, residential real estate and mortgage, home equity, personal, construction, automobile, home improvement, and unsecured loans. The company, through its other subsidiaries, is involved in owning and managing an investment portfolio; and insurance business. It operates through main office in Midland Park, as well 11 branches in Hawthorne, Ridgewood, Montville, Morristown, North Haledon, Pequannock, Waldwick, Wayne, Westwood, and Wyckoff, New Jersey. The company was founded in 1984 and is based in Midland Park, New Jersey.</t>
  </si>
  <si>
    <t>Banks (Primary); Banks (Primary); Financials (Primary); National and State Commercial Banks (Primary); Regional Banks (Primary); State Commercial Banks (Primary); Asset Management and Custody Banks; Capital Markets; Diversified Financial Services; Diversified Financials; Holding Companies; Insurance; Insurance; Insurance Brokers; Investment Services and Holding Companies; Multi-Sector Holdings; Offices Of Bank Holding Companies; Real Estate; Real Estate; Real Estate Management and Development; Real Estate Operating Companies; Real Estate Operators And Lessors</t>
  </si>
  <si>
    <t>New Jersey (Primary); Northeast (Primary); Paterson Area (Primary); United States and Canada (Primary); United States of America (Primary)</t>
  </si>
  <si>
    <t>Columbia Financial, Inc. operates as the bank holding company for Columbia Bank that provides financial services to businesses and consumers in the United States. The company offers non-interest-bearing demand deposits, such as individual and commercial checking accounts; interest bearing demand accounts comprising interest earning checking accounts and municipal accounts; and savings and club accounts, money market accounts, and certificates of deposit. It also provides loans, including multifamily and commercial real estate loans, commercial business loans, one- to four-family residential loans, construction loans, home equity loans and advances, and other consumer loans that include automobiles and personal loans, as well as unsecured and overdraft lines of credit. In addition, the company offers title insurance products; wealth management services; and cash management services, including remote deposit, lockbox service, and sweep accounts. As of December 31, 2020, it operated 61 full-service banking offices in twelve of New Jersey’s 21 counties. The company was founded in 1927 and is headquartered in Fair Lawn, New Jersey. Columbia Financial, Inc. operates as a subsidiary of Columbia Bank MHC.</t>
  </si>
  <si>
    <t>Meggitt PLC (LSE:MGGT)</t>
  </si>
  <si>
    <t>LSE:MGGT</t>
  </si>
  <si>
    <t>Parker-Hannifin Corporation (NYSE:PH)</t>
  </si>
  <si>
    <t>IQTR1675893890</t>
  </si>
  <si>
    <t>Meggitt PLC designs and manufactures components and sub-systems in the United Kingdom, rest of Europe, the United States, and internationally. The company operates in four segments: Airframe Systems, Engine Systems, Energy &amp; Equipment, and Services &amp; Support. It offers ice protection products, radomes, and structures; air data and flight display products; brake control and tyre pressure monitoring systems, and wheels and brakes; engine health and vibration monitors, H2/O2 analyzers, and turbine monitoring and protection products; and aircraft cameras and security systems, and wireless aircraft systems. The company also provides ammunition handling, thermal, weapon scoring, and weapon training systems; energy storage, power conversion and distribution, and power generation systems; ducting systems, engine composites, and flow control valves; and fire protection and controls comprising bleed air leak detection products, cables and clamps, electronic control units, fire and overheat detection products, and fire suppression products. In addition, it offers ground fuelling, and fuel systems and tanks; motion control actuators, electric motor drives, and electric motors; oxygen and specialty restraint safety systems; and accelerometers, ceramics, fluid sensors, magnetic and current sensors, position and inertial sensors, pressure sensors, speed sensors, and temperature sensors. Further, the company provides polymer seals; heat exchangers, printed circuit heat exchangers, thermal components, and thermal management systems; and live fire and virtual trainers, as well as aftermarket services. It serves aerospace, defense, and energy and equipment markets. The company was formerly known as Meggitt Holdings Public Limited Company and changed its name to Meggitt PLC in April 1989. Meggitt PLC was incorporated in 1947 and is headquartered in Coventry, the United Kingdom.</t>
  </si>
  <si>
    <t>Airframe Systems: 1,185.0 (50.0%);
Engine Systems: 371.9 (15.7%);
Energy &amp; Equipment: 445.1 (18.8%);
Services &amp; Support: 368.5 (15.5%)</t>
  </si>
  <si>
    <t>Aerospace and Defense</t>
  </si>
  <si>
    <t>Aerospace and Defense (Primary); Aerospace and Defense (Primary); Aircraft Environmental Control Systems (Primary); Aircraft Fuel Tanks and Systems (Primary); Aircraft Landing and Braking Systems (Primary); Aircraft Systems, Components and Equipment (Primary); Capital Goods (Primary); Command, Control and Communication Equipment (Primary); Defense Electronics (Primary); Industrials (Primary); Infrared Sensors (Primary); Auto Components; Auto Parts and Equipment; Automobiles and Components; Brakes and Wheel Bearings; Carburetors, Pistons, Piston Rings, and Valves; Consumer Discretionary; Consumer Durables and Apparel; Consumer Electronics; Consumer Services; Diversified Consumer Services; Education Services; Electrical Components and Equipment; Electrical Equipment; Electronic Components; Electronic Components; Electronic Equipment and Instruments; Electronic Equipment, Instruments and Components; Fluid Power Cylinders and Actuators; Household Durables; Industrial Machinery; Information Technology; Machinery; Measuring, Analyzing, and Controlling Instruments; Motor Vehicle Accessories; Motor Vehicles Engines and Engine Parts; Pumps and Pumping Equipment; Security and Alarm Systems; Security Cameras; Specialty Educational Services; Technology Hardware and Equipment; Wheels, Wheel Covers and Wheel Accessories</t>
  </si>
  <si>
    <t>England (Primary); Europe (Primary); European Developed Markets (Primary); United Kingdom (Primary); West Midlands (Primary)</t>
  </si>
  <si>
    <t>Parker-Hannifin Corporation manufactures and sells motion and control technologies and systems for various mobile, industrial, and aerospace markets worldwide. The company operates through two segments, Diversified Industrial and Aerospace Systems. The Company’s Diversified Industrial segment offers sealing, shielding, thermal products and systems, adhesives, coatings, and noise vibration and harshness solutions; filters, systems, and diagnostics solutions to monitor and remove contaminants from fuel, air, oil, water, and other liquids and gases; connectors, which control, transmit, and contain fluid; control solutions for extreme corrosion resistance, temperatures, pressures, and precise flow; and hydraulic, pneumatic, and electromechanical components and systems for builders and users of mobile and industrial machinery and equipment. This segment sells its products to original equipment manufacturers (OEMs) and distributors who serve the replacement markets in manufacturing, packaging, processing, transportation, construction, refrigeration and air conditioning, agricultural, and military machinery and equipment industries. Its Aerospace Systems segment offers products for use in commercial and military airframe and engine programs, such as control actuation systems and components, engine build-up ducting, engine exhaust nozzles and assemblies, engine systems and components, fluid conveyance systems and components, fuel systems and components, fuel tank inerting systems, hydraulic systems and components, lubrication components, pilot controls, pneumatic control components, thermal management products, and wheels and brakes, as well as fluid metering, delivery, and atomization devices. This segment markets its products directly to OEMs and end users. It markets its products through direct-sales employees, independent distributors, and sales representatives. The company was founded in 1917 and is headquartered in Cleveland, Ohio.</t>
  </si>
  <si>
    <t>Minotaur Exploration Limited (ASX:MEP)</t>
  </si>
  <si>
    <t>ASX:MEP</t>
  </si>
  <si>
    <t>Andromeda Metals Limited (ASX:ADN)</t>
  </si>
  <si>
    <t>Surpion Pty Ltd; Yarraandoo Pty Ltd; Chetan Enterprises Pty Ltd</t>
  </si>
  <si>
    <t>IQTR1757528608</t>
  </si>
  <si>
    <t>Minotaur Exploration Limited, together with its subsidiaries, explores for, evaluates, and develops mineral properties in Australia. It explores for copper, gold, zinc, lead, and silver deposits. It holds interests in various mineral exploration tenements located in South Australia and Queensland. The company was incorporated in 2004 and is based in Norwood, Australia.</t>
  </si>
  <si>
    <t>Exploration Activity: .1 (100.0%)</t>
  </si>
  <si>
    <t>Australia: .1 (100.0%)</t>
  </si>
  <si>
    <t>Diversified Metal Ores (Primary); Diversified Metals and Mining (Primary); Lead Ores (Primary); Materials (Primary); Materials (Primary); Metals and Mining (Primary); Zinc Ores (Primary); Copper; Copper Ores; Gold; Gold Ores; Silver; Silver Ores</t>
  </si>
  <si>
    <t>Asia / Pacific (Primary); Asia / Pacific Developed Markets (Primary); Australia  (Primary); South Australia (Primary)</t>
  </si>
  <si>
    <t>Andromeda Metals Limited, together with its subsidiaries, operates as a mineral exploration company in Australia. The company explores for halloysite, gold, and copper deposits. Its primary project is the Great White Kaolin project located in the Eyre Peninsula in South Australia. The company was formerly known as Adelaide Resources Limited and changed its name to Andromeda Metals Limited in December 2016. Andromeda Metals Limited was incorporated in 1993 and is headquartered in Unley, Australia.</t>
  </si>
  <si>
    <t>Chetan Enterprises Pty Ltd
Chetan Enterprises Pty Ltd was incorporated in 2000 and is based in Ocean Reef, Australia.
Surpion Pty Ltd
Surpion Pty Ltd was incorporated in 1976 and is headquartered in Mount Barker, Australia.
Yarraandoo Pty Ltd
Yarraandoo Pty Ltd was incorporated in 2001 and is headquartered in Melbourne, Australia.</t>
  </si>
  <si>
    <t>iCar Asia Limited (ASX:ICQ)</t>
  </si>
  <si>
    <t>ASX:ICQ</t>
  </si>
  <si>
    <t>Carsome Sdn. Bhd.</t>
  </si>
  <si>
    <t>PM Capital Limited; carsales.com Ltd (ASX:CAR); Catcha Group; Collins St Asset Management Pty Ltd</t>
  </si>
  <si>
    <t>IQTR1673896953</t>
  </si>
  <si>
    <t>iCar Asia Limited develops, owns, and operates internet based automotive portals for used and new car buyers in South East Asia. It operates automotive portals under the Carlist.my and LiveLifeDrive brands in Malaysia; Mobil123.com, Otospirit.com, and carmudi.co.id brands in Indonesia; and one2car.com, Autospinn.com, and Thaicar.com brands in Thailand. iCar Asia Limited was incorporated in 2012 and is headquartered in Kuala Lumpur, Malaysia.</t>
  </si>
  <si>
    <t>Advertising: 12.0 (100.0%)</t>
  </si>
  <si>
    <t>Malaysia: 6.4 (53.6%);
Indonesia: 1.9 (15.8%);
Thailand: 3.7 (30.5%)</t>
  </si>
  <si>
    <t>Interactive Media and Services</t>
  </si>
  <si>
    <t>B2B Commerce (Primary); Business-to-Business (B2B) (Primary); Communication Services (Primary); Interactive Media and Services (Primary); Interactive Media and Services (Primary); Media and Entertainment (Primary); Online Services (Primary); Online Small Business Portals (Primary); Consumer Discretionary; Internet and Direct Marketing Retail; Internet and Direct Marketing Retail; Online Motor Vehicle Retail; Online Specialty Retail; Retailing</t>
  </si>
  <si>
    <t>Asia / Pacific (Primary); Asia / Pacific Emerging Markets (Primary); Malaysia  (Primary); South-East Asia (Primary); Wilayah Persekutuan (Primary)</t>
  </si>
  <si>
    <t>Carsome Sdn. Bhd. operates an online car-selling platform that connects customers to used car dealers. It facilitates the car-selling process from inspection, valuation, bidding, payment, and logistics that allows customers to sell their cars. Carsome Sdn. Bhd. was incorporated in 2014 and is based in Petaling Jaya, Malaysia. It has operations in Malaysia, Indonesia, Thailand, and Singapore.</t>
  </si>
  <si>
    <t>carsales.com Ltd (ASX:CAR)
carsales.com Ltd operates online automotive, motorcycle, and marine classifieds business in Australia, Brazil, South Korea, Malaysia, Indonesia, Thailand, Chile, China, Argentina, and Mexico. The company operates in Online Advertising Services; Data, Research and Services; Latin America; and Asia segments. The Online Advertising Services segment offers classified advertising that allows private and dealer customers to advertise automotive and non-automotive goods and services for sale across the carsales network; and products, including subscriptions, lead fees, listing fees, and priority placement services. It also provides display advertising services, such as placing advertisements on carsales network websites for corporate customers comprising automotive manufacturers and finance companies. In addition, this segment holds investments in tyresales.com.au, an online tire retailer; and RedBook Inspect, which provides inspection services published online as part of classified advertisements. The Data, Research and Services segment offers software as a service, research and reporting, valuation, appraisals, and website development and hosting services, as well as photography services. The Latin America segment provides online automotive classifieds and display advertising services. The Asia segment provides digital automotive classifieds, display advertising, and automotive data services. carsales.com Ltd was incorporated in 1996 and is headquartered in Melbourne, Australia.
Catcha Group
Catcha Group is a private equity and venture capital firm specializing in investments in technology sector. The firm primarily invests in new media, online classifieds, and e-commerce businesses etc.. It seeks to invests in Singapore, Australia, China, India and other parts of Asia. The firm was founded in 1999 and the investment group was established on 2004. The Gatcha Group is based in Kuala Lumpur, Malaysia.
PM Capital Limited
PM CAPITAL Limited is an employee owned investment manager. The firm provides its services to private clients, institutional investors, and the clients of financial advisers. It launches and manages equity mutual funds for its clients. The firm also launches fixed income mutual funds. It invests in the public equity markets across the globe and fixed income markets. The firm invests in value stocks and makes use of long strategy to make its investments. PM CAPITAL Limited was founded in 1998 and is based in Sydney, Australia with an additional office in Melbourne, Australia and Brisbane, Australia.</t>
  </si>
  <si>
    <t>carsales.com Ltd (ASX:CAR) (4,387.9)</t>
  </si>
  <si>
    <t>Community Shores Bank Corporation</t>
  </si>
  <si>
    <t>ChoiceOne Financial Services, Inc. (NasdaqCM:COFS)</t>
  </si>
  <si>
    <t>IQTR650050999</t>
  </si>
  <si>
    <t>As of July 1, 2020, Community Shores Bank Corporation was acquired by ChoiceOne Financial Services, Inc. Community Shores Bank Corporation operates as the bank holding company for Community Shores Bank that provides various commercial and consumer banking services primarily in the communities of Muskegon and Northern Ottawa counties, Michigan. The company offers checking, savings, certificates of deposit, and individual retirement accounts; and time deposits. Its loan products comprises fixed rate and adjustable rates loans, construction loans and loans for condominiums; home equity loans; installment loans and credit lines; and small business lines of credit, term loans, commercial real estate loans, letters of credit, and SBA loans. The company also offers credit, debit, and gift cards; investment products; and overdraft, online banking, ACH origination, bill payment, merchant, re-order checks, wire transfers, safe deposit boxes, notary, and courier services, as well as online, telephone, and mobile banking services. It serves individuals, businesses, schools, associations, churches, non-profit organizations, financial institutions, and government authorities. Community Shores Bank Corporation was founded in 1998 and is based in Muskegon, Michigan.</t>
  </si>
  <si>
    <t>Banks (Primary); Banks (Primary); Financials (Primary); National and State Commercial Banks (Primary); Regional Banks (Primary); State Commercial Banks (Primary); Asset Management and Custody Banks; Capital Markets; Diversified Financial Services; Diversified Financials; Holding Companies; Investment Services and Holding Companies; Multi-Sector Holdings; Offices Of Bank Holding Companies</t>
  </si>
  <si>
    <t>Grand Rapids Area (Primary); Great Lakes (Primary); Michigan (Primary); United States and Canada (Primary); United States of America (Primary)</t>
  </si>
  <si>
    <t>ChoiceOne Financial Services, Inc. operates as the bank holding company for ChoiceOne Bank that provides community banking services to corporations, partnerships, and individuals in Michigan. The company offers various deposit products, including time, savings, and demand deposits, as well as certificates of deposit. It also provides commercial loans, such as business, industry, agricultural, construction, inventory, and real estate loans; and consumer loans comprising direct and indirect loans to consumers and purchasers of residential and real properties. In addition, the company offers safe deposit and automated transaction machine services; and alternative investment products, including annuities and mutual funds, as well as sells insurance policies, such as life and health for commercial and consumer clients. It operates 32 full-service offices in Kent, Muskegon, Newaygo, and Ottawa, and St. Clair counties, Michigan. The company was founded in 1898 and is headquartered in Sparta, Michigan.</t>
  </si>
  <si>
    <t>Yorkey Optical International (Cayman) Ltd. (SEHK:2788)</t>
  </si>
  <si>
    <t>SEHK:2788</t>
  </si>
  <si>
    <t>Asia Optical International Ltd.</t>
  </si>
  <si>
    <t>Ability Enterprise (BVI) Co., Ltd.; Fortune Lands International Ltd.</t>
  </si>
  <si>
    <t>IQTR1685421695</t>
  </si>
  <si>
    <t>Yorkey Optical International (Cayman) Ltd., an investment holding company, manufactures and sells plastic and metallic parts, components of optical and opto-electronic products, and molds and cases in Japan, the People's Republic of China, and internationally. Its precision processing products include pressing molds; pressing parts of micro motors; processing components of cameras, and electronic and optical products; and processing components of lead wires, etc. The company also offers plastic injection molding products, such as plastic components of cameras, video cameras, audio products, office machines, microscopes, CD-ROMs, HDDs and FDDs, game players, range finders, binoculars, electronic locks, micro motors, cellular phones, beep pagers, and battery chargers, as well as their components; and precision tooling molds and metal pressing molds for cameras, office machines, optical instruments, etc. In addition, it is involved in the printing and painting of components for cameras, copiers, optical instruments, computer HDDs and FDDs, and other communication equipment; and provision of soft/hard cases and wrist/shoulder strips for photographic equipment, as well as cases for portable computers, mobile phones, and optical appliances. Further, the company is involved in investment and property holding activities. Yorkey Optical International (Cayman) Ltd. was founded in 1995 and is based in Shatin, Hong Kong.</t>
  </si>
  <si>
    <t>Components of Optical and Opto-Electronic Products: 60.6 (100.0%)</t>
  </si>
  <si>
    <t>People's Republic of China (PRC): 34.4 (56.9%);
Japan: 19.2 (31.7%);
Others: 6.9 (11.4%)</t>
  </si>
  <si>
    <t>Electronic Components (Primary); Electronic Components (Primary); Electronic Equipment, Instruments and Components (Primary); Information Technology (Primary); Optoelectronics (Primary); Technology Hardware and Equipment (Primary); Chemicals; Commodity Chemicals; Diversified Metals and Mining; Fabricated Structural Metal Products; Materials; Materials; Metals and Mining; Plastic and Synthetic Resins; Plastic Products; Real Estate; Real Estate; Real Estate Management and Development; Real Estate Operating Companies; Real Estate Operators And Lessors; Technology Hardware, Storage and Peripherals; Technology Hardware, Storage and Peripherals</t>
  </si>
  <si>
    <t>Asia / Pacific (Primary); Asia / Pacific Developed Markets (Primary); Hong Kong  (Primary); New Territories (Primary)</t>
  </si>
  <si>
    <t>Asia Optical International Ltd. sells optical components. It offers cameras, riflescopes, DVDs, office machines, laser range finders, and other lens products. The company is based in Sheung Shui, Hong Kong. Asia Optical International Ltd. operates as a subsidiary of Asia Optical Co., Inc.</t>
  </si>
  <si>
    <t>Ability Enterprise (BVI) Co., Ltd.
Ability Enterprise (BVI) Co., Ltd. is based in BVI.
Fortune Lands International Ltd.
Fortune Lands International Ltd. is based in Tortola, BVI.</t>
  </si>
  <si>
    <t>Transit-Mixed Concrete Ltd (SGX:570)</t>
  </si>
  <si>
    <t>SGX:570</t>
  </si>
  <si>
    <t>Kheng Leong Company Pte Ltd</t>
  </si>
  <si>
    <t>IQTR705092718</t>
  </si>
  <si>
    <t>Transit-Mixed Concrete Ltd, an investment holding company, manufactures, supplies, and sells ready-mixed concrete in Singapore and Malaysia. The company operates through two segments, Concrete Pumping Services and Waste Management Services. It is also involved in the rental of concrete pumping services; and trading of spare parts, pipes, and accessories of concrete pump business, as well as sells new and used concrete pumping equipment, including concrete placing booms, and mobile and stationary concrete pumps. In addition, the company offers waste management services, such as sewer pipeline inspection services with video camera, as well as sewer pipeline and grease-interceptor cleaning services. Further, it is involved in the provision of batching services. The company was incorporated in 1979 and is based in Singapore.</t>
  </si>
  <si>
    <t>Malaysia: .3 (5.7%);
Singapore: 5.1 (94.3%)</t>
  </si>
  <si>
    <t>Concrete (Primary); Construction Materials (Primary); Construction Materials (Primary); Materials (Primary); Materials (Primary); Ready-Mixed Concrete (Primary); Capital Goods; Commercial and Professional Services; Commercial Services and Supplies; Construction and Engineering; Construction and Engineering; Construction Machinery Distribution; Construction Support Services; Diversified Support Services; Environmental and Facilities Services; Industrials; Machinery Distribution; Pumps and Pumping Equipment Distribution; Sanitary Services; Trading Companies and Distributors; Trading Companies and Distributors</t>
  </si>
  <si>
    <t>Asia / Pacific (Primary); Asia / Pacific Developed Markets (Primary); Singapore  (Primary)</t>
  </si>
  <si>
    <t>Kheng Leong Company Pte Ltd develops residential and retail projects across the Asia Pacific region from Shanghai, Hong Kong, Sydney, London, and Los Angeles. The company was incorporated in 1949 and is based in Singapore. It has an additional office in Shanghai, China.</t>
  </si>
  <si>
    <t>Casper Sleep Inc. (NYSE:CSPR)</t>
  </si>
  <si>
    <t>NYSE:CSPR</t>
  </si>
  <si>
    <t>Durational Capital Management LP</t>
  </si>
  <si>
    <t>Institutional Venture Partners; New Enterprise Associates, Inc.; NVP Associates, LLC; Tresalia Capital, S.A. de C.V.; SV Angel Management, LLC; Rainfall Ventures; Slow Ventures LLC; Irving Investors LLC; Queensbridge Venture Partners; Pritzker Group Venture Capital; KBW Ventures, Inc.</t>
  </si>
  <si>
    <t>IQTR1758533194</t>
  </si>
  <si>
    <t>Casper Sleep Inc., together with its subsidiaries, designs and sells sleep products to consumers in the United States, Canada, and Europe. It offers a range of mattresses, pillows, sheets, duvets, bedroom furniture, sleep accessories, sleep technology, and other sleep-centric products and services. As of December 31, 2020, the company distributed its products through its e-commerce platform, 67 Casper retail stores, and 20 retail partners. The company was formerly known as Providence Mattress Company and changed its name to Casper Sleep Inc. in January 2014. Casper Sleep Inc. was incorporated in 2013 and is headquartered in New York, New York.</t>
  </si>
  <si>
    <t>Providing Sleep Products to Consumers: 586.3 (100.0%)</t>
  </si>
  <si>
    <t>Segment Adjustment: .0 (.0%);
North America: 586.2 (100.0%)</t>
  </si>
  <si>
    <t>Home Furnishings</t>
  </si>
  <si>
    <t>Consumer Discretionary (Primary); Consumer Durables and Apparel (Primary); Home Furnishings (Primary); Household Durables (Primary); Mattresses and Beds (Primary); Mattresses and Foundations (Primary); Bedspreads and Comforters; Furniture Stores; Homefurnishing Retail; Household Product Stores; Internet and Direct Marketing Retail; Internet and Direct Marketing Retail; Linens and Bedding; Linens and Bedding Accessories Stores; Online Home Furnishing Retail; Online Household Product Retail; Online Specialty Retail; Retailing; Sheets; Specialty Retail; Specialty Stores; Textiles; Textiles, Apparel and Luxury Goods</t>
  </si>
  <si>
    <t>Durational Capital Management LP is a private equity firm. It seeks to invest in consumer, restaurant, agriculture, consumer services, food and beverage, health and wellness, household and personal care, supply chain and leisure companies. The firm prefers to long hold investment for more than 6 years in tactical investment and more than 10 years in strategic investments. Durational Capital Management LP was founded in 2017 and is based in New York, New York.</t>
  </si>
  <si>
    <t>Institutional Venture Partners
Institutional Venture Partners is a private equity and venture capital firm specializing in investments in late venture, seed, first-round deals, special situations, expansion stage, small-cap public companies, growth capital, later stage, industry rollups, recapitalizations, secondaries, acquisitions, spinouts, emerging growth, founder liquidity transactions, corporate divestitures, and select public market investments. The firm prefers to invest in media, internet, and technology sectors, within sectors it prefers to invest in digital media, digital home, digital TV, consumers with the next wave of information and life sciences technologies, electronic commerce, fintech, online financial services, financial software, individualized medical therapies sectors, enterprise software, enterprise information technology, mobile, cloud storage, travel, communications, wireless, software, infrastructure, and technology enabled services. It invests in companies based in the United States with a focus on Silicon Valley. The firm prefers to invest between $10 million and $100 million in growth companies with over $10 million in revenue. It seeks to be a lead or value-added co-investor. However the firm acts as a lead investor in venture capital financings above $100 million in firms with enterprise value between $50 million and $200 million. It prefers to take majority stakes in investments. Institutional Venture Partners was founded in 1980 and is based in Menlo Park, California with an additional office in San Francisco, California.
Irving Investors LLC
Irving Investors LLC is a principal investment firm specializing in direct as well as fund of fund investments. Within direct investments it seeks to make growth investments and is sector agnostic with a focus on technology. The firm invests across the capital structure with a focus on disruptive growth private companies. Within fund of fund investments it seeks to invest in venture capital funds. It also invests in public equities, credit, private opportunities, and fixed income markets. The firm seeks to invest in the United states. Irving Investors LLC was founded in 2009 and is based in New York, New York with an additional office in Denver, Colorado.
KBW Ventures, Inc.
KBW Ventures, Inc. is a venture capital firm that specializes in growth capital investments. The firm does not invest in real estate, infrastructure and project finance ventures. The firm does not invest in leveraged buy-outs and does not use debt leverage for our investments. The firm invests in venture-backed technology companies including healthcare technology, food, artificial intelligence, and financial technology sectors. The firm prefers to invest in the United States in particular the Silicon Valley. The firm prefers to take minority stakes in companies. KBW Ventures is based in the United States. KBW Ventures, Inc. operates as a subsidiary of KBW LLC.
New Enterprise Associates, Inc.
New Enterprise Associates, Inc. is a private equity and venture capital firm specializing in investments in debt financing and venture growth equity at all stages with a focus on seed, start-up, early stage, later stage, growth capital, and public. The firm opportunistically invests in PIPEs, expansion, and mezzanine financing. The firm prefers to invest in the information technology sector with a focus on consumer internet, consumer technology, financial technology, software and services, internet infrastructure, internet services, information systems, cloud solutions, consumer mobile, e-commerce, enterprise mobility, virtualization, enterprise technology, infrastructure software, big data, marketplace, enterprise services, communications, enterprise software and services, digital media, education, industry specific software, technology-enabled services, SaaS, cloud computing, and electronics industries; healthcare sector with a focus on healthcare services, and healthcare information technology industries, life sciences, biotechnology, biopharmaceuticals, medical devices, medical device research equipment, and specialty pharmaceuticals; energy technology with a focus on energy generation, efficiency, and storage companies, solar, nuclear, advanced batteries, fuel cells, smart grids, lighting, and energy-efficient building material; and systems with a focus on semiconductor companies. Within India, the firm invests in alternative energy, infrastructure services, consumer services, and agriculture sector. It invests across the globe with a focus on Asia, China, India, South-East Asia, Brazil, United States, Northeast, Mid-Atlantic, and Midwest. The firm seeks to invest between $0.05 million and $20 million. New Enterprise Associates, Inc. was founded in 1977 and is based in Menlo Park, California with additional offices across United States, India and China.
NVP Associates, LLC
NVP Associates, LLC is a venture capital and private equity arm of Everen Capital Corporation specializing in seed/startup, early, mid, late venture, growth equity, and later stage investments in both listed and unlisted companies. For growth equity investments, the firm seeks to invest in recapitalizations, buyouts, spin-offs, and special situations. It invests in medical devices, specialty pharmaceuticals, healthcare services, and therapeutic products sector. For venture investments, the firm typically invests in systems and information technology infrastructure sector with a focus on embedded systems, wireless, communications systems, enterprise systems/enterprise technology, semiconductors and components, storage, security, cloud infrastructure, and mobile; internet, consumer products, consumer sector with a focus on enabling internet technologies, consumer internet, technology-enabled services, big data, digital health, marketplaces, fitness, financial technology, data-driven businesses, e-commerce, networking, diagnostics, consumer finance, educational technologies, next-generation services, enterprise mobile, social networking, digital media, social areas, advertising including online, search, consumer services, media, mobile, gaming, and retail and ecommerce; software sector with a focus on SaaS/cloud, application software, enterprise software, and mobile; and services sector with a focus on technology enabled services, communications services, infrastructure services, and financial services. For growth equity investments, it seeks to invest in information technology, technology enabled services, data and information services, business services, financial services, financial technology, consumer, and healthcare including healthcare technology sector. For its India-centric growth equity, seed, and late stage investments, the firm seeks to invest in technology, financial services, infrastructure, consumer, industrials, education, food companies, manufacturing, media, telecommunications, retail and healthcare sector. For its India-centric early to mid-stage venture capital investments, it prefers to invest in fast moving consumer goods, Internet, telecommunications, financial services, and education sector. The firm prefers to make investments globally with a focus on Asia-Pacific, United States, Israel, India, and China. It seeks to invest between $10 million and $15 million in its early stage portfolio companies over a period of time and can invest as little as $1 million and as much as $30 million. For growth equity companies, the firm prefers to invest between $10 million and $150 million. For growth equity investments in India, it typically invests between $15 million and $35 million and up to $75 million in each transaction. For early and mid-stage companies in India, the firm prefers to invest between $2 million and $15 million. It seeks to be a lead investor in its portfolio companies. The firm also acts as a sole venture investor or joins with other venture capital firms, corporate partners, and founding investors. The firm prefers to make minority investments for growth equity. NVP Associates, LLC was founded in 1961 and is based in Palo Alto, California with additional offices in Asia, Europe and North America.
Pritzker Group Venture Capital
Pritzker Group Venture Capital is a venture capital firm specializing in seed to late-stage, early stage usually in series A/B, and growth capital investments. It typically invests in information technology companies with a focus on commerce mosaic, transformation of enterprise applications, consumer technology, healthcare IT, artificial intelligence, emerging tech, consumer internet, internet of things, virtual reality, digital media technologies, Interactive health and the interconnected world, telecommunication, networking, business to business, SaaS applications, enterprise software, interactive marketing solutions or interactive health applications, new media, e-commerce, website infrastructure software, and internet retail. It typically invests in the United States with a focus on Chicago area. It considers investments between $2 million and $8 million and invests between $15 million to $20 million over the life of its investment in a company. Pritzker Group Venture Capital was founded in 1996 and is based in Chicago, Illinois with additional offices in Los Angeles, California and Los Angeles, California. It operates as a subsidiary of Pritzker Group.
Queensbridge Venture Partners
Queensbridge Venture Partners is a venture capital firm specializing in growth capital and early stage investments. The firm invests between $100,000 and $500,000. Queensbridge Venture Partners was founded in 2013 and is based in the Los Angeles, California.
Rainfall Ventures
Rainfall Ventures, formerly known as Vaizra Investments, is a venture capital firm specializing in early, late stage and startup investments. Its firm specializes in early, late stage and any stage of investments in consumer, enterprise, and technology companies. The firm prefers to invest in United States &amp; Israel. Rainfall Ventures, formerly known as Vaizra Investments, was founded in 2011 and is based in New York, New York; Los Angeles, California with additional offices in Herzliya, Israel and St. Petersburg, Russia.
Slow Ventures LLC
Slow Ventures LLC is a venture capital firm specializing in early, seed stage, startups, mature growth-stage, and later stage investments. The firm seeks to invest in technology. It focuses on investing between $3 million and $5 million in later rounds and between $500,000 and $1.5 million in early stage to purchase between 10 percent and 15 percent of a company’s equity on average. Slow Ventures LLC was founded in 2009 and is based in San Francisco, United States.
SV Angel Management, LLC
SV Angel Management, LLC is a venture capital and private equity firm specializing in angel, seed/startup, early stage, and later stage investments. The firm seeks to invest in financial technology. It typically invests in the Caribbean, Latin America, and United States of America. It typically invests between $25,000 and $100,000 per company and also provides advisory services to its portfolio companies. SV Angel Management, LLC was founded in 2009 and is based in San Francisco, California.
Tresalia Capital, S.A. de C.V.
Tresalia Capital, S.A. de C.V. is a private equity and venture capital firm specializing in startups, early stage, growth capital, buyout investments and mezzanine financing. The firm invests in diverse sectors such as lifestyle, education, health, territorial reserves, media and telecommunications, infrastructure, technology infrastructure, information technology, retail consumer, vehicle manufacturing and real estate. It prefers to invest in growing sectors in Mexico, and also considers opportunities abroad. The firm seeks to acquire minority or majority stakes in its portfolio companies. Tresalia Capital, S.A. de C.V. is based in Mexico City, Mexico.</t>
  </si>
  <si>
    <t>PAE Incorporated (NasdaqCM:PAE)</t>
  </si>
  <si>
    <t>NasdaqCM:PAE</t>
  </si>
  <si>
    <t>Amentum Government Services Holdings LLC</t>
  </si>
  <si>
    <t>Platinum Equity, LLC; Cramer Rosenthal McGlynn, LLC; MFS Investment Management, Inc.; Magnetar Financial LLC; Millennium Group Management LLC; PVM Pinnacle Holdings, LLC</t>
  </si>
  <si>
    <t>IQTR1686101482</t>
  </si>
  <si>
    <t>PAE Incorporated provides operational solutions and outsourced services for the United States government, other allied governments, international organizations, and companies. The company operates through two segments, Global Mission Services and National Security Solutions. The Global Mission Services segment engages in logistics and stability operations, including lifecycle logistics operations, humanitarian, and stability operations; infrastructure management, such as mission operations support, space development and operations, and test and training ranges; and force readiness comprising the maintenance and repair of military and civilian vehicle fleets and aircraft. The National Security Solutions segment offers counter-threat solutions, such as training support and counter-terrorism solutions; information optimization services, including business process outsourcing services to government agencies, such as citizenship processing and litigation services, and systems support; and intelligence solutions comprising intelligence analysis, mission support, program management, engineering, and training solutions. PAE Incorporated was founded in 1955 and is headquartered in Falls Church, Virginia.</t>
  </si>
  <si>
    <t>Global Mission Services (GMS): 2,074.8 (69.8%);
National Security Solutions (NSS): 898.3 (30.2%)</t>
  </si>
  <si>
    <t>United States: 1,996.6 (67.2%);
International: 976.5 (32.8%)</t>
  </si>
  <si>
    <t>Aerospace and Defense (Primary); Aerospace and Defense (Primary); Aerospace and Defense Maintenance and Services (Primary); Capital Goods (Primary); Industrials (Primary); Air Freight and Logistics; Commercial and Professional Services; Commercial Services and Supplies; Diversified Support Services; Office Services and Supplies; Outsourced Business Services; Transportation</t>
  </si>
  <si>
    <t>Midatlantic (Primary); Northern Virginia Area (Primary); United States and Canada (Primary); United States of America (Primary); Virginia (Primary)</t>
  </si>
  <si>
    <t>Amentum Government Services Holdings LLC offers engineering, cybersecurity, nuclear remediation, operations, and maintenance services to the U.S. Federal and allied governments. The company was incorporated in 2019 and is based in Germantown, Maryland.</t>
  </si>
  <si>
    <t xml:space="preserve">Cramer Rosenthal McGlynn, LLC
Cramer Rosenthal McGlynn, LLC is a privately owned investment manager. It provides its services to corporate and public pension plans, endowments, foundations, hospitals, community and religious organizations, Taft-Hartley and multi-employer funds, as well as individual and family trusts, estates, and high net worth individuals. The firm manages separate client-focused equity portfolios. It also launches and manages hedge fund and mutual funds for its clients. The firm invests in the public equity across the globe. It invests in value stocks of small-cap, mid-cap, and large-cap companies. The firm invests in small-cap stocks with market capitalization with $100 million to $1.5 billion, mid-cap stocks with market capitalization between $1 and $12 billion, small and mid-cap stocks with market capitalization between $500 million and $6 billion, and large-cap stocks with market capitalization greater than $3 billion. It employs long/short strategies for its hedging investments. The firm employs combination of fundamental and quantitative analysis along with bottom-up approach to create its portfolio. It benchmarks its equity portfolios performance with Russell Indexes. The firm employs a combination of in-house and external research to make its investments. Cramer Rosenthal McGlynn, LLC was founded in 1973 and is based in New York, New York.
Magnetar Financial LLC
Magnetar Financial Llc is a Principal Investment firm. It is based in Evaston, Illinois. Magnetar Financial LLC operates as a subsidiary of Magnetar Capital, LLC
MFS Investment Management, Inc.
MFS Investment Management, Inc. is a privately owned investment manager. It primarily provides its services to investment companies. The firm also caters to pooled investment vehicles, pension and profit sharing plans, charitable organizations, sovereign wealth separate account, and other investment advisers. The firm manages separate client-focused equity, fixed income, and balanced portfolios. It also launches and manages equity, fixed income, and balanced mutual funds for its clients. The firm invests in the public equity and fixed income markets across the globe. It employs a combination of fundamental and quantitative analysis to create its portfolio. The firm was founded in 1969 and is based in Boston, Massachusetts with additional offices in Tokyo, Japan, Sydney, Australia, Sao Paulo, Brazil, London, United Kingdom, Huixquilucan, Mexico, Toronto, Canada, Hong Kong, and Singapore. MFS Investment Management, Inc. operates as a subsidiary of Sun Life of Canada (U.S.) Financial Services Holdings, Inc.
Platinum Equity, LLC
Platinum Equity, LLC is a private equity firm specializing in investments in distressed, mergers and acquisitions, special situations, buyouts, growth capital, recapitalization, operational turnarounds, mature, middle markets, public-to-private transactions, corporate divestitures, underperforming or undervalued businesses, and add-on acquisitions. The firm is an industry agnostic with a focus on companies that provide mission-critical products, services, and solutions in diverse industries including industrials, manufacturing, business services, capital goods,  distribution, information technology services and software, communication equipment,  telecommunications, transportation and logistics, media, equipment rental, entertainment, healthcare services, and metals services. The firm focuses on investments in North America, Africa, Asia and Western Europe. The firm prefers to invest in companies having sales value $650 million and EBITDA $45 million. It prefers to take a majority and minority stakes. Platinum Equity, LLC was founded in 1995 and is based in Beverly Hills, California with additional offices in North America, Asia and Europe.
Select transactions:  
American racing Equipment, - a manufacturer of high-performance automotive wheels to aftermarket customers in North America. 
Boyd Coddington - design, manufacture, and marketing of aluminum wheels. Its products include wheels, electric seats, doors, windows, air conditioning, and remote starter.
EYO - Jordan Roker has called EYCF several times in the past to enquire about automotive transactions.  They are interested in the industrial products industry and in particular, the automotive and heavy truck. They require the owner to be invested for a platform investment.  They are concerned about key management retiring and owner only for transition.
</t>
  </si>
  <si>
    <t>Your Family Entertainment AG (DB:RTV)</t>
  </si>
  <si>
    <t>DB:RTV</t>
  </si>
  <si>
    <t>Genius Brands International, Inc. (NasdaqCM:GNUS)</t>
  </si>
  <si>
    <t>IQTR1760380978</t>
  </si>
  <si>
    <t>Your Family Entertainment AG produces and distributes children and family entertainment programs worldwide. The company also operates pay-TV kids channel under the Fix&amp;Foxi name; and free-to-air kids channel under the RiC TV name; and various mobile TV streams and digital channels. Its library includes approximately 3,500 half-hour programs. The company has a strategic partnership with Ocilion Iptv Technologies Gmbh to develop content in the kids space. The company was formerly known as RTV Family Entertainment AG. Your Family Entertainment AG is headquartered in Munich, Germany. Your Family Entertainment AG is a subsidiary of F&amp;M Film und Medien Beteiligungs GMBH.</t>
  </si>
  <si>
    <t>License Sales: 3.6 (100.0%)</t>
  </si>
  <si>
    <t>Movies and Entertainment</t>
  </si>
  <si>
    <t>Communication Services (Primary); Entertainment (Primary); Entertainment Production Companies (Primary); Media and Entertainment (Primary); Motion Picture and Video Production Companies (Primary); Movies and Entertainment (Primary); Television Production Companies (Primary); Broadcasting; Media; Television; Television Broadcasting Stations</t>
  </si>
  <si>
    <t>Bavaria (Primary); Europe (Primary); European Developed Markets (Primary); Germany (Primary)</t>
  </si>
  <si>
    <t>Genius Brands International, Inc., a content and brand management company, creates and licenses multimedia content for toddlers to tweens worldwide. The company offers Rainbow Rangers, an animated series about the adventures of seven magical girls; Llama Llama, an animated series; SpacePop is a music and fashion driven animated property; Thomas Edison’s Secret Lab, a STEM-based comedy adventure series; and Warren Buffet’s Secret Millionaire’s Club, an animated series for kids. It also develops animated series, such as Superhero Kindergarten and Baby Genius. In addition, the company acts as a licensing agent for Llama Llama. It serves various customers and partners, including broadcasters, consumer products licensees, manufacturers, wholesalers, and retailers. The company was formerly known as Pacific Entertainment Corporation and changed its name to Genius Brands International, Inc. in October 2011. Genius Brands International, Inc. was founded in 2006 and is based in Beverly Hills, California.</t>
  </si>
  <si>
    <t>MEDYSSEY Co.,Ltd (XKON:A200580)</t>
  </si>
  <si>
    <t>XKON:A200580</t>
  </si>
  <si>
    <t>Dongwha Pharm.Co.,Ltd (KOSE:A000020)</t>
  </si>
  <si>
    <t>IQTR679847015</t>
  </si>
  <si>
    <t>MEDYSSEY Co.,Ltd develops, manufactures, and sells orthopedic and neurosurgical spinal implants. The company’s products include thoracolumbar, cervical, and 3D printing products. It distributes its products in approximately 17 countries covering 6 continents worldwide. The company was formerly known as Varian Co., Ltd. and changed its name to MEDYSSEY Co.,Ltd in November 2007. MEDYSSEY Co.,Ltd was founded in 2003 and is headquartered in Jecheon-si, South Korea.</t>
  </si>
  <si>
    <t>Health Care Equipment</t>
  </si>
  <si>
    <t>Health Care (Primary); Health Care Equipment (Primary); Health Care Equipment and Services (Primary); Health Care Equipment and Supplies (Primary); Orthopedic Devices (Primary); Therapeutic Devices (Primary)</t>
  </si>
  <si>
    <t>Asia / Pacific (Primary); Asia / Pacific Developed Markets (Primary); Chungcheongbuk-do (Primary); Korea, South  (Primary)</t>
  </si>
  <si>
    <t>Dongwha Pharm Co., Ltd. manufactures and sells pharmaceutical products in South Korea. It offers ethical products in the areas of alimentary system, antibiotic, cardiovascular/metabolic disease, NSAID/respiratory system, muscle relaxant/musculoskeletal system, nervous system, and dermatological/urinary system; OTC products in the areas of alimentary system, cold remedy, NSAID/respiratory system, dermatological, mouth and teeth, hepatic protector, nutrient, tonic, topic analgesic, antihistamines, sore throat, and others; quasi drugs; health subsidiary foods; foods and drinks; and cosmetics. The company was founded in 1897 and is based in Seoul, South Korea.</t>
  </si>
  <si>
    <t>Cloudcall Group plc (AIM:CALL)</t>
  </si>
  <si>
    <t>AIM:CALL</t>
  </si>
  <si>
    <t>Xplorer Capital Growth I, LLC</t>
  </si>
  <si>
    <t>Herald Investment Management Limited; Burgundy Asset Management Ltd.; Gresham House Asset Management Limited; Goudy Park Management, Llc</t>
  </si>
  <si>
    <t>IQTR1761021991</t>
  </si>
  <si>
    <t>Cloudcall Group plc, a software company, designs, develops, and operates integrated multi-channel communications services for customer relationship management systems in North America, the United Kingdom, mainland Europe, Australia, and parts of the Asia Pacific. The company provides a suite of cloud-based integrated software and communications products and services under the CloudCall name. Its CloudCall suite of products, consisting of voice, SMS, and instant messaging from desktops and mobile devices, which allow companies to integrate their business communications tools into their CRM software, and enabling customer communications, to be made, recorded, logged, and categorized from within the CRM system from which detailed activity reports, analysis, and follow-up actions could be generated. The company was formerly known as Synety Group plc and changed its name to Cloudcall Group plc in May 2016. Cloudcall Group plc was incorporated in 2005 and is headquartered in Leicester, the United Kingdom.</t>
  </si>
  <si>
    <t>Provision of Hosted Telecom Solutions: 17.2 (100.0%)</t>
  </si>
  <si>
    <t>Alternative Carriers</t>
  </si>
  <si>
    <t>Alternative Carriers (Primary); Communication Services (Primary); Diversified Telecommunication Services (Primary); Telecommunication Services (Primary); Application Hosting Services; Application Service Providers (ASPs); Application Software; Information Technology; Software; Software and Services</t>
  </si>
  <si>
    <t>England (Primary); Europe (Primary); European Developed Markets (Primary); Leicestershire (Primary); United Kingdom (Primary)</t>
  </si>
  <si>
    <t>Xplorer Capital Growth I, LLC is based in Menlo Park, California.</t>
  </si>
  <si>
    <t>Burgundy Asset Management Ltd.
Burgundy Asset Management Ltd. is an employee owned investment manager. The firm primarily provides its services to high net worth individuals. It also caters to individuals, pooled investment vehicle, pension and profit sharing plans, charitable organizations, corporations, other investment advisers, insurance companies, pension funds, institutions, foundations, private clients, family offices, and endowments. The firm manages separate client-focused equity and fixed income portfolios. It also launches and manages equity and fixed income mutual funds for its clients. The firm invests in the public equity and fixed income markets across the globe. It invests in value stocks of companies across all capitalizations. The firm employs a fundamental analysis with a bottom-up stock picking approach to make its investments. It conducts in-house research to make its investments. Burgundy Asset Management was founded in 1990 and is based in Toronto, Ontario with an additional office in Montreal, Quebec.
Gresham House Asset Management Limited
Gresham House Asset Management Limited is a private equity and venture capital firm specializing in mid ventures, late ventures, emerging growth, middle market, later stage, growth capital, buyout recapitalization, PIPE, pre-IPO, growth and acquisition, and recovery capital investments. It operates as a venture capital trust. It invests in financial services, media, information and communication technology, digital information and technology, healthcare, life sciences, consumer services, energy equipment services, financials, healthcare, industrials, professional services, information technology, software and services, and utilities. It prefers to invest in companies based in United Kingdom, North America, Israel, and Europe and can co-invest outside Europe with local venture capital firms. It prefer to take both majority and minority stakes. It prefer to invest in companies with equity investment $5.68 million to $365.20 million, with minimum sales of $5.68 million, minimum EBITDA of $1.14 million and enterprise value between $11.36 million and 113.57 million. It invests in private companies in P2P opportunities, equity and equity-related instruments, public equities, and alternative specialist asset classes in various sectors, preferred equity, preferred quasi equity positions including convertible and non-convertible debt instruments, and mezzanine preferred instruments. Gresham House Asset Management Limited was founded on 1857 and is based in London, United Kingdom with an additional offices in Dumfries, United Kingdom; Perth, United Kingdom and Oxford, United Kingdom.
Herald Investment Management Limited
Herald Investment Management Limited is an employee owned investment manager. It manages mutual funds for its clients. The firm invests in the public equity and alternative investments markets across the globe. It typically invests in companies operating in the technology, media, and communications industries. The firm uses a fundamental analysis to create its portfolios. It does not invest in pharmaceutical or biotechnology companies. The firm typically invests between £0.25 million ($0.25 million) and £3 million ($4.67 million) in each portfolio company. Herald Investment Management Limited was founded in December 1993 and is based in London, United Kingdom.</t>
  </si>
  <si>
    <t>Log-In Logística Intermodal S.A. (BOVESPA:LOGN3)</t>
  </si>
  <si>
    <t>BOVESPA:LOGN3</t>
  </si>
  <si>
    <t>Sas Shipping Agencies Services SÀRl</t>
  </si>
  <si>
    <t>Alaska Investimentos LTDA.</t>
  </si>
  <si>
    <t>IQTR1681648625</t>
  </si>
  <si>
    <t>Log-in Logística Intermodal S.A. plans, manages, and operates logistics solutions through an intermodal network in Brazil and the Mercosur. The company has an integrated network that facilitates port movement and door to door transportation; and provides logistical planning, coasting trade, and port and intermodal terminal services. As of February 05, 2021, the company owned a fleet of six container ships with a capacity of 15,500 TEUs. It also manages and operates the Vila Velha Port Terminal located in the Port of Vitória, Espírito Santo; and two container terminals, including one in Itajaí, Santa Catarina and the other in Guarujá, São Paulo. The company was incorporated in 1973 and is headquartered in Rio de Janeiro, Brazil. As of January 13, 2022, Log-In Logística Intermodal S.A. operates as a subsidiary of Sas Shipping Agencies Services SÀRl.</t>
  </si>
  <si>
    <t>Integrated Logistics Solutions: 245.4 (100.0%)</t>
  </si>
  <si>
    <t>Brazil: 159.4 (58.6%);
Foreign: 112.8 (41.4%)</t>
  </si>
  <si>
    <t>Marine</t>
  </si>
  <si>
    <t>Industrials (Primary); Marine (Primary); Marine (Primary); Marine Transportation Of Freight (Primary); Transportation (Primary); Air Freight and Logistics; Air Freight and Logistics; Commercial and Professional Services; Commercial Services and Supplies; Diversified Support Services; Marine Ports and Services; Road and Rail; Road Transportation of Freight; Transportation Infrastructure; Trucking; Warehousing and Storage</t>
  </si>
  <si>
    <t>Brazil (Primary); Latin America and Caribbean (Primary); Rio de Janeiro (Primary); South America (Primary)</t>
  </si>
  <si>
    <t>Sas Shipping Agencies Services Sàrl was incorporated in 2006 and is based in Luxembourg. Sas Shipping Agencies Services Sàrl operates as a subsidiary of Msc Mediterranean Shipping Company Holding SA</t>
  </si>
  <si>
    <t>Kansai Super Market Ltd. (TSE:9919)</t>
  </si>
  <si>
    <t>TSE:9919</t>
  </si>
  <si>
    <t>OK Corporation</t>
  </si>
  <si>
    <t>IQTR1680075562</t>
  </si>
  <si>
    <t>Kansai Super Market Ltd. operates supermarket stores in Japan. It offers fruits and vegetables; alcoholic beverages; and marine, meat, confectionery, and frozen food products, as well as miscellaneous goods and daily necessities. The company also engages in the production and processing of cooked rice; cultivation and sale of vegetables; beef cattle fattening; and store safety management activities. It operates 64 supermarket stores and 1 shopping department store. The company was incorporated in 1959 and is based in Itami, Japan.</t>
  </si>
  <si>
    <t>Product Sales through Supermarkets and Related Businesses: 1,170.4 (100.0%)</t>
  </si>
  <si>
    <t>Japan: 1,170.4 (100.0%)</t>
  </si>
  <si>
    <t>Food Retail</t>
  </si>
  <si>
    <t>Consumer Staples (Primary); Food and Staples Retailing (Primary); Food and Staples Retailing (Primary); Food Retail (Primary); Full Stock Supermarkets (Primary); Grocery Stores (Primary); Agricultural Services; Animal Services; Commercial and Professional Services; Commercial Services and Supplies; Consumer Discretionary; Department Stores; Environmental and Facilities Services; Food Products; Food, Beverage and Tobacco; General Management Services; Grain Mill Products; Industrials; Multiline Retail; Office Services and Supplies; Packaged Foods and Meats; Retailing</t>
  </si>
  <si>
    <t>Asia / Pacific (Primary); Asia / Pacific Developed Markets (Primary); Hyogo (Primary); Japan  (Primary)</t>
  </si>
  <si>
    <t>OK Corporation owns and operates the supermarkets. The company offers grocery, home appliances, toys, clothing, shoes, and sports products across Japan. OK Corporation was founded in 1967 and is based in Yokohama, China.</t>
  </si>
  <si>
    <t>Elmira Savings Bank (NasdaqCM:ESBK)</t>
  </si>
  <si>
    <t>NasdaqCM:ESBK</t>
  </si>
  <si>
    <t>Community Bank System, Inc. (NYSE:CBU)</t>
  </si>
  <si>
    <t>IQTR1684288563</t>
  </si>
  <si>
    <t>Elmira Savings Bank provides financial services to consumers and businesses. It offers savings and money market accounts, time deposits, retail and commercial checking accounts, and NOW accounts; certificates of deposit; residential and commercial real estate, construction, commercial loans, as well as consumer loans, comprising of installment loans, overdraft line of credit, and home equity loans; and mortgage loans secured by first and second liens on one-to-four family residences. The company also operates a real estate investment trust; and provides financial planning advisory services. The company operates through a network of twelve full-service offices located in Chemung, Tompkins, Cayuga, Schuyler, and Steuben Counties; and one limited service office located in Broome County, New York. Elmira Savings Bank was founded in 1869 and is based in Elmira, New York.</t>
  </si>
  <si>
    <t>Delivery of Loan and Deposit Products: 24.7 (100.0%)</t>
  </si>
  <si>
    <t>United States: 24.7 (100.0%)</t>
  </si>
  <si>
    <t>Thrifts and Mortgage Finance</t>
  </si>
  <si>
    <t>Banks (Primary); Financials (Primary); Savings Institutions (Primary); Savings Institutions, Not Federally Chartered (Primary); Thrifts and Mortgage Finance (Primary); Thrifts and Mortgage Finance (Primary); Asset Management and Custody Banks; Capital Markets; Diversified Financials; Diversified REITs; Equity Real Estate Investment Trusts (REITs); Investment Advice; Real Estate; Real Estate</t>
  </si>
  <si>
    <t>Elmira Area (Primary); New York (Primary); Northeast (Primary); United States and Canada (Primary); United States of America (Primary)</t>
  </si>
  <si>
    <t>Community Bank System, Inc. operates as the bank holding company for Community Bank, N.A. that provides various banking and other financial services to retail, commercial, and municipal customers. It operates through three segments: Banking, Employee Benefit Services, and All Other. The company offers various deposits products, such as checking, savings, and money market deposit accounts, as well as time deposits. It also provides loans, including consumer mortgages; general purpose commercial and industrial loans, and mortgages on commercial properties; paycheck protection program loans; installment loans that are originated through selected dealerships and are secured by automobiles, marine, and other recreational vehicles; personal installment loans and lines of credit for consumers; and home equity products. In addition, the company offers broker-dealer and investment advisory; cash management, investment, and treasury services; asset management; and employee benefit services, as well as operates as a full-service insurance agency that offers personal and commercial lines of insurance, and other risk management products and services. Further, it provides contribution plan administration, employee benefit trust, collective investment fund, retirement plan administration, fund administration, transfer agency, actuarial and benefit consulting, VEBA/HRA, and health and welfare consulting services. Additionally, the company offers wealth management, retirement planning, higher educational planning, fiduciary, risk management, trust, and personal financial planning services; and investment alternatives, including stocks, bonds, mutual funds, and advisory products, as well as master recordkeeping services. As of January 25, 2021, it operates approximately 230 customer facilities across Upstate New York, Northeastern Pennsylvania, Vermont, and Western Massachusetts. Community Bank System, Inc. was founded in 1866 and is headquartered in Onondaga, New York.</t>
  </si>
  <si>
    <t>Shaw Communications Inc. (TSX:SJR.B)</t>
  </si>
  <si>
    <t>TSX:SJR.B</t>
  </si>
  <si>
    <t>Rogers Communications Inc. (TSX:RCI.B)</t>
  </si>
  <si>
    <t>IQTR707680885</t>
  </si>
  <si>
    <t>Shaw Communications Inc. operates as a connectivity company in North America. The company operates through Wireline and Wireless segments. The company’s Wireline segment provides cable telecommunications services, including video, Internet, WiFi, phone, satellite video, and data networking through a national fibre-optic backbone network to Canadian consumers, North American businesses, and public-sector entities. Its Wireless segment provides wireless services for voice and data communications serving customers in Ontario, British Columbia, and Alberta through Freedom Mobile; and in British Columbia and Alberta through Shaw Mobile. The company was formerly known as Shaw Cablesystems Ltd. and changed its name to Shaw Communications Inc. in May 1993. Shaw Communications Inc. was incorporated in 1966 and is headquartered in Calgary, Canada.</t>
  </si>
  <si>
    <t>Wireless: 1,005.4 (23.2%);
Wireline: 3,320.0 (76.8%)</t>
  </si>
  <si>
    <t>Canada: 4,316.0 (100.0%)</t>
  </si>
  <si>
    <t>Cable And Other Pay Television (Primary); Cable and Satellite (Primary); Cable Broadcasting (Primary); Cable Networks (Primary); Communication Services (Primary); Media (Primary); Media and Entertainment (Primary); Alternative Carriers; Broadband Telecommunications Services; Broadcasting; Digital Telecommunications Services; Diversified Telecommunication Services; Integrated Telecommunication Services; Internet Service Providers (ISP); Telecommunication Services; Television; Television Broadcasting Stations; Television Networks; Web Broadcasts And Cybercasts; Wireless Telecommunication Services; Wireless Telecommunication Services</t>
  </si>
  <si>
    <t>Alberta (Primary); Canada (Primary); United States and Canada (Primary); Saskatchewan</t>
  </si>
  <si>
    <t>Rogers Communications Inc. operates as a communications and media company in Canada. It operates through three segments: Wireless, Cable, and Media. The company offers mobile Internet access, wireless voice and enhanced voice, device and accessory financing, wireless home phone, device protection, text messaging, e-mail, global voice and data roaming, bridging landline, machine-to-machine and Internet of Things solutions, and advanced wireless solutions for businesses, as well as device delivery services; and postpaid and prepaid services under the Rogers, Fido, and chatr brands to approximately 10.9 million subscribers. It also provides Internet and WiFi services; smart home monitoring services, such as monitoring, security, automation, energy efficiency, and smart control through a smartphone app. In addition, the company offers local and network TV; on-demand television; cloud-based digital video recorders; voice-activated remote controls, and integrated apps; personal video recorders; linear and time-shifted programming; digital specialty channels; 4K television programming; and televised content on smartphones, tablets, and personal computers, as well as operates Ignite TV and Ignite TV app. Further, it provides residential and small business local telephony services; calling features, such as voicemail, call waiting, and long distance; voice, data networking, Internet protocol, and Ethernet services; private networking, Internet, IP voice, and cloud solutions; optical wave and multi-protocol label switching services; IT and network technologies; and cable access network services. The company also owns Toronto Blue Jays and the Rogers Centre event venue; and operates Sportsnet ONE, Sportsnet 360, Sportsnet World, Citytv, OMNI, FX (Canada), FXX (Canada), and OLN television networks, as well as 55 AM and FM radio stations. Rogers Communications Inc. was founded in 1960 and is headquartered in Toronto, Canada.</t>
  </si>
  <si>
    <t>Sunora Foods Inc. (TSXV:SNF)</t>
  </si>
  <si>
    <t>TSXV:SNF</t>
  </si>
  <si>
    <t>2326230 Alberta Ltd.</t>
  </si>
  <si>
    <t>IQTR701907702</t>
  </si>
  <si>
    <t>Sunora Foods Inc. trades in and supplies food oils in Canada, the United States, and internationally. The company offers canola, soybean, corn, olive, and other specialty food oils under the Sunora, Sunera, and Sunya brands, as well as under various private labels. It serves customers in the food oil processing, retail, and food service markets. Sunora Foods Inc. was incorporated in 1990 and is headquartered in Calgary, Canada.</t>
  </si>
  <si>
    <t>Food Oil and Related Commodities: 12.5 (100.0%)</t>
  </si>
  <si>
    <t>USA: 9.1 (73.2%);
Canada: .3 (2.3%);
International: 3.1 (24.4%)</t>
  </si>
  <si>
    <t>Food Distributors</t>
  </si>
  <si>
    <t>Consumer Staples (Primary); Food and Staples Retailing (Primary); Food and Staples Retailing (Primary); Food Distribution (Primary); Food Distributors (Primary); Groceries and Related Product Distribution (Primary); Capital Goods; Industrials; Trading Companies and Distributors; Trading Companies and Distributors</t>
  </si>
  <si>
    <t>Alberta (Primary); Canada (Primary); United States and Canada (Primary)</t>
  </si>
  <si>
    <t xml:space="preserve">2326230 Alberta Ltd. operates as a subsidiary of Folspire Inc.
</t>
  </si>
  <si>
    <t>Grand Mountain Bancshares Inc.</t>
  </si>
  <si>
    <t>BayCom Corp (NasdaqGS:BCML)</t>
  </si>
  <si>
    <t>IQTR642908158</t>
  </si>
  <si>
    <t>As of February 4, 2020, Grand Mountain Bancshares Inc. was acquired by BayCom Corp. Grand Mountain Bancshares Inc. operates as a bank holding company for Grand Mountain Bank which offers commercial banking services. The company was incorporated in 2006 and is based in Granby, Colorado.</t>
  </si>
  <si>
    <t>Banks (Primary); Banks (Primary); Financials (Primary); Regional Banks (Primary)</t>
  </si>
  <si>
    <t>Colorado (Primary); Denver Area (Primary); Mountain (Primary); United States and Canada (Primary); United States of America (Primary)</t>
  </si>
  <si>
    <t>BayCom Corp operates as the bank holding company for United Business Bank that provides various financial services to businesses, business owners, and individuals. The company offers demand, savings, money market, and time deposit accounts. It also provides commercial and multifamily real estate loans, including owner-occupied and investor real estate loans; commercial and industrial loans, such as equipment loans and working capital lines of credit; small business administration loans; construction and land loans; agriculture-related loans; and consumer loans comprising installment loans, unsecured and secured personal lines of credit, and overdraft protection. In addition, the company offers online and mobile banking, automated teller machine, remote deposit capture, night depository, courier, direct deposit, treasury management, wire transfer, automated clearing house services, debit cards, cashier’s and travelers checks, letters of credit, lockbox, positive pay, reverse positive pay, account reconciliation, and escrow services, as well as facilitates tax-deferred commercial exchanges and provides zero balance accounts and sweep accounts including loan sweep. It operates through a network of 34 full service branches in Northern and Southern California; Denver, Colorado; Custer, Delta, and Grand counties, Colorado; and Seattle, Washington and Central New Mexico. The company was formerly known as Bay Commercial Bank and changed its name to BayCom Corp in January 2017. BayCom Corp was founded in 2004 and is headquartered in Walnut Creek, California.</t>
  </si>
  <si>
    <t>Autohome Inc. (NYSE:ATHM)</t>
  </si>
  <si>
    <t>Catcha Group</t>
  </si>
  <si>
    <t>IQTR693473357</t>
  </si>
  <si>
    <t>Autohome Inc. operates as an online destination for automobile consumers in the People’s Republic of China. The company, through its websites, autohome.com.cn and che168.com, and its mobile applications and mini apps, delivers interactive content and tools to automobile consumers. It provides media services, including automaker advertising services and regional marketing campaigns; and leads generation services comprising dealer subscription services, advertising services for individual dealers, and used automobile listing and other platform-based services. The company also offers Autohome Mall, an online transaction platform for users to review automotive-related information, purchase coupons offered by automakers for discounts, and make purchases to complete the transaction; data products; and online bidding platform for used automobiles, as well as collects commissions for facilitating transactions of auto-financing and insurance products on its platform. The company was formerly known as Sequel Limited and changed its name to Autohome Inc. in October 2011. Autohome Inc. was incorporated in 2008 and is headquartered in Beijing, the People’s Republic of China.</t>
  </si>
  <si>
    <t>Catcha Group is a private equity and venture capital firm specializing in investments in technology sector. The firm primarily invests in new media, online classifieds, and e-commerce businesses etc.. It seeks to invests in Singapore, Australia, China, India and other parts of Asia. The firm was founded in 1999 and the investment group was established on 2004. The Gatcha Group is based in Kuala Lumpur, Malaysia.</t>
  </si>
  <si>
    <t>Atrem S.A. (WSE:ATR)</t>
  </si>
  <si>
    <t>WSE:ATR</t>
  </si>
  <si>
    <t>Grupa Kapitalowa IMMOBILE S.A. (WSE:GKI)</t>
  </si>
  <si>
    <t>IQTR602003655</t>
  </si>
  <si>
    <t>Atrem S.A. operates as a general contractor for investment projects and a subcontractor for the largest construction companies in Poland. The company undertakes projects related to automation, visualization, and control of the processes of exploitation, transmission, and distribution of gas and liquid fuels; implements low power installations, measurement and control equipment, and automation; designs and introduces process visualization and management systems. It is also involved in the development and implementation of IT systems comprising Telexus telemetry system and Ewista passporting system. In addition, the company offers electronic protection systems, building management systems, telecommunication systems, ICT systems, integrated visualization applications, and special solutions. Further, it provides cathodic protection monitoring and polarization equipment; installation and maintenance of equipment; analyzing and assessment of corrosion risk; software products; and cathodic protection monitoring system operation training services. Additionally, the company engages in delivering, installing, implementing, and operating of IT, electronic, and automation systems for the aviation industry; and providing devices, such as cathodic protection feeders, industrial telemetric modems, boiler control for gas pressure reduction stations, industrial port multiplexers, and telcorr devices. It is also involved in the design, construction, consulting, and execution of wind farms, photovoltaic systems, and cogeneration systems. The company was founded in 1999 and is based in Suchy Las, Poland. Atrem S.A. is a subsidiary of Grupa Kapitalowa IMMOBILE S.A.</t>
  </si>
  <si>
    <t>Capital Goods (Primary); Construction and Engineering (Primary); Construction and Engineering (Primary); Construction Support Services (Primary); Electrical Work (Primary); Engineering and Surveying Services (Primary); Engineering Services (Primary); Heavy Construction (Primary); Industrials (Primary); Specialty Contract Work (Primary); Aerospace and Defense; Aerospace and Defense; Electric Power By Solar Energy; Electric Power By Wind Energy; Electronic Equipment and Instruments; Electronic Equipment, Instruments and Components; Independent Power and Renewable Electricity Producers; Information Technology; IT Consulting and Other Services; IT Services; Laboratory Apparatus; Measurement, Display, And Control Of Process Variables; Measuring, Analyzing, and Controlling Instruments; Renewable Electricity; Security, Control, Surveillance and Detection Equipment; Software and Services; Technology Hardware and Equipment; Utilities; Utilities</t>
  </si>
  <si>
    <t>Grupa Kapitalowa IMMOBILE S.A. primarily operates in the machine industry, construction and development, hotel industry, real estate, and retail trade sectors in Poland. The company designs and constructs production halls, warehouses, industrial and commercial buildings, office buildings, shopping centers, supermarkets, and residential buildings; and manufactures crushing and grinding machinery for cement, paper, mining, food, energy, chemical, and other industries. It is also involved in the property development and construction consultancy services; and ownership of properties for commercial leasing. In addition, the company operates various hotels in various cities, such as Sopot, Poznan, Bydgoszcz, Lódz, Szczecin, Gdansk, Chorzow, and Inowroclaw. Further, it provides general contracting; docking solutions; and automatic parking systems. The company was formerly known as MAKRUM S.A. and changed its name to Grupa Kapitalowa IMMOBILE S.A. in 2014. Grupa Kapitalowa IMMOBILE S.A. was founded in 1868 and is based in Bydgoszcz, Poland.</t>
  </si>
  <si>
    <t>zooplus AG (XTRA:ZO1)</t>
  </si>
  <si>
    <t>XTRA:ZO1</t>
  </si>
  <si>
    <t>Hellman &amp; Friedman LLC; H&amp;F Investors IV LLC</t>
  </si>
  <si>
    <t>UBS Group AG (SWX:UBSG); JPMorgan Chase &amp; Co. (NYSE:JPM); Luxempart S.A. (BDL:LXMPR); The Capital Group Companies, Inc.; Deutsche Asset Management Investment GmbH; Morgan Stanley &amp; Co. International plc; Adelphi Capital, L.L.P.; RAG-Stiftung; Nielsen Capital Management FondsmÆGlerselskab A/S; Ncmh ApS; Pelham Capital Ltd; Maxburg Beteiligungen Ii Gmbh &amp; Co. Kg; KF030332 GmbH; MFS Meridian Funds Société d’Investissement à Capital Variable - Prudent Wealth Fund</t>
  </si>
  <si>
    <t>IQTR1677395306</t>
  </si>
  <si>
    <t>zooplus AG operates as an online retailer of pet products. The company offers wet and dry food, feed additives, and snacks for dogs and cats under the Concept for Life, Wolf of Wilderness, Wild Freedom, Purizon, Rocco, Cosma, Lukullus, and Feringa brands, as well as Briantos, My Star, Smilla, and Tigerino brands; and specialty articles, such as toys, scratch trees, transport baskets, grooming and care products, bedding, and other accessories. It provides approximately 8,000 food and accessory products for dogs, cats, small animals, birds, aquarium, and horses. The company sells its products in Germany and internationally. zooplus AG was incorporated in 1999 and is headquartered in Munich, Germany.</t>
  </si>
  <si>
    <t>Distribution and Sale of Pet Supplies: 2,346.2 (100.0%)</t>
  </si>
  <si>
    <t>Internet and Direct Marketing Retail</t>
  </si>
  <si>
    <t>Consumer Discretionary (Primary); Internet and Direct Marketing Retail (Primary); Internet and Direct Marketing Retail (Primary); Online Pet Care Product Retail (Primary); Online Specialty Retail (Primary); Retailing (Primary)</t>
  </si>
  <si>
    <t>H&amp;F Investors IV LLC
H&amp;F Investors IV LLC is a principal investment firm based in San Francisco, California.
Hellman &amp; Friedman LLC
Hellman &amp; Friedman LLC is a private equity firm specializing in leveraged recapitalizations, acquisitions, buys and builds, traditional buyouts, financial restructurings, growth investments, and numerous types of minority investments. It invests in public and private companies. The firm makes investments in financial services including asset management, insurance, financial technology, and related sub-sectors as financial advisors and distribution, payments, securities services and other business; retail and consumer; energy and industrials; healthcare; companies running clinical trials for pharmaceutical companies and life sciences tools and services; vertical software; business and information services industries with an emphasis on marketing, information, and professional services; data services; Internet and digital media. In case of energy and industrials sector the firm generally looks to avoid businesses with significant macroeconomic and/or commodity exposure. It targets investments in companies based in North America with a focus on the United States, Europe with a focus on Western Europe, and Australia. The firm seeks to make equity investments between $50 million and $1200 million in its portfolio companies. It may act as a controlling shareholder and as an influential minority investor. It also seeks to take majority stakes. The firm prefers to invest alongside management in companies going through transitions including private or closely held businesses looking to institutionalize, to go public, to de-mutualize, or to undertake public to private transactions. Hellman &amp; Friedman LLC was founded in 1984 and is based in San Francisco, California with offices in New York, New York and London, United Kingdom.</t>
  </si>
  <si>
    <t>Adelphi Capital, L.L.P.
Adelphi Capital, L.L.P. is an employee owned hedge fund sponsor. The firm invests in the public equity and alternative investment markets of Europe. It employs a fundamental analysis to make its investments. The firm invests in alternative investment. Adelphi Capital was founded in 1997 and is based in London, United Kingdom.
Deutsche Asset Management Investment GmbH
Deutsche Asset &amp; Wealth Management Investment GmbH is a privately owned investment manager. The firm launches and manages equity, fixed income, balanced, pension/retirement fund, real estate fund, and multi-asset mutual funds for its clients. It also launches and manages hedge funds for its clients. The firm invests in the public equity, fixed income, and real estate markets. It was formerly known as DWS Investment GmbH. The firm was founded on May 22, 1956 and is based in Frankfurt, Germany. Deutsche Asset &amp; Wealth Management Investment GmbH operates as a subsidiary of Deutsche Asset &amp; Wealth Management.
JPMorgan Chase &amp; Co. (NYSE:JPM)
JPMorgan Chase &amp; Co. operates as a financial services company worldwide. It operates in four segments: Consumer &amp; Community Banking (CCB), Corporate &amp; Investment Bank (CIB), Commercial Banking (CB), and Asset &amp; Wealth Management (AWM). The CCB segment offers deposit and investment products and services to consumers; lending, deposit, and cash management and payment solutions to small businesses; mortgage origination and servicing activities; residential mortgages and home equity loans; and credit card, auto loan, and leasing services. The CIB segment provides investment banking products and services, including corporate strategy and structure advisory, and equity and debt markets capital-raising services, as well as loan origination and syndication; wholesale payments and cross-border financing; and cash securities and derivative instruments, risk management solutions, prime brokerage, and research. This segment also offers securities services, including custody, fund accounting and administration, and securities lending products for asset managers, insurance companies, and public and private investment funds. The CB segment provides financial solutions, including lending, investment banking, and asset management to small business, large and midsized corporations, local governments, and nonprofit clients; and commercial real estate banking services to investors, developers, and owners of multifamily, as well as to office, retail, industrial, and affordable housing properties. The AWM segment offers multi-asset investment management solutions across equities, fixed income, alternatives, and money market funds to institutional clients and retail investors; and retirement products and services, brokerage, custody, trusts and estates, loans, mortgages, deposits, and investment management products. The company also provides ATM, online and mobile, and telephone banking services. JPMorgan Chase &amp; Co. was founded in 1799 and is headquartered in New York, New York.
Luxempart S.A. (BDL:LXMPR)
Luxempart S.A. is an investment firm specializing in direct and fund of fund investments. The firm also makes secondary direct investments. Within direct investments, it specializes in PIPE and private equity investments in middle market, later stage, mature, emerging growth, late venture, mezzanine, buyouts, acquisitions and private investment in public equity, and growth capital for small and medium sized companies. The firm seeks to invest in listed and non-listed companies. The firm does not target a specific sector, but prefers to invest in companies operating in energy, media, banks and financial services, holding companies, credit agencies, insurance brokers, healthcare, retail and telecommunications sectors. It seeks to invest in companies based in Europe including Grand Duchy of Luxembourg and nearby regions, France, Germany, Italy, Belgium, Austria and Switzerland. The firm typically invests between €30 million ($35.53 million) and €100 million ($131.10 million) in companies with a minimum EBITDA of €1 million ($1.31 million), target enterprise value between €10 million ($13.11 million) and €2000 million ($2622.02 million), and with a minimum target sales value of €15 million ($19.66 million). It aims to aid its portfolio companies to their IPO through financial aid. The firm seeks Board seats in its portfolio companies. It prefers to take majority stakes in companies but also takes minority stakes. Luxempart S.A., formerly known as Bil Participations SA, was founded in May 1988 and is based in Leudelange, Luxembourg with additional offices in Belgium, Italy, Germany, and France.
Morgan Stanley &amp; Co. International plc
Morgan Stanley &amp; Co. International plc provides financial services to corporations, governments, financial institutions, and individuals in Europe, the Middle East, Africa, the Americas, and Asia. It offers various services, such as capital raising including underwriting of debt, equity, and other securities; financial advisory services, including advice on mergers and acquisitions, restructurings, and real estate; and corporate lending. The company also offers sales and trading services include sales, financing, prime brokerage, market making activities in equity and fixed income securities and related products, including global macro, credit, and commodities products; investment activities; and providing secured lending to sales and trading customers. In addition, it provides asset management services. The company was incorporated in 1986 and is based in London, the United Kingdom. Morgan Stanley &amp; Co. International plc operates as a subsidiary of Morgan Stanley Investments (UK).
Nielsen Capital Management FondsmÆGlerselskab A/S
Nielsen Capital Management Fondsmaeglerselskab A/S is an employee owned investment manager. The firm launches and manages equity mutual funds for its clients. It invests in public equity markets across the globe. Nielsen Capital Management Fondsmaeglerselskab A/S was founded in March 2002 and is based in Frederikssund, Denmark.
RAG-Stiftung
RAG-Stiftung ensures that the RAG Corporation could discontinue subsidized coal mining in a socially acceptable manner by the end of 2018. The company would finance RAG’s perpetual mine management obligations related to coal mining from 2019. RAG-Stiftung was founded in 2007 and is based in Essen, Germany.
The Capital Group Companies, Inc.
The Capital Group Companies, Inc. provides investment management services through its subsidiaries. Its subsidiaries include, Capital Research and Management Company (CRMC) and Capital Group International Inc. (CGII). The Capital Group Companies, Inc. is based in Los Angeles, California with additional offices across the U.S., Europe, and Asia.
UBS Group AG (SWX:UBSG)
UBS Group AG, together with its subsidiaries, provides financial advice and solutions to private, institutional, and corporate clients worldwide. It operates through four divisions: Global Wealth Management, Personal &amp; Corporate Banking, Asset Management, and Investment Bank. The Global Wealth Management division offers investment advice and solutions, as well as lending solutions, to ultra high net worth and high net worth clients. This segment also provides wealth planning, investing, philanthropy, corporate and banking services, and family advisory services, as well as mortgage, securities-based, and structured lending solutions. The Personal &amp; Corporate Banking division provides banking products and services, such as deposits, cards, and online and mobile banking, as well as lending, investments, and retirement services. The Asset Management division offers equities, fixed income, hedge funds, real estate and private markets, indexed and alternative beta strategies, asset allocation and currency investment strategies, customized multi-asset solutions, advisory and fiduciary services, and multi-manager hedge fund solutions and advisory services. The Investment Bank division advises clients on strategic business opportunities and helps them raise capital to fund their activities; enables its clients to buy, sell, and finance securities on capital markets and to manage their risks and liquidity; and offers clients differentiated content on major financial markets and securities. This division serves institutional, corporate, and wealth management clients. The company was formerly known as UBS AG and changed its name to UBS Group AG in December 2014. UBS Group AG was founded in 1862 and is headquartered in Zurich, Switzerland.</t>
  </si>
  <si>
    <t>JPMorgan Chase &amp; Co. (NYSE:JPM) (427,130.0); Luxempart S.A. (BDL:LXMPR) (1,778.6); UBS Group AG (SWX:UBSG) (66,056.2)</t>
  </si>
  <si>
    <t>Calfrac Well Services Ltd. (TSX:CFW)</t>
  </si>
  <si>
    <t>TSX:CFW</t>
  </si>
  <si>
    <t>THRC Holdings, LP</t>
  </si>
  <si>
    <t>Matco Investments Ltd.</t>
  </si>
  <si>
    <t>IQTR686600121</t>
  </si>
  <si>
    <t>Calfrac Well Services Ltd., together with its subsidiaries, provides specialized oilfield services in Canada, the United States, Russia, and Argentina. It offers hydraulic fracturing, coiled tubing, cementing, and other well stimulation services, as well as pressure pumping services to oil and natural gas industries. The company was incorporated in 1999 and is headquartered in Calgary, Canada.</t>
  </si>
  <si>
    <t>Oil Well Equipment &amp; Services: 731.9 (100.0%)</t>
  </si>
  <si>
    <t>Canada: 210.6 (28.8%);
United States: 304.7 (41.6%);
Russia: 95.7 (13.1%);
Argentina: 120.9 (16.5%)</t>
  </si>
  <si>
    <t>Oil and Gas Equipment and Services</t>
  </si>
  <si>
    <t>Energy (Primary); Energy (Primary); Energy Equipment and Services (Primary); Oil and Gas Equipment and Services (Primary); Oil and Gas Field Services (Primary)</t>
  </si>
  <si>
    <t>Alberta (Primary); Canada (Primary); United States and Canada (Primary); Colorado; Denver Area; Mountain; United States of America</t>
  </si>
  <si>
    <t>THRC Holdings, LP was incorporated in 2011 and is based in Cisco, Texas.</t>
  </si>
  <si>
    <t>Matco Investments Ltd. is a principal investment firm. The firm primarily invests in oil and gas and oilfield services industries and real estate. Matco Investments Ltd. is based in Calgary, Canada.</t>
  </si>
  <si>
    <t>Mackinac Financial Corporation</t>
  </si>
  <si>
    <t>Nicolet Bankshares, Inc. (NasdaqCM:NCBS)</t>
  </si>
  <si>
    <t>IQTR711153848</t>
  </si>
  <si>
    <t xml:space="preserve">As of September 3, 2021, Mackinac Financial Corporation was acquired by Nicolet Bankshares, Inc. Mackinac Financial Corporation operates as the bank holding company for mBank that provides commercial and retail banking products and services in the United States. It offers interest bearing and non-interest bearing accounts, such as commercial and retail checking accounts, negotiable order of withdrawal accounts, money market accounts, individual retirement accounts, regular interest-bearing statement savings accounts, certificates of deposit, time deposits, and interest bearing transaction accounts. The company provides loan products, including commercial loans to entities within real estate — operators of nonresidential buildings industry; consumer loan products comprising installment, mortgages, home equity loans, and residential mortgage loans; and commercial and governmental lease financing, as well as offers safe deposit facilities. It has 28 branch locations, including 10 in the Upper Peninsula, 10 in the Lower Peninsula, 1 in Southeast Michigan, Michigan, and 7 in Wisconsin. The company was formerly known as North Country Financial Corporation and changed its name to Mackinac Financial Corporation in December 2004. Mackinac Financial Corporation was incorporated in 1974 and is headquartered in Manistique, Michigan.
</t>
  </si>
  <si>
    <t>Commercial Banking: 63.8 (100.0%)</t>
  </si>
  <si>
    <t>United States: 63.8 (100.0%)</t>
  </si>
  <si>
    <t>Banks (Primary); Banks (Primary); Financials (Primary); National and State Commercial Banks (Primary); Regional Banks (Primary); State Commercial Banks (Primary); Diversified Financial Services; Diversified Financials; Holding Companies; Investment Services and Holding Companies; Multi-Sector Holdings; Offices Of Bank Holding Companies</t>
  </si>
  <si>
    <t>Great Lakes (Primary); Iron Mountain Area (Primary); Michigan (Primary); United States and Canada (Primary); United States of America (Primary)</t>
  </si>
  <si>
    <t>Nicolet Bankshares, Inc. operates as the holding company for Nicolet National Bank that provides commercial and retail banking services for businesses and individuals. The company accepts checking, savings, and money market accounts; various certificates of deposit; and individual retirement accounts. It also offers commercial loans, including commercial, industrial, and business loans and lines of credit; commercial real estate loans; agricultural (AG) production and AG real estate loans; commercial real estate investment real estate loans; construction and land development loans; residential real estate loans, such as residential first lien mortgages, junior lien mortgages, home equity loans, lines of credit, and residential construction loans; and consumer loans. In addition, the company provides cash management, international banking, personal brokerage, safe deposit boxes, and trust and fiduciary services, as well as wealth management and retirement plan services. Further, it offers mortgage refinancing; online services, such as commercial, retail, and trust online banking; automated bill payment, mobile banking deposits and account access, and remote deposit capture services; and other services consisting of wire transfers, debit cards, credit cards, pre-paid gift cards, direct deposits, and official bank checks. As of December 31, 2020, it operated 36 branches throughout Wisconsin and Michigan. The company was formerly known as Green Bay Financial Corporation and changed its name to Nicolet Bankshares, Inc. in March 2002. Nicolet Bankshares, Inc. was founded in 2000 and is headquartered in Green Bay, Wisconsin.</t>
  </si>
  <si>
    <t>Hollysys Automation Technologies Ltd. (NasdaqGS:HOLI)</t>
  </si>
  <si>
    <t>NasdaqGS:HOLI</t>
  </si>
  <si>
    <t>Zhejiang Longsheng Group Co.,Ltd (SHSE:600352); Loyal Valley Capital</t>
  </si>
  <si>
    <t>IQTR1758493877</t>
  </si>
  <si>
    <t>Hollysys Automation Technologies Ltd. provides automation solutions in the People’s Republic of China, Southeast Asia, India, and the Middle East. The company offers a suite of industrial automation systems, including third-party hardware-centric products, such as instrumentation and actuators; proprietary software-centric distributed control systems/programmable logic controllers; and valued-added software packages comprising real-time management information system, HolliAS asset management system, operator training system, HolliAS batch application package, HolliAS advanced process control package, and safety instrumentation system, as well as HOLLiAS MACS-N DCS, a proprietary nuclear power non-safety automation and control system. It also provides train control center that monitors route condition, track status, train schedules, distance between trains, and the working status of other function devices, as well as generates control instructions and commands. In addition, the company offers automation train protection that operates as a train over-speed protection mechanism; and supervisory control and data acquisition system, an open software platform. Further, it offers research and development services; and provides integrated automation systems and services, mechanical and electrical solution services, and installation services. The company serves customers in the industrial, railway, subway, nuclear power, and mechanical and electronic industries. The company was formerly known as HLS Systems International Ltd. and changed its name to Hollysys Automation Technologies Ltd. in July 2009. Hollysys Automation Technologies Ltd. was founded in 1993 and is headquartered in Beijing, the People’s Republic China.</t>
  </si>
  <si>
    <t>Industrial Automation (IA): 314.1 (55.7%);
Rail Transportation (Rail): 189.9 (33.7%);
Mechanical and Electrical Solutions (M&amp;E): 59.9 (10.6%)</t>
  </si>
  <si>
    <t>Electronic Equipment and Instruments</t>
  </si>
  <si>
    <t>Electronic Equipment and Instruments (Primary); Electronic Equipment, Instruments and Components (Primary); Information Technology (Primary); Measuring, Analyzing, and Controlling Instruments (Primary); Technology Hardware and Equipment (Primary); Application Software; Capital Goods; Construction and Engineering; Construction and Engineering; Industrial Machinery; Industrials; Machinery; Software; Software and Services; Specialty Contract Work; Trading Companies and Distributors; Trading Companies and Distributors</t>
  </si>
  <si>
    <t>Asia / Pacific (Primary); Asia / Pacific Emerging Markets (Primary); China  (Primary); Far East (Primary)</t>
  </si>
  <si>
    <t>Loyal Valley Capital
Loyal Valley Capital is a private equity firm. The firm seeks to invest in healthcare, cultural entertainment, consumer and consumer upgrade, cultural and sports consumption, mobile internet, modern finance, financial services, specialty industrials, advanced technology, advanced manufacturing, biomedicine and parent-child education industries. Loyal Valley Capital was founded in 2015 and is based in Shanghai, China, with additional office in Beijing, China.
Zhejiang Longsheng Group Co.,Ltd (SHSE:600352)
Zhejiang Longsheng Group Co.,Ltd. primarily engages in the chemical business. Its chemical products comprise textile chemicals; fine chemical intermediates; construction chemicals; and inorganic chemicals. The company also develops, produces, and sells auto parts, such as sideplate, plate, window front shield plate, engine front board and sideboard, longeron back end, front and rear wheel swell, front floor, back floor front component, and back floor foreplate and backplate products; middle and front door, front shroud, back door, and rear side inner plates; and front shroud, back door, and middle and front door shell plates, as well as headers. In addition, it is involved in the provision of logistics services; sale of steel products; development of real estate properties; and finance and stock right investment business. The company sells its products to approximately 50 countries and regions. Zhejiang Longsheng Group Co.,Ltd. was founded in 1970 and is based in Shaoxing, the People’s Republic of China.</t>
  </si>
  <si>
    <t>Zhejiang Longsheng Group Co.,Ltd (SHSE:600352) (6,630.9)</t>
  </si>
  <si>
    <t>Strongbridge Biopharma plc</t>
  </si>
  <si>
    <t>Xeris Biopharma Holdings, Inc. (NasdaqGS:XERS)</t>
  </si>
  <si>
    <t>New Enterprise Associates, Inc.; TVM Capital GmbH; Odlander, Fredrikson &amp; Co. AB; Novo Nordisk A/S (CPSE:NOVO B); Third Swedish National Pension Fund; Storebrand Kapitalforvaltning As; Granite Point Capital Management, L.P.; RA Capital Management, L.P.; Fougner Invest AS; Arctic Asset Management AS; Zinober Invest AS; Caxton Alternative Management LP; CDK Associates LLC; Acuta Capital Partners LLC</t>
  </si>
  <si>
    <t>IQTR716128210</t>
  </si>
  <si>
    <t>As of October 5, 2021, Strongbridge Biopharma plc was acquired by Xeris Pharmaceuticals, Inc. Strongbridge Biopharma plc, a commercial-stage biopharmaceutical company, focuses on the development and commercialization of therapies for rare diseases with unmet needs in the United States. The company offers Keveyis, an oral carbonic anhydrase inhibitor to treat hyperkalemic, hypokalemic, and related variants of primary periodic paralysis. Its clinical-stage product candidates include Recorlev, a cortisol synthesis inhibitor, which is in Phase III clinical trials for the treatment of endogenous Cushing's syndrome; and Veldoreotide, a somatostatin analog that has completed Phase II clinical trial for the treatment of acromegaly. The company was formerly known as Cortendo plc and changed its name to Strongbridge Biopharma plc in September 2015. Strongbridge Biopharma plc was founded in 1996 and is based in Trevose, Pennsylvania.</t>
  </si>
  <si>
    <t>Pharmaceuticals: 34.7 (100.0%)</t>
  </si>
  <si>
    <t>United States: 34.7 (100.0%)</t>
  </si>
  <si>
    <t>Health Care (Primary); Hormones and Hormone Antagonists (Primary); Pharmaceutical Products (Primary); Pharmaceuticals (Primary); Pharmaceuticals (Primary); Pharmaceuticals, Biotechnology and Life Sciences (Primary); Biotechnology; Biotechnology</t>
  </si>
  <si>
    <t>Great Lakes (Primary); Pennsylvania (Primary); Philadelphia Area (Primary); United States and Canada (Primary); United States of America (Primary)</t>
  </si>
  <si>
    <t>Xeris Biopharma Holdings, Inc., a biopharmaceutical company, engages in developing and commercializing therapies for patient populations in endocrinology, neurology, and gastroenterology. It markets Gvoke, a ready-to-use liquid glucagon for the treatment of severe hypoglycemia; and Keveyis, a therapy for primary periodic paralysis. The company also has a pipeline of development programs to extend the marketed products into new indications and uses and bring new products using its proprietary formulation technology platforms, XeriSol and XeriJect. The company was founded in 2005 and is headquartered in Chicago, Illinois.</t>
  </si>
  <si>
    <t>Acuta Capital Partners LLC
Acuta Capital Partners, LLC is an employee owned investment manager. The firm provides its services to pooled investment vehicles and corporations. The firm invests in the public equity and fixed income markets. The firm launches and manages hedge funds for its clients. The firm employs a bottom-up fundamental analysis to make its investments. Acuta Capital Partners, LLC was founded in July 2011 and is based in Belmont, California.
Caxton Alternative Management LP
Caxton Alternative Management LP is a principal investment firm specializing in private and public market direct investments. The firm is sector agnostic with a focus on special situations. It seeks to make investments primarily in the Americas and Western Europe. The firm invests both independently and in collaboration with external partners. Caxton Alternative Management LP was founded in 2012 and is based in New York, New York and additional offices in Princeton, New Jersey and Jupiter, Florida
CDK Associates LLC
CDK Associates LLC is based in Princeton, New Jersey.
Granite Point Capital Management, L.P.
Granite Point Capital Management, L.P. is an employee owned hedge fund sponsor. Funds under management include Granite Point Capital Offshore Fund Ltd. The firm provides its services to pooled investment vehicles. The firm employs fundamental analysis to create its investment portfolio. Granite Point Capital Management, L.P. was founded in January 2004 and is based in Boston, Massachusetts.
New Enterprise Associates, Inc.
New Enterprise Associates, Inc. is a private equity and venture capital firm specializing in investments in debt financing and venture growth equity at all stages with a focus on seed, start-up, early stage, later stage, growth capital, and public. The firm opportunistically invests in PIPEs, expansion, and mezzanine financing. The firm prefers to invest in the information technology sector with a focus on consumer internet, consumer technology, financial technology, software and services, internet infrastructure, internet services, information systems, cloud solutions, consumer mobile, e-commerce, enterprise mobility, virtualization, enterprise technology, infrastructure software, big data, marketplace, enterprise services, communications, enterprise software and services, digital media, education, industry specific software, technology-enabled services, SaaS, cloud computing, and electronics industries; healthcare sector with a focus on healthcare services, and healthcare information technology industries, life sciences, biotechnology, biopharmaceuticals, medical devices, medical device research equipment, and specialty pharmaceuticals; energy technology with a focus on energy generation, efficiency, and storage companies, solar, nuclear, advanced batteries, fuel cells, smart grids, lighting, and energy-efficient building material; and systems with a focus on semiconductor companies. Within India, the firm invests in alternative energy, infrastructure services, consumer services, and agriculture sector. It invests across the globe with a focus on Asia, China, India, South-East Asia, Brazil, United States, Northeast, Mid-Atlantic, and Midwest. The firm seeks to invest between $0.05 million and $20 million. New Enterprise Associates, Inc. was founded in 1977 and is based in Menlo Park, California with additional offices across United States, India and China.
Novo Nordisk A/S (CPSE:NOVO B)
Novo Nordisk A/S, a healthcare company, engages in the research, development, manufacture, and marketing of pharmaceutical products worldwide. It operates in two segments, Diabetes and Obesity care, and Biopharm. The Diabetes and Obesity care segment provides products in the areas of insulins, GLP-1 and related delivery systems, oral antidiabetic products, obesity, and other chronic diseases. The Biopharmaceuticals segment offers products in the areas of haemophilia, growth disorders, and hormone replacement therapy. The company collaboration agreements with Lund University to develop treatment for Parkinson’s diseases; and bluebird bio, Inc. to develop genome editing treatments for children and adult patients. Novo Nordisk A/S also has a research collaboration with Lumen Bioscience, Inc. to explore strategies for delivering oral biologics for cardiometabolic disease. The company was founded in 1923 and is headquartered in Bagsvaerd, Denmark.
Odlander, Fredrikson &amp; Co. AB
Odlander, Fredrikson &amp; Co. AB is a private equity and venture capital firm specializing in investments in early stage and mature companies. It provides financing from the seed stage through all stages of company evolution including startup, mid, early growth, emerging venture, and late ventures. The firm seeks to provide bridge financing and growth capital. It prefers to invest in companies engaged in healthcare, pharmaceuticals, biotechnology, life science with a focus on therapeutic devices, life sciences tools and services, and healthcare technology. It focuses on diseases with high unmet medical needs and therapies that have the potential to be transformative and change medical practice and the lives of patients suffering these conditions. It prefers to invest globally. The firm seeks to be a lead investor in its transactions. It typically acquires minority stakes in its portfolio companies. The firm prefers to be a board member in its portfolio companies. It seeks to maintain a reserve for subsequent financing when first engaging in a company. Odlander, Fredrikson &amp; Co. AB was founded in 1996 and is based in Stockholm, Sweden with an additional office in Lausanne, Switzerland.
RA Capital Management, L.P.
RA Capital Management, L.P. is venture capital firm specializing in growth capital, early and multi stage investments in public and private healthcare and life-sciences companies that are developing drugs, medical devices, diagnostics and biotech companies. The firm invests in seed funding to startups, Series A, B, C and lead private, IPO, and follow-on financings for its portfolio companies. It typically invests in prevention and cures; cost effective diagnostics and interventions; genetic testing and personalized medicine; nurse-enabling technologies; patient / physician convenience; and small-molecule replacements for biologics. The firm prefer to invest even under $1 million in a seed round, or a larger amount in a large company and also invested $75 million in a single round. The firm prefer to co-invest and take board position. RA Capital Management, L.P. was founded in 2001 and is based in Boston, Massachusetts.
Storebrand Kapitalforvaltning As
Storebrand Investments is a privately owned investment manager. The firm manages separate client-focused equity and fixed income portfolios and mutual funds. It invests in the public equity and fixed income markets across the globe. The firm employs a fundamental analysis and a tactical asset allocation strategy for creating its portfolio. Storebrand Investments is based in Oslo, Norway. Storebrand Kapitalforvaltning As operates as a subsidiary of Storebrand ASA
Third Swedish National Pension Fund
The Third Swedish National Pension Fund (AP3) is a Swedish governmental authority governed by the National Pension Insurance Funds (AP Funds) Act (SFS 2000:192) - hereafter referred to as the "Act". It is one of five buffer funds in the Swedish public pension system established in conjunction with the 2001 Swedish pension reform. AP3's fund assets may only be used for the Swedish public pension system, subject to a decision by the Swedish Parliament.
TVM Capital GmbH
TVM Capital GmbH is private equity and venture capital firm specializing in seed, startup, early stage, mid, late stage, emerging growth, Growth capital and buyout investments. It seeks to invest in companies that have spun-out from institutes, universities, and the Research and Development departments of pharmaceutical companies. The firm may also invest in family owned businesses and in all stages of the product life cycle from its earliest stages like material and design innovation through late stage opportunities brought about by business model and execution innovation. It invests in the life sciences with a focus on enhance drug discovery, integrated drug discovery, drug delivery and drug development companies, other life sciences development projects, international pharmaceutical, biotechnology, biopharmaceutical and medical technology, medical device, medical diagnostics, health Products, healthcare services, healthcare diagnostics, therapeutics, human biotechnology, biosensors, and biotech related research, and production equipment and services. It also focuses on investment in information and communications technology including business software, semiconductors and components, wireless and telecommunications, media content and environmental technologies, business process software, system and network management, service integration, components, devices, subsystems, and system engineering frameworks. These technologies can further be divided into communications (telephone related, data communications, Internet communications and infrastructure, and satellite microwave communications); electronics (electronic components, electronics related equipment, analytical and scientific instrumentation, and optoelectronics); computer related (computer graphics and digital imaging, integrated turnkey systems and solutions, and computer services and software). It invests in Europe with a focus on Western Europe; United States of America; North America; India; Germany; Canada; Middle East; China and emerging Asian markets. It also prefers to invest in Western companies with the objective to obtain licenses for development and commercialization in China. It typically invests between €1 million ($1.16 million) and €17 million ($20.27 million) in its portfolio companies. It prefers to take majority stake in its portfolio companies. The firm seeks to exit its investments through IPO or sale to strategic buyer. TVM Capital GmbH was founded in 1983 and is headquartered in Munich, Germany and has six offices across Europe, US, North America, Asia and Middle East.
Zinober Invest AS
Zinober Invest AS was incorporated in 2000 is based in Oslo, Norway.</t>
  </si>
  <si>
    <t>Novo Nordisk A/S (CPSE:NOVO B) (219,147.0)</t>
  </si>
  <si>
    <t>Angel Fibers Limited (BSE:541006)</t>
  </si>
  <si>
    <t>BSE:541006</t>
  </si>
  <si>
    <t>IQTR672634166</t>
  </si>
  <si>
    <t>Angel Fibers Limited develops, manufactures, and markets cotton yarns in India. The company offers cotton carded, combed, and compact yarns for knitting and weaving applications. It also serves markets in South Korea, China, Hong Kong, Taiwan, Thailand, Singapore, Malaysia, Indonesia, Bangladesh, Israel, Egypt, Russia, Brazil, Sri Lanka, Iran, Portugal, Spain, and Italy. The company was incorporated in 2014 and is based in Rajkot, India.</t>
  </si>
  <si>
    <t>Spinning of Cotton Yarn: 28.2 (100.0%)</t>
  </si>
  <si>
    <t>India: 28.2 (100.0%)</t>
  </si>
  <si>
    <t>Consumer Discretionary (Primary); Consumer Durables and Apparel (Primary); Cotton Yarn (Primary); Textile Mill Products (Primary); Textiles (Primary); Textiles, Apparel and Luxury Goods (Primary); Yarns (Primary)</t>
  </si>
  <si>
    <t>Asia / Pacific (Primary); Asia / Pacific Emerging Markets (Primary); Gujarat (Primary); India  (Primary); Indian Sub-Continent (Primary)</t>
  </si>
  <si>
    <t>Golden Nugget Online Gaming, Inc. (NasdaqGM:GNOG)</t>
  </si>
  <si>
    <t>NasdaqGM:GNOG</t>
  </si>
  <si>
    <t>DraftKings Inc. (NasdaqGS:DKNG)</t>
  </si>
  <si>
    <t>Jefferies Financial Group Inc. (NYSE:JEF); Fertitta Entertainment, LLC; Magnetar Financial LLC; Fertitta Entertainment, Inc.</t>
  </si>
  <si>
    <t>IQTR1676865642</t>
  </si>
  <si>
    <t>Golden Nugget Online Gaming, Inc. operates as an online gaming and digital sports entertainment company. It offers patrons to play their favorite casino games and bet on live-action sports events in New Jersey and Michigan. The company is headquartered in Houston, Texas.</t>
  </si>
  <si>
    <t>Casinos &amp; Resorts: 117.1 (100.0%)</t>
  </si>
  <si>
    <t>United States: 117.1 (100.0%)</t>
  </si>
  <si>
    <t>Casinos and Gaming</t>
  </si>
  <si>
    <t>Casinos and Gaming (Primary); Consumer Discretionary (Primary); Consumer Services (Primary); Gaming Operations (Primary); Hotels, Restaurants and Leisure (Primary); Online Gaming Operations (Primary)</t>
  </si>
  <si>
    <t>Houston Area (Primary); Southwest (Primary); Texas (Primary); United States and Canada (Primary); United States of America (Primary)</t>
  </si>
  <si>
    <t>DraftKings Inc. operates as a digital sports entertainment and gaming company in the United States. It operates through two segments, Business-to-Consumer and Business-to-Business. The company provides users with daily sports, sports betting, and iGaming opportunities. It is also involved in the design, development, and licensing of sports betting and casino gaming platform software for online and retail sportsbook, and casino gaming products. The company distributes its product offerings through various channels, including traditional websites and direct app downloads, as well as direct-to-consumer digital platforms, such as the Apple App store and the Google Play store. DraftKings Inc. was founded in 2011 and is headquartered in Boston, Massachusetts.</t>
  </si>
  <si>
    <t>Fertitta Entertainment, Inc.
Fertitta Entertainment, Inc. design, develops, and operates integrated resort and entertainment destinations. It offers management and consulting services; pay-per-view live entertainment services; online gaming services; and database marketing and player development services. The company was founded in 1976 and is based in Las Vegas, Nevada. As of May 2, 2016, Fertitta Entertainment, Inc. operates as a subsidiary of Station Casinos LLC.
Fertitta Entertainment, LLC
Golden Nugget, Inc. owns and operates hotels and casinos. Its hotels feature rooms and suites; casinos that offer slot machines, table games, poker rooms, and high limit rooms; dining options ranging from fine dining to casual fare restaurants and bars; spaces for meetings; wedding venues; swimming pools; clubs and golf courses; and spas and salons. The company also provides entertainment and live shows. In addition, it offers catering services. Further, the company operates shops, which provide gifts, chocolates, clothing and accessories for men and women, jewelry, and golf equipment. It has a strategic agreement with Evolution Gaming. Golden Nugget, Inc. was formerly known as Poster Financial Group, Inc. and changed its name to Golden Nugget, Inc. in December 2005. The company was founded in 2003 and is based in Las Vegas, Nevada. It has hotel locations in Lake Charles, Louisiana; Atlantic City, New Jersey; Biloxi, Mississippi; and Las Vegas and Laughlin, Nevada. Golden Nugget, Inc. operates as a subsidiary of Landry's Gaming, Inc.
Jefferies Financial Group Inc. (NYSE:JEF)
Jefferies Financial Group Inc. engages in the investment banking and capital markets, asset management, and direct investing businesses in the Americas, Europe, the Middle East, Africa, and Asia. It operates through Investment Banking and Capital Markets, Asset Management, Merchant Banking, and Corporate segments. The company offers financial advisory, equity underwriting, and debt underwriting, as well as corporate lending services; equities research, sales, and trading services; equity finance services comprising financing, securities lending, and other prime brokerage services; and wealth management services to high net worth individuals, their families and businesses, private equity and venture funds, and small institutions. It also provides clients with sales and trading of investment grade corporate bonds, U.S. and European government and agency securities, municipal bonds, mortgage-backed and asset-backed securities, leveraged loans, consumer loans, high yield and distressed securities, emerging markets debt, interest rate, and credit derivative products, as well as foreign exchange trade execution and securitization; and manages, invests in, and provides services to a diverse group of alternative asset management platforms across a spectrum of investment strategies and asset classes. Jefferies Financial Group, Inc. entered into a strategic alliance with Sumitomo Mitsui Financial Group, Inc., Sumitomo Mitsui Banking Corporation and SMBC Nikko Securities Inc. The company was formerly known as Leucadia National Corporation and changed its name to Jefferies Financial Group Inc. in May 2018. Jefferies Financial Group Inc. was founded in 1968 and is headquartered in New York, New York.
Magnetar Financial LLC
Magnetar Financial Llc is a Principal Investment firm. It is based in Evaston, Illinois. Magnetar Financial LLC operates as a subsidiary of Magnetar Capital, LLC</t>
  </si>
  <si>
    <t>Jefferies Financial Group Inc. (NYSE:JEF) (8,710.5)</t>
  </si>
  <si>
    <t>NeoPhotonics Corporation (NYSE:NPTN)</t>
  </si>
  <si>
    <t>NYSE:NPTN</t>
  </si>
  <si>
    <t>Lumentum Holdings Inc. (NasdaqGS:LITE)</t>
  </si>
  <si>
    <t>BlackRock, Inc. (NYSE:BLK); The Vanguard Group, Inc.</t>
  </si>
  <si>
    <t>IQTR1687152537</t>
  </si>
  <si>
    <t>NeoPhotonics Corporation develops, manufactures, and sells optoelectronic products that transmit and receive high speed digital optical signals for cloud and hyperscale data center internet content provider and telecom networks worldwide. It offers high speed products, including transmitter, receiver, and switching products for 400G and optical transmission applications over distances of 2 to 2,000 kilometers; ultra-narrow linewidth tunable lasers that generate ultra-pure wavelength or color for coherent transmission; and integrated coherent receivers (ICRs) that decode the phase and polarization encoded coherent optical signals. The company also provides pluggable coherent transceivers that combine ultra-narrow linewidth laser with coherent receiver and performance coherent modulator; and 100G products for data center applications. In addition, it offers multi-cast switching solutions for 100G and above coherent systems; and network products and solutions, such as arrayed wavelength gratings, multiplexers, and filters used in dense wavelength division multiplexing systems. The company sells its products to network equipment manufacturers through a direct sales force in North America, Europe, and Asia. The company was formerly known as NanoGram Corporation and changed its name to NeoPhotonics Corporation in 2002. NeoPhotonics Corporation was founded in 1996 and is headquartered in San Jose, California.</t>
  </si>
  <si>
    <t>Semiconductors: 277.9 (100.0%)</t>
  </si>
  <si>
    <t>Segment Adjustment: 76.4 (27.5%);
China: 79.5 (28.6%);
Rest of World: 121.9 (43.9%)</t>
  </si>
  <si>
    <t>Semiconductors</t>
  </si>
  <si>
    <t>Information Technology (Primary); Semiconductor Manufacturing Services (Primary); Semiconductors (Primary); Semiconductors and Semiconductor Equipment (Primary); Semiconductors and Semiconductor Equipment (Primary); Electronic Equipment, Instruments and Components; Electronic Manufacturing Services; Technology Hardware and Equipment</t>
  </si>
  <si>
    <t>California (Primary); San Jose Area (Primary); United States and Canada (Primary); United States of America (Primary); West Coast (Primary)</t>
  </si>
  <si>
    <t>Lumentum Holdings Inc. manufactures and sells optical and photonic products in the Americas, the Asia-Pacific, Europe, the Middle East, and Africa. The company operates in two segments, Optical Communications (OpComms) and Commercial Lasers (Lasers). The OpComms segment offers components, modules, and subsystems that enable the transmission and transport of video, audio, and data over high-capacity fiber optic cables. It offers tunable transponders, transceivers, and transmitter modules; tunable lasers, receivers, and modulators; transport products, such as reconfigurable optical add/drop multiplexers, amplifiers, and optical channel monitors, as well as components, including 980nm, multi-mode, and Raman pumps; and switches, attenuators, photodetectors, gain flattening filters, isolators, wavelength-division multiplexing filters, arrayed waveguide gratings, multiplex/de-multiplexers, and integrated passive modules. This segment also provides Super Transport Blade, which integrates optical transport functions into a single-slot blade; vertical-cavity surface-emitting lasers; directly modulated and electro-absorption modulated lasers; and laser illumination sources for 3D sensing systems. It serves customers in telecommunications, data communications, and consumer and industrial markets. The Commercial Lasers segment offers diode-pumped solid-state, fiber, diode, direct-diode, and gas lasers for use in original equipment manufacturer applications. It serves customers in markets and applications, such as sheet metal processing, general manufacturing, biotechnology, graphics and imaging, remote sensing, and precision machining. Lumentum Holdings Inc. was incorporated in 2015 and is headquartered in San Jose, California.</t>
  </si>
  <si>
    <t>BlackRock, Inc. (NYSE:BLK)
BlackRock, Inc. is a publicly owned investment manager. The firm primarily provides its services to institutional, intermediary, and individual investors including corporate, public, union, and industry pension plans, insurance companies, third-party mutual funds, endowments, public institutions, governments, foundations, charities, sovereign wealth funds, corporations, official institutions, and banks. It also provides global risk management and advisory services. The firm manages separate client-focused equity, fixed income, and balanced portfolios. It also launches and manages open-end and closed-end mutual funds, offshore funds, unit trusts, and alternative investment vehicles including structured funds. The firm launches equity, fixed income, balanced, and real estate mutual funds. It also launches equity, fixed income, balanced, currency, commodity, and multi-asset exchange traded funds. The firm also launches and manages hedge funds. It invests in the public equity, fixed income, real estate, currency, commodity, and alternative markets across the globe. The firm primarily invests in growth and value stocks of small-cap, mid-cap, SMID-cap, large-cap, and multi-cap companies. It also invests in dividend-paying equity securities. The firm invests in investment grade municipal securities, government securities including securities issued or guaranteed by a government or a government agency or instrumentality, corporate bonds, and asset-backed and mortgage-backed securities. It employs fundamental and quantitative analysis with a focus on bottom-up and top-down approach to make its investments. The firm employs liquidity, asset allocation, balanced, real estate, and alternative strategies to make its investments. In real estate sector, it seeks to invest in Poland and Germany. The firm benchmarks the performance of its portfolios against various S&amp;P, Russell, Barclays, MSCI, Citigroup, and Merrill Lynch indices. BlackRock, Inc. was founded in 1988 and is based in New York City with additional offices in Boston, Massachusetts; London, United Kingdom; Gurgaon, India; Hong Kong; Greenwich, Connecticut; Princeton, New Jersey; Edinburgh, United Kingdom; Sydney, Australia; Taipei, Taiwan; Singapore; Sao Paulo, Brazil; Philadelphia, Pennsylvania; Washington, District of Columbia; Toronto, Canada; Wilmington, Delaware; and San Francisco, California.
The Vanguard Group, Inc.
The Vanguard Group, Inc is a privately owned investment manager. The firm primarily provides its services to investment companies. It also caters to pooled investment vehicles, corporations, individuals, retirement plan sponsors, institutional investors, separate account institutional clients, and financial advisors. The firm manages separate client-focused equity, fixed income, and balanced portfolios. It also manages mutual funds, variable annuities, and exchange traded funds. The firm invests in the public equity and fixed income markets across the globe. It employs a combination of fundamental and quantitative analysis to create its portfolio. The firm employs a combination of in-house and external research to make its investments. The Vanguard Group, Inc. was founded in May 1975 and is based in Malvern, Pennsylvania.</t>
  </si>
  <si>
    <t>BlackRock, Inc. (NYSE:BLK) (121,487.1)</t>
  </si>
  <si>
    <t>VSB Bancorp, Inc.</t>
  </si>
  <si>
    <t>Northfield Bancorp, Inc. (Staten Island, NY) (NasdaqGS:NFBK)</t>
  </si>
  <si>
    <t>IQTR648977174</t>
  </si>
  <si>
    <t>As of July 1, 2020, VSB Bancorp, Inc. was acquired by Northfield Bancorp, Inc. (Staten Island, NY). VSB Bancorp, Inc. operates as the holding company for Victory State Bank that provides commercial and retail banking products and services primarily in Staten Island, New York. The company accepts deposits from individuals and businesses; offers commercial real estate mortgage, construction, and commercial and industrial loans; and invests primarily in government securities, mortgage backed securities, and collateralized mortgage obligations. It has branches in Great Kills, West Brighton, St. George, Dongan Hills, Meier's Corner, and Rosebank. The company was founded in 2003 and is based in Staten Island, New York.</t>
  </si>
  <si>
    <t>Northfield Bancorp, Inc. (Staten Island, NY) operates as the bank holding company for Northfield Bank that provides various banking services primarily to individuals and corporate customers. It accepts various deposits products, including certificates of deposit, passbook, statement, and money market savings accounts; transaction deposit accounts comprising negotiable orders of withdrawal accounts, and interest and non-interest bearing checking accounts; individual retirement accounts; and brokered deposits. The company also offers various loans comprising multifamily and other commercial real estate loans, construction and land loans, commercial and industrial loans, one-to-four family residential real estate loans, and home equity loans and lines of credit. In addition, it purchases various investment securities, such as mortgage-backed securities and corporate bonds; and deposits funds in other financial institutions, as well as holds mortgage loans, mortgage-backed securities, and other investments. As of February 24, 2021, the company operated 38 full-service banking offices in Staten Island and Brooklyn, New York; and Hunterdon, Middlesex, Mercer, and Union counties, New Jersey. Northfield Bancorp, Inc. (Staten Island, NY) was founded in 1887 and is based in Woodbridge, New Jersey.</t>
  </si>
  <si>
    <t>Del Taco Restaurants, Inc. (NasdaqCM:TACO)</t>
  </si>
  <si>
    <t>NasdaqCM:TACO</t>
  </si>
  <si>
    <t>Jack in the Box Inc. (NasdaqGS:JACK)</t>
  </si>
  <si>
    <t>The Vanguard Group, Inc.; Dimensional Fund Advisors L.P.; Blackrock Inc.; Levy Family Partners, LLC; Belfer Investment Partners L.P.; Lime Partners, LLC; Versor Investments LP</t>
  </si>
  <si>
    <t>IQTR1760676420</t>
  </si>
  <si>
    <t>Del Taco Restaurants, Inc. develops, franchises, owns, and operates Del Taco quick-service Mexican-American restaurants in the United States. The company’s restaurants offer Mexican inspired and American classic dishes. As of August 31, 2021, it operated approximately 600 restaurants across 16 states. The company was founded in 1964 and is headquartered in Lake Forest, California.</t>
  </si>
  <si>
    <t>Restaurants: 521.5 (100.0%)</t>
  </si>
  <si>
    <t>United States: 521.5 (100.0%)</t>
  </si>
  <si>
    <t>Restaurants</t>
  </si>
  <si>
    <t>Consumer Discretionary (Primary); Consumer Services (Primary); Full Service Restaurants (Primary); Hotels, Restaurants and Leisure (Primary); Restaurants (Primary); Diversified Financial Services; Diversified Financials; Financials; Investment Services and Holding Companies; Multi-Sector Holdings; Patent Owners and Lessors</t>
  </si>
  <si>
    <t>California (Primary); Los Angeles Area (Primary); United States and Canada (Primary); United States of America (Primary); West Coast (Primary)</t>
  </si>
  <si>
    <t>Jack in the Box Inc. operates and franchises Jack in the Box quick-service restaurants. As of November 23, 2021, it operated and franchised approximately 2,200 Jack in the Box quick-service restaurants in 21 states and Guam. The company was founded in 1951 and is headquartered in San Diego, California.</t>
  </si>
  <si>
    <t>Blackrock Inc.
Blackrock Inc. is based in Southold, New York.
Dimensional Fund Advisors L.P.
Dimensional Fund Advisors LP is an privately owned investment manager. The firm provides its services primarily to investment companies and pooled investment vehicles. It also provides services to high net worth individuals, pension and profit sharing plans, sovereign wealth funds and foreign official institutions, insurance companies, charitable organizations, corporations, and state or municipal government entities. The firm manages separate client-focused equity, fixed income, and balanced portfolios. It also launches and manages equity, fixed income, balanced and multi-asset mutual funds for its clients. It also launches and manages hedge funds. The firm invests in the public equity and fixed income markets across the globe. It also invests in real estate markets. It employs a fundamental analysis to make its investments. For its fixed income securities, the firm invests in bonds, U.S. treasury bills, and U.S. government securities. It also involves environmental, sustainable and social strategies for its investors. Dimensional Fund Advisors LP was founded in 1981 and is based in Austin, Texas with additional offices in Charlotte, North Carolina, Santa Monica, California, London, United Kingdom, Sydney, Australia, Melbourne, Australia, Amsterdam, Netherlands, Toronto, Canada, Vancouver, Canada, Berlin, Germany, Singapore, and Chiyoda-ku, Japan.
Levy Family Partners, LLC
Levy Family Partners, LLC was incorporated in 2003 and is based in Chicago, Illinois.
Lime Partners, LLC
Lime Partners, LLC was incorporated in 2003 and is based in New York, New York.
The Vanguard Group, Inc.
The Vanguard Group, Inc is a privately owned investment manager. The firm primarily provides its services to investment companies. It also caters to pooled investment vehicles, corporations, individuals, retirement plan sponsors, institutional investors, separate account institutional clients, and financial advisors. The firm manages separate client-focused equity, fixed income, and balanced portfolios. It also manages mutual funds, variable annuities, and exchange traded funds. The firm invests in the public equity and fixed income markets across the globe. It employs a combination of fundamental and quantitative analysis to create its portfolio. The firm employs a combination of in-house and external research to make its investments. The Vanguard Group, Inc. was founded in May 1975 and is based in Malvern, Pennsylvania.
Versor Investments LP
ARP Americas LLC is an employee owned hedge fund manager. The firm primarily provides its services to pooled investment vehicles. The firm invests in the public equity and fixed income markets. The firm employs a fundamental analysis to create its portfolios. ARP Americas LLC was founded in 2014 and is based in New York, New York.</t>
  </si>
  <si>
    <t>BNK Capital Markets Limited (BSE:500069)</t>
  </si>
  <si>
    <t>BSE:500069</t>
  </si>
  <si>
    <t>Lebnitze Real Estates Private Limited</t>
  </si>
  <si>
    <t>Patrex Vyapaar Private Limited; Asian Securities Exchange Pvt Ltd; BNK Securities Pvt. Ltd.</t>
  </si>
  <si>
    <t>IQTR709746758</t>
  </si>
  <si>
    <t>BNK Capital Markets Limited, a non-banking financial company, provides investment banking distribution, corporate finance, and advisory services in India. The company was incorporated in 1986 and is based in Kolkata, India. As of August 23, 2021, BNK Capital Markets Limited operates as a subsidiary of Lebnitze Real Estates Private Limited.</t>
  </si>
  <si>
    <t>Finance &amp; Investments: 6.0 (96.4%);
Other Services: .2 (3.6%)</t>
  </si>
  <si>
    <t>India: 6.3 (100.0%)</t>
  </si>
  <si>
    <t>Capital Markets (Primary); Diversified Financials (Primary); Financials (Primary); Investment Banking (Primary); Investment Banking and Brokerage (Primary); Securities and Commodities Markets Services (Primary); Security Brokers (Primary); Security Brokers and Dealers (Primary); Asset Management and Custody Banks</t>
  </si>
  <si>
    <t>Asia / Pacific (Primary); Asia / Pacific Emerging Markets (Primary); India  (Primary); Indian Sub-Continent (Primary); West Bengal (Primary)</t>
  </si>
  <si>
    <t>Lebnitze Real Estates Private Limited was incorporated in 2012 and is based in Kolkata, India.</t>
  </si>
  <si>
    <t>Asian Securities Exchange Pvt Ltd
Asian Securities Exchange Pvt Ltd was incorporated in 1995 and is based in Kolkata, India.
BNK Securities Pvt. Ltd.
BNK Securities Pvt. Ltd. operates as a merchant bank that provides broking and depository services and distributes financial products. The company was formerly known as Brijnath Khandelwal &amp; Co and changed its name to BNK Securities Pvt. Ltd. in 1995. BNK Securities Pvt. Ltd. is based in Mumbai, India.
Patrex Vyapaar Private Limited
Patrex Vyapaar Private Limited was incorporated in 1995 and is based in Kolkata, India.</t>
  </si>
  <si>
    <t>NSGold Corporation (TSXV:NSX)</t>
  </si>
  <si>
    <t>TSXV:NSX</t>
  </si>
  <si>
    <t>DDV Gold Limited</t>
  </si>
  <si>
    <t>Globex Mining Enterprises Inc. (TSX:GMX); Van Hoof Industrial Holdings Ltd.</t>
  </si>
  <si>
    <t>IQTR1762452710</t>
  </si>
  <si>
    <t>NSGold Corporation, a mineral exploration company, engages in the exploration of resource properties. The company explores for gold deposits. Its flagship property is the Mooseland Gold Project located in Halifax County, Nova Scotia. The company is based in Bedford, Canada. NSGold Corporation is a subsidiary of Van Hoof Industrial Holdings Ltd.</t>
  </si>
  <si>
    <t>Gold</t>
  </si>
  <si>
    <t>Gold (Primary); Gold Ores (Primary); Materials (Primary); Materials (Primary); Metals and Mining (Primary)</t>
  </si>
  <si>
    <t>Canada (Primary); Nova Scotia (Primary); United States and Canada (Primary)</t>
  </si>
  <si>
    <t>DDV Gold Limited owns, operates, and manages gold reserves. Its services include exploration and development of gold projects. The company was founded in 2003 and is based in Middle Musquodoboit, Canada. DDV Gold Limited operates as a subsidiary of Atlantic Gold NL. Atlantic Mining NS Inc. operates as a subsidiary of Nord Pacific Ltd.</t>
  </si>
  <si>
    <t>Globex Mining Enterprises Inc. (TSX:GMX)
Globex Mining Enterprises Inc. engages in the acquisition, exploration, and development of mineral properties in North America. It has a mineral portfolio of approximately 190 early to mid-stage exploration, development, and royalty properties containing base metals, including copper, nickel, zinc, and lead; precious metals, such as gold, silver, platinum, and palladium; specialty metals and minerals comprising manganese, titanium oxide, iron, molybdenum, lithium, cobalt, scandium, and antimony, as well as rare earths and associated elements; and industrial minerals consisting of mica, silica, feldspar, pyrophyllite, kaolin, talc, and magnesite. Globex Mining Enterprises Inc. was incorporated in 1949 and is headquartered in Toronto, Canada.
Van Hoof Industrial Holdings Ltd.
Van Hoof Industrial Holdings Ltd. operates as an investment company. The company is based in Road Town, British Virgin Islands.</t>
  </si>
  <si>
    <t>Globex Mining Enterprises Inc. (TSX:GMX) (50.8)</t>
  </si>
  <si>
    <t>Jindal Capital Limited (BSE:530405)</t>
  </si>
  <si>
    <t>BSE:530405</t>
  </si>
  <si>
    <t>CMV Informatics Private limited</t>
  </si>
  <si>
    <t>P K J Securities Private Limited</t>
  </si>
  <si>
    <t>IQTR696230878</t>
  </si>
  <si>
    <t>Jindal Capital Limited, a non-banking financial company, engages in the fund-based activities and provision of advisory services in India. It invests and trades in quoted and unquoted shares, and units of mutual funds. The company was incorporated in 1994 and is based in New Delhi, India.</t>
  </si>
  <si>
    <t>Unclassified Services: .9 (100.0%)</t>
  </si>
  <si>
    <t>India: .9 (100.0%)</t>
  </si>
  <si>
    <t>Asset Management and Custody Banks (Primary); Capital Markets (Primary); Diversified Financials (Primary); Financials (Primary); Investment Advice (Primary); Business Credit Agencies; Credit Agencies; Diversified Financial Services; Investment Banking and Brokerage; Securities and Commodities Markets Services; Security Brokers and Dealers; Specialized Finance</t>
  </si>
  <si>
    <t>CMV Informatics Private Limited was incorporated in 1998 and is based in Delhi, India.</t>
  </si>
  <si>
    <t>P K J Securities Private Limited engages in business services business. The company was incorporated in 1991 and is based in New Delhi, India.</t>
  </si>
  <si>
    <t>American Virtual Cloud Technologies, Inc. (NasdaqCM:AVCT)</t>
  </si>
  <si>
    <t>NasdaqCM:AVCT</t>
  </si>
  <si>
    <t>IQTR710628150</t>
  </si>
  <si>
    <t>American Virtual Cloud Technologies, Inc. provides IT solutions and managed services. It offers managed IT services to a range of clients, including unified communications-as-a-service, directory and messaging, enterprise networking, cybersecurity, collaboration, data center, integration, storage, backup, virtualization, and converged infrastructure. The company was founded in 1987 and is based in Atlanta, Georgia.</t>
  </si>
  <si>
    <t>Segment Adjustment: 12.6 (11.5%);
Computex: 97.0 (88.5%)</t>
  </si>
  <si>
    <t>Segment Adjustment: 4.5 (4.1%);
United States: 105.0 (95.9%)</t>
  </si>
  <si>
    <t>Internet Services and Infrastructure</t>
  </si>
  <si>
    <t>Co-location/Data Centers (Primary); Information Technology (Primary); Infrastructure Services (Primary); Internet Services and Infrastructure (Primary); IT Services (Primary); Networking Services (Primary); Software and Services (Primary); IT Consulting and Other Services</t>
  </si>
  <si>
    <t>Atlanta Area (Primary); Georgia (Primary); Southeast (Primary); United States and Canada (Primary); United States of America (Primary)</t>
  </si>
  <si>
    <t>Axkid AB (NGM:AXKID)</t>
  </si>
  <si>
    <t>NGM:AXKID</t>
  </si>
  <si>
    <t>Goldcup 26807 AB</t>
  </si>
  <si>
    <t>IQTR699293726</t>
  </si>
  <si>
    <t>Axkid AB develops, manufactures, and sells car seats and accessories for children of various ages in Europe. The company was formerly known as Axonkids AB and changed its name to Axkid AB in October 2017. Axkid AB was incorporated in 2009 and is based in Gothenburg, Sweden.</t>
  </si>
  <si>
    <t>Auto Parts &amp; Accessories: 15.8 (100.0%)</t>
  </si>
  <si>
    <t>Segment Adjustment: 7.9 (50.9%);
Nordic Countries: 7.7 (49.1%)</t>
  </si>
  <si>
    <t>Leisure Products</t>
  </si>
  <si>
    <t>Consumer Discretionary (Primary); Consumer Durables and Apparel (Primary); Leisure Products (Primary); Leisure Products (Primary)</t>
  </si>
  <si>
    <t>Europe (Primary); European Developed Markets (Primary); Sweden (Primary); Västra Götaland County (Primary)</t>
  </si>
  <si>
    <t>Goldcup 26807 AB is based in Sundsvall, Sweden.</t>
  </si>
  <si>
    <t>Sun International Limited (JSE:SUI)</t>
  </si>
  <si>
    <t>JSE:SUI</t>
  </si>
  <si>
    <t>Nueva Inversiones Pacifico Sur Limitada</t>
  </si>
  <si>
    <t>IQTR673473662</t>
  </si>
  <si>
    <t>Sun International Limited owns and operates casinos, hotels, and resort properties in South Africa, Swaziland, Nigeria, and Latin America. It operates or has an interest in a total of 19 resorts, luxury hotels, and casinos. Sun International Limited was founded in 1966 and is headquartered in Sandton, South Africa.</t>
  </si>
  <si>
    <t>Segment Adjustment: 8.8 (1.6%);
Meropa: 13.5 (2.4%);
Flamingo: 6.9 (1.2%);
Wild Coast: 24.5 (4.4%);
Sibaya: 65.7 (11.9%);
Windmill: 10.2 (1.9%);
Boardwalk: 22.3 (4.0%);
Carnival City: 49.6 (9.0%);
Grand-West: 89.3 (16.2%);
Sun City: 59.9 (10.8%);
The Table Bay Hotel: 3.7 (.7%);
Management Companies: 19.3 (3.5%);
Golden Valley: 8.1 (1.5%);
The Maslow Sandton: 2.4 (.4%);
Time Square: 72.6 (13.1%);
Sun Slots: 83.4 (15.1%);
Sun-Bet: 12.4 (2.2%)</t>
  </si>
  <si>
    <t>South Africa: 541.7 (99.2%);
Nigeria: 4.3 (.8%)</t>
  </si>
  <si>
    <t>Casinos (Primary); Casinos and Gaming (Primary); Consumer Discretionary (Primary); Consumer Services (Primary); Hotels, Restaurants and Leisure (Primary); Hotels; Hotels And Motels; Hotels, Resorts and Cruise Lines; Lodging; Resorts</t>
  </si>
  <si>
    <t>Nueva Inversiones Pacifico Sur Limitada is based in Chile.</t>
  </si>
  <si>
    <t>Corning Natural Gas Holding Corporation (OTCPK:CNIG)</t>
  </si>
  <si>
    <t>OTCPK:CNIG</t>
  </si>
  <si>
    <t>Argo Infrastructure Partners LP</t>
  </si>
  <si>
    <t>IQTR701091487</t>
  </si>
  <si>
    <t>Corning Natural Gas Holding Corporation, through its subsidiaries, distributes natural gas and electricity. The company offers natural gas to approximately 15,000 customers through approximately 434 miles of distribution main and 86 regulating stations; and electricity to approximately 4,900 customers through approximately 160 miles of electric distribution wire and poles, and 20 miles of gas distribution pipe. It also owns 4 gate stations and approximately 18 miles of pipe in Susquehanna and Bradford Counties, Pennsylvania. The company serves residential, commercial, industrial, and municipal customers in the Corning, Hammondsport, and Virgil areas, as well as in Pike county; and distributes to 2 other gas utilities that serve the Elmira and Bath areas of New York. The company was incorporated in 1904 and is headquartered in Corning, New York.</t>
  </si>
  <si>
    <t>Gas Company: 23.7 (67.3%);
Pike: 10.2 (29.1%);
Leatherstocking Companies: 1.3 (3.6%)</t>
  </si>
  <si>
    <t>United States: 35.2 (100.0%)</t>
  </si>
  <si>
    <t>Gas Utilities</t>
  </si>
  <si>
    <t>Gas Utilities (Primary); Gas Utilities (Primary); Natural Gas Transmission (Primary); Oil and Gas Distribution (Primary); Utilities (Primary); Utilities (Primary); Electric Power Distribution; Electric Utilities; Electric Utilities</t>
  </si>
  <si>
    <t xml:space="preserve">Argo Infrastructure Partners LP is an investment firm specializing in infrastructure investments. The firm seeks to invest in core assets, energy infrastructure, including midstream, utilities and contracted power assets and targets high grade low-risk assets. The firm typically invests in North America with a focus on Canada and the United States. Argo Infrastructure Partners LP was founded in 2013 and is based in the United States.
</t>
  </si>
  <si>
    <t>Bacanora Lithium Plc (AIM:BCN)</t>
  </si>
  <si>
    <t>AIM:BCN</t>
  </si>
  <si>
    <t>Ganfeng Lithium Co., Ltd. (SZSE:002460)</t>
  </si>
  <si>
    <t>Hanwa Co., Ltd. (TSE:8078); M&amp;G Investment Management Limited; D &amp; A Income Limited; Igneous Capital Limited</t>
  </si>
  <si>
    <t>IQTR715057253</t>
  </si>
  <si>
    <t>Bacanora Lithium Plc, a development stage mining company, engages in the identification, acquisition, exploration, and development of mineral properties. The company primarily explores for battery grade lithium carbonates. Its flagship project is the Sonora lithium project, which consists of 10 mining concessions covering approximately 100,000 hectares located in the northeast of Sonora State in Mexico. The company is headquartered in London, the United Kingdom.</t>
  </si>
  <si>
    <t>Chemical And Fertilizer Mineral Mining (Primary); Diversified Metals and Mining (Primary); Materials (Primary); Materials (Primary); Metals and Mining (Primary)</t>
  </si>
  <si>
    <t>England (Primary); Europe (Primary); European Developed Markets (Primary); Greater London (Primary); United Kingdom (Primary)</t>
  </si>
  <si>
    <t>Ganfeng Lithium Co., Ltd. manufactures and sells lithium products in Mainland China, Hong Kong, rest of Asia, the European Union, North America, and internationally. It operates through three segments: Lithium Metal and Compound, Lithium Battery, and Lithium Ore Resource and Others. The company has interests in the Mount Marion mine located in Australia; Cauchari-Olaroz project situated in Jujuy Province, Northwest Argentina; Mariana project located in the Andes Mountains in Salta Province, Argentina; Sonora project situated in Mexico; Pilbara Pilgangoora lithium-tantalum project located in Western Australia; Ningdu Heyuan mine situated in Ningdu County, Ganzhou City, Jiangxi Province; and Avalonia project located in Ireland. It offers battery grade lithium carbonate, battery-grade lithium hydroxide, lithium chloride, butyl lithium, and lithium fluoride; lithium metals in the form of ingots, foils, rods, particles, alloy powder; polymer lithium battery; and lithium-ion motive power batteries, energy storage batteries, and consumer batteries, as well as copper lithium or lithium aluminum alloy foil. The company also explores for and sells lithium ores; and provides lithium battery recycling solutions. Its products are used in the manufacturing of electric vehicles, portable electronics, chemicals, and pharmaceuticals, as well as used by battery cathode materials manufacturers, battery suppliers, and automobile original equipment manufacturers. Ganfeng Lithium Co., Ltd. was founded in 2000 and is based in Xinyu, China.</t>
  </si>
  <si>
    <t>Hanwa Co., Ltd. (TSE:8078)
Hanwa Co., Ltd. trades in steel, metals and alloys, nonferrous metals, food products, petroleum and chemicals, lumber, machinery, and other products in Japan, Asia, and internationally. The company operates through six segments: Steel Business, Primary Metal, Metal Recycling, Foods, Petroleum and Chemicals Business, and Overseas Sales Subsidiaries. The Steel Business segment sells steel bars and shapes, steel plates and sheets, special steels, wire products, steel pipes, and steelmaking raw materials. The Primary Metal segment offers nickel, chromium, silicon, manganese, and steel alloys. The Metal Recycling segment recycles aluminum, copper, and zinc. The Foods Business segment provides seafood and meat products. The Petroleum and Chemicals Business segment offers petroleum products, industrial chemicals, chemicals, refuse plastics, and paper fuel. The Overseas Sales Subsidiaries segment is involved in the trading of various goods and related business activities. It also imports lumber products and building materials; manages and operates amusement facilities; and sells amusement machines, and steel processing machines and various conveyance machines. Hanwa Co., Ltd. was founded in 1947 and is headquartered in Osaka, Japan.
Igneous Capital Limited
Igneous Capital Limited is based in Lower Hutt, New Zealand.
M&amp;G Investment Management Limited
M&amp;G Investment Management Limited is a privately owned investment manager. The firm provides its services to banking or thrift institutions, investment companies, pooled investment vehicles, pension and profit sharing plans, corporations, state or municipal government entities, insurance companies, and other investment advisers. It manages separate client-focused equity portfolios. The firm also manages equity, fixed income, multi-asset, and balanced mutual funds. It manages real estate and pension/retirement mutual funds. The firm also manages private funds investing in fixed income markets. It invests in public equity, fixed income, and real estate markets of the world. The firm uses in-house research to make its investments. The firm was founded in 1931 and is based in London, United Kingdom with an additional office in Frankfurt am Main, Germany. M&amp;G Investment Management Limited operates as a subsidiary of M&amp;G Limited.</t>
  </si>
  <si>
    <t>Hanwa Co., Ltd. (TSE:8078) (1,144.7)</t>
  </si>
  <si>
    <t>Lorraine Copper Corp.</t>
  </si>
  <si>
    <t>Tsayta Resources Corporation</t>
  </si>
  <si>
    <t>IQTR601026937</t>
  </si>
  <si>
    <t xml:space="preserve">As of April 12, 2019, Lorraine Copper Corp. was acquired by Tsayta Resources Corporation. Lorraine Copper Corp., an exploration stage company, acquires and explores for mineral properties in Canada. The company holds a 49% interest in the Lorraine copper-gold project covering an area of approximately 39,046 hectares located in the Omineca Mountains of British Columbia; a 100% interest of the Stardust copper-gold-silver project located in British Columbia; and a 100% interest in the Okeover copper-molybdenum porphyry project located in southern British Columbia. Lorraine Copper Corp. was incorporated in 2007 and is headquartered in Vancouver, Canada.
</t>
  </si>
  <si>
    <t>Diversified Metals and Mining (Primary); Materials (Primary); Materials (Primary); Metals and Mining (Primary); Copper; Copper Ores; Gold; Gold Ores; Silver; Silver Ores</t>
  </si>
  <si>
    <t>British Columbia (Primary); Canada (Primary); United States and Canada (Primary)</t>
  </si>
  <si>
    <t>Tsayta Resources Corporation was founded in 2018 and is based in British Columbia, Canada. Tsayta Resources Corporation operates as a subsidiary of Sun Metals Corp.</t>
  </si>
  <si>
    <t>Telecom Italia S.p.A. (BIT:TIT)</t>
  </si>
  <si>
    <t>BIT:TIT</t>
  </si>
  <si>
    <t>KKR &amp; Co. Inc. (NYSE:KKR)</t>
  </si>
  <si>
    <t>IQTR1759289111</t>
  </si>
  <si>
    <t>Telecom Italia S.p.A., together with its subsidiaries, provides fixed and mobile telecommunications services in Italy and internationally. The company operates through Domestic, Brazil, and Other Operations segments. It offers fixed and mobile voice and Internet, and public telephony services, as well as products managed and developed for individuals and families; and voice, data, and Internet services and products, and information and communications technology solutions for small and medium-size enterprises, small offices/home offices, the public sector, large accounts, and enterprises in the fixed and mobile telecommunications markets. The company also manages and develops a portfolio of regulated and unregulated wholesale services for fixed-line and mobile telecommunications operators; provision of infrastructure for housing radio transmission equipment of mobile telephone networks; and development, engineering, construction, and operation of network infrastructures, information technology (IT), real estate properties, and plant engineering. In addition, it is involved in customer care, operating credit support, loyalty, and retention activities; and staff functions and other support activities. Further, the company offers products and services for communication, industrial, IT, and other sectors. It has a strategic partnership with Google Cloud. The company was incorporated in 1908 and is headquartered in Rome, Italy.</t>
  </si>
  <si>
    <t>Domestic: 14,808.8 (82.0%);
Brazil: 3,249.9 (18.0%)</t>
  </si>
  <si>
    <t>Communication Services (Primary); Diversified Telecommunication Services (Primary); Integrated Telecommunication Services (Primary); Telecommunication Services (Primary); Alternative Carriers; Broadband Telecommunications Services; Commercial and Professional Services; Commercial Services and Supplies; Fiber Telecommunications Services; Industrials; Information Technology; Infrastructure Services; Internet Services and Infrastructure; IT Consulting and Other Services; IT Services; Office Services and Supplies; Software and Services; Wireless Telecommunication Services; Wireless Telecommunication Services</t>
  </si>
  <si>
    <t>Europe (Primary); European Developed Markets (Primary); Italy (Primary); Lazio (Primary); Rome (Primary)</t>
  </si>
  <si>
    <t>KKR &amp; Co. Inc. is a private equity and real estate investment firm specializing in direct and fund of fund investments. It specializes in acquisitions, leveraged buyouts, management buyouts, credit special situations, growth equity, mature, mezzanine, distressed, turnaround, lower middle market and middle market investments. The firm considers investments in all industries with a focus on software, security, semiconductors, consumer electronics, internet of things (iot), internet, information services, information technology infrastructure, financial technology, network and cyber security architecture, engineering and operations, content, technology and hardware, energy and infrastructure, real estate, services industry with a focus on business services, intelligence, industry-leading franchises and companies in natural resource, containers and packaging, agriculture, airports, ports, forestry, electric utilities, textiles, apparel and luxury goods, household durables, digital media, insurance, brokerage houses, non-durable goods distribution, supermarket retailing, grocery stores, food, beverage, and tobacco, hospitals, entertainment venues and production companies, publishing, printing services, capital goods, financial services, specialized finance, pipelines, and renewable energy. In energy and infrastructure, it focuses on the upstream oil and gas and equipment, minerals and royalties and services verticals. In real estate, the firm seeks to invest in private and public real estate securities including property-level equity, debt and special situations transactions and businesses with significant real estate holdings, and oil and natural gas properties. The firm also invests in asset services sector that encompasses a broad array of B2B, B2C and B2G services verticals including asset-based, transport, logistics, leisure/hospitality, resource and utility support, infra-like, mission-critical, and environmental services. Within Americas, the firm prefers to invest in consumer products; chemicals, metals and mining; energy and natural resources; financial services; healthcare; industrials; media and communications; retail; and technology. Within Europe, the firm invests in consumer and retail; energy; financial services; health care; industrials and chemicals; media and digital; and telecom and technologies. Within Asia, it invests in consumer products; energy and resources; financial services; healthcare; industrials; logistics; media and telecom; retail; real estate; and technology. It also seeks to make impact investments focused on identifying and investing behind businesses with positive social or environmental impact. The firm seeks to invest in mid to high-end residential developments, but can invest in other projects throughout Mainland China through outright ownership, joint ventures, and merger. It invests globally with a focus on Australia, emerging and developed Asia, Middle East and Africa, Nordic, Southeast Asia, Asia Pacific, Ireland, Hong Kong, Japan, Taiwan, India, Vietnam, Malaysia, Singapore, Indonesia, France, Germany, Netherlands, United Kingdom, Caribbean, Mexico, South America, North America, Brazil, Latin America, Korea with a focus on South Korea, and United States of America. In the United States and Europe, the firm focuses on buyouts of large, publicly traded companies. It seeks to invest $30 million to $717 million in companies with enterprise values between $500 million to $2389 million. The firm prefers to invest in a range of debt and public equity investing and may co-invest. It seeks a board seat in its portfolio companies and a controlling ownership of a company or a strategic minority positions. The firm may acquire majority and minority equity interests, particularly when making private equity investments in Asia or sponsoring investments as part of a large investor consortium. The firm typically holds its investment for a period of five to seven years and more and exits through initial public offerings, secondary offerings, and sales to strategic buyers. KKR &amp; Co. Inc. was founded in 1976 and is based in New York, New York with additional offices across North America, Europe, Australia, Sweden and Asia.</t>
  </si>
  <si>
    <t>Playtech plc (LSE:PTEC)</t>
  </si>
  <si>
    <t>LSE:PTEC</t>
  </si>
  <si>
    <t>Aristocrat Leisure Limited (ASX:ALL)</t>
  </si>
  <si>
    <t>SpringOwl Asset Management LLC; Schroder Investment Management Limited; Setanta Asset Management Limited; T. Rowe Price International Ltd.; Boussard &amp; Gavaudan Asset Management, LP; Boussard &amp; Gavaudan Investment Management LLP; SpringOwl Associates LLC; Jko Play Limited</t>
  </si>
  <si>
    <t>IQTR1685423925</t>
  </si>
  <si>
    <t>Playtech Plc, a technology company, provides gambling software, services, content, and platform technologies worldwide. The company offers technologies across various product verticals, including casino, live casino, sports betting, virtual sports, bingo, and poker. It also owns the intellectual property rights and licenses the software; provides marketing and advertising, turnkey, operational and hosting, and video stream services; and operates betting shops. Playtech Plc was founded in 1999 and is based in Douglas, the Isle of Man.</t>
  </si>
  <si>
    <t>Gaming B2B: 631.2 (49.7%);
Gaming B2C: 639.7 (50.3%)</t>
  </si>
  <si>
    <t>Segment Adjustment: 25.8 (2.1%);
Other: 68.8 (5.5%);
Curacao: 13.1 (1.0%);
Philippines: 86.0 (6.8%);
United Kingdom: 232.0 (18.5%);
Malta: 65.8 (5.2%);
Gibraltar: 26.9 (2.1%);
Italy: 576.4 (45.9%);
Spain: 26.1 (2.1%);
Mexico: 88.8 (7.1%);
Greece: 18.3 (1.5%);
Norway: 7.1 (.6%);
Germany: 20.7 (1.6%)</t>
  </si>
  <si>
    <t>Casinos (Primary); Casinos and Gaming (Primary); Consumer Discretionary (Primary); Consumer Services (Primary); Gaming Operations (Primary); Hotels, Restaurants and Leisure (Primary); Lottery, Bingo, Bookie And Other Gaming Operations (Primary); Online Casinos (Primary); Online Gaming Operations (Primary); Advertising; Application Software; Communication Services; Diversified Financial Services; Diversified Financials; Enterprise Software; Entertainment; Entertainment Software; Entertainment Venues; Financials; Industry Specific Software; Information Technology; Interactive Home Entertainment; Internet Presence Providers (IPP); Internet Services and Infrastructure; Investment Services and Holding Companies; IT Services; Marketing Services; Media; Media and Entertainment; Movies and Entertainment; Multi-Sector Holdings; Multimedia Streaming Services; Online Entertainment; Patent Owners and Lessors; Software; Software and Services; Web Hosting</t>
  </si>
  <si>
    <t>Europe (Primary); European Developed Markets (Primary); Isle of Man (Primary); Scotland (Primary); United Kingdom (Primary); Africa / Middle East; Israel ; Middle East</t>
  </si>
  <si>
    <t>Aristocrat Leisure Limited, together with its subsidiaries, engages in the development, assembly, sale, distribution, and servicing of games and systems in the Americas, Australia, New Zealand, and internationally. The company offers gaming content; and platforms and systems, including electronic gaming machines, digital social games, and casino management systems, as well as free-to-play mobile games. It also provides cabinets and gaming products. The company was incorporated in 1984 and is headquartered in North Ryde, Australia.</t>
  </si>
  <si>
    <t>Schroder Investment Management Limited
Schroder Investment Management Limited is a privately owned investment manager. The firm launches and manages equity, fixed income, and balanced mutual funds for its clients. It invests in the public equity and fixed income markets. The firm also invests in the alternative markets for its clients. It was founded in 1985 and is based in London, United Kingdom. Schroder Investment Management Limited operates as a subsidiary of Schroder International Holdings Limited.
Setanta Asset Management Limited
Setanta Asset Management Limited is a privately owned investment manager. The firm provides its services to individual clients. It launches and manages equity, fixed income, and balanced mutual funds for its clients. It invests in the public equity and fixed income markets across the globe. The firm conducts in-house research. Setanta Asset Management Limited was founded in 1998 and is based in Dublin, Ireland. Setanta Asset Management Limited operates as a subsidiary of Canada Life Irish Holding Company Limited.
SpringOwl Asset Management LLC
SpringOwl Asset Management LLC is an employee owned hedge fund sponsor. The firm primarily provides its services to pooled investment vehicles. It manages series of hedge funds for its clients. The firm also manages client focused portfolios. It invests in the public equity, fixed income, and hedging markets across the globe. The firm typically invests in common stocks, convertible debentures, convertible preferred stocks, other securities or securities combinations having equity characteristics, including warrants for or rights to purchase equity securities, and combination of debt securities and securities having equity characteristics. It employs a fundamental analysis with long/short strategy and a bottom-up stock picking approach to make its investments. The firm conducts in-house research to make its investments. SpringOwl Asset Management LLC was founded in 1970 and is based in New York City.
T. Rowe Price International Ltd.
T. Rowe Price International Ltd. is a privately owned investment manager. The firm provides its services to banking and thrift institutions and investment companies. It also caters to pension and profit sharing plans, charitable organizations, state or municipal government entities, other investment advisers, insurance companies, and non-U.S. collective investment companies. The firm manages separate client-focused equity and fixed income portfolios. It also launches and manages equity and fixed income mutual funds for its clients. The firm invests in the public equity and fixed income markets across the globe. For its equity investments it invests in growth and value stocks across all capitalizations. The firm benchmarks the performance of its equity portfolio against S&amp;P 500 Index. It uses fundamental research to make its investments. The firm uses in-house research to make its investments. For its fixed income investments, it benchmarks the performance of its portfolios against Barclays Capital U.S. Aggregate Bond Index. The firm was formerly known as T. Rowe Price Global Investment Services Limited. It is based in London, United Kingdom. T. Rowe Price International Ltd. operates as a subsidiary of T. Rowe Price] Associates, Inc.</t>
  </si>
  <si>
    <t>Prodware (ENXTPA:ALPRO)</t>
  </si>
  <si>
    <t>ENXTPA:ALPRO</t>
  </si>
  <si>
    <t>PHAST Invest</t>
  </si>
  <si>
    <t>IQTR1685647535</t>
  </si>
  <si>
    <t>Prodware engages in the publishing-integration and hosting of sectoral and business IT solutions in France and internationally. It offers software solutions for accounting and financial management, payroll, and human resources. The company also provides Microsoft Dynamics enterprise resource planning, Microsoft Dynamics CRM, Microsoft Dynamics 365, business intelligence, cloud, and infrastructure solutions. In addition, it offers BIM software for architecture, engineering, and construction projects; PDM data management software; GreenITude solutions; e-business suite; mobility suite; and WMS logistics suite, as well as Dropbox business solutions. The company serves manufacturing, process, food, life sciences, professional services, construction, engineering, retail, wholesale, distribution, and wine and spirit industries. Prodware was founded in 1989 and is headquartered in Paris, France.</t>
  </si>
  <si>
    <t>IT Consulting and Other Services</t>
  </si>
  <si>
    <t>Information Technology (Primary); Information Technology (IT) Consulting (Primary); IT Consulting and Other Services (Primary); IT Services (Primary); Software and Services (Primary); Systems Support (Primary); Application Software; Consumer Discretionary; Consumer Services; Diversified Consumer Services; Education Services; Enterprise Software; Industry Specific Software; Infrastructure Services; Internet Services and Infrastructure; Software; Specialty Educational Services</t>
  </si>
  <si>
    <t>Europe (Primary); European Developed Markets (Primary); France (Primary); Ile-de-France (Primary)</t>
  </si>
  <si>
    <t>PHAST Invest was incorporated in 2011 and is based in Paris, France.</t>
  </si>
  <si>
    <t>Class Limited (ASX:CL1)</t>
  </si>
  <si>
    <t>ASX:CL1</t>
  </si>
  <si>
    <t>HUB24 Limited (ASX:HUB)</t>
  </si>
  <si>
    <t>Spheria Asset Management Pty Ltd</t>
  </si>
  <si>
    <t>IQTR1685423839</t>
  </si>
  <si>
    <t>Class Limited develops and distributes cloud-based accounting, investment reporting, document and corporate compliance, and administration software for accountants, administrators, and advisers in Australia. The company offers Class Super, a cloud based self-managed super fund administration solution; Class Trust, a cloud solution to simplify and automate trust accounting and administration; Class Portfolio, a cloud software solution for streamlining investment portfolio accounting, administration, and reporting for companies, trusts, and individuals; and NowInfinity, a cloud-based legal documents and entity management solution. Class Limited was incorporated in 2005 and is based in Sydney, Australia.</t>
  </si>
  <si>
    <t>Internet Software &amp; Services: 41.1 (100.0%)</t>
  </si>
  <si>
    <t>Australia: 41.1 (100.0%)</t>
  </si>
  <si>
    <t>Application Hosting Services (Primary); Application Service Providers (ASPs) (Primary); Application Software (Primary); Enterprise Applications (Primary); Information Technology (Primary); Software (Primary); Software and Services (Primary)</t>
  </si>
  <si>
    <t>Asia / Pacific (Primary); Asia / Pacific Developed Markets (Primary); Australia  (Primary); New South Wales (Primary)</t>
  </si>
  <si>
    <t>HUB24 Limited, a financial services company, provides wealth management superannuation investment platforms, technology, and data solutions in Australia. It operates through Platform and Tech Solutions segments. The company develops and operates HUB24, an investment and superannuation platform, which is a portfolio administration services for financial advisers, stockbrokers, accountants and their clients, and direct consumers. It also provides application and technology products for the financial services sector, as well as license and consulting services for data management, software, and infrastructure. In addition, the company offers business, managed portfolio, and retirement solutions. The company was formerly known as Investorfirst Ltd. and changed its name to HUB24 Limited in August 2013. HUB24 Limited was incorporated in 2007 and is headquartered in Sydney, Australia.</t>
  </si>
  <si>
    <t>Golden Pacific Bancorp, Inc. (OTCPK:GPBI)</t>
  </si>
  <si>
    <t>OTCPK:GPBI</t>
  </si>
  <si>
    <t>SoFi Technologies, Inc. (NasdaqGS:SOFI)</t>
  </si>
  <si>
    <t>IQTR706957528</t>
  </si>
  <si>
    <t>Golden Pacific Bancorp, Inc. operates as a bank holding company for Golden Pacific Bank, NA that offers banking products and services to consumers and businesses. It offers checking and savings accounts; personal and business loans; cash management and account services; and debit and credit cards. The company is based in Sacramento, California.</t>
  </si>
  <si>
    <t>Banks (Primary); Banks (Primary); Financials (Primary); National and State Commercial Banks (Primary); National Commercial Banks (Primary); Regional Banks (Primary)</t>
  </si>
  <si>
    <t>California (Primary); Sacramento Area (Primary); United States and Canada (Primary); United States of America (Primary); West Coast (Primary)</t>
  </si>
  <si>
    <t>Social Finance, Inc., a finance company, operates an online platform that provides financial services. It offers student loan refinancing, private student loans, personal loans, auto loan refinance, home loans, mortgage loans, and investments, as well as insurance products for renters, homeowners, automobiles, and others. The company also offers SoFi Weekly Dividend ETF, an equity ETF to provide a weekly dividend payment to shareholders. Social Finance, Inc. was formerly known as Credit-Linked Community Notes of Social Finance Inc. The company was incorporated in 2011 and is based in San Francisco, California with additional office locations in Healdsburg, California; and New York, New York.</t>
  </si>
  <si>
    <t>Arena Events Group plc (AIM:ARE)</t>
  </si>
  <si>
    <t>AIM:ARE</t>
  </si>
  <si>
    <t>TasHeel Holding Group; IHC Industrial Holding LLC</t>
  </si>
  <si>
    <t>Harwood Capital LLP; Premier Fund Managers Limited; Killik &amp; Co LLP; Lombard Odier Asset Management (Europe) Limited; Gresham House Asset Management Limited</t>
  </si>
  <si>
    <t>IQTR1685730851</t>
  </si>
  <si>
    <t>Arena Events Group plc provides turnkey event solutions in Europe, the United States, the Middle East, and Asia. It offers temporary event structures, seating, furniture, catering and kitchen equipment, fencing and barriers, interior design, and ice rinks. The company also provides exhibition services, scaffolding, mass participant event solutions, graphics, signage and flooring, as well as cold room, bar rental services. It serves events, television and films, retail, medical and education sectors, conferences, architecture and construction, exhibitions, and music concerts. The company was founded in 1761 and is headquartered in London, the United Kingdom.</t>
  </si>
  <si>
    <t>United Kingdom and Europe (UK&amp;E): 38.3 (25.5%);
Middle East and Asia (ME&amp;A): 18.0 (11.9%);
United States (US): 94.1 (62.6%)</t>
  </si>
  <si>
    <t>Commercial and Professional Services (Primary); Commercial Rental and Leasing Services (Primary); Commercial Services and Supplies (Primary); Diversified Support Services (Primary); Industrials (Primary); Advertising; Capital Goods; Commercial and Institutional Buildings; Commercial Construction and Engineering; Commercial Construction, General Contractors and Operative Builders; Communication Services; Construction and Engineering; Construction and Engineering; Consumer Discretionary; Consumer Durables and Apparel; Household Appliances; Household Durables; Kitchen Appliances; Media; Media and Entertainment; Trade Show Booth Designers and Builders</t>
  </si>
  <si>
    <t>TasHeel Holding Group
TasHeel Holding Group, through its subsidiaries, offers integrated travel support services, such as meet and assist services to Umrah, visa outsources services, concierge services, airport lounges, visa processing, and business process outsourcing (BPO). The company was founded in 2003 and is headquartered in Jeddah, Saudi Arabia.</t>
  </si>
  <si>
    <t>Gresham House Asset Management Limited
Gresham House Asset Management Limited is a private equity and venture capital firm specializing in mid ventures, late ventures, emerging growth, middle market, later stage, growth capital, buyout recapitalization, PIPE, pre-IPO, growth and acquisition, and recovery capital investments. It operates as a venture capital trust. It invests in financial services, media, information and communication technology, digital information and technology, healthcare, life sciences, consumer services, energy equipment services, financials, healthcare, industrials, professional services, information technology, software and services, and utilities. It prefers to invest in companies based in United Kingdom, North America, Israel, and Europe and can co-invest outside Europe with local venture capital firms. It prefer to take both majority and minority stakes. It prefer to invest in companies with equity investment $5.68 million to $365.20 million, with minimum sales of $5.68 million, minimum EBITDA of $1.14 million and enterprise value between $11.36 million and 113.57 million. It invests in private companies in P2P opportunities, equity and equity-related instruments, public equities, and alternative specialist asset classes in various sectors, preferred equity, preferred quasi equity positions including convertible and non-convertible debt instruments, and mezzanine preferred instruments. Gresham House Asset Management Limited was founded on 1857 and is based in London, United Kingdom with an additional offices in Dumfries, United Kingdom; Perth, United Kingdom and Oxford, United Kingdom.
Harwood Capital LLP
Harwood Capital LLP is a private investment firm that focuses in small-cap companies based in the United Kingdom. The firm, through its fund, will make investments in companies operating in the manufacturing, services, leisure, media, healthcare, retail, fincial services and construction sectors. It also acts as an advisor to investment trusts. The firm is based in London, United Kingdom. Harwood Capital LLP operates as a subsidiary of Harwood Capital Management Limited.
Killik &amp; Co LLP
Killik &amp; Co LLP provides stockbroking, investment management, and wealth planning services to private clients. It also offers wills, trust administration, tax, and other related services. The company was founded in 1989 and is based in London, United Kingdom.
Lombard Odier Asset Management (Europe) Limited
Lombard Odier Asset Management (Europe) Limited is a privately owned investment manager. The firm manages equity and fixed income mutual funds. It invests in public equity and fixed income markets. The firm was founded in 2009 and is based in London, United Kingdom. Lombard Odier Asset Management (Europe) Limited operates as a subsidiary of Lombard Odier Darier Hentsch &amp; Cie.
Premier Fund Managers Limited
Premier Fund Managers Limited is a privately owned investment manager. The firm manages separate client focused equity, fixed income, and balanced portfolios. It also manages equity, fixed income, and balanced mutual funds and hedge funds for its clients. It invests in public equity and fixed income markets across the globe. The firm is based in Guildford, United Kingdom. Premier Fund Managers Limited operates as a subsidiary of Premier Asset Management Plc.</t>
  </si>
  <si>
    <t>Abans Finance PLC (COSE:AFSL.N0000)</t>
  </si>
  <si>
    <t>COSE:AFSL.N0000</t>
  </si>
  <si>
    <t>Softlogic Capital PLC (COSE:SCAP.N0000)</t>
  </si>
  <si>
    <t>IQTR690158021</t>
  </si>
  <si>
    <t>Abans Finance PLC provides financial services in Sri Lanka. The company accepts fixed and saving deposits; and offers personal, mortgage, business, and revolving loans, as well as 2-wheeler, 3-wheeler, and 4-wheeler leasing services. It also offers hire purchase services. In addition, the company engages in the real estate and capital market operations. It operates a network of ten branches, nine customer centers, and four kiosks. The company was incorporated in 2005 and is headquartered in Colombo, Sri Lanka.</t>
  </si>
  <si>
    <t>Leasing: 5.7 (84.7%);
Hire Purchase: .0 (.2%);
Term Loans: 1.0 (15.1%)</t>
  </si>
  <si>
    <t>Sri Lanka: 6.4 (100.0%)</t>
  </si>
  <si>
    <t>Consumer Finance (Primary); Consumer Finance (Primary); Diversified Financials (Primary); Financials (Primary); Personal Credit Agencies (Primary); Personal Loan Services (Primary); Real Estate; Real Estate; Real Estate Management and Development; Real Estate Operating Companies</t>
  </si>
  <si>
    <t>Asia / Pacific (Primary); Asia / Pacific Emerging Markets (Primary); Indian Sub-Continent (Primary); Sri Lanka  (Primary)</t>
  </si>
  <si>
    <t>Softlogic Capital PLC, together with its subsidiaries, provides financial services in Sri Lanka. It operates through three segments: Non-banking Financial Institutions; Insurance; and Others. The company provides investment management, pawn broking, unit trust management, management consultancy, stock broking, financial advisory, and asset management services, as well as life insurance products. It also offers fixed deposits and savings accounts; business, group personal, consumer, gold, and vehicle and machinery loans, as well as SME working capital loans; leasing and hire purchase financing, and fund mobilization services; and investment banking, institutional broking, retail broking, and financial product distribution services. The company was formerly known as Softlogic Capital Limited and changed its name to Softlogic Capital PLC in May 2012. The company was incorporated in 2005 and is headquartered in Colombo, Sri Lanka. Softlogic Capital PLC is a subsidiary of Softlogic Holdings PLC.</t>
  </si>
  <si>
    <t>Angel Seafood Holdings Limited (ASX:AS1)</t>
  </si>
  <si>
    <t>ASX:AS1</t>
  </si>
  <si>
    <t>Laguna Bay Group Pty Ltd</t>
  </si>
  <si>
    <t>IQTR1762362434</t>
  </si>
  <si>
    <t>Angel Seafood Holdings Limited produces, manufactures, markets, and sells organic and sustainable oysters in Australia and Asia. The company also exports its products. Angel Seafood Holdings Limited was incorporated in 2016 and is headquartered in Port Lincoln, Australia.</t>
  </si>
  <si>
    <t>Livestock: 6.5 (100.0%)</t>
  </si>
  <si>
    <t>Australia: 6.5 (100.0%)</t>
  </si>
  <si>
    <t>Animal and Plant Aquaculture (Primary); Consumer Staples (Primary); Food Products (Primary); Food, Beverage and Tobacco (Primary); Packaged Foods and Meats (Primary); Seafood, Seafood Processing and Seafood Products (Primary)</t>
  </si>
  <si>
    <t>Laguna Bay Group Pty Ltd is a principal investment firm specializing in investments in the agricultural sector. The firm seeks to invest in a portfolio of low-risk, high-quality agricultural assets with a focus on sector, location and water sources including investing across sectors, in a mix of manager-operated, joint venture and sale-leaseback assets in Australia and New Zealand. Laguna Bay Pastoral Company Pty Ltd was founded in 2010 and is based in Brisbane, Queensland, Australia.</t>
  </si>
  <si>
    <t>Centro de Imagem Diagnósticos S.A. (BOVESPA:AALR3)</t>
  </si>
  <si>
    <t>BOVESPA:AALR3</t>
  </si>
  <si>
    <t>Fonte De Saude Fundo De Investimento Em Participacoes Multiestrategia</t>
  </si>
  <si>
    <t>IQTR1759053781</t>
  </si>
  <si>
    <t>Centro de Imagem Diagnósticos S.A. provides diagnostic medicine services in Brazil. Its diagnostic imaging services include imaging diagnosis and chart-based diagnosis; nuclear medicine and cytology; pathological anatomy; and clinical tests. The company also engages in the provision of health consulting, advisory, courses and lectures, and the services related to health; management of chronic diseases; scientific and technologic research and development related to diagnostic medicine; preparation, issue, publication, and distribution of newspapers, books, magazines, periodicals, and other media for the dissemination of scientific knowledge; and grant and management of business franchises. Centro de Imagem Diagnósticos S.A. was founded in 1992 and is headquartered in São Paulo, Brazil.</t>
  </si>
  <si>
    <t>Healthcare Facilities &amp; Services: 213.9 (100.0%)</t>
  </si>
  <si>
    <t>Brazil: 213.9 (100.0%)</t>
  </si>
  <si>
    <t>Health Care Services</t>
  </si>
  <si>
    <t>Diagnostic Imaging Centers (Primary); Health Care (Primary); Health Care Equipment and Services (Primary); Health Care Providers and Services (Primary); Health Care Services (Primary); Medical Laboratory Services (Primary); Book Publishing; Commercial and Professional Services; Commercial Services and Supplies; Communication Services; Consulting Services; Diversified Financial Services; Diversified Financials; Diversified Support Services; Financials; Industrials; Investment Services and Holding Companies; Magazine Publishing; Media; Media and Entertainment; Multi-Sector Holdings; Newspaper and Magazine Publishing; Newspaper Publishing; Patent Owners and Lessors; Printed Media Publishing; Professional Services; Publishing; Research and Consulting Services; Scientific and Related Consulting Services</t>
  </si>
  <si>
    <t>Brazil (Primary); Latin America and Caribbean (Primary); São Paulo (Primary); South America (Primary)</t>
  </si>
  <si>
    <t>Superior Emerald (Cayman) Limited</t>
  </si>
  <si>
    <t>IQTR1675962354</t>
  </si>
  <si>
    <t>Superior Emerald (Cayman) Limited is based in China.</t>
  </si>
  <si>
    <t>IEL Limited (BSE:524614)</t>
  </si>
  <si>
    <t>BSE:524614</t>
  </si>
  <si>
    <t>Nanavati Speciality Chemicals Pvt. Ltd.</t>
  </si>
  <si>
    <t>IQTR658413119</t>
  </si>
  <si>
    <t>IEL Limited engages in the trading of chemicals and colorants. It also provides marketing support services. The company was formerly known as Indian Extractions Limited and changed its name to IEL Limited in January 2019. IEL Limited was incorporated in 1956 and is based in Ahmedabad, India.</t>
  </si>
  <si>
    <t>Trading in Chemicals: .2 (100.0%)</t>
  </si>
  <si>
    <t>Trading Companies and Distributors</t>
  </si>
  <si>
    <t>Capital Goods (Primary); Chemical Distribution (Primary); Industrials (Primary); Trading Companies and Distributors (Primary); Trading Companies and Distributors (Primary); Commercial and Professional Services; Commercial Services and Supplies; Diversified Support Services</t>
  </si>
  <si>
    <t>Nanavati Speciality Chemicals Pvt. Ltd. manufactures organic chemicals. Nanavati Speciality Chemicals Pvt. Ltd. was formerly known as Nanavati Services &amp; Traders Pvt. Ltd. and changed its name to Nanavati Speciality Chemicals Pvt. Ltd. The company was founded in 1926 and is based in Mumbai, India.</t>
  </si>
  <si>
    <t>Sydney Airport Limited (ASX:SYD)</t>
  </si>
  <si>
    <t>ASX:SYD</t>
  </si>
  <si>
    <t>IFM Investors Pty Ltd; Qsuper Limited; AustralianSuper Pty. Ltd.; Global Infrastructure Partners (GIP) Australia</t>
  </si>
  <si>
    <t>State Street Corporation (NYSE:STT); BlackRock, Inc. (NYSE:BLK); UBS Group AG (SWX:UBSG); UniSuper Limited; J.P. Morgan Nominees Australia Limited; HSBC Custody Nominees (Australia) Limited; BNP Paribas Nominees (Australia) Pty Limited</t>
  </si>
  <si>
    <t>IQTR1673050782</t>
  </si>
  <si>
    <t>Sydney Airport Limited owns Sydney Airport. The company provides international and domestic passenger services. It also offers aeronautical services, including access to terminals, infrastructure, apron parking, and airfield and terminal facilities, as well as government mandated security services for airlines; and parking and ground transport services, as well as leases commercial space to tenants whose activities comprise duty free, food and beverage, financial, and advertising services. In addition, the company is involved in the leasing of terminal space, buildings, and other space in the Sydney Airport; and rental of cars. Sydney Airport Limited was founded in 1919 and is based in Sydney, Australia.</t>
  </si>
  <si>
    <t>Investment in Sydney Airport: 482.6 (100.0%)</t>
  </si>
  <si>
    <t>Australia: 482.6 (100.0%)</t>
  </si>
  <si>
    <t>Airport Services</t>
  </si>
  <si>
    <t>Airport Services (Primary); Airports and Airport Terminal Services (Primary); Industrials (Primary); Transportation (Primary); Transportation Infrastructure (Primary)</t>
  </si>
  <si>
    <t>AustralianSuper Pty. Ltd.
AustralianSuper Pty. Ltd. is a privately owned investment manager. The firm manages superannuation funds for its clients. Through Its fund it invests in the public equity, fixed income, and alternate markets across the globe with a focus in Australia. AustralianSuper Pty. Ltd. is based in Carlton South, Australia.
IFM Investors Pty Ltd
IFM Investors Pty Ltd is a privately owned investment manager. The firm provides its services to pooled investment vehicles, pension and profit sharing plans, insurance companies, sovereign wealth funds and foreign official institutions, state or municipal government entities and corporations or other businesses. It manages separate client focused equity and fixed income portfolios. The firm also manages superannuation funds, infrastructure funds, private equity funds, and equity mutual funds. It invests in the public equity and fixed income markets across the globe. For the equity portion of its portfolio, the firm invests in small cap equities of the firm. It also invests in private equity markets including infrastructure and private assets. It typically invests in infrastructure sector and also makes responsible investing. It also seeks to invest in mid-market technology businesses with valuations more than A$200 million ($136.92 million). The firm employs fundamental analysis to create its portfolio. It benchmarks the performance of its portfolio against the MSCI World Index. The firm conducts in-house research to make its investments. It was founded in 2004 and is based in Melbourne, Victoria with additional offices in Berlin, Germany, London, United Kingdom, New York, Sydney, New South Wales, Hong Kong, Seoul, South Korea, Zurich, Switzerland, Amsterdam, Noord-Holland and Tokyo, Japan. FM Investors Pty Ltd operates as a subsidiary of Industry Super Holdings Pty Ltd.
Qsuper Limited
QSuper is a superannuation benefits fund with approximately AUD $15 billion (USD $11.33 billion) in assets under management. The firm provides its services to employees of Queensland Government departments, authorities, and enterprises. It invests in the public equity and fixed income markets of Australia and across the globe. The firm also invests in cash and property. It provides its members with various investment options such as balanced, cash plus, socially responsible, high growth, cash, and fixed interest options in order to make their investments. QSuper is managed by QIC. QSuper is based in Brisbane, Australia.</t>
  </si>
  <si>
    <t>BlackRock, Inc. (NYSE:BLK)
BlackRock, Inc. is a publicly owned investment manager. The firm primarily provides its services to institutional, intermediary, and individual investors including corporate, public, union, and industry pension plans, insurance companies, third-party mutual funds, endowments, public institutions, governments, foundations, charities, sovereign wealth funds, corporations, official institutions, and banks. It also provides global risk management and advisory services. The firm manages separate client-focused equity, fixed income, and balanced portfolios. It also launches and manages open-end and closed-end mutual funds, offshore funds, unit trusts, and alternative investment vehicles including structured funds. The firm launches equity, fixed income, balanced, and real estate mutual funds. It also launches equity, fixed income, balanced, currency, commodity, and multi-asset exchange traded funds. The firm also launches and manages hedge funds. It invests in the public equity, fixed income, real estate, currency, commodity, and alternative markets across the globe. The firm primarily invests in growth and value stocks of small-cap, mid-cap, SMID-cap, large-cap, and multi-cap companies. It also invests in dividend-paying equity securities. The firm invests in investment grade municipal securities, government securities including securities issued or guaranteed by a government or a government agency or instrumentality, corporate bonds, and asset-backed and mortgage-backed securities. It employs fundamental and quantitative analysis with a focus on bottom-up and top-down approach to make its investments. The firm employs liquidity, asset allocation, balanced, real estate, and alternative strategies to make its investments. In real estate sector, it seeks to invest in Poland and Germany. The firm benchmarks the performance of its portfolios against various S&amp;P, Russell, Barclays, MSCI, Citigroup, and Merrill Lynch indices. BlackRock, Inc. was founded in 1988 and is based in New York City with additional offices in Boston, Massachusetts; London, United Kingdom; Gurgaon, India; Hong Kong; Greenwich, Connecticut; Princeton, New Jersey; Edinburgh, United Kingdom; Sydney, Australia; Taipei, Taiwan; Singapore; Sao Paulo, Brazil; Philadelphia, Pennsylvania; Washington, District of Columbia; Toronto, Canada; Wilmington, Delaware; and San Francisco, California.
BNP Paribas Nominees (Australia) Pty Limited
BNP Paribas Nominees (Australia) Pty Limited is headquartered in Sydney, Australia.
HSBC Custody Nominees (Australia) Limited
HSBC Custody Nominees (Australia) Limited was incorporated in 1986 and is based in Sydney, Australia. HSBC Custody Nominees (Australia) Limited operates as a subsidiary of HSBC Bank Australia Limited.
J.P. Morgan Nominees Australia Limited
J.P. Morgan Nominees Australia Limited was formerly known as Chase Manhattan Nominees Limited. J.P. Morgan Nominees Australia Limited was incorporated in 1985 and is based in Sydney, Australia. J.P. Morgan Nominees Australia Limited operates as a subsidiary of J.P. Morgan Administrative Services Australia Limited.
State Street Corporation (NYSE:STT)
State Street Corporation, through its subsidiaries, provides a range of financial products and services to institutional investors worldwide. It offers investment servicing products and services, including custody; product accounting; daily pricing and administration; master trust and master custody; depotbank; record-keeping; cash management; foreign exchange, brokerage, and other trading services; securities finance; deposit and short-term investment facilities; loans and lease financing; investment manager and alternative investment manager operations outsourcing; performance, risk, and compliance analytics; and financial data management to support institutional investors. The company also engages in the provision of portfolio management and risk analytics, as well as trading and post-trade settlement services with integrated compliance and managed data throughout. In addition, it provides investment management strategies and products, such as core and enhanced indexing, multi-asset strategies, active quantitative and fundamental active capabilities, and alternative investment strategies. Further, the company offers services and solutions, including environmental, social, and governance investing; defined benefit and defined contribution; and global fiduciary solutions, as well as exchange-traded fund under the SPDR ETF brand. The company provides its products and services to mutual funds, collective investment funds and other investment pools, corporate and public retirement plans, insurance companies, foundations, endowments, and investment managers. State Street Corporation was founded in 1792 and is headquartered in Boston, Massachusetts.
UBS Group AG (SWX:UBSG)
UBS Group AG, together with its subsidiaries, provides financial advice and solutions to private, institutional, and corporate clients worldwide. It operates through four divisions: Global Wealth Management, Personal &amp; Corporate Banking, Asset Management, and Investment Bank. The Global Wealth Management division offers investment advice and solutions, as well as lending solutions, to ultra high net worth and high net worth clients. This segment also provides wealth planning, investing, philanthropy, corporate and banking services, and family advisory services, as well as mortgage, securities-based, and structured lending solutions. The Personal &amp; Corporate Banking division provides banking products and services, such as deposits, cards, and online and mobile banking, as well as lending, investments, and retirement services. The Asset Management division offers equities, fixed income, hedge funds, real estate and private markets, indexed and alternative beta strategies, asset allocation and currency investment strategies, customized multi-asset solutions, advisory and fiduciary services, and multi-manager hedge fund solutions and advisory services. The Investment Bank division advises clients on strategic business opportunities and helps them raise capital to fund their activities; enables its clients to buy, sell, and finance securities on capital markets and to manage their risks and liquidity; and offers clients differentiated content on major financial markets and securities. This division serves institutional, corporate, and wealth management clients. The company was formerly known as UBS AG and changed its name to UBS Group AG in December 2014. UBS Group AG was founded in 1862 and is headquartered in Zurich, Switzerland.
UniSuper Limited
UniSuper Limited provides superannuation benefit plans for academic and general staff in the higher education and research sector in Australia. The company offers defined benefit, investment choice, and award plus plans. It also provides rollover facilities, spouse accounts, indexed and allocated pensions, and deposit accounts. The company was founded in 2000 and is based in Melbourne, Australia.</t>
  </si>
  <si>
    <t>BlackRock, Inc. (NYSE:BLK) (121,487.1); State Street Corporation (NYSE:STT) (33,300.8); UBS Group AG (SWX:UBSG) (66,056.2)</t>
  </si>
  <si>
    <t>China Asia Valley Group Limited (SEHK:63)</t>
  </si>
  <si>
    <t>SEHK:63</t>
  </si>
  <si>
    <t>China Asia Group (HK) Limited; Zhengbo International Corporation</t>
  </si>
  <si>
    <t>HK Guoxin Investment Group Limited</t>
  </si>
  <si>
    <t>IQTR626485515</t>
  </si>
  <si>
    <t>China Asia Valley Group Limited, an investment holding company, engages in the property investment business in Hong Kong. It operates through five segments: Property Investment, Horticultural Services, Graphene Manufacturing and Sales, Property Management and Other Related Services, and Money Lending. The company is involved in the leasing of residential properties; manufacture and sale of graphene and graphene-related products; and securities trading businesses. It also offers horticultural services under Cheung Kee Garden brand name; building and project management services; and loan financing services to corporate entities and individuals. The company was formerly known as China Graphene Group Limited and changed its name to China Asia Valley Group Limited in September 2020. China Asia Valley Group Limited was founded in 1996 and is based in Wan Chai, Hong Kong. China Asia Valley Group Limited is a subsidiary of China Asia Graphene Holding Group Co. Limited.</t>
  </si>
  <si>
    <t>Segment Adjustment: 1.9 (53.1%);
Horticultural Services: .8 (23.1%);
Property Investment: .8 (23.8%)</t>
  </si>
  <si>
    <t>Segment Adjustment: 1.9 (53.1%);
Hong Kong: 1.7 (46.9%)</t>
  </si>
  <si>
    <t>Real Estate (Primary); Real Estate (Primary); Real Estate Management and Development (Primary); Real Estate Management Services (Primary); Real Estate Operating Companies (Primary); Real Estate Operators And Lessors (Primary); Agricultural Services; Capital Markets; Chemicals; Commercial and Professional Services; Commercial Services and Supplies; Commodity Chemicals; Diversified Financial Services; Diversified Financials; Environmental and Facilities Services; Financials; General Management Services; Industrials; Investment Banking and Brokerage; Landscape and Horticultural Services; Materials; Materials; Office Services and Supplies; Securities and Commodities Markets Services; Security Brokers and Dealers; Specialized Finance</t>
  </si>
  <si>
    <t>China Asia Group (HK) Limited
China Asia Group (HK) Limited was founded in 2009 and is headquartered in Hong Kong. The company operates as a subsidiary of Shenzhen China Asia Zhi Ye Development Limited.
Zhengbo International Corporation
Zhengbo International Corporation is based in British Virgin Islands.</t>
  </si>
  <si>
    <t>HK Guoxin Investment Group Limited is an investment holding company. The company, through its subsidiary, manages, develops, and sells real estate properties. HK Guoxin Investment Group Limited was incorporated in 2009 and is based in Hong Kong.</t>
  </si>
  <si>
    <t>Triple-S Management Corporation (NYSE:GTS)</t>
  </si>
  <si>
    <t>NYSE:GTS</t>
  </si>
  <si>
    <t>GuideWell Mutual Holding Corporation</t>
  </si>
  <si>
    <t>BlackRock, Inc. (NYSE:BLK); The Vanguard Group, Inc.; Dimensional Fund Advisors L.P.; Magnetar Capital, LLC; Pzena Investment Management LLC; Versor Investments LP; FMR LLC</t>
  </si>
  <si>
    <t>IQTR1679147135</t>
  </si>
  <si>
    <t>Triple-S Management Corporation, through its subsidiaries, provides a portfolio of managed care and related products in the commercial, Medicare Advantage, and Medicaid markets. It operates through three segments: Managed Care, Life Insurance, and Property and Casualty Insurance. The company offers various managed care products, including health maintenance organization plans; preferred provider organization plans; BlueCard program; Medicare Supplement products; Medicare Advantage products; Medicaid plans; and claims processing and other administrative services to employers, individuals, and government entities. It also provides various life, accident, disability, and health insurance products, as well as annuity products primarily to individuals; and property and casualty insurance products comprising commercial multi-peril package, personal package, commercial auto, hospital malpractice, commercial liability, and commercial property primarily for small-to medium-size accounts. The company markets and distributes its products through a network of internal sales force, direct mail, independent brokers and agents, telemarketing staff, traditional media, and digital media. It holds rights to the Blue Cross and Blue Shield name and marks throughout Puerto Rico, the United States Virgin Islands, Costa Rica, the British Virgin Islands, and Anguilla. The company was founded in 1959 and is headquartered in San Juan, Puerto Rico.</t>
  </si>
  <si>
    <t>Other: 23.8 (.6%);
Property and Casualty Insurance: 111.2 (2.7%);
Managed Care: 3,692.9 (89.4%);
Life Insurance: 239.2 (5.8%);
Unallocated TSM Operating Revenues from External Sources: .5 (.0%);
Consolidated Net Realized Investment (Losses) Gains: 4.6 (.1%);
Consolidated Other Income, Net: 22.4 (.5%);
Consolidated Net Unrealized Investment (Losses) Gains on Equity Investments: 38.5 (.9%)</t>
  </si>
  <si>
    <t>United States: 4,115.2 (100.0%)</t>
  </si>
  <si>
    <t>Managed Health Care</t>
  </si>
  <si>
    <t>Health Care (Primary); Health Care Equipment and Services (Primary); Health Care Providers and Services (Primary); Health Maintenance Organizations (Primary); Managed Care Health Insurance Plans (Primary); Managed Health Care (Primary); Accident Insurance; Casualty; Commercial Property Insurance; Disability Insurance; Financials; Health and Medical Insurance; Health Care Services; Hospital and Medical Service Plans; Insurance; Insurance; Liability Insurance; Life and Health Insurance; Life Insurance; Personal Property Insurance; Property; Property and Casualty Insurance</t>
  </si>
  <si>
    <t>Puerto Rico (Primary); San Juan Area (Primary); United States and Canada (Primary); United States of America (Primary); US Territories and Possessions (Primary)</t>
  </si>
  <si>
    <t>GuideWell Mutual Holding Corporation, a mutual holding company, through its subsidiaries, offers healthcare and managed health solutions in the United States. The company’s services include customized health care financing solutions and services for employers and consumers; medical care, emergency care and urgent healthcare services, and medical centers; and health care marketing services. It also provides administrative and claims processing services for state and federal health care programs. GuideWell Mutual Holding Corporation was founded in 2013 and is headquartered in Jacksonville, Florida.</t>
  </si>
  <si>
    <t>BlackRock, Inc. (NYSE:BLK)
BlackRock, Inc. is a publicly owned investment manager. The firm primarily provides its services to institutional, intermediary, and individual investors including corporate, public, union, and industry pension plans, insurance companies, third-party mutual funds, endowments, public institutions, governments, foundations, charities, sovereign wealth funds, corporations, official institutions, and banks. It also provides global risk management and advisory services. The firm manages separate client-focused equity, fixed income, and balanced portfolios. It also launches and manages open-end and closed-end mutual funds, offshore funds, unit trusts, and alternative investment vehicles including structured funds. The firm launches equity, fixed income, balanced, and real estate mutual funds. It also launches equity, fixed income, balanced, currency, commodity, and multi-asset exchange traded funds. The firm also launches and manages hedge funds. It invests in the public equity, fixed income, real estate, currency, commodity, and alternative markets across the globe. The firm primarily invests in growth and value stocks of small-cap, mid-cap, SMID-cap, large-cap, and multi-cap companies. It also invests in dividend-paying equity securities. The firm invests in investment grade municipal securities, government securities including securities issued or guaranteed by a government or a government agency or instrumentality, corporate bonds, and asset-backed and mortgage-backed securities. It employs fundamental and quantitative analysis with a focus on bottom-up and top-down approach to make its investments. The firm employs liquidity, asset allocation, balanced, real estate, and alternative strategies to make its investments. In real estate sector, it seeks to invest in Poland and Germany. The firm benchmarks the performance of its portfolios against various S&amp;P, Russell, Barclays, MSCI, Citigroup, and Merrill Lynch indices. BlackRock, Inc. was founded in 1988 and is based in New York City with additional offices in Boston, Massachusetts; London, United Kingdom; Gurgaon, India; Hong Kong; Greenwich, Connecticut; Princeton, New Jersey; Edinburgh, United Kingdom; Sydney, Australia; Taipei, Taiwan; Singapore; Sao Paulo, Brazil; Philadelphia, Pennsylvania; Washington, District of Columbia; Toronto, Canada; Wilmington, Delaware; and San Francisco, California.
Dimensional Fund Advisors L.P.
Dimensional Fund Advisors LP is an privately owned investment manager. The firm provides its services primarily to investment companies and pooled investment vehicles. It also provides services to high net worth individuals, pension and profit sharing plans, sovereign wealth funds and foreign official institutions, insurance companies, charitable organizations, corporations, and state or municipal government entities. The firm manages separate client-focused equity, fixed income, and balanced portfolios. It also launches and manages equity, fixed income, balanced and multi-asset mutual funds for its clients. It also launches and manages hedge funds. The firm invests in the public equity and fixed income markets across the globe. It also invests in real estate markets. It employs a fundamental analysis to make its investments. For its fixed income securities, the firm invests in bonds, U.S. treasury bills, and U.S. government securities. It also involves environmental, sustainable and social strategies for its investors. Dimensional Fund Advisors LP was founded in 1981 and is based in Austin, Texas with additional offices in Charlotte, North Carolina, Santa Monica, California, London, United Kingdom, Sydney, Australia, Melbourne, Australia, Amsterdam, Netherlands, Toronto, Canada, Vancouver, Canada, Berlin, Germany, Singapore, and Chiyoda-ku, Japan.
FMR LLC
FMR LLC is a privately owned investment manager. The firm was formerly known as FMR CORP. FMR LLC is based in Boston, Massachusetts.
Magnetar Capital, LLC
Magnetar Capital, LLC is a privately owned hedge fund sponsor and private equity firm. The firm invests in the public equity, fixed income, and alternative investment markets across the globe. It employs multiple strategies including various equity and credit driven strategies to create its investment portfolio. The firm employs a combination of fundamental and quantitative analysis to make its investments. It also makes private equity investments. Magnetar Capital, LLC was founded in April 2005 and is based in Evanston, Illinois with additional offices in New York City; Radnor, Pennsylvania; San Francisco, California; London, United Kingdom; and Dallas, Texas.
Pzena Investment Management LLC
Pzena Investment Management LLC is a privately owned investment manager. The firm primarily provides its services to pooled investment vehicles and investment companies. It also provides services to individuals, high net worth individuals, charitable organizations, corporations, state or municipal government entities, pension and profit sharing plans. The firm manages separate client-focused equity portfolios. It invests in equity and mutual funds. The firm primarily invests in focused value of small cap, mid cap, large cap, global, european, US, emerging markets, international value excluding US and long/short value. It conducts fundamental research. The firm combines in-house and external research to make its investments. Pzena Investment Management LLC was founded on January 1, 1996 and is based in New York with additional offices in London and Melbourne. Pzena Investment Management LLC operates as a subsidiary of Pzena Investment Management, Inc
The Vanguard Group, Inc.
The Vanguard Group, Inc is a privately owned investment manager. The firm primarily provides its services to investment companies. It also caters to pooled investment vehicles, corporations, individuals, retirement plan sponsors, institutional investors, separate account institutional clients, and financial advisors. The firm manages separate client-focused equity, fixed income, and balanced portfolios. It also manages mutual funds, variable annuities, and exchange traded funds. The firm invests in the public equity and fixed income markets across the globe. It employs a combination of fundamental and quantitative analysis to create its portfolio. The firm employs a combination of in-house and external research to make its investments. The Vanguard Group, Inc. was founded in May 1975 and is based in Malvern, Pennsylvania.
Versor Investments LP
ARP Americas LLC is an employee owned hedge fund manager. The firm primarily provides its services to pooled investment vehicles. The firm invests in the public equity and fixed income markets. The firm employs a fundamental analysis to create its portfolios. ARP Americas LLC was founded in 2014 and is based in New York, New York.</t>
  </si>
  <si>
    <t>Magnachip Semiconductor Corporation (NYSE:MX)</t>
  </si>
  <si>
    <t>NYSE:MX</t>
  </si>
  <si>
    <t>Lombarda China Fund Management Co., Ltd.; Sinostone Capital Management Company Limited; Yango Financial Holding Investment Group Co., Ltd.; Cornucopia Capital</t>
  </si>
  <si>
    <t>IQTR718229939</t>
  </si>
  <si>
    <t>Magnachip Semiconductor Corporation, together with its subsidiaries, designs, manufactures, and supplies analog and mixed-signal semiconductor platform solutions for communications, Internet of Things, consumer, industrial, and automotive applications. It provides display solutions, including source and gate drivers, and timing controllers that cover a range of flat panel displays used in mobile communications, automotives, entertainment devices, notebook PCs, monitors and liquid crystal displays, organic light emitting diodes, and micro light emitting diode (LED) televisions. The company also offers metal oxide semiconductor field effect transistors, insulated-gate bipolar transistors, AC-DC converters, DC-DC converters, LED drivers, switching regulators, linear regulators, and power management integrated circuits for a range of devices comprising televisions, smartphones, mobile phones, wearable devices, desktop PCs, notebooks, tablet PCs, and other consumer electronics, as well as for power suppliers, e-bike, photovoltaic inverter, LED lighting, motor drive, and home appliances. It serves consumer, computing, and industrial electronics original equipment manufacturers, original design manufacturers, and electronics manufacturing services companies, as well as subsystem designers in Korea, the Asia Pacific, the United States, Europe, and internationally. The company sells its products through a direct sales force, as well as through a network of agents and representatives; and distributors. Magnachip Semiconductor Corporation is based in Luxembourg, Luxembourg.</t>
  </si>
  <si>
    <t>Transitional Fab 3 Foundry Services: 43.7 (8.6%);
Standard Products Business - Display Solutions: 246.7 (48.7%);
Standard Products Business - Power Solutions: 216.4 (42.7%)</t>
  </si>
  <si>
    <t>Segment Adjustment: 339.0 (73.2%);
Europe: 4.9 (1.1%);
Korea: 112.2 (24.2%);
Others: 1.5 (.3%);
United States: 5.6 (1.2%)</t>
  </si>
  <si>
    <t>Analog and Mixed Signal (Primary); Information Technology (Primary); Semiconductors (Primary); Semiconductors and Semiconductor Equipment (Primary); Semiconductors and Semiconductor Equipment (Primary)</t>
  </si>
  <si>
    <t>Europe (Primary); European Developed Markets (Primary); Luxembourg (Primary); Asia / Pacific; Asia / Pacific Developed Markets; California; Delaware; Korea, South ; Midatlantic; San Jose Area; United States and Canada; United States of America; West Coast</t>
  </si>
  <si>
    <t>Cornucopia Capital
Cornucopia Capital Limited offers stocks and securities underwriting services. Cornucopia Capital Limited was incorporated in 1999 and is based in London, United Kingdom.
Lombarda China Fund Management Co., Ltd.
Lombarda China Fund Management Co, Ltd. (Lombarda China FMC) is a privately owned investment manager. The firm primarily provides its services to retail investors, institutional investors, qualified foreign institutional investors, and others who are permitted to invest by Chinese laws and regulations. It manages separate client-focused equity portfolios. The firm invests in the public equity markets across the globe. It employs a fundamental analysis with a bottom-up stock picking approach to make its investments. The firm conducts in-house research to make its investments. Lombarda China Fund Management was founded on July 19th, 2006 and is based in Shanghai, China.
Sinostone Capital Management Company Limited
Sinostone Capital Management Company Limited is a private equity firm specializing in turnaround investments. It primarily invests in China. The firm is based in Hong Kong.</t>
  </si>
  <si>
    <t>Coherent, Inc. (NasdaqGS:COHR)</t>
  </si>
  <si>
    <t>NasdaqGS:COHR</t>
  </si>
  <si>
    <t>II-VI Incorporated (NasdaqGS:IIVI)</t>
  </si>
  <si>
    <t>IQTR704169312</t>
  </si>
  <si>
    <t>Coherent, Inc. provides lasers, laser-based technologies, and laser-based system solutions for a range of commercial, industrial, and scientific research applications. It operates in two segments, Original Equipment Manufacturers (OEM) Laser Sources and Industrial Lasers &amp; Systems. The company designs, manufactures, markets, and services lasers, laser tools, precision optics, and related accessories; and laser measurement and control products. Its products are used for applications in microelectronics, materials processing, OEM components and instrumentation, and scientific research and government programs. The company markets its products through a direct sales force in the United States, as well as through direct sales personnel and independent representatives internationally. Coherent, Inc. was founded in 1966 and is headquartered in Santa Clara, California.</t>
  </si>
  <si>
    <t>Oem Laser Sources: 913.6 (61.4%);
Industrial Lasers &amp; Systems: 573.8 (38.6%)</t>
  </si>
  <si>
    <t>United States: 336.3 (22.6%);
Europe, Other: 138.1 (9.3%);
Asia-Pacific, Other: 136.9 (9.2%);
Germany: 139.2 (9.4%);
Rest of World: 69.3 (4.7%);
Japan: 119.2 (8.0%);
South Korea: 274.3 (18.4%);
China: 274.0 (18.4%)</t>
  </si>
  <si>
    <t>Electronic Equipment and Instruments (Primary); Electronic Equipment, Instruments and Components (Primary); Information Technology (Primary); Laboratory Apparatus (Primary); Measuring, Analyzing, and Controlling Instruments (Primary); Technology Hardware and Equipment (Primary); Capital Goods; Electrical Equipment; Heavy Electrical Equipment; Industrial Lasers; Industrials; Power Generation Equipment</t>
  </si>
  <si>
    <t>California (Primary); California (Primary); San Jose Area (Primary); San Jose Area (Primary); United States and Canada (Primary); United States and Canada (Primary); United States of America (Primary); United States of America (Primary); West Coast (Primary); West Coast (Primary); Delaware; Midatlantic</t>
  </si>
  <si>
    <t>II-VI Incorporated develops, manufactures, and markets engineered materials, optoelectronic components, and devices worldwide. It operates through two segments, Compound Semiconductors and Photonic Solutions. The Compound Semiconductors segment provides optical and electro-optical components and materials used in high-power CO2 lasers, fiber-lasers, and direct diode lasers for materials processing applications; infrared optical components and high-precision optical assemblies for aerospace and defense, medical, and commercial laser imaging applications; semiconductor lasers and detectors for optical interconnects and sensing applications; engineered materials for thermoelectric, ceramics, and silicon carbide various applications; and compound semiconductor epitaxial wafers for applications in optical and wireless communication. The Photonic Solutions segment manufactures transceivers for data centers and telecom optical networks; pump lasers, optical amplifiers, wavelength selective switches, and advanced components for telecom networks; and crystal materials, optics, lasers, and optoelectronic modules in a range of applications, including optical communications, life sciences, and consumer electronics markets. The company serves original equipment manufacturers, laser end users, system integrators of high-power lasers, U.S. government prime contractors, and various U.S. government agencies, as well as manufacturers of equipment and devices for industrial, optical communications, consumer electronics, and security and monitoring applications. II-VI Incorporated was incorporated in 1971 and is headquartered in Saxonburg, Pennsylvania.</t>
  </si>
  <si>
    <t>Elix Vintage Residencial SOCIMI, S.A. (BME:YVRS)</t>
  </si>
  <si>
    <t>BME:YVRS</t>
  </si>
  <si>
    <t>Allianz Compañía de Seguros y Reaseguros, S.A.; Global Azawaki, S.L.</t>
  </si>
  <si>
    <t>KKR &amp; Co. Inc. (NYSE:KKR); Altamar Private Equity SGIIC S.A.U.; Altan IV Global IICIICIL; Maveor, S.L.; ELIX SCM Partners, S.L.; Vintage Jv SARL</t>
  </si>
  <si>
    <t>IQTR718738820</t>
  </si>
  <si>
    <t>Elix Vintage Residencial SOCIMI, S.A. invests in, rehabilitates, manages, rents, and sells residential buildings in Barcelona and Madrid. The company was incorporated in 2017 and is based in Madrid, Spain. Elix Vintage Residencial SOCIMI, S.A. is a subsidiary of Vintage Jv SARL.</t>
  </si>
  <si>
    <t>The Residential Real Estate Sector: 2.8 (100.0%)</t>
  </si>
  <si>
    <t>Spain: 2.8 (100.0%)</t>
  </si>
  <si>
    <t>Real Estate (Primary); Real Estate (Primary); Real Estate Management and Development (Primary); Real Estate Management Services (Primary); Real Estate Operating Companies (Primary); Real Estate Operators And Lessors (Primary); Residential Building Operators and Lessors (Primary); Residential Property Managers (Primary)</t>
  </si>
  <si>
    <t>Europe (Primary); European Developed Markets (Primary); Madrid (Primary); Spain (Primary)</t>
  </si>
  <si>
    <t>Allianz Compañía de Seguros y Reaseguros, S.A.
Allianz Compañía de Seguros y Reaseguros, S.A. provides non-life insurance and reinsurance services in Spain, Portugal, France, Germany, and Belgium. It offers doctors expenses, income protection, labor accidents, automobile vehicle, other vehicle, fire and other damage to goods, civil and general, various pecuniary losses, and credit and caution insurance and reinsurance; and maritime, aviation, and transport insurance and reinsurance. The company also provides life insurance. Its insurance products are distributed through insurance intermediaries. Allianz Compañía de Seguros y Reaseguros, S.A. was formerly known as Lucero, S.A. de Seguros and changed its name to Allianz Compañía de Seguros y Reaseguros, S.A. in July 1999. The company was founded in 1918 and is based in Madrid, Spain. Allianz Compañía de Seguros y Reaseguros, S.A. operates as a subsidiary of Allianz Europe B.V.
Global Azawaki, S.L.
Global Azawaki, S.L. develops and operates commercial properties. The company was incorporated in 2019 and is based in Madrid, Spain. Global Azawaki, S.L. operates as a subsidiary of Allianz Finance IX Luxembourg S.A.</t>
  </si>
  <si>
    <t>Altamar Private Equity SGIIC S.A.U.
Altamar Private Equity SGIIC S.A.U., formerly known as Altamar Capital Privado, SGECR, S.A., is a venture capital firm specializing in fund of funds investments, secondary indirect investments, managed accounts investments, and direct investments in growth capital. The firm seeks to invest in companies at all the stages of development, seed through commercialization. The firm seeks to make investments through bridge funding. The firm seeks to invest in private equity funds, venture capital funds, secondary investment funds, real estate funds, infrastructure funds, and special situation funds with a focus on leveraged buyouts and buyouts. The firm makes investments in biotechnology and biopharma product, medical devices, diagnostics, genomics and digital health. It seeks to invest globally with a focus on Europe including Spain, the United States, special situations, and in emerging markets including Asia and Latin America. Altamar Private Equity SGIIC S.A.U. was founded in 2004 and is based in Madrid, Spain with additional offices in Region Metropolitana (Santiago), Chile and New York, New York. It operates as a subsidiary of Altamar Private Equity S.L.
Altan IV Global IICIICIL
Altan IV Global IICIICIL specializes in fund of fund investments in real estate funds and secondary investments funds.
ELIX SCM Partners, S.L.
ELIX SCM Partners, S.L. directs and coordinates the transformation and exploitation of the estate. The company was incorporated in 2017 and is based in Barcelona, Spain.
KKR &amp; Co. Inc. (NYSE:KKR)
KKR &amp; Co. Inc. is a private equity and real estate investment firm specializing in direct and fund of fund investments. It specializes in acquisitions, leveraged buyouts, management buyouts, credit special situations, growth equity, mature, mezzanine, distressed, turnaround, lower middle market and middle market investments. The firm considers investments in all industries with a focus on software, security, semiconductors, consumer electronics, internet of things (iot), internet, information services, information technology infrastructure, financial technology, network and cyber security architecture, engineering and operations, content, technology and hardware, energy and infrastructure, real estate, services industry with a focus on business services, intelligence, industry-leading franchises and companies in natural resource, containers and packaging, agriculture, airports, ports, forestry, electric utilities, textiles, apparel and luxury goods, household durables, digital media, insurance, brokerage houses, non-durable goods distribution, supermarket retailing, grocery stores, food, beverage, and tobacco, hospitals, entertainment venues and production companies, publishing, printing services, capital goods, financial services, specialized finance, pipelines, and renewable energy. In energy and infrastructure, it focuses on the upstream oil and gas and equipment, minerals and royalties and services verticals. In real estate, the firm seeks to invest in private and public real estate securities including property-level equity, debt and special situations transactions and businesses with significant real estate holdings, and oil and natural gas properties. The firm also invests in asset services sector that encompasses a broad array of B2B, B2C and B2G services verticals including asset-based, transport, logistics, leisure/hospitality, resource and utility support, infra-like, mission-critical, and environmental services. Within Americas, the firm prefers to invest in consumer products; chemicals, metals and mining; energy and natural resources; financial services; healthcare; industrials; media and communications; retail; and technology. Within Europe, the firm invests in consumer and retail; energy; financial services; health care; industrials and chemicals; media and digital; and telecom and technologies. Within Asia, it invests in consumer products; energy and resources; financial services; healthcare; industrials; logistics; media and telecom; retail; real estate; and technology. It also seeks to make impact investments focused on identifying and investing behind businesses with positive social or environmental impact. The firm seeks to invest in mid to high-end residential developments, but can invest in other projects throughout Mainland China through outright ownership, joint ventures, and merger. It invests globally with a focus on Australia, emerging and developed Asia, Middle East and Africa, Nordic, Southeast Asia, Asia Pacific, Ireland, Hong Kong, Japan, Taiwan, India, Vietnam, Malaysia, Singapore, Indonesia, France, Germany, Netherlands, United Kingdom, Caribbean, Mexico, South America, North America, Brazil, Latin America, Korea with a focus on South Korea, and United States of America. In the United States and Europe, the firm focuses on buyouts of large, publicly traded companies. It seeks to invest $30 million to $717 million in companies with enterprise values between $500 million to $2389 million. The firm prefers to invest in a range of debt and public equity investing and may co-invest. It seeks a board seat in its portfolio companies and a controlling ownership of a company or a strategic minority positions. The firm may acquire majority and minority equity interests, particularly when making private equity investments in Asia or sponsoring investments as part of a large investor consortium. The firm typically holds its investment for a period of five to seven years and more and exits through initial public offerings, secondary offerings, and sales to strategic buyers. KKR &amp; Co. Inc. was founded in 1976 and is based in New York, New York with additional offices across North America, Europe, Australia, Sweden and Asia.
Vintage Jv SARL
Vintage Jv SARL was incorporated in 2017 and is based in Luxembourg.</t>
  </si>
  <si>
    <t>KKR &amp; Co. Inc. (NYSE:KKR) (38,505.3)</t>
  </si>
  <si>
    <t>Chemical Industries of the Philippines, Inc. (PSE:CIP)</t>
  </si>
  <si>
    <t>PSE:CIP</t>
  </si>
  <si>
    <t>Lavish Sources Limited; Exquadra Inc.; Quantumlink Realty Corporation; Citiworld Properties &amp; Development Corporation</t>
  </si>
  <si>
    <t>Philippine Indochem Corp.; A2K Holdings Corporation; Chemholdings Corporation; Chemphil Employees' Livelihood Foundation, Inc.</t>
  </si>
  <si>
    <t>IQTR643884335</t>
  </si>
  <si>
    <t>Chemical Industries of the Philippines, Inc. engages in the leasing of office space to related and outside parties in the Philippines. The company was founded in 1951 and is headquartered in Makati, the Philippines.</t>
  </si>
  <si>
    <t>Philippines: .1 (100.0%)</t>
  </si>
  <si>
    <t>Nonresidential Building Operators and Lessors (Primary); Office Building Operators and Lessors (Primary); Real Estate (Primary); Real Estate (Primary); Real Estate Management and Development (Primary); Real Estate Operating Companies (Primary); Real Estate Operators And Lessors (Primary)</t>
  </si>
  <si>
    <t>Asia / Pacific (Primary); Asia / Pacific Emerging Markets (Primary); Philippines  (Primary); South-East Asia (Primary)</t>
  </si>
  <si>
    <t>Citiworld Properties &amp; Development Corporation
Citiworld Properties &amp; Development Corporation is headquartered in Makati City, Philippines.
Exquadra Inc.
Exquadra Inc. builds Exquadra Tower, providing work spaces for local and internal companies and corporations. The company was founded in 2016 and is headquartered in Pasig City, the Philippines.
Lavish Sources Limited
Lavish Sources Limited is based in the Philippines.
Quantumlink Realty Corporation
Quantumlink Realty Corporation is headquartered in Philippines.</t>
  </si>
  <si>
    <t>A2K Holdings Corporation
A2K Holdings Corporation is based in Makati, Philippines.
Chemholdings Corporation
Chemholdings Corporation is based in Philippines.
Chemphil Employees' Livelihood Foundation, Inc.
Chemphil Employees' Livelihood Foundation, Inc. is a non-profit organization that contributes to the development and promotion of livelihood opportunities. The institution improves quality of family life through assistance, establishes small-scale business, provides funding sources for emergency and other urgent family needs, and conducts skills and personal development program. The institution was founded in 2001 and is based in Makati, the Philippines.
Philippine Indochem Corp.
Philippine Indochem Corp. is based in Makati City, Philippines.</t>
  </si>
  <si>
    <t>Ultra Electronics Holdings plc (LSE:ULE)</t>
  </si>
  <si>
    <t>LSE:ULE</t>
  </si>
  <si>
    <t>AI Convoy (Luxembourg) S.a.r.l.</t>
  </si>
  <si>
    <t>IQTR1674942031</t>
  </si>
  <si>
    <t>Ultra Electronics Holdings plc provides application-engineered bespoke solutions in the defense, security, critical detection, and control markets. It operates through three segments: Maritime, Intelligence &amp; Communications, and Critical Detection &amp; Control. The company offers sonobuoys and anti-submarine warfare systems; integrated hull and variable depth sonar systems for manned and unmanned platforms; torpedo defense systems; deployable underwater sensors; electronic warfare systems; and naval systems and sensors, such as acoustic and sonar systems, torpedo defense, and radar sensor solutions, as well as degaussing systems and power conversion solutions for naval applications, including electromagnetic analysis for naval platforms and ranges. It provides cutting-edge tactical radios, tactical networking technologies, and satellite communications equipment for militaries; missile flight instrumentation, radio frequency microwave, electronic warfare, simulation and training, and tactical radio frequency solutions and test systems; command, control, and intelligence solutions; and cyber security solutions. In addition, the company offers mission- and safety-critical products and systems; manned and unmanned vehicle systems and equipment; ballistic identification; tool mark examination; and forensic analysis system solutions, as well as optical imagery systems, safety sensors, and instrumentation and control systems. Further, it provides volume electronics manufacturing solutions to the defense and aerospace industries. The company operates in North America, the United Kingdom, Mainland Europe, and internationally. Ultra Electronics Holdings plc was incorporated in 1993 and is headquartered in London, the United Kingdom.</t>
  </si>
  <si>
    <t>Intelligence &amp; Communications: 339.8 (27.9%);
Maritime: 565.7 (46.4%);
Critical Detection &amp; Control: 312.9 (25.7%)</t>
  </si>
  <si>
    <t>Continental Europe: 83.2 (7.1%);
Rest of World: 132.6 (11.3%);
United Kingdom: 221.0 (18.8%);
North America: 737.5 (62.8%)</t>
  </si>
  <si>
    <t>Aerospace and Defense (Primary); Aerospace and Defense (Primary); Aircraft Systems, Components and Equipment (Primary); Capital Goods (Primary); Command, Control and Communication Equipment (Primary); Defense Electronics (Primary); Electronic Warfare Systems (Primary); Flight Instrumentation Systems (Primary); Industrials (Primary); Infrared Sensors (Primary); Military Armored Vehicles (Primary); Communications Equipment; Communications Equipment; Electronic Equipment and Instruments; Electronic Equipment, Instruments and Components; Electronic Manufacturing Services; Information Technology; Satellite and Microwave Equipment; Security, Control, Surveillance and Detection Equipment; Technology Hardware and Equipment</t>
  </si>
  <si>
    <t>AI Convoy (Luxembourg) S.a.r.l., a defence and aerospace company, provides various technologies and services to solve challenging problems in commercial, defence, and security markets worldwide. The company offers various critical solutions on land, at sea, and in the air and space by moving data through off-the-shelf and customized products, including RF, microwave, and high reliability microelectronics; and avionics, connectivity, and SATCOM solutions. It also provides outsourced aviation services for military and civil customers. The company was founded in 1934 and is based in Luxembourg, Luxembourg.</t>
  </si>
  <si>
    <t>Great Bear Resources Ltd. (TSXV:GBR)</t>
  </si>
  <si>
    <t>TSXV:GBR</t>
  </si>
  <si>
    <t>Kinross Gold Corporation (TSX:K)</t>
  </si>
  <si>
    <t>1832 Asset Management L.P.; Northfield Capital Corporation (TSXV:NFD.A)</t>
  </si>
  <si>
    <t>IQTR1761037729</t>
  </si>
  <si>
    <t>Great Bear Resources Ltd. operates as a mineral exploration company in Canada. The company primarily explores for gold. Its flagship property is the Dixie project covering an area of 9,140 hectares located in the Red Lake district of Ontario. The company was formerly known as Great Bear Uranium Corp. and changed its name to Great Bear Resources Ltd. in January 2010. Great Bear Resources Ltd. was incorporated in 2001 and is headquartered in Vancouver, Canada.</t>
  </si>
  <si>
    <t>Kinross Gold Corporation, together with its subsidiaries, engages in the acquisition, exploration, and development of gold properties principally in the United States, the Russian Federation, Brazil, Chile, Ghana, and Mauritania. It is also involved in the extraction and processing of gold-containing ores; reclamation of gold mining properties; and production and sale of silver. As of December 31, 2019, its proven and probable mineral reserves included approximately 30.0 million ounces of gold and 59.2 million ounces of silver. The company was founded in 1993 and is headquartered in Toronto, Canada.</t>
  </si>
  <si>
    <t>1832 Asset Management L.P.
1832 Asset Management L.P. is a privately owned investment manager. The firm provides its services to individuals, charitable foundations, small institutions, and private clients. It manages separate client-focused equity and fixed income portfolios for its clients. The firm also launches and manages equity, fixed income, and balanced mutual funds for its clients. It invests in public equity and fixed income markets across the globe. The firm also invests in real estate and infrastructure, precious metals, energy and resources, and alternative markets. For its equity portion, it invests in value and growth stocks of companies. The firm employs bottom-up stock picking approach to make its equity investments. It was formerly known as Scotia Asset Management L.P. The firm is based in Ontario, Canada. 1832 Asset Management L.P. operates as a subsidiary of The Bank of Nova Scotia.
Northfield Capital Corporation (TSXV:NFD.A)
Northfield Capital Corporation serves as an investment company that invests in companies operating in the glass, manufacturing, oil and gas, mining, and technology industries. Its subsidiaries manufacture insulating glass sealed units, aluminum, and indoor air filtration and purification units. The group also owns several holdings for exploration of oil and gas in major oil and gas producing regions in the United States and Canada. In addition, it involves in exploration for precious metals in Canada and Guyana. In the technology industry, Northfield Capital has investment in an applied research and technology company that develops and markets products for the global marine transportation community. It also holds interest in a company that provides educational software and distance learning solutions in the People's Republic of China. The company was formed and incorporated in 1981 under the name Puissance Resources Limited. It changed its name to Puissance Corporation in 1983 and to Northfield Capital Corporation in 1987. Northfield Capital is based in Toronto, Canada.</t>
  </si>
  <si>
    <t>Clinigen Group plc (AIM:CLIN)</t>
  </si>
  <si>
    <t>AIM:CLIN</t>
  </si>
  <si>
    <t>Triton</t>
  </si>
  <si>
    <t>IQTR1760868824</t>
  </si>
  <si>
    <t>Clinigen Group plc operates as a pharmaceutical and services company in the United Kingdom, rest of Europe, the United States, South Africa, Australia, and internationally. It operates through Services and Products divisions. The company provides a set of niche and high value services to pharma and biotech clients prior to product launch. It also provides access to critical medicines around the world for patients with unmet needs. In addition, the company provides a portfolio of specialist medicines to service the needs of healthcare professionals and their patients in both licensed and unlicensed markets. Further, it offers Nortriptyline Colonis for the treatment of depressive disorder; Metformin Colonis for the treatment of type 2 diabetes mellitus; Magnesium Chewable Tablets, an oral magnesium supplements for the treatment of patients with chronic magnesium loss; Iloprost, a concentrate for solution for infusion; Glycopyrronium Bromide, an oral solution for the treatment of severe sialorrhoea; Acetylcysteine, an oral solution for the treatment of respiratory disorders associated with thick, viscous, and mucus hypersecretion; Cardioxane that protects the heart against the cardiotoxic effects of anthracyclines; Ethyol, which protect against the harmful effects of chemotherapy medications and radiation treatment; Proleukin for the treatment of kidney cancer; Imukin that is used in chronic granulomatous disease; Totect, a dexrazoxane product; Foscavir, an anti-virals that work by stopping viruses from multiplying in number; and Savene, which is indicated in adults for the treatment of anthracycline extravasation. The company was incorporated in 2008 and is headquartered in Burton-on-Trent, the United Kingdom.</t>
  </si>
  <si>
    <t>Clinical Trial Services: 264.2 (35.9%);
Commercial Medicines: 252.9 (34.4%);
Unlicensed Medicines: 217.9 (29.7%)</t>
  </si>
  <si>
    <t>United Kingdom: 134.2 (18.6%);
United States of America: 179.3 (24.8%);
Rest of World: 98.5 (13.6%);
Europe: 231.1 (32.0%);
South Africa: 46.0 (6.4%);
Australia: 34.1 (4.7%)</t>
  </si>
  <si>
    <t>Life Sciences Tools and Services</t>
  </si>
  <si>
    <t>Health Care (Primary); Life Sciences Tools and Services (Primary); Life Sciences Tools and Services (Primary); Pharmaceuticals, Biotechnology and Life Sciences (Primary); Anti-infective Drugs; Health Care Distributors; Health Care Equipment and Services; Health Care Providers and Services; Health Care Services; Oncology Drugs; Pharmaceutical Product Distribution; Pharmaceutical Products; Pharmaceuticals; Pharmaceuticals; Respiratory Drugs</t>
  </si>
  <si>
    <t>England (Primary); Europe (Primary); European Developed Markets (Primary); Staffordshire (Primary); United Kingdom (Primary)</t>
  </si>
  <si>
    <t>Triton is a private equity firm specializing in buyouts, middle market, Spin-offs and lower middle market transactions. It invests in special situations and medium-size businesses. The firm also invest through non-control investments in corporate loans, bonds and other financial obligations and securities. It also invests in public companies. The firm seeks to invest in business services, health, industrials &amp; technology, and consumer companies. Within business services sector, the firm invests in food logistics and storage providers, shipping companies, and multidisciplinary installation services. It prefers to invest in Western Europe and Northern Europe with a focus on Benelux region, Nordic, Germany, France, Italy, Spain, United Kingdom, and German-speaking countries. It prefers to invest between €5 million ($5.44 million) and $120 million in companies with enterprise value between $40 million and $643.68 million. For public companies, the firm's typical investments range from small stakes to ownership positions of up to 30%. Triton was founded in 1997 and is based in St Helier, Jersey with additional offices across Europe, North America, and Asia.</t>
  </si>
  <si>
    <t>Refnol Resins and Chemicals Limited (BSE:530815)</t>
  </si>
  <si>
    <t>BSE:530815</t>
  </si>
  <si>
    <t>Indokem Limited (BSE:504092)</t>
  </si>
  <si>
    <t>IQTR1675386308</t>
  </si>
  <si>
    <t>Refnol Resins and Chemicals Limited manufactures, markets, and sells textile chemicals, polyester resins, and chemicals for laundry and garments wet process in India. The company’s Textile Sizing Chemicals division manufactures and markets a range of performance chemicals for the sizing of warp yarns, such as size binders; filament yarns; softeners, lubricants, rebeaming aids, antistick, agents, etc.; and starches. Its Unsaturated &amp; Saturated Polyester Resins division provides unsaturated polyester resins and vinyl ester resins for the manufacture of corrosion resistant process equipment and storage tanks, filament windings, and pultruded and molded articles; cultured marbles; architectural and construction products; and products in the automotive and transportation industry. This division also provides saturated polyester resins, such as water and solvent-based polyesters for use in coil and can coatings, stoving enamels, and other high performance paints, as well as polymeric and specialty plasticizers for PVC and fiber sizes, and specialty low profile additives for composite moulding processes. The company’s Garment Wash Chemicals &amp; Textile Enzymes division offers textile enzyme formulations, such as softeners, wetting agents, and anti-backstain agents; and a range of garment processing auxiliaries. Its Laundry &amp; Cleaning Chemicals division provides commercial laundries and dry cleaners; and house-keeping, kitchen hygiene, and building maintenance products primarily for institutional and industrial users. The company’s Textile Auxiliaries division offers a range of chemicals for pre-treatment, dyeing and printing, finishing, and special applications. It also exports its products to South Asia, Europe, the Middle East, South East Asia, Latin America, the United States, and Africa. Refnol Resins and Chemicals Limited was incorporated in 1980 and is based in Ahmedabad, India.</t>
  </si>
  <si>
    <t>Chemicals: 5.5 (100.0%)</t>
  </si>
  <si>
    <t>Chemicals (Primary); Materials (Primary); Materials (Primary); Specialty Chemicals (Primary); Commodity Chemicals; Industrial Inorganic Chemicals; Industrial Organic Chemicals; Plastic and Synthetic Resins; Resins</t>
  </si>
  <si>
    <t>Indokem Limited manufactures, exports, and sells dyes, sizing chemicals, and auxiliaries for the textile industry in India, China, Bangladesh, Burma, Japan, Sri Lanka, Pakistan, the Middle East, Europe, Africa, and the United States. The company operates in two segments, Textile Dyes and Chemicals; and Electrical Capacitors. It offers disperse, vat, direct, reactive, and suplhur dyes, as well as pigment emulsions to impart color to textiles, paper, leather, and other materials. The company also provides sizing chemicals, such as one shot sizing chemicals, modified starches, polyvinyl alcohols, polyester resin binders, softners, lubricant oil, and wax for textile sizing applications. In addition, it offers textile auxiliaries for wet-processing of textiles. Further, the company deals in electrical capacitors. Indokem Limited was founded in 1945 and is headquartered in Mumbai, India.</t>
  </si>
  <si>
    <t>Best Hometown Bancorp, Inc.</t>
  </si>
  <si>
    <t>First Waterloo Bancshares, Inc.</t>
  </si>
  <si>
    <t>IQTR639976648</t>
  </si>
  <si>
    <t xml:space="preserve">As of February 5, 2020, Best Hometown Bancorp, Inc. was acquired by First Waterloo Bancshares, Inc. Best Hometown Bancorp, Inc. operates as the holding company for Best Hometown Bank that provides consumer and commercial banking services to individuals and businesses in Illinois. It offers various deposit products, including interest-bearing and non-interest-bearing checking accounts, savings and money market accounts, and certificates of deposit. The company also provides one-to four-family residential real estate loans, including non-owner occupied one-to four-family real estate loans; commercial and multi-family real estate loans; construction and land loans; commercial business loans; and consumer loans, such as home equity loans and lines of credit. In addition, it offers online banking and mobile banking, and brokerage services; and ATM and debit cards, as well as invests in securities. The company operates through its main office in Collinsville, Illinois; and full-service branch office in Maryville, Illinois. Best Hometown Bancorp, Inc. was founded in 1887 and is based in Collinsville, Illinois.
</t>
  </si>
  <si>
    <t>Banks (Primary); Financials (Primary); Savings Institutions (Primary); Savings Institutions, Federally Chartered (Primary); Thrifts and Mortgage Finance (Primary); Thrifts and Mortgage Finance (Primary); Asset Management and Custody Banks; Capital Markets; Diversified Financial Services; Diversified Financials; Holding Companies; Investment Banking and Brokerage; Investment Services and Holding Companies; Multi-Sector Holdings; Offices Of Bank Holding Companies; Securities and Commodities Markets Services; Security Brokers and Dealers</t>
  </si>
  <si>
    <t>Great Lakes (Primary); Illinois (Primary); Saint Louis Area (Primary); United States and Canada (Primary); United States of America (Primary)</t>
  </si>
  <si>
    <t>First Waterloo Bancshares, Inc. operates as a bank holding company for First National Bank Of Waterloo which provides personal and business banking products and services. The company was founded in 1985 and is based in Waterloo, Illinois.</t>
  </si>
  <si>
    <t>Delmarva Bancshares, Inc.</t>
  </si>
  <si>
    <t>BV Financial, Inc. (OTCPK:BVFL)</t>
  </si>
  <si>
    <t>Castle Creek Capital LLC</t>
  </si>
  <si>
    <t>IQTR672756144</t>
  </si>
  <si>
    <t>As of October 31, 2020, Delmarva Bancshares, Inc. was acquired by BV Financial, Inc. Delmarva Bancshares, Inc., through its subsidiary, 1880 Bank, provides various financial products and services to businesses and individuals in Dorchester and Talbot Counties, and surrounding areas of the Eastern Shore of Maryland, and the Delmarva Peninsula. The company accepts various deposit products, including savings, checking, and money market accounts; certificates of deposit; safe deposit boxes; cards; and individual retirement accounts. It also offers automobile, recreational vehicle, marine, mobile home, and unsecured loans; overdraft protection lines; home equity lines of credit; residential mortgages; and commercial loans. In addition, the company provides cash management, and online and mobile banking services. It operates six branches. The company was founded in 1880 and is based in Cambridge, Maryland.</t>
  </si>
  <si>
    <t>Easton Area (Primary); Maryland (Primary); Midatlantic (Primary); United States and Canada (Primary); United States of America (Primary)</t>
  </si>
  <si>
    <t>BV Financial, Inc. operates as the holding company for BayVanguard Bank that provides various financial services to individuals and businesses in Maryland. The company accepts checking and money market accounts, savings accounts, and certificates of deposits. Its loan products include real estate, home equity, construction, lot, auto, boat, and other personal loans; and commercial lending products, such as commercial equipment/installation, commercial real estate, construction, investment real estate, lines of credit, and SBA loans, as well as loans for short-term real estate purchase, renovation, and sale projects. The company also offers ATM, overdraft, safe deposit, bill pay, remote deposit capture, ACH origination, merchant, and online banking services. The company was founded in 1873 and is headquartered in Baltimore, Maryland. BV Financial, Inc. operates as a subsidiary of Bay-Vanguard, M.H.C.</t>
  </si>
  <si>
    <t>Castle Creek Capital LLC is a private equity firm specializing in direct investing in companies at mature and later stage ,through growth capital, turnarounds, recapitalizations, special situations fund, middle market, PIPEs, bridge financing and buyout transactions. The firm seeks to make investments in financial services industry and community banking and small regional banks. It typically makes equity investments in banks, diversified financial service, multi sector holdings, specialized finance and other financial intermediaries with assets between $100 million and $10 billion that operate in markets that are under-banked and are characterized by favorable demographics such as above average population and economic growth. The firm typically invests in the United States. It prefers to take board membership and partner directly with senior executive teams in its portfolio companies. Castle Creek Capital LLC was founded in 1990 and is based at San Diego, California with an additional office in Dallas, Texas.</t>
  </si>
  <si>
    <t>CSG Holdings Limited (JSE:CSG)</t>
  </si>
  <si>
    <t>JSE:CSG</t>
  </si>
  <si>
    <t>African Rainbow Capital Proprietary Limited</t>
  </si>
  <si>
    <t>Vuwa Scaffolding Proprietary Limited; PDT Investments Proprietary Limited</t>
  </si>
  <si>
    <t>IQTR1684896510</t>
  </si>
  <si>
    <t>CSG Holdings Limited, together with its subsidiaries, provides facilities management, security and risk solutions, and staffing solutions primarily in South Africa, Mozambique, Malawi, and Botswana. The company operates through CSG Facilities, CSG Security, and CSG People segments. It offers temporary outsourced personnel, permanent placements, timekeeping, payroll, human resource, and industrial relations services. The company also manages restaurant staff members, as well as supplies meals to students, patients in hospitals, corporate head offices, and mines and construction sites; and specialized cleaning services to the hospitality, healthcare, and commercial industries. In addition, it offers remote site (camp) services, which include accommodation, catering, laundry, cleaning, and maintenance services; and contract catering and events management services. Further, the company provides integrated security services, such as safety surveillance and access control services to residential and commercial clients; and specialized security risk services, including monitoring software. Additionally, it offers training and skills development services; cleaning and mining services to the mining and construction industry; and financing and related services, as well as operates as a franchisor to security companies. CSG Holdings Limited was incorporated in 2006 and is headquartered in Pretoria, South Africa.</t>
  </si>
  <si>
    <t>Segment Adjustment: 60.3 (57.0%);
CSG People: 45.5 (43.0%)</t>
  </si>
  <si>
    <t>Human Resource and Employment Services</t>
  </si>
  <si>
    <t>Commercial and Professional Services (Primary); Human Resource and Employment Services (Primary); Human Resources and Personnel Management (Primary); Industrials (Primary); Payroll Services (Primary); Professional and Management Development Training (Primary); Professional Services (Primary); Temporary Help Supply (Primary); Advertising; Capital Goods; Catering Services; Commercial Services and Supplies; Communication Services; Conference Services; Construction and Engineering; Construction and Engineering; Consumer Discretionary; Consumer Services; Diversified Consumer Services; Diversified Financial Services; Diversified Financials; Diversified Support Services; Domestic Cleaning and Household Services; Environmental and Facilities Services; Financials; Health Care; Health Care Equipment and Services; Health Care Providers and Services; Health Care Services; Hotels, Restaurants and Leisure; Information Technology; Laundry Services; Laundry, Cleaning, and Garment Services; Media; Media and Entertainment; Residential Security and Personal Safety Services; Restaurants; Security Software; Software; Software and Services; Specialized Consumer Services; Specialized Finance; Specialty Contract Work; Systems Software</t>
  </si>
  <si>
    <t>African Rainbow Capital Proprietary Limited is a venture capital firm specializing in start-ups. The firm invests in fintech, financial services and diversified investments (non-financial) industries. Within diversified investments, it invests in telecommunications, mining, construction &amp; energy, business process outsourcing, agriculture, property and within diversified financial services, it invests in insurance &amp; asset management, specialist financial services and banking &amp; digital. It prefers to invest in South Africa. The firm prefers minority equity stakes .African Rainbow Capital Proprietary Limited was founded in 2015 and is based in Johannesburg, South Africa with an additional office in Stellenbosch, South Africa. It operates as a subsidiary of Ubuntu-Botho Investments Pty Ltd.</t>
  </si>
  <si>
    <t>PDT Investments Proprietary Limited
PDT Investments Proprietary Limited was incorporated in 1999 and is based in Pyrmont, Australia.
Vuwa Scaffolding Proprietary Limited
Vuwa Scaffolding Proprietary Limited was incorporated in 2007 and is based in Sandton, South Africa. Vuwa Scaffolding Proprietary Limited operates as a subsidiary of Vuwa Investments (Pty) Ltd.</t>
  </si>
  <si>
    <t>UBcare. Co., Ltd. (KOSDAQ:A032620)</t>
  </si>
  <si>
    <t>KOSDAQ:A032620</t>
  </si>
  <si>
    <t>GCHEALTHCARE co.,Ltd</t>
  </si>
  <si>
    <t>Kakao Investment; Euonymus Holdings Inc.</t>
  </si>
  <si>
    <t>IQTR653903236</t>
  </si>
  <si>
    <t>UBcare. Co., Ltd. provides health care solutions in South Korea and internationally. The company offers medical IT services, such as Ysarang, an EMR system for hospital/clinic use; and U Pharm, an integrated management control system for pharmacies, hospitals, clinics, and pharmacy environments; and Big Ysarang, an EMR system for small and medium-sized hospitals, as well as customer management and media services. It is also involved in the medical distribution business that suggests products and services, such as high-technology medical equipment/devices for hospitals, clinics, pharmacies, medical e-commerce businesses, and shop-in-shop for health functional food; and provision of customized services. In addition, the company engages in the pharmaceutical marketing business; and provision of U-healthcare solution that offers digitalized hospital solution and healthcare service for personnel. Further, it operates digital hospital in Thailand. Its healthcare network covers 30,000 hospitals/clinics, pharmacies, 17 agencies, and 1.2 million members of healthkorea.net. The company was founded in 1992 and is based in Seoul, South Korea.</t>
  </si>
  <si>
    <t>Segment Adjustment: 2.7 (2.8%);
Medical Information Platform - Data: 8.3 (8.9%);
Medical Information Platform - Distribution: 35.6 (38.2%);
Medical Information Platform - EMR: 46.8 (50.1%)</t>
  </si>
  <si>
    <t>South Korea: 93.3 (100.0%)</t>
  </si>
  <si>
    <t>Health Care Technology</t>
  </si>
  <si>
    <t>Health Care (Primary); Health Care Equipment and Services (Primary); Health Care Technology (Primary); Health Care Technology (Primary); Consumer Discretionary; Consumer Staples; Drug Retail; Drug Stores and Pharmacies; Food and Staples Retailing; Food and Staples Retailing; Health Care Distributors; Health Care Facilities; Health Care Providers and Services; Health Care Services; Healthcare Equipment Distribution; Hospitals and Healthcare Centers; Internet and Direct Marketing Retail; Internet and Direct Marketing Retail; Online Healthcare and Medical Supply Retail; Online Specialty Retail; Pharmaceutical Product Distribution; Retailing</t>
  </si>
  <si>
    <t>GCHEALTHCARE co.,Ltd provides information technology services to health care providers for appointment, care diagnosis, and preferential treatment. GCHEALTHCARE co.,Ltd was founded in 2003 and is based in Seongnam-si, South Korea. GCHEALTHCARE co.,Ltd operates as a subsidiary of Green Cross Holdings Corporation.</t>
  </si>
  <si>
    <t>Kakao Investment
Kakao Investment, formerly known as K Venture Group, is a venture capital arm of Daum Kakao Corp. The firm specializes in startups in and out of Korea. It typically invests in artificial intelligence technologies. Kakao Investment was founded in 2015 and is based in Seoul, South Korea.</t>
  </si>
  <si>
    <t>The Cross-Harbour (Holdings) Limited (SEHK:32)</t>
  </si>
  <si>
    <t>SEHK:32</t>
  </si>
  <si>
    <t>Windsor Dynasty Limited</t>
  </si>
  <si>
    <t>IQTR688776072</t>
  </si>
  <si>
    <t>The Cross-Harbour (Holdings) Limited, an investment holding company, engages in motoring school operation, treasury management, securities investment, tunnel operation, and electronic toll collection businesses in Hong Kong. It operates through Motoring School Operations, Tunnel Operations, Electronic Toll Operations, and Treasury Management segments. The company also operates driver training centers; and provides telematics services. In addition, it offers consultancy services; and holds properties and debentures, as well as a yacht. Further, the company provides money lending services. It has a fleet of approximately 580 training vehicles, including private cars, light goods vehicles, medium goods vehicles, motorcycles, buses, skid cars, skid bikes, and articulated vehicles. The company was formerly known as The Cross-Harbour Tunnel Company, Limited and changed its name to The Cross-Harbour (Holdings) Limited in May 2000. The Cross-Harbour (Holdings) Limited was incorporated in 1965 and is based in Wan Chai, Hong Kong.</t>
  </si>
  <si>
    <t>Electronic Toll Operations: 1.6 (1.7%);
Motoring School Operations: 65.1 (69.7%);
Treasury Management: 26.0 (27.9%);
Tunnel Operations: .3 (.3%);
Unallocated Head Office and Corporate Revenue: .4 (.4%);
Unallocated Other Revenue: .0 (.0%)</t>
  </si>
  <si>
    <t>Hong Kong: 138.3 (100.0%)</t>
  </si>
  <si>
    <t>Education Services</t>
  </si>
  <si>
    <t>Automobile Driving Instruction (Primary); Consumer Discretionary (Primary); Consumer Services (Primary); Diversified Consumer Services (Primary); Education Services (Primary); Specialty Educational Services (Primary); Asset Management and Custody Banks; Capital Markets; Commercial and Professional Services; Consulting Services; Diversified Financial Services; Diversified Financials; Financials; Industrials; Information Technology; IT Consulting and Other Services; IT Services; Professional Services; Real Estate; Real Estate; Real Estate Management and Development; Real Estate Operating Companies; Real Estate Operators And Lessors; Research and Consulting Services; Software and Services; Specialized Finance</t>
  </si>
  <si>
    <t>Windsor Dynasty Limited is based in BVI.</t>
  </si>
  <si>
    <t>Charles Stanley Group PLC (LSE:CAY)</t>
  </si>
  <si>
    <t>LSE:CAY</t>
  </si>
  <si>
    <t>Raymond James Financial, Inc. (NYSE:RJF)</t>
  </si>
  <si>
    <t>IQTR1675573654</t>
  </si>
  <si>
    <t>Charles Stanley Group PLC provides wealth management services in the United Kingdom. The company operates through three divisions: Investment Management Services, Financial Planning, and Charles Stanley Direct. The Investment Management Services division offers discretionary, advisory, and execution-only services to private clients, trusts, charities, and companies. It also provides range of pooled funds, model portfolios, open-ended investment company funds, segregated accounts, and inheritance tax solutions for financial advisers, defined benefit pension schemes, institutional investors, and high net worth individuals. The Financial Planning division provides financial planning advisory services. The Charles Stanley Direct division offers digital Execution-only platform that enables self-directed investors who choose to manage their own money to utilize its dealing, settlement, and custody services comprising a range of funds, shares, gilts, and bonds. Charles Stanley Group PLC was founded in 1792 and is headquartered in London, the United Kingdom.</t>
  </si>
  <si>
    <t>Segment Adjustment: 15.5 (6.4%);
Financial Planning Services: 15.4 (6.3%);
Investment Management Services (Incl. Asset Management): 213.5 (87.3%)</t>
  </si>
  <si>
    <t>Capital Markets (Primary); Diversified Financials (Primary); Financials (Primary); Investment Banking and Brokerage (Primary); Asset Management and Custody Banks; Institutional Investment Advice; Investment Advice; Personal Investment Advice</t>
  </si>
  <si>
    <t>Raymond James Financial, Inc., a diversified financial services company, provides private client group, capital markets, asset management, banking, and other services to individuals, corporations, and municipalities in the United States, Canada, and Europe. The Private Client Group segment offers investment services, portfolio management services, insurance and annuity products, and mutual funds; support to third-party product partners, including sales and marketing support, as well as distribution and accounting, and administrative services; margin loans; and securities borrowing and lending services. The Capital Markets segment provides investment banking services, including equity underwriting, debt underwriting, and merger and acquisition advisory services; and fixed income and equity brokerage services. The Asset Management segment offers asset management, portfolio management, and related administrative services to retail and institutional clients; and administrative support services, such as record-keeping. The Raymond James Bank segment provides insured deposit accounts; commercial and industrial, commercial real estate (CRE) and CRE construction, tax-exempt, residential, securities-based, and other loans; and loan syndication services. The Other segment engages in the private equity investments, including various direct and third-party private equity investments; and legacy private equity funds. The company was founded in 1962 and is headquartered in St. Petersburg, Florida.</t>
  </si>
  <si>
    <t>TriState Capital Holdings, Inc. (NasdaqGS:TSC)</t>
  </si>
  <si>
    <t>NasdaqGS:TSC</t>
  </si>
  <si>
    <t>Stone Point Capital LLC</t>
  </si>
  <si>
    <t>IQTR1685719202</t>
  </si>
  <si>
    <t>TriState Capital Holdings, Inc. operates as the bank holding company for TriState Capital Bank that provides various commercial and private banking services to middle-market businesses and high-net-worth individuals in the United States. It operates in two segments, Bank and Investment Management. The company’s deposit products include checking accounts, money market deposit accounts, and certificates of deposit, as well as promontory’s certificate of deposit account registry services and insured cash sweep services. It also provides loans that are secured by cash, marketable securities, cash value life insurance, residential property, or other financial assets, as well as commercial and industrial loans, commercial real estate loans, personal loans, asset-based loans, acquisition financing, and letters of credit. In addition, the company offers liquidity and treasury management services, such as online balance reporting, online bill payment, remote deposit, liquidity, wire and ACH, foreign exchange, and controlled disbursement services; and equity and fixed income advisory and sub-advisory services to third party mutual funds and series trust mutual funds, as well as separately managed accounts primarily comprising ultra-high-net-worth and institutional clients that include corporations, ERISA plans, Taft-Hartley funds, municipalities, endowments, and foundations. Further, it provides cash management services; and capital market services, which comprise interest rate swaps and investment management products, as well as engages in wholesaling and marketing the investment products and services. The company offers its products and services through its main office located in Pittsburgh, Pennsylvania, as well as through its four additional representative offices in Cleveland, Ohio; Philadelphia, Pennsylvania; Edison, New Jersey; and New York, New York. TriState Capital Holdings, Inc. was incorporated in 2006 and is headquartered in Pittsburgh, Pennsylvania.</t>
  </si>
  <si>
    <t>Bank: 187.1 (83.3%);
Investment Management: 37.6 (16.7%)</t>
  </si>
  <si>
    <t>United States: 215.1 (100.0%)</t>
  </si>
  <si>
    <t>Banks (Primary); Banks (Primary); Financials (Primary); National and State Commercial Banks (Primary); Regional Banks (Primary); State Commercial Banks (Primary); Asset Management and Custody Banks; Capital Markets; Diversified Financial Services; Diversified Financials; Holding Companies; Investment Advice; Investment Banking; Investment Banking and Brokerage; Investment Brokerage Services; Investment Services and Holding Companies; Multi-Sector Holdings; Offices Of Bank Holding Companies</t>
  </si>
  <si>
    <t>Great Lakes (Primary); Pennsylvania (Primary); Pittsburgh Area (Primary); United States and Canada (Primary); United States of America (Primary)</t>
  </si>
  <si>
    <t>Stone Point Capital LLC is a private equity and venture capital firm specializing in mature, middle market, PIPEs, growth capital, early stage, opportunistic and buyout investments. It seeks to invest in financial services with focus on advisory, broker dealers, merchant trading, managed care and healthcare services, insurance run off, insurance services, outsourcing &amp; technology, property and casualty insurance, real estate and finance services, specialty finance/non-bank lenders, insurance distribution, life insurance underwriting, casualty reinsurance carriers; central reserve depository institutions; specialty lending and banking companies; diversified financial services including banks, credit opportunities, healthcare companies, asset managers and insurers; financial responsibility reinsurance carriers; health and medical insurance; insurance brokers; life reinsurance carriers; title reinsurance carriers; asset and wealth management; insurance industry software; mortgage services; online insurance services; and employee benefits sectors. It typically invests in opportunities such as: supply and demand imbalances between the demand for insurance and the supply of capital available to support underwriting activities; the restructurings and divestitures of a division or a subsidiary by an insurance or financial services company; the distribution and other non-underwriting businesses; distressed assets and run-off management by insurers; and special situations including, demutualization, privatizations, public offerings, and other financings. It seeks to invest in globally. The firm generally makes equity investments between $5 million and $500 million, but can make larger investments as well. It seeks to control, majority or substantial minority positions in its portfolio companies, with board representation and customary shareholder rights. The firms investment horizon varies by investment and spans five to 10+ years. The firm was formerly known as MMC Capital, Inc. Stone Point Capital LLC was founded in 2005 and is based in Greenwich, Connecticut, and additional office in New York, New York.</t>
  </si>
  <si>
    <t>Den Jyske Sparekasse A/S</t>
  </si>
  <si>
    <t>Vestjysk Bank A/S (CPSE:VJBA)</t>
  </si>
  <si>
    <t>Nykredit Realkredit A/S; A/S Arbejdernes Landsbank; AP Pension Livsforsikringsaktieselskab; Finansiel Stabilitet</t>
  </si>
  <si>
    <t>IQTR696130718</t>
  </si>
  <si>
    <t>As of January 14, 2021, Den Jyske Sparekasse A/S was acquired by Vestjysk Bank A/S. Den Jyske Sparekasse A/S, a savings bank, provides various financial products and services to private and business customers. The company offers savings accounts, children and teenager accounts, and pension accounts; housing, car, mortgage, and construction loans, as well as operating credit, leasing, and guarantee; payment solutions; debit, credit, and business cards; and insurance solutions. It also provides foreign transfer, currency investment, trade finance, hedging, and risk management services, as well as online and mobile banking services. The company operates through a network of 19 branches. Den Jyske Sparekasse A/S was founded in 1872 and is headquartered in Grindsted, Denmark.</t>
  </si>
  <si>
    <t>Banks (Primary); Financials (Primary); Savings Institutions (Primary); Thrifts and Mortgage Finance (Primary); Thrifts and Mortgage Finance (Primary); Asset Management and Custody Banks; Business Credit Agencies; Capital Markets; Credit Agencies; Diversified Financial Services; Diversified Financials; Finance Leasing; Insurance; Insurance; Insurance Brokers; Specialized Finance</t>
  </si>
  <si>
    <t>Denmark (Primary); Europe (Primary); European Developed Markets (Primary); Region of Southern Denmark (Primary)</t>
  </si>
  <si>
    <t>Vestjysk Bank A/S provides banking products and services for retail and business customers in Jutland, Denmark. The company operates in four business areas: Business, Retail, Markets, and Agriculture. It accepts deposits; and provides lending and financing for agriculture, fisheries, real estate, and small and medium-sized enterprises. The company also engages in project financing activities. The company is based in Herning, Denmark. As of May 31, 2021, Vestjysk Bank A/S operates as a subsidiary of A/S Arbejdernes Landsbank.</t>
  </si>
  <si>
    <t>A/S Arbejdernes Landsbank
A/S Arbejdernes Landsbank provides a range of retail banking services in Denmark. It offers banking, payments and trade finance, securities, asset management, and treasury and capital market services. The company serves commercial and private customers, small and medium-sized enterprises, and associations and trade unions. It operates 71 branches in Denmark. The company was founded in 1919 and is headquartered in Copenhagen, Denmark.
AP Pension Livsforsikringsaktieselskab
AP Pension Livsforsikringsaktieselskab operates as a pension company that provides life insurance and investment services. The company offers health, dental, and accident, as well as critical illness insurance products; and pension, savings, and other investment solutions. It also offers property rental services. The company was founded in 1919 and is headquartered in Copenhagen, Denmark with an additional office in Højbjerg, Denmark. AP Pension Livsforsikringsaktieselskab operates as a subsidiary of Foreningen Ap Pension F M B A.
Finansiel Stabilitet
Finansiel Stabilitet A/S, together with its subsidiaries, engages in activities and exposures taken over from banks in distress. The company operates through Bank Package I-V, Guarantee Fund, and Settlement Assets segments. It is invovled in winding up of banks taken over under the bank package III-IV; winding up banks taken over under the exit and consolidation packages; managing individual government guarantees under the credit package; and winding-up activities taken over from distressed banks. The company also engages in remaining activities with winding up that include customer commitments during liquidation, financial assets, real estate, guarantees, and liabilities, as well as litigation and other disputes. In addition, it offers guarantee funds for private individuals and legal persons; and financial assets, such as equities, shares, guarantee and unit certificates, and other securities, as well as real estate properties. The company was founded in 2008 and is based in Copenhagen, Denmark.
Nykredit Realkredit A/S
Nykredit Realkredit A/S provides banking and mortgage lending products and services in Denmark and internationally. The company offers securities and derivatives trading, estate agency, and leasing services; loans; wealth and asset management services, as well as portfolio administration services to institutional clients, foundations, municipalities, businesses, and high-net worth clients; pension products; and investment services. It serves personal and business customers; small and medium-sized enterprises, including agricultural and residential rental; corporate and institutional clients; the public housing segment; and housing cooperatives. The company was founded in 1989 and is based in Copenhagen, Denmark. Nykredit Realkredit A/S is a subsidiary of Nykredit A/S.</t>
  </si>
  <si>
    <t>Willamette Community Bank</t>
  </si>
  <si>
    <t>People's Bank of Commerce (OTCPK:PBCO)</t>
  </si>
  <si>
    <t>IQTR694189111</t>
  </si>
  <si>
    <t xml:space="preserve">As of March 1, 2021, Willamette Community Bank was acquired by People's Bank of Commerce. Willamette Community Bank, a state-chartered bank, provides banking products and services primarily to business, professional, and consumer customers. The company accepts checking, savings, and money market accounts, as well as interest-bearing and noninterest-bearing demand deposits, time deposits, and certificates of deposit. It also offers car, truck, boat, and RV loans, as well as personal loans and home equity lines of credit; and agricultural loans, equipment financing, lines of credit, term loans, commercial real estate loans, professional practice financing, and state-guaranteed and small business administration loans. In addition, the company provides debit and credit cards, cashier’s checks, wire transfers, foreign currency exchanges, safe deposit boxes, and direct deposits; and cash management, automatic clearing house, and merchant services, as well as online and mobile banking services. As of April 22, 2020, it operated through three offices located in Albany, Lebanon, and Salem, Oregon. Willamette Community Bank was founded in 2003 and is headquartered in Albany, Oregon.
</t>
  </si>
  <si>
    <t>Banks (Primary); Banks (Primary); Financials (Primary); National and State Commercial Banks (Primary); Regional Banks (Primary); State Commercial Banks (Primary)</t>
  </si>
  <si>
    <t>Oregon (Primary); Salem Area (Primary); United States and Canada (Primary); United States of America (Primary); West Coast (Primary)</t>
  </si>
  <si>
    <t>People's Bank of Commerce provides banking services to businesses and individuals primarily in Southern Oregon. It accepts noninterest-bearing demand, interest-bearing demand, savings, checking, and time deposits, as well as money market accounts. The company offers home equity loans and credit lines; consumer loans and credit lines, including auto, recreational vehicle, boat, personal line of credit, and certificates of deposit; home lot and construction loans; and commercial loans comprising commercial real estate, equipment purchase, certificates of deposit and savings secured, commercial real estate construction, residential construction loans, and lines of credit; and small business/government loans; and debit and credit cards. In addition, it provides merchant services, automated clearing house origination services, remote deposit capture, sweep account, online and mobile banking, bill pay, and e-statement services. It operates six full-service branches in Ashland, Central Point, Grants Pass, Klamath Falls, and Medford, Oregon. The company was incorporated in 1997 and is headquartered in Medford, Oregon.</t>
  </si>
  <si>
    <t>EWK Inc. (KOSDAQ:A258610)</t>
  </si>
  <si>
    <t>KOSDAQ:A258610</t>
  </si>
  <si>
    <t>Sports Works Co., Ltd.</t>
  </si>
  <si>
    <t>IQTR632260182</t>
  </si>
  <si>
    <t>EWK Inc. engages in the manufacture and sale of equipment for refineries and power plants in South Korea. It offers heat exchangers and reactors, pressure vessels, air cooler condensers, waste heat oil heaters, gathering systems, piping spools, strainers and filters, columns and towers, suction pots, motor and pump housings, head plates, foot values, lube oil package and metering systems, and offshore heat exchangers. The company was founded in 2009 and is headquartered in Busan, South Korea.</t>
  </si>
  <si>
    <t>Manufacturing and Sales of Hydrocarbons: 43.5 (100.0%)</t>
  </si>
  <si>
    <t>Heavy Electrical Equipment</t>
  </si>
  <si>
    <t>Capital Goods (Primary); Electrical Equipment (Primary); Heavy Electrical Equipment (Primary); Industrials (Primary); Power Generation Equipment (Primary); Electronic Equipment and Instruments; Electronic Equipment, Instruments and Components; Industrial Heating, Ventilation, Air Conditioning, and Refrigeration Equipment and Supplies; Industrial Machinery; Information Technology; Machinery; Measuring, Analyzing, and Controlling Instruments; Technology Hardware and Equipment</t>
  </si>
  <si>
    <t>Sports Works Co., Ltd. engages in broadcast program production. The company was founded in 2015 and is based in Seongnam, South Korea.</t>
  </si>
  <si>
    <t>GreenSky, Inc. (NasdaqGS:GSKY)</t>
  </si>
  <si>
    <t>NasdaqGS:GSKY</t>
  </si>
  <si>
    <t>Goldman Sachs Bank USA</t>
  </si>
  <si>
    <t>The Vanguard Group, Inc.; UBS O'Connor LLC; Shapiro Capital Management LLC; Dragoneer Investment Group, LLC</t>
  </si>
  <si>
    <t>IQTR1681513596</t>
  </si>
  <si>
    <t>GreenSky, Inc., a technology company, that enables promotional financing at the point of sale for merchants, consumers, and bank partners. It offers a proprietary technology infrastructure that supports the full transaction lifecycle, including credit application, underwriting, real-time allocation to bank partners, document distribution, funding, settlement, and servicing functions. The company was founded in 2006 and is headquartered in Atlanta, Georgia.</t>
  </si>
  <si>
    <t>Business Services: 518.6 (100.0%)</t>
  </si>
  <si>
    <t>United States: 518.6 (100.0%)</t>
  </si>
  <si>
    <t>Data Processing and Outsourced Services</t>
  </si>
  <si>
    <t>Data Processing and Outsourced Services (Primary); Data Processing and Outsourced Services for Banking Industry (Primary); Information Technology (Primary); Internet Merchant Services (Primary); IT Services (Primary); Payment Processors (Primary); Software and Services (Primary)</t>
  </si>
  <si>
    <t>Goldman Sachs Bank USA, together with its subsidiaries, provides various banking products and services in the United States. It accepts deposit products, including savings and demand accounts comprising money market deposit, negotiable order of withdrawal, and demand deposit accounts; and consumer and institutional time deposits, as well as issues brokered certificates of deposit. The company also offers corporate loans comprising term loans, revolving lines of credit, letter of credit facilities, and bridge loans. It addition, it provides wealth management, commercial and residential real estate, installment, credit card, and other loans. Further, the company offers transaction banking services for institutions, corporations, and affiliates; market making services; and securities financing transactions and agency lending services. It operates through two branches located in Salt Lake City and Draper, Utah, as well as a branch located in London, the United Kingdom. The company was founded in 1990 and is based in New York, New York. Goldman Sachs Bank USA is a subsidiary of The Goldman Sachs Group, Inc.</t>
  </si>
  <si>
    <t>Dragoneer Investment Group, LLC
Dragoneer Investment Group, LLC is an employee owned investment manager. The firm primarily provides its services to pooled investment vehicles. It manages separate client-focused equity portfolios. The firm invests in the public equity markets across the globe. It invests in value stocks of companies across all market capitalization. It focuses on financial services and technology sectors. The firm employs fundamental analysis to create its portfolios. It obtains external research to complement its in-house research to make its investments. Dragoneer Investment Group, LLC was founded on February, 2012 and is based in San Francisco, California.
Shapiro Capital Management LLC
Shapiro Capital Management LLC is a privately owned investment manager. The firm primarily provides its services to high net worth individuals. It also caters to investment companies, pension and profit sharing plans, charitable organizations, state or municipal government entities, foundations, endowments, trusts, estates, other investment advisers, corporations or other businesses. The firm manages equity and fixed income portfolios for its clients. It also launches and manages equity and fixed income mutual funds for its clients. The firm invests in the public equity and fixed income markets of the United States. It typically invests in value stocks of multi-cap companies to make its investments. The firm employs a fundamental analysis with a bottom-up stock picking approach to make its investments. It operates as a subsidiary of Shapiro Capital Management Co, Inc. Shapiro Capital Management LLC was founded in 1989 and is based in Atlanta, Georgia. As of February 27, 2018, Shapiro Capital Management LLC operates as a subsidiary of American Beacon Advisors, Inc.
The Vanguard Group, Inc.
The Vanguard Group, Inc is a privately owned investment manager. The firm primarily provides its services to investment companies. It also caters to pooled investment vehicles, corporations, individuals, retirement plan sponsors, institutional investors, separate account institutional clients, and financial advisors. The firm manages separate client-focused equity, fixed income, and balanced portfolios. It also manages mutual funds, variable annuities, and exchange traded funds. The firm invests in the public equity and fixed income markets across the globe. It employs a combination of fundamental and quantitative analysis to create its portfolio. The firm employs a combination of in-house and external research to make its investments. The Vanguard Group, Inc. was founded in May 1975 and is based in Malvern, Pennsylvania.
UBS O'Connor LLC
UBS O’Connor LLC is a privately owned hedge fund sponsor. It provides advisory services to pooled investment vehicles and insurance companies. The firm launches and manages hedge funds. The firm also manages separate client focused equity and fixed income portfolios. It invests in public equity and fixed income markets across the globe. The firm also invests in real estate and alternative investments markets. It employs fundamental long/short equities, credit long/short, merger arbitrage and convertible arbitrage strategies to make its investments. The firm conducts fundamental and quantitative analysis along with a combination of bottom-up and top-down approach to create its portfolios. The firm obtains external research to complement its in-house research. UBS O’Connor LLC was founded in January, 2000 and is based in Chicago, Illinois with additional offices in Stamford, Connecticut, New York City, Hong Kong, China, Singapore, and Nashville, Tennessee. UBS O’Connor LLC operates as a subsidiary of UBS Group AG.</t>
  </si>
  <si>
    <t>New Placer Dome Gold Corp. (TSXV:NGLD)</t>
  </si>
  <si>
    <t>TSXV:NGLD</t>
  </si>
  <si>
    <t>CopAur Minerals Inc. (TSXV:CPAU)</t>
  </si>
  <si>
    <t>IQTR1760536888</t>
  </si>
  <si>
    <t>New Placer Dome Gold Corp., a junior exploration company, engages in the acquisition, exploration, and development of mineral properties in the United States. Its flagship projects are the Kinsley mountain gold project comprising 513 unpatented claims and 5 leased patented claims covering 4,187 hectares located in southeast Elko County, Nevada; and the Bolo gold-silver project, which comprises 187 unpatented lode mining claims and 1 patented lode mining claim located in central Nevada. The company also explores for precious metals. The company was formerly known as Barrian Mining Corp. and changed its name to New Placer Dome Gold Corp. in June 2020. New Placer Dome Gold Corp. was incorporated in 2018 and is headquartered in Vancouver, Canada.</t>
  </si>
  <si>
    <t>Diversified Metal Ores (Primary); Diversified Metals and Mining (Primary); Materials (Primary); Materials (Primary); Metals and Mining (Primary); Gold; Gold Ores; Precious Metal Ores; Precious Metals and Minerals; Silver; Silver Ores</t>
  </si>
  <si>
    <t>CopAur Minerals Inc., an exploration stage company, engages in the acquisition, exploration, and development of mineral properties in Canada. It holds interest in the Williams Gold Copper property covering an area of 6,885.44 hectares located in British Columbia. The company was formerly known as International Samuel Exploration Corp. and changed its name to CopAur Minerals Inc. in August 2020. CopAur Minerals Inc. is headquartered in Vancouver, Canada.</t>
  </si>
  <si>
    <t>First Sound Bank (OTCPK:FSWA)</t>
  </si>
  <si>
    <t>OTCPK:FSWA</t>
  </si>
  <si>
    <t>BM Technologies, Inc. (NYSEAM:BMTX)</t>
  </si>
  <si>
    <t>IQTR1758467923</t>
  </si>
  <si>
    <t>First Sound Bank provides various banking products and services for small and medium-sized businesses, middle-income individuals, high net worth individuals, not-for-profit organizations, entrepreneurs, and professional service firms primarily in Western Washington. The company’s deposit products include checking, savings, money market, and sweep accounts. It also offers consumer loans comprising personal loans, ready cash line of credit, and home equity lines of credit; and commercial loans, such as lines of credit, commercial real estate loans, export activity and foreign receivables, investment property loans, and small business administration loans, as well as cash flow solutions. In addition, the company provides cash management services; and international services, such as import and export letters of credit, standby letters of credit, documentary collections, and foreign exchange services, as well as international remittances, drafts, and wires. Further, it offers Sound eCapture services that allow its customers to scan checks, create digital deposits, and transmit for account clearing and posting. Additionally, the company provides equipment financing; and ATM card, debit card, credit card, merchant, mobile and online banking, and courier services. It operates through a branch in downtown Seattle, Washington. The company was founded in 2004 and is headquartered in Seattle, Washington.</t>
  </si>
  <si>
    <t>Delivery of Loan, Lease and Deposit Products: 5.2 (100.0%)</t>
  </si>
  <si>
    <t>United States: 5.2 (100.0%)</t>
  </si>
  <si>
    <t>Banks (Primary); Banks (Primary); Financials (Primary); National and State Commercial Banks (Primary); Regional Banks (Primary); State Commercial Banks (Primary); Asset Management and Custody Banks; Capital Markets; Diversified Financials</t>
  </si>
  <si>
    <t>Seattle Area (Primary); United States and Canada (Primary); United States of America (Primary); Washington (Primary); West Coast (Primary)</t>
  </si>
  <si>
    <t>BM Technologies, Inc., through its fintech banking platform, provides digital banking and disbursement services to consumers and students in the United States. It facilitates deposits and banking products and services between customers and FDIC-insured partner banks. The company provides access to a suite of banking products, including checking, savings, personal loans, credit cards, and student refinancing. The company was founded in 2014 and is based in Wayne, Pennsylvania.</t>
  </si>
  <si>
    <t>Terminix Global Holdings, Inc. (NYSE:TMX)</t>
  </si>
  <si>
    <t>NYSE:TMX</t>
  </si>
  <si>
    <t>Rentokil Initial plc (LSE:RTO)</t>
  </si>
  <si>
    <t>IQTR1761416989</t>
  </si>
  <si>
    <t>Terminix Global Holdings, Inc. provides residential and commercial termite and pest management services. It offers termite and pest control services, including termite remediation, annual termite inspection, and prevention treatments with termite damage repair guarantees, periodic pest control services, insulation services, crawlspace encapsulation, wildlife exclusion, and disinfection services. The company serves under the Terminix, Assured Environments, Copesan, Gregory, McCloud, Nomor AB, and Pelias brands. It markets its services to homeowners and businesses through digital marketing, television and radio advertising, print advertisements, marketing partnerships, door-to-door summer sales programs, telemarketing, and various social media channels and through national, regional and local sales teams. The company was formerly known as ServiceMaster Global Holdings, Inc. and changed its name to Terminix Global Holdings, Inc. in October 2020. Terminix Global Holdings, Inc. was founded in 1929 and is headquartered in Memphis, Tennessee.</t>
  </si>
  <si>
    <t>Pest Management and Termite Business: 2,021.0 (100.0%)</t>
  </si>
  <si>
    <t>United States (U.S.): 1,891.0 (93.5%);
International: 131.0 (6.5%)</t>
  </si>
  <si>
    <t>Specialized Consumer Services</t>
  </si>
  <si>
    <t>Consumer Discretionary (Primary); Consumer Services (Primary); Diversified Consumer Services (Primary); Domestic Cleaning and Household Services (Primary); Housekeeping (Primary); Residential Building Care and Improvement Services  (Primary); Residential Disinfecting Services  (Primary); Residential Extermination and Pest Control (Primary); Specialized Consumer Services (Primary); Building Care and Improvement Services; Commercial and Professional Services; Commercial Services and Supplies; Disinfecting Services; Diversified Support Services; Extermination and Pest Control; Industrials</t>
  </si>
  <si>
    <t>Memphis Area (Primary); Southeast (Primary); Tennessee (Primary); United States and Canada (Primary); United States of America (Primary)</t>
  </si>
  <si>
    <t>Rentokil Initial plc, together with its subsidiaries, provides route-based services in North America, the United Kingdom, rest of Europe, Asia, the Pacific, and internationally. It offers a range of pest control services from rodents to flying and crawling insects, as well as to other forms of wildlife management for commercial and residential customers. The company also provides hygiene services, including the provision and maintenance of products, such as air fresheners, sanitizers, feminine hygiene units, hand dryers, paper and linen towel dispensers, soap and hand sanitizer dispensers, toilet paper dispensers, and floor protection mats. In addition, it engages in the supply and laundering of workwear, uniforms, cleanroom uniforms, and protective equipment. Further, the company installs and services interior and exterior plant displays, flowers, replica foliage, Christmas decorations, and ambient scenting for commercial businesses; offers property care services consisting of damp proofing, property conservation, and woodworm and wood rot treatment; and provides a range of specialist cleaning services, such as deep cleaning of kitchens and washrooms, trauma cleaning, and flood or fire damage cleaning, as well as graffiti removal, specialist deep cleaning, and disinfection services, including the professional and discreet disinfection of areas that have been exposed to bio-hazardous situations, such as crime and trauma scenes, prison cells, void properties, emergency vehicles, and healthcare establishments. Additionally, it offers a range of healthcare waste management services comprising the collection, disposal, and recycling of hazardous and offensive waste produced by businesses and organizations associated with the provision of healthcare; and color-coded sharps disposal bins to deal with various types of waste. Rentokil Initial plc was founded in 1903 and is headquartered in Camberley, the United Kingdom.</t>
  </si>
  <si>
    <t>Paratech Company Limited (KOSDAQ:A033540)</t>
  </si>
  <si>
    <t>KOSDAQ:A033540</t>
  </si>
  <si>
    <t>Pavilion Private Equity</t>
  </si>
  <si>
    <t>Base Hd Co.,Ltd.</t>
  </si>
  <si>
    <t>IQTR634700590</t>
  </si>
  <si>
    <t>Paratech Company Limited develops, manufactures, and sells fire fighting products in South Korea and internationally. The company offers sprinklers, flow control valves, flexible pipes, automatic fire extinguishers, extinguishing gas systems, indoor fire hydrant waterproofing ports, and CPVC pipes. It also constructs firefighting facilities for high-tech, tunnel, airport, and skyscraper facilities. The company was formerly known as Paradise Industry Company Limited and changed its name to Paratech Company Limited in March 2015. The company was founded in 1973 and is headquartered in Bucheon, South Korea.</t>
  </si>
  <si>
    <t>Manufacture and Wholesale: 57.5 (68.1%);
Construction Sector: 27.0 (31.9%)</t>
  </si>
  <si>
    <t>South Korea: 80.5 (95.2%);
Asia: 4.0 (4.8%)</t>
  </si>
  <si>
    <t>Capital Goods (Primary); Industrial Machinery (Primary); Industrials (Primary); Machinery (Primary); Commercial and Professional Services; Commercial Services and Supplies; Construction and Engineering; Construction and Engineering; Consumer Discretionary; Consumer Durables and Apparel; Consumer Electronics; Fire Extinguishers; Fire Fighting and Protection Equipment; Fire Sprinkler Systems; Household Durables; Office Services and Supplies; Security and Alarm Systems</t>
  </si>
  <si>
    <t>Asia / Pacific (Primary); Asia / Pacific Developed Markets (Primary); Gyeonggi-do (Primary); Korea, South  (Primary)</t>
  </si>
  <si>
    <t>Pavilion Private Equity is a private equity firm specializing in alternative investments and non performing loan investments. The firm primarily invests in manufacturing, consumer products, industrials, financial services, and environment/energy related sectors. Pavilion Private Equity was founded in 2016 and is based in Seoul, South Korea.</t>
  </si>
  <si>
    <t>Base HD Co.,Ltd. provides management and financial consulting services. It also offers real estate management services. The company was founded in 2011 and is based in Seoul, South Korea.</t>
  </si>
  <si>
    <t>Wow Unlimited Media Inc. (TSXV:WOW)</t>
  </si>
  <si>
    <t>TSXV:WOW</t>
  </si>
  <si>
    <t>IQTR1686318027</t>
  </si>
  <si>
    <t>Wow Unlimited Media Inc., an animation-focused entertainment company, produces and distributes animated content for film, television, and online distribution channels in the United States, the United Kingdom, and Canada. It operates through Animation Production and Networks and Platforms segments. The company produces animation in its studios that include Frederator Studios in Los Angeles; and Mainframe Studios, a multi-faceted animation production studio in Vancouver. Its media assets comprise Channel Frederator Network, which include 3,000 channels on YouTube, as well as WOW! branded programming on Crave. The company also provides animation services on a work-for-hire basis, as well as financing and producing its own intellectual property for licensing and distribution. It serves traditional film and television studios, distributors, toy companies, toy brand owners, broadcasters, and other streaming service providers. The company was formerly known as Rainmaker Entertainment Inc. and changed its name to Wow Unlimited Media Inc. in December 2016. Wow Unlimited Media Inc. was incorporated in 2008 and is based in Vancouver, Canada.</t>
  </si>
  <si>
    <t>Animation Production: 35.2 (59.8%);
Networks and Platforms: 23.6 (40.2%)</t>
  </si>
  <si>
    <t>Canada: 3.0 (5.0%);
United States: 51.3 (87.2%);
United Kingdom: 4.5 (7.7%)</t>
  </si>
  <si>
    <t>Animation Production (Primary); Communication Services (Primary); Entertainment (Primary); Entertainment Production Companies (Primary); Media and Entertainment (Primary); Movies and Entertainment (Primary); Diversified Financial Services; Diversified Financials; Financials; Investment Services and Holding Companies; Multi-Sector Holdings; Patent Owners and Lessors</t>
  </si>
  <si>
    <t>Just Eat Limited</t>
  </si>
  <si>
    <t>Just Eat Takeaway.com N.V. (ENXTAM:TKWY)</t>
  </si>
  <si>
    <t>Eminence Capital, LP; Cat Rock Capital Management LP</t>
  </si>
  <si>
    <t>IQTR631217823</t>
  </si>
  <si>
    <t>As of April 15, 2020, Just Eat Limited was acquired by Just Eat Takeaway.com N.V. Just Eat plc operates a hybrid marketplace for online food delivery. It offers digital ordering services for its customers and restaurant partners in the United Kingdom, Australia and New Zealand, Canada, Denmark, France, Ireland, Italy, Mexico, Norway, Spain, Switzerland, and Brazil. The company was founded in 2001 and is headquartered in London, the United Kingdom.</t>
  </si>
  <si>
    <t>Consumer Discretionary (Primary); Internet and Direct Marketing Retail (Primary); Internet and Direct Marketing Retail (Primary); Online Food and Drug Retail (Primary); Online Food Retail (Primary); Retailing (Primary)</t>
  </si>
  <si>
    <t>Just Eat Takeaway.com N.V. operates an online food delivery marketplace. The company focuses on connecting consumers and restaurants through its platforms. It serves in the United Kingdom, Germany, Canada, the Netherlands, Australia, Austria, Belgium, Bulgaria, Denmark, France, Ireland, Israel, Italy, Luxembourg, New Zealand, Norway, Poland, Portugal, Romania, Spain, and Switzerland, as well as through partnerships in Colombia and Brazil. The company was founded in 2000 and is headquartered in Amsterdam, the Netherlands.</t>
  </si>
  <si>
    <t>Cat Rock Capital Management LP
Cat Rock Capital Management LP is an employee owned investment manager. The firm primarily provides its services to pooled investment vehicles. It invests in public equity markets. The firm launches and manages hedge funds for its clients. Cat Rock Capital Management LP was founded in 2015 and is based in Greenwich, Connecticut.
Eminence Capital, LP
Eminence Capital, LP is an employee owned hedge fund sponsor. The firm primarily provides its services to pooled investment vehicles. It also caters to state or municipal government entities. It launches and manages hedge funds for its clients. The firm invests in public equity markets across the globe. It invests in value stocks of companies. The firm employs combination of bottom up, fundamental and qualitative analysis with long and short equity strategy to create its portfolios. It conducts in-house research to make its investments. Eminence Capital, LP was founded in January 1999 and is based in New York City.</t>
  </si>
  <si>
    <t>Carroll Bancorp, Inc.</t>
  </si>
  <si>
    <t>Farmers and Merchants Bancshares, Inc. (OTCPK:FMFG)</t>
  </si>
  <si>
    <t>IQTR664159559</t>
  </si>
  <si>
    <t xml:space="preserve">As of October 1, 2020, Carroll Bancorp, Inc. was acquired by Farmers and Merchants Bancshares, Inc. Carroll Bancorp, Inc. operates as the bank holding company for Carroll Community Bank that provides financial services to individuals, families, and businesses in Maryland. It accepts various deposit products, such as checking accounts, savings accounts, certificates of deposit, money market accounts, and individual retirement accounts. The company’s loan products include construction/rehab/lot, home equity, auto, and personal loans; and commercial mortgages and construction loans, working capital and equipment loans, lines and letters of credit, and business overdraft protection. In addition, the company provides asset management, remote deposit capture, ACH origination, merchant card, and Internet banking services. It operates three banking offices in Sykesville, Westminster, and Bethesda, Maryland. The company was founded in 1870 and is based in Sykesville, Maryland.
</t>
  </si>
  <si>
    <t>Frederick Area (Primary); Maryland (Primary); Midatlantic (Primary); United States and Canada (Primary); United States of America (Primary)</t>
  </si>
  <si>
    <t>Farmers and Merchants Bancshares, Inc., through its subsidiary Farmers and Merchants Bank, provides commercial and retail banking services to individuals and businesses in Baltimore and Carroll counties in Maryland, and surrounding areas of northern Maryland. It offers checking, savings, money market, individual retirement, and sweep accounts, as well as certificates of deposit, remote check deposits, and repurchase agreements. The company also provides credit for residential mortgages, including federal housing administration and veterans affairs loans; construction loans; home equity lines; personal installment loans; and other consumer financing, as well as finances commerce and industry by providing credit and deposit services for small to medium size businesses and the agricultural community. In addition, it offers commercial lending, which includes commercial mortgages, land acquisition and development loans, lines of credit, accounts receivable financing, and term loans for fixed asset purchases, as well as loans guaranteed by the Small Business Administration and the United States Department of Agriculture. Further, the company provides automated teller machine, Internet, and mobile banking services, as well as debit and credit cards. It serves customers through its office located in Upperco, Maryland; six branches located in Hampstead, Greenmount, Reisterstown, Owings Mills, Eldersburg, and Westminster, Maryland; and a satellite branch located in Westminster, Maryland. Farmers and Merchants Bancshares, Inc. was founded in 1919 and is based in Hampstead, Maryland.</t>
  </si>
  <si>
    <t>Secoo Holding Limited (NasdaqGM:SECO)</t>
  </si>
  <si>
    <t>NasdaqGM:SECO</t>
  </si>
  <si>
    <t>JD.com, Inc. (NasdaqGS:JD); CMC Capital Partners; L Catterton Asia</t>
  </si>
  <si>
    <t>IQTR700816603</t>
  </si>
  <si>
    <t>Secoo Holding Limited, through its subsidiaries, operates an integrated online and offline shopping platform in the People’s Republic of China, Hong Kong, and internationally. It provides upscale brand products and services, including handbags, watches, clothing, footwear, jewelry and accessories, cosmetics and skincare, home accessories, sportswear, home goods, fine food and beverage products, arts, 3C electronic devices, and Chinese original products, as well as lifestyle services through its website, mobile applications, and offline experience centers. The company also offers its website as a marketplace to third party merchants to facilitate their sales of upscale products and services. Secoo Holding Limited has a strategic alliance with Parkson Group. The company was incorporated in 2011 and is headquartered in Beijing, China.</t>
  </si>
  <si>
    <t>Online Retailers: 810.5 (100.0%)</t>
  </si>
  <si>
    <t>Consumer Discretionary (Primary); Internet and Direct Marketing Retail (Primary); Internet and Direct Marketing Retail (Primary); Online Specialty Retail (Primary); Retailing (Primary); Apparel Retail; Home Improvement Retail; Specialty Retail; Specialty Stores</t>
  </si>
  <si>
    <t>CMC Capital Partners
CMC Capital Partners is a private equity and venture capital firm specializing in growth capital, early, mid venture, late venture, emerging growth, corporate restructuring, management buyouts, and mergers &amp; acquisitions. For early stage, it seeks to make A-round and pre-A round investments. The firm prefers to invest in the cultural, technology, sports, media, entertainment, consumer, medical treatment, telecommunication, internet, mobile, middle class lifestyle, consumer upgrade, and internet technology in education sectors. It prefers to invest in and outside China. CMC Capital Partners was founded in 2009 and is based in Shanghai, China with an additional offices in Beijing, China and Hong Kong.
JD.com, Inc. (NasdaqGS:JD)
JD.com, Inc. operates as an e-commerce company and retail infrastructure service provider in the People’s Republic of China. It operates in two segments, JD Retail and New Businesses. The company offers home appliances; mobile handsets and other digital products; desktop, laptop, and other computers, as well as printers and other office equipment; furniture and household goods; apparel; cosmetics, personal care items, and pet products; women’s shoes, bags, jewelry, and luxury goods; men’s shoes, sports gears, and fitness equipment; automobiles and accessories; maternal and childcare products, toys, and musical instruments; and food, beverage, and fresh produce. It also provides gifts, flowers, and plants; pharmaceutical and healthcare products, including OCT pharmaceutical products, nutritional supplements, healthcare services, and other healthcare equipment; books, e-books, music, movie, and other media products; and virtual goods, such as online travel agency, attraction tickets, and prepaid phone and game cards, as well as industrial products and installation and maintenance services. In addition, the company offers an online marketplace for third-party merchants to sell products to customers; and transaction processing and billing, and other services. Further, it provides online marketing services for suppliers, third-party merchants, and other business partners; supply chain and logistics services for various industries; and consumer financing services to individual customers, as well as online-to-offline solutions. JD.com, Inc. offers its products through its website jd.com and mobile apps, as well as directly to customers. As of December 31, 2020, JD.com, Inc. operated fulfillment centers with a network of approximately 900 warehouses in various counties and districts in China. The company has strategic cooperation agreement with Tencent Holdings Limited. JD.com, Inc. was incorporated in 2006 and is headquartered in Beijing, China.
L Catterton Asia
L Catterton Asia is a private equity firm specializing in buyouts, middle-market growth capital and emerging market investments. The firm seeks to invest in consumer product brands (accessories, footwear and handbags, leather goods, watches, and jewelry), lifestyle retail, selective retail and distribution (furnishing, home decoration, and fashion apparel), specialty retail, lifestyle food and beverages (wines and spirits, lifestyles, and restaurant), natural and super foods, travel and tourism, health, beauty and wellness (luxury spas, holistic care facilities, perfumes, and cosmetics), boutique hospitality, media and entertainment, and private education sectors. It primarily invests in the Asia Pacific region, China, India, Southeast Asia, North Asian markets such as Japan and Taiwan, and other Developed Asian markets such as Korea, Australia, and New Zealand. The firm seeks to invest in Middle East. The firm considers investments between $20 million and $150 million in companies valued at between $100 million to $1 billion. The firm invests in companies with sales value $100 million or more. Although the firm prefers to take minority shareholding in portfolio companies, it is nevertheless open to take majority stake in collaboration with other investors. The firm seeks to take controlling stake in the companies. It has an investment horizon of approximately four to six years. L Catterton Asia was founded on 2009 and is based in Singapore with additional offices in Shanghai, China; Mumbai, India; Delhi, India; Tokyo, Japan; and Sydney, Australia.</t>
  </si>
  <si>
    <t>JD.com, Inc. (NasdaqGS:JD) (113,418.0)</t>
  </si>
  <si>
    <t>Modern Ekonomi Sverige Holding AB (publ) (OM:ME)</t>
  </si>
  <si>
    <t>OM:ME</t>
  </si>
  <si>
    <t>ECIT AS (OB:ECIT)</t>
  </si>
  <si>
    <t>IQTR715953512</t>
  </si>
  <si>
    <t xml:space="preserve">As of November 30, 2020, Modern Ekonomi Sverige Holding AB (publ) operates as a subsidiary of ECIT AS.
</t>
  </si>
  <si>
    <t>Business Services: 11.4 (100.0%)</t>
  </si>
  <si>
    <t>Sweden: 11.4 (100.0%)</t>
  </si>
  <si>
    <t>Accounting Services (Primary); Accounting, Auditing and Taxation Services (Primary); Commercial and Professional Services (Primary); Consulting Services (Primary); Financial Accounting (Primary); Industrials (Primary); Professional Services (Primary); Research and Consulting Services (Primary); Tax Accounting (Primary); Taxation Issues and Preparation (Primary); Asset Management and Custody Banks; Capital Markets; Commercial Services and Supplies; Communication Services; Debt Collection Services; Debt Management Services; Diversified Financial Services; Diversified Financials; Financials; Human Resource and Employment Services; Interactive Media and Services; Interactive Media and Services; Media and Entertainment; Office Services and Supplies; Online Services; Payroll Services; Professional and Management Development Training; Specialized Finance</t>
  </si>
  <si>
    <t>Europe (Primary); European Developed Markets (Primary); Sweden (Primary); Västmanland County (Primary)</t>
  </si>
  <si>
    <t>ECIT AS provides accounting, payroll, and IT services in Norway and internationally. The company provides accounting and bookkeeping, payroll administration and HR, and financial advisory services, as well as assistance in starting a company; and IT outsourcing, hosting, and security services. It also offers business solutions, such as ERP, invoice management, and CRM solutions, as well as application development and web design services. The company was founded in 2013 and is based in Fornebu, Norway.</t>
  </si>
  <si>
    <t>Sumo Group Plc</t>
  </si>
  <si>
    <t>Sixjoy Hong Kong Limited</t>
  </si>
  <si>
    <t>IQTR1674454433</t>
  </si>
  <si>
    <t>Sumo Group Plc, together with its subsidiaries, provides end-to-end creative development and co-development services to the video games and entertainment industries in the United Kingdom and rest of Europe, the United States, India, and Canada. It offers visual concept design, pre-production, development, user-interface design, and post-release support services. The company develops games across a range of console platforms, PC, handheld, and mobile devices. It also provides financing services. Sumo Group Plc was founded in 2003 and is based in Sheffield, the United Kingdom.</t>
  </si>
  <si>
    <t>Video Games Development: 128.5 (100.0%)</t>
  </si>
  <si>
    <t>Rest of The World: 15.8 (12.3%);
Europe: 10.4 (8.1%);
UK &amp; Ireland: 17.3 (13.5%);
North America: 85.0 (66.1%)</t>
  </si>
  <si>
    <t>Interactive Home Entertainment</t>
  </si>
  <si>
    <t>Communication Services (Primary); Computer and Mobile Games (Primary); Console Platforms (Primary); Entertainment (Primary); Entertainment Software (Primary); Interactive Home Entertainment (Primary); Media and Entertainment (Primary); Diversified Financial Services; Diversified Financials; Financials; Specialized Finance</t>
  </si>
  <si>
    <t>England (Primary); Europe (Primary); European Developed Markets (Primary); South Yorkshire (Primary); United Kingdom (Primary)</t>
  </si>
  <si>
    <t>Sixjoy Hong Kong Limited operates a game company. The company is based in Hong Kong. The company operates as a subsidiary of Tencent Holdings Limited.</t>
  </si>
  <si>
    <t>Howard Bancorp, Inc. (NasdaqCM:HBMD)</t>
  </si>
  <si>
    <t>NasdaqCM:HBMD</t>
  </si>
  <si>
    <t>F.N.B. Corporation (NYSE:FNB)</t>
  </si>
  <si>
    <t>IQTR1673787316</t>
  </si>
  <si>
    <t>Howard Bancorp, Inc. operates as the bank holding company for Howard Bank that provides commercial banking, mortgage banking, and consumer finance products and services to businesses, business owners, professionals, and other consumers. The company offers various consumer and business deposit products, including demand, money market, savings, individual retirement, and commercial and retail checking accounts, as well as certificates of deposit. It also provides commercial loans, such as lines of credit, revolving credit facilities, accounts receivable and inventory financing, term loans, equipment loans, small business administration loans, stand-by letters of credit, and unsecured loans, as well as equipment lease services; commercial mortgage loans for owner occupied and investment properties; construction loans; residential mortgage loans; and secured and unsecured consumer loans. In addition, the company offers wire transfer services; automated teller machines and check cards; and safe deposit boxes, as well as credit cards through a third party processor. Further, it provides merchant card, overnight sweep, check positive pay, and remote deposit capture services; and online and mobile banking services. As of December 31, 2020, the company operated through a network of 15 full service branches, as well as eight commercial lending offices located in Maryland. Howard Bancorp, Inc. was founded in 2004 and is headquartered in Baltimore, Maryland.</t>
  </si>
  <si>
    <t>Community Banking: 85.4 (100.0%)</t>
  </si>
  <si>
    <t>United States: 85.4 (100.0%)</t>
  </si>
  <si>
    <t>Baltimore Area (Primary); Maryland (Primary); Midatlantic (Primary); United States and Canada (Primary); United States of America (Primary)</t>
  </si>
  <si>
    <t>F.N.B. Corporation, a financial holding company, provides a range of financial services primarily to consumers, corporations, governments, and small- to medium-sized businesses. The company operates through three segments: Community Banking, Wealth Management, and Insurance. It offers commercial banking solutions, including corporate and small business banking, investment real estate financing, business credit, capital market, and lease financing services. The company also provides consumer banking products and services, such as deposit products, mortgage and consumer lending services, and mobile and online banking services; and wealth management services comprising personal and corporate fiduciary services comprising administration of decedent and trust estates; securities brokerage and investment advisory services, mutual funds, and annuities; and commercial and personal insurance, and reinsurance products, as well as mezzanine financing options for small- to medium-sized businesses. As of May 3, 2021, it operated approximately 340 banking offices in Pennsylvania, Ohio, Maryland, West Virginia, North Carolina, South Carolina, Washington, D.C., and Virginia. F.N.B. Corporation was founded in 1864 and is headquartered in Pittsburgh, Pennsylvania.</t>
  </si>
  <si>
    <t>Rogers Corporation (NYSE:ROG)</t>
  </si>
  <si>
    <t>NYSE:ROG</t>
  </si>
  <si>
    <t>DuPont de Nemours, Inc. (NYSE:DD)</t>
  </si>
  <si>
    <t>IQTR1686849186</t>
  </si>
  <si>
    <t>Rogers Corporation designs, develops, manufactures, and sells engineered materials and components worldwide. It operates in Advanced Connectivity Solutions (ACS), Elastomeric Material Solutions (EMS), Power Electronics Solutions (PES), and Other segments. The ACS segment offers circuit materials and solutions for connectivity applications in wireless infrastructure, automotive, aerospace and defense, connected devices, and wired infrastructure under the RO4000, RO3000, RT/duroid, TMM, AD Series, CuClad, Kappa, DiClad, IsoClad, COOLSPAN, MAGTREX, TC Series, IM Series, 92ML, and CLTE Series names. The EMS segment provides engineered material solutions, including polyurethane and silicone materials used in cushioning, gasketing, sealing, and vibration management applications for general industrial, portable electronics, automotive, mass transit, aerospace and defense, footwear and impact mitigation, and printing markets; customized silicones used in flex heater and semiconductor thermal applications; and polytetrafluoroethylene and ultra-high molecular weight polyethylene materials used in wire and cable, electrical insulation, and automotive applications under the PORON, BISCO, DeWAL, ARLON, Griswold, eSORBA, XRD, HeatSORB, and R/bak names. The PES segment offers ceramic substrate materials, busbars, and cooling solutions under the curamik and ROLINX names. The Other segment provides elastomer components; and elastomer floats for level sensing in fuel tanks, motors, and storage tanks for applications in the general industrial and automotive markets under the ENDUR and NITROPHYL names. Rogers Corporation was founded in 1832 and is headquartered in Chandler, Arizona.</t>
  </si>
  <si>
    <t>Segment Adjustment: 526.9 (57.7%);
Elastomeric Material Solutions (EMS): 365.7 (40.1%);
Other: 20.5 (2.2%)</t>
  </si>
  <si>
    <t>United States: 244.4 (26.8%);
Asia: 323.2 (35.4%);
Germany: 101.1 (11.1%);
Other Americas: 13.2 (1.4%);
Other Apac: 120.8 (13.2%);
Other Emea: 110.4 (12.1%)</t>
  </si>
  <si>
    <t>Electronic Components (Primary); Electronic Components (Primary); Electronic Equipment, Instruments and Components (Primary); Information Technology (Primary); Technology Hardware and Equipment (Primary); Adhesives And Sealants; Capital Goods; Chemicals; Commodity Chemicals; Elastomers; Electrical Apparatus; Electrical Components and Equipment; Electrical Equipment; Films; Foam Products; Industrials; Materials; Materials; Plastic and Synthetic Resins; Polymers; Silicones; Specialty Chemicals</t>
  </si>
  <si>
    <t>Arizona (Primary); Phoenix Area (Primary); Southwest (Primary); United States and Canada (Primary); United States of America (Primary); Connecticut; Europe; European Developed Markets; Massachusetts; Netherlands; Noord-Brabant; Northeast</t>
  </si>
  <si>
    <t>DuPont de Nemours, Inc. provides technology-based materials, ingredients, and solutions in the United States, Canada, the Asia Pacific, Latin America, Europe, the Middle East, and Africa. The company’s Electronics &amp; Imaging segment supplies materials to manufacture photovoltaics and solar cells; materials and printing systems to the advanced printing industry; and materials and solutions for the fabrication of semiconductors and integrated circuits addressing front-end and back-end of the manufacturing process. This segment also provides semiconductor and advanced packaging materials; dielectric and metallization solutions for chip packaging; and silicones for light emitting diode packaging and semiconductor applications; permanent and process chemistries for the fabrication of printed circuit boards to include laminates and substrates, electroless, and electrolytic metallization solutions, as well as patterning solutions, and materials and metallization processes for metal finishing, decorative, and industrial applications. In addition, it offers various materials to manufacture rigid and flexible displays for liquid crystal displays, advanced-matrix organic light emitting diode, and quantum dot applications. The Transportation &amp; Advanced Polymers segment provides engineering resins, adhesives, silicones, lubricants, and parts to engineers and designers in the transportation, electronics, healthcare, industrial, and consumer end-markets. Its Safety &amp; Construction segment provides engineered products and integrated systems for worker safety, water purification and separation, aerospace, energy, medical packaging, and building materials. The company was formerly known as DowDuPont Inc. and changed its name to DuPont de Nemours, Inc. in June 2019. DuPont de Nemours, Inc. is based in Wilmington, Delaware.</t>
  </si>
  <si>
    <t>County Bancorp, Inc.</t>
  </si>
  <si>
    <t>IQTR1671587871</t>
  </si>
  <si>
    <t xml:space="preserve">As of December 3, 2021, County Bancorp, Inc. was acquired by Nicolet Bankshares, Inc.. As of December 6, 2021, County Bancorp, Inc. was acquired by Nicolet Bankshares, Inc. County Bancorp, Inc. operates as the bank holding company for Investors Community Bank that provides a range of consumer and commercial banking services to individuals, businesses, and industries primarily in northeastern and central Wisconsin. It accepts demand interest bearing and noninterest bearing, money market deposit, NOW, checking, and savings accounts, as well as time deposits. The company also offers agricultural loans; commercial and industrial loans, such as conventional term loans, and lines of credit and government guaranteed loans; commercial real estate mortgage loans, including multi-family investment properties and investment retail, office, mini-storage, and warehouse loans; and consumer and residential real estate loans. In addition, it provides mobile and internet banking, remote merchant deposit capture, cash management, safe deposit, direct deposit, notary, night depository, cashier’s check, and drive-in teller services, as well as credit, debit, and ATM cards; and crop insurance and milk margin products. The company operates full-service branches in Manitowoc, Appleton, Green Bay, and Stevens Point; and loan production offices in Darlington, Eau Claire, Fond du Lac, and Sheboygan. County Bancorp, Inc. was founded in 1996 and is headquartered in Manitowoc, Wisconsin.
</t>
  </si>
  <si>
    <t>Community Banking: 63.1 (100.0%)</t>
  </si>
  <si>
    <t>United States: 63.1 (100.0%)</t>
  </si>
  <si>
    <t>Banks (Primary); Banks (Primary); Financials (Primary); National and State Commercial Banks (Primary); Regional Banks (Primary); State Commercial Banks (Primary); Diversified Financial Services; Diversified Financials; Holding Companies; Insurance; Insurance; Insurance Brokers; Investment Services and Holding Companies; Multi-Sector Holdings; Offices Of Bank Holding Companies</t>
  </si>
  <si>
    <t>Great Lakes (Primary); Green Bay Area (Primary); United States and Canada (Primary); United States of America (Primary); Wisconsin (Primary)</t>
  </si>
  <si>
    <t>Cerved Group S.p.A. (BIT:CERV)</t>
  </si>
  <si>
    <t>BIT:CERV</t>
  </si>
  <si>
    <t>Castor Srl</t>
  </si>
  <si>
    <t>Gruppo MutuiOnline S.p.A (BIT:MOL); MFS Investment Management, Inc.; Kayne Anderson Rudnick Investment Management, LLC; MFS Institutional Advisors, Inc.; MFS Investment Management Canada Limited; MFS International (UK) Limited; Wellington Management International Ltd.; MFS Investment Management K.K.; Centro Istruttorie S.p.A.; MFS Heritage Trust Company; MFS International Singapore Pte. Ltd.; Servizi Cgn S.R.L.; Wellington Management Company LLP; MFS International Australia Pty Ltd</t>
  </si>
  <si>
    <t>IQTR706919410</t>
  </si>
  <si>
    <t>Cerved Group S.p.A. provides information products and services for financial institutions, businesses, insurance companies, the public administration, and professional and private individuals in Italy and internationally. It offers data and scoring services for the evaluation of creditworthiness; modular software for the management of the e2e credit process; CeBi-solution for balance sheet exchange, outsourcing, and quali-quantitative assessments; decision analytics platforms and advanced analytics; and mortgage and property register surveys, monitoring and real estate document, real estate appraisals, and technical and due diligence services. The company also provides regulatory and non-regulatory ratings; ancillary services; ESG rating, assessment, and score; sustainability reports; financing services; and Cerca il Bando for searching for calls for granting finance. In addition, it offers AML software; Hawk Suite for anti-money laundering; Visius, a due diligence platform; anti-fraud lists and scores; Graph for You; market intelligence and targeting platforms; sales and marketing design solutions; benchmarking and competitive analysis; service design; targeting and origination; Atoka Suite; and CRM solutions. Further, the company provides BPO, software, professional, training, management consulting, calculation agent, investor reporting, portfolio management, data insight, legal, research, consulting, and digital services; classroom courses and e-learning platform; and direct Money&amp;GO platform for invoice financing and reverse factoring. It also resales partner products; outsources Money&amp;GO platform; manages performing and non-performing loans, personal property, and real estate; valuates non-performing loans; and services, establishes, and administers special purpose entities. The company was formerly known as Cerved Information Solutions S.p.A. and changed its name to Cerved Group S.p.A. The company was founded in 1974 and is headquartered in Milan, Italy. As of September 9, 2021, Cerved Group S.p.A. operates as a subsidiary of Castor Srl.</t>
  </si>
  <si>
    <t>Risk Intelligence: 334.3 (57.4%);
Marketing Intelligence: 77.8 (13.3%);
Credit Management: 170.6 (29.3%)</t>
  </si>
  <si>
    <t>Specialized Finance</t>
  </si>
  <si>
    <t>Business Credit Agencies (Primary); Credit Agencies (Primary); Diversified Financial Services (Primary); Diversified Financials (Primary); Financials (Primary); Specialized Finance (Primary); Advertising; Commercial and Professional Services; Communication Services; Consumer Discretionary; Consumer Services; Diversified Consumer Services; Education Services; Industrials; Legal Services; Market Research; Marketing Consulting; Marketing Services; Media; Media and Entertainment; Professional Services; Real Estate; Real Estate; Real Estate Management and Development; Real Estate Management Services; Real Estate Operating Companies; Research and Consulting Services; Specialty Educational Services</t>
  </si>
  <si>
    <t>Europe (Primary); European Developed Markets (Primary); Italy (Primary); Lombardy (Primary); Milan (Primary)</t>
  </si>
  <si>
    <t>Castor Srl manufactures and sells apparel. It offers dresses, shirts, coats, suits, skirts, jackets, sweaters, and trousers. The company was founded in 2003 and is based in Castellucchio, Italy.</t>
  </si>
  <si>
    <t>Centro Istruttorie S.p.A.
Centro Istruttorie S.p.A. provides business process outsourcing services. The company is based in Milan, Italy. Centro Istruttorie S.p.A. operates as a subsidiary of Gruppo MutuiOnline S.p.A.
Gruppo MutuiOnline S.p.A (BIT:MOL)
Gruppo MutuiOnline S.p.A., through its subsidiaries, provides retail credit and insurance brokerage, and credit-related outsourcing services in Italy. It operates through Broking and Business Process Outsourcing (BPO) divisions. The Broking division distributes mortgage loans through a network of agents and through mutuionline.it website; consumer loans through prestitionline.it website; and motor third party liability and other motor insurance products through cercassicurazioni.it website. This division also operates as an aggregator for insurance and credit products under the Segugio.it brand; offers comparison and promotion of e-commerce through the trovaprezzi.it website, telecommunications and energy services through sostariffe.it website; and operates fondionline.it, an on-line mutual fund supermarket. The BPO division offers outsourcing services for banks, credit institutions, insurance companies, and investment companies, which consists of remote loan sales and packaging; mortgage underwriting and closing services; para-notarial services; real estate appraisal and technical real estate services; loan application processing and portfolio management services for salary and pension guaranteed loans; outsourcing services for the management and claim settlement of not-motor insurance; and administrative outsourcing services for leasing and long-term rental operators, as well as operational service solutions and technology platforms to investment and management companies. The company is headquartered in Milan, Italy.
Kayne Anderson Rudnick Investment Management, LLC
Kayne Anderson Rudnick Investment Management, LLC is a privately owned investment manager. The firm primarily provides its services to individuals, including high net worth individuals. It also manages accounts for banking or thrift institutions, investment companies, pension and profit sharing plans, endowments, foundations, public funds, pooled investment vehicles, charitable organizations, corporations, state or municipal government entities, and Taft-Hartley plans. The firm manages separate client-focused equity and fixed income portfolios. It also launches and manages equity mutual funds for its clients. The firm invests in the public equity markets across the globe and fixed income markets of the United States. It invests in growth and value stocks of small-cap, mid-cap, and large-cap companies. The firm invests in high-quality intermediate maturity fixed income government, municipal, and corporate securities. It employs long/short strategy to make its investments. The firm employs fundamental analysis with bottom-up stock picking approach to make its investments. It benchmarks the performance of its portfolios against the Russell 3000 Index. The firm utilizes in-house proprietary research to make its investments. It operates as a subsidiary of Virtus Investment Partners. Kayne Anderson Rudnick Investment Management, LLC was founded in 1984 and is based in Los Angeles, California.
MFS Institutional Advisors, Inc.
MFS Institutional Advisors, Inc. is a privately owned investment manager. The firm primarily provides its services to individuals and high net worth individuals. It also caters to investment companies, pension and profit sharing plans, pooled investment vehicles, charitable organizations, State or municipal government entities, Other investment advisers, Insurance companies, Sovereign wealth funds and foreign official institutions, Corporations or other businesses and Nuclear Decomission Trust, Partnerships, Mpp, Higher Education. The firm invests in the public equity and fixed income markets across the globe. The firm manages separate client focused equity and fixed income portfolios. The firm invests in growth and value stocks of small cap, mid cap, and large cap companies. For its fixed income investments, it invests in municipal bonds. The firm was founded in 1924 and is based in Boston, Massachusetts. MFS Institutional Advisors, Inc. operates as a subsidiary of Massachusetts Financial Services Company.
MFS International (UK) Limited
MFS International (UK) Limited is a privately owned investment manager. The firm manages mutual funds for its clients. It invests in the public equity markets of the United Kingdom. The firm operates as a subsidiary of Massachusetts Financial Services Company. MFS International (UK) is based in London. MFS International (UK) Limited operates as a subsidiary of MFS International Ltd.
MFS Investment Management Canada Limited
MFS Investment Management Canada Limited is a privately owned investment manager. The firm primarily provides its services to pension and profit sharing plans. It also manages accounts for other pooled investment vehicles, individuals, including high net worth individuals, endowments, foundations, banking or thrift institutions, investment companies, charitable organizations, corporations, state or municipal government entities, multi-employer funds, and insurance companies. The firm manages separate client-focused equity, fixed income, and balanced portfolios. It also launches and manages equity, fixed income, and balanced mutual funds for its clients. The firm invests in the public equity and fixed income markets across the globe. It primarily invests in growth and value stocks of companies employing a fundamental analysis with a bottom-up stock picking approach. The firm was founded in 1947 and is based in Toronto, Ontario with additional offices in British Columbia, Canada, and Quebec, Canada. MFS Investment Management Canada Limited operates as a subsidiary of Sun Life Financial Inc.
MFS Investment Management K.K.
MFS Investment Management K.K. is a private investment firm and an operating subsidiary of Massachusetts Financial Services Company. The firm is also involved with asset management and mutual fund management. It primarily invests in growth companies and industries with already established original research and fundamental analysis. MFS Investment Management K.K. was established on May 1998 and is based in Tokyo, Japan.
MFS Investment Management, Inc.
MFS Investment Management, Inc. is a privately owned investment manager. It primarily provides its services to investment companies. The firm also caters to pooled investment vehicles, pension and profit sharing plans, charitable organizations, sovereign wealth separate account, and other investment advisers. The firm manages separate client-focused equity, fixed income, and balanced portfolios. It also launches and manages equity, fixed income, and balanced mutual funds for its clients. The firm invests in the public equity and fixed income markets across the globe. It employs a combination of fundamental and quantitative analysis to create its portfolio. The firm was founded in 1969 and is based in Boston, Massachusetts with additional offices in Tokyo, Japan, Sydney, Australia, Sao Paulo, Brazil, London, United Kingdom, Huixquilucan, Mexico, Toronto, Canada, Hong Kong, and Singapore. MFS Investment Management, Inc. operates as a subsidiary of Sun Life of Canada (U.S.) Financial Services Holdings, Inc.
Servizi Cgn S.R.L.
Servizi Cgn S.R.L. provides tax, accounting, and labor law consultancy services. The company was founded in 1995 and is based in Pordenone, Italy.
Wellington Management Company LLP
Wellington Management Company, LLP is a privately owned investment manager. The firm provides its services to high net worth individuals, banking &amp; thrift institutions, investment companies, pooled investment vehicles, pension and profit sharing plans, charitable organizations, sovereign wealth funds and foreign official institutions, other investment advisers, corporations or other businesses, state and municipal government entities and insurance companies. It launches and manages equity, fixed income, balanced and multi-asset mutual funds. The firm also launches and manages private funds which are equity, fixed-income, multi-asset, commodity and hedging oriented. It invests in the public equity markets and fixed income markets across the globe. For its equity portfolios, it invests in growth, core and value stocks of companies across all capitalization levels i.e. micro cap, small cap, mid cap, large cap and mega cap. The firm manages approaches that are global, multinational or focused on particular geographic regions or specific countries, across varied industry sectors. For its fixed-income portfolios, it invests in fixed income instruments across the duration (from money market and short bond to intermediate to long bond) and credit (from investment grade to high yield) spectrums across various sectors, including government, mortgage, corporate, municipal and emerging market debt. It employs fundamental, quantitative and technical analytical approaches to create its portfolios. The firm benchmarks the performance of its equity portfolios against various Russell indices and the performance of its fixed income portfolios against various Merrill Lynch and Barclays indices. It conducts in-house research to make its investments. Wellington Management Company LLP was founded in 1928 and is based in Boston, Massachusetts with additional offices in San Francisco, California, Radnor, Hawaii, Palm Beach, Florida and Radnor, Pennsylvania. It operates as a subsidiary of Wellington Management Group LLP.
Wellington Management International Ltd.
Wellington Management International Ltd. operates as a subsidiary of Wellington Management Company LLP.</t>
  </si>
  <si>
    <t>Gruppo MutuiOnline S.p.A (BIT:MOL) (1,922.8)</t>
  </si>
  <si>
    <t>Overseas Shipholding Group, Inc. (NYSE:OSG)</t>
  </si>
  <si>
    <t>NYSE:OSG</t>
  </si>
  <si>
    <t>Saltchuk Resources, Inc.</t>
  </si>
  <si>
    <t>IQTR1672789784</t>
  </si>
  <si>
    <t>Overseas Shipholding Group, Inc., together with its subsidiaries, owns and operates a fleet of oceangoing vessels. Its vessels are engaged in the transportation of crude oil and petroleum products in the United States flag trades. As of December 31, 2019, the company owned or operated a fleet of 21 vessels totaling an aggregate of approximately 1 million deadweight tons. It serves independent oil traders, refinery operators, and the United States and international government entities. The company was founded in 1948 and is headquartered in Tampa, Florida.</t>
  </si>
  <si>
    <t>Transportation - Shipping: 361.1 (100.0%)</t>
  </si>
  <si>
    <t>Oil and Gas Storage and Transportation</t>
  </si>
  <si>
    <t>Energy (Primary); Energy (Primary); Oil and Gas Storage and Transportation (Primary); Oil and Gas Tankers (Primary); Oil, Gas and Consumable Fuels (Primary)</t>
  </si>
  <si>
    <t>Florida (Primary); Southeast (Primary); Tampa Area (Primary); United States and Canada (Primary); United States of America (Primary); Delaware; Midatlantic</t>
  </si>
  <si>
    <t>Saltchuk Resources, Inc., through its subsidiaries, provides air cargo, marine, energy distribution, domestic shipping, international shipping, and logistics services. It offers scheduled air cargo services in Alaska and Hawaii, on-demand charter services throughout North and South America, aircraft leasing services, third-party aircraft maintenance services, aviation related management and consulting services, scheduled freighter services throughout the Caribbean and Latin America, and aviation support services for large-scale industrial projects; critical fuel and lubricants to residents, fishery, mining, and construction customers in Alaska and Hawaii; and domestic marine transportation, cargo logistics, 3rd-party vessel construction/management, roll-on-roll-off and containerized ocean transportation, and ocean vessel ownership and charter services. The company also owns and operates coastal tug and barge fleets offering a range of green and blue water marine services in the Pacific Northwest, Hawaii, Alaska, and beyond; and retail gas stations. In addition, it offers national pickup services, cargo receiving warehousing services, marine cargo insurance, and security safeguards on land and sea; and cargo and heavy lift moves for the military and energy sectors, and custom disaster recovery logistics services. Saltchuk Resources, Inc. was formerly known as Totem Resources Corporation and changed its name to Saltchuk Resources, Inc. in October 1998. The company was founded in 1982 and is based in Seattle, Washington. It has locations in Alaska; Washington; Hawaii; Caribbean; and Jacksonville and Riviera Beach, Florida.</t>
  </si>
  <si>
    <t>Marshall Motor Holdings plc (AIM:MMH)</t>
  </si>
  <si>
    <t>AIM:MMH</t>
  </si>
  <si>
    <t>Constellation Automotive Group Limited</t>
  </si>
  <si>
    <t>Marshall of Cambridge (Holdings) Limited</t>
  </si>
  <si>
    <t>IQTR1759984174</t>
  </si>
  <si>
    <t>Marshall Motor Holdings plc, together with its subsidiaries, engages in the sale and servicing of passenger cars and commercial vehicles, and associated activities. It sells and repairs new and used vehicles. The company operates through 113 franchise dealerships representing 22 various brand partners in 28 counties in England. It also operates six trade parts specialists, two used car centers, six standalone body shops, and one pre delivery inspection center. The company was founded in 1909 and is based in Cambridge, the United Kingdom. Marshall Motor Holdings plc is a subsidiary of Marshall of Cambridge (Holdings) Limited.</t>
  </si>
  <si>
    <t>Retail: 3,581.6 (100.0%)</t>
  </si>
  <si>
    <t>United Kingdom: 3,581.6 (100.0%)</t>
  </si>
  <si>
    <t>Automotive Retail</t>
  </si>
  <si>
    <t>Automotive Retail (Primary); Consumer Discretionary (Primary); Motor Vehicle Dealers (New) (Primary); Motor Vehicle Dealers (Used) (Primary); Motor Vehicle Parts, Accessories, and Related Retail Services (Primary); Motor Vehicle Retail (Primary); Retailing (Primary); Specialty Retail (Primary); Consumer Services; Diversified Consumer Services; Motor Vehicle Body Repair and Paint Shops; Motor Vehicle Repair and Services; Specialized Consumer Services</t>
  </si>
  <si>
    <t>Cambridgeshire (Primary); England (Primary); Europe (Primary); European Developed Markets (Primary); United Kingdom (Primary)</t>
  </si>
  <si>
    <t>Constellation Automotive Group Limited retails used cars digitally in Europe. The company was formerly known as BBD Parentco Limited and changed its name to Constellation Automotive Group Limited in October 2020. Constellation Automotive Group Limited was incorporated in 2019 and is based in Farnham, United Kingdom.</t>
  </si>
  <si>
    <t>Marshall of Cambridge (Holdings) Limited, together with its subsidiaries, engages in motor retail and leasing, aerospace and defense, property, and fleet solution businesses in the United Kingdom, rest of Europe, North America, and internationally. It operates through three segments: Aerospace and Defence, Property, and Group Finance. Itis involved in selling and repairing new and used vehicles, as well as leasing vehicles. As of December 31, 2016, the company operated a leasing fleet of 6,192 vehicles. It is also involved in the conversion, modification, maintenance, and support of aircraft and defense solutions in the air, on land, and at sea; and provision of military aerospace, civil aerospace, aviation, land system, advanced composite, and aerostructure services, as well as undertakes various projects. It also owns and manages approximately 900 acres of land, which includes the Cambridge Airport site and land holdings adjacent to the airport, as well as approximately 1.5m sq ft of commercial and industrial buildings; and engages in farming activities. In addition, the company offers sales and after sales support for transport refrigeration, tail lift, moving deck, and ancillary equipment, as well as fleet management and maintenance services. Marshall of Cambridge (Holdings) Limited was founded in 1909 and is headquartered in Cambridge, the United Kingdom.</t>
  </si>
  <si>
    <t>Golden Star Resources Ltd. (TSX:GSC)</t>
  </si>
  <si>
    <t>TSX:GSC</t>
  </si>
  <si>
    <t>Chijin International (HK) Limited</t>
  </si>
  <si>
    <t>La Mancha Star Investments S.à R.L.</t>
  </si>
  <si>
    <t>IQTR1686762643</t>
  </si>
  <si>
    <t>Golden Star Resources Ltd. operates as a gold mining and exploration company. The company owns and operates the Wassa open-pit gold mine, the Wassa underground mine, and a carbon-in-leach processing plant located to the northeast of the town of Tarkwa, Ghana; and the Bogoso gold mining and processing operation, the Prestea open-pit mining operations, and the Prestea underground mine located near the town of Prestea, Ghana. It also holds and manages interests in various gold exploration properties in Ghana and Brazil. The company was incorporated in 1992 and is headquartered in Toronto, Canada.</t>
  </si>
  <si>
    <t>Wassa Complex: 262.5 (100.0%)</t>
  </si>
  <si>
    <t>Canada (Primary); Ontario (Primary); United States and Canada (Primary); England; Europe; European Developed Markets; Greater London; United Kingdom</t>
  </si>
  <si>
    <t>Chijin International (HK) Limited was incorporated in 2018 and is based in Kowloon, Hong Kong. Chijin International (HK) Limited operates as a subsidiary of Chifeng Jilong Gold Mining Co.,Ltd.</t>
  </si>
  <si>
    <t>La Mancha Star Investments S.à R.L., through its subsidiary, mines and explores gold. It also operates open pit gold mine and underground mine. The company was incorporated in 2018 and is based in Luxembourg, Luxembourg. La Mancha Star Investments S.à R.L. operates as a subsidiary of La Mancha Holding S.à R.L.</t>
  </si>
  <si>
    <t>Malkowski-Martech Spólka Akcyjna (WSE:MMA)</t>
  </si>
  <si>
    <t>WSE:MMA</t>
  </si>
  <si>
    <t>ASSA ABLOY AB (publ) (OM:ASSA B)</t>
  </si>
  <si>
    <t>IQTR1762649256</t>
  </si>
  <si>
    <t>Malkowski-Martech Spólka Akcyjna provides fire protection gates in Poland. The company offers smoke-proof gates, fire protection swing doors, rolling gates, sectional gates, two-way sliding fire protection gates, fire protection curtains, high speed doors, smoke-proof gates, sliding gates, window curtains, window rolling curtains, double wing gates, and smoke curtains. Its products are used in office and residential buildings, logistic centers, houses, front elevations, shopping centers, parking garages, industry halls, hotels, pensions, warehouses, windows, cash register rooms, hospitals, theaters, operas, and workshops. The company is based in Kornik, Poland. As of December 23, 2021, Malkowski-Martech Spólka Akcyjna operates as a subsidiary of ASSA ABLOY AB (publ).</t>
  </si>
  <si>
    <t>Building Products</t>
  </si>
  <si>
    <t>Building Products (Primary); Building Products (Primary); Capital Goods (Primary); Industrials (Primary); Security Doors (Primary); Windows and Doors (Primary)</t>
  </si>
  <si>
    <t>ASSA ABLOY AB (publ) provides door opening products, solutions, and services for the institutional, commercial, and residential markets in Europe, the Middle East, Africa, North and South America, Asia, and Oceania. The company offers mechanical and electromechanical locks, digital door locks, cylinders, door fittings, security doors, door frames, access control devices, and fire doors, as well as hardware products. It also provides identity solutions, including identity and access management, biometrics, authenticity and brand protection products, contactless RFID tags and transponders, and government IDs to companies, and government and state institutions, as well as healthcare, education, and financial industries; and secure access solutions for hotels, cruise ships, student accommodations, and elderly care facilities. In addition, the company offers entrance automation products, services, and components, such as automatic swing, sliding, and revolving doors; industrial doors; garage doors; high-performance doors; docking solutions; hangar doors; gate automation products; components for overhead sectional doors and sensors; and high security fencings and gates. The company provides its products primarily under the ASSA ABLOY, Yale, and HID brands. It sells its products through distributors, wholesalers, and home improvement stores. ASSA ABLOY AB (publ) was incorporated in 1954 and is based in Stockholm, Sweden.</t>
  </si>
  <si>
    <t>TESSCO Technologies Incorporated (NasdaqGS:TESS)</t>
  </si>
  <si>
    <t>NasdaqGS:TESS</t>
  </si>
  <si>
    <t>Lakeview Investment Group, LLC</t>
  </si>
  <si>
    <t>IQTR1760800731</t>
  </si>
  <si>
    <t>TESSCO Technologies Incorporated architects and delivers product and value chain solutions to support wireless systems in the United States and internationally. The company offers base station infrastructure products, including base station antennas, cable and transmission lines, small towers, lightning protection devices, connectors, power systems, enclosures, grounding products, jumpers, miscellaneous hardware products, and mobile antennas to build, repair, and upgrade wireless broadband systems. It also provides network systems products, such as fixed and mobile broadband radio equipment, wireless networking filtering and distributed antenna systems, two-way radios, and security and surveillance products. In addition, the company offers installation, test, and maintenance products comprising analysis equipment; and various frequency, voltage, and power-measuring devices, as well as tools, hardware, GPS and safety products, and replacement and component parts and supplies to install, tune, and maintain wireless communications equipment. The company sells its products to carrier and public network operators, tower owners, program managers, contractors and integrators, private system operators, federal governments, state and local governments, manufacturers, value-added resellers, retail carrier stores and their independent agents, and other retailers under the Ventev brand. TESSCO Technologies Incorporated was founded in 1982 and is headquartered in Hunt Valley, Maryland.</t>
  </si>
  <si>
    <t>Commercial: 401.5 (100.0%)</t>
  </si>
  <si>
    <t>Communications Equipment</t>
  </si>
  <si>
    <t>Communications Equipment (Primary); Communications Equipment (Primary); Information Technology (Primary); Networking Equipment (Primary); Technology Hardware and Equipment (Primary); Telephone and Telecommunications Equipment (Primary); Telephone Equipment (Primary); Wireless Base Stations (Primary); Wireless Networking Equipment (Primary); Amplifier; Antennas; Capital Goods; Electrical Components and Equipment; Electrical Equipment; Electronic Components; Electronic Components; Electronic Equipment and Instruments; Electronic Equipment, Instruments and Components; Industrials; Information Technology (IT) Consulting; Infrastructure Services; Internet Services and Infrastructure; IT Consulting and Other Services; IT Services; Networking Services; Security, Control, Surveillance and Detection Equipment; Software and Services</t>
  </si>
  <si>
    <t>Lakeview Investment Group, LLC is a privately owned hedge fund sponsor. The firm invests in public equity markets. Lakeview Investment Group is based in Chicago, Illinois.</t>
  </si>
  <si>
    <t>El Nasr Manufacturing Agricultural Crops S.A.E (CASE:ELNA)</t>
  </si>
  <si>
    <t>CASE:ELNA</t>
  </si>
  <si>
    <t>Al Raed for Agricultural Production and Real Estate Investment; New Smart for Construction</t>
  </si>
  <si>
    <t>IQTR700826089</t>
  </si>
  <si>
    <t>El Nasr Manufacturing Agricultural Crops S.A.E focuses on the manufacture, drying, and cooling of agricultural crops in Egypt. The company was founded in 1997 and is headquartered in Cairo, Egypt.</t>
  </si>
  <si>
    <t>Agricultural Products</t>
  </si>
  <si>
    <t>Agricultural Products (Primary); Consumer Staples (Primary); Food Products (Primary); Food, Beverage and Tobacco (Primary)</t>
  </si>
  <si>
    <t>Al Raed for Agricultural Production and Real Estate Investment
Al Raed for Agricultural Production and Real Estate Investment is based in Egypt.
New Smart for Construction
New Smart for Construction is based in Egypt.</t>
  </si>
  <si>
    <t>Guaranty Federal Bancshares, Inc. (NasdaqGM:GFED)</t>
  </si>
  <si>
    <t>NasdaqGM:GFED</t>
  </si>
  <si>
    <t>QCR Holdings, Inc. (NasdaqGM:QCRH)</t>
  </si>
  <si>
    <t>IQTR1757490428</t>
  </si>
  <si>
    <t>Guaranty Federal Bancshares, Inc. operates as the bank holding company for Guaranty Bank that provides a range of banking and mortgage services to individual and corporate customers in southwest Missouri. The company’s deposit products include checking accounts, money market accounts, savings accounts, fixed-term certificates of deposit, and individual retirement accounts, as well as demand deposits and NOW accounts. Its loan portfolio comprises commercial real estate loans, one-to four-family mortgage loans, multi-family residential mortgage loans, and construction loans, as well as agriculture, small business administration, and business loans; and consumer and other loans, such as loans secured by certificates of deposit, automobiles, recreational vehicles, boat loans, and home equity loans. The company also invests in mortgage-backed securities, U.S. Government and federal agency securities, and other marketable securities. As of December 31, 2020, It had 16 banking centers in Greene, Christian, Jasper, and Newton counties and a loan production office in Webster County. The company also provides access to approximately 32,000 ATMs. Guaranty Federal Bancshares, Inc. was founded in 1913 and is based in Springfield, Missouri.</t>
  </si>
  <si>
    <t>Originating Mortgage Loans: 47.5 (100.0%)</t>
  </si>
  <si>
    <t>United States: 47.5 (100.0%)</t>
  </si>
  <si>
    <t>Banks (Primary); Financials (Primary); Thrifts and Mortgage Finance (Primary); Thrifts and Mortgage Finance (Primary); Asset Management and Custody Banks; Banks; Capital Markets; Diversified Financial Services; Diversified Financials; Holding Companies; Investment Services and Holding Companies; Multi-Sector Holdings; National and State Commercial Banks; Offices Of Bank Holding Companies; Regional Banks; State Commercial Banks</t>
  </si>
  <si>
    <t>Midwest (Primary); Missouri (Primary); Springfield Area (Primary); United States and Canada (Primary); United States of America (Primary)</t>
  </si>
  <si>
    <t>QCR Holdings, Inc., a multi-bank holding company, provides commercial and consumer banking, and trust and asset management services. Its deposit products include noninterest-bearing demand, interest-bearing demand, time, and brokered deposits. The company also provides various commercial and retail lending/leasing, and investment services to corporations, partnerships, individuals, and government agencies. Its loan portfolio comprises loans to small and mid-sized businesses; business loans, including lines of credit for working capital and operational purposes; term loans for the acquisition of facilities, equipment, and other purposes; commercial and residential real estate loans; and installment and other consumer loans, such as home improvement, home equity, motor vehicle, and signature loans, as well as small personal credit lines. In addition, the company engages in leasing of machinery and equipment to commercial and industrial businesses under direct financing lease contracts; and issuance of trust preferred securities. It serves the Quad Cities, Cedar Rapids, Waterloo/Cedar Falls, Des Moines/Ankeny, and Springfield communities. The company was founded in 1993 and is headquartered in Moline, Illinois.</t>
  </si>
  <si>
    <t>UrbanGold Minerals Inc.</t>
  </si>
  <si>
    <t>Troilus Gold Corp. (TSX:TLG)</t>
  </si>
  <si>
    <t>IQTR708843969</t>
  </si>
  <si>
    <t>As of May 18, 2021, UrbanGold Minerals Inc. was acquired by Troilus Gold Corp. UrbanGold Minerals Inc. engages in the acquisition, exploration, and evaluation of mineral properties in Canada. It explores for gold, copper, silver, zinc, and other base metals. The company holds 100% interests in the Monaco property located in Chibougamau, Quebec; Kiyask property situated in Waswanipi, Quebec; Monarch property located in Baie James, Quebec; StarGold property situated in the area of the Urban-Windfall gold camp, Quebec; and Elmer-East property located in James Bay, Quebec. It also holds 50% interests in the Pallador property and Bullseye property located on the north of the town of Chibougamau, Quebec, as well as interests in the other properties. UrbanGold Minerals Inc. was incorporated in 2017 and is based in Ottawa, Canada.</t>
  </si>
  <si>
    <t>Diversified Metal Ores (Primary); Diversified Metals and Mining (Primary); Materials (Primary); Materials (Primary); Metals and Mining (Primary); Zinc Ores (Primary); Copper; Copper Ores; Gold; Gold Ores; Silver; Silver Ores</t>
  </si>
  <si>
    <t>Troilus Gold Corp. operates as an advanced stage exploration and early-development company in Canada. The company focuses on the mineral expansion and potential mine re-start of the former gold and copper Troilus mine. It holds 100% interest in the Troilus project consists of a single mining lease and 2,585 mineral claims covering an area of approximately 1,420 square kilometers located Frotêt-Evans Greenstone Belt in Quebec. The company is headquartered in Toronto, Canada.</t>
  </si>
  <si>
    <t>Level One Bancorp, Inc. (NasdaqGS:LEVL)</t>
  </si>
  <si>
    <t>NasdaqGS:LEVL</t>
  </si>
  <si>
    <t>First Merchants Corporation (NasdaqGS:FRME)</t>
  </si>
  <si>
    <t>IQTR1687160512</t>
  </si>
  <si>
    <t>Level One Bancorp, Inc. operates as a bank holding company for Level One Bank that provides business and consumer financial services in Michigan. Its deposit products include checking, interest-bearing demand, money market, savings, and term certificate accounts. The company also provides lending products and related services comprising commercial real estate loans, including construction and land development loans; commercial and industrial loans consisting of lines of credit, term loans, and loans under the small business administration lending program; residential real estate loans; and consumer loans, including home equity loans automobile loans, and credit card services. In addition, it offers cash management, treasury management, and mobile and internet banking services, as well as debit cards and automated teller machines. The company serves individuals, owner-managed businesses, professional firms, real estate professionals, and not-for-profit businesses. As of January 29, 2021, it operated sixteen banking centers throughout southeast Michigan and west Michigan. The company was incorporated in 2006 and is headquartered in Farmington Hills, Michigan.</t>
  </si>
  <si>
    <t>Banking: 103.0 (100.0%)</t>
  </si>
  <si>
    <t>United States: 103.0 (100.0%)</t>
  </si>
  <si>
    <t>Great Lakes (Primary); Michigan (Primary); Royal Oak Area (Primary); United States and Canada (Primary); United States of America (Primary)</t>
  </si>
  <si>
    <t>First Merchants Corporation operates as the financial holding company for First Merchants Bank that provides community banking services. It accepts time, savings, and demand deposits; and provides consumer, commercial, agri-business, and real estate mortgage loans. The company also offers personal and corporate trust; brokerage and private wealth management; and letters of credit, repurchase agreements, and other corporate services. It operates 124 banking locations in Indiana, Illinois, Ohio, and Michigan counties. The company also offers its services through electronic and mobile delivery channels. First Merchants Corporation was founded in 1893 and is headquartered in Muncie, Indiana.</t>
  </si>
  <si>
    <t>IntegraGen SA (ENXTPA:ALINT)</t>
  </si>
  <si>
    <t>ENXTPA:ALINT</t>
  </si>
  <si>
    <t>OncoDNA SA</t>
  </si>
  <si>
    <t>IQTR676031609</t>
  </si>
  <si>
    <t>IntegraGen SA provides human genome analysis services for academic and private laboratories in France and the United States. Its genomic services include transcriptomics, epigenomics, DNA sequencing, NGS testing for cancer research, and SNP genotyping. The company offers clinical research services, such as clinical grade sequencing and pharmacogenomics; basic and human genetic research; agrigenomic services, including crop and livestock genotyping and high-throughput sequencing for crops and livestock; and microbial genomics services comprising whole-genome microbial sequencing and microbial transcriptomics. It also provides MERCURY, a tool for assisting in the interpretation of exome and transcriptome data in oncology that allows biologists and pathologists to transform the data into a biological report that is used in clinical and translational research; SIRIUS, an online solution to identify genetic variants in rare diseases with mendelian transmission, or somatic variants in oncology; Galileo, a cloud-based app that allows researchers to analyze RNA data; and GeCo, a tool that provides genomic data analysis services. IntegraGen SA was founded in 2000 and is headquartered in Évry, France.</t>
  </si>
  <si>
    <t>Agricultural Biotechnology (Primary); Biotechnology (Primary); Biotechnology (Primary); Gene Research and Development (Primary); Health Care (Primary); Microbiology (Primary); Pharmaceuticals, Biotechnology and Life Sciences (Primary); Health Care Equipment and Services; Health Care Technology; Health Care Technology; Healthcare Industry Software</t>
  </si>
  <si>
    <t>OncoDNA SA provides solutions for cancer approach and cancer treatment. Its solutions include OncoDEEP, a routine cancer theragnostic solution for solid tumors that combines DNA/RNA and protein analyses to guide the oncologist’s treatment choice and OncoDEEP&amp;TRACE, a solution that combines the profiling of a solid biopsy and of a liquid biopsy. The company also offers OncoTRACE, a personalized non-invasive blood based solution to monitor the evolution of the tumor and the effectiveness of the treatment; OncoSHARE, a link between the patient, the oncologist, the oncology community; and OncoDNA that allows sample shipment box request, analysis ordering, process follow-up, data analysis, and data sharing. It markets and sells its products through distributors in Belgium and internationally. The company was incorporated in 2012 and is based in Gosselies, Belgium.</t>
  </si>
  <si>
    <t>Arden Partners plc (AIM:ARDN)</t>
  </si>
  <si>
    <t>AIM:ARDN</t>
  </si>
  <si>
    <t>The Ince Group plc (AIM:INCE)</t>
  </si>
  <si>
    <t>IQTR1686226704</t>
  </si>
  <si>
    <t>Arden Partners plc operates as a multi-service stockbroker for small and mid-cap companies in the United Kingdom. It provides various financial services consisting of corporate advisory, such as nominated adviser and sponsor services, strategic corporate finance advice and strategic reviews, and capital restructurings, as well as services related to takeover codes and new issues; corporate broking and investor relations; equity sales and trading; equity research; and wealth management services. Arden Partners plc was founded in 2002 and is based in Birmingham, the United Kingdom.</t>
  </si>
  <si>
    <t>Corporate Finance Division: 8.9 (74.3%);
Equities Division: 2.6 (22.1%);
Wealth Division: .4 (3.5%)</t>
  </si>
  <si>
    <t>United Kingdom: 11.9 (100.0%)</t>
  </si>
  <si>
    <t>Capital Markets (Primary); Diversified Financials (Primary); Financials (Primary); Investment Banking (Primary); Investment Banking and Brokerage (Primary); Merger and Acquisition Advisory Services (Primary); Securities and Commodities Markets Services (Primary); Security Brokers (Primary); Security Brokers and Dealers (Primary); Asset Management and Custody Banks; Institutional Investment Advice; Investment Advice</t>
  </si>
  <si>
    <t>The Ince Group plc, together with its subsidiaries, provides legal and professional, and financial advisory services to businesses and high net worth individuals in the United Kingdom, Europe, the Middle East, Africa, and Asia. The company provides law practices; corporate tax consultancy to the oil and gas industry; technology solutions for the legal and professional services market; accounting, financial, consulting, and pensions advice services; and investment advice and ongoing investment management services. It also acts as consulting actuaries, employee benefit advisers, pension scheme administrators, general practice solicitors, and a conveyancing firm. The company was formerly known as Gordon Dadds Group plc and changed its name to The Ince Group plc in August 2019. The Ince Group plc is headquartered in London, the United Kingdom.</t>
  </si>
  <si>
    <t>Imperial Logistics Limited (JSE:IPL)</t>
  </si>
  <si>
    <t>JSE:IPL</t>
  </si>
  <si>
    <t>DP World Limited (UNQ-ARE:DPW)</t>
  </si>
  <si>
    <t>M&amp;G Investment Management Limited; Ukhamba Holdings (Proprietary) Limited; Public Investment Corporation Limited; PSG Asset Management (Pty) Ltd.; Imperial Corporate Services (Proprietary) Limited; Abax Investments Proprietary Limited</t>
  </si>
  <si>
    <t>IQTR1673331233</t>
  </si>
  <si>
    <t>Imperial Logistics Limited provides integrated market access and logistics solutions in Africa, Europe, and Internationally. It offers outsourced integrated freight management services, such as road, air, and ocean freight management services; contract logistics services, including warehousing, distribution, and synchronization management; and sourcing, warehousing, distribution, synchronisation, and transportation management services. The company also operates as the lead logistics provider. It serves primarily healthcare, consumer, automotive, chemicals, and industrial markets. The company was formerly known as Imperial Holdings Limited and changed its name to Imperial Logistics Limited in December 2018. The company is headquartered in Bedfordview, South Africa.</t>
  </si>
  <si>
    <t>Unallocated Businesses Held for Sale: 35.2 (1.0%);
Market Access: 1,059.9 (28.8%);
Logistics Africa - Contract Logistics: 315.2 (8.6%);
Logistics Africa - Freight: 792.2 (21.5%);
Logistics International - Contract Logistics: 583.8 (15.8%);
Logistics International - Freight: 898.7 (24.4%)</t>
  </si>
  <si>
    <t>South Africa: 1,138.2 (31.1%);
Europe: 971.4 (26.6%);
UK: 506.4 (13.8%);
Nigeria: 291.6 (8.0%);
Ghana: 154.7 (4.2%);
Kenya: 139.7 (3.8%);
Namibia: 234.6 (6.4%);
Mozambique: 117.0 (3.2%);
Southern Africa: 49.3 (1.3%);
Other Regions: 55.1 (1.5%)</t>
  </si>
  <si>
    <t>Air Freight and Logistics</t>
  </si>
  <si>
    <t>Air Freight and Logistics (Primary); Air Freight and Logistics (Primary); Industrials (Primary); Transportation (Primary); Commercial and Professional Services; Commercial Services and Supplies; Diversified Support Services; Marine; Marine; Marine Transportation Of Freight; Road and Rail; Road Transportation of Freight; Trucking; Warehousing and Storage</t>
  </si>
  <si>
    <t>DP World Limited, together with its subsidiaries, develops and manages international marine and inland terminal operations, maritime services, maritime transport, industrial parks and economic zones, logistics and ancillary services, and technology-driven trade solutions. The company manages international marine and inland cargo terminals. It also owns and operates a fleet of specialist vessels that provide logistics solutions to public and private sector customers. In addition, the company engages in the management and operation of international marine terminals; and development, management, and operation of free zones, economic zones, industrial zones, and logistics parks, as well as inland container depots. Further, it provides ancillary container, container rail freight operation, warehousing and transportation, free trade warehousing zone, dredging, port management and cargo handling, port security, trade facilitation through integrated electronic, property development and leasing, and marinas operation services, as well as ship building, repair, and docking services. Additionally, the company offers containerized stevedoring, break bulk and general cargo, service concession, and drydocking services. It operates in the Asia Pacific and India, Australia, the Americas, the Middle East, Europe, and Africa. The company was founded in 1972 and is headquartered in Dubai, the United Arab Emirates. DP World Limited is a subsidiary of Port &amp; Free Zone World FZE.</t>
  </si>
  <si>
    <t>Imperial Corporate Services (Proprietary) Limited
Imperial Corporate Services (Proprietary) Limited was incorporated in 1996 and is based in Gauteng, South Africa. Imperial Corporate Services (Proprietary) Limited is a subsidiary of Imperial Holdings Ltd.
M&amp;G Investment Management Limited
M&amp;G Investment Management Limited is a privately owned investment manager. The firm provides its services to banking or thrift institutions, investment companies, pooled investment vehicles, pension and profit sharing plans, corporations, state or municipal government entities, insurance companies, and other investment advisers. It manages separate client-focused equity portfolios. The firm also manages equity, fixed income, multi-asset, and balanced mutual funds. It manages real estate and pension/retirement mutual funds. The firm also manages private funds investing in fixed income markets. It invests in public equity, fixed income, and real estate markets of the world. The firm uses in-house research to make its investments. The firm was founded in 1931 and is based in London, United Kingdom with an additional office in Frankfurt am Main, Germany. M&amp;G Investment Management Limited operates as a subsidiary of M&amp;G Limited.
PSG Asset Management (Pty) Ltd.
PSG Asset Management (Pty) Ltd. is privately owned investment manager. The firm launches and manages equity, fixed income, and balanced mutual funds for its clients. It also launches and manages hedge funds for its clients. The firm invests in public equity and fixed income markets across the globe. It is based in Constantia, South Africa. PSG Asset Management (Pty) Ltd. operates as a subsidiary of PSG Konsult Limited.
Public Investment Corporation Limited
Public Investment Corporation Limited is a government owned investment manager. It provides its services to public bodies that operate pension, provident, social security and guardian funds. The firm launches and manages funds. It invests in the public equity and fixed income markets across South Africa. It also invests in property assets, private equity, early stage venture capital, mezzanine, small, medium and large-sized unlisted companies, and private sector and public sector organizations and developmental investments. Within direct investments, it invests in economic infrastructure including energy infrastructure, logistics network, water infrastructure, ICT and broadband infrastructure, liquid fuels, and commuter transport; environmental sustainability projects such as renewable energy, energy efficiency, energy storage, clean technology, recycling and green firms, waste management, climate change, and conservation; priority sector including focusing on health, education, manufacturing, metals fabrication, motor vehicle components and accessories, chemical, plastics and pharmaceuticals, pulp, paper and furniture, business services, medical services, non-ferrous metals, and affordable housing, construction, and agriculture, agro-processing, skills development, healthcare, beneficiation, green and renewable energy technology, tourism, and business process outsourcing located in South Africa and the Rest of the African continent. It typically invests between $0.63 million and $6.28 million. The firm uses a combination of internal and external fund management to make investments. Public Investment Corporation Limited was founded in 1911 and is based in Pretoria, South Africa.
Ukhamba Holdings (Proprietary) Limited
Ukhamba Holdings (Proprietary) Limited, an investment holding company, engages in the areas of mobility of consumer and industrial logistics, vehicle import, distribution, retail, rental and aftermarket parts, and vehicle-related financial services. The company was founded in 1998 and is based in Birnam, South Africa.</t>
  </si>
  <si>
    <t>Public Joint Stock Company Center for Cargo Container Traffic TransContainer (MISX:TRCN)</t>
  </si>
  <si>
    <t>MISX:TRCN</t>
  </si>
  <si>
    <t>OOO Delo-Center</t>
  </si>
  <si>
    <t>JSC United Transport and Logistics Company</t>
  </si>
  <si>
    <t>IQTR646141539</t>
  </si>
  <si>
    <t>Public Joint Stock Company Center for Cargo Container Traffic TransContainer provides container shipping and other logistics services in Russia. The company offers freight forwarding and logistics services, such as preparing shipping documents, customs clearance, etc.; rail container tracking and delivery scheduling; and multi-modal door-to-door container transportation services. It also provides rail container transportation services, including provision of flatcars for the transportation of clients' cargos in company’s containers; leasing of flatcars and containers; and specialized container transportation services. In addition, the company offers terminal services comprising container loading, unloading, and storage; preparation of containers for loading, etc.; and bonded warehousing services. Further, it provides truck delivery services, which include container trucking between a rail-side terminal and client’s warehouses, as well as customs bonded carriage and delivery from the customs office to client’s warehouse. As of December 31, 2020, the company owned and operated 38 container terminals along the Russian railway network, as well as operated 14 branches in Russia. The company was founded in 2003 and is headquarered in Moscow, Russia. Public Joint Stock Company Center for Cargo Container Traffic TransContainer is a subsidiary of LLL Delo-Center.</t>
  </si>
  <si>
    <t>Rail Container Transport and Other Logistics Services: 1,800.2 (100.0%)</t>
  </si>
  <si>
    <t>Segment Adjustment: 14.3 (.8%);
Russia: 1,426.5 (79.3%);
Germany: 41.6 (2.3%);
China: 157.7 (8.8%);
Korea: 99.8 (5.6%);
Others: 35.9 (2.0%);
Kazakhstan: 11.4 (.6%);
Austria: 10.7 (.6%)</t>
  </si>
  <si>
    <t>Railroads</t>
  </si>
  <si>
    <t>Industrials (Primary); Railroad Transportation of Freight (Primary); Railroads (Primary); Road and Rail (Primary); Services Incidental to Railroad Transportation (Primary); Transportation (Primary); Air Freight and Logistics; Air Freight and Logistics; Commercial and Professional Services; Commercial Rental and Leasing Services; Commercial Services and Supplies; Diversified Support Services; Freight Loading and Unloading; Road Transportation of Freight; Services Incidental to Road Transportation of Freight; Trucking; Warehousing and Storage</t>
  </si>
  <si>
    <t>Europe (Primary); European Emerging Markets (Primary); Russia (Primary)</t>
  </si>
  <si>
    <t>OOO Delo-Center provides transportation and related services. It offers forwarding, railway transportation, maritime, container transportation, stevedoring, and freight forwarding services. The company also provides services, such as customs clearance of export-import cargoes, organization of railway and multimodal transportations, chartering, transfer of oil and oil products, and insurance. OOO Delo-Center was founded in 1993 and is based in Moscow, the Russia. The company has operations in Moscow, St.-Petersburg, Kaliningrad, Rostov-on-Don, and Kazakhstan.</t>
  </si>
  <si>
    <t>JSC United Transport and Logistics Company provides services for transit transportation of containers through regular container trains. The company was founded in 2014 and is based in Moscow, Russian Federation. JSC United Transport and Logistics Company operates as a subsidiary of Open Joint Stock Company "Russian Railways".</t>
  </si>
  <si>
    <t>Virtus Health Limited (ASX:VRT)</t>
  </si>
  <si>
    <t>ASX:VRT</t>
  </si>
  <si>
    <t>BGH Capital</t>
  </si>
  <si>
    <t>IQTR1761442562</t>
  </si>
  <si>
    <t>Virtus Health Limited provides various healthcare services in Australia, Denmark, the United Kingdom, Ireland, and Singapore. The company operates through two segments, Healthcare Services Australia and Healthcare Services International. It provides fertility services, medical day procedure services, and medical diagnostics and pathology services. It also offers in-vitro fertilization (IVF) services. In addition, the company offers medical day procedure services, such as gastroenterologists, colorectal surgeons, plastic surgeons, urologists, gynecologists, ophthalmologists, dental surgeons, hand surgeons, and other surgeons. As of August 23, 2021, it operated through a network of 128 fertility specialists supported by approximately 1300 professional staff. Virtus Health Limited was founded in 2008 and is headquartered in Greenwich, Australia.</t>
  </si>
  <si>
    <t>Healthcare Services Australia: 194.5 (79.9%);
Healthcare Services International: 48.8 (20.1%)</t>
  </si>
  <si>
    <t>Health Care (Primary); Health Care Equipment and Services (Primary); Health Care Facilities (Primary); Health Care Providers and Services (Primary); Hospitals and Healthcare Centers (Primary); Health Care Services; Medical Doctor Specialist Services</t>
  </si>
  <si>
    <t>BGH Capital is a private equity firm specializing in middle-market buyout investments, large buyouts, and smaller growth deals. The firm is generalist in terms of sector. The firm seeks to invest in Australia and New Zealand. It typically invests in companies with enterprise values between A$250 million (USD185.19 million) and A$6 billion (USD4.44 billion). The firm takes majority stake. BGH Capital was founded in October 2017 and is based in Melbourne, Australia with an additional office in New Zealand.</t>
  </si>
  <si>
    <t>PT Rig Tenders Indonesia Tbk (IDX:RIGS)</t>
  </si>
  <si>
    <t>IDX:RIGS</t>
  </si>
  <si>
    <t>PT Surya Indah Muara Pantai</t>
  </si>
  <si>
    <t>Scomi Marine Services Pte. Ltd.</t>
  </si>
  <si>
    <t>IQTR1679389647</t>
  </si>
  <si>
    <t>PT Rig Tenders Indonesia Tbk provides marine logistics services for the oil and coal industry in Indonesia. It operates in two segments, Mining Commodities and Offshore. The Mining Commodities segment charters tugboats and barges to coal mining companies for the transportation of coal and other bulk aggregates. The Offshore segment charters supply vessels and accommodation work barges to upstream oil and gas companies for supporting their offshore operations. The company also offers catering, ship and crew management, and bunker services. As of June 30, 2021, it owned 36 tug boats, 7 self-discharging barges, and 20 barges. The company was incorporated in 1974 and is headquartered in Jakarta, Indonesia. PT Rig Tenders Indonesia Tbk is a subsidiary of Scomi Marine Services Pte Ltd. As of November 16, 2021, PT Rig Tenders Indonesia Tbk operates as a subsidiary of PT Surya Indah Muara Pantai.</t>
  </si>
  <si>
    <t>Segment Adjustment: .0 (.0%);
Mining Commodities: 17.4 (100.0%)</t>
  </si>
  <si>
    <t>Indonesia: 17.4 (100.0%)</t>
  </si>
  <si>
    <t>Industrials (Primary); Marine (Primary); Marine (Primary); Marine Transportation Of Freight (Primary); Transportation (Primary); Commercial and Professional Services; Commercial Services and Supplies; Diversified Support Services</t>
  </si>
  <si>
    <t>PT Surya Indah Muara Pantai provides transportation and warehousing for the coal mining industry. The company was founded in 2003 and is based in Samarinda, Indonesia.</t>
  </si>
  <si>
    <t xml:space="preserve">Scomi Marine Services Pte. Ltd., an investment holding company, through its subsidiaries provides ship chartering and management services. The company was formerly known as International Marine Service Pte Ltd. The company is based in Singapore, Singapore. Scomi Marine Services Pte. Ltd. operates as a subsidiary of Scomi Energy Services Bhd.
</t>
  </si>
  <si>
    <t>Bardoc Gold Limited (ASX:BDC)</t>
  </si>
  <si>
    <t>ASX:BDC</t>
  </si>
  <si>
    <t>St Barbara Limited (ASX:SBM)</t>
  </si>
  <si>
    <t>IQTR1762297317</t>
  </si>
  <si>
    <t>Bardoc Gold Limited engages in the exploration and development of mineral properties in Australia. The company primarily explores for gold and manganese deposits. Its flagship project is the Bardoc Gold project covering an area of 250 square kilometers located in the Eastern Goldfields region of Western Australia. The company was formerly known as Spitfire Materials Limited and changed its name to Bardoc Gold Limited in November 2018. Bardoc Gold Limited was incorporated in 2007 and is based in North Fremantle, Australia.</t>
  </si>
  <si>
    <t>Australia ­ Treasury: .1 (100.0%)</t>
  </si>
  <si>
    <t>Gold (Primary); Gold Ores (Primary); Materials (Primary); Materials (Primary); Metals and Mining (Primary); Diversified Metal Ores; Diversified Metals and Mining</t>
  </si>
  <si>
    <t>Asia / Pacific (Primary); Asia / Pacific Developed Markets (Primary); Australia  (Primary); Western Australia (Primary)</t>
  </si>
  <si>
    <t>St Barbara Limited, together with its subsidiaries, engages in the exploration, development, mining, and sale of gold. It operates three operational business units, including Leonora Operations, Simberi Operations, and Atlantic Operations. The company also explores for silver deposits. Its properties include the Gwalia underground mine located in Leonora, Western Australia; the Simberi gold mine located in New Ireland province, Papua New Guinea; and Atlantic Gold operations in Nova Scotia, Canada. St Barbara Limited was founded in 1969 and is based in Melbourne, Australia.</t>
  </si>
  <si>
    <t>Comtech Telecommunications Corp. (NasdaqGS:CMTL)</t>
  </si>
  <si>
    <t>NasdaqGS:CMTL</t>
  </si>
  <si>
    <t>Acacia Research Corporation (NasdaqGS:ACTG)</t>
  </si>
  <si>
    <t>Magnetar Capital, LLC; White Hat Capital Partners LP; Outerbridge Capital Management, LLC</t>
  </si>
  <si>
    <t>IQTR1686871212</t>
  </si>
  <si>
    <t>Comtech Telecommunications Corp., together with its subsidiaries, designs, develops, produces, and markets products, systems, and services for communications solutions in the United States and internationally. It operates in two segments, Commercial Solutions and Government Solutions. The Commercial Solutions segment offers satellite ground station technologies, including single channel per carrier and time division multiple access modems, amplifiers, frequency converters, and network software to modulate, demodulate, and amplify signals, as well as to carry voice, video, and/or data over networks; and public safety and location technologies, such as 911 call handling and mapping solutions that allow cellular carriers and voice over the Internet carriers to deliver emergency calls to public safety emergency call centers. The Government Solutions segment provides tactical satellite-based networks, such as satellite modems, ruggedized routers, and solid-state drives; sustainment services for the secret Internet Protocol router and non-classified Internet Protocol router access point; and small aperture terminals. This segment also offers high-performance transmission technologies that are used in communication systems comprising electronic warfare, radar, and identification friend or foe (IFF); troposcatter technologies for satellite communication; and high-power radio frequency microwave amplifiers and related switching control technologies that are used in electronic warfare, communications, radar, IFF, and medical applications. The company serves satellite systems integrators, wireless and other communication service providers, satellite broadcasters, prime contractors and system suppliers, medical equipment companies, aviation industry system integrators, oil companies, and domestic and international defense and government customers, as well as end-customers. Comtech Telecommunications Corp. was founded in 1967 and is headquartered in Melville, New York.</t>
  </si>
  <si>
    <t>Commercial Solutions: 361.0 (64.1%);
Government Solutions: 202.2 (35.9%)</t>
  </si>
  <si>
    <t>United States: 433.9 (77.0%);
International: 129.4 (23.0%)</t>
  </si>
  <si>
    <t>Communications Equipment (Primary); Communications Equipment (Primary); Information Technology (Primary); Modems (Primary); Networking Equipment (Primary); Routers and Switches (Primary); Satellite and Microwave Equipment (Primary); Technology Hardware and Equipment (Primary); Telecommunications Equipment (Primary); Telephone and Telecommunications Equipment (Primary); Amplifier; Application Software; Electronic Components; Electronic Components; Electronic Equipment, Instruments and Components; Network Software; Networking and Telecommunications Software; Office and Home Productivity Software; Operating System Software; Software; Software and Services; Systems Software</t>
  </si>
  <si>
    <t>Mid-Island Area (Primary); New York (Primary); Northeast (Primary); United States and Canada (Primary); United States of America (Primary); Delaware; Midatlantic</t>
  </si>
  <si>
    <t>Acacia Research Corporation, together with its subsidiaries, intends to acquire undervalued businesses primarily in technology, life sciences, industrial, and financial services segments in the United States. The company also invests in intellectual property and related absolute return assets, as well as engages in the licensing and enforcement of patented technologies. Acacia Research Corporation was incorporated in 1993 and is based in New York, New York.</t>
  </si>
  <si>
    <t>Magnetar Capital, LLC
Magnetar Capital, LLC is a privately owned hedge fund sponsor and private equity firm. The firm invests in the public equity, fixed income, and alternative investment markets across the globe. It employs multiple strategies including various equity and credit driven strategies to create its investment portfolio. The firm employs a combination of fundamental and quantitative analysis to make its investments. It also makes private equity investments. Magnetar Capital, LLC was founded in April 2005 and is based in Evanston, Illinois with additional offices in New York City; Radnor, Pennsylvania; San Francisco, California; London, United Kingdom; and Dallas, Texas.
White Hat Capital Partners LP
White Hat Capital Partners LP is a privately owned investment manager. The firm provides its services to high net worth individuals and institutions. The firm primarily invests in the public equity markets with a focus on under-appreciated, small-cap technology companies. The firm invests in software/saas, services, semiconductors, aerospace &amp; defense, industrial and healthcare sectors. The firm typically invests between $10 – 100 million in companies. White Hat Capital Partners LP was founded in 2016 and is based in New York, New York.</t>
  </si>
  <si>
    <t>Steuben Trust Corporation</t>
  </si>
  <si>
    <t>IQTR641231316</t>
  </si>
  <si>
    <t>As per the transaction announced on August 16, 2019, Steuben Trust Corporation was acquired by Community Bank System, Inc. Steuben Trust Corporation operates as the bank holding company for Steuben Trust Company that provides financial services to individuals and businesses primarily in Steuben, Allegany, Erie, Livingston, Monroe and Wyoming counties in New York State. It also offers checking and savings accounts; home mortgage loans, home equity loans, auto loans, personal term loans, commercial real estate loans, agriculture and agribusiness loans, business term loans, business lines of credit, equipment loans, letters of credit, government assisted loans, and credit line checking; wealth management services; and credit cards, and online and digital banking services, as well as remote deposit capture, merchant card processing, and insurance agency services. The company was founded in 1902 and is based in Hornell, New York.</t>
  </si>
  <si>
    <t>Banks (Primary); Banks (Primary); Financials (Primary); Regional Banks (Primary); Regional Commercial Banks (Primary); Asset Management and Custody Banks; Capital Markets; Diversified Financials; Insurance; Insurance; Insurance Brokers</t>
  </si>
  <si>
    <t>Change Healthcare Inc. (NasdaqGS:CHNG)</t>
  </si>
  <si>
    <t>NasdaqGS:CHNG</t>
  </si>
  <si>
    <t>Optum, Inc.</t>
  </si>
  <si>
    <t>Blackstone Inc. (NYSE:BX); Camber Capital Management LLC</t>
  </si>
  <si>
    <t>IQTR700346664</t>
  </si>
  <si>
    <t>Change Healthcare Inc., an independent healthcare technology company, provides data and analytics-driven solutions to enhance clinical, financial, administrative, and patient engagement outcomes in the United States healthcare system. It operates through three segments: Software and Analytics, Network Solutions, and Technology-Enabled Services. The Software and Analytics segment offers software and analytics solutions for revenue cycle management, provider network management, payment accuracy, clinical decision support, value-based payment, consumer engagement, risk adjustment and quality performance, and imaging and clinical workflow. The Network Solutions segment provides solutions for financial, administrative, and clinical and pharmacy transactions; connected consumer health; intelligent healthcare network; electronic business-to-business and consumer-to-business payments; data; and aggregation and analytics of clinical and financial data. The Technology-Enabled Services segment offers solutions for financial and administrative management, value-based care, communication and payment, pharmacy benefits administration, and healthcare consulting. The company serves commercial insurers, private insurers, BlueCross Blue Shield plans, Medicare/Medicaid plans, provider-sponsored payers, third party administrators, emerging technology and data-driven health plans, and other specialty health benefits insurers, as well as hospitals and health systems, physician practices, dentists, pharmacies, skilled nursing facilities, home health agencies, telehealth providers, senior care facilities, laboratories, and other healthcare providers. Change Healthcare Inc. was incorporated in 2016 and is headquartered in Nashville, Tennessee.</t>
  </si>
  <si>
    <t>Software and Analytics: 1,572.2 (46.6%);
Network Solutions: 816.0 (24.2%);
Technology-Enabled Services: 907.3 (26.9%);
Postage and Eliminations: 81.5 (2.4%)</t>
  </si>
  <si>
    <t>United States: 3,334.9 (100.0%)</t>
  </si>
  <si>
    <t>Health Care (Primary); Health Care Equipment and Services (Primary); Health Care Technology (Primary); Health Care Technology (Primary); Healthcare Industry Software (Primary); Health Care Providers and Services; Health Care Services</t>
  </si>
  <si>
    <t>Nashville Area (Primary); Southeast (Primary); Tennessee (Primary); United States and Canada (Primary); United States of America (Primary)</t>
  </si>
  <si>
    <t>Optum, Inc. offers healthcare services. The company offers data and analytics; pharmacy care services; population health management including behavioral health, care and clinical management, claims editing services, and population analytics and consulting ; health care delivery services; health care operations; biometric solutions; advocatory support services; actuarial consulting; and advisory services. It also offers solutions to life science companies to identify markets, develop evidences, differentiate products, and realize the potential and retention. The company serves government, health planners, pharmacies, care providers and health systems, hospitals, doctors, individual and families, and life science companies. Optum, Inc. was founded in 2009 and is based in Eden Prairie, Minnesota with additional offices in Basking Ridge, New Jersey; Colorado Springs and Denver, Colorado; Duluth, Georgia; Eden Prairie and Minneapolis, Minnesota; Lenexa and Overland Park, Kansas; Louisville, Kentucky; Milwaukee, Wisconsin; Providence, Rhode Island; Reston, Virginia; Rocky Hill, Connecticut; Salt Lake City, Utah; and San Francisco, California. The company also has operations in North America, South America, Europe, Asia Pacific, and the Middle East. Optum, Inc. operates as a subsidiary of United HealthCare Services, Inc.</t>
  </si>
  <si>
    <t>Blackstone Inc. (NYSE:BX)
Blackstone Inc. is an alternative asset management firm specializing in real estate, private equity, hedge fund solutions, credit, secondary funds of funds, public debt and equity and multi-asset class strategies. The firm typically invests in early-stage companies. It also provide capital markets services. The real estate segment specializes in opportunistic, core+ investments as well as debt investment opportunities collateralized by commercial real estate, and stabilized income-oriented commercial real estate across North America, Europe and Asia. The firm’s corporate private equity business pursues transactions throughout the world across a variety of transaction types, including large buyouts,special situations, distressed mortgage loans, mid-cap buyouts, buy and build platforms, which involves multiple acquisitions behind a single management team and platform, and growth equity/development projects involving significant majority stakes in portfolio companies and minority investments in operating companies, shipping, real estate, corporate or consumer loans, and alternative energy greenfield development projects in energy and power, property, dislocated markets, shipping opportunities, financial institution breakups, re-insurance, and improving freight mobility, financial services, healthcare, life sciences, enterprise tech and consumer, as well as consumer technologies. The fund considers investment in Asia and Latin America. It has a three year investment period. Its hedge fund business manages a broad range of commingled and customized fund solutions and its credit business focuses on loans, and securities of non-investment grade companies spread across the capital structure including senior debt, subordinated debt, preferred stock and common equity. Blackstone Inc. was founded in 1985 and is headquartered in New York, New York with additional offices across Asia, Europe and North America.
Camber Capital Management LLC
Camber Capital Management LLC is a employee owned hedge fund sponsor. The firm primarily provides its services to pooled investment vehicles. It also manages accounts for individuals. The firm invests in the public equity and hedging markets of the United States. It invests in value stocks of micro-cap and small-cap companies. The firm typically invests in health care sector. It employs a fundamental analysis with a bottom-up stock picking approach while making its investments. Camber Capital Management LLC was founded on February 9, 2006 and is based in Boston, Massachusetts.</t>
  </si>
  <si>
    <t>Blackstone Inc. (NYSE:BX) (78,043.7)</t>
  </si>
  <si>
    <t>Elemental Royalties Corp. (TSXV:ELE)</t>
  </si>
  <si>
    <t>TSXV:ELE</t>
  </si>
  <si>
    <t>Gold Royalty Corp. (NYSEAM:GROY)</t>
  </si>
  <si>
    <t>Deutsche Balaton AG (DB:BBHK)</t>
  </si>
  <si>
    <t>IQTR1762081184</t>
  </si>
  <si>
    <t>Elemental Royalties Corp., a gold-focused royalty company, engages in the acquisition of precious metal royalties. It has a portfolio of nine royalties in Chile, Western Australia, Kenya, Mexico, and Burkina Faso. The company is headquartered in Vancouver, Canada.</t>
  </si>
  <si>
    <t>Acquisition of Royalties, Streams and Similar Production-Based Interests: 5.7 (100.0%)</t>
  </si>
  <si>
    <t>Gold (Primary); Gold Ores (Primary); Materials (Primary); Materials (Primary); Metals and Mining (Primary); Precious Metal Ores; Precious Metals and Minerals</t>
  </si>
  <si>
    <t>Gold Royalty Corp., a precious metals-focused royalty company, provides financing solutions to the metals and mining industry. It focuses on acquiring royalties, streams, and similar interests at varying stages of the mine life cycle to build a portfolio offering near, medium, and longer-term attractive returns for its investors. The company’s portfolio consists of net smelter return royalties ranging from 0.5% to 2.0% on 17 gold properties located in the Americas. Gold Royalty Corp. was incorporated in 2020 and is headquartered in Vancouver, Canada.</t>
  </si>
  <si>
    <t>Deutsche Balaton AG is a private equity focusing on private equity investments in listed and unlisted companies, real estate investments and investments in other assets. It will consider investing in any industry, although the company tends to invest in manufacturing, investment and service industries. Deutsche Balaton tends to invest in both German and Hungarian companies. Main exit strategies are IPO or trade sale. The firm was founded in 1991 and is based in Heidelberg, Germany.</t>
  </si>
  <si>
    <t>Tele Columbus AG (XTRA:TC1)</t>
  </si>
  <si>
    <t>XTRA:TC1</t>
  </si>
  <si>
    <t>Morgan Stanley Infrastructure Inc.</t>
  </si>
  <si>
    <t>Union Investment Privatfonds GmbH; Rocket Internet SE (HMSE:RKET); 3d investors; United Internet Investments Holding AG &amp; Co. KG; Samson Rock Capital LLP</t>
  </si>
  <si>
    <t>IQTR699038075</t>
  </si>
  <si>
    <t>Tele Columbus AG, together with its subsidiaries, operates fiber optic networks in Germany. The company operates in two segments, TV, and Internet and Telephony. The company offers analogue, digital TV, and radio broadcasting services. Its digital entertainment platform offers approximately 250 TV channels, and 60 digital radio stations. The company also provides internet and telephony, and mobile telephony services. In addition, it engages in the B2B business that comprises products to provide carrier companies with bandwidth and business client networking services, and business clients with internet and telephony services, as well as network monitoring and data center marketing services. Further, the company offers construction services to install fiber optic networks or connecting residential areas. It sells its end user products under the PYUR name. As of December 31, 2020, it served approximately 3.3 million residential units. The company was formerly known as Tele Columbus Holding GmbH and changed its name to Tele Columbus AG in September 2014. Tele Columbus AG was founded in 1972 and is headquartered in Berlin, Germany.</t>
  </si>
  <si>
    <t>Television (TV): 276.1 (50.3%);
Internet &amp; Telephone: 195.5 (35.6%);
Others: 77.0 (14.0%)</t>
  </si>
  <si>
    <t>Germany: 581.1 (100.0%)</t>
  </si>
  <si>
    <t>Cable And Other Pay Television (Primary); Cable and Satellite (Primary); Communication Services (Primary); Media (Primary); Media and Entertainment (Primary); Alternative Carriers; Broadband Telecommunications Services; Broadcasting; Capital Goods; Cellular Services; Co-location/Data Centers; Construction and Engineering; Construction and Engineering; Diversified Telecommunication Services; Fiber Telecommunications Services; Heavy Construction; Industrials; Information Technology; Internet Services and Infrastructure; IT Services; Power and Communication Transmission Lines; Radio; Software and Services; Telecommunication Services; Wireless Telecommunication Services; Wireless Telecommunication Services</t>
  </si>
  <si>
    <t>Berlin (Primary); Europe (Primary); European Developed Markets (Primary); Germany (Primary)</t>
  </si>
  <si>
    <t>Morgan Stanley Infrastructure Inc. is a principal investment firm. It targets investments in infrastructure-related sectors such as transport, energy &amp; utilities, natural gas pipelines, communications, and social infrastructure. The firm seeks to invest between $200 million and $400 million. The firm seeks to exit its investment in eight to ten years. Morgan Stanley Infrastructure Inc. is based in New York, New York with additional offices in London, United Kingdom,  India, and Victoria, Australia. Morgan Stanley Infrastructure Inc. operates as a subsidiary of Morgan Stanley Investment Management Inc.
Morgan Stanley Infrastructure (MSI) is a leading global infrastructure investment platform. MSI employs an established, disciplined process to invest in diverse infrastructure assets in predominantly OECD countries and seeks to create value through active asset management and operational improvements. MSI's team, one of the largest in the industry, is based in New York, London, Melbourne, Hong Kong, Amsterdam and Mumbai. Team members possess considerable infrastructure investing and asset management experience, and leverage their senior-level relationships as well as the unparalleled global network of Morgan Stanley to source investment opportunities.</t>
  </si>
  <si>
    <t>3d investors
3d investors is a private equity and real estate investment firm specializing in middle market, mature, emerging growth, industry consolidation, debt, shareholder loans, recapitalizations, buyout, and growth capital investments. The firm also invests in public equity markets. It does not seek to invest in venture capital or early stage firms. It seeks to invest in firms in industry, production, value-added distribution, retail, and services including business-to-business services. It prefers to invest in companies based in Belgium. The firm seeks to invest between €5 million ($5.77 million) and €50 million ($57.77 million) in medium sized firms with enterprise value between €10 million ($14.07 million) to €100 million ($122.26 million), and target EBITDA between €2.5 million ($3.05 million) and €20 million ($24.45 million). It seeks to take majority of the voting shares of the company or a minority share of sufficient size that allows it to be an active partner. The majority or minority participation can be realized by a buy-out of the shares of the existing shareholders or by strengthening the existing capital structure through increase of capital in cash and reduction of debts. The firm's partners will take up the role of active chairman and will act as sounding board and sparring partner of the management. In real estate investments, it seeks to invest in offices, residential, and retail with mixed use. The firm invests through its personal capital. 3d investors was founded in 1992 and is based in Gent, Belgium.
Rocket Internet SE (HMSE:RKET)
Rocket Internet SE is an incubator, private equity, and venture capital firm specializing in incubation, early-stage, growth capital, late venture, later stage, and start-ups. The firm seeks to make investments in Internet companies with a focus on online and mobile retail services. It prefers to invest in technology and Internet-based companies with a focus on financial technology, software, food and groceries which includes individualized fresh food at home and online food delivery, fashion which includes emerging markets online fashion, general merchandise which includes emerging markets online retail as well as marketplaces for online merchandise, home and living which includes international home and living ecommerce, travel including online and mobile travel bookings, mobile data services, package holidays with transfer, regional internet groups, and new businesses and investments. The firm's target regions include Europe, Africa and Middle East, Russia and CIS, Asia and Pacific (excluding China), Latin America. It was formerly known as Rocket Internet AG. Rocket Internet SE was founded in 2007 and is based in Berlin, Germany with additional offices across Africa, Asia, Europe, North America, and South America.
Samson Rock Capital LLP
Samson Rock Capital LLP was founded in 2019 and is based in London, United Kingdom.
Union Investment Privatfonds GmbH
Union Investment Privatfonds GmbH is a privately owned investment manager. The firm manages equity and fixed income mutual funds for its clients. Union Investment Privatfonds is based in Frankfurt, Germany. It invests in the public equity markets. Union Investment Privatfonds GmbH operates as a subsidiary of Union Asset Management Holding AG.
United Internet Investments Holding AG &amp; Co. KG
United Internet Investments Holding AG &amp; Co. KG is the principal investment arm of United Internet AG. United Internet Investments Holding AG &amp; Co. KG is based in Montabaur, Germany.</t>
  </si>
  <si>
    <t>Rocket Internet SE (HMSE:RKET) (3,910.8)</t>
  </si>
  <si>
    <t>Vifor Pharma AG (SWX:VIFN)</t>
  </si>
  <si>
    <t>SWX:VIFN</t>
  </si>
  <si>
    <t>CSL Behring AG</t>
  </si>
  <si>
    <t>BNP Paribas SA (ENXTPA:BNP); BlackRock Institutional Trust Company, N.A.; BZ Bank Aktiengesellschaft; Patinex AG; UBS Asset Management; Priora Suisse Ag; Priora Investment Limited</t>
  </si>
  <si>
    <t>IQTR1761442767</t>
  </si>
  <si>
    <t>Vifor Pharma AG, a pharmaceutical company, focuses on the development, manufacture, and commercialization of pharmaceutical products in Switzerland, rest of Europe, the United States, and internationally. The company offers Ferinject/Injectafer, a solution of ferric carboxymaltose used for the treatment of iron deficiency and iron deficiency anemia; Maltofer, an oral iron polymaltose complex for infants, children, adolescents, and pregnant woman with iron deficiency; and Mircera, a long-acting erythropoiesis-stimulating agent (ESA) to treat symptomatic anemia associated with the chronic kidney disease (CKD). It also provides Retacrit, a short-acting ESA; Venofer, an intravenous iron sucrose used in the intravenous treatment of iron deficiency; and Velphoro, a non-calcium, iron-based chewable phosphate binder for the treatment of hyperphosphatemia in adults with CKD undergoing dialysis. In addition, the company offers Rayaldee, an orally administered, extended release formulation of calcifediol for the treatment of secondary hyperparathyroidism in patients with CKD; Veltassa for the treatment of hyperkalaemia in CKD and chronic heart failure patients; and Invokana to treat diabetic kidney disease. Further, it developing Vadadustat, an investigational oral hypoxia-inducible factor prolyl hydroxylase inhibitor for the treatment of anemia due to chronic kidney disease; Avacopan, an orally-administered, highly selective inhibitor of C5aR1 for the treatment of orphan and rare renal diseases; ANG-3777 for the treatment of delayed graft function and cardiac surgery-associated acute kidney injury; Difelikefalin for the treatment for chronic kidney disease-associated pruritus; and VIT-2763 to treat beta-thalassemia. Vifor Pharma AG has a strategic partnership with Fresenius Kabi. The company was formerly known as Galenica AG and changed its name to Vifor Pharma AG in April 2017. Vifor Pharma AG was founded in 1872 and is headquartered in Sankt Gallen, Switzerland.</t>
  </si>
  <si>
    <t>Vifor Pharma: 1,896.0 (100.0%)</t>
  </si>
  <si>
    <t>Europe (Excluding Switzerland): 514.6 (26.5%);
Switzerland: 148.1 (7.6%);
Rest of World: 257.2 (13.3%);
USA: 1,019.5 (52.6%)</t>
  </si>
  <si>
    <t>Health Care (Primary); Pharmaceutical Products (Primary); Pharmaceuticals (Primary); Pharmaceuticals (Primary); Pharmaceuticals, Biotechnology and Life Sciences (Primary)</t>
  </si>
  <si>
    <t>Europe (Primary); European Developed Markets (Primary); St. Gallen (Primary); Switzerland (Primary)</t>
  </si>
  <si>
    <t>CSL Behring AG, a biotechnology company, manufactures biotherapeutic products for patients with coagulation disorders, immune diseases, enzyme deficiency diseases, and other rare diseases. The company was incorporated in 2000 and is based in Bern, Switzerland. CSL Behring AG operates as a subsidiary of CSL Limited.</t>
  </si>
  <si>
    <t>BlackRock Institutional Trust Company, N.A.
BlackRock Institutional Trust Company, N.A. is a privately owned investment manager. The firm also provides fiduciary and trust services to its institutional clients. It provides its services to individuals, institutional investors, retirement plans, defined contribution and defined benefit plans, trusts, foundations, endowments, corporations, and Taft-Hartley unions. The firm launches and manages equity, fixed income, balanced, and commodity mutual funds for its clients. It also manages equity, fixed income, balanced, commodity, and multi-asset exchange-traded funds. The firm launches and manages hedge funds and private funds which invest in fixed income and equity markets. It invests in the public equity, fixed income, and alternative investments markets across the globe. The firm also makes investments in ADR's and GDR's. It primarily invests in growth and value stocks of small-cap, mid-cap, and large-cap companies, employing a fundamental analysis with a bottom-up stock picking approach to make its investments. The firm also provides important investment capabilities such as securities lending services, transition management, cash management, currency management, and portfolio transition services. It employs tactical asset allocation, risk-controlled active products, indexed, enhanced index, and active product lines. The firm typically employs an indexing strategy to create its equity portfolios. It makes its fixed income investments in asset-backed securities, mortgage-backed securities, and government bonds across all maturities and credit ratings. The firm employs Alpha Tilts, Growth Tilts, Value Tilts, International Alpha Tilts, Market Neutral, Active Fixed Income Update, Asset Allocation, LifePath, US Index, and International Index strategies for its portfolios. It also invests in multi-asset, commodities, currencies, derivatives, real estate investments in REIT's, REOC's, and real estate properties to make its alternative investments. The firm employs a quantitative and a qualitative analysis to create its fixed income investments. It conducts in-house research to make its investments. The firm was formerly known as Barclays Global Investors, National Association. It was founded in 1971 and is based in San Francisco, California with additional offices in Boston, Massachusetts; New York, New York; Atlanta, Georgia; and Chicago, Illinois. BlackRock Institutional Trust Company, N.A. operates as a subsidiary of Blackrock Delaware Holdings Inc.
BNP Paribas SA (ENXTPA:BNP)
BNP Paribas SA provides a range of banking and financial services in France and internationally. It operates through two divisions, Retail Banking and Services, and Corporate and Institutional Banking. The company offers long-term corporate vehicle leasing, and rental and other financing solutions; and digital banking and investment services, cash management, and factoring services to corporate clients, as well as wealth management services. It also provides credit solutions for individuals under the Cetelem, Cofinoga, Findomestic, AlphaCredit, and Opel Vauxhall brands; savings and protection solutions, including insuring individuals, and their personal projects and assets; and asset management, private banking, and real estate services. In addition, the company offers global market services, including investment, hedging, financing, research, and market intellingence across asset classes; security services comprising clearing, custody, and asset and fund services, as well as corporate trust, and market and financing services; and corporate trade and treasury, debt financing, specialized financing, strategic advisory, mergers and acquisition, and equity capital market services for institutional and corporate clients. The company was formerly known as Banque Nationale de Paris and changed its name to BNP Paribas SA in May 2000. BNP Paribas SA was founded in 1848 and is headquartered in Paris, France.
BZ Bank Aktiengesellschaft
BZ Bank Aktiengesellschaft provides securities trading, equities brokerage, wealth management and advisory, asset management, collective investment schemes management, and corporate advisory services in Switzerland. The company offers customized and personalized investment solutions for institutional investors and entrepreneurs; advises clients in the areas of investment strategy and investment management, as well as portfolio management services based on customized discretionary accounts; and provides advisory services for the acquisition or sale of businesses and companies. It also manages and distributes collective investment schemes that include equity funds in the agro, infrastructure, and healthcare sectors. BZ Bank Aktiengesellschaft was formerly known as BZ Bank Zürich Aktiengesellschaft and changed its name to BZ Bank Aktiengesellschaft in December 1997. The company was founded in 1985 and is based in Wilen, Switzerland. BZ Bank Aktiengesellschaft operates as a subsidiary of Anna Holding AG.
Patinex AG
Patinex AG is an investment firm. The firm was formerly known as BZ Group Holding Limited. Patinex AG was founded in 1988 and is based in Freienbach, Switzerland.
UBS Asset Management
UBS Asset Management is a privately owned investment manager. The firm provides alternative and quantitative investments, global real estate, global investment solutions, infrastructure &amp; private equity and fund services in core markets. It also manages separate client-focused equity, fixed income, and balanced portfolios. The firm invests in the public equity and fixed income markets across the globe. It employs combination of fundamental and quantitative analysis stock picking approach to create its portfolio. The firm also makes its investments in the alternative investments markets such as investments in real estate and the currency markets. It conducts in-house research to make its investments. The firm is based in Zurich, Switzerland with additional offices in Chicago, Frankfurt, Hartford, Hong Kong, London, New York, Paris, Singapore, Sydney, Hong Kong, and Tokyo. It was formerly known as UBS Global Asset Management. UBS Asset Management operates as a subsidiary of UBS Group AG.</t>
  </si>
  <si>
    <t>BNP Paribas SA (ENXTPA:BNP) (87,143.6)</t>
  </si>
  <si>
    <t>Aves One AG (XTRA:AVES)</t>
  </si>
  <si>
    <t>XTRA:AVES</t>
  </si>
  <si>
    <t>Swiss Life Asset Management AG; I Squared Capital Advisors (Uk) Llp; Vauban Infrastructure Partners</t>
  </si>
  <si>
    <t>Versorgungswerk der Zahnarztekammer Nordrhein; Versorgungswerk der Zahnärztekammer Berlin K.d.ö.R.</t>
  </si>
  <si>
    <t>IQTR1676755831</t>
  </si>
  <si>
    <t>Aves One AG, together with its subsidiaries, engages in the ownership of long-lasting logistics assets with a focus on rail assets in Europe. The company offers railway carriages, such as coil transport, flat, intermodal, box, bulk freight, tank, sliding-wall, and other wagons; sea containers; and special equipment, including swap bodies and tank containers. It serves shipping companies, and industrial and logistics companies, as well as state-owned railways. Aves One AG is headquartered in Hamburg, Germany.</t>
  </si>
  <si>
    <t>Container: 42.5 (27.4%);
Rail: 103.5 (66.6%);
Holding: 9.3 (6.0%)</t>
  </si>
  <si>
    <t>Germany: 144.8 (100.0%)</t>
  </si>
  <si>
    <t>Capital Goods (Primary); Industrials (Primary); Machinery Rental and Leasing (Primary); Trading Companies and Distributors (Primary); Trading Companies and Distributors (Primary); Transportation Equipment and Supplies Distribution (Primary)</t>
  </si>
  <si>
    <t>Europe (Primary); European Developed Markets (Primary); Germany (Primary); Hamburg (Primary)</t>
  </si>
  <si>
    <t>Swiss Life Asset Management AG
Swiss Life Asset Management AG operates as a subsidiary of Swiss Life Investment Management Holding AG.</t>
  </si>
  <si>
    <t>Versorgungswerk der Zahnärztekammer Berlin K.d.ö.R.
Versorgungswerk der Zahnärztekammer Berlin K.d.ö.R. provides various pension schemes and products for dentists in Berlin, Bremen, and Brandenburg. It offers disability, retirement, and survivor's pension, as well as grants. The company was founded in 1965 and is based in Berlin, Germany.
Versorgungswerk der Zahnarztekammer Nordrhein
Versorgungswerk der Zahnarztekammer Nordrhein was incorporated in 2013 and is headquartered in Dusseldorf, Germany.</t>
  </si>
  <si>
    <t>Sindu Valley Technologies Ltd. (BSE:505504)</t>
  </si>
  <si>
    <t>BSE:505504</t>
  </si>
  <si>
    <t>Bhadra Paper Mills Limited</t>
  </si>
  <si>
    <t>IQTR696596505</t>
  </si>
  <si>
    <t>Sindu Valley Technologies Ltd. engages in the business of auxiliary services in India. The company was incorporated in 1976 and is based in Mumbai, India.</t>
  </si>
  <si>
    <t>Commercial and Professional Services (Primary); Commercial Services and Supplies (Primary); Diversified Support Services (Primary); Industrials (Primary)</t>
  </si>
  <si>
    <t>Asia / Pacific (Primary); Asia / Pacific Emerging Markets (Primary); India  (Primary); Indian Sub-Continent (Primary); Maharashtra (Primary)</t>
  </si>
  <si>
    <t>Bhadra Paper Mills Limited manufactures and sells a range of paperboards and allied products in India. The company produces and markets paperboard products for packing, packaging, and stationery segments of the paper industry. Its product portfolio includes duplex boards, file boards, chipboards, grey boards, and color boards. Bhadra Paper Mills Limited was incorporated in 1984 and is based in Bengaluru, India.</t>
  </si>
  <si>
    <t>China Index Holdings Limited (NasdaqGS:CIH)</t>
  </si>
  <si>
    <t>NasdaqGS:CIH</t>
  </si>
  <si>
    <t>General Atlantic Service Company, L.P.</t>
  </si>
  <si>
    <t>IQTR699012072</t>
  </si>
  <si>
    <t>China Index Holdings Limited, together with its subsidiaries, operates a real estate information and analytics service platform in China. The company offers promotion services, including number of online and offline themed campaigns, industry forums, periodic updates, and online promotions to its customers to promote their brands. It provides listing services comprising commercial property listing and agent services for commercial properties; access and analytics tools, including appraisal and rating, and land modules, based on proprietary database of commercial real estate information; customized research reports; and data monitoring and survey services. The company serves real estate developers, commercial banks and other financial institutions, academic institutions, property managers, brokers, agents, consultants, and other participants in real estate related business. The company was formerly known as Selovo Investments Limited and changed its name to China Index Holdings Limited. China Index Holdings Limited was incorporated in 2007 and is based in Beijing, China.</t>
  </si>
  <si>
    <t>Real Estate Information, Analytics and Marketplace Services: 99.0 (100.0%)</t>
  </si>
  <si>
    <t>People's Republic of China (PRC): 99.0 (100.0%)</t>
  </si>
  <si>
    <t>Commercial and Professional Services (Primary); Industrials (Primary); Professional Services (Primary); Research and Consulting Services (Primary)</t>
  </si>
  <si>
    <t>General Atlantic Service Company, L.P. is a private equity and venture capital firm specializing in investments in middle market, mezzanine, expansion capital, growth capital, pre-IPO stage, buyouts, industry consolidations, build-ups, acquisition, recapitalization, and PIPE. It seeks to invest in life sciences, financial services with focus on fintech, financial services companies and technology solutions providers to the financial services sector; media and consumer with focus on content and technology driven media and marketing services companies and consumer businesses capitalizing on emerging digital markets; healthcare with a focus on healthcare payors, providers and pharmaceutical companies, and technology and data informatics providers to these segments; enterprise solutions with focus on software, internet advertising, mobile internet, business services, logistics, Consulting, capital markets, Big data, SaaS, information technology services, and outsourcing companies; communications and electronics with focus on companies that provide hardware, software and services in the communications industry, semiconductor, and electronics companies across all sectors; and energy and resources with focus on business models that enable or facilitate the global transformation of supply, demand and infrastructure dynamics for critical resources. The firm also invests in emerging market consumer, Internet and technology focusing on e-commerce and online marketplaces; cloud based technology, and digital media; and business services focusing on disruptive technology-enabled services targeting enterprises in select industry verticals. It also invests in retail, telecom, agriculture, manufacturing and education sectors. The firm invests globally in companies with focus on Latin America, Asia-Pacific, and in the North-East and Southeast Asian region including India. The firm also invests in United States, Africa, Mexico, European market, including Western and Eastern Europe, United Kingdom, Germany, Austria, Switzerland, Russia, Turkey and the Middle East, Greater China, Brazil, Indonesia, Philippines, Argentina and Columbia. It typically invests between $50 million and $500 million in companies with annual revenue between $25 million and $300 million. The firm seeks to be either a minority or majority investor, preferably between 20 percent and 40 percent stake. The firm typically invests for a period of five to seven years and seeks to hold a board seat in its portfolio companies. General Atlantic Service Company, L.P.  was founded in 1980 and is based in New York, New York with additional offices across North America, Europe, Asia, and Latin America.</t>
  </si>
  <si>
    <t>Baba Farid Sugar Mills Limited (KASE:BAFS)</t>
  </si>
  <si>
    <t>KASE:BAFS</t>
  </si>
  <si>
    <t>Naubahar Bottling Company (Private) Limited</t>
  </si>
  <si>
    <t>Pattoki Sugar Mills Ltd.</t>
  </si>
  <si>
    <t>IQTR602925654</t>
  </si>
  <si>
    <t>Baba Farid Sugar Mills Limited manufactures and sells sugar products in Pakistan. It also offers by-products, such as molasses and V. filter cakes. The company was incorporated in 1978 and is headquartered in Lahore, Pakistan. Baba Farid Sugar Mills Limited is a subsidiary of Naubahar Bottling Company (Private) Limited.</t>
  </si>
  <si>
    <t>Food Processing: 22.7 (100.0%)</t>
  </si>
  <si>
    <t>Pakistan: 23.5 (100.0%)</t>
  </si>
  <si>
    <t>Consumer Staples (Primary); Food Products (Primary); Food, Beverage and Tobacco (Primary); Packaged Foods and Meats (Primary); Sugar (Primary); Sweeteners (Primary)</t>
  </si>
  <si>
    <t>Naubahar Bottling Company (Private) Limited manufactures and distributes Pepsi Cola soft drinks in Pakistan. The company was incorporated in 1971 and is based in Gujranwala, Pakistan.</t>
  </si>
  <si>
    <t>Pattoki Sugar Mills Ltd. manufactures and markets sugar. The company was incorporated in 1975 and is based in Lahore, Pakistan.</t>
  </si>
  <si>
    <t>First Choice Bancorp</t>
  </si>
  <si>
    <t>Enterprise Financial Services Corp (NasdaqGS:EFSC)</t>
  </si>
  <si>
    <t>IQTR712744563</t>
  </si>
  <si>
    <t>First Choice Bancorp operates as the bank holding company for First Choice Bank that provides a range of retail and commercial banking products and services to individuals, families, and small and medium-sized businesses. The company accepts interest and non-interest demand, savings, and money market accounts, as well as time deposits and certificates of deposit. It also offers construction and land development, residential and commercial real estate, commercial and industrial, small business administration, and consumer loans; and debit and commercial credit cards. In addition, the company provides treasury management, remote deposit capture, online and mobile banking, and automated teller machine services, as well as bank-by-mail, courier, domestic and international wire, and documentary collection services. It operates through eight full-service branches located in Alhambra, Anaheim, Carlsbad, Cerritos, Chula Vista, Downtown Los Angeles, Pasadena, and West Los Angeles, California; and two loan production offices located in Manhattan Beach and San Diego, California. The company was incorporated in 2005 and is headquartered in Cerritos, California. As of July 21, 2021, First Choice Bancorp operates as a subsidiary of Enterprise Financial Services Corp.</t>
  </si>
  <si>
    <t>Banking: 95.6 (100.0%)</t>
  </si>
  <si>
    <t>United States: 95.6 (100.0%)</t>
  </si>
  <si>
    <t>Enterprise Financial Services Corp operates as the financial holding company for Enterprise Bank &amp; Trust that offers banking and wealth management services to individuals and corporate customers. The company offers checking, savings, and money market accounts, and certificates of deposit. It also provides commercial and industrial, commercial real estate, construction and land development, residential real estate, agricultural, and consumer loans. In addition, the company offers treasury management and international trade services; tax credit brokerage services consisting of the acquisition of tax credits and sale of these tax credits to clients; and financial and estate planning, investment management, and trust services to businesses, individuals, institutions, retirement plans, and non-profit organizations. Further, it offers fiduciary, financial advisory, and merchant processing services; and debit and credit cards. Additionally, the company provides international banking, internet and mobile banking, remote deposit capture, positive pay, fraud detection and prevention, automated payable, check imaging, and statement and document imaging services; and cash management products, controlled disbursements, repurchase agreements, and sweep investment accounts. As of December 31, 2020, it had 19 banking locations and three limited service facilities in the St. Louis metropolitan area; seven banking locations in the Kansas City metropolitan area; two banking locations in the Phoenix metropolitan area, six banking locations in New Mexico, four banking locations in the San Diego metropolitan area, and one banking location in the Las Vegas metropolitan area, as well as a network of SBA loan production offices and deposit production offices in various states. Enterprise Financial Services Corp was founded in 1988 and is headquartered in Clayton, Missouri.</t>
  </si>
  <si>
    <t>Società Cattolica di Assicurazione - Società Cooperativa (BIT:CASS)</t>
  </si>
  <si>
    <t>BIT:CASS</t>
  </si>
  <si>
    <t>Assicurazioni Generali S.p.A. (BIT:G)</t>
  </si>
  <si>
    <t>Berkshire Hathaway Inc. (NYSE:BRK.A)</t>
  </si>
  <si>
    <t>IQTR716968875</t>
  </si>
  <si>
    <t>Società Cattolica di Assicurazione - Società Cooperativa provides life and non-life insurance products and services in Italy. Its life insurance products include human life linked investment funds, non-self sufficiency, health insurance, capitalisation transactions, and pension funds. The company also provides non-life insurance products comprising accident and injury, health, land vehicle hulls, sea and inland water vessels, goods in transit, fire and natural forces, other damage to assets, land motor vehicles, suretyship, sundry financial losses, legal protection, and assistance insurance; and life and non-life business reinsurance service. It also provides insurance products for companies and agriculture sectors. The company engages in the real estate and investment activities. It serves customers through a network of agencies, banks, and financial advisors. Società Cattolica di Assicurazione - Società Cooperativa was founded in 1896 and is based in Verona, Italy. As of October 29, 2021, Società Cattolica di Assicurazione - Società Cooperativa operates as a subsidiary of Assicurazioni Generali S.p.A.</t>
  </si>
  <si>
    <t>Italy: 6,851.3 (100.0%)</t>
  </si>
  <si>
    <t>Life and Health Insurance</t>
  </si>
  <si>
    <t>Financials (Primary); Health and Medical Insurance (Primary); Insurance (Primary); Insurance (Primary); Life and Health Insurance (Primary); Life Insurance (Primary); Accident Insurance; Asset Management and Custody Banks; Capital Markets; Casualty; Commercial Property Insurance; Diversified Financials; Financial Responsibility Insurance; Fire and Marine Insurance; Motor Vehicle Insurance; Personal Property Insurance; Property; Property and Casualty Insurance; Real Estate; Real Estate; Real Estate Management and Development; Real Estate Operating Companies; Surety Insurance</t>
  </si>
  <si>
    <t>Europe (Primary); European Developed Markets (Primary); Italy (Primary); Veneto (Primary); Verona (Primary)</t>
  </si>
  <si>
    <t>Assicurazioni Generali S.p.A. provides various insurance solutions. The company operates through four segments: Life; Non-Life; Asset Management; and Holding and Other Business. It offers saving and protection insurance products for individuals and family; unit linked products with investment purposes; and motor, liability, casualty, accident, health, and commercial and industrial risks insurance products. The company also provides equity and fixed-income funds, as well as alternative products; investment; and wealth management services. It operates in Italy, France, Germany, Czech Republic, Poland, Hungary, Slovakia, Serbia/Montenegro, Romania, Slovenia, Bulgaria, Croatia, Russia, Spain, Switzerland, the Americas, Southern Europe, and Asia. The company was formerly known as Assicurazioni Generali Austro-Italiche and changed its name to Assicurazioni Generali S.p.A. in 1848. Assicurazioni Generali S.p.A. was founded in 1831 and is headquartered in Trieste, Italy.</t>
  </si>
  <si>
    <t>Berkshire Hathaway Inc., through its subsidiaries, engages in the insurance, freight rail transportation, and utility businesses worldwide. It provides property, casualty, life, accident, and health insurance and reinsurance; and operates railroad systems in North America. The company also generates, transmits, stores, and distributes electricity from natural gas, coal, wind, solar, hydro, nuclear, and geothermal sources; operates natural gas distribution and storage facilities, interstate pipelines, liquefied natural gas facilities, and compressor and meter stations; and holds interest in coal mining assets. In addition, the company manufactures boxed chocolates and other confectionery products; specialty chemicals, metal cutting tools, and components for aerospace and power generation applications; and flooring, insulation, roofing and engineered, building and engineered components, paints and coatings, and bricks and masonry products, as well as offers manufactured and site-built home construction, and related lending and financial services; and recreational vehicles, apparel products, jewelry, and custom picture framing products, and alkaline batteries. Further, it manufactures castings, forgings, fasteners/fastener systems, and aerostructures; and seamless pipes, fittings, downhole casing and tubing, and various mill forms. Additionally, the company distributes televisions and information; franchises and services quick service restaurants; distributes electronic components; and offers logistics services, grocery and foodservice distribution services, and professional aviation training and shared aircraft ownership programs. It also retails automobiles; furniture, bedding, and accessories; household appliances, electronics, and computers; jewelry, watches, crystal, china, stemware, flatware, gifts, and collectibles; kitchenware; and motorcycle apparel and equipment. The company was incorporated in 1998 and is headquartered in Omaha, Nebraska.
Berkshire Hathaway is a holding company primarily involved in the property and casualty insurance business. BRK.A is also involved in publishing, manufacturing of confectionery products, cleaning systems, footwear, and furnishings retailing.</t>
  </si>
  <si>
    <t>Sbanken ASA (OB:SBANK)</t>
  </si>
  <si>
    <t>OB:SBANK</t>
  </si>
  <si>
    <t>DNB Bank ASA</t>
  </si>
  <si>
    <t>Altor Invest 3 AS; Altor Invest 4 AS</t>
  </si>
  <si>
    <t>IQTR711793858</t>
  </si>
  <si>
    <t>Sbanken ASA, a digital bank, provides various banking products to retail customers and small businesses in Norway. It offers deposit products, such as security deposit accounts and home savings account. The company also provides various loan products, including home, car, consumer, personal, and custody account loans, as well as credit cards and overdraft facilities. In addition, it offers payment services, such as payment of bills, international payments, invoice payments, card transactions, etc.; log-in, security solutions, etc.; and investment products, as well as online banking services. The company was formerly known as Skandiabanken ASA and changed its name to Sbanken ASA in November 2017. Sbanken ASA was founded in 2000 and is headquartered in Bergen, Norway. As of June 14, 2021, Sbanken ASA operates as a subsidiary of DNB Bank ASA.</t>
  </si>
  <si>
    <t>Private Consumer Market: 200.3 (100.0%)</t>
  </si>
  <si>
    <t>Norway: 200.3 (100.0%)</t>
  </si>
  <si>
    <t>Diversified Banks</t>
  </si>
  <si>
    <t>Banks (Primary); Banks (Primary); Diversified Banks (Primary); Diversified Commercial Banks (Primary); Financials (Primary); Asset Management and Custody Banks; Capital Markets; Consumer Digital Lending; Consumer Finance; Consumer Finance; Diversified Financials; Personal Credit Agencies</t>
  </si>
  <si>
    <t>Europe (Primary); European Developed Markets (Primary); Hordaland (Primary); Norway (Primary)</t>
  </si>
  <si>
    <t>DNB Bank ASA provides financial services for retail and corporate customers in Norway. The company’s personal banking products and services include savings and investment products; loans, such as home mortgages, and car and consumer loans; car, boat, motor vehicle, household contents, as well as pet insurance products for cats and dogs; retirement savings products; foreign exchange and treasury; and Internet and mobile banking services, as well as cards. Its business banking products and services comprise financing, such as installment loans, overdraft facility, bank guarantees, leasing, factoring, and trade and export financing services; savings and investment products consisting of savings accounts, fixed rate deposits, exchange traded products, bonds and commercial papers, asset management, and equity services; transaction banking services; research, commodities, corporate finance, debt capital market, equities, foreign exchange and interest rates, and securities services; and Internet services, including online equity trading, FX trading, e-confirmation, equity execution, and investor and margin accounts, as well as pension and insurance services. The company’s corporate and institution banking products and services consist of investment banking services, such as mergers and acquisition, and equity and debt capital market services; commodities, fixed income, research, private equity, and securities services; and financial, cash management, and trade solution services, as well as private banking services. It serves energy, financial institution, healthcare, manufacturing, packaged and forest products, seafood, shipping, offshore, and logistics industries, as well as telecom, media, and technology industries. DNB Bank ASA was founded in 1822 and is headquartered in Oslo, Norway.</t>
  </si>
  <si>
    <t>Nobina AB (publ) (OM:NOBINA)</t>
  </si>
  <si>
    <t>OM:NOBINA</t>
  </si>
  <si>
    <t>Basalt Infrastructure Partners III GP Limited</t>
  </si>
  <si>
    <t>IQTR1762492059</t>
  </si>
  <si>
    <t>Nobina AB (publ), through its subsidiaries, provides public transportation services in Sweden, Denmark, Norway, and Finland. The company offers bus services. Nobina AB (publ) was founded in 1911 and is headquartered in Solna, Sweden.</t>
  </si>
  <si>
    <t>Segment Adjustment: .2 (.0%);
Nobina Finland: 130.3 (9.4%);
Nobina Norway: 135.7 (9.8%);
Nobina Sweden: 1,026.5 (73.8%);
Nobina Denmark: 97.3 (7.0%)</t>
  </si>
  <si>
    <t>Trucking</t>
  </si>
  <si>
    <t>Bus Transportation (Primary); Industrials (Primary); Road and Rail (Primary); Road Transportation of Passengers (Primary); Transportation (Primary); Trucking (Primary)</t>
  </si>
  <si>
    <t>Europe (Primary); European Developed Markets (Primary); Stockholm County (Primary); Sweden (Primary)</t>
  </si>
  <si>
    <t>CPE Funds Management Limited; Ace Lead Profits Limited</t>
  </si>
  <si>
    <t>IQTR697698097</t>
  </si>
  <si>
    <t>PB Bancorp, Inc.</t>
  </si>
  <si>
    <t>Centreville Bank</t>
  </si>
  <si>
    <t>IQTR641393059</t>
  </si>
  <si>
    <t>As of May 1, 2020, PB Bancorp, Inc. was acquired by Centreville Bank. PB Bancorp, Inc. operates as the holding company of Putnam Bank that provides various banking products and services to individuals and small business customers primarily in Connecticut. It offers a range of deposits, including checking, savings, and money market deposit accounts, as well as negotiable order of withdrawal accounts and fixed-term certificates of deposit. The company’s loan portfolio comprises residential real estate loans, including one-to four-family mortgage loans, residential construction loans, second mortgage loans, and home equity lines of credit; commercial real estate loans comprising multi-family real estate loans; commercial loans, such as term loans and revolving lines of credit; and consumer and other loans. In addition, it invests in securities. As of October 4, 2019, it operated through its eight full-service offices and a full-service loan center in Putnam, Connecticut. The company was founded in 1862 and is headquartered in Putnam, Connecticut.</t>
  </si>
  <si>
    <t>Banks (Primary); Financials (Primary); Savings Institutions (Primary); Savings Institutions, Federally Chartered (Primary); Thrifts and Mortgage Finance (Primary); Thrifts and Mortgage Finance (Primary); Asset Management and Custody Banks; Capital Markets; Diversified Financial Services; Diversified Financials; Holding Companies; Investment Services and Holding Companies; Multi-Sector Holdings; Offices Of Bank Holding Companies</t>
  </si>
  <si>
    <t>Connecticut (Primary); Hartford Area (Primary); Northeast (Primary); United States and Canada (Primary); United States of America (Primary)</t>
  </si>
  <si>
    <t>Centreville Bank provides personal and business banking products and services in Rhode Island. The company offers checking accounts, savings accounts, certificates of deposit, retirement accounts, personal and commercial mortgages, auto and consumer loans, equity lines, unsecured loans, and overdraft line of credit. It also provides ATM/debit cards, online and phone banking, and merchant services. The company was founded in 1828 and is based in West Warwick, Rhode Island. It has branch locations in Coventry, Cranston, East Greenwich, Narragansett, West Greenwich, and Wickford, Rhode Island.</t>
  </si>
  <si>
    <t>Australian Pharmaceutical Industries Limited (ASX:API)</t>
  </si>
  <si>
    <t>ASX:API</t>
  </si>
  <si>
    <t>Wesfarmers Limited (ASX:WES)</t>
  </si>
  <si>
    <t>Washington H. Soul Pattinson and Company Limited (ASX:SOL)</t>
  </si>
  <si>
    <t>IQTR1673689466</t>
  </si>
  <si>
    <t>Australian Pharmaceutical Industries Limited engages in the wholesale distribution and retail of pharmaceutical, medical, health, beauty, and lifestyle products to pharmacies primarily in Australia, New Zealand, and Asian markets. It offers health and beauty products through a network of Priceline and Priceline Pharmacy franchise stores, company-owned Priceline stores, and Clear Skincare network of clinics. The company also provides non-invasive aesthetic beauty services. Australian Pharmaceutical Industries Limited was incorporated in 1910 and is based in Camberwell, Australia.</t>
  </si>
  <si>
    <t>New Zealand: 46.2 (1.6%);
Australia: 2,894.9 (98.4%)</t>
  </si>
  <si>
    <t>Health Care Distributors</t>
  </si>
  <si>
    <t>Health Care (Primary); Health Care Distributors (Primary); Health Care Equipment and Services (Primary); Health Care Providers and Services (Primary); Pharmaceutical Product Distribution (Primary); Beauty Care Product Stores; Beauty Care Products; Beauty Care Services; Consumer Discretionary; Consumer Services; Consumer Staples; Cosmetics; Distributors; Distributors; Diversified Consumer Services; Diversified Financial Services; Diversified Financials; Drug Retail; Drug Stores and Pharmacies; Financials; Food and Staples Retailing; Food and Staples Retailing; Household and Personal Product Distribution; Household and Personal Products; Investment Services and Holding Companies; Multi-Sector Holdings; Non-Durable Goods Distribution; Patent Owners and Lessors; Personal Care Product Stores; Personal Products; Personal Products; Retailing; Specialized Consumer Services; Specialty Retail; Specialty Stores</t>
  </si>
  <si>
    <t>Asia / Pacific (Primary); Asia / Pacific Developed Markets (Primary); Australia  (Primary); Victoria (Primary)</t>
  </si>
  <si>
    <t>Wesfarmers Limited primarily engages in the retail business in Australia, New Zealand, the United Kingdom, and internationally. The company is involved in the retail sale of building materials, home and garden improvement, and outdoor living products through its Bunnings stores; apparel, homewares, and general merchandise, including toys, leisure, entertainment, home, consumables, electrical products, and accessories; and office products and solutions, such as office supplies, technology, furniture, art supplies, education resources, and helpful services, including print and copy and on-site tech support through its 168 Officeworks stores. It also provides hardware and software repairs, system security solutions, wireless and wired networking services, virus and spyware prevention and removal, and data backup and recovery solutions through Geeks2U. In addition, the company manufactures and supplies ammonia, ammonium nitrate, and industrial chemicals; manufactures, imports, and distributes phosphate, nitrogen, and potassium-based fertilizers in blended, compound, and liquid form; supplies polyvinyl chloride resins used in various products comprising piping, cable insulation, floor coverings, building profiles, packaging, and compounds; produces wood-plastic composite products; and manufactures and distributes sodium cyanide for gold extraction in mining industry. Further, it extracts, markets, and distributes liquefied petroleum gas and liquefied natural gas; supplies and distributes maintenance, repair, operating products, and industrial safety products and services; manufacturers and markets industrial gases and equipment; distributes tools, safety gear, work wear, and industrial supplies; and provides risk management and compliance services, as well as offers property management services and other businesses. Additionally, the company sells its products online. Wesfarmers Limited was founded in 1914 and is headquartered in Perth, Australia.</t>
  </si>
  <si>
    <t>Washington H. Soul Pattinson and Company Limited, together with its subsidiaries, engages in the equity investment, mining, and property investment businesses. It is involved in the coal, oil, and gas activities, which include exploration, development, production, processing, associated transport infrastructure, and ancillary activities. The company also engages in the zinc, copper, and gold mining activities comprising exploration, mining, and processing of ore into zinc and copper concentrate, copper sulphide, and gold. In addition, it produces and sells citrus and stone fruit, table grapes, kiwifruit, macadamia, and cotton products. Further, the company invests in equities, hybrid instruments, derivatives, property, corporate loans, and cash. Washington H. Soul Pattinson and Company Limited was founded in 1872 and is based in Sydney, Australia.</t>
  </si>
  <si>
    <t>Select Bancorp, Inc.</t>
  </si>
  <si>
    <t>First Bancorp (NasdaqGS:FBNC)</t>
  </si>
  <si>
    <t>IQTR717070077</t>
  </si>
  <si>
    <t>Select Bancorp, Inc. was acquired by First Bancorp. The bank operates as the bank holding company for Select Bank &amp; Trust Company that provides banking services to individuals and small to medium-sized businesses. The company accepts deposit products, such as non-interest-bearing demand deposits, money market deposit accounts, NOW accounts, savings accounts, and time deposits, as well as certificates of deposit. Its loan products include 1-to-4 family residential, commercial real estate, multi-family residential, construction, and commercial and industrial loans; loans to individuals; and home equity lines of credit and overdrafts. Select Bancorp, Inc. operates a network of branch offices in Burlington, Charlotte, Clinton, Cornelius, Dunn, Elizabeth City, Fayetteville, Franklin, Goldsboro, Greenville, Highlands, Holly Springs, Leland, Lillington, Lumberton, Morehead City, Raleigh, Sylva, and Wilmington, North Carolina; Blacksburg and Rock Hill, South Carolina; and Virginia Beach, as well as loan production offices in Durham, Wilson, and Winston-Salem, North Carolina. The company was formerly known as New Century Bancorp, Inc. and changed its name to Select Bancorp, Inc. in July 2014. Select Bancorp, Inc. was founded in 2000 and is headquartered in Dunn, North Carolina.</t>
  </si>
  <si>
    <t>Providing of General Commercial and Retail Financial Services: 67.1 (100.0%)</t>
  </si>
  <si>
    <t>United States: 67.1 (100.0%)</t>
  </si>
  <si>
    <t>Fayetteville Area (Primary); Midatlantic (Primary); North Carolina (Primary); United States and Canada (Primary); United States of America (Primary)</t>
  </si>
  <si>
    <t>First Bancorp operates as the bank holding company for First Bank that provides banking products and services for individuals and small to medium-sized businesses primarily in North Carolina and northeastern South Carolina. It accepts deposit products, such as checking, savings, and money market accounts, as well as time deposits, including certificate of deposits and individual retirement accounts. The company also offers loans for a range of consumer and commercial purposes comprising loans for business, real estate, personal, home improvement, and automobiles, as well as residential mortgages and small business administration loans. In addition, it provides credit and debit cards, letter of credits, and safe deposit box rental services, as well as electronic funds transfer services consisting of wire transfers; and internet and mobile banking, cash management, bank-by-phone services, and remote deposit capture services. Further, the company offers investment and insurance products, such as mutual funds, annuities, long-term care insurance, life insurance, and company retirement plans, as well as property and casualty insurance products; and financial planning services. As of January 27, 2021, it operated 101 branches in North Carolina and South Carolina. The company was founded in 1934 and is headquartered in Southern Pines, North Carolina.</t>
  </si>
  <si>
    <t>Grupo Nutresa S. A. (BVC:NUTRESA)</t>
  </si>
  <si>
    <t>BVC:NUTRESA</t>
  </si>
  <si>
    <t>Royal Group</t>
  </si>
  <si>
    <t>Grupo Argos S.A. (BVC:GRUPOARGOS); Grupo de Inversiones Suramericana S.A. (BVC:GRUPOSURA)</t>
  </si>
  <si>
    <t>IQTR1758115937</t>
  </si>
  <si>
    <t>Grupo Nutresa S. A. operates in the food industry primarily in Colombia and Latin America. The company produces and sells cold cuts, matured meats, sausages and canned vegetables, prepared ready-to-eat dishes, and mushrooms; biscuits, cookies flavored, creamed, and wafers cookies, as well as crackers. It also produces and sells chocolate candies, chocolate drinks, milk modifiers, and cereal bars and nuts; and instant cold beverages, tea, juices, coffee, pastas, snacks, edible oils, soups, and desserts, as well as roasted and ground coffee, instant coffee-in powder, and coffee extracts and blends. In addition, the company offers ice cream products, including popsicles, milk popsicles, cones, liters, desserts, cups, and ice cream cookies; and short, long, and egg pasta, as well as pasta with vegetables, fiber pasta, pasta with butter, and instant pasta. Further, it operates restaurants and ice cream parlors, as well as provides logistics and transportation services. The company was formerly known as Grupo Nacional de Chocolates S.A. and changed its name to Grupo Nutresa S. A. in 2011. Grupo Nutresa S. A. was incorporated in 1920 and is based in Medellin, Colombia.</t>
  </si>
  <si>
    <t>Pasta: 106.6 (3.3%);
Ice Cream: 145.2 (4.5%);
Coffee: 462.8 (14.4%);
Chocolates: 510.4 (15.9%);
Biscuits: 568.0 (17.7%);
Cold Cuts: 606.9 (18.9%);
Other: 266.3 (8.3%);
Tresmontes Lucchetti (TMLUC): 304.7 (9.5%);
Retail Food: 235.8 (7.4%)</t>
  </si>
  <si>
    <t>Colombia: 1,943.4 (61.2%);
Ecuador: 41.4 (1.3%);
United States: 355.7 (11.2%);
Mexico: 94.4 (3.0%);
Peru: 65.3 (2.1%);
Central America: 318.0 (10.0%);
Dominican Republic and The Caribbean: 59.2 (1.9%);
Others: 90.9 (2.9%);
Chile: 208.1 (6.6%)</t>
  </si>
  <si>
    <t>Biscuits (Primary); Bread and Bakery Products (Primary); Bread, Biscuits and Cookies (Primary); Candy (Primary); Cereal Breakfast Foods (Primary); Chocolate And Cocoa Products (Primary); Coffee (Primary); Coffee And Tea (Primary); Confectionery Products (Primary); Consumer Staples (Primary); Cookies And Cracker (Primary); Crackers (Primary); Desserts and Dessert Toppings (Primary); Flour (Primary); Food Products (Primary); Food, Beverage and Tobacco (Primary); Frozen Foods (Primary); Grain Mill Products (Primary); Health and Breakfast Bars (Primary); Ice Cream, Flavored Ices and Frozen Desserts (Primary); Meat Products (Primary); Meats, Meat Processing And Meat Related Products (Primary); Packaged Foods and Meats (Primary); Packaged Frozen Meals (Primary); Pasta (Primary); Prepared and Preserved Foods (Primary); Prepared Desserts (Primary); Prepared Soups and Stews (Primary); Processed Cold Cuts (Primary); Sausage and Hot Dogs (Primary); Snack Food (Primary); Specialty Meat Products (Primary); Tea (Primary); Agricultural Products; Air Freight and Logistics; Air Freight and Logistics; Beverages; Chocolate, Malt and Other Hot Beverages; Consumer Discretionary; Consumer Services; Hotels, Restaurants and Leisure; Industrials; Juices; Restaurants; Soft Drinks; Transportation</t>
  </si>
  <si>
    <t>Colombia (Primary); Latin America and Caribbean (Primary); South America (Primary)</t>
  </si>
  <si>
    <t>Royal Group operates in media, trade, financing, real estate, manufacturing, construction, information technology, education, entertainment, healthcare, hospitality, retail, and robotic businesses. It owns and operates stores that sell dried fruits, nuts, spices, herbs, pulses, sauces, saffron, olives, dates, pastry products, and frozen vegetables; a chain of cineplexes in Abu Dhabi; a whitewater rafting, kayaking, and surfing facility in Al Ain; a poultry farm; a shopping mall; and hotel apartments. The company also develops, operates, and franchises quick-service restaurants; designs, crafts, and customizes humanoid robots; sells and services products to armed forces, police, and security organizations; designs and manufactures custom-made unitized curtain wall panels; manufactures concept interior design work custom made furniture; manufactures concrete products; builds luxury lifestyle communities; develops residential, commercial, and retail projects in Abu Dhabi and Dubai; and designs and constructs hospitality, commercial, culture/education, healthcare, housing and residence, infrastructure, industrial/agricultural, and public/military projects. In addition, it provides project management services for desalination plants, water transmission lines, and construction of earth embankment tanks; community management services; property development, property management, real estate brokerage, sales and marketing, property investment, and real estate advisory services; marketing consultancy; printing, publishing, distribution, and advertising; and technology solutions. Further, the company offers yacht management, engineering, fabrication, painting, marina management, and boat building services; destination management and professional conference organizing services; camp management services; electromechanical works; and wood work solution for upholstery and decoration works. Royal Group is based in Abu Dhabi, United Arab Emirates.</t>
  </si>
  <si>
    <t>Grupo Argos S.A. (BVC:GRUPOARGOS)
Grupo Argos S.A., an infrastructure holding company, engages in cement business. The company is involved in the production of cement and concrete; and road and airport concessions businesses. It also generates, transmits, markets, and distributes power through solar, thermal, and wind plants; and installs and generates 250 MW solar power. In addition, the company manages airports of Bogota and Quito, as well as 4 highways in Colombia, the Dominican Republic, and Aruba. Grupo Argos S.A. was founded in 1934 and is headquartered in Medellín, Colombia.
Grupo de Inversiones Suramericana S.A. (BVC:GRUPOSURA)
Grupo de Inversiones Suramericana S.A. operates in the financial services, industry, and corporate venture sectors in Colombia and internationally. The company offers general and life insurance, as well as reinsurance; pension, saving, investment, and asset management services; investment funds; annuities; severance pay and complementary services; health plans; occupational hazards; and business, consumer, insurance, investment, off-shore, private, and government banking, as well as treasury products. It also produces cement, concrete, and aggregates; provides processed foods, such as cold cuts, confectionery, chocolates, coffees, ice cream, pasta, and consumer foods; and offers power generation and distribution, real estate, road and airport concessions, and business support services. In addition, the company provides a technological solution to manage human talent information for companies; a digital marketplace for mortgage sector; a platform for engagement, marketing, sale, and administration of financial products; a health technology platform; tools to manage prevention and wellbeing programs; web and mobile platform based on artificial intelligence; platform for on-demand insurance; and risk capital fund for early-stage and growing technology companies. Further, it offers integrated information, technology, and knowledge solutions; and residential, functional conditioning, and rehabilitation services for the elderly. Additionally, the company provides data processing and leasing computer equipment, consultancy and advisory, promotion, and marketing services; management consultancy services; medical, paramedical, dental, and diagnostic aid services; risk management, telecommunication, and outsourcing services; and vehicle inspection, repair, purchase, and selling services, as well as acts as securities brokers; and purchases and sells securities. The company was incorporated in 1997 and is headquartered in Medellin, Colombia.</t>
  </si>
  <si>
    <t>Grupo Argos S.A. (BVC:GRUPOARGOS) (3,291.0); Grupo de Inversiones Suramericana S.A. (BVC:GRUPOSURA) (3,836.3)</t>
  </si>
  <si>
    <t>Sunnyside Bancorp, Inc. (OTCPK:SNNY)</t>
  </si>
  <si>
    <t>OTCPK:SNNY</t>
  </si>
  <si>
    <t>OppCapital Associates LLC</t>
  </si>
  <si>
    <t>IQTR711987290</t>
  </si>
  <si>
    <t>Sunnyside Bancorp, Inc. operates as the bank holding company for Sunnyside Federal Savings and Loan Association of Irvington that provides various banking products and services in New York. Its deposit products include certificates of deposit, money market, savings, NOW, noninterest-bearing demand, and individual retirement accounts. The company also offers a range of loan products comprising one-to four-family residential real estate loans, commercial and multi-family real estate loans, commercial loans, student loans, home equity lines of credit, and other loans secured by deposits and marketable securities. In addition, it invests in various securities, which include the U.S. government agency obligations and mortgage-backed securities, as well as securities of states, counties, and political subdivisions. Sunnyside Bancorp, Inc. was founded in 1930 and is based in Irvington, New York.</t>
  </si>
  <si>
    <t>Thrift / Savings and Loan Institutions: 2.3 (100.0%)</t>
  </si>
  <si>
    <t>United States: 2.3 (100.0%)</t>
  </si>
  <si>
    <t>New York (Primary); Northeast (Primary); United States and Canada (Primary); United States of America (Primary); Westchester Area (Primary)</t>
  </si>
  <si>
    <t>Neo Lithium Corp. (TSXV:NLC)</t>
  </si>
  <si>
    <t>TSXV:NLC</t>
  </si>
  <si>
    <t>Zijin Mining Group Company Limited (SEHK:2899)</t>
  </si>
  <si>
    <t>IQTR1684799095</t>
  </si>
  <si>
    <t>Neo Lithium Corp., a lithium brine exploration company, engages in the exploration and development of resource properties. It explores for lithium deposits. It owns a 100% interest in the Tres Quebradas (3Q) project covering an area of approximately 35,000 hectares, including a salar complex of approximately 16,000 hectares located in Catamarca Province, Argentina. Neo Lithium Corp. was incorporated in 2016 and is headquartered in Toronto, Canada.</t>
  </si>
  <si>
    <t>Diversified Metal Ores (Primary); Diversified Metals and Mining (Primary); Materials (Primary); Materials (Primary); Metals and Mining (Primary)</t>
  </si>
  <si>
    <t>Zijin Mining Group Company Limited, together with its subsidiaries, engages in prospecting, exploration, and mining mineral resources in Mainland China. It primarily produces gold bullion; gold, copper, zinc, tungsten, lead, and iron ore concentrates; and copper cathodes, zinc bullion, sulphuric acid, copperplate, silver, iron, etc., as well as molybdenum, cobalt, tin, coal, platinum, and palladium. The company was formerly known as Fujian Zijin Mining Industry Company Limited and changed its name to Zijin Mining Group Company Limited in June 2004. Zijin Mining Group Company Limited was founded in 1986 and is based in Longyan, the People’s Republic of China.</t>
  </si>
  <si>
    <t>Tokyo Kiho Co., Ltd. (JASDAQ:7597)</t>
  </si>
  <si>
    <t>JASDAQ:7597</t>
  </si>
  <si>
    <t>IQTR1757541385</t>
  </si>
  <si>
    <t>Tokyo Kiho Co., Ltd. operates as a jewelry trading company in Japan. The company plans, manufactures, imports, and wholesales precious metal jewelry. It also offers diamond, colored stone, pearl, and brand jewelry under the Asplendi, Rusiora, and firefly brand names. The company was founded in 1960 and is headquartered in Tokyo, Japan.</t>
  </si>
  <si>
    <t>Distributors</t>
  </si>
  <si>
    <t>Consumer Discretionary (Primary); Distributors (Primary); Distributors (Primary); Durable Goods Distribution (Primary); Jewelry, Timepieces and Gemstone Product Distribution (Primary); Retailing (Primary); Apparel, Accessories and Luxury Goods; Consumer Durables and Apparel; Gemstones; Jewelry, Timepieces and Gemstone Products; Pearls; Precious Stones; Semiprecious Gemstones; Textiles, Apparel and Luxury Goods</t>
  </si>
  <si>
    <t>ADVA Optical Networking SE (XTRA:ADV)</t>
  </si>
  <si>
    <t>XTRA:ADV</t>
  </si>
  <si>
    <t>ADTRAN, Inc. (NasdaqGS:ADTN)</t>
  </si>
  <si>
    <t>EGORA Holding GmbH; EGORA Investments GmbH</t>
  </si>
  <si>
    <t>IQTR1679780511</t>
  </si>
  <si>
    <t>ADVA Optical Networking SE engages in the development, manufacture, and sale of optical and Ethernet-based networking solutions to deliver data, storage, voice, and video services worldwide. It offers open optical transport solutions, such as FSP 3000 open terminals, FSP 3000 open line systems, pluggables and subsystems, and optical access solutions; packet edge and aggregation products, including carrier Ethernet and programmable multilayer edge, metro aggregation, and edge computing products; disaggregated networking, such as packet optical terminals and ensemble activators. The company also provides network virtualization products comprising ensemble connectors, orchestrators, and harmony ecosystems, as well as operates ensemble virtualization director, a management platform for the creation and deployment of virtualized services; network infrastructure assurance products; timing and synchronization products; and automated network management products, such as ensemble optical, sync, fiber, and packet director, and ensemble controllers. In addition, it offers professional services to plan, operate, and maintain the networks. The company sells its products to telecommunications service providers, private companies, universities, and government agencies directly, as well as through a network of distribution partners. ADVA Optical Networking SE was founded in 1994 and is headquartered in Munich, Germany.</t>
  </si>
  <si>
    <t>Optical Networking Equipments: 679.4 (100.0%)</t>
  </si>
  <si>
    <t>Segment Adjustment: 426.1 (62.7%);
Americas: 191.9 (28.2%);
Asia-Pacific: 61.4 (9.0%)</t>
  </si>
  <si>
    <t>Communications Equipment (Primary); Communications Equipment (Primary); Information Technology (Primary); Networking Equipment (Primary); Technology Hardware and Equipment (Primary); Communication Services; Information Technology (IT) Consulting; Infrastructure Services; Interactive Media and Services; Interactive Media and Services; Internet Services and Infrastructure; IT Consulting and Other Services; IT Services; Media and Entertainment; Networking Services; Online Services; Software and Services</t>
  </si>
  <si>
    <t>ADTRAN, Inc. provides networking and communications platforms and services for service providers, cable/multiple system operators, small- to medium-sized business, and distributed enterprises in the United States, Germany, Mexico, and internationally. The company operates through two segments, Network Solutions, and Services &amp; Support. It offers fiber to the premises and fiber to the node (FTTN) multi-service access nodes (MSAN); fiber aggregation and FTTN MSAN; network management and subscriber services control and orchestration software; software defined networking -controlled programmable network elements; fiber to the distribution point units; optical line terminals and transport solutions; IP-based digital subscriber line access multiplexers; cabinet and outside plant enclosures and services; transceivers, cables, and other miscellaneous materials; and other products, software, and services. The company also provides broadband customer premise solutions and point-to-point Ethernet optical network terminals; radio frequency over glass micro nodes; ethernet switches for multi-gigabit local area networking; SmartOS software licensing for residential gateway and Wi-Fi devices; cloud-based SaaS management platforms; Wi-Fi-enabled residential gateway products and accessories; managed mesh Wi-Fi solutions for cloud-managed connectivity; virtual wireless local area networks for business-class Wi-Fi and management; and pre-sale and post-sale technical support. In addition, it offers planning, engineering, program management, maintenance, installation, and commissioning services. Further, the company offers time division multiplexed and asynchronous transfer mode-based aggregation systems and customer devices; and high-bit-rate digital subscriber line, asymmetric digital subscriber line, and other technologies to deliver business and residential services. ADTRAN, Inc. was incorporated in 1985 and is headquartered in Huntsville, Alabama.</t>
  </si>
  <si>
    <t>EGORA Holding GmbH
EGORA Holding GmbH is a venture capital firm specializing in early stage and startup companies. It seeks to invest in high tech sector in broadband communications including systems, components, and services; optronics for industrial, medical, and scientific applications including cutting, welding, and marking with lasers, laser-based measuring methods, medical treatment methods; semiconductor technologies including analysis, production equipment, chip technologies for computers, sensors or solar applications; software solutions and services for business applications, information technology and logistics, and biotech platform technologies especially for genomic and proteonomic applications. It also seeks to invest in environmental technologies, new media, and biotechnologies in the form of co-investments. The firm seeks to invest in companies based in North America and Europe with a focus on Germany. It seeks to invest up to €5 million ($7.22 million) in its firms. EGORA Holding GmbH is based in Munich, Germany.
EGORA Investments GmbH
EGORA Investments GmbH was incorporated in 2001 and is based in Planegg, Germany. EGORA Investments GmbH operates as a subsidiary of EGORA Holding GmbH.</t>
  </si>
  <si>
    <t>iClick Interactive Asia Group Limited (NasdaqGM:ICLK)</t>
  </si>
  <si>
    <t>NasdaqGM:ICLK</t>
  </si>
  <si>
    <t>Oasis Management Company Ltd.; PAG Pegasus Fund LP</t>
  </si>
  <si>
    <t>IQTR1683012700</t>
  </si>
  <si>
    <t>iClick Interactive Asia Group Limited, together with its subsidiaries, provides online marketing services in the People’s Republic of China and internationally. It offers iAudience, an audience identification solution that allows marketers to search, identify, and customize their targeted audience to generate or enhance brand awareness; iAccess and iActivation, an audience engagement and activation solution tailored for brand awareness-driven and performance-driven campaigns; iExpress, the lite version of iAccess solution for small and medium-sized enterprises; iNsights, an online campaign results monitoring and measurement solution; and iExperience, a content creation solution. The company also provides mobile marketing solutions, which are non-search engine marketing solutions to identify, engage, and activate audience on mobile apps, as well as monitor and measure the results of online marketing activities on such channels; and other solutions that focuses on identifying, engaging, and activating audience on non-mobile app content distribution channels comprising PC banner displays, PC video advertisements, and search engine marketing. In addition, it offers enterprise solutions that help clients collate information from various consumer touchpoints and integrate them into a single data management platform to drive sales and marketing decisions to new retail, online education, real estate, and other sectors. The company sells its solutions by entering into sales contracts with entities or marketing agencies, including marketing campaign contracts. It has a strategic collaboration with Tencent International Business Group to co-develop Smart Retail and Smart Travel SaaS solutions. The company was formerly known as Optimix Media Asia Limited and changed its name to iClick Interactive Asia Group Limited in March 2017. iClick Interactive Asia Group Limited was founded in 2009 and is headquartered in Quarry Bay, Hong Kong.</t>
  </si>
  <si>
    <t>Advertising (Primary); Communication Services (Primary); Marketing Services (Primary); Media (Primary); Media and Entertainment (Primary); Application Software; Information Technology; Interactive Media and Services; Interactive Media and Services; IT Consulting and Other Services; IT Services; Online Services; Software; Software and Services</t>
  </si>
  <si>
    <t>Oasis Management Company Ltd.
Oasis Management Company Ltd. is a privately owned hedge fund sponsor. The firm invests in the public equity and fixed income markets across the globe. It primarily provides its services to institutional investors, leading financial firms and family offices. The firm was formerly known as DKR Oasis Management LLC. Oasis Management Company Ltd. was founded in 2002 and is based in George Town, Cayman Islands. It operates as subsidiary of Oasis Management Holdings Ltd.</t>
  </si>
  <si>
    <t>New Frontier Health Corporation (NYSE:NFH)</t>
  </si>
  <si>
    <t>NYSE:NFH</t>
  </si>
  <si>
    <t>Carnival Investments Limited; Sun Hing Associates Limited; New Frontier Public Holding Ltd.; Aspex Management (HK) Limited; Vivo Capital Fund IX (Cayman), L.P.; Brave Peak Limited; Smart Scene Investment Limited</t>
  </si>
  <si>
    <t>IQTR703936781</t>
  </si>
  <si>
    <t>New Frontier Health Corporation owns and operates United Family Healthcare. Its United Family Healthcare is a private healthcare provider that offers healthcare services in China. Its platform consists of a network of seven private hospitals and affiliated ambulatory clinics. Its 700 licensed inpatient beds, together with its clinic network, spans eight metropolitan areas, including four 1st tier cities in China. The company is based in Beijing, China.</t>
  </si>
  <si>
    <t>Health Care (Primary); Health Care Equipment and Services (Primary); Health Care Facilities (Primary); Health Care Providers and Services (Primary); Hospitals and Healthcare Centers (Primary)</t>
  </si>
  <si>
    <t>Brave Peak Limited
Brave Peak Limited is based in Hong Kong.
Carnival Investments Limited
Carnival Investments Limited operates as a subsidiary of Carnival Corporation.
New Frontier Public Holding Ltd.
New Frontier Public Holding Ltd. is based in Hong Kong, Hong Kong. New Frontier Public Holding Ltd. operates as a subsidiary of New Frontier Health Corporation.
Smart Scene Investment Limited
Smart Scene Investment Limited was incorporated in 2019 and is based in Hong Kong.
Sun Hing Associates Limited
Sun Hing Associates Limited is based in Central, Hong Kong. Sun Hing Associates Limited operates as a subsidiary of Nan Fung Group Holdings Ltd.
Vivo Capital Fund IX (Cayman), L.P.
Vivo Capital Fund IX (Cayman), L.P. is based in Palo Alto, California.</t>
  </si>
  <si>
    <t>Cowell e Holdings Inc. (SEHK:1415)</t>
  </si>
  <si>
    <t>SEHK:1415</t>
  </si>
  <si>
    <t>Luxvisions Innovation Technology Limited</t>
  </si>
  <si>
    <t>IQTR697729576</t>
  </si>
  <si>
    <t>Cowell e Holdings Inc., an investment holding company, engages in the design, development, manufacture, and sale of camera modules for smartphones, multimedia tablets, and other mobile devices with camera functions in the People’s Republic of China, the Republic of Korea, and internationally. It also designs, develops, manufactures, and sells optical components used in various consumer electronics products. It offers camera modules for mobile device manufacturers; and optical components to subsidiaries or affiliates of electronics companies. Cowell e Holdings Inc. was founded in 2006 and is headquartered in Dongguan, the People’s Republic of China.</t>
  </si>
  <si>
    <t>Camera Module: 740.0 (100.0%);
Optical Components: .3 (.0%)</t>
  </si>
  <si>
    <t>The People's Republic of China (PRC) (Including Hong Kong): 715.8 (96.7%);
The Republic of Korea ("Korea"): 3.6 (.5%);
Others: 21.0 (2.8%)</t>
  </si>
  <si>
    <t>Electronic Components (Primary); Electronic Components (Primary); Electronic Equipment, Instruments and Components (Primary); Information Technology (Primary); Technology Hardware and Equipment (Primary); Data Storage; Optical Accessories; Optical Storage Systems; Technology Hardware, Storage and Peripherals; Technology Hardware, Storage and Peripherals</t>
  </si>
  <si>
    <t>Asia / Pacific (Primary); Asia / Pacific Emerging Markets (Primary); China  (Primary); Far East (Primary); Guangdong Province (Primary); Asia / Pacific Developed Markets; Hong Kong ; Kowloon</t>
  </si>
  <si>
    <t>Luxvisions Innovation Technology Limited manufactures mobile phone lens modules, tablet lens modules, and laptop lens modules. The company was founded in 2018 and is based in New Taipei City, Taiwan. Luxvisions Innovation Technology Limited operates as a subsidiary of Guangzhou Luxvisions Innovation Technology Limited.</t>
  </si>
  <si>
    <t>Fang Holdings Limited (NYSE:SFUN)</t>
  </si>
  <si>
    <t>NYSE:SFUN</t>
  </si>
  <si>
    <t>The Carlyle Group Inc. (NasdaqGS:CG)</t>
  </si>
  <si>
    <t>IQTR696962776</t>
  </si>
  <si>
    <t>Fang Holdings Limited operates a real estate Internet portal in the People’s Republic of China. The company’s portal offers marketing, listing, financial, and e-commerce, as well as other value-added services. It supports active online communities and networks of users seeking information on and other value-added services for the real estate, and home furnishing and improvement sectors. The company was formerly known as SouFun Holdings Limited and changed its name to Fang Holdings Limited in September 2016 Fang Holdings Limited was founded in 1999 and is headquartered in Beijing, China.</t>
  </si>
  <si>
    <t>Communication Services (Primary); Interactive Media and Services (Primary); Interactive Media and Services (Primary); Media and Entertainment (Primary); Online Services (Primary); Information Retrieval Services; Information Technology; Infrastructure Services; Internet Services and Infrastructure; IT Services; Software and Services</t>
  </si>
  <si>
    <t xml:space="preserve">Asia / Pacific (Primary); Asia / Pacific Emerging Markets (Primary); China  (Primary); Far East (Primary); Asia / Pacific Developed Markets; Hong Kong </t>
  </si>
  <si>
    <t xml:space="preserve">The Carlyle Group Inc. is an investment firm specializing in direct and fund of fund investments. Within direct investments, it specializes in management-led/ Leveraged buyouts, privatizations, divestitures, strategic minority equity investments, structured credit, global distressed and corporate opportunities, small and middle market, equity private placements, consolidations and buildups, senior debt, mezzanine and leveraged finance, and venture and growth capital financings, seed/startup, early venture, emerging growth, turnaround, mid venture, late venture, PIPES. The firm invests across four segments which include Corporate Private Equity, Real Assets, Global Market Strategies, and Solutions. The firm typically invests in industrial, agribusiness, ecological sector, fintech, airports, parking, Plastics, Rubber, diversified natural resources, minerals, farming, aerospace, defense, automotive, consumer, retail, industrial, infrastructure, energy, power, healthcare, software, software enabled services, semiconductors, communications infrastructure, financial technology, utilities, gaming, systems and related supply chain, electronic systems, systems, oil and gas, processing facilities, power generation assets, technology, systems, real estate, financial services, transportation, business services, telecommunications, media, and logistics sectors. Within the industrial sector, the firm invests in manufacturing, building products, packaging, chemicals, metals and mining, forestry and paper products, and industrial consumables and services. In consumer and retail sectors, it invests in food and beverage, retail, restaurants, consumer products, domestic consumption, consumer services, personal care products, direct marketing, and education. Within aerospace, defense, business services, and government services sectors, it seeks to invest in defense electronics, manufacturing and services, government contracting and services, information technology, distribution companies. In telecommunication and media sectors, it invests in cable TV, directories, publishing, entertainment and content delivery services, wireless infrastructure/services, fixed line networks, satellite services, broadband and Internet, and infrastructure. Within real estate, the firm invests in office, hotel, industrial, retail, for sale residential, student housing, hospitality, multifamily residential, homebuilding and building products, and senior living sectors. The firm seeks to make investments in growing business including those with overleveraged balance sheets. The firm seeks to hold its investments for four to six years. In the healthcare sector, it invests in healthcare services, outsourcing services, companies running clinical trials for pharmaceutical companies, managed care, pharmaceuticals, pharmaceutical related services, healthcare IT, medical, products, and devices. It seeks to invest in companies based in Sub-Saharan focusing on Ghana, Kenya, Mozambique, Botswana, Nigeria, Uganda, West Africa, North Africa and South Africa focusing on Tanzania and Zambia; Asia focusing on Pakistan, India, South East Asia, Indonesia, Philippines, Vietnam, Korea, and Japan; Australia; New Zealand; Europe focusing on France, Italy, Denmark, United Kingdom, Germany, Austria, Belgium, Finland, Iceland, Ireland, Netherlands, Norway, Portugal, Spain, Benelux , Sweden, Switzerland, Hungary, Poland, and Russia; Middle East focusing on Bahrain, Jordan, Kuwait, Lebanon, Oman, Qatar, Saudi Arabia, Turkey, and UAE; North America focusing on United States which further invest in Southeastern United States, Texas, Boston, San Francisco Bay Area and Pacific Northwest; Asia Pacific; Soviet Union, Central-Eastern Europe, and Israel; Nordic region; and South America focusing on Mexico, Argentina, Brazil, Chile, and Peru. The firm seeks to invest in food, financial, and healthcare industries in Western China. In the real estate sector, the firm seeks to invest in various locations across Europe focusing on France and Central Europe, United States, Asia focusing on China, and Latin America. It typically invests between $1 million and $50 million for venture investments and between $50 million and $2 billion for buyouts in companies with enterprise value of between $31.57 million and $1000 million and sales value of $10 million and $500 million. It seeks to invest in companies with market capitalization greater than $50 million and EBITDA between $5 million to $25 million. It prefers to take a majority or a minority stake. It typically holds its investments for three to five years. Within automotive and transportation sectors, the firm seeks to hold its investments in for four to six years. While investing in Japan, it does not invest in companies with more than 1,000 employees and prefers companies’ worth between $100 million and $150 million. The firm originates, structures, and acts as lead equity investor in the transactions. The Carlyle Group Inc. was founded in 1987 and is based in Washington, District of Columbia with additional offices in 21 countries across 5 continents (North America, South America, Asia, Australia and Europe).
Selected investments:
EYO-Montreal: Project Montrose - They communicated that a C$35M EBITDA company was deemed too small.
AxleTech International Holdings, Inc.- a global supplier of planetary axles, brakes and other drivetrain components for off-highway and specialty vehicles to the commercial and military end markets.
Beru AG- a market leader in cold-start products for diesel-powered engines.
Diversified Machine, Inc.-  is a precision machining company that specializes in providing automotive powertrain components to the Big 3 OEMs and leading Tier 1 suppliers throughout North America.
Edscha- a manufacturer of door hinges, convertible roof systems and driver controls for the automotive industry.
Fennel Technologies AG-  a supplier to the automotive industry, designing and producing high quality metal and plastic parts and assemblies for car interiors.
Honsel International Technologies- automotive light metal parts.
During Carlyle's period of ownership, Key Plastics LLC is a dedicated global supplier of highly engineered plastic components and assemblies to the automotive suppliers and original equipment manufacturers in North America and Europe.
During Carlyle's period of ownership, Key Safety Systems, Inc. (formerly Breed Technologies, Inc.) is a leading global supplier of automotive safety components and systems.  KSS designs and manufactures airbags, seatbelts, steering wheels and electronics for automotive Tier 1, OEM and aftermarket customers.
United Components, Inc.- a worldwide manufacturer and distributor of automotive parts and components to the aftermarket and specialized original equipment channels.
</t>
  </si>
  <si>
    <t>Next Green Wave Holdings Inc. (CNSX:NGW)</t>
  </si>
  <si>
    <t>CNSX:NGW</t>
  </si>
  <si>
    <t>Planet 13 Holdings Inc. (CNSX:PLTH)</t>
  </si>
  <si>
    <t>Plant-Based Investment Corp. (CNSX:PBIC)</t>
  </si>
  <si>
    <t>IQTR1762160335</t>
  </si>
  <si>
    <t>Next Green Wave Holdings Inc. cultivates and distributes medicinal and recreational cannabis in California. It is also involved in the processing, production, and packaging of dry flower, cannabis oils, and concentrates. The company offers its products under the Loki the Dog, Carey Hart, and King Louie brands. The company was formerly known as Crossgate Capital Corporation and changed its name to Next Green Wave Holdings Inc. in August 2018. Next Green Wave Holdings Inc. was incorporated in 2011 and is based in Vancouver, Canada.</t>
  </si>
  <si>
    <t>Cultivation and Distribution of Cannabis: 17.4 (100.0%)</t>
  </si>
  <si>
    <t>United States of America: 17.4 (100.0%)</t>
  </si>
  <si>
    <t>Health Care (Primary); Medicinal Chemicals and Botanical Products (Primary); Pharmaceuticals (Primary); Pharmaceuticals (Primary); Pharmaceuticals, Biotechnology and Life Sciences (Primary)</t>
  </si>
  <si>
    <t>Planet 13 Holdings Inc., an integrated cannabis company, cultivates, produces, distributes, and markets cannabis and cannabis-infused products for medical and retail cannabis markets in Nevada, the United States. It also operates dispensaries. In addition, the company provides cardholder process navigation services; individual consultations; compassionate care programs; patient education services; express services; home delivery services; and curbside pick-up services. In addition, it operates a coffee shop and pizzeria. The company owns and manufactures cannabis products under the HaHa, Dreamland, TRENDI, Medizin, and Leaf and Vine brands. Planet 13 Holdings Inc. was incorporated in 2002 and is headquartered in Las Vegas, Nevada.</t>
  </si>
  <si>
    <t>Plant-Based Investment Corp. is a principal investment firm. The firm seeks to invest in cannabis industry. It also invests in public cannabis companies. The firm employs fundamental analysis along with a combination of bottom-up and top-down stock picking approach to create its portfolios. Cannabis Growth Opportunity Corporation is based in Toronto, Canada.</t>
  </si>
  <si>
    <t>Resilux NV (ENXTBR:RES)</t>
  </si>
  <si>
    <t>ENXTBR:RES</t>
  </si>
  <si>
    <t>Quva NV</t>
  </si>
  <si>
    <t>IQTR1759796650</t>
  </si>
  <si>
    <t>Resilux NV manufactures and sells polyethylene terephthalate (PET) preforms and bottles worldwide. Its preforms and bottles are used for packaging water, carbonated soft drinks, edible oils, ketchup, detergents, milk, beers, soft drinks, wines, fruit juices, and other applications. The company’s products are also used to produce wide mouth jars, packaging foils, and blister packs. In addition, it provides in-house, wall-to-wall, and satellite blowing services; and PET recycling services. The company primarily serves producers of drinks, food, and household products. Resilux NV was incorporated in 1992 and is headquartered in Wetteren, Belgium.</t>
  </si>
  <si>
    <t>Packaging &amp; Containers: 443.4 (100.0%)</t>
  </si>
  <si>
    <t>United States: 68.0 (13.7%);
Western Europe: 112.9 (22.7%);
South Europe (Excl. Spain): 43.7 (8.8%);
Russia: 46.0 (9.3%);
Spain: 57.4 (11.5%);
Switzerland: 87.7 (17.7%);
Eastern Europe, Excluding Russia: 81.2 (16.3%)</t>
  </si>
  <si>
    <t>Metal and Glass Containers</t>
  </si>
  <si>
    <t>Containers and Packaging (Primary); Materials (Primary); Materials (Primary); Metal and Glass Containers (Primary); Plastic Bottles (Primary); Plastic Packaging (Primary)</t>
  </si>
  <si>
    <t>Belgium (Primary); East Flanders (Primary); Europe (Primary); European Developed Markets (Primary); Flanders (Primary)</t>
  </si>
  <si>
    <t>Vivo Energy plc (LSE:VVO)</t>
  </si>
  <si>
    <t>LSE:VVO</t>
  </si>
  <si>
    <t>Vitol Investment Partnership II Limited</t>
  </si>
  <si>
    <t>Helios Fairfax Partners Corporation (OTCPK:FFXX.F); Baclaud Investments Ltd; Hip Oils Mauritius Ltd</t>
  </si>
  <si>
    <t>IQTR1759640009</t>
  </si>
  <si>
    <t>Vivo Energy plc operates as a retailer and distributor of fuels and lubricants in Africa. It operates through three segments: Retail, Commercial, and Lubricants. The Retail segment sells petrol and diesel fuels at Shell and Engen-branded service stations; operates convenience retail shops, and quick service and fast-casual restaurants; and provides other services, including lubricant bays, car washes, and ATMs. As of October 21, 2021, it operated 2,400 service stations in 23 countries under the Shell and Engen brands. The Commercial segment offers fuels, lubricants, and related products to commercial customers in the transport, construction, power and industrial, infrastructure, mining, aviation, and marine sectors; and supplies liquefied petroleum gas primarily to consumers and fuels to the wholesale market. The Lubricants segment sells lubricants to commercial customers and retail consumers through service station forecourts and lubricant bays, as well as oil and repair shops, service centers, and resellers through a network of distributors; supplies lubricants to mining companies and B2B customers; and exports products to approximately 10 other African markets. The company was formerly known as VE Holding plc and changed its name to Vivo Energy plc in April 2018. Vivo Energy plc was founded in 2011 and is based in London, the United Kingdom.</t>
  </si>
  <si>
    <t>Retail: 4,946.0 (65.7%);
Commercial: 2,174.0 (28.9%);
Lubricants: 412.0 (5.5%)</t>
  </si>
  <si>
    <t>Segment Adjustment: 652.0 (8.7%);
Kenya: 1,272.0 (16.9%);
Morocco: 1,243.0 (16.5%);
Other: 4,365.0 (58.0%)</t>
  </si>
  <si>
    <t>Automotive Retail (Primary); Consumer Discretionary (Primary); Gasoline Service Stations (Primary); Gasoline Service Stations with Convenience Stores (Primary); Oil and Gas Retail (Primary); Retailing (Primary); Specialty Retail (Primary); Capital Goods; Consumer Services; Diversified Consumer Services; Hotels, Restaurants and Leisure; Industrials; Motor Vehicle Repair and Services; Restaurants; Specialized Consumer Services; Trading Companies and Distributors; Trading Companies and Distributors</t>
  </si>
  <si>
    <t>Vitol Investment Partnership II Limited engages in trading and distribution of crude oil. The company was incorporated in 2017 and is headquartered in St Helier, Jersey.</t>
  </si>
  <si>
    <t>Baclaud Investments Ltd
Baclaud Investments Ltd is based in Tortola, BVI.
Helios Fairfax Partners Corporation (OTCPK:FFXX.F)
Helios Fairfax Partners Corporation, an investment holding company, engages in the investment activities in Africa. It focuses on investing in public and private equity securities and debt instruments of African businesses or other businesses with customers, suppliers, or business primarily conducted in, or dependent on, Africa. The company was formerly known as Fairfax Africa Holdings Corporation and changed its name to Helios Fairfax Partners Corporation in December 2020. Helios Fairfax Partners Corporation was founded in 2016 and is headquartered in Toronto, Canada.
Hip Oils Mauritius Ltd
Hip Oils Mauritius Ltd was incorporated in 2010 and is based in Ebene, Mauritius.</t>
  </si>
  <si>
    <t>Helios Fairfax Partners Corporation (OTCPK:FFXX.F) (368.1)</t>
  </si>
  <si>
    <t>Zyla Life Sciences</t>
  </si>
  <si>
    <t>Assertio Holdings, Inc. (NasdaqCM:ASRT)</t>
  </si>
  <si>
    <t>Omega Fund Management Ltd</t>
  </si>
  <si>
    <t>IQTR659070046</t>
  </si>
  <si>
    <t>As of May 20, 2020, Zyla Life Sciences was acquired by Assertio Holdings, Inc. Zyla Life Sciences, a commercial-stage life sciences company, focuses on the development and marketing of various treatments for patients and healthcare providers. The company has a portfolio of various treatments for various types of pain and inflammation. Its commercial products include SPRIX nasal spray, a non-steroidal anti-inflammatory drug indicated in adult patients for the short-term management of moderate to moderately severe pain that requires analgesia at the opioid level; ZORVOLEX, a novel formulation of diclofenac; VIVLODEX, a SoluMatrix formulation of meloxicam approved for osteoarthritis pain; INDOCIN suppositories; INDOCIN oral suspension products; and OXAYDO, an immediate-release oxycodone product for the management of acute and chronic pain severe enough to require an opioid analgesic, and for which alternative treatments are inadequate. The company was formerly known as Egalet Corporation. Zyla Life Sciences was founded in 2010 and is headquartered in Wayne, Pennsylvania.</t>
  </si>
  <si>
    <t>Assertio Holdings, Inc., a commercial pharmaceutical company, provides medicines in the areas of neurology, hospital, and pain and inflammation. The company’s pharmaceutical products include INDOCIN, an oral solution and a suppository form for the treatment of moderate to severe rheumatoid arthritis, including acute flares of chronic disease; moderate to severe ankylosing spondylitis and osteoarthritis; and acute painful shoulder and gouty arthritis. It also provides CAMBIA, a non-steroidal anti-inflammatory drug (NSAID) for the treatment of migraine, nausea, photophobia, and phonophobia; Zipsor, an NSAID for relief of mild to moderate acute pain; and SPRIX, an NSAID for the short term management of moderate to moderately severe pain that requires analgesia at the opioid level. The company was formerly known as Assertio Therapeutics, Inc. and changed its name to Assertio Holdings, Inc. in May 2020. Assertio Holdings, Inc. was incorporated in 1995 and is headquartered in Lake Forest, Illinois.</t>
  </si>
  <si>
    <t>Omega Fund Management Ltd is a private equity firm specializing in buyouts. It seeks to invest through its fund and specializes in acquisition financing. Omega Fund Management Ltd is based in Cayman Islands. Omega Fund Management Ltd operates as a subsidiary of Omega Fund Management, LLC</t>
  </si>
  <si>
    <t>CMC Materials, Inc. (NasdaqGS:CCMP)</t>
  </si>
  <si>
    <t>NasdaqGS:CCMP</t>
  </si>
  <si>
    <t>Entegris, Inc. (NasdaqGS:ENTG)</t>
  </si>
  <si>
    <t>BlackRock, Inc. (NYSE:BLK); The Vanguard Group, Inc.; EARNEST Partners, LLC; Neuberger Berman Group LLC</t>
  </si>
  <si>
    <t>IQTR1761540947</t>
  </si>
  <si>
    <t>CMC Materials, Inc., together with its subsidiaries, provides consumable materials to semiconductor manufacturers, and pipeline and adjacent industry customers in North America, Asia, Europe, the Middle East, Africa, and South America. The company operates in two segments, Electronic Materials and Performance Materials. The Electronic Materials segment develops, produces, and sells chemical mechanical planarization (CMP) slurries for polishing various materials used in IC devices, including tungsten, dielectric materials, copper, tantalum, and aluminum; and various materials that are used in the production of disk substrates and magnetic heads for hard disk drives; and CMP pads, which are used in conjunction with slurries in the CMP process. This segment also offers sulfuric, phosphoric, nitric, and hydrofluoric acids, as well as ammonium hydroxide, hydrogen peroxide, isopropyl alcohol, other specialty organic solvents, and various blends of chemicals; and develops and manufactures consumable products for cleaning advanced probe cards and test sockets. The Performance Materials segment provides pipeline and industrial materials comprising polymer-based drag-reducing agents for crude oil transmission, valve greases, cleaners and sealants, and related services and equipment; and routine and emergency maintenance services, as well as training services. This segment also offers precision polishing and metrology systems for advanced optics applications; and magneto-rheological polishing fluids, consumables, and spare and replacement parts, as well as optical polishing services and other customer support services; and engages in the wood treatment business. The company was formerly known as Cabot Microelectronics Corporation and changed its name to CMC Materials, Inc. in October 2020. CMC Materials, Inc. was incorporated in 1999 and is headquartered in Aurora, Illinois.
Mfg of slurries - chem. product for circuit ind.</t>
  </si>
  <si>
    <t>Electronic Materials: 984.7 (82.1%);
Performance Materials: 215.1 (17.9%)</t>
  </si>
  <si>
    <t>Asia: 631.9 (52.7%);
North America: 405.4 (33.8%);
South America: .6 (.1%);
Europe, Middle East, and Africa: 161.9 (13.5%)</t>
  </si>
  <si>
    <t>Semiconductor Equipment</t>
  </si>
  <si>
    <t>Information Technology (Primary); Semiconductor Equipment (Primary); Semiconductors and Semiconductor Equipment (Primary); Semiconductors and Semiconductor Equipment (Primary); Chemicals; Commodity Chemicals; Forest Products; Materials; Materials; Paper and Forest Products; Polymers; Specialty Chemicals; Wood Products</t>
  </si>
  <si>
    <t>Fox Valley Area (Primary); Great Lakes (Primary); Great Lakes (Primary); Illinois (Primary); Illinois (Primary); United States and Canada (Primary); United States and Canada (Primary); United States of America (Primary); United States of America (Primary); Asia / Pacific; Asia / Pacific Developed Markets; Colorado; Colorado Springs Area; Derbyshire; England; Europe; European Developed Markets; Fort Worth Area; France; Gyeonggi-do; Ile-de-France; Japan ; Korea, South ; Mie; Mountain; Oregon; Singapore ; Southwest; Texas; United Kingdom; West Coast</t>
  </si>
  <si>
    <t>Entegris, Inc. develops, manufactures, and supplies microcontamination control products, specialty chemicals, and advanced materials handling solutions for manufacturing processes in the semiconductor and other high-technology industries in North America, Taiwan, South Korea, Japan, China, Europe, and Southeast Asia. It operates through three segments: Specialty Chemicals and Engineered Materials (SCEM); Microcontamination Control (MC); and Advanced Materials Handling (AMH). The SCEM segment offers high-performance and high-purity process chemistries, gases, and materials, as well as delivery systems to support semiconductor and other advanced manufacturing processes. The MC segment provides solutions to filter and purify critical liquid chemistries and gases used in semiconductor manufacturing processes and other high-technology industries. The AMH segment develops solutions to monitor, protect, transport, and deliver critical liquid chemistries, wafers, and other substrates for application in the semiconductor and other high-technology industries. The company’s customers include semiconductor device manufacturers, semiconductor equipment makers, gas and chemical manufacturing companies, and wafer grower companies; and flat panel display equipment makers, panel manufacturers, and manufacturers of hard disk drive components and devices and their related ecosystems. It also serves manufacturers and suppliers in the solar and life science industries, electrical discharge machining customers, glass and glass container manufacturers, aerospace manufacturers, and manufacturers of biomedical implantation devices. The company was founded in 1966 and is headquartered in Billerica, Massachusetts.</t>
  </si>
  <si>
    <t>BlackRock, Inc. (NYSE:BLK)
BlackRock, Inc. is a publicly owned investment manager. The firm primarily provides its services to institutional, intermediary, and individual investors including corporate, public, union, and industry pension plans, insurance companies, third-party mutual funds, endowments, public institutions, governments, foundations, charities, sovereign wealth funds, corporations, official institutions, and banks. It also provides global risk management and advisory services. The firm manages separate client-focused equity, fixed income, and balanced portfolios. It also launches and manages open-end and closed-end mutual funds, offshore funds, unit trusts, and alternative investment vehicles including structured funds. The firm launches equity, fixed income, balanced, and real estate mutual funds. It also launches equity, fixed income, balanced, currency, commodity, and multi-asset exchange traded funds. The firm also launches and manages hedge funds. It invests in the public equity, fixed income, real estate, currency, commodity, and alternative markets across the globe. The firm primarily invests in growth and value stocks of small-cap, mid-cap, SMID-cap, large-cap, and multi-cap companies. It also invests in dividend-paying equity securities. The firm invests in investment grade municipal securities, government securities including securities issued or guaranteed by a government or a government agency or instrumentality, corporate bonds, and asset-backed and mortgage-backed securities. It employs fundamental and quantitative analysis with a focus on bottom-up and top-down approach to make its investments. The firm employs liquidity, asset allocation, balanced, real estate, and alternative strategies to make its investments. In real estate sector, it seeks to invest in Poland and Germany. The firm benchmarks the performance of its portfolios against various S&amp;P, Russell, Barclays, MSCI, Citigroup, and Merrill Lynch indices. BlackRock, Inc. was founded in 1988 and is based in New York City with additional offices in Boston, Massachusetts; London, United Kingdom; Gurgaon, India; Hong Kong; Greenwich, Connecticut; Princeton, New Jersey; Edinburgh, United Kingdom; Sydney, Australia; Taipei, Taiwan; Singapore; Sao Paulo, Brazil; Philadelphia, Pennsylvania; Washington, District of Columbia; Toronto, Canada; Wilmington, Delaware; and San Francisco, California.
EARNEST Partners, LLC
EARNEST Partners LLC is an employee owned investment manager. The firm primarily provides its services to individuals, including high net worth individuals. It also caters to corporate pension plans, state and municipal pension plans, jointly-trusted plans, foundations, endowments and sovereign wealth funds. The firm manages separate client-focused equity and fixed income portfolios.  It manages equity mutual funds. The firm also launches and manages balanced mutual funds for its clients. It invests in the public equity across the globe and fixed income markets of the United States. The firm also invests in alternative investments markets. For fixed income, it invests from short through intermediate to long duration. The firm employs a fundamental and a statistical analysis with a bottom-up stock picking approach to make its equity investments. It conducts in-house research while making investment decisions. EARNEST Partners LLC was founded in 1998 and is based in Atlanta, Georgia with additional offices in Jackson, Mississippi, Beijing Province, China, and Rio de Janeiro, Brazil.
Neuberger Berman Group LLC
Neuberger Berman Group LLC is an employee owned asset management holding firm. Through its subsidiaries, the firm provides portfolio management, fund management, tax and financial planning, fiduciary services, financial advocacy, and trust services to its clients. The firm was founded in 1939 and is based in New York, New York with additional offices in Dubai, United Arab Emirates; Chicago, Illinois; Melbourne, Australia; Hong Kong; Tokyo, Japan; Seoul, Korea; Shanghai, Peoples Republic of China; Singapore; Frankfurt am Main, Germany; Milan, Italy; Amsterdam, Netherlands; Zurich, Switzerland; London, United Kingdom; and CABA, Argentina. Neuberger Berman Group LLC operates as a subsidiary of NBSH Acquisition, LLC.
The Vanguard Group, Inc.
The Vanguard Group, Inc is a privately owned investment manager. The firm primarily provides its services to investment companies. It also caters to pooled investment vehicles, corporations, individuals, retirement plan sponsors, institutional investors, separate account institutional clients, and financial advisors. The firm manages separate client-focused equity, fixed income, and balanced portfolios. It also manages mutual funds, variable annuities, and exchange traded funds. The firm invests in the public equity and fixed income markets across the globe. It employs a combination of fundamental and quantitative analysis to create its portfolio. The firm employs a combination of in-house and external research to make its investments. The Vanguard Group, Inc. was founded in May 1975 and is based in Malvern, Pennsylvania.</t>
  </si>
  <si>
    <t>Taiga Gold Corp. (CNSX:TGC)</t>
  </si>
  <si>
    <t>CNSX:TGC</t>
  </si>
  <si>
    <t>SSR Mining Inc. (TSX:SSRM)</t>
  </si>
  <si>
    <t>Eagle Plains Resources Ltd. (TSXV:EPL)</t>
  </si>
  <si>
    <t>IQTR1760352106</t>
  </si>
  <si>
    <t>Taiga Gold Corp., a mineral exploration company, focuses on the exploration and development of gold projects. Its flagship project is the Fisher project that covers an area of 33,171 hectares located in Saskatchewan, Canada. Taiga Gold Corp. was incorporated in 2017 and is headquartered in Cranbrook, Canada.</t>
  </si>
  <si>
    <t>Metals &amp; Mining - Gold &amp; Other Precious Metals: .0 (100.0%)</t>
  </si>
  <si>
    <t>SSR Mining Inc., together with its subsidiaries, engages in the acquisition, exploration, development, and operation of precious metal resource properties in Turkey and the Americas. The company explores for gold, silver, lead, and zinc deposits. Its projects include the Çöpler Gold mine located in Erzincan, Turkey; the Marigold mine located in Humboldt and Lander Counties, Nevada, the United States; the Seabee Gold Operation located in Saskatchewan, Canada; and the Puna Operations in Jujuy, Argentina. The company was formerly known as Silver Standard Resources Inc. and changed its name to SSR Mining Inc. in August 2017. SSR Mining Inc. was incorporated in 1946 and is based in Vancouver, Canada.</t>
  </si>
  <si>
    <t>Eagle Plains Resources Ltd., a junior resource company, acquires, explores for, and develops mineral resource properties in Western Canada. It explores for gold, silver, uranium, copper, molybdenum, graphite, lead, zinc, gypsum, and rare earth and industrial mineral projects in British Columbia, Yukon, the Northwest Territories, and Saskatchewan. The company was incorporated in 1994 and is headquartered in Cranbrook, Canada.</t>
  </si>
  <si>
    <t>Blue Valley Ban Corp.</t>
  </si>
  <si>
    <t>Heartland Financial USA, Inc. (NasdaqGS:HTLF)</t>
  </si>
  <si>
    <t>Castle Creek Capital LLC; The Delmar Equity Partners LLP</t>
  </si>
  <si>
    <t>IQTR598617117</t>
  </si>
  <si>
    <t xml:space="preserve">As of May 10, 2019, Blue Valley Ban Corp. was acquired by Heartland Financial USA, Inc. Blue Valley Ban Corp. operates as the holding company for Bank of Blue Valley that provides a range of banking services to consumer and commercial customers in Johnson County, Kansas. It accepts various deposit products, including time and demand deposits, checking and savings accounts, certificates of deposit, individual retirement accounts, NOW accounts, and money market accounts; and provides commercial loans, commercial real estate loans, residential real estate loans, construction loans, home equity loans, working capital financing, and consumer loans, as well as lease financing. The company also offers wealth management services, including financial planning, private banking, trust, and investment services; debit and credit cards; and online and mobile banking services. It serves customers through five locations, including Overland Park, Olathe, Shawnee, Leawood, and Lenexa. Blue Valley Ban Corp. was founded in 1989 and is headquartered in Overland Park, Kansas.
</t>
  </si>
  <si>
    <t>Banks (Primary); Banks (Primary); Financials (Primary); National and State Commercial Banks (Primary); Regional Banks (Primary); State Commercial Banks (Primary); Asset Management and Custody Banks; Business Credit Agencies; Capital Markets; Credit Agencies; Diversified Financial Services; Diversified Financials; Finance Leasing; Holding Companies; Investment Services and Holding Companies; Multi-Sector Holdings; Offices Of Bank Holding Companies; Specialized Finance</t>
  </si>
  <si>
    <t>Kansas (Primary); Kansas City Area (Primary); Midwest (Primary); United States and Canada (Primary); United States of America (Primary)</t>
  </si>
  <si>
    <t>Heartland Financial USA, Inc., a multi-bank holding company, provides commercial, small business, and consumer banking products and services to individuals and businesses in the United States. It accepts various deposit products, including checking and other demand deposit accounts; NOW, savings, money market, and individual retirement accounts; certificates of deposit; and other time deposits. The company also offers commercial and industrial loans; commercial real estate and real estate mortgage loans; small business loans; agricultural loans; consumer loans comprising motor vehicle and home improvement loans, home equity line of credit, and fixed rate home equity and personal lines of credit; and credit cards for commercial, business, and personal use, as well as debit cards. In addition, it provides online banking, mobile banking, telephone banking, bill payment, automated clearing house, wire transfer, zero balance account, transaction reporting, lock box, remote deposit capture, accounts receivable, commercial purchasing card, investment sweep account, reconciliation, treasury management, foreign exchange, and various fraud prevention services, such as check and electronic positive pay, and virus/malware protection services, as well as automated teller machines. Further, the company offers investment services, such as mutual funds, annuities, retirement products, education savings products, and brokerage services, as well as vehicle, property and casualty, and life and disability insurance products. Additionally, it is involved in the community development, consumer finance, multi-line insurance agency, and property management businesses. The company operates through 133 banking locations in Iowa, Illinois, Wisconsin, New Mexico, Arizona, Montana, Colorado, Minnesota, Kansas, Missouri, Texas, and California. Heartland Financial USA, Inc. was founded in 1981 and is headquartered in Dubuque, Iowa.</t>
  </si>
  <si>
    <t>Castle Creek Capital LLC
Castle Creek Capital LLC is a private equity firm specializing in direct investing in companies at mature and later stage ,through growth capital, turnarounds, recapitalizations, special situations fund, middle market, PIPEs, bridge financing and buyout transactions. The firm seeks to make investments in financial services industry and community banking and small regional banks. It typically makes equity investments in banks, diversified financial service, multi sector holdings, specialized finance and other financial intermediaries with assets between $100 million and $10 billion that operate in markets that are under-banked and are characterized by favorable demographics such as above average population and economic growth. The firm typically invests in the United States. It prefers to take board membership and partner directly with senior executive teams in its portfolio companies. Castle Creek Capital LLC was founded in 1990 and is based at San Diego, California with an additional office in Dallas, Texas.</t>
  </si>
  <si>
    <t>AusNet Services Ltd (ASX:AST)</t>
  </si>
  <si>
    <t>ASX:AST</t>
  </si>
  <si>
    <t>Brookfield Asset Management Inc. (TSX:BAM.A); Sunsuper Pty Ltd; Healthcare of Ontario Pension Plan; Investment Management Corporation of Ontario; Alberta Investment Management Corporation; Brookfield Infrastructure Partners L.P. (NYSE:BIP); Brookfield Infrastructure Group (Australia) Pty Ltd</t>
  </si>
  <si>
    <t>Singapore Power International Pte Ltd.; SP eResources Pte Ltd.; State Grid International Australia Development Company Limited</t>
  </si>
  <si>
    <t>IQTR1682260648</t>
  </si>
  <si>
    <t>AusNet Services Ltd owns and operates an electricity transmission network in Australia. It operates through Electricity Distribution, Gas Distribution, Electricity Transmission, and Growth &amp; Future Networks segments. The Electricity Distribution segment carries electricity from the high voltage transmission network to end users, including metering. The Gas Distribution segment carries natural gas to commercial and residential end users, including metering in central and western Victoria. The Electricity Transmission segment owns and manages an electricity transmission network, including transmission lines and towers, which carry electricity at high voltages from power generators to electricity distributors in Victoria. The Growth &amp; Future Networks segment provides contracted infrastructure asset and energy services, as well as a range of asset and utility services to support the management of electricity, gas, and water networks. The company operates through an electricity transmission network of approximately 6,852 kilometers of high voltage transmission powerlines, 61 terminal stations, and 13,161 transmission towers; electricity distribution network of approximately 768,460 customers, 77 zone substations, 412,402 distribution poles, and approximately 53,990 kilometer of distribution lines. It also operates a gas distribution network of 752,882 customers and 12,384 kilometers of underground gas pipelines. The company was formerly known as SP AusNet Ltd. and changed its name to AusNet Services Ltd in August 2014. AusNet Services Ltd was incorporated in 2014 and is headquartered in Southbank, Australia.</t>
  </si>
  <si>
    <t>Electricity Distribution: 663.8 (47.6%);
Gas Distribution: 159.6 (11.4%);
Development &amp; Future Networks (Including Mondo): 133.9 (9.6%);
Electricity Transmission (Excluding Growth &amp; Future Networks): 438.0 (31.4%)</t>
  </si>
  <si>
    <t>Electric Power Distribution (Primary); Electric Power Transmission and Control (Primary); Electric Utilities (Primary); Electric Utilities (Primary); Utilities (Primary); Utilities (Primary); Commercial and Professional Services; Commercial Services and Supplies; Diversified Support Services; Gas Utilities; Gas Utilities; Industrials; Natural Gas Transmission; Oil and Gas Distribution</t>
  </si>
  <si>
    <t>Alberta Investment Management Corporation
Alberta Investment Management Corporation is a crown corporation of the Province of Alberta. The firm primarily provides its services to pension plans and endowment funds. It manages portfolios for its clients. The firm invests in the public equity, fixed income, private equity, real estate, and alternative investment markets across the globe. The firm also invests in mortgages and provides mortgage financing for high quality commercial property within Canada. Within Private equity, the firm invests in externally managed funds and directly in assets and also seeks to make co-investments. It seeks to invest in a wide range of industries in developed and emerging markets. Within infrastructure, the firm makes both fund and direct investments. It primarily invests in OECD-based infrastructure assets including utilities, energy and power generation; transmission; distribution networks; and pipelines, and transportation including toll roads, airports, seaports. In timber, the firm seeks to make direct and fund investments in timberland, timber leases, timber harvesting rights, and related assets that generate revenue primarily from the sale of logs. For real estate, it invests in opportunity funds and other real estate-related securities. The firm primarily makes direct investments with joint venture partners in office, retail, industrial and multi-unit residential properties in Canada. It seeks to invest in Mexico, Europe and the U.S. For debt financing, the firm seeks to provide both senior secured and mezzanine debt to firms based in North America and Europe. It seeks to provide leveraged lending to middle market companies. The firm employs a combination of fundamental and quantitative analysis to create its investment portfolios. It conducts in-house research to make its investments. Alberta Investment Management Corporation was founded in March 2007 and is based in Edmonton, Canada with additional offices in Toronto, Canada, Luxembourg, United Kingdom, and London, United Kingdom.
Brookfield Asset Management Inc. (TSX:BAM.A)
Brookfield Asset Management is a leading global alternative asset manager and one of the largest investors in real assets. Our investment focus is on real estate, renewable power, infrastructure and private equity assets. Our objective is to generate attractive long-term risk-adjusted returns for the benefit of our clients and shareholders. We manage a range of public and private investment products and services for institutional and retail clients. We earn asset management income for doing so and align our interests with our clients by investing alongside them. We have an exceptionally strong balance sheet, with over $30 billion of capital invested, primarily in our four listed partnerships: Brookfield Property Partners, Brookfield Infrastructure Partners, Brookfield Renewable Partners and Brookfield Business Partners. This access to large-scale capital enables us to make investments in sizeable, premier assets across geographies and asset classes that few managers are able to do. We create value for BAM shareholders in the following ways: As an asset manager – by investing both our own capital and that of our investors – this enables us to increase the scale of our operations, and enhances our financial returns through base management fees and performance-based income; as an investor and capital allocator – we strive to invest at attractive valuations, particularly in value-oriented situations that create opportunities for superior valuation gains and cash flow returns, or by monetizing assets at appropriate times to realize value; and as an owner-operator – we constantly work to increase the value of the assets within our operating businesses and the cash flows they produce through our operating expertise, development capabilities and effective financing.
Brookfield Infrastructure Group (Australia) Pty Ltd
Brookfield Infrastructure Group (Australia) Pty Ltd was incorporated in 2007 and is headquartered in Sydney, Australia.
Brookfield Infrastructure Partners L.P. (NYSE:BIP)
Brookfield Infrastructure Partners L.P. owns and operates utilities, transport, midstream, and data businesses in North and South America, Europe, and the Asia Pacific. The Utilities segment operates approximately 4,200 kilometers (km) of natural gas pipelines; 2,000 km of electricity transmission lines; and 6.9 million electricity and natural gas connections, as well as 1.5 million installed smart meters; and 330,000 long-term contracted sub-metering services. This segment also offers centralized heating and cooling systems; centralized gas distribution and cogeneration for heating, cooling, and energy; and water heater, and heating, ventilation, and air conditioner rental, and other home services. The Transport segment offers transportation, storage, and handling services for freight, commodities, and passengers through a network of approximately 22,000 Km of track network in North America and Europe; 5,500 km of track network in south of Western Australia; 4,800 km of rail in Brazil; 3,800 km of motorways in Brazil, Chile, Peru and India; and 13 port terminals. The Midstream segment offers natural gas transmission, gathering and processing, and storage services through approximately 15,000 km of natural gas transmission pipelines; 600 billion cubic feet of natural gas storage; 16 natural gas processing plants; and 3,400 km of gas gathering pipelines. The Data segment operates approximately 137,000 operational telecom towers in India; 7,000 multi-purpose towers and active rooftop sites in France; 10,000 km of fiber backbone in France and Brazil; 1,600 cell sites and 11,500 km of fiber optic cable in New Zealand; and 2,100 active telecom towers and 70 distributed antenna systems in the United Kingdom, as well as 54 data centers and 198 megawatts of critical load capacity. The company was incorporated in 2007 and is based in Hamilton, Bermuda. Brookfield Infrastructure Partners L.P. is a subsidiary of Brookfield Asset Management Inc.
Healthcare of Ontario Pension Plan
Healthcare of Ontario Pension Plan is a privately owned investment management firm. The firm provides its services to Pensioners, Deferred Pensioners, and Participating Employers. It manages pension funds and principal investment funds for its clients. The firm invests in the public equity and fixed income markets of the United States and other international economies. The firm also invests in alternative investments and real estate markets. It also makes limited partnership investments. For equity investments, it invests in large-cap companies of U.S. and Canada. For fixed income, it invests in 18% universe bond with maturities beyond one year, 15% in long bond with maturities beyond 10 years , 5% in real return bond providing an inflation hedge, and 2% in short term money market securities generally maturing within one year. For its real estate investments, the firm manages a portfolio with strong expertise in office, industrial, and retail sector holdings. The firm also makes alternative investments such as buyouts/corporate finance, direct investments, distressed debt/turnarounds, and mezzanine. Healthcare of Ontario Pension Plan was founded in 1991 and are based in Toronto, Canada.
Investment Management Corporation of Ontario
The Investment Management Corporation of Ontario is a privately owned investment manager. It provides its services to public-sector clients in Ontario, Ontario Pension Board, and Workplace Safety and Insurance Board. The firm invests in public equity, fixed income, and alternative investment markets across the globe. For its fixed income investments, it invests in nominal and inflation-linked bonds. For its alternative investments, the firm invests in real estate, infrastructure, private equity, and private debt. The Investment Management Corporation of Ontario was founded in 2016 and is based in Toronto, Ontario.
Sunsuper Pty Ltd
Sunsuper Pty Ltd is a privately owned investment manager. The firm also provides retirement planning services to its clients. It launches and manages equity mutual funds. The firm also launches and manages hedge funds. It invests in the public equity and fixed income markets across the globe. The firm also makes investments in cash and property. It makes environmental and socially responsible investments. Sunsuper Pty Ltd is based in Brisbane, Australia.</t>
  </si>
  <si>
    <t>Brookfield Asset Management Inc. (TSX:BAM.A) (84,248.5); Brookfield Infrastructure Partners L.P. (NYSE:BIP) (18,450.2)</t>
  </si>
  <si>
    <t>Singapore Power International Pte Ltd.
Singapore Power International Pte Ltd. operates as an investment holding company for Singapore Power, Ltd. The company was founded in 1994 and is based in Singapore. Singapore Power International Pte Ltd. operates as a subsidiary of Singapore Power Ltd.
SP eResources Pte Ltd.
SP eResources Pte Ltd. was formerly known as SP E-SERVICES PTE LTD. The company was incorporated in 2000 and is based in Singapore. As of December 16, 2021, SP eResources Pte Ltd. operates as a subsidiary of Singapore Power Limited.
State Grid International Australia Development Company Limited
State Grid International Australia Development Company Limited was incorporated in 2013 and is headquartered in Wanchai, Hong Kong. State Grid International Australia Development Company Limited operates as a subsidiary of State Grid International Development Co., Ltd.</t>
  </si>
  <si>
    <t>Ortho Clinical Diagnostics Holdings plc (NasdaqGS:OCDX)</t>
  </si>
  <si>
    <t>NasdaqGS:OCDX</t>
  </si>
  <si>
    <t>Quidel Corporation (NasdaqGS:QDEL)</t>
  </si>
  <si>
    <t>IQTR1762441617</t>
  </si>
  <si>
    <t>Ortho Clinical Diagnostics Holdings plc engages in the vitro diagnostics business worldwide. The company offers automated instruments; and assays, reagents, and other consumables that are used by these instruments to generate test results. Its solutions include clinical chemistry and immunoassay instruments and tests to detect and monitor disease progression across a spectrum of therapeutic areas, including COVID-19 antibody and antigen tests; and immunohematology instruments and tests for blood typing to ensure patient-donor compatibility in blood transfusions, as well as donor screening instruments and tests for blood and plasma screening for infectious diseases. The company also engages in contract manufacturing activities; and provides orthocare services. Its products are used in hospitals, laboratories, clinics, blood banks, and donor centers. The company was founded in 1939 and is headquartered in Raritan, New Jersey.</t>
  </si>
  <si>
    <t>Americas: 1,235.7 (60.6%);
EMEA: 275.9 (13.5%);
Greater China: 266.4 (13.1%);
Other: 260.6 (12.8%)</t>
  </si>
  <si>
    <t>Allergy and Diagnostic Kits (Primary); Blood Analyzers (Primary); Health Care (Primary); Health Care Equipment (Primary); Health Care Equipment and Services (Primary); Health Care Equipment and Supplies (Primary); Medical Testing, Analyzing, and Diagnostic Equipment (Primary); Pharmaceutical Contract Manufacturing Services; Pharmaceuticals; Pharmaceuticals; Pharmaceuticals, Biotechnology and Life Sciences</t>
  </si>
  <si>
    <t>Kilmer Area (Primary); New Jersey (Primary); Northeast (Primary); United States and Canada (Primary); United States of America (Primary)</t>
  </si>
  <si>
    <t>Quidel Corporation develops, manufactures, and markets diagnostic testing solutions for applications in infectious diseases, cardiology, thyroid, women’s and general health, eye health, gastrointestinal diseases, and toxicology worldwide. It offers Sofia and Sofia 2 fluorescent immunoassay systems; QuickVue, a lateral flow immunoassay products; and InflammaDry and AdenoPlus, a POC products to detect infectious and inflammatory diseases and conditions of the eye. The company also provides Triage MeterPro, a portable testing platform that enables physicians to promote enhanced health outcomes, as well as the detection of certain drugs of abuse; Triage BNP test for use on Beckman Coulter lab analyzers; and Triage TOX drug screen, which provides results for the determination of the presence of drug and/or the major metabolites in urine. In addition, it offers traditional cell lines, specimen collection devices, media, and controls for use in laboratories that culture and test for various human viruses, including respiratory and herpes family viruses; and cell-based products comprising tubes, shell vials, and multi-well plates. Further, the company provides biomarkers, which include clinical and research products for the assessment of osteoporosis and the evaluation of bone resorption/formation; and enzyme linked immunosorbent assays and reagents for the detection of activation products. Additionally, it offers Lyra molecular real-time polymerase chain reaction assays; Solana, an amplification and detection system; and Virena, a wireless cellular data management and surveillance system The company markets its products through distributors and direct sales force for use in physician offices, hospitals, clinical laboratories, reference laboratories, universities, retail and urgent care clinics, pharmacies, and wellness screening centers. Quidel Corporation was incorporated in 1979 and is headquartered in San Diego, California.</t>
  </si>
  <si>
    <t>APA Group (ASX:APA)</t>
  </si>
  <si>
    <t>IQTR1682344115</t>
  </si>
  <si>
    <t>APA Group develops, owns, and operates natural gas transportation and energy infrastructure in Australia. The company operates through three segments: Energy Infrastructure, Asset Management, and Energy Investments. It operates natural gas pipelines, gas storage facilities, gas processing facilities, gas compression facilities, electricity transmission, electricity interconnectors, and renewable and gas fired power generation assets; and operates solar farms and wind farms. The company has interests in approximately 15,000 kilometers of gas transmission pipelines; approximately 25,700 kilometers of gas mains and pipelines; and 1.4 million gas consumer connections. It also provides commercial, operating, and asset maintenance services to its energy investments and third parties; and invests in unlisted entities. APA Group was incorporated in 2007 and is headquartered in Sydney, Australia.</t>
  </si>
  <si>
    <t>Schaltbau Holding AG (XTRA:SLT)</t>
  </si>
  <si>
    <t>XTRA:SLT</t>
  </si>
  <si>
    <t>Axxion S.A. (SNSE:AXXION); Universal-Investment-Gesellschaft Mit BeschrÄNkter Haftung; BayernInvest Kapitalverwaltungsgesellschaft mbH; Teslin Capital Management BV; Midlin NV; Active Ownership Capital S.à R.L.; Gerlin NV</t>
  </si>
  <si>
    <t>IQTR1676817231</t>
  </si>
  <si>
    <t>Schaltbau Holding AG, together with its subsidiaries, develops and supplies components and systems for the mobile and stationary transportation technology and capital goods industry. It operates through four segments: Pintsch, Bode, Schaltbau, and SBRS. The Pintsch segment offers stationary transportation technology and rail infrastructure equipment; and installation, testing, commissioning, maintenance, repair, spare parts supply, training, and digital services. The Bode segment provides door and boarding systems for buses, trains, and commercial and electric vehicles; and interior fittings for road vehicles and rolling stock. The Schaltbau segment develops, manufactures, and sells connectors, snap-action switches, contactors, as well as a range of electrical components, such as toggle switches, master controllers, and driver’s desk equipment for a spectrum of applications in the rail sector and other industries. The SBRS segment offers on-board converters, air conditioning units, door and boarding systems, sanitary systems, interiors, driver’s cab equipment, lighting systems, and high- and low-voltage switchgears. The company sells its products under the Schaltbau, Bode, Pintsch, and SBRS brand names. It operates in Germany, other European countries, Asia, North America, and internationally. Schaltbau Holding AG was founded in 1929 and is based in Munich, Germany.</t>
  </si>
  <si>
    <t>Pintsch: 86.6 (14.5%);
Schaltbau: 171.6 (28.7%);
SBRS: 53.4 (8.9%);
Bode Segment: 286.7 (47.9%)</t>
  </si>
  <si>
    <t>Capital Goods (Primary); Industrial Machinery (Primary); Industrials (Primary); Machinery (Primary); Auto Components; Auto Parts and Equipment; Automobiles and Components; Construction Machinery and Heavy Trucks; Consumer Discretionary; Electrical Components and Equipment; Electrical Equipment; Railroad Equipment</t>
  </si>
  <si>
    <t>Active Ownership Capital S.à R.L.
Active Ownership Capital S.à R.L. is a private equity firm specializing in acquisition. The firm seeks to invest in publicly listed companies. It typically invests in the undervalued small- and mid-size companies in German speaking countries and countries in the Nordic region such as Germany, Switzerland, Austria, Sweden, Finland, Denmark, and Norway. The firm seeks to acquire a minority stake. Active Ownership Capital S.à R.L. is based in Grevenmacher, Luxembourg.
Axxion S.A. (SNSE:AXXION)
Axxion S.A. is a publicly owned investment manager. The firm manages equity and mutual funds for its clients. It invests in equity markets. Axxion S.A.is based in Santiago, Chile.
BayernInvest Kapitalverwaltungsgesellschaft mbH
BayernInvest Kapitalverwaltungsgesellschaft mbH is a privately owned investment manager. The firm provides its services to individuals, insurance companies, pension funds, and corporations. It manages equity, fixed income, and balanced mutual funds. The firm invests in the public equity and fixed income markets across the world. BayernInvest Kapitalverwaltungsgesellschaft mbH is based in Munich, Germany. BayernInvest Kapitalverwaltungsgesellschaft mbH operates as a subsidiary of Bayerische Landesbank.
Gerlin NV
Gerlin NV is headquartered in Maarsbergen, Utrecht, Netherlands.
Midlin NV
Midlin NV was founded in 2006 and is headquartered in Maarsbergen, Utrecht, Netherlands.
Teslin Capital Management BV
Teslin Capital Management BV (TCM) is a privately owned investment manager. The firm manages equity portfolios for its clients. It invests in equity mutual funds. The firm invests in the public equity markets of Europe. It primarily invests in stocks of small-cap and mid-cap companies. The firm employs a fundamental analysis with a bottom-up stock picking approach to make its investments. Teslin Capital Management was founded in May 1991 and is based in Maarsbergen, Netherlands.
Universal-Investment-Gesellschaft Mit BeschrÄNkter Haftung
Universal-Investment-Gesellschaft mbH is a privately owned investment manager. The firm provides its services to institutional investors, and private investors. It also manages mutual funds for its clients. The firm invests in public equity and fixed income markets. Universal-Investment-Gesellschaft mbH was founded in 1968 and is based in Frankfurt am Main, Germany. Universal-Investment-Gesellschaft mbH operates as a subsidiary of Montagu Private Equity LLP.</t>
  </si>
  <si>
    <t>Axxion S.A. (SNSE:AXXION) (110.2)</t>
  </si>
  <si>
    <t>AGROB Immobilien AG (DB:AGR)</t>
  </si>
  <si>
    <t>DB:AGR</t>
  </si>
  <si>
    <t>Apollo Capital Management, L.P.</t>
  </si>
  <si>
    <t>HVB Gesellschaft Für Gebäude Mbh &amp; Co. KG</t>
  </si>
  <si>
    <t>IQTR638401253</t>
  </si>
  <si>
    <t>AGROB Immobilien AG develops, manages, and operates commercial real estate properties in Germany. It operates a media and business park with approximately 130,000 square meters of usable space. The company also provides portfolio and property management, and project development services. In addition, it operates a satellite system with various parabolic antennas and a network of fiber-optic cables. AGROB Immobilien AG was founded in 1867 and is based in Ismaning, Germany.</t>
  </si>
  <si>
    <t>Germany: 13.3 (100.0%)</t>
  </si>
  <si>
    <t>Industrial Property Operators and Lessors (Primary); Nonresidential Building Operators and Lessors (Primary); Nonresidential Property Managers (Primary); Office Building Operators and Lessors (Primary); Real Estate (Primary); Real Estate (Primary); Real Estate Management and Development (Primary); Real Estate Management Services (Primary); Real Estate Operating Companies (Primary); Real Estate Operators And Lessors (Primary); Alternative Carriers; Asset Management and Custody Banks; Capital Markets; Communication Services; Diversified Financials; Diversified Telecommunication Services; Financials; Real Estate Development; Satellite Communication Services; Telecommunication Services</t>
  </si>
  <si>
    <t>Apollo Capital Management, L.P. was incorporated in 2007 and is based in New York.</t>
  </si>
  <si>
    <t>HVB Gesellschaft Für Gebäude Mbh &amp; Co. KG was founded in 2014 and is based in Munich, Germany. HVB Gesellschaft Für Gebäude Mbh &amp; Co. KG operates as a subsidiary of UniCredit Bank AG.</t>
  </si>
  <si>
    <t>Crown Resorts Limited (ASX:CWN)</t>
  </si>
  <si>
    <t>ASX:CWN</t>
  </si>
  <si>
    <t>Blackstone Inc. (NYSE:BX)</t>
  </si>
  <si>
    <t>Wilson Asset Management (International) Pty Limited; WAM Leaders Limited (ASX:WLE)</t>
  </si>
  <si>
    <t>IQTR708793198</t>
  </si>
  <si>
    <t>Crown Resorts Limited operates in the entertainment industry primarily in Australia. It operates through four segments: Crown Melbourne, Crown Perth, Crown Aspinalls, and Wagering &amp; Online. The company owns and operates two integrated resorts, including Crown Melbourne and Crown Perth. Its Crown Melbourne resort comprises 2,628 gaming machines and 540 gaming tables; the Crown Towers Melbourne hotel with 481 guest rooms, the Crown Metropol Melbourne hotel with 658 guest rooms, and the Crown Promenade Melbourne hotel with 465 guest rooms; a conference center; banqueting facilities; restaurants and bars; and designer brands and retail outlets. The company’s Crown Perth resort includes the Crown Towers Perth hotel with 500 guest rooms; the Crown Metropol Perth hotel comprising 397 guest rooms; the Crown Promenade Perth hotel with 291 guest rooms; 2,500 gaming machines and 350 gaming tables; a 1,500-seat Crown Ballroom and 2,300-seat Crown Theatre; convention facilities; and restaurants and bars, and a resort. It also owns and operates the Crown Aspinalls, a casino in London; and engages in wagering and online social gaming activities. The company was formerly known as Crown Limited and changed its name to Crown Resorts Limited in October 2013. Crown Resorts Limited was incorporated in 2007 and is based in Southbank, Australia.</t>
  </si>
  <si>
    <t>Crown Perth: 556.9 (48.1%);
Crown Melbourne: 436.7 (37.7%);
Crown Aspinalls: 1.7 (.1%);
Wagering &amp; Online: 110.2 (9.5%);
Unallocated Interest Revenue: .7 (.1%);
Crown Sydney: 51.4 (4.4%)</t>
  </si>
  <si>
    <t>Casinos (Primary); Casinos and Gaming (Primary); Consumer Discretionary (Primary); Consumer Services (Primary); Gaming Operations (Primary); Hotels, Restaurants and Leisure (Primary); Online Gaming Operations (Primary); Hotels And Motels; Hotels, Resorts and Cruise Lines; Lodging; Resorts</t>
  </si>
  <si>
    <t>Blackstone Inc. is an alternative asset management firm specializing in real estate, private equity, hedge fund solutions, credit, secondary funds of funds, public debt and equity and multi-asset class strategies. The firm typically invests in early-stage companies. It also provide capital markets services. The real estate segment specializes in opportunistic, core+ investments as well as debt investment opportunities collateralized by commercial real estate, and stabilized income-oriented commercial real estate across North America, Europe and Asia. The firm’s corporate private equity business pursues transactions throughout the world across a variety of transaction types, including large buyouts,special situations, distressed mortgage loans, mid-cap buyouts, buy and build platforms, which involves multiple acquisitions behind a single management team and platform, and growth equity/development projects involving significant majority stakes in portfolio companies and minority investments in operating companies, shipping, real estate, corporate or consumer loans, and alternative energy greenfield development projects in energy and power, property, dislocated markets, shipping opportunities, financial institution breakups, re-insurance, and improving freight mobility, financial services, healthcare, life sciences, enterprise tech and consumer, as well as consumer technologies. The fund considers investment in Asia and Latin America. It has a three year investment period. Its hedge fund business manages a broad range of commingled and customized fund solutions and its credit business focuses on loans, and securities of non-investment grade companies spread across the capital structure including senior debt, subordinated debt, preferred stock and common equity. Blackstone Inc. was founded in 1985 and is headquartered in New York, New York with additional offices across Asia, Europe and North America.</t>
  </si>
  <si>
    <t>WAM Leaders Limited (ASX:WLE)
WAM Leaders Limited is a close-ended equity mutual fund launched and managed by Wilson Asset Management (International) Pty Limited. The fund is co-managed by MAM Pty Limited. It invests into public equity and fixed income markets of Australia. The fund seeks to invest in stocks of companies that are operating across diversified sectors. It primarily invests in value stocks of large- cap companies on the S&amp;P/ASX 200 Index. The fund employs fundamental analysis, with focus on bottom-up research to create its portfolio. WAM Leaders Limited was formed on April 12, 2016 and is domiciled in Australia.
Wilson Asset Management (International) Pty Limited
Wilson Asset Management (International) Pty Limited is a privately owned investment manager. The firm launches and manages equity mutual funds for its clients. It invests in public equity markets of Australia. Wilson Asset Management (International) Pty Limited was formed in November 1997 and is based in Sydney, Australia.</t>
  </si>
  <si>
    <t>WAM Leaders Limited (ASX:WLE) (1,063.2)</t>
  </si>
  <si>
    <t>Aspen Technology, Inc. (NasdaqGS:AZPN)</t>
  </si>
  <si>
    <t>NasdaqGS:AZPN</t>
  </si>
  <si>
    <t>Emerson Electric Co. (NYSE:EMR)</t>
  </si>
  <si>
    <t>IQTR1684909762</t>
  </si>
  <si>
    <t>Aspen Technology, Inc., together with its subsidiaries, provides asset optimization solutions in North America, Europe, the Asia Pacific, Latin America, and the Middle East. The company operates in two segments, Subscription and Software, and Services and Other. It offers asset optimization software that optimizes asset design, operations, and maintenance in various industrial environments. The company’s software suites include aspenONE Engineering, aspenONE Manufacturing and Supply Chain, and aspenONE Asset Performance that are integrated applications, which allow end users to design process manufacturing environments, monitor operational performances, respond and adapt to operational changes, predict asset reliability and equipment failure, and manage planning and scheduling activities, as well as collaborate across these functions and activities. It also provides software maintenance and support, professional, and training services. The company’s customers comprise companies that are engaged in the process and other capital-intensive industries, such as energy, chemicals, engineering, and construction, as well as pharmaceuticals, food and beverage, transportation, power, metals and mining, pulp and paper, and consumer packaged goods. Aspen Technology, Inc. was founded in 1981 and is headquartered in Bedford, Massachusetts.</t>
  </si>
  <si>
    <t>Services and Other: 27.2 (3.7%);
Subscription and Software: 703.2 (96.3%)</t>
  </si>
  <si>
    <t>North America: 292.7 (40.1%);
Europe: 223.6 (30.6%);
Other: 214.2 (29.3%)</t>
  </si>
  <si>
    <t>Application Hosting Services (Primary); Application Service Providers (ASPs) (Primary); Application Software (Primary); Enterprise Software (Primary); Industry Specific Software (Primary); Information Technology (Primary); Software (Primary); Software and Services (Primary); Supply Chain Management Software (Primary); Information Technology (IT) Consulting; IT Consulting and Other Services; IT Services</t>
  </si>
  <si>
    <t>Massachusetts (Primary); Northeast (Primary); United States and Canada (Primary); United States of America (Primary); Worcester Area (Primary)</t>
  </si>
  <si>
    <t>Emerson Electric Co. designs and manufactures technology and engineering products for industrial, commercial, and consumer markets worldwide. The company operates through Automation Solutions and Commercial &amp; Residential Solutions segments. The Automation Solutions segment offers measurement and analytical instrumentation, industrial valves and equipment, and process control software and systems. It serves the oil and gas, refining, chemicals, power generation, life sciences, food and beverage, automotive, pulp and paper, metals and mining, and municipal water supplies markets. The Commercial &amp; Residential Solutions segment offers residential and commercial heating and air conditioning products, such as residential and variable speed scroll compressors; system protector and flow control devices; standard, programmable, and Wi-Fi thermostats; monitoring equipment and electronic controls for gas and electric heating systems; gas valves for furnaces and water heaters; ignition systems for furnaces; sensors and thermistors for home appliances; and temperature sensors and controls. The company also provides reciprocating, scroll, and screw compressors; precision flow controls; system diagnostics and controls; and environmental control systems for use in medical, food processing, and cold storage applications. In addition, this segment offers air conditioning, refrigeration, and lighting control technologies, as well as facility design and product management, site commissioning, facility monitoring, and energy modeling services; and professional and homeowner tools, and appliance solutions. The company was formerly known as The Emerson Electric Manufacturing Company and changed its name to Emerson Electric Co. in 2000. Emerson Electric Co. was incorporated in 1890 and is headquartered in St. Louis, Missouri.</t>
  </si>
  <si>
    <t>GCP Applied Technologies Inc. (NYSE:GCP)</t>
  </si>
  <si>
    <t>NYSE:GCP</t>
  </si>
  <si>
    <t>Compagnie de Saint-Gobain S.A. (ENXTPA:SGO)</t>
  </si>
  <si>
    <t>Standard Industries Inc.; Starboard Value LP; Standard Investments LLC; Dalbergia Investments LLC; SI GP III LLC</t>
  </si>
  <si>
    <t>IQTR1760669742</t>
  </si>
  <si>
    <t>GCP Applied Technologies Inc. produces and sells specialty construction chemicals and specialty building materials worldwide. Its Specialty Construction Chemicals segment offers concrete admixtures under the CONCERA, CLARENA, ADVA, CLARENA RC40, STRUX, MIRA, TYTRO, POLARSET, ECLIPSE, DARACEM, DARASET, DCI, RECOVER, WRDA, and ZYLA brands; admixtures for decorative concrete under the PIERI brand; concrete production management and control systems under the VERIFI brand; engineered concrete slab systems under the DUCTILCRETE brand; and cement additives under the OPTEVA HE, TAVERO VM, CBA, SYNCHRO, HEA2, TDA, and ESE brands. The company’s Specialty Building Materials segment provides building envelope products to protect structures from water, and manages air and vapor transmission through building walls under the BITUTHENE, PREPRUFE, ADPRUFE, HYDRODUCT, ADCOR, SILCOR, PERM-A-BARRIER, ELIMINATOR, RIW, and INTEGRITANK brands; and residential building products comprising specialty roofing membranes and flexible flashings under the ICE &amp; WATER SHIELD, TRI-FLEX, ULTRA, and VYCOR brands. This segment also offers fire protection products under the MONOKOTE brand; chemical grouts for repair and remediation in waterproofing and soil stabilization applications under the DE NEEF, HYDRO ACTIVE, SWELLSEAL, and DE NEEF PURe brands; cementitious grouts and mortars for under filling and gap filling purposes under the BETEC brand; and specialty flooring products, such as flooring moisture barriers and installation products under the KOVARA and ORCON brands. The company was incorporated in 2015 and is headquartered in Alpharetta, Georgia.</t>
  </si>
  <si>
    <t>Specialty Construction Chemicals: 549.8 (56.8%);
Specialty Building Materials: 418.7 (43.2%)</t>
  </si>
  <si>
    <t>United States: 486.0 (50.2%);
Europe Middle East Africa (EMEA): 195.2 (20.2%);
Asia Pacific: 197.7 (20.4%);
Latin America: 59.0 (6.1%);
Canada and Other: 30.6 (3.2%)</t>
  </si>
  <si>
    <t>Chemicals (Primary); Materials (Primary); Materials (Primary); Specialty Chemicals (Primary); Building Products; Building Products; Capital Goods; Concrete; Construction Materials; Construction Materials; Flooring; Industrials; Roofing, Siding, and Insulation Materials</t>
  </si>
  <si>
    <t>Georgia (Primary); North Metro Area (Primary); Southeast (Primary); United States and Canada (Primary); United States of America (Primary)</t>
  </si>
  <si>
    <t>Compagnie de Saint-Gobain S.A. designs, manufactures, and distributes materials and solutions for wellbeing worldwide. It operates in five segments: High Performance Solutions; Northern Europe; Southern Europe – Middle East (ME) &amp; Africa; Americas; and Asia-Pacific. The company offers glass for building, industrial mortars, exterior products, and pipes; insulation, plasterboards, and interior glass products; and coated glass and high performance materials. It also distributes heavy building materials; plumbing, heating, and sanitary ware products; timbers and panels; interior solutions; roofing products; civil engineering products; ceramic tiles; and site equipment and tools. The company was founded in 1665 and is headquartered in Courbevoie, France.</t>
  </si>
  <si>
    <t>Dalbergia Investments LLC
Dalbergia Investments LLC engages in the making of investments in securities and other assets. The company was incorporated in 2013 and is based in New York, New York. Dalbergia Investments LLC operates as a subsidiary of Standard Industries Inc.
SI GP III LLC
SI GP III LLC was formerly known as 40 North GP III LLC and changed its name to SI GP III LLC. SI GP III LLC was incorporated in 2015 and is based in the United States.
Standard Industries Inc.
Standard Industries Inc. manufactures and supplies commercial and residential roofing products. It offers residential roofing products, including lifetime roofing shingles; lifetime roofing system components, such as starter strip shingles, roof deck protection products, leak barriers, ventilation products/roof vents, and hip and ridge cap shingles; and other roofing products, which comprise three-tab shingles, slate products, nail base roof insulation panels, low-slope roofing membrane, attic ventilation products, roof accessory paints, residential roll roofing products, and fiber-cement sidings. The company also offers commercial roofing products, systems, and accessories, including flat roofing systems, asphaltic accessories, built-up roofing, modified bitumen roofing, single-ply, liquid-applied roofing, specialty products, insulation products, cover boards and fastening, adhesives, primers, and sealants. In addition, it offers other products, such as ductwork products, fiber-cement sidings, non-woven fabrics, ornamental iron products, and polyiso insulated sheathing products. The company serves property owners and managers, architects and specifiers, distributors, and roofing contractors. It offers its products through dealers, retailers, and lumber yards. Standard Industries Inc. has a strategic investment and partnership with Loveland Innovations. Standard Industries Inc. was formerly known as Building Materials Corporation of America, Inc. The company was founded in 1886 and is based in New York, New York. It has additional offices in the United States and Canada. Standard Industries Inc. operates as a subsidiary of BMCA Holdings Corporation.
Standard Investments LLC
Standard Investments LLC is an employee owned hedge fund sponsor. The firm primarily provides its services to pooled investment vehicles. It also caters to High net worth individuals, individuals and charitable organizations. It invests in public equity and fixed income markets. The firm employs fundamental analysis with top-down and bottom-up approach to make its investments. It obtains external research to create its portfolios. The firm was formerly known as 40 North Industries LLC. Standard Investments LLC was formed on February 5, 2009 and is based in New York City.
Starboard Value LP
Starboard Value LP is a privately owned hedge fund sponsor. The firm primarily provides its services to pooled investment vehicles. It also caters to state or municipal government entities, sovereign wealth funds and foreign official institutions. The firm invests in the public equity markets of the United States. It invests in value stocks of small-cap companies. The firm employs fundamental analysis to make its investments. Starboard Value LP was founded in March 2011 and is based in New York City.</t>
  </si>
  <si>
    <t>Saudi Enaya Cooperative Insurance Company (SASE:8311)</t>
  </si>
  <si>
    <t>SASE:8311</t>
  </si>
  <si>
    <t>Amana Cooperative Insurance Company (SASE:8310)</t>
  </si>
  <si>
    <t>Münchener Rückversicherungs-Gesellschaft Aktiengesellschaft in München (XTRA:MUV2); DAMAN - National Health Insurance Company</t>
  </si>
  <si>
    <t>IQTR695175383</t>
  </si>
  <si>
    <t>Saudi Enaya Cooperative Insurance Company provides health insurance services in the Kingdom of Saudi Arabia. It primarily underwrites medical insurance products for group and individual clients. The company was incorporated in 2012 and is headquartered in Jeddah, the Kingdom of Saudi Arabia.</t>
  </si>
  <si>
    <t>Insurance Contracts for Providing Health Care Services ('Medical Insurance'): 43.8 (100.0%)</t>
  </si>
  <si>
    <t>Kingdom of Saudi Arabia: 43.8 (100.0%)</t>
  </si>
  <si>
    <t>Financials (Primary); Health and Medical Insurance (Primary); Insurance (Primary); Insurance (Primary); Life and Health Insurance (Primary)</t>
  </si>
  <si>
    <t>Africa / Middle East (Primary); Middle East (Primary); Saudi Arabia  (Primary)</t>
  </si>
  <si>
    <t>Amana Cooperative Insurance Company provides various insurance products and services to corporate and individual clients in the Kingdom of Saudi Arabia. It offers engineering, fidelity, general, healthcare, marine cargo, money, motor, personal, property, travel, and workmen insurance products, as well as other specialized insurance solutions. Amana Cooperative Insurance Company was founded in 2010 and is headquartered in Riyadh, the Kingdom of Saudi Arabia.</t>
  </si>
  <si>
    <t>DAMAN - National Health Insurance Company
Münchener Rückversicherungs-Gesellschaft Aktiengesellschaft in München (XTRA:MUV2)
Münchener Rückversicherungs-Gesellschaft Aktiengesellschaft in München engages in the insurance and reinsurance businesses worldwide. It operates through five segments: Life and Health Reinsurance; Property-Casualty Reinsurance; ERGO Life and Health Germany; ERGO Property-Casualty Germany; and ERGO International. The company offers life and health reinsurance solutions, such as financial market risks, data analytics, claims handling and underwriting, medical risk research, health market, capital management, and digital underwriting and analytics, as well as MIRA digital suite; and property and casualty reinsurance solutions, including agricultural reinsurance, data analytics, infrastructure risk profiler, remote industries, property insurance coverage, retroactive reinsurance, risk transfer, and cyber, as well as NatCatSERVICE for natural catastrophe loss database, REALYTIX ZERO, IMPROVEX, cert2go, consulting aftersales and claims, prospective structured reinsurance, and Vahana AI for motor claims. It also provides solutions for industry clients, such as IoT cover, specialty coverage, reputational risk insurance, earnings quality insurance protection, captive insurance and risk transfer, liability, weather risks, space and satellite insurance, bioenergy plant performance insurance, solar energy insurance, wind farm insurance, mining insurance, construction projects covers and services, aviation insurance, power and utilities, oil and gas companies insurance, industrial cyber insurance, risk suite, data and location risk intelligence, digital risks, PV warranty insurance, parametric, Insure AI, liquidation damage cover, and natural catastrophes solutions. In addition, the company offers life, property-casualty, health, legal protection, and travel insurance products under the ERGO brand name. Münchener Rückversicherungs-Gesellschaft Aktiengesellschaft in München was founded in 1880 and is based in Munich, Germany.</t>
  </si>
  <si>
    <t>Münchener Rückversicherungs-Gesellschaft Aktiengesellschaft in München (XTRA:MUV2) (42,314.1)</t>
  </si>
  <si>
    <t>Spok Holdings, Inc. (NasdaqGS:SPOK)</t>
  </si>
  <si>
    <t>NasdaqGS:SPOK</t>
  </si>
  <si>
    <t>IQTR1679735063</t>
  </si>
  <si>
    <t>Spok Holdings, Inc., through its subsidiary, Spok, Inc., provides healthcare communication solutions in the United States, Europe, Canada, Australia, Asia, and the Middle East. It offers Spok Healthcare Console that helps operators perform directory searches and code calls, as well as messaging and paging; Spok Web-Based Directory that enables staff to send messages from the directory; Spok Web-Based On-Call Scheduling, which keeps personnel, calendars, and on-call scheduling information updated; Spok Speech to process routine phone requests, including transfers, directory assistance, messaging, and paging; and Spok Call Recording and Quality Management, which records, monitors, and scores operators’ conversations. The company also provides Spok Mobile for secure code alerts, patient updates, results, consult requests, and other services; Spok Device Preference Engine, which facilitates voice conversations among doctors and caregivers; Spok pc/psap  that integrates the phone system, mapping systems, and other resources to speed emergency dispatch; and Spok Enterprise Alert, which directs emergency personnel to caller’s location. In addition, it sells devices to resellers who lease or resell them to their subscribers; and ancillary services, such as voicemail and equipment loss or maintenance protection, as well as provides a suite of professional services, and software license updates and product support services. The company serves businesses, professionals, management personnel, medical personnel, field sales personnel and service forces, members of the construction industry and construction trades, real estate brokers and developers, sales and services organizations, specialty trade organizations, manufacturing organizations, and government agencies. The company was formerly known as USA Mobility, Inc. and changed its name to Spok Holdings, Inc. in July 2014. Spok Holdings, Inc. was incorporated in 2004 and is headquartered in Springfield, Virginia.</t>
  </si>
  <si>
    <t>Clinical Communication and Collaboration Business: 145.1 (100.0%)</t>
  </si>
  <si>
    <t>United States: 141.4 (97.5%);
International: 3.7 (2.5%)</t>
  </si>
  <si>
    <t>Wireless Telecommunication Services</t>
  </si>
  <si>
    <t>Communication Services (Primary); Mobile Data Services (Primary); Paging Services (Primary); Personal Communications Services (PCS) (Primary); Telecommunication Services (Primary); Two-Way Mobile Data Services (Primary); Wireless Telecommunication Services (Primary); Wireless Telecommunication Services (Primary); Application Software; Electronic Equipment, Instruments and Components; Enterprise Software; Industry Specific Software; Information Technology; Information Technology (IT) Consulting; IT Consulting and Other Services; IT Services; Software; Software and Services; Technology Distributors; Technology Hardware and Equipment; Technology Hardware and Equipment Distribution; Telecommunications Industry Software</t>
  </si>
  <si>
    <t>Midatlantic (Primary); Northern Virginia Area (Primary); United States and Canada (Primary); United States of America (Primary); Virginia (Primary); Delaware; Massachusetts; Northeast</t>
  </si>
  <si>
    <t>Ohana Pacific Bank</t>
  </si>
  <si>
    <t>CBB Bancorp, Inc. (OTCPK:CBBI)</t>
  </si>
  <si>
    <t>IQTR702588063</t>
  </si>
  <si>
    <t>As of July 1, 2021, Ohana Pacific Bank was acquired by Commonwealth Business Bank. Ohana Pacific Bank provides personal and business banking products and services. It offers checking, savings, money market, and individual retirement accounts, as well as certificates of deposit. The company also provides residential mortgage loans, secured loans and lines of credit, home equity lines of credit, SBA loans, commercial term loans and lines of credit, commercial real estate loans and lines of credit, construction loans, and professional loans and lines of credit. In addition, it offers remote deposit capture, wire, and phone and online banking services, as well as safe deposit boxes. The company is based in Honolulu, Hawaii.</t>
  </si>
  <si>
    <t>Hawaii (Primary); Honolulu Area (Primary); United States and Canada (Primary); United States of America (Primary); West Coast (Primary)</t>
  </si>
  <si>
    <t>CBB Bancorp, Inc. operates as the holding company for Commonwealth Business Bank that provides various commercial banking services to individuals and businesses in the United States. It offers checking, savings, money market, and certification of deposit accounts; SBA lending; trade finance; business line of credit; business term loans; business and commercial property loans; construction loans; and credit cards. The company also provides treasury management, and mobile and online banking services, as well as title and escrow services. In addition, it engages in investing activities. The company offers its service through 8 full-service branches in Southern California, Dallas, and Texas; and five loan production offices in the states of Colorado, Georgia, Texas, and Washington. CBB Bancorp, Inc. was founded in 2005 and is headquartered in Los Angeles, California.</t>
  </si>
  <si>
    <t>Gujchem Distillers India Limited (BSE:506640)</t>
  </si>
  <si>
    <t>BSE:506640</t>
  </si>
  <si>
    <t>IQTR618714884</t>
  </si>
  <si>
    <t>Gujchem Distillers India Limited does not have significant operations. Previously, it was engaged in the manufacture and sale of various chemical products based on molasses and industrial alcohol. The company was formerly known as Sardesai Brothers Limited and changed its name to Gujchem Distillers India Limited in 1974. Gujchem Distillers India Limited was founded in 1911 and is based in Ahmedabad, India.</t>
  </si>
  <si>
    <t>Chemicals (Primary); Commodity Chemicals (Primary); Industrial Inorganic Chemicals (Primary); Materials (Primary); Materials (Primary)</t>
  </si>
  <si>
    <t>Solus Advanced Materials Co. Ltd. (KOSE:A336370)</t>
  </si>
  <si>
    <t>KOSE:A336370</t>
  </si>
  <si>
    <t>Skylake Equity Partners Limited</t>
  </si>
  <si>
    <t>Doosan Corporation (KOSE:A000150)</t>
  </si>
  <si>
    <t>IQTR675788705</t>
  </si>
  <si>
    <t>Solus Advanced Materials Co. Ltd. provides materials and solutions in South Korea and Europe. It offers battery copper foil for use in electric car battery; copper foil for use in various electronic equipment; electro materials for use in organic light emitting diode display devices, such as mobile, TV, and vehicle/tablet/PCs; and natural bio materials for use in pharmaceutical, cosmeceutical, and nutraceutical ingredients, as well as provides customized development manufacturing services. The company was formerly known as Doosan Solus Co., Ltd. The company was founded in 2019 and is based in Seoul, South Korea. Solus Advanced Materials Co. Ltd. is a subsidiary of Skylake Equity Partners Limited.</t>
  </si>
  <si>
    <t>Advanced Materials Division: 118.0 (38.9%);
Copper/Battery Foil Division: 185.5 (61.1%)</t>
  </si>
  <si>
    <t>Korea: 118.0 (28.7%);
Europe: 207.6 (50.4%);
Asia, Etc.: 86.1 (20.9%)</t>
  </si>
  <si>
    <t>Electronic Components (Primary); Electronic Components (Primary); Electronic Equipment, Instruments and Components (Primary); Information Technology (Primary); Technology Hardware and Equipment (Primary); Electronic Manufacturing Services; Electronic Manufacturing Services (EMS); Health Care; Medicinal Chemicals and Botanical Products; Outsourced Technology Manufacturing Services; Pharmaceuticals; Pharmaceuticals; Pharmaceuticals, Biotechnology and Life Sciences; Semiconductors; Semiconductors and Semiconductor Equipment; Semiconductors and Semiconductor Equipment</t>
  </si>
  <si>
    <t>Skylake Equity Partners Limited was founded in 2019 and is based in Seoul, South Korea.</t>
  </si>
  <si>
    <t>Doosan Corporation operates in the machinery manufacturing, apartment construction, service, and heavy industries in Korea, the United States, rest of Asia, the Middle East, Europe, and internationally. The company manufactures and sells copper clad laminates, and hydraulic and industrial equipment; and offers development and maintenance services for information technology systems and other products. It also engages in the construction of NSSS, BOP, turbines, plant facilities, and freshwater and water treatment facilities, as well as road construction; and operations of golf club and condominium, etc. In addition, the company is involved in software development and supply manufacturing; electric power generation and sale; forklift manufacture, rental, and sale; real estate development; and financial investment activities, as well as advertisement, sports, and education businesses. Further, it offers internal combustion engines, construction machinery, and transportation equipment and parts; research and development, manufacturing, IT, marketing, finance, and engineering services, as well as software and systems engineering services. The company was formerly known as OB Beer, Ltd. and changed its name to Doosan Corporation in September 1998. Doosan Corporation was founded in 1896 and is headquartered in Seoul, South Korea.</t>
  </si>
  <si>
    <t>MOM'S TOUCH&amp;Co. (KOSDAQ:A220630)</t>
  </si>
  <si>
    <t>KOSDAQ:A220630</t>
  </si>
  <si>
    <t>KL Partners Co., Ltd.</t>
  </si>
  <si>
    <t>IQTR643248991</t>
  </si>
  <si>
    <t>MOM'S TOUCH&amp;Co. operates a restaurant franchise brand under the Mom’s Touch name in South Korea and internationally. The company’s stores offer Korean style hand-made burgers and chicken. As of December 2020, it operated approximately 1,314 stores. The company also distributes frozen processed chickens and frozen processed foods to professional distribution agencies, convenience stores, chain companies, catering brand companies, and supermarkets; and produces frozen processed chicken and raw chicken meat. The company was formerly known as Haimarrow Food Service Co., Ltd. and changed its name to MOM'S TOUCH&amp;Co. in March 2021. MOM'S TOUCH&amp;Co. was founded in 2004 and is headquartered in Seoul, South Korea.</t>
  </si>
  <si>
    <t>Franchise Distribution Business: 231.8 (92.8%);
Food Distribution Business: 17.9 (7.2%);
Other Business Division: .1 (.0%)</t>
  </si>
  <si>
    <t>Consumer Discretionary (Primary); Consumer Services (Primary); Full Service Restaurants (Primary); Hotels, Restaurants and Leisure (Primary); Restaurants (Primary); Chicken; Consumer Staples; Food and Staples Retailing; Food and Staples Retailing; Food Distribution; Food Distributors; Food Products; Food, Beverage and Tobacco; Frozen Foods; Groceries and Related Product Distribution; Meats, Meat Processing And Meat Related Products; Packaged Foods and Meats</t>
  </si>
  <si>
    <t>Boston Private Financial Holdings, Inc.</t>
  </si>
  <si>
    <t>SVB Financial Group (NasdaqGS:SIVB)</t>
  </si>
  <si>
    <t>Holdco Asset Management, L.P.</t>
  </si>
  <si>
    <t>IQTR700131740</t>
  </si>
  <si>
    <t>As of July 1, 2021, Boston Private Financial Holdings, Inc. was acquired by SVB Financial Group. Boston Private Financial Holdings, Inc. operates as the bank holding company for Boston Private Bank &amp; Trust Company that provides a range of banking services in the United States. It operates in three segments: Private Banking, Wealth Management and Trust, and Affiliate Partners. The company accepts deposit products, such as checking accounts, savings and NOW accounts, money market accounts, and certificates of deposit. Its loan products include loans to individuals, such as residential mortgage loans, mortgage loans on investment or vacation properties, unsecured and secured personal lines of credits, home equity loans, and overdraft protection; and loans to businesses consisting of commercial and mortgage loans, revolving lines of credit, working capital loans, equipment financing, community lending programs, and construction and land loans. In addition, it provides wealth management solutions comprising planning-based financial strategies, wealth management, family office, financial planning, tax planning, and trust services to individuals, families, institutions, and nonprofit institutions. Boston Private Financial Holdings, Inc. was incorporated in 1987 and is headquartered in Boston, Massachusetts.</t>
  </si>
  <si>
    <t>Holding Company and Eliminations: 6.0 (1.8%);
Wealth Management and Trust: 73.8 (22.6%);
Private Banking (Excl.Wealth Management and Trust): 246.4 (75.5%)</t>
  </si>
  <si>
    <t>United States: 326.1 (100.0%)</t>
  </si>
  <si>
    <t>Banks (Primary); Banks (Primary); Financials (Primary); Regional Banks (Primary); Accounting, Auditing and Taxation Services; Commercial and Professional Services; Diversified Banks; Diversified Financial Services; Diversified Financials; Holding Companies; Industrials; Investment Services and Holding Companies; Multi-Sector Holdings; Offices Of Bank Holding Companies; Private and Industrial Banking; Professional Services; Research and Consulting Services; Tax Advisory Services; Tax Return Preparation Services; Taxation Issues and Preparation</t>
  </si>
  <si>
    <t>SVB Financial Group, a diversified financial services company, provides various banking and financial products and services. The company operates through four segments: Global Commercial Bank, SVB Private Bank, SVB Capital, and SVB Leerink. The Global Commercial Bank segment offers deposit products, such as business and analysis checking, money market, multi-currency, in-country bank, and sweep accounts, as well as merchant, remote capture, lockbox, electronic deposit capture, and fraud control services; credit solutions comprising term loans, equipment and asset-based loans, revolving lines of credit, and credit card programs, as well as mezzanine lending, acquisition finance, and corporate working capital facilities; and payment and cash management products and services, including wire transfer and automated clearing house payment, bill pay, debit and credit cards, account analysis, and disbursement, as well as online and mobile banking services. This segment also provides foreign exchange services; export, import, and standby letter of credit; investment services and solutions; investment advisory services; vineyard development loans; and debt fund investment services. The SVB Private Bank segment offers private banking services, such as mortgages, home equity and capital call lines of credit, restricted stock purchase loans, and other secured and unsecured lending products, as well as cash and wealth management services. The SVB Capital segment provides venture capital investment services that manage funds on behalf of third party limited partner investors. The SVB Leerink segment engages in equity and convertible capital markets, mergers and acquisitions, equity research and sales, trading, and investment banking services. It operates through 30 offices in the United States; and offices in Canada, the United Kingdom, Israel, Germany, Denmark, India, Hong Kong, and China. SVB Financial Group was founded in 1983 and is headquartered in Santa Clara, California.</t>
  </si>
  <si>
    <t>Holdco Asset Management, LP is a principal investment firm specializing in investing in corporate credit, structured credit, and equity. Holdco Asset Management, LP was founded in 2011 and is based in Fort Lauderdale, Florida.</t>
  </si>
  <si>
    <t>Verso Corporation (NYSE:VRS)</t>
  </si>
  <si>
    <t>NYSE:VRS</t>
  </si>
  <si>
    <t>BillerudKorsnäs Inc.</t>
  </si>
  <si>
    <t>Hoak &amp; Co.; BlackRock, Inc. (NYSE:BLK); The Vanguard Group, Inc.; Dimensional Fund Advisors L.P.; SCW Capital Management, LP; Hoak Fund Management, L.P.; Lapetus Capital Iii LLC; The Hoak Foundation</t>
  </si>
  <si>
    <t>IQTR1762048837</t>
  </si>
  <si>
    <t>Verso Corporation produces and sells coated papers in North America. It operates through two segments, Paper and Pulp. The company offers coated freesheet and coated groundwood, specialty, packaging, inkjet and digital, supercalendered, and uncoated freesheet papers; and bleached and unbleached market kraft pulp to manufacture printing, writing, and tissue products. Its paper products are used primarily in media and marketing applications, including catalogs, magazines, and commercial printing applications, such as high-end advertising brochures, annual reports, and direct-mail advertising; and specialty applications comprising flexible packaging, and label and converting. The company was formerly known as Verso Paper Corp. and changed its name to Verso Corporation in January 2015. Verso Corporation was founded in 2006 and is headquartered in Miamisburg, Ohio.</t>
  </si>
  <si>
    <t>North America: 1,264.0 (100.0%)</t>
  </si>
  <si>
    <t>Paper Products</t>
  </si>
  <si>
    <t>Coated Paper (Primary); Industrial Service Paper (Primary); Materials (Primary); Materials (Primary); Paper and Forest Products (Primary); Paper Manufacturing (Primary); Paper Products (Primary); Printing And Writing Paper (Primary); Pulp Mills (Primary); Tissue Paper (Primary); Writing Paper (Primary)</t>
  </si>
  <si>
    <t>Dayton Area (Primary); Great Lakes (Primary); Ohio (Primary); United States and Canada (Primary); United States of America (Primary); Bangor Area; Maine; Northeast</t>
  </si>
  <si>
    <t>BillerudKorsnäs Inc. offers packaging materials and solutions. The company was incorporated in 2011 and is based in USA. BillerudKorsnäs Inc. operates as a subsidiary of BillerudKorsnäs AB (publ).</t>
  </si>
  <si>
    <t>BlackRock, Inc. (NYSE:BLK)
BlackRock, Inc. is a publicly owned investment manager. The firm primarily provides its services to institutional, intermediary, and individual investors including corporate, public, union, and industry pension plans, insurance companies, third-party mutual funds, endowments, public institutions, governments, foundations, charities, sovereign wealth funds, corporations, official institutions, and banks. It also provides global risk management and advisory services. The firm manages separate client-focused equity, fixed income, and balanced portfolios. It also launches and manages open-end and closed-end mutual funds, offshore funds, unit trusts, and alternative investment vehicles including structured funds. The firm launches equity, fixed income, balanced, and real estate mutual funds. It also launches equity, fixed income, balanced, currency, commodity, and multi-asset exchange traded funds. The firm also launches and manages hedge funds. It invests in the public equity, fixed income, real estate, currency, commodity, and alternative markets across the globe. The firm primarily invests in growth and value stocks of small-cap, mid-cap, SMID-cap, large-cap, and multi-cap companies. It also invests in dividend-paying equity securities. The firm invests in investment grade municipal securities, government securities including securities issued or guaranteed by a government or a government agency or instrumentality, corporate bonds, and asset-backed and mortgage-backed securities. It employs fundamental and quantitative analysis with a focus on bottom-up and top-down approach to make its investments. The firm employs liquidity, asset allocation, balanced, real estate, and alternative strategies to make its investments. In real estate sector, it seeks to invest in Poland and Germany. The firm benchmarks the performance of its portfolios against various S&amp;P, Russell, Barclays, MSCI, Citigroup, and Merrill Lynch indices. BlackRock, Inc. was founded in 1988 and is based in New York City with additional offices in Boston, Massachusetts; London, United Kingdom; Gurgaon, India; Hong Kong; Greenwich, Connecticut; Princeton, New Jersey; Edinburgh, United Kingdom; Sydney, Australia; Taipei, Taiwan; Singapore; Sao Paulo, Brazil; Philadelphia, Pennsylvania; Washington, District of Columbia; Toronto, Canada; Wilmington, Delaware; and San Francisco, California.
Dimensional Fund Advisors L.P.
Dimensional Fund Advisors LP is an privately owned investment manager. The firm provides its services primarily to investment companies and pooled investment vehicles. It also provides services to high net worth individuals, pension and profit sharing plans, sovereign wealth funds and foreign official institutions, insurance companies, charitable organizations, corporations, and state or municipal government entities. The firm manages separate client-focused equity, fixed income, and balanced portfolios. It also launches and manages equity, fixed income, balanced and multi-asset mutual funds for its clients. It also launches and manages hedge funds. The firm invests in the public equity and fixed income markets across the globe. It also invests in real estate markets. It employs a fundamental analysis to make its investments. For its fixed income securities, the firm invests in bonds, U.S. treasury bills, and U.S. government securities. It also involves environmental, sustainable and social strategies for its investors. Dimensional Fund Advisors LP was founded in 1981 and is based in Austin, Texas with additional offices in Charlotte, North Carolina, Santa Monica, California, London, United Kingdom, Sydney, Australia, Melbourne, Australia, Amsterdam, Netherlands, Toronto, Canada, Vancouver, Canada, Berlin, Germany, Singapore, and Chiyoda-ku, Japan.
Hoak &amp; Co.
Hoak &amp; Co. is a family office. It private equity and venture capital firm specializing in late venture, middle market, mature, turnarounds, mezzanine, bridge fianancing, PIPEs, management buyouts, growth capital, recapitalizations, industry consolidations, private equity placements, and buy and build opportunities. The firm seeks to invest in the communications sector. It also invests in real estate with a focus on retail, commercial, and raw land investment opportunities. The firm invests in privately-owned businesses, across a variety of industries. It targets businesses in undervalued, overlooked, or out-of-favor niches of the communications industry. The firm invests between $5 million and $25 million per transaction. It prefers to take a seat on its portfolio company’s board of directors. The firm also invests its internal capital. Hoak &amp; Co. was founded in 1991 and is based in Dallas, Texas with additional offices in New York, New York and Dallas, Texas.
Hoak Fund Management, L.P.
Hoak Fund Management, L.P. was incorporated in 2004 and is based in Dallas, Texas.
The Hoak Foundation
The Hoak Foundation is a not-for-profit organization that supports other non-profit organizations in the areas of medical research, education, and other initiatives impacting children. The company was incorporated in 1990 and is based in Dallas, Texas.
The Vanguard Group, Inc.
The Vanguard Group, Inc is a privately owned investment manager. The firm primarily provides its services to investment companies. It also caters to pooled investment vehicles, corporations, individuals, retirement plan sponsors, institutional investors, separate account institutional clients, and financial advisors. The firm manages separate client-focused equity, fixed income, and balanced portfolios. It also manages mutual funds, variable annuities, and exchange traded funds. The firm invests in the public equity and fixed income markets across the globe. It employs a combination of fundamental and quantitative analysis to create its portfolio. The firm employs a combination of in-house and external research to make its investments. The Vanguard Group, Inc. was founded in May 1975 and is based in Malvern, Pennsylvania.</t>
  </si>
  <si>
    <t>Ferro Corporation (NYSE:FOE)</t>
  </si>
  <si>
    <t>NYSE:FOE</t>
  </si>
  <si>
    <t>Prince International Corporation</t>
  </si>
  <si>
    <t>IQTR714499002</t>
  </si>
  <si>
    <t>Ferro Corporation produces and markets specialty materials in the United States, Europe, the Middle East, Africa, the Asia Pacific, and Latin America. It operates through two segments, Functional Coatings and Color Solutions. The company offers frits, porcelain and other glass enamels, glazes, stains, decorating colors, pigments, inks, polishing materials, dielectrics, electronic glasses, and other specialty coatings. It also provides slurry-based polishing products for the semiconductor and optoelectronics industry; decorative coatings for glass and high-performance plastics coatings; and dielectrics and electronic ink products for component applications. The company’s products are used in appliances, electronics, automotive, industrial products, building and renovation, packaging, consumer products, sanitary, construction, healthcare, food and beverage, information technology, energy, and defense industries. It markets and sells its products directly, as well as through agents and distributors. Ferro Corporation was founded in 1919 and is headquartered in Mayfield Heights, Ohio.</t>
  </si>
  <si>
    <t>Color Solutions: 393.7 (35.2%);
Functional Coatings: 726.2 (64.8%)</t>
  </si>
  <si>
    <t>Segment Adjustment: 473.0 (42.2%);
EMEA: 480.7 (42.9%);
Asia Pacific: 166.3 (14.8%)</t>
  </si>
  <si>
    <t>Bone And Lamp Black (Primary); Chemicals (Primary); Industrial Coatings (Primary); Inorganic Dyes and Pigments (Primary); Materials (Primary); Materials (Primary); Paints, Varnishes, and Lacquers (Primary); Printing Ink (Primary); Specialty Chemicals (Primary)</t>
  </si>
  <si>
    <t>Cleveland Area (Primary); Great Lakes (Primary); Ohio (Primary); United States and Canada (Primary); United States of America (Primary)</t>
  </si>
  <si>
    <t>Prince International Corporation, through its subsidiaries, processes and distributes minerals, raw materials, and additives. The company offers cryolite, dolomite, feldspar, silica, ilmenite, iron chromite, iron oxides, iron pyrites, magnesite, magnetite, manganese, manganous oxide, cobalt oxide, olivine, perlite, rutile, spodumene, and zircon. It also provides packaging, drying, milling, granulating, calcining, blending, and mixing services. The company caters to brick, glass, agriculture, battery, chemical, foundry, refractory, steel, coal, oil, and gas industries. Prince International Corporation was founded in 2003 and is based in Houston, Texas.</t>
  </si>
  <si>
    <t>Spirit of Texas Bancshares, Inc. (NasdaqGS:STXB)</t>
  </si>
  <si>
    <t>NasdaqGS:STXB</t>
  </si>
  <si>
    <t>Simmons First National Corporation (NasdaqGS:SFNC)</t>
  </si>
  <si>
    <t>IQTR1759009873</t>
  </si>
  <si>
    <t>Spirit of Texas Bancshares, Inc. operates as the holding company for Spirit of Texas Bank SSB that provides various commercial and retail banking services. It offers checking, money market, savings, and individual retirement accounts, as well as various certificates of deposit. The company also provides commercial and industrial loans; 1-4 single family residential real estate loans; construction, land, and development loans; commercial real estate loans, such as owner and nonowner-occupied commercial real estate loans, multifamily loans, and farmland loans; consumer loans and leases; and municipal and other loans. In addition, it offers a range of ancillary banking services, including treasury management, wire transfer, ATM access, and co-branded credit card services; consumer and commercial online banking services; merchant services, including credit card processing; and mobile applications, safe deposit boxes, and debit and credit cards. Further, the company invests in U.S. Treasury bills and notes, as well as in securities of federally sponsored agencies, such as Federal Home Loan Bank bonds. As of March 2, 2021, it had 36 locations in the Houston, Dallas/Fort Worth, Bryan/College Station, San Antonio–New Braunfels, Austin, Tyler, and Corpus Christi metropolitan areas, as well as in North Central and North East Texas. The company serves individuals, professionals, small and medium-sized businesses, and commercial companies. Spirit of Texas Bancshares, Inc. was founded in 2008 and is headquartered in Conroe, Texas.</t>
  </si>
  <si>
    <t>Community Banking: 126.9 (100.0%)</t>
  </si>
  <si>
    <t>United States: 126.9 (100.0%)</t>
  </si>
  <si>
    <t>North Houston Area (Primary); Southwest (Primary); Texas (Primary); United States and Canada (Primary); United States of America (Primary)</t>
  </si>
  <si>
    <t>Simmons First National Corporation operates as the holding company for Simmons Bank that provides banking and other financial products and services to individuals and businesses. It offers checking, savings, and time deposits; consumer, real estate, and commercial loans; agricultural finance, equipment, and small business administration lending; trust and fiduciary services; credit cards; investment management products; insurance products; and securities and investment services. As of December 31, 2020, the company operated through approximately 204 financial centers located throughout market areas in Arkansas, Illinois, Kansas, Missouri, Oklahoma, Tennessee, and Texas. Simmons First National Corporation was founded in 1903 and is headquartered in Pine Bluff, Arkansas.</t>
  </si>
  <si>
    <t>The Drilling Company of 1972 A/S (CPSE:DRLCO)</t>
  </si>
  <si>
    <t>CPSE:DRLCO</t>
  </si>
  <si>
    <t>Noble Corporation (NYSE:NE)</t>
  </si>
  <si>
    <t>Apmh Invest A/S</t>
  </si>
  <si>
    <t>IQTR1758026083</t>
  </si>
  <si>
    <t>The Drilling Company of 1972 A/S provides offshore drilling rig services to oil and gas companies worldwide. The company operates through North Sea Jack-Up Rigs and International Floaters segment. It owns and operates a fleet of 22 offshore drilling rigs, including 14 jack-up rigs, 4 semi-submersible rigs, and 4 drillships. The company was founded in 1962 and is headquartered in Kongens Lyngby, Denmark.</t>
  </si>
  <si>
    <t>Unallocated Activities: 27.0 (2.2%);
International Floaters: 554.0 (45.0%);
North Sea Jack-Up Rigs: 651.0 (52.8%)</t>
  </si>
  <si>
    <t>Segment Adjustment: 19.0 (1.5%);
Other: 89.0 (7.2%);
Ghana: 40.0 (3.2%);
Azerbaijan: 64.0 (5.2%);
United Kingdom: 121.0 (9.8%);
Norway: 485.0 (39.4%);
Denmark: 21.0 (1.7%);
Angola: 93.0 (7.5%);
Australia: 105.0 (8.5%);
The Netherlands: 26.0 (2.1%);
Suriname: 112.0 (9.1%);
Trinidad: 57.0 (4.6%)</t>
  </si>
  <si>
    <t>Oil and Gas Drilling</t>
  </si>
  <si>
    <t>Energy (Primary); Energy (Primary); Energy Equipment and Services (Primary); Oil and Gas Drilling (Primary); Oil Rig Services (Primary)</t>
  </si>
  <si>
    <t>Capital Region of Denmark (Primary); Denmark (Primary); Europe (Primary); European Developed Markets (Primary)</t>
  </si>
  <si>
    <t>Noble Corporation, together with its subsidiaries, operates as an offshore drilling contractor for the oil and gas industry worldwide. The company provides contract drilling services to the oil and gas industry through its fleet of mobile offshore drilling units. As of June 04, 2021, it operated a fleet of 24 offshore drilling units, which include 12 drillships and semisubmersibles, and 12 jackups. The company was formerly known as Noble Holding Corporation plc. Noble Corporation was founded in 1921 and is headquartered in Sugar Land, Texas.</t>
  </si>
  <si>
    <t>Apmh Invest A/S was incorporated in 2015 and is based in Copenhagen, Denmark. Apmh Invest A/S operates as a subsidiary of A.P. Møller Holding A/s.</t>
  </si>
  <si>
    <t>Supra Pacific Management Consultancy Limited (BSE:540168)</t>
  </si>
  <si>
    <t>BSE:540168</t>
  </si>
  <si>
    <t>Sanat Multitrade Private Limited</t>
  </si>
  <si>
    <t>Mideast Retail Pvt Ltd; Mideast Energy Ltd</t>
  </si>
  <si>
    <t>IQTR628998028</t>
  </si>
  <si>
    <t>Supra Pacific Management Consultancy Limited operates as a non-banking finance company in India. The company provides a range of financial services, including two-wheeler loans, gold loans, business loans, and personal loans, as well as microfinance services. The company was formerly known as Montage Housing Finance Ltd. and changed its name to Supra Pacific Management Consultancy Limited in December 1998. Supra Pacific Management Consultancy Limited was incorporated in 1986 and is based in Ernakulam, India.</t>
  </si>
  <si>
    <t>Financial Services: .3 (100.0%)</t>
  </si>
  <si>
    <t>India: .3 (100.0%)</t>
  </si>
  <si>
    <t>Consumer Finance (Primary); Consumer Finance (Primary); Diversified Financials (Primary); Financials (Primary); Personal Credit Agencies (Primary); Personal Loan Services (Primary); Diversified Financial Services; Specialized Finance</t>
  </si>
  <si>
    <t>Asia / Pacific (Primary); Asia / Pacific Emerging Markets (Primary); India  (Primary); Indian Sub-Continent (Primary); Kerala (Primary)</t>
  </si>
  <si>
    <t>Sanat Multitrade Private Limited was incorporated in 2012 and is based in Mumbai, India.</t>
  </si>
  <si>
    <t>Mideast Energy Ltd
Mideast Energy Ltd was incorporated in 1994 and is based in Mumbai, India.
Mideast Retail Pvt Ltd
Mideast Retail Pvt Ltd was incorporated in 1993 and is based in Mumbai, India.</t>
  </si>
  <si>
    <t>JihSun Financial Holding Co.,Ltd. (TPEX:5820)</t>
  </si>
  <si>
    <t>TPEX:5820</t>
  </si>
  <si>
    <t>Fubon Financial Holding Co., Ltd. (TWSE:2881)</t>
  </si>
  <si>
    <t>SIPF B.V.</t>
  </si>
  <si>
    <t>IQTR698809100</t>
  </si>
  <si>
    <t>JihSun Financial Holding Co.,Ltd., together with its subsidiaries, operates as a financial holding company in Taiwan. It engages in securities brokerage, trading, underwriting, and margin purchases and short sales; and stock transaction agency and futures trading activities, as well as provides auxiliary services for futures trading and stock warrant issuance. The company also offers general deposits, loans and discounts, stocks, short term securities, financial bonds, and others, as well as government bond investment and collection, fund trust transaction, and employee investment trust services. In addition, it operates as a property and life insurance agent, as well as provides venture capital, securities investment research, and proprietary trading services. Further, the company is involved in the securities research and analysis, corporate and personal financial planning, and financing activities, as well as sale of mutual funds and other financial products. JihSun Financial Holding Co.,Ltd. was incorporated in 2002 and is based in Taipei City, Taiwan. JihSun Financial Holding Co.,Ltd. operates as a subsidiary of Fubon Financial Holding Co., Ltd.</t>
  </si>
  <si>
    <t>Financial Control: 147.4 (25.3%);
Other: 2.0 (.3%);
Securities Consolidation: 293.6 (50.4%);
Bank: 138.9 (23.9%)</t>
  </si>
  <si>
    <t>Taiwan: 426.4 (100.0%)</t>
  </si>
  <si>
    <t>Capital Markets (Primary); Commodity Contract Services (Primary); Diversified Financials (Primary); Financials (Primary); Investment Banking (Primary); Investment Banking and Brokerage (Primary); Securities and Commodities Markets Services (Primary); Security Brokers and Dealers (Primary); Security Underwriting Services (Primary); Asset Management and Custody Banks; Banks; Banks; Commercial and Professional Services; Consulting Services; Diversified Banks; Industrials; Insurance; Insurance; Insurance Brokers; Professional Services; Research and Consulting Services</t>
  </si>
  <si>
    <t>Asia / Pacific (Primary); Asia / Pacific Emerging Markets (Primary); Far East (Primary); Taiwan  (Primary)</t>
  </si>
  <si>
    <t>Fubon Financial Holding Co., Ltd. provides various financial services in Taiwan, rest of Asia, the United States, and internationally. It operates through Bank Business, Insurance Business, Life Insurance Business, Securities Business, and Others segments. The company primarily offers insurance products, including property, casualty, life, accident, health, fire, marine cargo, marine hull fishing vessel, motor, liability, engineering and nuclear, surety and credit, and personal and commercial multiple peril insurance, as well as typhoon, flood, and earthquake insurance products. It also provides retail and consumer, corporate, and investment banking services; brokerage services; margin lending; securities financing and refinancing, trading, underwriting, and transfer services; and investment and financial management, futures, and foreign currency and CNY services, as well as operates insurance agency. In addition, the company offers venture capital, marketing management, creditor’s rights management, IT software, asset management, stadium management, and sports services, as well as trust, financial bill, and credit card services; and invests in and manages real estate properties. Fubon Financial Holding Co., Ltd. was founded in 1961 and is based in Taipei, Taiwan.</t>
  </si>
  <si>
    <t>SIPF B.V. was founded in 2015 and is headquartered in Amsterdam, the Netherlands. The company operates as a subsidiary of Shinsei Bank, Limited.</t>
  </si>
  <si>
    <t>RFR InvestCo 1 S.à rl</t>
  </si>
  <si>
    <t>IQTR1684255984</t>
  </si>
  <si>
    <t>RFR InvestCo 1 S.à rl is based in Luxembourg, Luxembourg.</t>
  </si>
  <si>
    <t>ZOZO, Inc. (TSE:3092)</t>
  </si>
  <si>
    <t>TSE:3092</t>
  </si>
  <si>
    <t>Z Holdings Corporation (TSE:4689)</t>
  </si>
  <si>
    <t>IQTR636665830</t>
  </si>
  <si>
    <t>ZOZO, Inc. operates online shopping Websites in Japan and internationally. It operates consignment shop, which includes various brand stores under the ZOZOTOWN name as a tenant; purchased stock shop that purchases and sells fashion merchandise of various brands; ZOZOUSED, which buys and sells used fashion-related merchandise from individual users; PayPay mall, an online shopping mall; and WEAR, a fashion app. The company also sells in-house designed apparel products; and offers various services, such as system and application development, WEB design, CRM, technology development, research and development, logistics contracting, and marketing services. In addition, it engages in the advertisement business. The company was formerly known as Start Today Co., Ltd. and changed its name to ZOZO, Inc. in October 2018. ZOZO, Inc. was founded in 1998 and is headquartered in Chiba, Japan. ZOZO, Inc. is a subsidiary of Z Holdings Corporation.</t>
  </si>
  <si>
    <t>e-Commerce: 1,408.6 (100.0%)</t>
  </si>
  <si>
    <t>Japan: 1,408.6 (100.0%)</t>
  </si>
  <si>
    <t>Consumer Discretionary (Primary); Internet and Direct Marketing Retail (Primary); Internet and Direct Marketing Retail (Primary); Online Apparel and Accessory Retail (Primary); Online Specialty Retail (Primary); Retailing (Primary); Advertising; Apparel; Apparel, Accessories and Luxury Goods; Application Software; Communication Services; Consumer Durables and Apparel; Development Consulting; Information Technology; Information Technology (IT) Consulting; IT Consulting and Other Services; IT Services; Media; Media and Entertainment; Services Outsourcing; Software; Software and Services; System and Platform Integration; Textiles, Apparel and Luxury Goods; Web Design</t>
  </si>
  <si>
    <t>Asia / Pacific (Primary); Asia / Pacific Developed Markets (Primary); Chiba (Primary); Japan  (Primary)</t>
  </si>
  <si>
    <t>Z Holdings Corporation, together with its subsidiaries, engages in media and commerce businesses in Japan. The company’s Media Business segment offers Internet-based advertising-related services, such as paid search, display advertising, and other advertising related services; information listing services; and other corporate services. The Commerce Business segment provides e-commerce related, membership, and settlement and finance related services. The company also offers cloud-related services. The company was founded in 1996 and is headquartered in Tokyo, Japan.</t>
  </si>
  <si>
    <t>Josemaria Resources Inc. (TSX:JOSE)</t>
  </si>
  <si>
    <t>TSX:JOSE</t>
  </si>
  <si>
    <t>Lundin Mining Corporation (TSX:LUN)</t>
  </si>
  <si>
    <t>Lorito Holdings S.à R.L.; Zebra Holdings And Investments S.à R.L.</t>
  </si>
  <si>
    <t>IQTR1762150481</t>
  </si>
  <si>
    <t>Josemaria Resources Inc., through its subsidiaries, engages in the acquisition, exploration, and development of mineral properties in South America. The company explores for copper, gold, and silver deposits. It holds 100% interests in Josemaria project located in the San Juan province, Argentina. The company was formerly known as NGEx Resources Inc. and changed its name to Josemaria Resources Inc. in July 2019. Josemaria Resources Inc. was incorporated in 1983 and is headquartered in Vancouver, Canada.</t>
  </si>
  <si>
    <t>Copper</t>
  </si>
  <si>
    <t>Copper (Primary); Copper Ores (Primary); Materials (Primary); Materials (Primary); Metals and Mining (Primary); Gold; Gold Ores; Silver; Silver Ores</t>
  </si>
  <si>
    <t>Lundin Mining Corporation, a diversified base metals mining company, engages in the exploration, development, and mining of mineral properties in Brazil, Chile, Portugal, Sweden, and the United States. It primarily produces copper, zinc, nickel, and gold, as well as lead, silver, and other metals. The company holds 100% interests in the Chapada mine located in Brazil; the Eagle mine located in the United States; the Neves-Corvo mine located in Portugal; and the Zinkgruvan mine located in Sweden. It also holds 80% interests in the Candelaria and Ojos del Salado mining complex located in Chile. The company was formerly known as South Atlantic Ventures Ltd. and changed its name to Lundin Mining Corporation in August 2004. Lundin Mining Corporation was incorporated in 1994 and is headquartered in Toronto, Canada.</t>
  </si>
  <si>
    <t>Lorito Holdings S.à R.L.
Lorito Holdings S.à R.L. is is a principal investment firm based in Luxembourg.
Zebra Holdings And Investments S.à R.L.
Zebra Holdings and Investments S.à.r.l. is an investment firm specializing in private placements. Zebra Holdings and Investments S.à.r.l. was founded in 2011 and is based in Luxembourg.</t>
  </si>
  <si>
    <t>State Bank Corp.</t>
  </si>
  <si>
    <t>Glacier Bancorp, Inc. (NYSE:GBCI)</t>
  </si>
  <si>
    <t>IQTR639016767</t>
  </si>
  <si>
    <t>As of February 29, 2020, State Bank Corp. was acquired by Glacier Bancorp, Inc. State Bank Corp. operates as the holding company for Mohave State Bank that provides various banking services to individuals, businesses, and professionals in the United States. The company offers checking and savings accounts, certificates of deposit, and individual retirement accounts, as well as college savings plans. It also provides business loans, including revolving line of credit, commercial and industrial loans, commercial real estate loans, construction loans, USDA loans, and small business administration loans; personal loans, such as auto, boat, recreational vehicle, ATV, motorcycle, personal watercraft, lot, storage condo, cash secured, and unsecured loans; home equity line of credit; and mortgage loans. In addition, the company offers debit cards, and merchant and payroll services, as well as online, mobile, and phone banking services. As of June 05, 2017, it operated through nine full-service branches located in Mohave and Yavapai Counties, Arizona. The company was founded in 1991 and is headquartered in Lake Havasu City, Arizona.</t>
  </si>
  <si>
    <t>Banks (Primary); Banks (Primary); Financials (Primary); National and State Commercial Banks (Primary); Regional Banks (Primary); State Commercial Banks (Primary); Commercial and Professional Services; Diversified Financial Services; Diversified Financials; Holding Companies; Human Resource and Employment Services; Industrials; Investment Services and Holding Companies; Multi-Sector Holdings; Offices Of Bank Holding Companies; Payroll Services; Professional Services</t>
  </si>
  <si>
    <t>Arizona (Primary); Kingman Area (Primary); Southwest (Primary); United States and Canada (Primary); United States of America (Primary)</t>
  </si>
  <si>
    <t>Glacier Bancorp, Inc. operates as the bank holding company for Glacier Bank that provides commercial banking services to individuals, small to medium-sized businesses, community organizations, and public entities in the United States. It offers non-interest bearing deposit and interest bearing deposit accounts, such as negotiable order of withdrawal and demand deposit accounts, savings accounts, money market deposit accounts, fixed rate certificates of deposits, negotiated-rate jumbo certificates, and individual retirement accounts. The company also provides construction and permanent loans on residential real estate; consumer land or lot acquisition loans; unimproved land and land development loans; and residential builder guidance lines comprising pre-sold and spec-home construction, and lot acquisition loans. In addition, it offers commercial real estate loans to purchase, construct, and finance commercial real estate properties; consumer loans secured by real estate, automobiles, or other assets; paycheck protection program loans; home equity loans consisting of 1-4 family junior lien mortgages, and first and junior lien lines of credit secured by residential real estate; and agriculture loans. Further, the company provides mortgage origination and loan servicing services. Glacier Bancorp, Inc. has 193 locations, including 172 branches and 21 loan or administration offices in 71 counties within 8 states comprising Montana, Idaho, Utah, Washington, Wyoming, Colorado, Arizona, and Nevada. The company was founded in 1955 and is headquartered in Kalispell, Montana.</t>
  </si>
  <si>
    <t>Millennial Lithium Corp. (TSXV:ML)</t>
  </si>
  <si>
    <t>TSXV:ML</t>
  </si>
  <si>
    <t>Lithium Americas Corp. (TSX:LAC)</t>
  </si>
  <si>
    <t>IQTR1686775349</t>
  </si>
  <si>
    <t>Millennial Lithium Corp. engages in the acquisition, exploration, and development of lithium mineral properties. Its flagship project is 100% owned the Pastos Grandes Lithium project covering an area of approximately 12,619 hectares located in Salta Province, Argentina. The company was formerly known as Redhill Resources Corp. and changed its name to Millennial Lithium Corp. in June 2016. The company was incorporated in 2005 and is headquartered in West Vancouver, Canada.</t>
  </si>
  <si>
    <t>Diversified Metals and Mining (Primary); Materials (Primary); Materials (Primary); Metals and Mining (Primary)</t>
  </si>
  <si>
    <t>Lithium Americas Corp. operates as a resource company in the United States. The company explores for lithium deposits. It owns interests in the Cauchari-Olaroz Project located in Jujuy province of Argentina; and Thacker Pass project located in north-western Nevada. The company was formerly known as Western Lithium USA Corporation and changed its name to Lithium Americas Corp. in March 2016. Lithium Americas Corp. was incorporated in 2007 and is headquartered in Vancouver, Canada.</t>
  </si>
  <si>
    <t>Seacoast Commerce Banc Holdings</t>
  </si>
  <si>
    <t>IQTR684652938</t>
  </si>
  <si>
    <t>As of November 12, 2020, Seacoast Commerce Banc Holdings was acquired by Enterprise Financial Services Corp. Seacoast Commerce Banc Holdings operates as a bank holding company for Seacoast Commerce Bank that provides various banking products and services principally to small and middle market businesses and individuals in California. Its deposits products include interest checking, investors’ money market, basic money market, and regular savings accounts, as well as certificates of deposit. The company’s loan portfolio comprises various loans and lines of credit, as well as small business administration financing. It also provides cash management services, including remote deposit capture and lockbox processing services; online banking services; and wire transfer, ATM, and Ach services. In addition, the company offers property management and homeowner association banking solutions, as well as exchange services. It operates four full service branches in San Juan Capistrano, Encinitas, National City, and San Diego, California under the Seacoast Commerce Bank name. The company was founded in 2014 and is headquartered in San Diego, California.</t>
  </si>
  <si>
    <t>California (Primary); San Diego Area (Primary); United States and Canada (Primary); United States of America (Primary); West Coast (Primary)</t>
  </si>
  <si>
    <t>MutualFirst Financial, Inc.</t>
  </si>
  <si>
    <t>Northwest Bancshares, Inc. (NasdaqGS:NWBI)</t>
  </si>
  <si>
    <t>IQTR642124411</t>
  </si>
  <si>
    <t xml:space="preserve">As of April 24, 2020,  MutualFirst Financial, Inc. was acquired by Northwest Bancshares, Inc.
</t>
  </si>
  <si>
    <t>Banks (Primary); Banks (Primary); Financials (Primary); National and State Commercial Banks (Primary); Regional Banks (Primary); State Commercial Banks (Primary); Asset Management and Custody Banks; Capital Markets; Diversified Financial Services; Diversified Financials; Holding Companies; Insurance; Insurance; Insurance Brokers; Investment Services and Holding Companies; Multi-Sector Holdings; Offices Of Bank Holding Companies</t>
  </si>
  <si>
    <t>Great Lakes (Primary); Indiana (Primary); Muncie Area (Primary); United States and Canada (Primary); United States of America (Primary)</t>
  </si>
  <si>
    <t>Northwest Bancshares, Inc. operates as the holding company for Northwest Bank that provides personal and business banking solutions. The company accepts various deposits, including checking, savings, money market deposit, term certificate, and individual retirement accounts. It also offers loan products comprising residential mortgage, home equity, other consumer, commercial real estate, and commercial loans. The company also offers investment management and trust services. It operates 170 community-banking offices in Pennsylvania, Western New York, Eastern Ohio, and Indiana. The company was founded in 1896 and is headquartered in Columbus, Ohio.</t>
  </si>
  <si>
    <t>Apollo Tourism &amp; Leisure Ltd (ASX:ATL)</t>
  </si>
  <si>
    <t>ASX:ATL</t>
  </si>
  <si>
    <t>Tourism Holdings Limited (NZSE:THL)</t>
  </si>
  <si>
    <t>Lurk Investment Trust; K L Trust</t>
  </si>
  <si>
    <t>IQTR1761123151</t>
  </si>
  <si>
    <t xml:space="preserve">Apollo Tourism &amp; Leisure Ltd, a tourism leisure company, manufactures, imports, rents, sells, and distributes recreational vehicles in Australia, New Zealand, North America, Germany, the United Kingdom, and Ireland. The company offers motorhomes, campervans, and caravans under the Winnebago, Coromal, Windsor, Adria, and Talvor brands. It also sells new and used motorhomes and caravans; and ex-rental fleet vehicles. In addition, the company is involved in online accessories sale and labor hire business. It offers its products through a network of dealers and retail shopfronts. The company was founded in 1985 and is based in Northgate, Australia.
</t>
  </si>
  <si>
    <t>Rental &amp; Leasing: 219.9 (100.0%)</t>
  </si>
  <si>
    <t>New Zealand: 17.1 (7.7%);
Australia: 128.2 (58.2%);
North America: 64.9 (29.5%);
Europe: 9.9 (4.5%)</t>
  </si>
  <si>
    <t>Automobile Manufacturers</t>
  </si>
  <si>
    <t>Automobile Manufacturers (Primary); Automobiles (Primary); Automobiles and Components (Primary); Consumer Discretionary (Primary); Motor Homes (Primary); Recreational Vehicles (Primary); Travel Trailers and Campers (Primary); Automotive Retail; Commercial and Professional Services; Commercial Services and Supplies; Diversified Support Services; Industrials; Internet and Direct Marketing Retail; Internet and Direct Marketing Retail; Motor Homes Dealers; Motor Vehicle Rental and Leasing; Motor Vehicle Retail; Online Motor Vehicle Parts and Accessories Retail; Online Specialty Retail; Recreational Vehicle Dealers; Retailing; Road and Rail; Specialty Retail; Transportation; Trucking; Utility Trailer and Recreational Vehicle Rental</t>
  </si>
  <si>
    <t>Asia / Pacific (Primary); Asia / Pacific Developed Markets (Primary); Australia  (Primary); Queensland (Primary)</t>
  </si>
  <si>
    <t>Tourism Holdings Limited, together with its subsidiaries, operates as a tourism company in Australia, New Zealand, and the United States. The company operates through New Zealand Rentals, Tourism Group, Australia Rentals, United States Rentals, and Action Manufacturing segments. It engages in the design, manufacture, and sale of motorhomes, campervans, caravans, and RV accessories; and other tourism related activities. The company offers its vehicles under the Maui, Britz, Mighty, Road Bear RV, Just Go, El Monte RV, and Mighway brands. It also operates hop on and hop off guided buses under the Kiwi Experience name; operates Waitomo Glowworm caves, Ruakuri caves, and Aranui caves; provides water rafting in the subterranean rivers that flow through the Ruakuri cave system; and operates Waitomo Homestead, a refurbished restaurant. The company was formerly known as The Helicopter Line and changed its name to Tourism Holdings Limited in 1996. Tourism Holdings Limited was incorporated in 1984 and is headquartered in Auckland, New Zealand.</t>
  </si>
  <si>
    <t>K L Trust
K L Trust is based in Onchan, United Kingdom.</t>
  </si>
  <si>
    <t>PGP Glass Ceylon PLC (COSE:GLAS.N0000)</t>
  </si>
  <si>
    <t>COSE:GLAS.N0000</t>
  </si>
  <si>
    <t>PGP Glass Private Limited</t>
  </si>
  <si>
    <t>Piramal Glass Limited</t>
  </si>
  <si>
    <t>IQTR699029203</t>
  </si>
  <si>
    <t>PGP Glass Ceylon PLC engages in the manufacturing and sale of glass products in Sri Lanka. It offers glass containers in various shapes and colors for various industries, such as food, liquor, pharmaceutical, agro chemical, and soft drinks. The company was formerly known as Piramal Glass Ceylon PLC and changed its name to PGP Glass Ceylon PLC in July 2021. The company was incorporated in 1955 and is based in Ratmalana, Sri Lanka. PGP Glass Ceylon PLC is a subsidiary of PGP Glass Private Limited.</t>
  </si>
  <si>
    <t>Packaging &amp; Containers: 45.6 (100.0%)</t>
  </si>
  <si>
    <t>Containers and Packaging (Primary); Glass Bottles (Primary); Glass Containers (Primary); Glass Packaging (Primary); Materials (Primary); Materials (Primary); Metal and Glass Containers (Primary)</t>
  </si>
  <si>
    <t>Pristine Glass Private Limited was incorporated in 2020 and is based in Mumbai, India.</t>
  </si>
  <si>
    <t>Piramal Glass Limited manufactures and sells glass containers for cosmetics and perfumery, specialty food and beverages, and pharmaceuticals industries in India. The company offers its products for use in decoration applications, such as hot foil stamping, lacquering, glass printing, glass etching, and sleeving. It also provides caps and closures, and cartons and liners. The company also exports its products. Piramal Glass Limited was incorporated in 1998 and is based in Mumbai, India. Piramal Glass Limited operates as a subsidiary of The Sri Hari Trust Corporation.</t>
  </si>
  <si>
    <t>Carboclor S.A. (BASE:CARC)</t>
  </si>
  <si>
    <t>BASE:CARC</t>
  </si>
  <si>
    <t>Pure life General Trading LLC</t>
  </si>
  <si>
    <t>Ancsol S.A.; Petrouruguay S.A.</t>
  </si>
  <si>
    <t>IQTR692427681</t>
  </si>
  <si>
    <t>Carboclor S.A. provides port, storage, and logistics services in Argentina. The company’s logistics services include tax court services for trucks and containers; reception, storage, and dispatch of chemical, agro-industrial, and fuel products by lines, trucks, barges, and ships; drum fractionation, logistics warehouse storage, and delivery; blending of controlled products; special requirements, such as heating in tanks and lines; inertization and blanketing of tanks and cisterns; spill prevention; final disposal of slop and waste treatment with certification; and boat service cranes. It also offers laboratory services. Carboclor S.A. was founded in 1968 and is headquartered in Campana, Argentina. Carboclor S.A. is a subsidiary of Ancsol S.A.</t>
  </si>
  <si>
    <t>Port, Storage and Logistics Services: 6.0 (100.0%)</t>
  </si>
  <si>
    <t>Argentina: 6.0 (100.0%)</t>
  </si>
  <si>
    <t>Marine Ports and Services</t>
  </si>
  <si>
    <t>Industrials (Primary); Marine Ports and Services (Primary); Transportation (Primary); Transportation Infrastructure (Primary); Air Freight and Logistics; Air Freight and Logistics; Commercial and Professional Services; Professional Services; Research and Consulting Services; Research, Development, and Testing Services; Testing Laboratories</t>
  </si>
  <si>
    <t>Argentina (Primary); Buenos Aires (Primary); Latin America and Caribbean (Primary); South America (Primary)</t>
  </si>
  <si>
    <t>Pure life General Trading LLC trades and distributes fuel and oil products. It also distributes tyres, fruits and vegetables, heavy equipment, and personal products to the oil and gas sector. The company was incorporated in 2012 and is based in Ajman, United Arab Emirates.</t>
  </si>
  <si>
    <t xml:space="preserve">Ancsol S.A.
Ancsol S.A. operates through its subsidiaries Petrolera and Sol Petroleo which are involved in distribution of fuels.
Petrouruguay S.A.
Petrouruguay S.A. engages in exploration, development, production and marketing of hydrocarbons from the offshore areas. The company owns interests in productive areas in Argentina, Bolivia, and in a gas pipeline Cruz Del Sur which connects Argentina with Uruguay. Petrouruguay S.A. was founded in 1991 and is based in Buenos Aires, Argentina. Petrouruguay S.A. operates as a subsidiary of Administracion Nacional de Combustibles Alcohol y Portland.
</t>
  </si>
  <si>
    <t>Maxcom Telecomunicaciones S.A.B. de C.V. (BMV:MAXCOM A)</t>
  </si>
  <si>
    <t>BMV:MAXCOM A</t>
  </si>
  <si>
    <t>Transtelco Holding, Inc.</t>
  </si>
  <si>
    <t>IQTR1682909539</t>
  </si>
  <si>
    <t>Maxcom Telecomunicaciones S.A.B. de C.V. provides telecommunication services in Mexico. Its solutions include dedicated Internet; L2L, a service through a point-to-point circuit to create private networks by interconnecting two customer addresses within the same local area; MPLS service that allows the integration of IP traffic, including voice, data, or video in the same connection; and SIP TRUNKS, a voice over IP solution. The company also offers wifi, security, SMS, and cloud PBX services. It serves hospitality and health, finance, call center, education, government, manufacture, and construction sectors, as well as general companies. The company was founded in 1996 and is based in Mexico City, Mexico. As of November 15, 2021, Maxcom Telecomunicaciones S.A.B. de C.V. operates as a subsidiary of Transtelco Holding, Inc.</t>
  </si>
  <si>
    <t>Telecommunications: 38.7 (100.0%)</t>
  </si>
  <si>
    <t>Mexico: 38.7 (100.0%)</t>
  </si>
  <si>
    <t>Communication Services (Primary); Diversified Telecommunication Services (Primary); Integrated Telecommunication Services (Primary); Long Distance Telecommunications Services (Primary); Telecommunication Services (Primary); Alternative Carriers; Broadband Telecommunications Services; Digital Telecommunications Services; Wireless Telecommunication Services; Wireless Telecommunication Services</t>
  </si>
  <si>
    <t>Central America &amp; Mexico (Primary); Distrito Federal de Mexico (Primary); Latin America and Caribbean (Primary); Mexico (Primary)</t>
  </si>
  <si>
    <t>Transtelco Holding, Inc. offers telecommunication services. The company offers private ethernet services which include point-to-point service, MESH technology, vision metrics; dedicated internet access which includes content filtering, perimetral security, netflow analyzer, clean pipe; colocation services; wireless point-to-point; voice services; and TCloud connect services. Transtelco Holding, Inc. was founded in 2001 and is based in El Paso, Texas.</t>
  </si>
  <si>
    <t>Shraddha Prime Projects Limited (BSE:531771)</t>
  </si>
  <si>
    <t>BSE:531771</t>
  </si>
  <si>
    <t>IQTR704712098</t>
  </si>
  <si>
    <t>Shraddha Prime Projects Limited manufactures and sells survey instruments in India. The company was formerly known as Towa Sokki Limited and changed its name to Shraddha Prime Projects Limited in July 2021. Shraddha Prime Projects Limited was incorporated in 1993 and is headquartered in Mumbai, India.</t>
  </si>
  <si>
    <t>Survey Instruments: .0 (100.0%)</t>
  </si>
  <si>
    <t>India: .0 (100.0%)</t>
  </si>
  <si>
    <t>Capital Goods (Primary); Industrial Machinery (Primary); Industrials (Primary); Machinery (Primary)</t>
  </si>
  <si>
    <t>Pretium Resources Inc. (TSX:PVG)</t>
  </si>
  <si>
    <t>TSX:PVG</t>
  </si>
  <si>
    <t>Newcrest Mining Limited (ASX:NCM)</t>
  </si>
  <si>
    <t>Blackstone Inc. (NYSE:BX); Liberty Metals &amp; Mining Holdings, LLC; Orion Mine Finance</t>
  </si>
  <si>
    <t>IQTR1757418795</t>
  </si>
  <si>
    <t>Pretium Resources Inc. acquires, explores for, and develops precious metal resource properties in the Americas. The company primarily explores for gold and silver deposits. It holds 100% interests in the Brucejack project that consists of 4 mining leases and 6 mineral claims covering an area of 3,306 hectares located in northwestern British Columbia. The company was founded in 2010 and is headquartered in Vancouver, Canada.</t>
  </si>
  <si>
    <t>Metals &amp; Mining - Gold &amp; Other Precious Metals: 611.1 (100.0%)</t>
  </si>
  <si>
    <t>Canada: 611.1 (100.0%)</t>
  </si>
  <si>
    <t>Gold (Primary); Gold Ores (Primary); Materials (Primary); Materials (Primary); Metals and Mining (Primary); Silver; Silver Ores</t>
  </si>
  <si>
    <t>Newcrest Mining Limited, together with its subsidiaries, engages in the exploration, mine development, mine operation, and sale of gold and gold/copper concentrates. It is also involved in the exploration and production of silver deposits. The company primarily owns and operates mines and projects located in Cadia, Telfer, and Havieron, Australia; Lihir and Wafi-Golpu, Papua New Guinea; Red Chris in British Columbia, Canada; and Fruta Del Norte, Ecuador. Newcrest Mining Limited was founded in 1966 and is headquartered in Melbourne, Australia.</t>
  </si>
  <si>
    <t>Blackstone Inc. (NYSE:BX)
Blackstone Inc. is an alternative asset management firm specializing in real estate, private equity, hedge fund solutions, credit, secondary funds of funds, public debt and equity and multi-asset class strategies. The firm typically invests in early-stage companies. It also provide capital markets services. The real estate segment specializes in opportunistic, core+ investments as well as debt investment opportunities collateralized by commercial real estate, and stabilized income-oriented commercial real estate across North America, Europe and Asia. The firm’s corporate private equity business pursues transactions throughout the world across a variety of transaction types, including large buyouts,special situations, distressed mortgage loans, mid-cap buyouts, buy and build platforms, which involves multiple acquisitions behind a single management team and platform, and growth equity/development projects involving significant majority stakes in portfolio companies and minority investments in operating companies, shipping, real estate, corporate or consumer loans, and alternative energy greenfield development projects in energy and power, property, dislocated markets, shipping opportunities, financial institution breakups, re-insurance, and improving freight mobility, financial services, healthcare, life sciences, enterprise tech and consumer, as well as consumer technologies. The fund considers investment in Asia and Latin America. It has a three year investment period. Its hedge fund business manages a broad range of commingled and customized fund solutions and its credit business focuses on loans, and securities of non-investment grade companies spread across the capital structure including senior debt, subordinated debt, preferred stock and common equity. Blackstone Inc. was founded in 1985 and is headquartered in New York, New York with additional offices across Asia, Europe and North America.
Liberty Metals &amp; Mining Holdings, LLC
Liberty Metals &amp; Mining Holdings, LLC is a private equity arm of Liberty Mutual Holding Company Inc. Liberty Metals &amp; Mining Holdings, LLC was founded in 2009 and is based in Boston, Massachusetts.
Orion Mine Finance
Orion Mine Finance is a private equity firm specializing in mining companies in the base and precious metals sector. It is based in New York, New York with additional offices in Hamilton, Canada; Denver, Colorado; and Sydney, Australia.</t>
  </si>
  <si>
    <t>Woori Investment Bank Co., Ltd. (KOSE:A010050)</t>
  </si>
  <si>
    <t>KOSE:A010050</t>
  </si>
  <si>
    <t>Woori Financial Group Inc. (KOSE:A316140)</t>
  </si>
  <si>
    <t>Woori Bank</t>
  </si>
  <si>
    <t>IQTR644351390</t>
  </si>
  <si>
    <t>Woori Investment Bank Co., Ltd. provides various financial products and services to corporate and individual customers in South Korea. The company offers investment and commercial banking products and services, including deposits, loans, foreign exchange, letters of credit, lease finance, and securities dealing, as well as investment banking services. It also provides short term and long-term loans, guarantee, and financing services; project and international finance; and M&amp;A advisory services. In addition, the company offers financial products comprising CMA, issuance of bill, commercial papers, corporate bonds, beneficiary certificates, and repurchase agreements. It operates four branches located in Seoul, Gangnam, Gwangju, Mokpo, and Daejeon. The company was formerly known as Kumho Investment Bank and changed its name to Woori Investment Bank Co., Ltd. in October 2013. The company was founded in 1974 and is based in Seoul, South Korea. Woori Investment Bank Co., Ltd. is a subsidiary of Woori Financial Group Inc.</t>
  </si>
  <si>
    <t>Financial Services - Commercial: 201.5 (100.0%)</t>
  </si>
  <si>
    <t>South Korea: 201.5 (100.0%)</t>
  </si>
  <si>
    <t>Capital Markets (Primary); Diversified Financials (Primary); Financials (Primary); Investment Banking (Primary); Investment Banking and Brokerage (Primary); Merger and Acquisition Advisory Services (Primary); Securities and Commodities Markets Services (Primary); Security Brokers (Primary); Security Brokers and Dealers (Primary); Banks; Banks; Regional Banks; Regional Commercial Banks</t>
  </si>
  <si>
    <t>Woori Financial Group Inc., together with its subsidiaries, operates as a commercial bank that provides a range of financial services to individual, business, and institutional customers in Korea. It operates through Banking, Credit Card, Investment Banking, and Others segments. The company offers savings, demand, and installment accounts; time deposits and certificates of deposit; and working capital, facilities, general purpose household, mortgage, and home equity loans. It also offers debit and credit cards, cash services, card loans, and related services; lease and trade financing; and securities operation, sale of financial instruments, project financing, and other related activities. In addition, the company provides credit purchase, cash advance, foreign exchange services and dealing, import and export-related services, offshore lending, syndicated loans and foreign currency securities investment, investment trust products, bancassurance, and private equity funds. Further, it is involved in the real estate, system software development and maintenance, financing, credit information, securities investment and trading, derivatives trading, asset securitization, and other service and credit financing businesses. The company also offers automated telephone, Internet, and mobile banking services. As of December 31, 2020, it served customers through a network of 821 branches and 4,531 ATMs. The company was founded in 1899 and is headquartered in Seoul, South Korea.</t>
  </si>
  <si>
    <t>Woori Bank provides commercial banking products and services to retail and individual customers, and corporations. The company operates through Consumer Banking, Corporate Banking, Investment banking, Capital Market, and Credit Card Market segments. It offers salary, fixed deposit, savings, and ordinary and business deposit products; and professional, deposit mortgage, apartment, and mortgage loans, as well as corporate operating, facility, and policy loans. The company also provides inquiry and retirement pension, bulk and automatic transfer, cash management, and foreign direct investment services. In addition, it offers foreign currency, specialized remittance, expat banking, foreign exchange inquiry, exchange limit information, foreign currency remittance information, and foreign currency deposit information services; and other products and services, including insurance, fund, and custody services, as well as banking management services. Further, the company provides credit card, structured finance, M&amp;A, equity and fund management, venture advisory, real estate development, and other services, as well as invests in securities and derivatives. As of December 31, 2020, it operated 821 branches in Korea and 23 branches internationally. The company was founded in 1899 and is headquartered in Seoul, South Korea. Woori Bank is a subsidiary of Woori Financial Group Inc.</t>
  </si>
  <si>
    <t>Entegra Financial Corp.</t>
  </si>
  <si>
    <t>First-Citizens Bank &amp; Trust Company</t>
  </si>
  <si>
    <t>IQTR611490436</t>
  </si>
  <si>
    <t>As of December 31, 2019, Entegra Financial Corp. was acquired by First-Citizens Bank &amp; Trust Company. Entegra Financial Corp. operates as the bank holding company for Entegra Bank that provides various retail and commercial banking products and services in the United States. The company offers deposit accounts, including savings accounts, certificates of deposit, money market accounts, commercial and regular checking accounts, and individual retirement accounts. It also provides commercial real estate loans, one-to-four family residential mortgage loans, home equity loans and lines of credits, and commercial loans, as well as one-to four-family residential construction, other construction and land, and consumer loans. In addition, the company invests in securities; provides wealth management services through a third party; and originates loans for sale in the secondary markets. As of December 31, 2018, it operated a network of 18 branches and 2 loan production offices in the Western North Carolina counties of Buncombe, Cherokee, Haywood, Henderson, Jackson, Macon, Polk, and Transylvania; the Upstate South Carolina counties of Anderson, Greenville, Pickens, and Spartanburg; and the northern Georgia counties of Gwinnett, Hall, and Pickens. The company also facilitates the issuance of trust preferred securities. It serves individuals and small- to mid-sized businesses. The company was formerly known as Macon Financial Corp. and changed its name to Entegra Financial Corp. in 2014. Entegra Financial Corp. was founded in 1922 and is headquartered in Franklin, North Carolina.</t>
  </si>
  <si>
    <t>Banks (Primary); Financials (Primary); Mortgage Bankers and Originators (Primary); Savings Institutions (Primary); Thrifts and Mortgage Finance (Primary); Thrifts and Mortgage Finance (Primary); Asset Management and Custody Banks; Capital Markets; Diversified Financial Services; Diversified Financials; Holding Companies; Investment Services and Holding Companies; Multi-Sector Holdings; Offices Of Bank Holding Companies</t>
  </si>
  <si>
    <t>Asheville Area (Primary); Midatlantic (Primary); North Carolina (Primary); United States and Canada (Primary); United States of America (Primary)</t>
  </si>
  <si>
    <t>First-Citizens Bank &amp; Trust Company provides banking and financial services. It serves individuals, businesses, and professionals in the United States. The company offers banking services, business services, treasury services, insurance services, and leasing. In addition, it offers wealth management services. First-Citizens Bank &amp; Trust Company was formerly known as Bank of Smithfield and changed its name to First-Citizens Bank &amp; Trust Company in 1929. The company was founded in 1898 and is based in Raleigh, North Carolina. First-Citizens Bank &amp; Trust Company operates as a subsidiary of First Citizens BancShares, Inc.</t>
  </si>
  <si>
    <t>Japan Tissue Engineering Co., Ltd. (JASDAQ:7774)</t>
  </si>
  <si>
    <t>JASDAQ:7774</t>
  </si>
  <si>
    <t>Teijin Limited (TSE:3401)</t>
  </si>
  <si>
    <t>Fujifilm Corporation</t>
  </si>
  <si>
    <t>IQTR702692024</t>
  </si>
  <si>
    <t xml:space="preserve">Japan Tissue Engineering Co., Ltd. engages in the regenerative medicine business in Japan. The company offers autologous cultured epidermis and cartilage to medical institutions for the purpose of medical treatment. It also provides tissue-engineered medical products, which are used in autologous transplant cases, where living cells are taken from the actual patient himself, cultured, and then transplanted back to the same patient. In addition, the company researches and develops human 3-dimensional cultured tissue models for use in the development of cosmetics and drugs for external use, as well as in research that employs skin and cornea tissues. Further, it offers regenerative medical products contract development and manufacturing, and contract research services. Japan Tissue Engineering Co., Ltd. was founded in 1999 and is headquartered in Gamagori, As of March 2, 2021, Japan Tissue Engineering Co., Ltd. operates as a subsidiary of Teijin Limited.
</t>
  </si>
  <si>
    <t>Biotechnology (Primary); Biotechnology (Primary); Health Care (Primary); Pharmaceuticals, Biotechnology and Life Sciences (Primary); Pharmaceutical Contract Manufacturing Services; Pharmaceutical Contract Research Organization; Pharmaceuticals; Pharmaceuticals</t>
  </si>
  <si>
    <t>Aichi (Primary); Asia / Pacific (Primary); Asia / Pacific Developed Markets (Primary); Japan  (Primary)</t>
  </si>
  <si>
    <t>Teijin Limited engages in the fibers, films and sheets, composites, healthcare, and IT businesses worldwide. It offers aramid fibers and polyethylene materials; carbon fibers, composite materials, and oxidized PAN fibers; polycarbonate sheets and films; high-density polyethylene porous films and materials; and microporous films. The company also provides PC resins, polyphenylene sulfide resins, molded parts, and additives; lightweight glass and carbon fiber reinforced composites for automotive applications; and polytrimethylene telephthalate products, artificial leather materials, polyester nanofibers, and recycled polyester fibers. In addition, it offers pharmaceuticals for bone and joint, respiratory, cardiovascular and metabolic, and other diseases; home oxygen therapy, non-invasive positive pressure ventilation, rehabilitation, and sleep disordered breathing related devices, as well as sonic accelerated fracture healing system and community-based integrated care system; and orthopedic implantable devices, and functional food ingredients. Further, the company provides Recopic, a radio-frequency identification technology for inventory management. Additionally, it develops and implements engineering solutions for various issues, such as environmental pollution, energy supply stability, and aging-related workforce population decline. Teijin Limited was incorporated in 1918 and is headquartered in Tokyo, Japan.</t>
  </si>
  <si>
    <t>Fujifilm Corporation manufactures electronic consumer products to offer imaging, information, and document solutions. The company offers consumer products, including digital cameras, 3D image products, films and cameras, instant photo systems, binoculars, and supplies; and business products, such as medical systems, graphic systems, photofinishing products, motion picture products, optical devices, recording media products, industrial products, semiconductor materials, and biomaterials. It also provides document solutions, which comprise office copy machines and multifunction devices; printers; production systems and services; paper; and consumables and office services. Fujifilm Corporation has a strategic alliance with Cynata Therapeutics Limited. The company was founded in 2006 and is based in Tokyo, Japan with additional office locations in North America, Latin America, Europe, the Asia Pacific, the Middle East, and Africa. Fujifilm Corporation operates as a subsidiary of FUJIFILM Holdings Corporation.</t>
  </si>
  <si>
    <t>Mehta Housing Finance Limited (BSE:511740)</t>
  </si>
  <si>
    <t>BSE:511740</t>
  </si>
  <si>
    <t>Mehta Securities Ltd. (BSE:511738); Mehta Integrated Finance Limited (BSE:511377)</t>
  </si>
  <si>
    <t>IQTR694861527</t>
  </si>
  <si>
    <t>Mehta Housing Finance Limited provides long term housing finance for purchase or construction of house/flats to individuals in India. It offers finance to builders and developers. The company was incorporated in 1993 and is based in Ahmedabad, India.</t>
  </si>
  <si>
    <t>Banks (Primary); Financials (Primary); Mortgage Bankers and Loan Correspondents (Primary); Thrifts and Mortgage Finance (Primary); Thrifts and Mortgage Finance (Primary)</t>
  </si>
  <si>
    <t>Mehta Integrated Finance Limited (BSE:511377)
Mehta Integrated Finance Limited, a financial services company, engages in capital market investment and consulting activities in India. It offers services in the areas of merger and amalgamation, investment advisory, corporate advisory, small and medium enterprise listing, initial public offerings, further public offerings, asset management, valuation, corporate finance and debts syndication, and investment and merchant banking, as well as underwriting services. The company was incorporated in 1985 and is based in Ahmedabad, India.
Mehta Securities Ltd. (BSE:511738)
Mehta Securities Limited provides research-based services related to capital market in India. The company offers stock broking, advisory, and consultancy services. It invests funds in the capital market and other financial instruments. Mehta Securities Limited was incorporated in 1994 and is based in Ahmedabad, India.</t>
  </si>
  <si>
    <t>Mehta Integrated Finance Limited (BSE:511377) (0.498)</t>
  </si>
  <si>
    <t>Pacific Mercantile Bancorp</t>
  </si>
  <si>
    <t>Banc of California, Inc. (NYSE:BANC)</t>
  </si>
  <si>
    <t>Banc Funds Company, L.L.C.; Endeavour Capital Advisors Inc.; EJF Capital LLC; Patriot Financial Partners, L.P.; FJ Capital Management, LLC; Fourthstone LLC</t>
  </si>
  <si>
    <t>IQTR708794117</t>
  </si>
  <si>
    <t>As of October 18, 2021, Pacific Mercantile Bancorp was acquired by Banc of California, Inc. Pacific Mercantile Bancorp operates as a holding company for the Pacific Mercantile Bank that provides a range of commercial banking products and services to middle-market businesses, professional firms, and individuals. The company’s deposit products include checking accounts, interest-bearing term deposit accounts, savings and money market deposits, and time deposits. It also offers various loan products, such as commercial loans and credit lines, accounts receivable and inventory financing, small business administration guaranteed business loans, owner-occupied commercial real estate loans, working capital lines of credit and asset based lending, growth capital loans, equipment financing, letters of credit, and corporate credit cards. In addition, the company provides cash and treasury management solutions, automated clearinghouse payment and wire solutions, fraud protection services, remote deposit capture services, courier services, and online banking services; and import/export financing services. As of January 25, 2021, it operates seven offices in Orange, Los Angeles, San Diego, and San Bernardino counties, Southern California. The company was founded in 1998 and is headquartered in Costa Mesa, California.</t>
  </si>
  <si>
    <t>Commercial: 60.8 (100.0%)</t>
  </si>
  <si>
    <t>United States: 60.3 (100.0%)</t>
  </si>
  <si>
    <t>Banc of California, Inc. operates as the bank holding company for Banc of California, National Association that provides banking products and services in the United States. The company offers deposit products, including checking, savings, money market, retirement, and interest-bearing and noninterest-bearing demand accounts, as well as certificate of deposits. It also provides various commercial and consumer loan products, such as commercial and industrial loans; commercial real estate and multifamily loans; construction loans; single family residential mortgage loans; warehouse and indirect/direct leveraged lending; home equity lines of credit; small business administration loans; and other consumer loans. In addition, the company offers automated bill payment, cash and treasury management, foreign exchange, card payment, remote and mobile deposit capture, automated clearing house origination, wire transfer, direct deposit, and internet banking services; and master demand accounts, interest rate swaps, and safe deposit boxes. Further, it invests in collateralized loan obligations, agency securities, municipal bonds, agency residential mortgage-backed securities, and corporate debt securities. As of December 31, 2020, the company operated 29 full-service branches in Southern California. The company was formerly known as First PacTrust Bancorp, Inc. and changed its name to Banc of California, Inc. in July 2013. Banc of California, Inc. was founded in 1941 and is headquartered in Santa Ana, California.</t>
  </si>
  <si>
    <t>Banc Funds Company, L.L.C.
Banc Funds Company, L.L.C. is a private equity firm specializing in buyouts and small companies. It invests in public equity markets. It seeks to invest in financial services companies with a focus on small banks, thrifts, consumer finance, life insurance companies, commercial banks, savings banks in New England, savings &amp; loan associations, regional investment banks, regional stock brokerage companies, specialty brokerage &amp; finance and other financial institutions. The firm seeks to invest in companies based in the Midwest region of the United States. Its typical bite size is between $1 million and $12 million. It considers investments in companies with $200 million and $7 billion in assets. It seeks to take minority stakes between 5% and 9%. Banc Funds Company, L.L.C. was founded in 1986 and is based in Chicago, Illinois.
EJF Capital LLC
EJF Capital LLC is an employee owned investment manager. The firm primarily provides its services to pooled investment vehicles. It also caters to high net worth individuals, corporations, foundations, and endowments. The firm manages hedge funds and private equity funds for its clients. It also manages separate client focused equity and fixed income portfolios. The firm invests in the public equity and fixed income markets across the globe. It primarily seeks to invest in securities that are listed, quoted, or traded on stock markets of Hong Kong, Taiwan, Singapore, and United States, and primarily employs an equity long or short strategy. EJF Capital LLC was founded in 2005 and is based in Arlington, Virginia with additional offices in London, United Kingdom and Shanghai, China.
Endeavour Capital Advisors Inc.
Endeavour Capital Advisors Inc. is an employee owned hedge fund sponsor. The firm primarily provides its services to pooled investment vehicles. It also caters to investment companies. The firm also manages client focused equity portfolios. It invests in public equity markets. The firm employs fundamental analysis to make its investments. It employs a combination of in-house and external research to make its investments. The firm typically makes its investments in the financial services sector. Endeavour Capital Advisors Inc. was founded in December 1993 and is based in Greenwich, Connecticut with an additional office in West Palm Beach, Florida.
FJ Capital Management, LLC
FJ Capital Management, LLC is an employee owned hedge fund sponsor. The firm primarily provides its services to pooled investment vehicles. It also caters to pension and profit sharing plans, and state or municipal government entities. The firm launches and manages hedge Funds for its clients. It also launches equity mutual funds. The firm also manages separate client-focused equity portfolios. It primarily invests in equity markets of United States. The firm invests in small-cap and mid-cap companies employing fundamental analysis to make its investments. It conducts in-house research to make its investments. The firm typically invests in community/regional bank sector. FJ Capital Management, LLC was founded in December 2007 and is based in McLean, Virginia.
Fourthstone LLC
Fourthstone LLC is an employee owned investment manager. It provides its services to individuals, high net worth individuals, trusts, foundations, businesses, pension or profit sharing plans, and pooled investment vehicles. The firm manages separate client-focused equity portfolios. It invests in the public equity markets of the United States. The firm employs long/short strategy to make its investments. The firm primarily invests in value stocks of small-cap companies. The firm employs combination of qualitative and quantitative analysis to create its portfolios. Fourthstone LLC was founded in 2013 and is based in St Louis, Missouri.
Patriot Financial Partners, L.P.
Patriot Financial Partners, L.P. is a private equity firm specializing in buyouts, middle market, mature, PIPEs, recapitalizations, and growth capital investments. The firm seeks to invest in real estate, healthcare, distressed debt, structured debt, community banks, thrifts and other financial service related companies. It prefers to invest in the community banking sector throughout the United States, in companies that are primarily in metropolitan, growth or niche markets and seek to take advantage of market dislocation to grow rapidly. The firm seeks to invest for an average transaction size of $5 million to $30 million. It also seeks to invest in private small/micro cap banks with assets between $500 million and $5000 million that are within metro markets, are growth-oriented and have solid core deposit franchises. The firm prefers to make non-controlling investments. Patriot Financial Partners, L.P. was founded in 2007 and is based in Philadelphia, Pennsylvania. It operates as a subsidiary of Patriot Financial Group.</t>
  </si>
  <si>
    <t>Nuance Communications, Inc. (NasdaqGS:NUAN)</t>
  </si>
  <si>
    <t>NasdaqGS:NUAN</t>
  </si>
  <si>
    <t>Microsoft Corporation (NasdaqGS:MSFT)</t>
  </si>
  <si>
    <t>The Vanguard Group, Inc.; Viking Global Investors LP; Coatue Management, L.L.C.; ClearBridge Investments, LLC; FMR LLC</t>
  </si>
  <si>
    <t>IQTR711087647</t>
  </si>
  <si>
    <t>Nuance Communications, Inc. provides conversational and cognitive artificial intelligence (AI) innovations that bring intelligence to everyday work and life. The company delivers solutions that understand, analyze, and respond to people - amplifying human intelligence to increase productivity and security. Its Healthcare segment provides clinical speech and clinical language understanding solutions that improve the clinical documentation process, from capturing the complete patient record to improving clinical documentation and quality measures for reimbursement. Its solutions include Dragon Medical One, cloud-based speech solution; computer-assisted physician documentation; diagnostic imaging solutions; Nuance Dragon Ambient eXperience, a voice-enabled solution; and clinical documentation improvement and coding. The company’s Enterprise segment primarily engages in using speech, natural language understanding, and artificial intelligence to provide automated customer solutions and services for voice, mobile, web, and messaging channels. Its solutions include intelligent engagement solutions; Conversational AI; Engagement AI; and Security AI. Its Other segment provides voicemail transcription services. It serves organizations across healthcare, financial services, telecommunications, government, and retail. The company markets and sells its solutions and technologies directly through sales force, as well as through a network of resellers, including system integrators, independent software vendors, value-added resellers, distributors, hardware vendors, telecommunications carriers, and e-commerce Websites worldwide. The company was formerly known as ScanSoft, Inc. and changed its name to Nuance Communications, Inc. in October 2005. Nuance Communications, Inc. was incorporated in 1992 and is headquartered in Burlington, Massachusetts.</t>
  </si>
  <si>
    <t>Enterprise: 535.4 (39.3%);
Healthcare: 806.1 (59.2%);
Other: 20.9 (1.5%)</t>
  </si>
  <si>
    <t>United States: 1,090.6 (80.1%);
International: 271.8 (19.9%)</t>
  </si>
  <si>
    <t>Application Software (Primary); Document Creation Software (Primary); Document Imaging and Optical Character Recognition (OCR) Software (Primary); Document Management Software (Primary); Enterprise Software (Primary); Information Technology (Primary); Office and Home Productivity Software (Primary); Software (Primary); Software and Services (Primary); Voice Recognition Software (Primary); Health Care; Health Care Equipment and Services; Health Care Technology; Health Care Technology; Healthcare Industry Software</t>
  </si>
  <si>
    <t>Massachusetts (Primary); Middlesex-Essex Area (Primary); Northeast (Primary); United States and Canada (Primary); United States of America (Primary); Delaware; Midatlantic</t>
  </si>
  <si>
    <t>Microsoft Corporation develops, licenses, and supports software, services, devices, and solutions worldwide. Its Productivity and Business Processes segment offers Office, Exchange, SharePoint, Microsoft Teams, Office 365 Security and Compliance, and Skype for Business, as well as related Client Access Licenses (CAL); Skype, Outlook.com, OneDrive, and LinkedIn; and Dynamics 365, a set of cloud-based and on-premises business solutions for organizations and enterprise divisions. Its Intelligent Cloud segment licenses SQL, Windows Servers, Visual Studio, System Center, and related CALs; GitHub that provides a collaboration platform and code hosting service for developers; and Azure, a cloud platform. It also offers support services and Microsoft consulting services to assist customers in developing, deploying, and managing Microsoft server and desktop solutions; and training and certification on Microsoft products. Its More Personal Computing segment provides Windows original equipment manufacturer (OEM) licensing and other non-volume licensing of the Windows operating system; Windows Commercial, such as volume licensing of the Windows operating system, Windows cloud services, and other Windows commercial offerings; patent licensing; Windows Internet of Things; and MSN advertising. It also offers Surface, PC accessories, PCs, tablets, gaming and entertainment consoles, and other devices; Gaming, including Xbox hardware, and Xbox content and services; video games and third-party video game royalties; and Search, including Bing and Microsoft advertising. It sells its products through OEMs, distributors, and resellers; and directly through digital marketplaces, online stores, and retail stores. It has collaborations with Dynatrace, Inc., Morgan Stanley, Micro Focus, WPP plc, ACI Worldwide, Inc., and iCIMS, Inc., as well as strategic relationships with Avaya Holdings Corp. and wejo Limited. Microsoft Corporation was founded in 1975 and is based in Redmond, Washington.</t>
  </si>
  <si>
    <t>ClearBridge Investments, LLC
ClearBridge Investments, LLC is a privately owned investment manager. The firm primarily provides its services to individuals. It also caters to high net worth individuals, investment companies, Banking or thrift institutions, pooled investment vehicles, pension and profit sharing plans, charitable organizations, corporations, state or municipal government entities, insurance companies, and other investment advisers. The firm manages separate client-focused equity and balanced portfolios. It manages equity and balanced mutual funds for its clients. The firm also launches and manages hedge funds for its clients. It also launches and manages private fund investing in equity markets. The firm invests in the public equity and fixed income markets across the globe. It primarily invests in growth and value stocks of small-cap, mid-cap, large-cap, and diversified-cap companies. The firm benchmarks the performance of its portfolios against S&amp;P 500 Index, MSCI World Index (net), MSCI EAFE Small Cap Index (net), MSCI EAFE Index (net), MSCI All Country World (ex U.S.) Index, Russell 1000 Growth Index, Russell Midcap Index, Russell Midcap Growth Index, Russell 2000 Value Index, and Russell 2500 Growth Index. It also invests in dividend stocks, master limited partnerships, real estate investment trusts, ADRs, convertible stocks, and stock which meets environmental, social and governance (“ESG”) criteria. The firm employs a fundamental and technical analysis along with bottom-up stock picking approach to make its investments. It obtains external research to complement its in-house research. The firm formerly known as Clearbridge Advisors, LLC. It was founded in 2005 and is based in New York City with additional offices in San Francisco, California, Baltimore, Maryland, Wellington, Delaware, and London, United Kingdom. ClearBridge Investments, LLC operates as a subsidiary of Legg Mason Inc.
Coatue Management, L.L.C.
Coatue Management, L.L.C. is an employee owned hedge fund sponsor. The firm primarily provides its services to pooled investment vehicles. It launches and manages hedge funds for its clients. The firm invests in public equity, hedging markets across the globe, and in private equity. It also invests in equity-related securities such as equity swaps and options. The firm employs fundamental analysis along with long/short strategy and top-down stock picking approach to create its portfolios. It primarily invests in companies operating in global technology, media, telecommunications, and consumer sectors. For its private equity investments, the firm invests in high-growth, pre-IPO technology startups. Coatue Management, L.L.C. was founded in December 1999 and is based in New York City with additional offices in Edison, New Jersey, Hong Kong, Menlo Park, California and San Francisco, California. Coatue Management, L.L.C. operates as a subsidiary of Coatue Management Partners LP.
FMR LLC
FMR LLC is a privately owned investment manager. The firm was formerly known as FMR CORP. FMR LLC is based in Boston, Massachusetts.
The Vanguard Group, Inc.
The Vanguard Group, Inc is a privately owned investment manager. The firm primarily provides its services to investment companies. It also caters to pooled investment vehicles, corporations, individuals, retirement plan sponsors, institutional investors, separate account institutional clients, and financial advisors. The firm manages separate client-focused equity, fixed income, and balanced portfolios. It also manages mutual funds, variable annuities, and exchange traded funds. The firm invests in the public equity and fixed income markets across the globe. It employs a combination of fundamental and quantitative analysis to create its portfolio. The firm employs a combination of in-house and external research to make its investments. The Vanguard Group, Inc. was founded in May 1975 and is based in Malvern, Pennsylvania.
Viking Global Investors LP
Viking Global Investors LP is a privately owned hedge fund sponsor. The firm primarily provides its services to pooled investment vehicles. It invests in the public equity and fixed income markets across the globe. The firm invests in broad-based sectors. It employs fundamental analysis to make its investments. The firm employs a combination of in-house and external research to make its investments. Viking Global Investors LP was founded in 1999 and is based in Greenwich, Connecticut with additional offices in New York City, Hong Kong, London, United Kingdom and San Francisco, California.</t>
  </si>
  <si>
    <t>Halk Sigorta A.S.</t>
  </si>
  <si>
    <t>Turkey Wealth Fund Management Company</t>
  </si>
  <si>
    <t>Türkiye Halk Bankasi A.S. (IBSE:HALKB)</t>
  </si>
  <si>
    <t>IQTR667888350</t>
  </si>
  <si>
    <t>Halk Sigorta A.S. was acquired by Türkiye Halk Bankasi A.S. Halk Sigorta A.S. operates as an insurance company primarily in Turkey. It offers accident, health, travel health, land and water vehicles, cargo transportation, fire and natural disaster, home, compulsory earthquake, traffic, general losses and liability, financial losses, and legal protection insurance products. It serves through a distribution channel comprising 8 regional directorates and 1,550 agencies. The company was formerly known as Birlik Sigorta A.S. and changed its name to Halk Sigorta A.S. in 2010. Halk Sigorta A.S. was founded in 1958 and is headquartered in Istanbul, Turkey.</t>
  </si>
  <si>
    <t>Multi-line Insurance</t>
  </si>
  <si>
    <t>Financials (Primary); Insurance (Primary); Insurance (Primary); Multi-line Insurance (Primary); Accident Insurance; Casualty; Commercial Property Insurance; Fire and Marine Insurance; Health and Medical Insurance; Liability Insurance; Life and Health Insurance; Motor Vehicle Insurance; Personal Property Insurance; Property; Property and Casualty Insurance; Surety Insurance</t>
  </si>
  <si>
    <t>Africa / Middle East (Primary); Middle East (Primary); Turkey  (Primary)</t>
  </si>
  <si>
    <t>Turkey Wealth Fund Management Joint Stock Corporation is a sovereign wealth fund of the Republic Of Turkey. Turkey Wealth Fund Management Joint Stock Corporation was founded in August 2016 and is headquartered in Istanbul, Turkey.</t>
  </si>
  <si>
    <t>Türkiye Halk Bankasi A.S., together with its subsidiaries, provides various banking products and services. The company offers various deposit products, including e-deposits, deposit accounts with investment funds, child accounts, accumulated deposit accounts, producing deposit accounts, current TL accounts, time deposit TL/FX accounts, current FX accounts, gold deposit accounts, and safety deposit boxes. It also provides personal, auto, mortgage, and overdraft loans; commercial and A-cash and B-non-cash loans; medium and long-term, and investment and project loans; loans from international financial institutions; and foreign trade loans. In addition, the company offers various cards and payment services; insurance products; derivative products; and investment products comprising investment funds, Fon24, domestic government bonds, bank bills and bonds, Eurobonds, repos, forwards, options, swaps, and secured options, as well as cash management services. Further, it provides Internet, mobile, and SMS banking services. Additionally, the company is involved in the investment in capital market instruments based on real estates, real estate projects, and rights based on real estates; financial leasing; factoring; and capital markets activities. As of December 31, 2020, the company operated 4,060 ATMs; 1,013 branches consisting of 1007 domestic branches; 6 foreign branches, including 5 in Cyprus and 1 in Bahrain; and 3 representative offices in England, Iran, and Singapore. Türkiye Halk Bankasi A.S. was founded in 1933 and is headquartered in Istanbul, Turkey.</t>
  </si>
  <si>
    <t>TLG Immobilien AG (HMSE:TLG)</t>
  </si>
  <si>
    <t>HMSE:TLG</t>
  </si>
  <si>
    <t>Aroundtown SA (XTRA:AT1)</t>
  </si>
  <si>
    <t>BlackRock, Inc. (NYSE:BLK); Equitable Holdings, Inc. (NYSE:EQH); Ouram Holding S.A.R.L.; Xenopus Limited</t>
  </si>
  <si>
    <t>IQTR641908410</t>
  </si>
  <si>
    <t>TLG Immobilien AG operates as a commercial real estate company in Germany. The company is also involved in the letting, management, acquisition, development, disposal, and renting of office, retail, hotel, and other properties. It operates seven hotels. The company was incorporated in 1991 and is headquartered in Berlin, Germany. TLG Immobilien AG is a subsidiary of Aroundtown SA.</t>
  </si>
  <si>
    <t>Real Estate - Rental: 357.9 (100.0%)</t>
  </si>
  <si>
    <t>Germany: 357.9 (100.0%)</t>
  </si>
  <si>
    <t>Hotel Property Operators and Lessors (Primary); Nonresidential Building Operators and Lessors (Primary); Nonresidential Property Managers (Primary); Office Building Operators and Lessors (Primary); Real Estate (Primary); Real Estate (Primary); Real Estate Management and Development (Primary); Real Estate Management Services (Primary); Real Estate Operating Companies (Primary); Real Estate Operators And Lessors (Primary); Consumer Discretionary; Consumer Services; Hotels; Hotels And Motels; Hotels, Resorts and Cruise Lines; Hotels, Restaurants and Leisure; Lodging; Real Estate Development</t>
  </si>
  <si>
    <t>Aroundtown SA, together with its subsidiaries, operates as a real estate company in Germany, the Netherlands, the United Kingdom, Belgium, and internationally. It invests in commercial and residential real estate properties, such as office, hotel, logistics, wholesale, retail, and other properties. The company was formerly known as Aroundtown Property Holdings PLC and changed its name to Aroundtown SA in September 2017. Aroundtown SA was founded in 2004 and is based in Luxembourg City, Luxembourg.</t>
  </si>
  <si>
    <t>BlackRock, Inc. (NYSE:BLK)
BlackRock, Inc. is a publicly owned investment manager. The firm primarily provides its services to institutional, intermediary, and individual investors including corporate, public, union, and industry pension plans, insurance companies, third-party mutual funds, endowments, public institutions, governments, foundations, charities, sovereign wealth funds, corporations, official institutions, and banks. It also provides global risk management and advisory services. The firm manages separate client-focused equity, fixed income, and balanced portfolios. It also launches and manages open-end and closed-end mutual funds, offshore funds, unit trusts, and alternative investment vehicles including structured funds. The firm launches equity, fixed income, balanced, and real estate mutual funds. It also launches equity, fixed income, balanced, currency, commodity, and multi-asset exchange traded funds. The firm also launches and manages hedge funds. It invests in the public equity, fixed income, real estate, currency, commodity, and alternative markets across the globe. The firm primarily invests in growth and value stocks of small-cap, mid-cap, SMID-cap, large-cap, and multi-cap companies. It also invests in dividend-paying equity securities. The firm invests in investment grade municipal securities, government securities including securities issued or guaranteed by a government or a government agency or instrumentality, corporate bonds, and asset-backed and mortgage-backed securities. It employs fundamental and quantitative analysis with a focus on bottom-up and top-down approach to make its investments. The firm employs liquidity, asset allocation, balanced, real estate, and alternative strategies to make its investments. In real estate sector, it seeks to invest in Poland and Germany. The firm benchmarks the performance of its portfolios against various S&amp;P, Russell, Barclays, MSCI, Citigroup, and Merrill Lynch indices. BlackRock, Inc. was founded in 1988 and is based in New York City with additional offices in Boston, Massachusetts; London, United Kingdom; Gurgaon, India; Hong Kong; Greenwich, Connecticut; Princeton, New Jersey; Edinburgh, United Kingdom; Sydney, Australia; Taipei, Taiwan; Singapore; Sao Paulo, Brazil; Philadelphia, Pennsylvania; Washington, District of Columbia; Toronto, Canada; Wilmington, Delaware; and San Francisco, California.
Equitable Holdings, Inc. (NYSE:EQH)
Equitable Holdings, Inc., together with its consolidated subsidiaries, operates as a diversified financial services company worldwide. The company operates through four segments: Individual Retirement, Group Retirement, Investment Management and Research, and Protection Solutions. The Individual Retirement segment offers a suite of variable annuity products primarily to affluent and high net worth individuals. The Group Retirement segment provides tax-deferred investment and retirement services or products to plans sponsored by educational entities, municipalities, and not-for-profit entities, as well as small and medium-sized businesses. The Investment Management and Research segment offers diversified investment management, research, and related solutions to a range of clients through institutional, retail, and private wealth management channels; and distributes its institutional research products and solutions. The Protection Solutions segment provides a range of variable universal life, indexed universal life, and term life products to help affluent and high net worth individuals, as well as small and medium-sized business owners; and a suite of life, short- and long-term disability, dental, and vision insurance products to small and medium-size businesses. The company was formerly known as AXA Equitable Holdings, Inc. and changed its name to Equitable Holdings, Inc. in January 2020. Equitable Holdings, Inc. was founded in 1859 and is based in New York, New York.
Ouram Holding S.A.R.L.
Ouram Holding S.A.R.L. was founded in 2017 and is based in Luxembourg.</t>
  </si>
  <si>
    <t>BlackRock, Inc. (NYSE:BLK) (121,487.1); Equitable Holdings, Inc. (NYSE:EQH) (13,486.9)</t>
  </si>
  <si>
    <t>Nuverra Environmental Solutions, Inc. (NYSEAM:NES)</t>
  </si>
  <si>
    <t>NYSEAM:NES</t>
  </si>
  <si>
    <t>Select Energy Services, Inc. (NYSE:WTTR)</t>
  </si>
  <si>
    <t>Gates Capital Management, Inc.; Ascribe II Investments LLC</t>
  </si>
  <si>
    <t>IQTR1761363844</t>
  </si>
  <si>
    <t>Nuverra Environmental Solutions, Inc. provides water logistics and oilfield services to customers focused on the development and ongoing production of oil and natural gas from shale formations in the United States. The company provides water transfer, disposal, rental, and other services associated with the drilling, completion, and ongoing production of shale oil and natural gas. It operates through three divisions: the Rocky Mountain, the Northeast, and the Southern. The Rocky Mountain Division manages a fleet of 176 trucks; owns, manages, and leases a network of 20 salt water disposal wells under the Landtech brand names; and maintains and leases rental equipment, including tanks, loaders, manlifts, light towers, winch trucks, and other miscellaneous equipment used in drilling and completion activities to oil and gas operators and others, as well as provides oilfield labor services. The Northeast Division manages a fleet of 177 trucks; owns, manages, and leases a network of 13 salt water disposal wells under the Nuverra, Heckmann, and Clearwater brands; and maintains and leases rental equipment, including tanks and winch trucks used in drilling and completion activities to oil and gas operators and others. The Southern Division manages a fleet of 35 trucks; owns and operates 60-mile underground twin pipeline network; owns, manages, and leases a network of 7 salt water disposal wells; and maintains and leases rental equipment, including tanks and winch trucks used in drilling and completion activities to oil and gas operators and others. The company was formerly known as Heckmann Corporation and changed its name to Nuverra Environmental Solutions, Inc. in May 2013. Nuverra Environmental Solutions, Inc. was incorporated in 2007 and is headquartered in Houston, Texas.</t>
  </si>
  <si>
    <t>Rocky Mountain: 51.9 (53.4%);
Northeast: 29.1 (29.9%);
Southern: 16.3 (16.7%)</t>
  </si>
  <si>
    <t>United States: 97.3 (100.0%)</t>
  </si>
  <si>
    <t>Energy (Primary); Energy (Primary); Energy Equipment and Services (Primary); Oil and Gas Equipment and Services (Primary); Oil and Gas Field Services (Primary); Capital Goods; Industrials; Machinery Rental and Leasing; Trading Companies and Distributors; Trading Companies and Distributors; Utilities; Utilities; Water Purification; Water Utilities; Water Utilities</t>
  </si>
  <si>
    <t>Houston Area (Primary); Southwest (Primary); Texas (Primary); United States and Canada (Primary); United States of America (Primary); California; San Bernardino Area; West Coast</t>
  </si>
  <si>
    <t>Select Energy Services, Inc., an oilfield services company, provides water management and chemical solutions to the onshore oil and natural gas industry in the United States. The company operates through three segments: Water Services, Water Infrastructure, and Oilfield Chemicals. The Water Services segment provides water-related services, including water transfer, flow back and well testing, water containment, fluids hauling, water monitoring, and water network automation; technology solutions comprising hydrographic mapping, water volume and quality monitoring, remote pit and tank monitoring, leak detection, asset and fuel tracking, and automated-equipment services, as well as various on-site rental equipment and workforce accommodation services. The Water Infrastructure segment develops, builds, and operates semi-permanent and permanent infrastructure solutions to support oil and gas well development. The Oilfield Chemicals segment develops, manufactures, and provides a suite of chemicals, water treatment solutions, and services used in hydraulic fracturing, stimulation, cementing, production, pipelines, and well completions, including polymers, viscosity, crosslinkers, friction reducers, surfactants, buffers, breakers, and other chemical technologies to leading pressure pumping service companies. This segment also offers production chemical solutions for underperforming wells and ancillary oilfield services comprising corrosion and scale monitoring, chemical inventory management, well failure analysis, and lab services. Select Energy Services, Inc. was incorporated in 2016 and is headquartered in Houston, Texas.</t>
  </si>
  <si>
    <t>Ascribe II Investments LLC
Ascribe II Investments LLC was incorporated in 2010 and is based in New York, New York.
Gates Capital Management, Inc.
Gates Capital Management, Inc. is an employee owned hedge fund  manager. The firm primarily manages pooled investment vehicles. The firm also caters to high net worth individuals, family offices, advisor/consultants, foundations and endowments. The firm primarily manages funds for its clients. The firm also manages separate client-focused equity and fixed income portfolios. The firm invests in the public equity, fixed income, and alternative investment markets across the globe. It makes Fund investments based on cash flow generation, focusing on event-driven equities and debt. The firm employs a combination of in-house and external research to make its investments. Gates Capital Management, Inc. was founded in 1996 and is based in New York City.</t>
  </si>
  <si>
    <t>Focus Minerals Limited (ASX:FML)</t>
  </si>
  <si>
    <t>ASX:FML</t>
  </si>
  <si>
    <t>Theta Gold Mines Limited (ASX:TGM)</t>
  </si>
  <si>
    <t>Shandong Gold International Mining Corporation Limited</t>
  </si>
  <si>
    <t>IQTR1760989807</t>
  </si>
  <si>
    <t>Focus Minerals Limited engages in the exploration of gold in Western Australia. It holds a 100% interest in the Coolgardie gold project located on the western side of the Archaean Norseman-Wiluna Greenstone belt within the Coolgardie Domain; and the Laverton gold project situated in the Yilgarn Craton of Western Australia. The company was incorporated in 1978 and is headquartered in East Perth, Australia.</t>
  </si>
  <si>
    <t>Corporate: .0 (22.6%);
Coolgardie: .0 (18.6%);
Laverton: .1 (58.8%)</t>
  </si>
  <si>
    <t>Theta Gold Mines Limited operates as a gold exploration and development company in South Africa. Its principal property is the Theta project located near the town of Pilgrim’s Rest in Mpumalanga Province. The company was formerly known as Stonewall Resources Limited and changed its name to Theta Gold Mines Limited in December 2018. Theta Gold Mines Limited was incorporated in 2008 and is based in Sydney, Australia.</t>
  </si>
  <si>
    <t>Shandong Gold International Mining Corporation Limited operates as a gold mining company. The company is based in China. Shandong Gold International Mining Corporation Limited operates as a subsidiary of Shandong Gold Group Co., Ltd.</t>
  </si>
  <si>
    <t>Cashrewards Limited (ASX:CRW)</t>
  </si>
  <si>
    <t>ASX:CRW</t>
  </si>
  <si>
    <t>1835i Ventures</t>
  </si>
  <si>
    <t>Alium Capital Management Pty Ltd; M&amp;S Skyleisure Pty Ltd</t>
  </si>
  <si>
    <t>IQTR1686458132</t>
  </si>
  <si>
    <t>Cashrewards Limited, a cashback ecosystem, enables members to browse brands and offers, and receive cashback on transactions by shopping online or in-store with participating merchant partners. It operates Cashrewards app and website; and offers debit or credit card-linked offers. The company was founded in 2014 and is based in Sydney, Australia.</t>
  </si>
  <si>
    <t>Supply of a Technology Platform: 16.6 (100.0%)</t>
  </si>
  <si>
    <t>Australia: 16.6 (100.0%)</t>
  </si>
  <si>
    <t>Advertising (Primary); Communication Services (Primary); Media (Primary); Media and Entertainment (Primary)</t>
  </si>
  <si>
    <t>1835i Ventures is a principal investment arm of Australia and New Zealand Banking Group Limited. 1835i Ventures is headquartered in Australia.</t>
  </si>
  <si>
    <t>Alium Capital Management Pty Ltd
Alium Capital Management Pty Ltd is a principal investment firm headquartered in Sydney, Australia.
M&amp;S Skyleisure Pty Ltd
M&amp;S Skyleisure Pty Ltd was incorporated in 2016 and is based in Sydney, Australia.</t>
  </si>
  <si>
    <t>Quabit Inmobiliaria, S.A.</t>
  </si>
  <si>
    <t>Neinor Homes, S.A. (BME:HOME)</t>
  </si>
  <si>
    <t>IQTR700866201</t>
  </si>
  <si>
    <t xml:space="preserve">As of May 24, 2021, Quabit Inmobiliaria, S.A. was acquired by Neinor Homes, S.A.. </t>
  </si>
  <si>
    <t>Diversified Real Estate Activities</t>
  </si>
  <si>
    <t>Diversified Real Estate Activities (Primary); Real Estate (Primary); Real Estate (Primary); Real Estate Management and Development (Primary); Hotel Property Operators and Lessors; Nonresidential Building Operators and Lessors; Nonresidential Property Managers; Office Building Operators and Lessors; Real Estate Development; Real Estate Management Services; Real Estate Operating Companies; Real Estate Operators And Lessors; Residential Property Managers</t>
  </si>
  <si>
    <t>Neinor Homes, S.A., together with its subsidiaries, develops, promotes, rental, and manages real estate properties in Spain. The company operates through Legacy, Development, Assets Management-Servicing, and Rental segments. Its land portfolio consists of 160 lots with a total of 9.700 buildable units in Madrid, Catalonia, the Basque Country, Valencia, and Andalusia. Neinor Homes, S.A. was founded in 1988 and is headquartered in Bilbao, Spain.</t>
  </si>
  <si>
    <t>Ahli United Bank B.S.C. (BAX:AUB)</t>
  </si>
  <si>
    <t>BAX:AUB</t>
  </si>
  <si>
    <t>Kuwait Finance House K.S.C.P. (KWSE:KFH)</t>
  </si>
  <si>
    <t>IQTR599539461</t>
  </si>
  <si>
    <t>Ahli United Bank B.S.C., together with its subsidiaries, provides retail, commercial, Islamic, investment, and private banking products and services. It also offers global fund management and life insurance services. The company operates in four segments: Retail Banking, Corporate Banking, Treasury &amp; Investments, and Private Banking. The Retail Banking segment handles deposits and current accounts of individual customers; and offers consumer loans, residential mortgages, overdrafts, credit cards, and fund transfer services. The Corporate Banking segment handles loans and other credit facilities, and deposits and current accounts for corporate and institutional customers. The Treasury &amp; Investments segment provides money market, trading, and treasury services. The Private Banking segment offers a range of investment products, funds, credit facilities, trusts, and alternative investment for high net worth clients. The company operates 151 branches in the Kingdom of Bahrain, the State of Kuwait, the Arab Republic of Egypt, the Republic of Iraq, the United Kingdom, and internationally. Ahli United Bank B.S.C. was incorporated in 2000 and is based in Manama, the Kingdom of Bahrain.</t>
  </si>
  <si>
    <t>Private Banking: 65.7 (7.3%);
Retail Banking: 188.5 (21.0%);
Corporate Banking: 242.4 (27.0%);
Treasury &amp; Investments: 401.4 (44.7%)</t>
  </si>
  <si>
    <t>Banks (Primary); Banks (Primary); Diversified Banks (Primary); Diversified Commercial Banks (Primary); Financials (Primary); Asset Management and Custody Banks; Capital Markets; Diversified Financials; Insurance; Insurance; Investment Banking and Brokerage; Life and Health Insurance; Life Insurance</t>
  </si>
  <si>
    <t>Africa / Middle East (Primary); Bahrain  (Primary); Middle East (Primary)</t>
  </si>
  <si>
    <t>Kuwait Finance House K.S.C.P., together with its subsidiaries, provides Islamic banking services in the Middle East, North America, Europe, and Asia. The company operates through four segments: Treasury, Retail and Private Banking, Corporate Banking, and Investment. The Treasury segment offers liquidity management, murabaha investments, and investments in Sukuk, as well as exchanges deposits with banks, financial institutions, and international banking relationships. The Retail and Private Banking segment provides various products and services to individuals and customized banking services for high net worth individuals. The Corporate Banking segment offers banking services and investment products to corporates, such as commodity and real estate murabaha finance, local leasing, wakala, and intisna’s facilities. The Investment segment manages direct equity and real estate investments. The company’s banking products and services include current, alrabeh, saving, electron, gold, and baiti accounts; investment deposits; credit, debit, and prepaid cards; and installment, consumer, car, and other finances, as well as related services. It also offers integrated retail payment solutions, marketing finance, foreign exchange, and letter of guarantees, as well as services for purchasing machinery and equipment. In addition, the company is involved in the provision of real estate development, leasing, trading, and management services; computer maintenance, consultancy, and software services; healthcare services; equity investments; and auto leasing and insurance services, as well as trading, import, and export of used cars. It provides its products and services through approximately 515 branches and 1,424 ATMs. Kuwait Finance House K.S.C.P. was founded in 1977 and is headquartered in Kuwait City, Kuwait.</t>
  </si>
  <si>
    <t>Almacenes Éxito S.A. (BVC:EXITO)</t>
  </si>
  <si>
    <t>BVC:EXITO</t>
  </si>
  <si>
    <t>Sendas Distribuidora S.A. (BOVESPA:ASAI3)</t>
  </si>
  <si>
    <t>Casino, Guichard-Perrachon Société Anonyme (ENXTPA:CO)</t>
  </si>
  <si>
    <t>IQTR626096522</t>
  </si>
  <si>
    <t>Almacenes Éxito S.A. operates as a retail commerce company in South America. It operates a chain of retail stores primarily under the Éxito, Carulla, Surtimax, Super Inter, Libertad, Mini Libertad, Petit Libertad, Paseo Libertad, Devoto, Disco, Géant, and Viva brands, as well as wholesale stores under the Surtimayorista and Aliados Super Inter brands. It is also involved in the online commerce through its exito.com, carulla.com, arkitect.com, and bronzini.com sites, as well as through direct sales. In addition, the company engages in the consumer credit, insurance, travel, mobile phone services, money orders, and multi-payment options businesses; food and textile businesses; home deliveries; and real estate business that builds shopping malls and commercial galleries. It operates 537 stores in Colombia, 91 stores in Uruguay, and 25 stores in Argentina. The company was founded in 1905 and is headquartered in Envigado, Colombia. As of November 19, 2019, Almacenes Éxito S.A. operates as a subsidiary of Sendas Distribuidora S.A.</t>
  </si>
  <si>
    <t>Segment Adjustment: 483.0 (12.0%);
Éxito: 2,160.2 (53.8%);
Carulla: 455.1 (11.3%);
Argentina: 239.3 (6.0%);
Uruguay: 679.6 (16.9%)</t>
  </si>
  <si>
    <t>Colombia: 3,098.3 (77.1%);
Uruguay: 679.6 (16.9%);
Argentina: 239.3 (6.0%)</t>
  </si>
  <si>
    <t>Hypermarkets and Super Centers</t>
  </si>
  <si>
    <t>Consumer Staples (Primary); Food and Staples Retailing (Primary); Food and Staples Retailing (Primary); Hypermarkets and Super Centers (Primary); Catalog Specialty Retail; Commercial and Professional Services; Commercial Services and Supplies; Consumer Discretionary; Consumer Durables and Apparel; Consumer Finance; Consumer Finance; Consumer Services; Diversified Financials; Diversified Support Services; Financials; Food Products; Food Retail; Food, Beverage and Tobacco; Funds Transfer and Exchange Services; Grocery Stores; Hotels, Resorts and Cruise Lines; Hotels, Restaurants and Leisure; Industrials; Insurance; Insurance; Insurance Brokers; Internet and Direct Marketing Retail; Internet and Direct Marketing Retail; Online Specialty Retail; Packaged Foods and Meats; Retailing; Shopping Mall Operators and Lessors; Textiles; Textiles, Apparel and Luxury Goods; Travel Agencies; Travel and Tourism Services</t>
  </si>
  <si>
    <t>Sendas Distribuidora S.A. engages in the retail and wholesale sale of food products, bazaar items, and other products in Brazil. As of April 22, 2021, the company operated 185 stores under the Assaí banner, as well as 10 distribution centers. It serves restaurants, pizzerias, snack bars, schools, small businesses, religious institutions, hospitals, hotels, grocery stores, neighborhood supermarkets, and individuals. The company sells its products through brick-and-mortar stores, as well as through telesales. Sendas Distribuidora S.A. was founded in 1974 and is headquartered in Rio de Janeiro, Brazil.</t>
  </si>
  <si>
    <t>Casino, Guichard-Perrachon Société Anonyme operates as a food retailer in France and internationally. It operates hypermarkets, supermarkets, convenience stores, discount stores, cash and carry stores, and e-commerce sites; as well as shopping centers. The company also offers private label products; and operates as a non-food retailer. In addition, it provides digital banking and insurance services; data, digital advertising, digital marketing, and data centers services. Further, the company engages in development of solar plants. It operates 10,800 stores. The company was founded in 1898 and is based in Saint-Étienne, France.</t>
  </si>
  <si>
    <t>IQTR1762910287</t>
  </si>
  <si>
    <t>China Apex Group Limited (SEHK:2011)</t>
  </si>
  <si>
    <t>SEHK:2011</t>
  </si>
  <si>
    <t>Glory Emperor Trading Limited</t>
  </si>
  <si>
    <t>IQTR628942262</t>
  </si>
  <si>
    <t>China Apex Group Limited, an investment holding company, designs, manufactures, sells, and trades in finished zippers and sliders, and other garment accessories for the original equipment manufacturers of clothing brands. It operates in the People’s Republic of China, Hong Kong, Switzerland, Italy, India, Indonesia, Bangladesh, Germany, Korea, Tunisia, Jordan, and Vietnam. The company was formerly known as KEE Holdings Company Limited and changed its name to China Apex Group Limited in November 2019. China Apex Group Limited was founded in 1992 and is based in Sheung Wan, Hong Kong.</t>
  </si>
  <si>
    <t>Zippers - Mainland China: 25.4 (90.3%);
Zippers - Overseas: 2.7 (9.7%)</t>
  </si>
  <si>
    <t>Overseas: 2.7 (10.3%);
Mainland China: 23.6 (89.7%)</t>
  </si>
  <si>
    <t>Accessories (Primary); Apparel, Accessories and Luxury Goods (Primary); Consumer Discretionary (Primary); Consumer Durables and Apparel (Primary); Fasteners, Buttons, Needles, and Pins (Primary); Textiles, Apparel and Luxury Goods (Primary)</t>
  </si>
  <si>
    <t>Glory Emperor Trading Limited is an investment holding company which through its subsidiary designs, manufactures, sells, and trades in finished zippers and sliders, flat knit ribs, and other garment accessories for the original equipment manufacturers of apparel. The company is headquartered in British Virgin Islands. Glory Emperor Trading Limited operates as a subsidiary of Zhonghong Zhuoye Group Co., Ltd.</t>
  </si>
  <si>
    <t>Z Energy Limited (NZSE:ZEL)</t>
  </si>
  <si>
    <t>NZSE:ZEL</t>
  </si>
  <si>
    <t>Ampol Limited (ASX:ALD)</t>
  </si>
  <si>
    <t>IQTR1679066311</t>
  </si>
  <si>
    <t>Z Energy Limited sells transport fuel in New Zealand. It supplies fuel to retail customers, as well as commercial customers, such as airlines, trucking companies, shipping companies, and vehicle fleet operators, as well as supplies bitumen to roading contractors. The company also offers Z Business Plus, a fuel card for businesses to buy fuels. It also offers Z biodiesel, Mevo, and Z Electric. It owns and manages approximately 197 Z-branded retail service stations and 133 Caltex-branded service stations; 151 truck stops; and pipelines, terminals, and bulk storage terminal infrastructure. The company was formerly known as Greenstone Energy Limited and changed its name to Z Energy Limited in May 2011. Z Energy Limited was incorporated in 1959 and is headquartered in Wellington, New Zealand.</t>
  </si>
  <si>
    <t>Retail - Petroleum Product Distribution: 2,897.8 (100.0%)</t>
  </si>
  <si>
    <t>Energy (Primary); Energy (Primary); Fuel Dealers (Primary); Oil and Gas Storage and Transportation (Primary); Oil, Gas and Consumable Fuels (Primary); Automotive Retail; Consumer Discretionary; Electric Power Distribution; Electric Utilities; Electric Utilities; Gasoline Service Stations; Gasoline Service Stations with Convenience Stores; Oil and Gas Refining and Marketing; Oil and Gas Refining and Marketing; Oil and Gas Retail; Petroleum and Petroleum Products; Retailing; Specialty Retail; Utilities; Utilities</t>
  </si>
  <si>
    <t>Asia / Pacific (Primary); Asia / Pacific Developed Markets (Primary); New Zealand  (Primary)</t>
  </si>
  <si>
    <t>Ampol Limited engages in purchasing, refining, and distributing petroleum products in Australia, New Zealand, Singapore, and the United States. The company operates through Convenience Retail, and Fuels and Infrastructure segments. The Convenience Retail segment sells fuels through Ampol’s network of stores. The Fuels and Infrastructure segment wholesales fuels and lubricant supplies. It distributes its products through a network of depots, diesel stops, marine facilities, and service station sites. The company was formerly known as Caltex Australia Limited and changed its name to Ampol Limited in May 2020. Ampol Limited was founded in 1900 and is based in Alexandria, Australia.</t>
  </si>
  <si>
    <t>MKS Instruments, Inc. (NasdaqGS:MKSI)</t>
  </si>
  <si>
    <t>IQTR703694105</t>
  </si>
  <si>
    <t>MKS Instruments, Inc. provides instruments, systems, subsystems, and process control solutions that measure, monitor, deliver, analyze, power, and control critical parameters of manufacturing processes worldwide. Its Vacuum &amp; Analysis segment offers pressure and vacuum control solutions, including direct and indirect pressure measurement; materials delivery solutions comprising flow and valve technologies, as well as integrated pressure measurement and control subsystems, which provide customers with precise control capabilities; power delivery products, such as microwave, power delivery systems, radio frequency matching networks, and metrology products used in providing energy to etching, stripping, and deposition processes; and plasma and reactive gas products. The company’s Light &amp; Motion segment offers laser-based systems, such as amplifiers, fiber lasers, diode-pumped solid-state lasers, high-energy pulsed lasers, and tunable lasers; and photonics products comprising optical components, lens assemblies, and vibration isolation solutions, as well as instruments and motion products, such as high-precision motion stages and controls, hexapods, photonics instruments for measurement and analysis, and production equipment for test and measurement. Its Equipment &amp; Solutions segment provides laser-based systems for printed circuit board (PCB) manufacturing, including flexible interconnect PCB processing systems and high-density interconnect solutions for rigid PCB manufacturing and substrate processing, as well as passive component multilayer ceramic capacitor testing. The company serves semiconductor, industrial technologies, life and health sciences, research, and defense markets. It markets and sells its products and services through its direct sales organization, independent distributors, and sales representatives, as well as through its websites and product catalogs. MKS Instruments, Inc. was founded in 1961 and is headquartered in Andover, Massachusetts.</t>
  </si>
  <si>
    <t>BW Epic Kosan Ltd. (OB:BWEK)</t>
  </si>
  <si>
    <t>OB:BWEK</t>
  </si>
  <si>
    <t>BW Group Limited</t>
  </si>
  <si>
    <t>Jefferies Group LLC; Shipping and Intermodal Investment Management Fund II LLC</t>
  </si>
  <si>
    <t>IQTR606864130</t>
  </si>
  <si>
    <t>BW Epic Kosan Ltd., together with its subsidiaries, owns and operates a fleet of pressurized gas carriers in Southeast Asia, Europe, West Africa, and the United States. The company operates a fleet of 76 vessels that provide seaborne services for the transportation of liquefied petroleum gas and petrochemicals, which serve as a link in the international gas and petrochemical supply chains of various oil and commodity trading houses. It also offers commercial and technical management services for various ship owners, as well as engages in vessel owning and chartering activities. The company was formerly known as Epic Gas Ltd and changed its name to BW Epic Kosan Ltd in March 2021. The company was incorporated in 2012 and is headquartered in Singapore. BW Epic Kosan Ltd. is a subsidiary of BW Group Limited.</t>
  </si>
  <si>
    <t>Transportation - Shipping: 278.6 (100.0%)</t>
  </si>
  <si>
    <t>Energy (Primary); Energy (Primary); Oil and Gas Storage and Transportation (Primary); Oil, Gas and Consumable Fuels (Primary); Energy Equipment and Services; Industrials; Marine; Marine; Oil and Gas Equipment and Services; Transportation</t>
  </si>
  <si>
    <t>BW Group Limited is a global maritime company that engages in shipping, floating gas infrastructure, and deepwater oil and gas production businesses. It operates liquefied natural gas carriers, liquefied petroleum gas carriers, product tankers, offshore floating production vessels, and floating gas infrastructure. Its fleets include floating gas terminals, very large gas carriers, oil product tankers, floating oil and gas production units, crude oil supertankers and dry bulk carriers, and pressurized gas carriers for the transportation of LPG and petrochemicals. The company also focuses on the development of solar power generation and energy storage. BW Group Limited was formerly known as Bergesen Worldwide Limited and changed its name to BW Group Limited in 2005. The company was founded in 1955 and is based in Hamilton, Bermuda with additional offices in Singapore, Norway, Denmark, the United States, China, Bermuda, India, the Philippines, and Cyprus. BW Group Limited operates as a subsidiary of Sohmen Family Foundation.</t>
  </si>
  <si>
    <t>Jefferies Group LLC
Jefferies Group LLC, together with its subsidiaries, operates as an integrated investment banking and securities firm in the Americas, Europe, and the Asia Pacific. The company’s Investment Banking and Capital Markets segment offers advisory services, including mergers and acquisitions, and restructuring and recapitalization; equity underwriting services, such as private equity placements, initial public offerings, follow-on offerings, block trades, and equity-linked convertible securities transactions; debt underwriting services, such as structuring, underwriting, and distributing public and private debt comprising investment grade debt, high yield bonds, leveraged loans, municipal debt, mortgage-backed and other asset-backed securities, and liability management solutions. This segment also researches, sells, and trades in equity and equity-related products that include common stock, American depository receipts, global depository receipts, exchange-traded funds, exchange-traded and OTC equity derivatives, convertible and other equity-linked products, and closed-end funds; provides financing, securities lending, and other brokerage services; and offers wealth management services to high net worth individuals, private equity and venture funds, and small institutions. In addition, this segment sells and trades in investment grade corporate bonds, the U.S. and European government and agency securities, municipal bonds, mortgage and asset-backed securities, leveraged and consumer loans, high yield and distressed securities, emerging markets debt, interest rate, and credit derivative products, as well as offers foreign exchange trade execution products. The company’s Asset Management segment offers investment management services to pension funds, insurance companies, sovereign wealth funds, and other institutional investors. The company was founded in 1962 and is headquartered in New York, New York. Jefferies Group LLC is a subsidiary of Jefferies Financial Group Inc.
Shipping and Intermodal Investment Management Fund II LLC
Shipping and Intermodal Investment Management Fund II LLC was incorporated in 2014 and is headquartered in Majuro, Marshall Islands. Shipping and Intermodal Investment Management Fund II LLC operates as a subsidiary of Msn1164 Freighter Limited.</t>
  </si>
  <si>
    <t>Bank of Akron</t>
  </si>
  <si>
    <t>CNB Bank</t>
  </si>
  <si>
    <t>IQTR648560321</t>
  </si>
  <si>
    <t xml:space="preserve">As of July 17, 2020, Bank of Akron was acquired by CNB Bank. Bank of Akron, a state charter bank, provides personal and business banking products and services. The company offers checking and savings accounts, and account services. It also provides personal and home mortgage loans, and business loans; debit and credit cards; and direct deposit, foreign currency exchange, night depository, notary, payment, and telephone banking services, as well as safe deposit boxes, savings bonds, and wire transfers. The company was formerly known as Wickware National Bank of Akron and changed its name to Bank of Akron in 1919. The company was founded in 1900 and is based in Akron, New York.
</t>
  </si>
  <si>
    <t>Buffalo Area (Primary); New York (Primary); Northeast (Primary); United States and Canada (Primary); United States of America (Primary)</t>
  </si>
  <si>
    <t>CNB Bank, a state charter bank, provides personal and business banking services. It offers checking and savings accounts; mortgage, home equity, personal, and business loans; credit cards; eBanking, GoMobile, check cards, and online banking services; and business employee, bookkeeping and payment, and wealth and asset management services. CNB Bank was formerly known as County National Bank and changed its name to CNB Bank in December 2006. The company was founded in 1865 and is based in Clearfield, Pennsylvania with locations in Clearfield, Centre, Cambria, Mckean, Elk, Indiana, Jefferson, and Blair counties. CNB Bank operates as a subsidiary of CNB Financial Corporation.</t>
  </si>
  <si>
    <t>Cerner Corporation (NasdaqGS:CERN)</t>
  </si>
  <si>
    <t>NasdaqGS:CERN</t>
  </si>
  <si>
    <t>Oracle Corporation (NYSE:ORCL)</t>
  </si>
  <si>
    <t>IQTR1762126403</t>
  </si>
  <si>
    <t>Cerner Corporation, together with its subsidiaries, provides health care information technology solutions and tech-enabled services in the United States and internationally. The company offers Cerner Millennium architecture, a person-centric computing framework, which includes clinical, financial, and management information systems that allow providers to access an individual’s electronic health record (EHR) at the point of care, and organizes and delivers information for physicians, nurses, laboratory technicians, pharmacists, front- and back-office professionals, and consumers. It also provides HealtheIntent platform, a cloud-based platform to aggregate, transform, and reconcile data across the continuum of care; and CareAware, an EHR agnostic platform that facilitates connectivity of health care devices to EHRs. In addition, the company offers a portfolio of clinical and financial health care information technology solutions, as well as departmental and care coordination solutions. Further, it provides tech-enabled services, such as implementation and training, remote hosting, operational management services, revenue cycle services, support and maintenance, health care data analysis, real-world evidence, clinical process optimization, transaction processing, employer health centers, employee wellness programs, and third-party administrator services; and complementary hardware and devices for third parties. The company serves integrated delivery networks, physician groups and networks, managed care organizations, hospitals, medical centers, reference laboratories, home health agencies, blood banks, imaging centers, pharmacies, pharmaceutical manufacturers, employers, governments, and public health organizations. Cerner Corporation was founded in 1979 and is headquartered in North Kansas City, Missouri.</t>
  </si>
  <si>
    <t>Sale of Clinical, Financial and Administrative Information Solutions &amp; Services: 5,707.5 (100.0%)</t>
  </si>
  <si>
    <t>International: 698.7 (12.2%);
United States: 5,008.9 (87.8%)</t>
  </si>
  <si>
    <t>Health Care (Primary); Health Care Equipment and Services (Primary); Health Care Technology (Primary); Health Care Technology (Primary); Healthcare Industry Software (Primary)</t>
  </si>
  <si>
    <t>Kansas City Area (Primary); Midwest (Primary); Missouri (Primary); United States and Canada (Primary); United States of America (Primary); Delaware; Midatlantic</t>
  </si>
  <si>
    <t>Oracle Corporation provides products and services that address enterprise information technology environments worldwide. Its Oracle cloud software as a service offering include various cloud software applications, including Oracle Fusion cloud enterprise resource planning (ERP), Oracle Fusion cloud enterprise performance management, Oracle Fusion cloud supply chain and manufacturing management, Oracle Fusion cloud human capital management, Oracle Fusion cloud advertising and customer experience, and NetSuite applications suite. The company also offers cloud-based industry solutions for various industries; Oracle application licenses; and Oracle license support services. In addition, it provides cloud and license business’ infrastructure technologies, such as the Oracle Database, an enterprise database; Java, a software development language; and middleware, including development tools and others. The company’s cloud and license business’ infrastructure technologies also comprise cloud-based compute, storage, and networking capabilities through its Oracle cloud infrastructure as a service offerings. Further, it offers infrastructure offerings comprising Oracle autonomous data warehouse cloud service, Oracle autonomous transaction processing cloud service, Internet-of-Things, digital assistant, and blockchain. Additionally, the company provides hardware products and other hardware-related software offerings, including Oracle engineered systems, enterprise servers, storage solutions, industry-specific hardware, virtualization software, operating systems, management software, and related hardware services; and consulting services. The company markets and sells its cloud, license, hardware, support, and services offerings directly to businesses in various industries, government agencies, and educational institutions, as well as through indirect channels. Oracle Corporation was founded in 1977 and is headquartered in Austin, Texas.</t>
  </si>
  <si>
    <t>Link Administration Holdings Limited (ASX:LNK)</t>
  </si>
  <si>
    <t>ASX:LNK</t>
  </si>
  <si>
    <t>Bond Street Custodians Limited; J.P. Morgan Nominees Australia Limited; National Nominees Limited; Mutual Trust Pty Ltd; Netwealth Investments Ltd.; Cogent Nominees Pty Limited; HSBC Custody Nominees (Australia) Limited; Pacific Custodians Pty Ltd; Citicorp Nominees Pty Ltd; BNP Paribas Nominees (Australia) Pty Limited; Warbont Nominees Pty Ltd; CS Third Nominees Pty Limited; Custodial Services Limited; Boston &amp; Baxter Pty Ltd; BNP Paribas Nominees Pty Ltd Hub24 Custodial Serv Ltd</t>
  </si>
  <si>
    <t>IQTR1757352013</t>
  </si>
  <si>
    <t>Link Administration Holdings Limited provides technology-enabled administration solutions for companies, large asset owners, and trustees worldwide. The company operates through Retirement &amp; Superannuation Solutions (RSS); Corporate Markets (CM); Banking &amp; Credit Management (BCM); and Fund Solutions (FS) segments. The RSS segment provides core member and employer administration services; and a range of value-added services, including integrated clearing house, financial planning and advice, direct investment options, and trustee services. The CM segment offers shareholder management and analytics, stakeholder engagement, share and unit registry, employee share plans, and company secretarial support services, as well as insolvency solutions. The BCM segment provides loan origination and servicing, debt work-out, compliance, and regulatory oversight services to retail banks, investment banks, private equity funds, and other investors. The FS segment offers fund management, third-party administration, and transfer agency services to asset managers and a?variety of investment funds. The company was founded in 2005 and is headquartered in Sydney, Australia.</t>
  </si>
  <si>
    <t>Retirement &amp; Superannuation Solutions (RSS): 380.0 (42.8%);
Corporate Markets (CM): 273.6 (30.8%);
Banking &amp; Credit Management (BCM): 105.8 (11.9%);
Fund Solutions (FS): 127.8 (14.4%)</t>
  </si>
  <si>
    <t>Australia and New Zealand: 494.9 (56.9%);
United Kingdom and Channel Islands: 228.7 (26.3%);
Other Countries: 60.1 (6.9%);
Ireland: 86.2 (9.9%)</t>
  </si>
  <si>
    <t>Data Processing and Outsourced Services (Primary); Information Technology (Primary); IT Services (Primary); Software and Services (Primary); Asset Management and Custody Banks; Capital Markets; Diversified Financial Services; Diversified Financials; Financials; Investment Advice; Investment Funds; Investment Services and Holding Companies; Multi-Sector Holdings; Trusts</t>
  </si>
  <si>
    <t>BNP Paribas Nominees (Australia) Pty Limited
BNP Paribas Nominees (Australia) Pty Limited is headquartered in Sydney, Australia.
BNP Paribas Nominees Pty Ltd Hub24 Custodial Serv Ltd
BNP Paribas Nominees Pty Ltd Hub24 Custodial Serv Ltd is based in Australia.
Bond Street Custodians Limited
Bond Street Custodians Limited provides custodial or depository services. The company also deals in derivatives, foreign exchange contracts, stocks, and bonds. The company was incorporated in 1985 and is based in Sydney, Australia. Bond Street Custodians Limited operates as a subsidiary of Macquarie Group Limited.
Boston &amp; Baxter Pty Ltd
Boston &amp; Baxter Pty Ltd was incorporated in 2005 and is based in Mosman, Australia.
Citicorp Nominees Pty Ltd
Citicorp Nominees Pty Ltd was incorporated in 1970 and is based in Sydney, Australia. Citicorp Nominees Pty Ltd operates as a subsidiary of Citigroup Pty Limited.
Cogent Nominees Pty Limited
Cogent Nominees Pty Limited provides nominee services to investors in Australian and New Zealand equities markets. The company was incorporated in 1998 and is based in Sydney, Australia. Cogent Nominees Pty Limited operates as a subsidiary of BNP Paribas SA.
CS Third Nominees Pty Limited
CS Third Nominees Pty Limited was incorporated in 1998 and is based in Sydney, Australia.
HSBC Custody Nominees (Australia) Limited
HSBC Custody Nominees (Australia) Limited was incorporated in 1986 and is based in Sydney, Australia. HSBC Custody Nominees (Australia) Limited operates as a subsidiary of HSBC Bank Australia Limited.
J.P. Morgan Nominees Australia Limited
J.P. Morgan Nominees Australia Limited was formerly known as Chase Manhattan Nominees Limited. J.P. Morgan Nominees Australia Limited was incorporated in 1985 and is based in Sydney, Australia. J.P. Morgan Nominees Australia Limited operates as a subsidiary of J.P. Morgan Administrative Services Australia Limited.
Mutual Trust Pty Ltd
Mutual Trust Pty Ltd. provides financial and wealth management services in Australia. The company’s services comprise estate and succession planning, treasury, funds management, and rural; investment planning, management, and advisory; custody of assets; taxation, accounting, and superannuation advice and services; specialized family office services; and philanthropy advisory services. It serves individuals, family groups, businesses, trusts, and organizations. The company was incorporated in 1951 and is based in Melbourne, Australia.
National Nominees Limited
National Nominees Limited was incorporated in 1997 and is based in Melbourne, Australia.
Pacific Custodians Pty Ltd
Pacific Custodians Pty Ltd offers trustee, custodial, and escrow services. Pacific Custodians Pty Ltd was formerly known as Australian Trustees Pty. Ltd. The company was founded in 1957 and is based in Sydney, Australia. Pacific Custodians Pty Ltd operates as a subsidiary of Link Market Services Limited.
Warbont Nominees Pty Ltd
Warbont Nominees Pty Ltd was formerly known as GARDRING PTY. LIMITED. The company was incorporated in 1990 and is based in Sydney, Australia. Warbont Nominees Pty Ltd operates as a subsidiary of UBS Securities Australia Ltd.</t>
  </si>
  <si>
    <t>Sixt Leasing SE (XTRA:LNSX)</t>
  </si>
  <si>
    <t>XTRA:LNSX</t>
  </si>
  <si>
    <t>Hyundai Capital Bank Europe GmbH</t>
  </si>
  <si>
    <t>IQTR657331577</t>
  </si>
  <si>
    <t>Sixt Leasing SE, together with its subsidiaries, engages in the vehicle leasing business in Germany, Austria, Switzerland, France, and the Netherlands. The company operates in two segments, Leasing and Fleet Management. The Leasing segment provides lease financing and associated services to corporate customers that include multi-brand online configuration, vehicle selection consulting, online approval procedure, vehicle procurement, vehicle maintenance, tire changing, and damage assistance and management comprising insurance handling, as well as fuel cards, vehicle taxes, and broadcast contribution management services. This segment also operates an online retail business that serves private and commercial customers through sixt-neuwagen.de and autohaus24.de websites, as well as offers additional services, such as wear and tear, and inspection and insurance package. The Fleet Management segment manages large customer fleets ranging from mid-sized businesses to international corporations; offers consulting services; and sells used vehicles. The company was founded in 1967 and is headquartered in Pullach, Germany. Sixt Leasing SE is a subsidiary of Hyundai Capital Bank Europe GmbH.</t>
  </si>
  <si>
    <t>Leasing: 737.4 (85.0%);
Fleet Management: 130.2 (15.0%)</t>
  </si>
  <si>
    <t>Industrials (Primary); Motor Vehicle Rental and Leasing (Primary); Road and Rail (Primary); Transportation (Primary); Trucking (Primary); Business Credit Agencies; Commercial and Professional Services; Commercial Services and Supplies; Consulting Services; Consumer Discretionary; Consumer Services; Credit Agencies; Diversified Consumer Services; Diversified Financial Services; Diversified Financials; Diversified Support Services; Finance Leasing; Financials; Insurance; Insurance; Insurance Brokers; Internet and Direct Marketing Retail; Internet and Direct Marketing Retail; Motor Vehicle Repair and Services; Professional Services; Research and Consulting Services; Retailing; Specialized Consumer Services; Specialized Finance</t>
  </si>
  <si>
    <t>Hyundai Capital Bank Europe GmbH provides automotive financing and leasing solutions to the consumers. The company provides consulting, advisory, and automotive financing solutions. Hyundai Capital Bank Europe GmbH was formerly known as Hyundai Capital Services Deutschland GmbH. The company was founded in 2010 and is based in Frankfurt Am Main, Germany. Hyundai Capital Bank Europe GmbH operates as a subsidiary of Santander Consumer Bank AG.</t>
  </si>
  <si>
    <t>Century Bancorp, Inc.</t>
  </si>
  <si>
    <t>Eastern Bankshares, Inc. (NasdaqGS:EBC)</t>
  </si>
  <si>
    <t>Sloane Family Enterprises, Limited Partnership</t>
  </si>
  <si>
    <t>IQTR710670531</t>
  </si>
  <si>
    <t>As of November 12, 2021, Century Bancorp, Inc. was acquired by Eastern Bankshares, Inc. Century Bancorp, Inc. operates as the bank holding company for Century Bank and Trust Company that provides banking products and services. The company accepts savings accounts, NOW accounts, demand deposits, time deposits, and money market accounts, as well as cash management accounts. It offers single-family and multi-family residential loans, commercial and residential real estate loans, municipal loans, and various consumer loans, as well as provides loans for the construction of residential homes, multi-family properties, commercial real estate properties, and land development. The company also provides automated lockbox collection, cash management, and account reconciliation services to corporate and institutional customers, as well as to the municipal market; and securities brokerage services. It serves commercial enterprises, state and local governments and agencies, non-profit organizations, and individuals in Massachusetts, New Hampshire, Rhode Island, Connecticut, New York, Virginia, Washington DC, and Pennsylvania. As of January 19, 2021, the company operated twenty-seven full-service branches in the Greater Boston area. Century Bancorp, Inc. was founded in 1969 and is headquartered in Medford, Massachusetts.</t>
  </si>
  <si>
    <t>Commercial Banking and Financial Services: 135.1 (100.0%)</t>
  </si>
  <si>
    <t>United States: 135.1 (100.0%)</t>
  </si>
  <si>
    <t>Banks (Primary); Banks (Primary); Financials (Primary); National and State Commercial Banks (Primary); Regional Banks (Primary); State Commercial Banks (Primary); Asset Management and Custody Banks; Capital Markets; Diversified Financial Services; Diversified Financials; Holding Companies; Investment Banking and Brokerage; Investment Services and Holding Companies; Multi-Sector Holdings; Offices Of Bank Holding Companies; Securities and Commodities Markets Services; Security Brokers; Security Brokers and Dealers</t>
  </si>
  <si>
    <t>Eastern Bankshares, Inc. operates as the bank holding company for Eastern Bank that provides commercial banking products and services primarily to retail, commercial, and small business customers. It operates in two segments, Banking Business and Insurance Agency Business. The company provides interest-bearing and non interest-bearing checking deposits, money market deposits, savings deposits, and certificates of deposits, as well as debit and credit cards. It also offers commercial and industrial loans, commercial real estate and construction loans, business banking loans, residential real estate loans, and home equity and other consumer loans, as well as mortgage and personal loans, auto loans, preferred term loans, small business administration loans, and reserve lines of credit. In addition, the company provides cash reserves, cash management, merchant, escrow express, government banking, international banking, interest on lawyers trust accounts, pension planning, and business telephone banking services, as well as products and services for not-for-profit and healthcare. Further, it offers trust and investment products and services; community development and asset-based lending services; financial planning, portfolio management, wealth management, private banking, and fiduciary products; and electronic banking and foreign exchange services, as well as various insurance products. As of April 1, 2021, the company had approximately 110 locations in eastern Massachusetts, southern and coastal New Hampshire, and Rhode Island. Eastern Bankshares, Inc. was founded in 1818 and is headquartered in Boston, Massachusetts.</t>
  </si>
  <si>
    <t>Sloane Family Enterprises, Limited Partnership was incorporated in 2020 and is based in Medford, Massachusetts.</t>
  </si>
  <si>
    <t>Xilinx, Inc. (NasdaqGS:XLNX)</t>
  </si>
  <si>
    <t>NasdaqGS:XLNX</t>
  </si>
  <si>
    <t>Advanced Micro Devices, Inc. (NasdaqGS:AMD)</t>
  </si>
  <si>
    <t>IQTR693202669</t>
  </si>
  <si>
    <t>Xilinx, Inc. designs, develops, and markets programmable devices and associated technologies worldwide. The company offers integrated circuits (ICs) in the form of programmable logic devices (PLDs), such as programmable system on chips, and three dimensional ICs; adaptive compute acceleration platform; software design tools to program the PLDs; software development environments and embedded platforms; targeted reference designs; printed circuit boards; and intellectual property (IP) core licenses covering Ethernet, memory controllers, Interlaken, and peripheral component interconnect express interfaces, as well as domain-specific IP in the areas of embedded, digital signal processing and connectivity, and market-specific IP cores. It also offers development boards; development kits, including hardware, design tools, IP, and reference designs that are designed to streamline and accelerate the development of domain-specific and market-specific applications; and configuration products comprising one-time programmable and in-system programmable storage devices to configure field programmable gate arrays. In addition, it provides design, customer training, field engineering, and technical support services. The company offers its products to electronic equipment manufacturers in sub- markets, such as data center, wireless, wired, aerospace and defense, test, measurement and emulation, industrial, scientific and medical, automotive, audio, video and broadcast, and consumer. It sells its products through a network of independent distributors; and through direct sales to original equipment manufacturers and electronic manufacturing service providers, as well as independent sales representatives. Xilinx, Inc. was incorporated in 1984 and is headquartered in San Jose, California.</t>
  </si>
  <si>
    <t>Semiconductors: 3,468.8 (100.0%)</t>
  </si>
  <si>
    <t>Segment Adjustment: 2,589.6 (74.7%);
Europe: 575.6 (16.6%);
Japan: 303.6 (8.8%)</t>
  </si>
  <si>
    <t>Analog and Mixed Signal (Primary); Digital (Primary); Information Technology (Primary); Interface Circuits (Primary); Logic Devices (Primary); Semiconductors (Primary); Semiconductors and Semiconductor Equipment (Primary); Semiconductors and Semiconductor Equipment (Primary); Application Software; Information Technology (IT) Consulting; IT Consulting and Other Services; IT Services; Software; Software and Services</t>
  </si>
  <si>
    <t>Advanced Micro Devices, Inc. operates as a semiconductor company worldwide. The company operates in two segments, Computing and Graphics; and Enterprise, Embedded and Semi-Custom. Its products include x86 microprocessors as an accelerated processing unit, chipsets, discrete and integrated graphics processing units (GPUs), data center and professional GPUs, and development services; and server and embedded processors, and semi-custom System-on-Chip (SoC) products, development services, and technology for game consoles. The company provides x86 microprocessors for desktop PCs under the AMD Ryzen, AMD Ryzen PRO, Ryzen, Threadripper, AMD A-Series, AMD FX, AMD Athlon, AMD Athlon PRO, and AMD Pro A-Series processors brands; microprocessors for notebook and 2-in-1s under the AMD Ryzen, AMD A-Series, AMD Athlon, AMD Ryzen PRO, AMD Athlon PRO, and AMD Pro A-Series processors brands; microprocessors for servers under the AMD EPYC and AMD Opteron brands; and chipsets under the AMD trademark. It also offers discrete GPUs for desktop and notebook PCs under the AMD Radeon graphics and AMD Embedded Radeon brands; professional graphics products under the AMD Radeon Pro and AMD FirePro graphics brands; and Radeon Instinct and AMD Instinct accelerators for servers. In addition, the company provides embedded processor solutions under the AMD Opteron, AMD Athlon, AMD Geode, AMD Ryzen, AMD EPYC, AMD R-Series, and G-Series processors brands; and customer-specific solutions based on AMD CPU, GPU, and multi-media technologies, as well as semi-custom SoC products. It serves original equipment manufacturers, public cloud service providers, original design manufacturers, system integrators, independent distributors, online retailers, and add-in-board manufacturers through its direct sales force, independent distributors, and sales representatives. Advanced Micro Devices, Inc. was founded in 1969 and is headquartered in Santa Clara, California.</t>
  </si>
  <si>
    <t>Suez SA (ENXTPA:SEV)</t>
  </si>
  <si>
    <t>ENXTPA:SEV</t>
  </si>
  <si>
    <t>Ardian; Global Infrastructure Management, LLC</t>
  </si>
  <si>
    <t>Veolia Environnement S.A. (ENXTPA:VIE)</t>
  </si>
  <si>
    <t>IQTR701470138</t>
  </si>
  <si>
    <t>Suez SA, together with its subsidiaries, engages in the water cycle and waste cycle management business in France, rest of Europe, North America, South America, Africa, the Middle East, and the Asia-Pacific. The company operates through four segments: Water; Recycling and Recovery; Environmental Technology &amp; Solutions; and Other. It provides water distribution and treatment services to individuals, local authorities, and industrial clients; and waste and waste treatment services, including collection, sorting, recycling, composting, energy recovery, and landfilling for non-hazardous waste for local authorities and industrial clients. The company also offers water network management services; technical assistance, operation, cleaning, and maintenance services; and spare parts, refurbishment, and associated services, as well as designs and operates storage facilities for hazardous and non-hazardous residual waste. In addition, it provides resources management consulting services; engineering and construction contracts and other services; and digital technology solutions for resource and asset protection, as well as deconstructs sites in the end-of-life phase and decontaminates soil and water tables. The company serves food and beverage, chemical and pharmaceutical, construction, site deconstruction and soil decontamination, mining and metals, oil and gas, power, pulp and paper, electronics and electrical, automotive, transport, and aeronautic industries. Suez SA was founded in 1869 and is headquartered in Paris, France. As of January 7, 2022, Suez SA operates as a subsidiary of Veolia Environnement S.A.</t>
  </si>
  <si>
    <t>Other: 149.2 (.7%);
Recycling and Recovery: 9,151.1 (42.3%);
Water: 8,157.2 (37.7%);
ETS: 4,163.6 (19.3%)</t>
  </si>
  <si>
    <t>Europe: 7,066.2 (33.6%);
France: 6,162.8 (29.3%);
Rest of The World: 7,821.2 (37.2%)</t>
  </si>
  <si>
    <t>Multi-Utilities</t>
  </si>
  <si>
    <t>Multi-Utilities (Primary); Multi-Utilities (Primary); Utilities (Primary); Utilities (Primary); Alternative Energy Resources; Capital Goods; Commercial and Professional Services; Commercial Construction and Engineering; Commercial Construction, General Contractors and Operative Builders; Commercial Services and Supplies; Construction and Engineering; Construction and Engineering; Construction Support Services; Engineering and Surveying Services; Engineering Services; Environmental and Facilities Services; Environmental Consulting; Hazardous Waste Collection, Treatment and Disposal Services; Independent Power and Renewable Electricity Producers; Industrials; Recycling Facilities; Remediation Services; Renewable Electricity; Sanitary Services; Solid Waste Collection, Treatment and Disposal Services; Waste Water Treatment; Water Supply; Water Utilities; Water Utilities</t>
  </si>
  <si>
    <t>Europe (Primary); European Developed Markets (Primary); France (Primary); Ile-de-France (Primary); Asia / Pacific; Asia / Pacific Developed Markets; Hong Kong ; Kowloon</t>
  </si>
  <si>
    <t>Ardian
Ardian is an investment firm specializing in direct, fund of funds, and secondary indirect investments. Within direct investments, it makes emerging growth, early, mid, late, bridge, PIPES financing, small and mid-market enterprise capital, innovation and growth, private debt, direct funds including expansion, mid cap buyout, carve-outs, infrastructure financing, add-on acquisitions, real estate investments, and mature investments. It invests in real estate with a focus on commercial and other non-residential real estate assets across Europe. For middle market enterprise capital investments it seeks to invest in mergers and acquisitions, sale of non-core businesses, refocusing of growth strategies, and management changes. It invests in consumer goods and services; construction and building services, transportation, technology, media and telecom; aerospace and defense; healthcare and life science; and industrials. It seeks to make equity investments from €1 million ($1.34 million) in companies with enterprise value up to €2 billion ($3091.5 million). It typically invests up to €1.5 billion (($1684.58 million) per transaction and up to €500 million ($675.2 million) with the co-investors in companies valued at between €1.5 billion ($2.02 billion) and €150 million ($202.56 million). It exits its investments through sale to an industrial buyer, IPO, or new buyout transactions. For small market enterprise capital, it invests in family-owned companies expanding internationally that require or whose capital is being restructured. It invests in industrials; utilities, business services; building and building materials; and technology. It targets companies based in Central and Eastern Europe including France, Germany, Italy, Belgium, The Netherlands, Luxembourg, Austria, and Switzerland. It takes largely controlling interests in small and mid-cap companies valued below €150 million ($169.42 million) and below €1.5 billion ($1,694.24 million) for non-controlling investments. For expansion capital, it acquires mature companies with investments up to €40 million ($54.01 million) per transaction and up to €150 million ($202.56 million) with co-investors. For small market enterprise capital in Central and Eastern Europe, it invests in controlling interests in small and mid-cap companies valued at between €20 million ($27 million) and €300 million ($405.12 million), with a focus on the range between €20 million ($27 million) and €150 million ($202.56 million).To a limited extent, it may invest in listed companies on secondary markets. It seeks to invest in Bosnia Herzegovina, Bulgaria, Croatia, the Czech Republic, Estonia, Hungary, Kosovo, Latvia, Lithuania, Macedonia, Montenegro, Poland, Romania, Serbia, Slovakia, Slovenia, Turkey and Ukraine. For infrastructure investments, it invests in the equity of private companies in charge of infrastructure development and management and in public-private partnerships. It invests in mature companies or in projects being developed and full range of regulated and unregulated core infrastructure assets which includes gas and electricity grids, transport infrastructures such as toll roads, railways, airports, gas and electricity grids, environment, water and waste management, oil and gas distribution, energy, renewable energy, social PPP, social infrastructure, telecommunication sectors, and renewable energy assets. It invests in the European Union and other European countries diversified between 80% in Brownfield and 20% in Greenfield. It invests up to €400 million ($542.34 million) per transaction and more with co-investors. It has a long term investment horizon between 10 years and 15 years. For innovation and growth, it invests in new organic expansion, strategic acquisitions or a need to strengthen middle management. It typically invests in small and medium enterprises in the information and technology, internet, and energy sectors. It makes investments between €2 million ($2.7 million) and €7 million (9.4 million). For co-investments, it seeks to invest in large transactions in Europe and United States, and more specifically in France, mid cap leveraged buyout in the North American market, and fast-growing emerging economies of Asia, Eastern Europe, the Middle East, and South America. It seeks to invest between €20 million ($27 million) and €50 million ($135 million) per transaction or even up to €300 million ($405.12 million) if additional funds are raised from the main unit-holders of the funds in companies with enterprise value more than €500 million ($675.2 million) in France and Germany and €150 million ($202.56 million) in other countries. It can invest in partnership with another private equity fund but can also invest alongside an entrepreneur, an industrial group or a family. For private debt investments, it makes arrangement of mezzanine tranches with or without warrant, including acquisition build-up, leveraged buyout, ownership buyout, equity restructuring and recapitalizations. It targets companies based in Europe as lead investors. It considers investments across Eastern Europe, Western Europe, United States, and Asia. It makes mezzanine investments involving, unitranche, or private debt, between €40 million ($54.23 million) and €300 million ($406.76 million). It seeks to make direct investments as a lead, arranger, co-arranger, or participant. It seeks partnerships with other mezzanine funds to promote co-investment opportunities and assist buyout funds in managing their investment, particularly in build-up strategies. For buyouts, it does not invest in real estate, financial services, and sensitive sectors such as defense, tobacco, etc. It seeks to invest up to €250 million ($353.63 million) per transaction and up to €500 million ($675.2 million) with fund’s co-investors in companies with enterprise value between €100 million ($128 million) and €1 billion ($1280 million). For large leveraged buyout transactions, it prefers to invest in France and Germany. It seeks to invest between €10 million ($13.5 million) and €40 million ($50.92 million) per deal in companies having enterprise values greater than €500 million ($675.2 million). For venture capital investments, it seeks to invest in mature start-ups involved in new technologies. For secondary fund of funds it prefers mature private equity funds and portfolios of stakes in unlisted companies. For early secondary fund of funds, it focuses on immature funds that have less than 50 percent paid up. It prefers to invest in high-tech sector including Information Technology including online services, Internet, energy, life sciences, telecommunications, and electronics. It makes investments between €2 million ($2.82 million) and €5 million ($7.07 million) in companies with enterprise values between €10 million ($12.73 million) and €150 million ($202.56 million). It invests for a period of five to eight years. It seeks to invest in companies with revenues between €2 million ($2.71 million) and €4 billion ($5437.16 million). It invests in Oceania and provides funding typically, by successive share issues until a potential IPO or an industrial sale. For fund of fund investments, it invests in primary, secondary, early secondary funds, buyout funds, venture capital funds, growth expansion funds, distressed, and mezzanine investments. It targets investments in funds specializing in venture capital, expansion capital, and buyouts. It seeks to invest in private equity funds based in North America; Europe which includes France, Italy, and United Kingdom; and Asia which includes Australia, Indonesia, Korea, China and India. It manages assets on behalf of third parties and provides advisory services. It prefers to acquire both minority and majority equity stake in its portfolio companies. Ardian, formerly known as AXA Private Equity, was founded in 1996 and is based in Paris, France with additional offices across Europe, North America, and Asia.
Global Infrastructure Management, LLC
Global Infrastructure Management, LLC is an independent, institutional infrastructure asset investment firm which invests in three core sectors: Energy, Transport, and /Water &amp; Waste. GIPs objective is to achieve superior risk-adjusted returns for its investors by combining the complementary core capabilities of specialist industry experience and best practice operational management. GIP manages over $51 billion for its investors. Additionally, the companies in GIP's portfolio have combined annual revenues greater than $46 billion and employ over 52,000 people. In addition to its private equity investing funds, GIP has a credit arm, GIP Credit. GIP Credit was formed to make non-equity investments, with the ability to transact across multiple entry points in the capital stack. GIP Credit targets energy, transport, water and waste and other industries or projects with infrastructure-like characteristics. GIP Credit provides custom tailored financing solutions across a breadth of capital needs, including greenfield and brownfield projects, acquisition finance, liquidity and growth, restructuring and secondary purchases. Global Infrastructure Management, LLC was founded in 2006 and is based in New York, New York.</t>
  </si>
  <si>
    <t>Veolia Environnement S.A. designs and provides water, waste, and energy management solutions worldwide. The company is involved in the resource management, production, and delivery of drinking water and industrial process water; collection, treatment, and recycling of wastewater; and design and construction of treatment and network infrastructure. It also provides waste collection, waste material recovery, waste-to-energy, organic waste material recovery, hazardous waste treatment, dismantling and remediation, urban cleaning, and industrial maintenance and cleaning services. In addition, the company engages in the operation and maintenance of heating and cooling networks; development of energy services to reduce the energy consumption and CO2 emissions of buildings; optimization of industrial utilities; and energy use related to processes and industrial buildings, as well as produces electricity from biomass. It offers drinking water to 100 million people; wastewater services to 61.3 million people; waste collection services to 39.6 million people; and heating and cooling services to 8.1 million people. The company was formerly known as Vivendi Environnement and changed its name to Veolia Environnement S.A. in 2003. Veolia Environnement S.A. was founded in 1853 and is based in Aubervilliers, France.</t>
  </si>
  <si>
    <t>Shandong Yulong Gold Co., Ltd. (SHSE:601028)</t>
  </si>
  <si>
    <t>SHSE:601028</t>
  </si>
  <si>
    <t>Hainan Hou'ai Technology Co., Ltd.; Ningbo Huanxi Industrial Co., Ltd.</t>
  </si>
  <si>
    <t>Lhasa Zhihe Science and Technology Development Co., Ltd.</t>
  </si>
  <si>
    <t>IQTR620446605</t>
  </si>
  <si>
    <t>Shandong Yulong Gold Co., Ltd. produces and sells steel pipes in China and internationally. The company’s products include submerged arc welded pipes, SAWH steel pipes, high frequency longitudinal resistance welded pipes, square and rectangular steel pipes, 3PP/3PE/FBE anticorrosive pipes, corrosion-resistant metallurgical composite bimetallic longitudinal welded pipes, and alloy-steel pipes. Its products are used in the areas of petroleum, petrochemical, natural gas, shale gas, pulp, water transportation, large steel structure, etc. The company is based in Wuxi, China. Shandong Yulong Gold Co., Ltd. is a subsidiary of Lhasa Zhihe Science and Technology Development Co., Ltd.</t>
  </si>
  <si>
    <t>Steel</t>
  </si>
  <si>
    <t>Materials (Primary); Materials (Primary); Metals and Mining (Primary); Steel (Primary); Steel Nails, Spikes, And Wire (Primary); Steel Pipe And Tubes (Primary); Steel Wire Drawing, Nails and Spikes (Primary); Steel Works, Blast Furnaces, And Finishing Mills (Primary)</t>
  </si>
  <si>
    <t>Asia / Pacific (Primary); Asia / Pacific Emerging Markets (Primary); China  (Primary); Far East (Primary); Jiangsu Province (Primary)</t>
  </si>
  <si>
    <t>Hainan Hou'ai Technology Co., Ltd.
Hainan Hou'ai Technology Co., Ltd. was incorporated in 2019 and is headquartered in Shanghai, China. Hainan Hou'ai Technology Co., Ltd. operates as a subsidiary of Shanghai Houli Industrial Co., Ltd.
Ningbo Huanxi Industrial Co., Ltd.
Ningbo Huanxi Industrial Co., Ltd. is based in China.</t>
  </si>
  <si>
    <t>Lhasa Zhihe Science and Technology Development Co., Ltd. operates in the technology industry. The company is based in Lhasa, China.</t>
  </si>
  <si>
    <t>Gold Coast Bancorp, Inc.</t>
  </si>
  <si>
    <t>Investors Bancorp, Inc. (NasdaqGS:ISBC)</t>
  </si>
  <si>
    <t>IQTR630776270</t>
  </si>
  <si>
    <t>As of April 3, 2020, Gold Coast Bancorp, Inc. was acquired by Investors Bancorp, Inc. Gold Coast Bancorp, Inc. operates as a holding company for Gold Coast Bank that provides various banking products and services for businesses and individuals in New York. It offers various personal products, including personal checking and savings accounts, personal and auto loans, home equity lines of credit, overdraft protection and concierge mortgage services, debit and credit cards, mobile and telephone banking services, and estatements services. The company also provides various business products comprising business checking and savings accounts, commercial term loans, commercial equity lines of credit, small business lines of credit, commercial real estate loans, commercial construction lines of credit, and SBA loan programs, as well as cash management and credit card, commercial online and telephone banking, concierge, and remote teller services. It operates additional branches located in Huntington, Setauket, Farmingdale, Mineola, Southampton, and Brooklyn. The company was founded in 2008 and is headquartered in Islandia, New York.</t>
  </si>
  <si>
    <t>Mid-Island Area (Primary); New York (Primary); Northeast (Primary); United States and Canada (Primary); United States of America (Primary)</t>
  </si>
  <si>
    <t>Investors Bancorp, Inc. operates as the bank holding company for Investors Bank that provides various banking products and services to individuals and businesses in the United States. Its deposit products include savings, checking, and money market accounts. The company’s loan portfolio comprises multi-family, commercial real estate, commercial and industrial, and construction loans; one-to four-family residential mortgage loans secured by one-to four-family residential real estate; and consumer and other loans primarily consisting of home equity loans, and home equity lines of credit, as well as various insurance products comprising life insurance, fixed annuities, and indexed annuities. As of December 31, 2020, it operated through a network of 156 branches in New Jersey and New York. Investors Bancorp, Inc. was founded in 1926 and is headquartered in Short Hills, New Jersey.</t>
  </si>
  <si>
    <t>Tarena International, Inc. (NasdaqGS:TEDU)</t>
  </si>
  <si>
    <t>NasdaqGS:TEDU</t>
  </si>
  <si>
    <t>KKR &amp; Co. Inc. (NYSE:KKR); Aero Holdings Limited</t>
  </si>
  <si>
    <t>IQTR697450986</t>
  </si>
  <si>
    <t>Tarena International, Inc., through its subsidiaries, provides professional education services through full-time and part-time classes under the Tarena brand in the People’s Republic of China. It operates through two segments, Adult Training and Kid Training. The company offers education courses in 7 information technology (IT) subjects, such as Java, software testing, Linux and network engineering, Big Data, Web front-end development, Python, and network engineer courses; and 3 non-IT subjects, including digital art, online sales and marketing, computer-based design courses through live distance instruction, and visual effects-VFX, as well as classroom-based tutoring and online learning modules. It also provides 7 K-12 education programs for children, including computer coding and robotics programming courses under the TongchengTongmei brand. In addition, the company offers online learning platform for education courses and job placement training courses. As of December 31, 2020, it had a network of 104 directly managed learning centers in 45 cities; and 236 TongchengTongmei standalone learning centers in 53 cities. Tarena International, Inc. has a strategic cooperation agreement with Xueda Education Group to establish a collaboration framework for adult professional education, childhood and adolescent computer coding and robotics programming courses, robotics competitions, and training camps. The company was founded in 2002 and is headquartered in Beijing, the People’s Republic of China.</t>
  </si>
  <si>
    <t>People's Republic of China (PRC): 369.5 (100.0%)</t>
  </si>
  <si>
    <t>Consumer Discretionary (Primary); Consumer Services (Primary); Diversified Consumer Services (Primary); Education Services (Primary); Online Education Courses (Primary); Online Training Services (Primary)</t>
  </si>
  <si>
    <t>Asia / Pacific (Primary); Asia / Pacific Emerging Markets (Primary); China  (Primary); Far East (Primary); Zhejiang Province</t>
  </si>
  <si>
    <t>KKR &amp; Co. Inc. (NYSE:KKR)
KKR &amp; Co. Inc. is a private equity and real estate investment firm specializing in direct and fund of fund investments. It specializes in acquisitions, leveraged buyouts, management buyouts, credit special situations, growth equity, mature, mezzanine, distressed, turnaround, lower middle market and middle market investments. The firm considers investments in all industries with a focus on software, security, semiconductors, consumer electronics, internet of things (iot), internet, information services, information technology infrastructure, financial technology, network and cyber security architecture, engineering and operations, content, technology and hardware, energy and infrastructure, real estate, services industry with a focus on business services, intelligence, industry-leading franchises and companies in natural resource, containers and packaging, agriculture, airports, ports, forestry, electric utilities, textiles, apparel and luxury goods, household durables, digital media, insurance, brokerage houses, non-durable goods distribution, supermarket retailing, grocery stores, food, beverage, and tobacco, hospitals, entertainment venues and production companies, publishing, printing services, capital goods, financial services, specialized finance, pipelines, and renewable energy. In energy and infrastructure, it focuses on the upstream oil and gas and equipment, minerals and royalties and services verticals. In real estate, the firm seeks to invest in private and public real estate securities including property-level equity, debt and special situations transactions and businesses with significant real estate holdings, and oil and natural gas properties. The firm also invests in asset services sector that encompasses a broad array of B2B, B2C and B2G services verticals including asset-based, transport, logistics, leisure/hospitality, resource and utility support, infra-like, mission-critical, and environmental services. Within Americas, the firm prefers to invest in consumer products; chemicals, metals and mining; energy and natural resources; financial services; healthcare; industrials; media and communications; retail; and technology. Within Europe, the firm invests in consumer and retail; energy; financial services; health care; industrials and chemicals; media and digital; and telecom and technologies. Within Asia, it invests in consumer products; energy and resources; financial services; healthcare; industrials; logistics; media and telecom; retail; real estate; and technology. It also seeks to make impact investments focused on identifying and investing behind businesses with positive social or environmental impact. The firm seeks to invest in mid to high-end residential developments, but can invest in other projects throughout Mainland China through outright ownership, joint ventures, and merger. It invests globally with a focus on Australia, emerging and developed Asia, Middle East and Africa, Nordic, Southeast Asia, Asia Pacific, Ireland, Hong Kong, Japan, Taiwan, India, Vietnam, Malaysia, Singapore, Indonesia, France, Germany, Netherlands, United Kingdom, Caribbean, Mexico, South America, North America, Brazil, Latin America, Korea with a focus on South Korea, and United States of America. In the United States and Europe, the firm focuses on buyouts of large, publicly traded companies. It seeks to invest $30 million to $717 million in companies with enterprise values between $500 million to $2389 million. The firm prefers to invest in a range of debt and public equity investing and may co-invest. It seeks a board seat in its portfolio companies and a controlling ownership of a company or a strategic minority positions. The firm may acquire majority and minority equity interests, particularly when making private equity investments in Asia or sponsoring investments as part of a large investor consortium. The firm typically holds its investment for a period of five to seven years and more and exits through initial public offerings, secondary offerings, and sales to strategic buyers. KKR &amp; Co. Inc. was founded in 1976 and is based in New York, New York with additional offices across North America, Europe, Australia, Sweden and Asia.</t>
  </si>
  <si>
    <t>Iowa First Bancshares Corp. (OTCPK:IOFB)</t>
  </si>
  <si>
    <t>OTCPK:IOFB</t>
  </si>
  <si>
    <t>MidWestOne Financial Group, Inc. (NasdaqGS:MOFG)</t>
  </si>
  <si>
    <t>IQTR1686812262</t>
  </si>
  <si>
    <t>Iowa First Bancshares Corp. operates as the bank holding company for First National Bank of Muscatine and First National Bank in Fairfield that provide various banking products and services for individuals, businesses, and governmental organizations in Iowa. It offers checking, savings, money market, and time deposit accounts; and commercial and industrial, commercial real estate owner and non-owner occupied, agriculture, residential real estate, and consumer and other loans. The company also provides safe deposit, funds transmitting, trust, debit and credit card, Internet banking, automated teller machine, and other banking services. It operates through 4 locations in Muscatine and 2 locations in Fairfield, Iowa. The company was founded in 1870 and is headquartered in Muscatine, Iowa.</t>
  </si>
  <si>
    <t>Banking: 15.8 (100.0%)</t>
  </si>
  <si>
    <t>United States: 15.8 (100.0%)</t>
  </si>
  <si>
    <t>Banks (Primary); Banks (Primary); Financials (Primary); National and State Commercial Banks (Primary); National Commercial Banks (Primary); Regional Banks (Primary); Diversified Financial Services; Diversified Financials; Holding Companies; Investment Services and Holding Companies; Multi-Sector Holdings; Offices Of Bank Holding Companies</t>
  </si>
  <si>
    <t>Iowa (Primary); Midwest (Primary); Rock Island Area (Primary); United States and Canada (Primary); United States of America (Primary)</t>
  </si>
  <si>
    <t>MidWestOne Financial Group, Inc. operates as the bank holding company for MidWestOne Bank that provides commercial and retail banking products and services to individuals, businesses, governmental units, and institutional customers. It offers deposit products, such as noninterest bearing and interest-bearing demand deposit accounts, interest checking accounts, savings accounts, money market accounts, certificates of deposit, and time deposits. The company also provides commercial and industrial, commercial and residential real estate, agricultural, and credit card loans, as well as consumer loans, such as personal and automobile loans. In addition, it offers various trust and investment services, including administering estates, personal trusts, and conservatorships, as well as property management, farm management, investment advisory, retail securities brokerage, financial planning, securities trading, mutual funds sales, fixed and variable annuities and tax-exempt, conventional unit trusts, and custodial services. Further, the company provides other products and services comprising treasury management, debit cards, automated teller machines, online and mobile banking, and safe deposit boxes. It offers its products and services primarily through a network of 56 banking offices located in central and eastern Iowa, the Minneapolis/St. Paul metropolitan area of Minnesota, southwestern Wisconsin, southwestern Florida, and Denver, Colorado. MidWestOne Financial Group, Inc. was incorporated in 1983 and is headquartered in Iowa City, Iowa.</t>
  </si>
  <si>
    <t>First Advantage Bancorp</t>
  </si>
  <si>
    <t>Reliant Bancorp, Inc.</t>
  </si>
  <si>
    <t>IQTR641462480</t>
  </si>
  <si>
    <t>As of April 1, 2020, First Advantage Bancorp was acquired by Reliant Bancorp, Inc. First Advantage Bancorp operates as the bank holding company for First Advantage Bank that provides various banking and financial services to individual and corporate customers. The company offers checking accounts; and various savings accounts, including basic savings, high interest savings, money market, individual retirement accounts, and health savings accounts, as well as certificates of deposit. It also provides commercial financing, commercial real estate loans, and small business administration financing; mortgage loans, and home equity loans and lines of credit; and treasury management services, which include remote deposit capture, automated clearing house, sweep services, courier and virtual vault services, lockbox services, positive pay services, payroll and employee benefit services, and merchant services, as well as bill pay, online banking, and mobile banking services. In addition, the company offers various investment products. It serves its customers in Clarksville, Nashville, Franklin, and Knoxville, Tennessee. First Advantage Bancorp was founded in 1953 and is based in Clarksville, Tennessee.</t>
  </si>
  <si>
    <t>Banks (Primary); Banks (Primary); Financials (Primary); Regional Banks (Primary); Regional Commercial Banks (Primary); Asset Management and Custody Banks; Capital Markets; Diversified Financial Services; Diversified Financials; Holding Companies; Investment Services and Holding Companies; Multi-Sector Holdings; Offices Of Bank Holding Companies</t>
  </si>
  <si>
    <t>Reliant Bancorp, Inc. operates as the financial holding company for Reliant Bank that provides a range of commercial banking services for businesses and individuals. It operates in two segments, Retail Banking and Residential Mortgage Banking. The company offers checking, savings, and money market deposit accounts; certificates of deposit; time deposits; and non-interest-bearing and interest-bearing demand deposits. It also provides commercial, industrial, and agricultural loans; 1-4 family residential, 1-4 family HELOC, and multi-family and commercial real estate loans, as well as construction, land development, and farmland loans; consumer loans, such as loans for household, family, and other personal expenditures; and loans to states and political subdivisions, and other depository institutions. In addition, the company originates traditional first lien residential mortgage loans and first lien home equity lines of credit; and provides debit cards and mobile deposit options, as well as direct deposit, online banking, telephone and mobile banking, and automated teller machine services. As of December 31, 2020, it operated 27 full-service branch offices located in Middle Tennessee; 7 mortgage offices in Tennessee and Arkansas; and 1 loan production office in Knoxville, Tennessee. The company was formerly known as Commerce Union Bancshares, Inc. and changed its name to Reliant Bancorp, Inc. in January 2018. Reliant Bancorp, Inc. was founded in 2006 and is headquartered in Brentwood, Tennessee. As of January 1, 2022, Reliant Bancorp, Inc. operates as a subsidiary of United Community Banks, Inc.</t>
  </si>
  <si>
    <t>Amber Capital LP; CIAM</t>
  </si>
  <si>
    <t>IQTR700460714</t>
  </si>
  <si>
    <t>Amber Capital LP
Amber Capital LP is an employee owned hedge fund sponsor. The firm primarily provides its services to pooled investment vehicles. It manages separate client focused equity portfolios. The firm invests in the public equity and alternative investment markets of Europe and the Latin American and North American. It employs event-driven strategy seeking to invest in companies that currently or the firm believes will be, subject to changes in corporate structure or control such as tender offers, rights offers, mergers, spin-offs, operational restructurings, corporate restructurings, recapitalizations, or proxy contests. The firm employs fundamental analysis along with bottom-up approach to create its portfolios. The firm employs a combination of in-house and external research to make its investments. Amber Capital LP was founded in 2005 and is based in the New York, New York with additional office in Milan, Italy and London, United Kingdom.
CIAM
CIAM is an asset manager based in Paris, France.</t>
  </si>
  <si>
    <t>Highlands Bankshares, Inc.</t>
  </si>
  <si>
    <t>First Community Bankshares, Inc. (NasdaqGS:FCBC)</t>
  </si>
  <si>
    <t>IQTR636661113</t>
  </si>
  <si>
    <t xml:space="preserve">As of December 31, 2019, Highlands Bankshares, Inc. was acquired by First Community Bankshares, Inc. Highlands Bankshares, Inc. operates as a bank holding company for Highlands Union Bank that provides retail and commercial banking services to individuals, businesses, and local government unit customers in Virginia, North Carolina, and Tennessee. It accepts various deposit accounts, including checking accounts, money market deposit accounts, interest-bearing demand deposit accounts, savings accounts, and time deposits. The company also offers various loan products comprising residential 1-4 family loans, owner occupied and non-owner occupied commercial real estate loans, second mortgage loans, and home equity lines of credit; multifamily residential real estate loans; commercial, construction, farmland, and land acquisition and development loans; commercial and agricultural non-real estate secured and unsecured loans; secured and unsecured non-real estate consumer loans, such as unsecured personal loans and lines of credit, automobile loans, and deposit account loans; and credit card loans. In addition, it offers letters of credit, as well as automatic funds transfer, night depository, safe deposit, and other services. Further, it sells various insurance products and services; and provides third party mutual funds and other financial services to its customers. The company operates 13 branch offices. Highlands Bankshares, Inc. was founded in 1985 and is headquartered in Abingdon, Virginia.
</t>
  </si>
  <si>
    <t>Bristol Area (Primary); Midatlantic (Primary); United States and Canada (Primary); United States of America (Primary); Virginia (Primary)</t>
  </si>
  <si>
    <t>First Community Bankshares, Inc. operates as the financial holding company for First Community Bank that provides various banking products and services. It offers demand deposit accounts, savings and money market accounts, certificates of deposit, and individual retirement arrangements; commercial, consumer, and real estate mortgage loans, as well as lines of credit; various credit and debit cards, and automated teller machine card services; and corporate and personal trust services. The company also provides wealth management services, including trust management, estate administration, and investment advisory services; and investment management services. It serves individuals and businesses across various industries, such as education, government, and health services; coal mining and gas extraction; retail trade; construction; manufacturing; tourism; and transportation. As of December 31, 2020, the company operated 50 branches, including 18 branches in West Virginia, 23 branches in Virginia, 7 branches in North Carolina, 2 branches in Tennessee. First Community Bankshares, Inc. was founded in 1874 and is headquartered in Bluefield, Virginia.</t>
  </si>
  <si>
    <t>NasdaqGS:MCFE</t>
  </si>
  <si>
    <t>Advent International Corporation; GIC Pte. Ltd.; Canada Pension Plan Investment Board; Abu Dhabi Investment Authority; Permira Advisers LLC; Crosspoint Capital Partners, LP</t>
  </si>
  <si>
    <t>McAfee LLC; TPG Global, LLC; TPG VII Manta AIV Co-Invest, L.P.; TPG VII Manta Blocker Co-Invest I, L.P.; TPG VII Manta AIV I, L.P.; TPG VII Manta Holdings II, L.P.; TPG VII Side-by-Side Separate Account I, L.P.</t>
  </si>
  <si>
    <t>IQTR1757348954</t>
  </si>
  <si>
    <t>McAfee Corp. provides various integrated security, privacy, and trust solutions to consumers in the United States and internationally. Its security technologies enable home users to protect their devices against fileless attacks, viruses, malware, and other online threats. The company’s products include device security comprising anti-malware software and real-time threat defense, online privacy and comprehensive internet security, and identity protection solutions. Its solutions also cover consumers’ individual products, such as Mobile Security, Safe Connect, Safe Family, WebAdvisor, and Identity Theft Protection. The company provides personal protection services that protect consumers and their families across their digital lives, which cover cross-device identity protection, online privacy, and Internet and device security against virus, malware, spyware, and ransomware attacks. It provides solution under Total Protection and LiveSafe portfolio brands. McAfee Corp. was incorporated in 2019 and is headquartered in San Jose, California.</t>
  </si>
  <si>
    <t>Consumer: 1,826.0 (100.0%)</t>
  </si>
  <si>
    <t>Systems Software</t>
  </si>
  <si>
    <t>Information Technology (Primary); Security Software (Primary); Software (Primary); Software and Services (Primary); Systems Software (Primary); Application Hosting Services; Application Service Providers (ASPs); Application Software; Internet Software</t>
  </si>
  <si>
    <t>Abu Dhabi Investment Authority
Abu Dhabi Investment Authority is a sovereign wealth fund of The Emirate of Abu Dhabi. The firm invests in the public equity, fixed income, private equity, real estate, infrastructure, and alternative investments markets across the globe. For its equity investments, it seeks to invest in stocks of small cap companies. The firm’s alternative investments include managed futures, commodities, and hedge funds diversified across long/short, macro, relative-value, event-driven and market-neutral equity strategies. For the fixed income investments, it invests in a combination of global government bonds, global inflation-linked bonds, emerging market bonds, and global investment-grade credit. For private equity investments, the firm seeks to invest in primary funds, secondary funds, credit products, and direct co-investments in private companies in financial services, healthcare, industrials, technology and consumer sectors, typically alongside external partners. It invests in primary funds across North America, Europe, and emerging markets and globally in secondary funds and co-investments. While venture capital, private credit and distressed credit divisions invest with a global mandate. For real estate investments, the firm invests in real estate assets, both through direct investments and the use of external funds. For infrastructure investments, it invests in utilities, such as water, gas, and electricity distribution and transmission companies, as well as transport infrastructure, such as toll roads, ports, airports, and freight railroads. The firm seeks to invest in North America, Europe, developed Asia, and emerging markets. It does not invest in the United Arab Emirates and in the Gulf region except in instances where such investments constitute part of an index. In infrastructure investments, the firm prefers to take minority stake and does not seek to control or operate the assets in which it invests. Abu Dhabi Investment Authority was founded in 1976 and is based in Abu Dhabi, United Arab Emirates with an additional office in Hong Kong.
Advent International Corporation
Advent International Corporation specializes in making direct investments. It makes private equity / buyouts and venture capital investments in seed/startup, early venture, emerging growth, turnaround, middle market, mature, mid venture, late venture, and later stage companies and is involved in growth capital, buyout, leveraged buyouts, growth equity, industry consolidation, and recapitalization, PIPE, public-to-private transactions, oil, gas and consumable fuels, integrated oil and gas, oil and gas exploration and production, oil and gas refining and marketing, process and project development, networking and telephone equipment, mobile messaging, mobile telephones technology hardware and storage,  oil and gas storage and transportation, broadband telecommunications service, two-way mobile data service coal and consumable fuels, transactions. The firm prefers to invests in sectors which includes business &amp; financial Services; healthcare; industrial; retail, consumer &amp; leisure; media, B2B commerce, logistics, E-commerce, movies and entertainments, Application software and technology. Within technology the firm prefers to invest in software, data, supply chain management software, E-commerce software and content management software, utilities and payment ad POS processing software, project management software, diversified financial service, insurance brokers, IT consulting, multi-sector holding, specialized finance, online trading systems, foreign currency exchange, investment banking and brokerage, asset management and custody bank, Tech &amp; communications services and other tech. Within industrial the firm prefers to invest in Building products/distribution, service line development, airport service, marine ports and services, housewares and specialties, household appliances, homebuilding, home furnishing, consumer electronics,  Capital goods, Aerospace and defense, engineering and surveying service, construction support service, food and staples retailing, food product, electrical equipment, trading companies and distributors, construction and engineering, specialty chemicals, metal and mining, security and alarm services, textiles, financial education service,  professional service, infrastructure, human resource and employment service, consulting service, networking service, construction materials chemicals &amp; materials and energy. Within healthcare the firm prefers to invest in healthcare service &amp; IT, financial software, networking and telecommunications software, commercial printing, biotechnology, medical device research and development, environmental and facilities services, office service and supplies, commercial services and supplies, outsourced business services, diversified support services, Pharmaceuticals, life sciences, health care services, health care technology &amp; medical devices. Within business and financial services , the firm prefers to invest in business to business, and information services including big data, back-office administration &amp; services, and financial institution carve-outs including banks and financial institutions and payment processing including card-based, online bill and mobile payments and the electrification of business-to-business payments. Within retail, consumer, and leisure, the firm seeks to invest in consumer products with a focus on health, fitness, and wellness nutrition, Retail and Restaurants/leisure. It seeks to invest in North America, Latin America, Europe, Brazil, Colombia, Mexico, Africa, Central America and Mexico includes Belize, Costa Rica, EL Salvador, Guatemala, Honduras, Mexico, Nicaragua, Panama, whole South America includes Argentina, Bolivia, Chile, Colombia, Ecuador, Falkland Islands, French Guiana, Guyana, Paraguay, Peru, Suriname, Uruguay and Venezuela, whole European Emerging Markets apart from Belarus, Middle East, Israel, Monaco, Turkey Peru and other selected Latin American markets, Greater China, India, Denmark, Greece, Iceland, Ireland, Italy, Liechtenstein, Finland, France, Wallonia, Belgium, Austria, Andorra, Germany, Netherland, Norway, Portugal, Spain, Sweden, Switzerland, Luxembourg, Spain, United Kingdom, Singapore, New Zealand, Korea, Japan, Hong Kong, Australia, Talent Programs at LatAm, Brazil, Colombia, Canada, United States and Asia South East Asia, Pacific Islands. The firm invests between $50 million and $2000 million in its portfolio companies. It invests in companies with sales between $10 million and $2500 million and enterprise value between $50 million and $5000 million. The firm prefers to hold majority and minority stake in its portfolio companies. It prefers to take control stake in the companies. The firm specializes in public-to-private transactions, buy ins, company succession, international expansion, cross-border transactions, strategic repositioning, and buy and builds, carve-outs, undercapitalized state-owned and family businesses. Within developing market buyout, it typically, makes equity investments between $20 million and $60 million in companies with enterprise value between $20 million and $250 million. For venture capital investments, the firm seeks to make equity investment between $5 million and $20 million. It prefers to exit an investment between three years and seven years or until the company is ready to move to its next stage of development either through a trade sale to another company, through flotation or IPO's, or acquisition by another private equity firm. The firm can also assist with a variety of growth initiatives including, product/service line development, international expansion, acquisitions and divestitures, strategic alliances, offshore manufacturing, technology and product sourcing, and channel development. The firm uses third party debt financing as well as equity to finance its investments. Advent International Corporation was founded in 1984 and is headquartered in Sao Paulo, Brazil with additional offices in North America, Europe, Latin America and Asia.
Canada Pension Plan Investment Board
Canada Pension Plan Investment Board is a state owned pension fund sponsor. The firm invests in the public equity, fixed income, and alternative markets across the globe. It employs quantitative and fundamental analysis to create its portfolio. The firm also invests in private equity, real estate and infrastructure projects, and energy and natural resources. Under natural resource investments the firm focuses on oil and gas, mining and agricultural lands making investments in Canada as well as outside. It makes equity investments between $200 million and $1000 million and is flexible with respect to ownership interest. Within infrastructure investments the firm focuses upon global, private and public-to-private infrastructure assets. These include essential electricity, water, gas and communications infrastructure, toll roads, bridges, tunnels, airports and ports. The target investment size for infrastructure investments is between C$500 million ($465 million) to C$2000 million ($1863 million) and depending upon the investment opportunity the firm might also invest C$4000 million ($3,727.24 million) in a single investment. The geographical focus has been international markets with strong regulatory frameworks, typically in North America, Western Europe, Australasia, and emerging markets throughout the world. It also makes limited partnership investments in venture capital, private equity, and other investment vehicles. The firm also seeks funds, secondaries, and co-investments with a focus on large- and middle-market buyout and growth equity funds in North America, Europe and Latin America, with minimum target fund sizes of $750 million in developed markets and $500 million in emerging markets. It makes a minimum fund commitment of $75 million. Under secondaries and co-investments the firm focuses on transactions in North America, Europe and Latin America and with target investments size between $100 million to $500 million, with a minimum investment of $25 million. The firm also focuses on private equity investments in the Asia Pacific region through funds, direct investments and secondaries with a focus on pan-Asian and country-focused private equity funds in China, Japan, Korea, India and Australia, with minimum fund sizes of $500 million.  It makes equity real estate investments in office, commercial and industrial sectors, retail, transportation, industrial complexes, urban centers, and multifamily residential properties through direct joint ventures and funds. It invests across United States, Canada, North America, South America, Asia Pacific region, Australia, China and Japan, Continental Europe, Emerging Europe, United Kingdom, London, and India. It also makes private debt investments focusing on making direct primary and secondary investments in leveraged loans, high yield bonds, mezzanine, intellectual property and other solutions across the capital structure. The firm participates in such as acquisitions, refinancing, restructurings and recapitalizations with targets positions between $50 million to $500 million in any single credit. For private debt investments it considers investments globally. The firm also makes Direct Investments in Asian companies in both co-investment and co-sponsorship situations with general partners and certain other qualified non-GP partners. Canada Pension Plan Investment Board was founded in December 1997 and is based in Toronto, Ontario with additional offices in Central, Hong Kong; London, United Kingdom; Luxembourg, Luxembourg; New York, New York; Sao Paulo, Brazil; and Toronto, Canada.
Crosspoint Capital Partners, LP
Crosspoint Capital Partners, LP is a private equity firm specializing in buyout and growth equity. The firm seeks to invest in technology companies specifically in cybersecurity, privacy and infrastructure software sectors. The firm seeks to take minority or majority stakes. Crosspoint Capital Partners, LP is headquartered in Menlo Park, California with additional office in Boston, Massachusetts.
GIC Pte. Ltd.
GIC Pte. Ltd., formerly known as Government of Singapore Investment Corporation Pte Ltd., is a sovereign wealth fund of the Government of Singapore. The firm manages foreign exchange reserves of the Government of Singapore. It invests directly and through external fund managers in start-ups, growth companies, pre- and post-listed companies. The firm provide seed capital via venture capital funds. It invests in the unlisted public and private equity with a focus on health care, operating infrastructure, financial and business services as well as natural resources, real estate, fixed income, and alternative markets including foreign exchange, commodity, and money markets across the globe. The firm seeks to invest in the technology sector in China. The firm invests through its subsidiaries GIC Asset Management Pte Ltd., GIC Real Estate Pte Ltd., and GIC Special Investments Pte Ltd. Government of Singapore Investment Corporation was founded in 1981 and is based in Singapore with additional across Asia, North America, South America, and Europe.
Permira Advisers LLC
Permira Advisers LLC is an investment firm based in New York, New York.</t>
  </si>
  <si>
    <t>McAfee LLC
McAfee LLC develops and delivers security solutions and services that protect systems, networks, and mobile devices for business and personal use in the United States and internationally. It offers McAfee Total Protection that guards against viruses and online threats, avoids risky websites and prevents dangerous downloads, removes the hassle of managing user names and passwords, and encrypts files stored on Windows PCs; McAfee LiveSafe that provides protection for data, identity, and privacy; McAfee Internet Security, an anti-virus and identity management solution; McAfee Management for Optimized Virtual Environments AntiVirus that delivers agentless threat protection for virtual machines (VM) to customers of VMware Cloud on Amazon Web Services; McAfee MVISION ePolicy Orchestrator (ePO), a SaaS solution on Amazon Web Services that removes the deployment and maintenance overhead of backend infrastructure and allows customers to migrate their existing McAfee ePO environment; Unified Cloud Edge to simplify secure cloud adoption while managing data protection and threat prevention initiatives; McAfee MVISION Insights, a security solution that helps users to stop threats before the attack; and McAfee Gamer Security, a solution to protect gamers while optimizing the gaming experience. The company’s enterprise and commercial products include data protection and encryption, database security, endpoint protection, network security, security management, server security, and web security. It also offers desktop protection, email security, and web security solutions for SMB via on-premise and cloud basis. The company has strategic agreements with DLT Solutions and British Telecommunications plc. McAfee LLC was formerly known as Intel Security Inc. and changed its name to McAfee LLC in April 2017. The company was founded in 1987 and is based in San Jose, California with cyber and physical security operations centers in Plano, Texas; and Cork, Ireland. McAfee LLC operates as a subsidiary of Foundation Technology Worldwide LLC.
TPG Global, LLC
TPG Global, LLC is a principal investment firm and is based in the United States.
TPG VII Manta AIV Co-Invest, L.P.
TPG VII Manta AIV Co-Invest, L.P. was founded in 2017 and is headquartered in Fort Worth, Texas.
TPG VII Manta AIV I, L.P.
TPG VII Manta AIV I, L.P. was incorporated in 2017 and is based in Fort Worth, Texas.
TPG VII Manta Blocker Co-Invest I, L.P.
TPG VII Manta Blocker Co-Invest I, L.P. was incorporated in 2017 and is headquartered in Fort Worth, Texas.
TPG VII Manta Holdings II, L.P.
TPG VII Manta Holdings II, L.P. was incorporated in 2017 and is based in Fort Worth, Texas.
TPG VII Side-by-Side Separate Account I, L.P.
TPG VII Side-by-Side Separate Account I, L.P. was incorporated in 2016 and is based in Fort Worth, Texas.</t>
  </si>
  <si>
    <t>First Sensor AG (XTRA:SIS)</t>
  </si>
  <si>
    <t>XTRA:SIS</t>
  </si>
  <si>
    <t>TE Connectivity Ltd. (NYSE:TEL)</t>
  </si>
  <si>
    <t>Teslin Capital Management BV; DPE Deutsche Private Equity GmbH; Midlin NV; Gerlin NV</t>
  </si>
  <si>
    <t>IQTR618290221</t>
  </si>
  <si>
    <t>First Sensor AG develops, produces, and sells sensor chips, sensor components, sensors, and sensor systems for industrial, medical, and mobility markets worldwide. It offers optical and opto-electronic sensor solutions, including quadrant PIN photodiodes, quadrant avalanche photodiodes (APD), APD arrays, position-sensitive diodes, InGaAs photodiodes, and silicon photomultipliers (SiPMs); optoelectronic modules; laser diodes; and custom sensors. The company also provides radiation sensors, such as detectors for ionizing radiation and SiPMs; pressure sensor elements and components, pressure sensors and transmitters, and pressure sensors for OEM applications; level sensors comprising hydrostatic liquid level sensors and optical liquid level switches; flow sensors consisting of mass flow sensors for gases and sensors for volumetric flow measurement; and blue next cameras. In addition, it offers power semiconductors, including power MOSFETs for aerospace applications, as well as radiation-hardened high voltage diodes for space applications; and other products, such as oxygen sensors, miniature solenoid valves, media resistant solenoid valves, electronic pressure controllers, and miniature diaphragm pumps. The company was formerly known as Silicon Sensor International AG and changed its name to First Sensor AG in June 2011. First Sensor AG was founded in 1991 and is headquartered in Berlin, Germany. First Sensor AG is a subsidiary of TE Connectivity Ltd.</t>
  </si>
  <si>
    <t>Industrial: 92.4 (50.5%);
Mobility: 45.0 (24.6%);
Medical: 45.5 (24.9%)</t>
  </si>
  <si>
    <t>Segment Adjustment: 162.1 (88.6%);
Rest of Europe: 19.2 (10.5%);
Others: 1.7 (.9%)</t>
  </si>
  <si>
    <t>Information Technology (Primary); Semiconductors (Primary); Semiconductors and Semiconductor Equipment (Primary); Semiconductors and Semiconductor Equipment (Primary); Aerospace and Defense; Aerospace and Defense; Aircraft Systems, Components and Equipment; Auto Components; Auto Parts and Equipment; Automobiles and Components; Capital Goods; Consumer Discretionary; Electronic Capacitors, Resistors and Diodes ; Electronic Components; Electronic Components; Electronic Equipment and Instruments; Electronic Equipment, Instruments and Components; Industrials; Measuring, Analyzing, and Controlling Instruments; Technology Hardware and Equipment</t>
  </si>
  <si>
    <t>TE Connectivity Ltd., together with its subsidiaries, manufactures and sells connectivity and sensor solutions in Europe, the Middle East, Africa, the Asia–Pacific, and the Americas. The company operates through three segments: Transportation Solutions, Industrial Solutions, and Communications Solutions. The Transportation Solutions segment provides terminals and connector systems and components, sensors, relays, antennas, heat shrink tubing, and application tooling products for use in the automotive, commercial transportation, and sensor markets. The Industrial Solutions segment offers terminals and connector systems and components; and heat shrink tubing, interventional medical components, relays, and wires and cables for aerospace, defense, oil and gas, industrial equipment, medical, and energy markets. The Communications Solutions segment supplies electronic components, such as terminals and connector systems and components, relays, heat shrink tubing, and antennas for the data and devices, and appliances markets. TE Connectivity Ltd. sells its products to approximately 140 countries primarily through direct sales to manufacturers, as well as through third-party distributors. The company was formerly known as Tyco Electronics Ltd. and changed its name to TE Connectivity Ltd. in March 2011. TE Connectivity Ltd. was incorporated in 2000 and is based in Schaffhausen, Switzerland.</t>
  </si>
  <si>
    <t>DPE Deutsche Private Equity GmbH
DPE Deutsche Private Equity GmbH is a private equity firm specializing in management buyouts, management buy-ins, growth capital financings, development capital financing, and succession situations investments in lower middle market companies. The firm seeks to invest in complex deal situations such as going private, add-on acquisitions, recapitalization, complex shareholder structures, and carve-outs. It does not invest in start-ups and turnaround situation. The firm seeks to invest in alternative energy, environment, businesses services, education, healthcare, and industrial technology sectors. It prefers to invest in Small and mid-size enterprises (SMEs) across the DACH region and German speaking countries with a focus on German, Swiss, and Austrian companies. The firm seeks equity investments between €5 million ($5.41 million) to €100 million ($108.22 million) in companies with enterprise value between €10 million ($10.82 million) to €200 million ($216.45 million). The firm seeks majority and minority stakes in its portfolio companies. It seeks to exit its investments between five years and ten or more years. DPE Deutsche Private Equity GmbH was founded in December 2007 and is based in Munich, Germany.
Gerlin NV
Gerlin NV is headquartered in Maarsbergen, Utrecht, Netherlands.
Midlin NV
Midlin NV was founded in 2006 and is headquartered in Maarsbergen, Utrecht, Netherlands.
Teslin Capital Management BV
Teslin Capital Management BV (TCM) is a privately owned investment manager. The firm manages equity portfolios for its clients. It invests in equity mutual funds. The firm invests in the public equity markets of Europe. It primarily invests in stocks of small-cap and mid-cap companies. The firm employs a fundamental analysis with a bottom-up stock picking approach to make its investments. Teslin Capital Management was founded in May 1991 and is based in Maarsbergen, Netherlands.</t>
  </si>
  <si>
    <t>Vonage Holdings Corp. (NasdaqGS:VG)</t>
  </si>
  <si>
    <t>NasdaqGS:VG</t>
  </si>
  <si>
    <t>Telefonaktiebolaget LM Ericsson (publ) (OM:ERIC B)</t>
  </si>
  <si>
    <t>IQTR1759281617</t>
  </si>
  <si>
    <t>Vonage Holdings Corp. primarily operates as a business-to-business cloud communications company in the United States, Canada, the United Kingdom, the European Union, and Asia. It operates in two segments, Vonage Communications Platform and Consumer. The Vonage Communications Platform segment offers programmable, embeddable, and customizable application program interfaces that enable software developers to build communications capabilities, such as messaging and voice calling within their applications; and Vonage Contact Center, a cloud contact center solution. This segment also provides Vonage Business Communications, a cloud-native proprietary technology platform that delivers integrated unified communication services; and Vonage Business Enterprise, a cloud based platform for mid-market and enterprise customers that provides unified communication and collaboration services, including voice, data, video, mobile, and contact center services. The Consumer segment provides home telephone services through various service plans with basic features, including voicemail, call waiting, call forwarding, simulring, visual voicemail, and extensions, as well as area code selection, virtual phone number, and Web-enabled voicemail. In addition, the company provides procured high-speed broadband Internet services and Vonage-enabled devices. Vonage Holdings Corp. was incorporated in 2000 and is headquartered in Holmdel, New Jersey.</t>
  </si>
  <si>
    <t>Vonage Communications Platform: 1,038.2 (80.1%);
Consumer: 257.4 (19.9%)</t>
  </si>
  <si>
    <t>Application Hosting Services (Primary); Application Service Providers (ASPs) (Primary); Application Software (Primary); Information Technology (Primary); Software (Primary); Software and Services (Primary); Alternative Carriers; Broadband Telecommunications Services; Communication Services; Digital Telecommunications Services; Diversified Telecommunication Services; Telecommunication Services</t>
  </si>
  <si>
    <t>Monmouth Area (Primary); New Jersey (Primary); Northeast (Primary); United States and Canada (Primary); United States of America (Primary)</t>
  </si>
  <si>
    <t>Telefonaktiebolaget LM Ericsson (publ), together with its subsidiaries, provides communication infrastructure, services, and software solutions to the telecom and other sectors. It operates through four segments: Networks, Digital Services, Managed Services, and Emerging Business and Other. The Networks segment offers hardware, software, and related services for radio access and transport, as well as related services, such as design, tuning, network rollout, and customer support. The Digital Services segment provides products and services for operators in the areas of business support systems, operations support systems, cloud core, cloud communication, and cloud infrastructure, as well as consulting, learning, and testing services. The Managed Services segment offers networks and IT managed, network design and optimization, and application development and maintenance services to operators. The Emerging Business and Other segment consists of emerging businesses, including Internet of Things; iconectiv; Cradlepoint that provides wireless edge WAN 4G and 5G enterprise solutions; and Red Bee Media, MediaKind, and other new businesses. It operates in North America, Europe and Latin America, the Middle East and Africa, South East Asia, Oceania, India, North East Asia, and internationally. Telefonaktiebolaget LM Ericsson (publ) was founded in 1876 and is headquartered in Stockholm, Sweden.</t>
  </si>
  <si>
    <t>3P Learning Limited (ASX:3PL)</t>
  </si>
  <si>
    <t>ASX:3PL</t>
  </si>
  <si>
    <t>Think and Learn Private Limited</t>
  </si>
  <si>
    <t>IQTR694739071</t>
  </si>
  <si>
    <t>3P Learning Limited, together with its subsidiaries, engages in the development, marketing, and sale of educational software and e-books to schools and parents of school-aged students. It provides online education, and adaptive and collaborative learning, including mathematics and literacy products. The company offers Mathseeds, Mathletics, Reading Eggs, and Spellodrome, as well as ReadiWriter, STEMscopes, Gooseberry Planet, and WordFlyers products. It serves approximately 6 million students in approximately 17,000 schools worldwide. The company was incorporated in 2003 and is based in North Sydney, Australia.</t>
  </si>
  <si>
    <t>Educational Software: 43.1 (100.0%)</t>
  </si>
  <si>
    <t>Europe, Middle-East and Africa (EMEA): 9.8 (22.6%);
Americas: 6.7 (15.6%);
Asia-Pacific (APAC): 26.6 (61.7%)</t>
  </si>
  <si>
    <t>Consumer Discretionary (Primary); Consumer Services (Primary); Diversified Consumer Services (Primary); Education Services (Primary); Online Education Courses (Primary)</t>
  </si>
  <si>
    <t>Asia / Pacific (Primary); Asia / Pacific Developed Markets (Primary); Australia  (Primary); New South Wales (Primary); New York; Northeast; United States and Canada; United States of America; Westchester Area</t>
  </si>
  <si>
    <t>Think and Learn Private Limited, doing business as BYJU’S, provides online educational services in India. It offers courses on CBSE, ICSE, CAT, IAS, JEE, NEET, commerce, NCERT, and banking exams. The company also provides study material for state boards and government exams. In addition, it also provides personalized learning programs basis individual learning patterns. Think and Learn Private Limited was founded in 2008 and is based in Bengaluru, India.</t>
  </si>
  <si>
    <t>Great Western Bancorp, Inc. (NYSE:GWB)</t>
  </si>
  <si>
    <t>NYSE:GWB</t>
  </si>
  <si>
    <t>First Interstate BancSystem, Inc. (NasdaqGS:FIBK)</t>
  </si>
  <si>
    <t>IQTR1681645686</t>
  </si>
  <si>
    <t>Great Western Bancorp, Inc. operates as the bank holding company for Great Western Bank that provides business and agri-business banking, retail banking, and wealth management services in the United States. The company offers noninterest-bearing demand accounts, interest-bearing demand accounts, interest-bearing non-transaction accounts, time deposits, and corporate credit cards. It also provides commercial real estate (CRE) loans, including owner-occupied and non-owner-occupied CRE loans, multifamily residential real estate loans, and construction and development loans; commercial non-real estate loans, such as working capital and other shorter-term lines of credit, and fixed-rate loans; short-term working capital funding, long-term and-related lending, and other tailored services to agri-businesses; and residential mortgage, home equity, personal, auto, and other loans, as well as lines of credit. In addition, the company offers wealth management solutions comprising financial planning, private banking, investment management, and trust services; cash management, online business deposit, and wire transfer services; crop insurance; and online, telephone, and mobile banking services. It primarily serves hospitality/tourism, agri-business, freight and transport, and healthcare sectors. As of September 30, 2021, the company operated 174 branches in 130 communities in Arizona, Colorado, Iowa, Kansas, Minnesota, Missouri, Nebraska, North Dakota, and South Dakota, as well as 163 ATMs. Great Western Bancorp, Inc. was founded in 1935 and is headquartered in Sioux Falls, South Dakota.</t>
  </si>
  <si>
    <t>Banking: 503.0 (100.0%)</t>
  </si>
  <si>
    <t>United States: 503.0 (100.0%)</t>
  </si>
  <si>
    <t>Midwest (Primary); Sioux Falls Area (Primary); South Dakota (Primary); United States and Canada (Primary); United States of America (Primary)</t>
  </si>
  <si>
    <t>First Interstate BancSystem, Inc. operates as the bank holding company for First Interstate Bank that provides range of banking products and services in the United States. It offers deposit products that include checking, savings, time, and demand deposits; and repurchase agreements primarily for commercial and municipal depositors. The company’s loan portfolio consists of real estate loans, including commercial real estate, construction, land development, residential, agricultural, and other real estate loans; consumer loans; commercial loans; and other loans, including fixed and variable rate loans. It also provides a range of trust, employee benefit, investment management, insurance, agency, and custodial services to individuals, businesses, and nonprofit organizations, which include the administration of estates and personal trusts; management of investment accounts for individuals, employee benefit plans, and charitable foundations; and insurance planning. In addition, the company offers marketing, credit review, loan servicing, credit cards issuance and servicing, mortgage loan sales and servicing, indirect consumer loan purchasing and processing, and loan collection services, as well as online and mobile banking services. It serves individuals, businesses, municipalities, and other entities in various industries, including agriculture, construction, education, energy, governmental services, healthcare, hospitality, housing, mining, professional services, real estate development, retail, technology, tourism, and wholesale trade. As of December 31, 2020, the company operated 150 banking offices located in Idaho, Montana, Oregon, South Dakota, Washington, and Wyoming. First Interstate BancSystem, Inc. was incorporated in 1971 and is headquartered in Billings, Montana.</t>
  </si>
  <si>
    <t>MSB Financial Corp.</t>
  </si>
  <si>
    <t>Kearny Financial Corp. (NasdaqGS:KRNY)</t>
  </si>
  <si>
    <t>IQTR648587121</t>
  </si>
  <si>
    <t>As of July 10, 2020, MSB Financial Corp. was acquired by Kearny Financial Corp. MSB Financial Corp. operates as the bank holding company for Millington Bank that provides various banking products and services in New Jersey. The company offers deposit products, including checking accounts; savings accounts, such as regular passbook, statement, money market, and club accounts, as well as six-level tiered savings accounts; certificates of deposit; and fixed or variable rate individual retirement accounts. Its loan portfolio comprises one-to four-family real estate mortgage loans, commercial and multi-family real estate mortgage loans, construction loans, commercial and industrial loans, and home equity loans and lines of credit, as well as consumer loans consisting of new and used automobile loans, secured and unsecured personal loans, account loans, and overdraft lines of credit. The company was founded in 1911 and is based in Millington, New Jersey.</t>
  </si>
  <si>
    <t>Banks (Primary); Financials (Primary); Savings Institutions (Primary); Savings Institutions, Federally Chartered (Primary); Thrifts and Mortgage Finance (Primary); Thrifts and Mortgage Finance (Primary); Diversified Financial Services; Diversified Financials; Holding Companies; Investment Services and Holding Companies; Multi-Sector Holdings; Offices Of Bank Holding Companies</t>
  </si>
  <si>
    <t>New Jersey (Primary); Northeast (Primary); United States and Canada (Primary); United States of America (Primary); West Jersey Area (Primary)</t>
  </si>
  <si>
    <t>Kearny Financial Corp. operates as the holding company for Kearny Bank that provides various banking products and services in the United States. The company offers various deposit products, including interest-bearing and non-interest-bearing checking accounts, money market deposit accounts, savings accounts, and certificates of deposit accounts. It also provides various loans, such as multi-family and nonresidential real estate mortgage loans, commercial term loans and lines of credit, one- to four-family first mortgage loans, and home equity loans and lines of credit; loans to individuals for the construction or renovation of one- to four-family residences, or for the construction of commercial real estate or multi-family residential buildings; overdraft lines of credit; and personal loans. In addition, the company engages in investment activities. As of August 18, 2021, it operated a total of 48 branch offices located throughout northern and central New Jersey and Brooklyn and Staten Island, New York. The company was founded in 1884 and is headquartered in Fairfield, New Jersey.</t>
  </si>
  <si>
    <t>Eutelsat Communications S.A. (ENXTPA:ETL)</t>
  </si>
  <si>
    <t>ENXTPA:ETL</t>
  </si>
  <si>
    <t>IQTR1683471346</t>
  </si>
  <si>
    <t>Eutelsat Communications S.A. engages in the operation of telecommunication satellites for the digital communications markets. It provides video services, such as broadcast DTH, distribution, HD and ultra HD channels, and occasional use services; connectivity services; and Internet of Things and low earth orbit solutions. The company offers its services under the Eutelsat brand directly and through distributors. As of June 30, 2021, it operated 38 satellites in geostationary orbit. The company serves broadcasters, companies, telecom operators, individuals, and government agencies in France, Italy, the United Kingdom, rest of Europe, the Americas, the Middle East, Africa, Asia, and internationally. The company was founded in 1977 and is headquartered in Issy-les-Moulineaux, France.</t>
  </si>
  <si>
    <t>Satellite-Based Video, Business and Broadband Networks, and Mobile Services: 1,463.0 (100.0%)</t>
  </si>
  <si>
    <t>France: 92.6 (6.3%);
Italy: 173.1 (11.8%);
United Kingdom: 78.5 (5.4%);
Europe (Others): 386.2 (26.4%);
Americas: 273.9 (18.7%);
Middle-East: 286.1 (19.6%);
Others: 19.4 (1.3%);
Africa: 111.6 (7.6%);
Asia: 41.7 (2.9%)</t>
  </si>
  <si>
    <t>Cable And Other Pay Television (Primary); Cable and Satellite (Primary); Communication Services (Primary); Media (Primary); Media and Entertainment (Primary); Alternative Carriers; Broadband Telecommunications Services; Diversified Telecommunication Services; Satellite Communication Services; Telecommunication Services</t>
  </si>
  <si>
    <t>Smartgroup Corporation Ltd (ASX:SIQ)</t>
  </si>
  <si>
    <t>ASX:SIQ</t>
  </si>
  <si>
    <t>TPG Global, LLC; Potentia Capital Pty. Ltd.</t>
  </si>
  <si>
    <t>IQTR1683354633</t>
  </si>
  <si>
    <t>Smartgroup Corporation Ltd provides employee management services. It operates through Outsourced Administration (OA); Vehicle Services (VS); and Software, Distribution, and Group Services (SDGS) segments. The OA segment offers outsourced salary packaging services, novated leasing, share plan administration, and outsourced payroll services. The VS segment provides end-to-end fleet management services. The SDGS segment offers salary packaging software solutions; markets salary packaging debit cards; and distributes vehicle insurances and workforce management software to the healthcare industry. The company serves community and charity workers in not-for-profit organizations; teachers, administrators, and support personnel in the education industry; nurses, clinicians, and auxiliary staff in the health industry; government sector; and corporate organizations. Smartgroup Corporation Ltd was founded in 1999 and is headquartered in Sydney, Australia.</t>
  </si>
  <si>
    <t>Outsourced Administration (OA): 147.1 (79.9%);
Vehicle Services (VS): 11.5 (6.3%);
Software, Distribution and Group Services (SDGS): 25.4 (13.8%)</t>
  </si>
  <si>
    <t>Australia: 160.7 (100.0%)</t>
  </si>
  <si>
    <t>Commercial and Professional Services (Primary); Human Resource and Employment Services (Primary); Industrials (Primary); Payroll Services (Primary); Professional Services (Primary); Application Hosting Services; Application Service Providers (ASPs); Application Software; Commercial Services and Supplies; Diversified Support Services; Electronic Equipment, Instruments and Components; Financials; General Management Services; Information Technology; Insurance; Insurance; Insurance Brokers; Office Services and Supplies; Software; Software and Services; Software Distribution; Technology Distributors; Technology Hardware and Equipment</t>
  </si>
  <si>
    <t>Potentia Capital Pty. Ltd.
Potentia Capital Pty. Ltd. is a private equity firm specializing in middle market, buyout, acquisition and growth capital for businesses that have a proven business model and a robust market position. The firm make investments in software, tech-enabled services and technology enabled services. The firm invests in businesses that are headquartered in Australia and New Zealand with corridors of growth into Asia. It invest in companies with equity invest between AUD25 million ($15.93 million) to AUD60 million ($38.24 million) and enterprise value between AUD50 million ($31.86 million) and AUD300 million ($191.18 million). The firm prefers to have majority stake in companies. Potentia Capital Pty. Ltd. is based in Sydney, Australia with an additional office in Sydney, Australia.
TPG Global, LLC
TPG Global, LLC is a principal investment firm and is based in the United States.</t>
  </si>
  <si>
    <t>Welbilt, Inc. (NYSE:WBT)</t>
  </si>
  <si>
    <t>NYSE:WBT</t>
  </si>
  <si>
    <t>Ali Group S.r.l.</t>
  </si>
  <si>
    <t>Invesco Ltd. (NYSE:IVZ); BlackRock, Inc. (NYSE:BLK); The Vanguard Group, Inc.</t>
  </si>
  <si>
    <t>IQTR716696657</t>
  </si>
  <si>
    <t>Welbilt, Inc., designs, manufactures, and supplies foodservice equipment for commercial foodservice market worldwide. The company offers commercial upright and undercounter refrigerators and freezers, blast freezers and chillers, and cook-chill systems under the Delfield brand; and walk-in refrigerators, coolers and freezers, and prefabricated cooler and freezer panels under the Kolpak brand. It also provides traditional, combination, convection, conveyor, and rapid-cooking ovens, and range and grill products under the Convotherm, Garland, Lincoln, and Merrychef brands; fryers and frying systems under the Frymaster brand; and steam equipment under the Cleveland brand. In addition, the company offers cafeteria and buffet equipment stations, bins, boxes, warming cabinets, warmers, display and deli cases, and insulated and refrigerated salad and food bars under the Delfield, Merco, and other brand names; beverage dispensers, blended ice machines, ice/beverage dispensers, beer coolers, post-mix dispensing valves, backroom equipment, and support system components and related equipment; ice machines under the Manitowoc and other brand names; coffee equipment under the Crem brand name; and other beverage-related products under the Multiplex and Manitowoc brand names. Further, it provides after-market parts, and installation and start-up, and preventative maintenance services; spare parts supply for Welbilt products under the KitchenCare brand; designed kitchens under FitKitchen brand; and KitchenConnect, a cloud based-application. It supplies its products to full-service restaurants, quick-service restaurant chains, hotels, resorts, cruise ships, caterers, supermarkets, convenience stores, hospitals, schools, and other institutions through dealers and distributors. The company was formerly known as Manitowoc Foodservice, Inc. and changed its name to Welbilt, Inc. in February 2017. Welbilt, Inc. was founded in 1864 and is headquartered in New Port Richey, Florida.</t>
  </si>
  <si>
    <t>Americas: 1,106.1 (62.9%);
Europe Middle-East and Africa (EMEA): 410.0 (23.3%);
Asia-Pacific and China (APAC): 241.3 (13.7%)</t>
  </si>
  <si>
    <t>United States: 916.0 (63.4%);
Other Americas: 78.4 (5.4%);
Europe Middle-East and Africa (EMEA): 269.2 (18.6%);
Asia-Pacific and China (APAC): 180.3 (12.5%)</t>
  </si>
  <si>
    <t>Capital Goods (Primary); Food and Beverage Machinery (Primary); Industrial Air Conditioning and Cooling Equipment (Primary); Industrial Freezers (Primary); Industrial Heating, Ventilation, Air Conditioning, and Refrigeration Equipment and Supplies (Primary); Industrial Machinery (Primary); Industrial Refrigeration Equipment and Supplies (Primary); Industrial Refrigeration Machinery (Primary); Industrials (Primary); Machinery (Primary); Machinery Components (Primary); Service Industry Machinery (Primary); Steam and Air Conditioning Supply (Primary); Application Hosting Services; Application Service Providers (ASPs); Application Software; Commercial and Professional Services; Commercial Services and Supplies; Diversified Support Services; Information Technology; Software; Software and Services</t>
  </si>
  <si>
    <t>Florida (Primary); Southeast (Primary); Tampa Area (Primary); United States and Canada (Primary); United States of America (Primary)</t>
  </si>
  <si>
    <t>Ali Group S.r.l., together with its subsidiaries, manufactures and distributes foodservice equipment. It offers preparation and cooking, dishwashing and laundry, refrigeration, ice production, gelateria, bakery, patisserie, ice cream and beverage dispense, coffee machines, and washing and waste management, as well as meal delivery, preparation, and storage solutions and equipment. The company also offers mobile kitchen units. It serves operators of hotels, restaurants, schools, hospitals, cafeterias, bakeries, bars, patisseries, gelaterias, and supermarkets. The company sells its products through distributors worldwide. Ali Group S.r.l. was formerly known as COMENDA di Luciano Berti. Ali Group S.r.l. was founded in 1963 and is based in Cernusco sul Naviglio, Italy. Ali Group S.r.l operates as a subsidiary of Ali Holding S.R.L.</t>
  </si>
  <si>
    <t>BlackRock, Inc. (NYSE:BLK)
BlackRock, Inc. is a publicly owned investment manager. The firm primarily provides its services to institutional, intermediary, and individual investors including corporate, public, union, and industry pension plans, insurance companies, third-party mutual funds, endowments, public institutions, governments, foundations, charities, sovereign wealth funds, corporations, official institutions, and banks. It also provides global risk management and advisory services. The firm manages separate client-focused equity, fixed income, and balanced portfolios. It also launches and manages open-end and closed-end mutual funds, offshore funds, unit trusts, and alternative investment vehicles including structured funds. The firm launches equity, fixed income, balanced, and real estate mutual funds. It also launches equity, fixed income, balanced, currency, commodity, and multi-asset exchange traded funds. The firm also launches and manages hedge funds. It invests in the public equity, fixed income, real estate, currency, commodity, and alternative markets across the globe. The firm primarily invests in growth and value stocks of small-cap, mid-cap, SMID-cap, large-cap, and multi-cap companies. It also invests in dividend-paying equity securities. The firm invests in investment grade municipal securities, government securities including securities issued or guaranteed by a government or a government agency or instrumentality, corporate bonds, and asset-backed and mortgage-backed securities. It employs fundamental and quantitative analysis with a focus on bottom-up and top-down approach to make its investments. The firm employs liquidity, asset allocation, balanced, real estate, and alternative strategies to make its investments. In real estate sector, it seeks to invest in Poland and Germany. The firm benchmarks the performance of its portfolios against various S&amp;P, Russell, Barclays, MSCI, Citigroup, and Merrill Lynch indices. BlackRock, Inc. was founded in 1988 and is based in New York City with additional offices in Boston, Massachusetts; London, United Kingdom; Gurgaon, India; Hong Kong; Greenwich, Connecticut; Princeton, New Jersey; Edinburgh, United Kingdom; Sydney, Australia; Taipei, Taiwan; Singapore; Sao Paulo, Brazil; Philadelphia, Pennsylvania; Washington, District of Columbia; Toronto, Canada; Wilmington, Delaware; and San Francisco, California.
Invesco Ltd. (NYSE:IVZ)
Invesco Ltd. is a publicly owned investment manager. The firm provides its services to retail clients, institutional clients, high-net worth clients, public entities, corporations, unions, non-profit organizations, endowments, foundations, pension funds, financial institutions, and sovereign wealth funds. It manages separate client-focused equity and fixed income portfolios. The firm also launches equity, fixed income, commodity, multi-asset, and balanced mutual funds for its clients. It launches equity, fixed income, multi-asset, and balanced exchange-traded funds. The firm also launches and manages private funds. It invests in the public equity and fixed income markets across the globe. The firm also invests in alternative markets, such as commodities and currencies. For the equity portion of its portfolio, it invests in growth and value stocks of large-cap, mid-cap, and small-cap companies. For the fixed income portion of its portfolio, the firm invests in convertibles, government bonds, municipal bonds, treasury securities, and cash. It also invests in short term and intermediate term bonds, investment grade and high yield bonds, taxable and tax-free bonds, senior secured loans, and structured securities such as asset-backed securities, mortgage-backed securities, and commercial mortgage-backed securities. The firm employs absolute return, global macro, and long/short strategies. It employs quantitative analysis to make its investments. The firm was formerly known as Invesco Plc, AMVESCAP plc, Amvesco plc, Invesco PLC, Invesco MIM, and H. Lotery &amp; Co. Ltd. Invesco Ltd. was founded in December 1935 and is based in Atlanta, Georgia with an additional office in Hamilton, Bermuda.
The Vanguard Group, Inc.
The Vanguard Group, Inc is a privately owned investment manager. The firm primarily provides its services to investment companies. It also caters to pooled investment vehicles, corporations, individuals, retirement plan sponsors, institutional investors, separate account institutional clients, and financial advisors. The firm manages separate client-focused equity, fixed income, and balanced portfolios. It also manages mutual funds, variable annuities, and exchange traded funds. The firm invests in the public equity and fixed income markets across the globe. It employs a combination of fundamental and quantitative analysis to create its portfolio. The firm employs a combination of in-house and external research to make its investments. The Vanguard Group, Inc. was founded in May 1975 and is based in Malvern, Pennsylvania.</t>
  </si>
  <si>
    <t>BlackRock, Inc. (NYSE:BLK) (121,487.1); Invesco Ltd. (NYSE:IVZ) (10,118.9)</t>
  </si>
  <si>
    <t>Vandana Knitwear Limited (BSE:532090)</t>
  </si>
  <si>
    <t>BSE:532090</t>
  </si>
  <si>
    <t>IQTR693865086</t>
  </si>
  <si>
    <t>Vandana Knitwear Limited engages in the manufacture, export, and sale of various textile fabrics in India. The company offers socks, shirts, and sweaters, as well as readymade garments and hosiery goods. It also engages in the commission and investment activities. The company was formerly known as Trendy Knitwear Limited and changed its name to Vandana Knitwear Limited in August 2012. Vandana Knitwear Limited was incorporated in 1995 and is headquartered in Hyderabad, India.</t>
  </si>
  <si>
    <t>Apparel (Primary); Apparel, Accessories and Luxury Goods (Primary); Consumer Discretionary (Primary); Consumer Durables and Apparel (Primary); Textiles, Apparel and Luxury Goods (Primary); Asset Management and Custody Banks; Capital Markets; Diversified Financials; Fabrics; Financials; Textile Mill Products; Textiles</t>
  </si>
  <si>
    <t>Asia / Pacific (Primary); Asia / Pacific Emerging Markets (Primary); India  (Primary); Indian Sub-Continent (Primary)</t>
  </si>
  <si>
    <t>Daewoo Engineering &amp; Construction Co., Ltd. (KOSE:A047040)</t>
  </si>
  <si>
    <t>KOSE:A047040</t>
  </si>
  <si>
    <t>Mirae Asset Securities Co., Ltd. (KOSE:A006800); Jungheung Construction.Co.,Ltd.</t>
  </si>
  <si>
    <t>KDB Investment</t>
  </si>
  <si>
    <t>IQTR1761368399</t>
  </si>
  <si>
    <t xml:space="preserve">Daewoo Engineering &amp; Construction Co., Ltd. engages in construction business in South Korea and internationally. It constructs civil projects, including highways, roads and bridges, railways and subways, harbors and reclamation facilities, environmental projects, and leisure facilities; building works, such as office buildings, hotels and condominiums, commercial complexes, educational and medical facilities, and exhibition and sports centers; and plants comprising thermal power, cogeneration, tidal power, nuclear power plant, LNG storage, and other facilities. The company also constructs apartments, urban residential and commercial complexes, townhouses and villas, and studio apartments and urban lifestyle homes, as well as provides urban redevelopment, reconstruction, and remodeling services. Daewoo Engineering &amp; Construction Co., Ltd. was founded in 1973 and is headquartered in Seoul, South Korea.
</t>
  </si>
  <si>
    <t>other: 17.0 (.2%);
Civil Engineering: 1,143.6 (15.8%);
Plant (Incl. Power Generation): 764.8 (10.6%);
Housing Construction: 4,712.6 (65.2%);
New Business: 585.6 (8.1%)</t>
  </si>
  <si>
    <t>Korea: 5,586.7 (77.3%);
Middle East: 550.9 (7.6%);
Asia: 735.2 (10.2%);
Africa: 350.7 (4.9%);
Other: .1 (.0%)</t>
  </si>
  <si>
    <t>Bridge, Tunnel, and Elevated Highway Construction (Primary); Capital Goods (Primary); Commercial and Institutional Buildings (Primary); Commercial Construction and Engineering (Primary); Commercial Construction, General Contractors and Operative Builders (Primary); Construction and Engineering (Primary); Construction and Engineering (Primary); Heavy Construction (Primary); Highway and Street Construction (Primary); Hotel and Motel Construction (Primary); Industrial Buildings and Warehouses (Primary); Industrial Nonbuilding Structures Construction (Primary); Industrials (Primary); Nonbuilding Structures Construction (Primary); Power and Communication Transmission Lines (Primary); Rail Construction (Primary); Consumer Discretionary; Consumer Durables and Apparel; Homebuilding; Household Durables; Residential Construction, General Contractors and Operative Builders</t>
  </si>
  <si>
    <t>Jungheung Construction.Co.,Ltd.
Jungheung Construction.Co.,Ltd. provides construction and engineering services. The company was founded in 1983 and is based in Gwangju, South Korea.
Mirae Asset Securities Co., Ltd. (KOSE:A006800)
Mirae Asset Securities Co., Ltd. operates as a financial investment company in South Korea and internationally. The company operates through WM, IB, Sales &amp; Trading, and PI &amp; Others segments. It offers securities brokerage; and wealth management and financial consulting services. The company also provides initial public offerings (IPO) services; and corporate financing solutions, such as pre-IPO investments, paid-in capital increase, rights offerings, issuance of equity linked notes, corporate bonds, and global bonds, as well as private equity fund management services. In addition, it offers structured finance and credit exposure; leveraged financing services; M&amp;A advisory services; and issues, underwrites, invests, and credits asset-backed securities. Further, the company is involved in the bond dealing and brokerage, hedge fund management, principal investment, and proprietary trading activities; issuing of equity-linked warrants and exchange-traded notes; and provision of securities brokerage and related services, as well as supplies derivatives. Additionally, it offers pension services; mutual funds, ELS/DLS, derivatives linked securities, debt securities, equities, trusts, and wrap accounts; asset management; tax, real estate, legal, investment, and insurance services; advisory services for real estate project financing; and digital finance services. The company also invests in and leases real estate properties. As of December 31, 2020, it operated 77 domestic branches and 3 liaison offices. The company was formerly known as Mirae Asset Daewoo Co., Ltd. and changed its name to Mirae Asset Securities Co., Ltd. in March 2021. Mirae Asset Securities Co., Ltd. was incorporated in 1970 and is headquartered in Seoul, South Korea.</t>
  </si>
  <si>
    <t>Mirae Asset Securities Co., Ltd. (KOSE:A006800) (4,074.8)</t>
  </si>
  <si>
    <t>KDB Investment is an investment firm based in South Korea.</t>
  </si>
  <si>
    <t>Intersect ENT, Inc. (NasdaqGM:XENT)</t>
  </si>
  <si>
    <t>NasdaqGM:XENT</t>
  </si>
  <si>
    <t>Medtronic plc (NYSE:MDT)</t>
  </si>
  <si>
    <t>BlackRock, Inc. (NYSE:BLK); Artisan Partners Limited Partnership; Fidelity Management &amp; Research Company LLC; Magnetar Capital, LLC; Versor Investments LP</t>
  </si>
  <si>
    <t>IQTR1676693154</t>
  </si>
  <si>
    <t>Intersect ENT, Inc. operates as an ear, nose, and throat (ENT) medical technology company in the United States. The company offers PROPEL and PROPEL Mini, which are steroid releasing implants for patients undergoing sinus surgery to treat chronic sinusitis; and PROPEL Contour, a steroid releasing implant to frontal and maxillary sinus ostia, or openings, of the dependent sinuses. It also provides SINUVA, a steroid releasing implant for the treatment of patients in the physician office setting; VENSURE Navigable and Stand-alone balloon, a sterile and single-use device, used to access and treat frontal, sphenoid sinus, and maxillary ostia in adults using a trans-nasal approach; and CUBE Navigation System, a virtual guidance platform for high precision ENT and ENT related skull-base surgeries. The company was formerly known as Sinexus, Inc. and changed its name to Intersect ENT, Inc. in November 2009. Intersect ENT, Inc. was incorporated in 2003 and is headquartered in Menlo Park, California.</t>
  </si>
  <si>
    <t>Drug Delivery Systems: 104.3 (100.0%)</t>
  </si>
  <si>
    <t>United States: 104.3 (100.0%)</t>
  </si>
  <si>
    <t>Health Care (Primary); Health Care Equipment (Primary); Health Care Equipment and Services (Primary); Health Care Equipment and Supplies (Primary); Health Care Supplies; Medical Consumables; Pharmaceuticals; Pharmaceuticals; Pharmaceuticals, Biotechnology and Life Sciences; Surgical Sets and Instruments</t>
  </si>
  <si>
    <t>California (Primary); San Francisco Area (Primary); United States and Canada (Primary); United States of America (Primary); West Coast (Primary)</t>
  </si>
  <si>
    <t>Medtronic plc develops, manufactures, distributes, and sells device-based medical therapies to hospitals, physicians, clinicians, and patients worldwide. It operates through four segments: Cardiovascular Portfolio, Neuroscience Portfolio, Medical Surgical Portfolio, and Diabetes Operating Unit. The Cardiovascular Portfolio segment offers implantable cardiac pacemakers, cardioverter defibrillators, and cardiac resynchronization therapy devices; AF ablation products; insertable cardiac monitor systems; mechanical circulatory support; TYRX products; and remote monitoring and patient-centered software. It also provides aortic valves; percutaneous coronary intervention stents, surgical valve replacement and repair products, endovascular stent grafts, percutaneous angioplasty balloons, and products to treat superficial venous diseases in the lower extremities. The Medical Surgical Portfolio segment offers surgical products, including surgical stapling devices, vessel sealing instruments, wound closure, electrosurgery products, surgical artificial intelligence and robotic-assisted surgery products, hernia mechanical devices, mesh implants, gynecology and lung products, and various therapies to treat diseases. The Neuroscience Portfolio segment offers products for spinal surgeons; neurosurgeons; neurologists; pain management specialists; anesthesiologists; orthopedic surgeons; urologists; urogynecologists; interventional radiologists; ear, nose, and throat specialists; and systems that incorporate energy surgical instruments. It also provides image-guided surgery and intra-operative imaging systems and robotic guidance systems used in robot assisted spine procedures; and therapies for vasculature in and around the brain. The Diabetes Operating Unit segment offers insulin pumps and consumables, and continuous glucose monitoring systems. The company was founded in 1949 and is headquartered in Dublin, Ireland.
Historically a manufacturer of pacemakers and defibrillators. The Company currently operates in 5 business segments (1) cardiac rhythm management; (2) vascular; (3) cardiac surgery; (4) neurological and diabetes; and (5) spinal and ENT.</t>
  </si>
  <si>
    <t>Artisan Partners Limited Partnership
Artisan Partners Limited Partnership is a privately owned investment manager. The firm primarily provides its services to pension and profit sharing plans. It also cater to high net worth individuals, investment companies, pooled investment vehicles, charitable organizations, insurance companies, sovereign wealth funds and foreign official institutions, corporations, other investment advisers, and state or municipal government entities. It manages separate client-focused equity and fixed income portfolios. The firm also launches and manages equity and fixed income mutual funds for its clients. It invests in the public equity and fixed income markets across the globe. The firm primarily invests in value and growth stocks of small-cap and mid-cap companies. For fixed income portion of the portfolio, it invests in non-investment grade corporate bonds and secured and unsecured loans. The firm employs a fundamental analysis to create its portfolios. It obtains external research to make its investments. Artisan Partners Limited Partnership was founded in 1994 and is based in Milwaukee, Wisconsin with additional offices in San Francisco, California; Atlanta, Georgia; New York City, Mission Woods, Kansas; Wilmington, Delaware, and Chicago, Illinois. The firm operates as a subsidiary of Artisan Partners Holdings LP.
BlackRock, Inc. (NYSE:BLK)
BlackRock, Inc. is a publicly owned investment manager. The firm primarily provides its services to institutional, intermediary, and individual investors including corporate, public, union, and industry pension plans, insurance companies, third-party mutual funds, endowments, public institutions, governments, foundations, charities, sovereign wealth funds, corporations, official institutions, and banks. It also provides global risk management and advisory services. The firm manages separate client-focused equity, fixed income, and balanced portfolios. It also launches and manages open-end and closed-end mutual funds, offshore funds, unit trusts, and alternative investment vehicles including structured funds. The firm launches equity, fixed income, balanced, and real estate mutual funds. It also launches equity, fixed income, balanced, currency, commodity, and multi-asset exchange traded funds. The firm also launches and manages hedge funds. It invests in the public equity, fixed income, real estate, currency, commodity, and alternative markets across the globe. The firm primarily invests in growth and value stocks of small-cap, mid-cap, SMID-cap, large-cap, and multi-cap companies. It also invests in dividend-paying equity securities. The firm invests in investment grade municipal securities, government securities including securities issued or guaranteed by a government or a government agency or instrumentality, corporate bonds, and asset-backed and mortgage-backed securities. It employs fundamental and quantitative analysis with a focus on bottom-up and top-down approach to make its investments. The firm employs liquidity, asset allocation, balanced, real estate, and alternative strategies to make its investments. In real estate sector, it seeks to invest in Poland and Germany. The firm benchmarks the performance of its portfolios against various S&amp;P, Russell, Barclays, MSCI, Citigroup, and Merrill Lynch indices. BlackRock, Inc. was founded in 1988 and is based in New York City with additional offices in Boston, Massachusetts; London, United Kingdom; Gurgaon, India; Hong Kong; Greenwich, Connecticut; Princeton, New Jersey; Edinburgh, United Kingdom; Sydney, Australia; Taipei, Taiwan; Singapore; Sao Paulo, Brazil; Philadelphia, Pennsylvania; Washington, District of Columbia; Toronto, Canada; Wilmington, Delaware; and San Francisco, California.
Fidelity Management &amp; Research Company LLC
Fidelity Management &amp; Research Company LLC is a privately owned investment manager. The firm primarily provides its services to investment companies. It also caters to pooled investment vehicles, high net worth individuals, state or municipal government entities, pilot funds, and other investment advisers. The firm launches and manages equity, fixed income, and balanced mutual funds for its clients. It also launches real estate and hedge funds. The firm also manages hedge funds, commodity and multi-asset funds. It invests in the public equity and fixed income markets. The firm was founded in 1946 and is based in Boston, Massachusetts with additional offices in London, United Kingdom, Merrimack, New Hampshire, Miami, Florida, Montreal, Quebec, Smithfield, Rhode Island, Westlake, Texas and Toronto, Canada. Fidelity Management &amp; Research Company LLC operates as a subsidiary of FMR LLC.
Magnetar Capital, LLC
Magnetar Capital, LLC is a privately owned hedge fund sponsor and private equity firm. The firm invests in the public equity, fixed income, and alternative investment markets across the globe. It employs multiple strategies including various equity and credit driven strategies to create its investment portfolio. The firm employs a combination of fundamental and quantitative analysis to make its investments. It also makes private equity investments. Magnetar Capital, LLC was founded in April 2005 and is based in Evanston, Illinois with additional offices in New York City; Radnor, Pennsylvania; San Francisco, California; London, United Kingdom; and Dallas, Texas.
Versor Investments LP
ARP Americas LLC is an employee owned hedge fund manager. The firm primarily provides its services to pooled investment vehicles. The firm invests in the public equity and fixed income markets. The firm employs a fundamental analysis to create its portfolios. ARP Americas LLC was founded in 2014 and is based in New York, New York.</t>
  </si>
  <si>
    <t>Energa SA (WSE:ENG)</t>
  </si>
  <si>
    <t>WSE:ENG</t>
  </si>
  <si>
    <t>Polski Koncern Naftowy ORLEN Spólka Akcyjna (WSE:PKN)</t>
  </si>
  <si>
    <t>IQTR647366665</t>
  </si>
  <si>
    <t>Energa SA, together with its subsidiaries, generates, distributes, trades in, and sells electricity and heat in Poland. The company operates through Distribution, Generation, and Sales segments. It operates hydropower, wind, biomass, and photovoltaic power plants with a total installed generation capacity of approximately 1.38 gigawatt of electrical power; and supplies electricity to approximately 3.2 million customers. As of December 31, 2020, the company had 191 thousand kilometers of power lines. It also provides contracting and design, lighting, financing, repair and maintenance, logistics and supply, and property management services, as well as accounting, payroll, administrative, and security services; and information and communication technologies. The company was founded in 2006 and is headquartered in Gdansk, Poland. Energa SA is a subsidiary of Polski Koncern Naftowy ORLEN Spólka Akcyjna.</t>
  </si>
  <si>
    <t>Distribution: 1,113.7 (31.0%);
Production: 515.4 (14.3%);
Other Activities: 151.9 (4.2%);
Sale: 1,813.5 (50.5%)</t>
  </si>
  <si>
    <t>Poland: 3,369.8 (100.0%)</t>
  </si>
  <si>
    <t>Electric Power Distribution (Primary); Electric Power Generation By Fossil Fuels (Primary); Electric Utilities (Primary); Electric Utilities (Primary); Utilities (Primary); Utilities (Primary); Accounting Services; Accounting, Auditing and Taxation Services; Alternative Energy Resources; Commercial and Professional Services; Commercial Property Insurance; Commercial Services and Supplies; Diversified Financial Services; Diversified Financials; Diversified Support Services; Electric Power By Solar Energy; Electric Power By Wind Energy; Financials; Human Resource and Employment Services; Hydroelectric Power Generation; Independent Power and Renewable Electricity Producers; Industrials; Insurance; Insurance; Payroll Services; Professional Services; Property; Property and Casualty Insurance; Real Estate; Real Estate; Real Estate Management and Development; Real Estate Management Services; Real Estate Operating Companies; Renewable Electricity; Research and Consulting Services; Road and Rail; Specialized Finance; Transportation; Trucking</t>
  </si>
  <si>
    <t>Polski Koncern Naftowy ORLEN Spólka Akcyjna, together with its subsidiaries, engages in the extraction, processing, refining, storage, and wholesale of crude oil in Poland, Germany, the Czech Republic, Slovakia, Lithuania, Estonia, and Canada. The company operates through Refinery, Petrochemical, Energy, Retail, and Mining segments. It offers petroleum, diesel, and heating oils; aviation fuels; aromatic hydrocarbons, such as benzene, paraxylene, and benzene-toulene fraction; petrochemicals, including acetone, butadiene, polymerizable ethylene, ethylene glycol, diethylene glycol, triethylene glycol, ethylene polyglycols, polymerizable propylene, liquid ethylene oxide, and purified terephthalic acid; and liquid nitrogen, liquid oxygen, and liquid Sulphur, as well as gasoline and kerosene. The company also produces nitrogen fertilizers, and plastic and chemical products; produces and sells biofuels, road asphalts, and asphalt specificities; produces, distributes, and sells lubricating oils and operating fluids; and trades in liquid fuel. In addition, it is involved in the storage of fuel; extraction of brine and natural gas; packaging of salt; generation, production, transmission, distribution, and trading of electricity and heat; trading of gas and thermal energy; and retail sale of newspapers and stationery in specialized stores. As of December 31,2020, it had a network of 1,811 fuel stations. The company was founded in 1999 and is based in Plock, Poland.</t>
  </si>
  <si>
    <t>So-Young International Inc. (NasdaqGM:SY)</t>
  </si>
  <si>
    <t>NasdaqGM:SY</t>
  </si>
  <si>
    <t>Orchid Asia Group Management, Ltd.; Shanghai Trust Bridge Partners Management Co., Ltd.; Jingwei Venture Capital (Beijing) Investment Management Consulting Co., Ltd.; BOC International Holdings Ltd., Investment Arm; Tencent Holdings Ltd., Investment Arm; Russian Direct Investment Fund</t>
  </si>
  <si>
    <t>IQTR1759317280</t>
  </si>
  <si>
    <t>So-Young International Inc. operates an online platform for medical aesthetics and consumption healthcare services focusing on discretionary medical treatments. Its platform enables users to discover content and share their own experience on medical aesthetics procedures and leads users to reserve treatment services from medical aesthetic service providers for offline treatment in the People’s Republic of China and internationally. The company facilitates research on medical aesthetic treatment trends; ratings and reviews on treatment experiences; and blogs under the name Beauty Diaries. It also provides reservation services in the areas of dermatology, dentistry and orthodontics, ophthalmology, physical examinations, gynecology, human papilloma virus vaccines, and postnatal care; Software as a Service; and guiding and consulting services through training programs for medical service providers. In addition, the company offers internet information and technology advisory, management consulting, and Internet culture services, as well as sells medical equipment. As of December 31, 2020, it had approximately 6,900 medical aesthetic service providers and 4,200 other consumption healthcare service providers on its platform. The company was founded in 2013 and is headquartered in Beijing, China.So-Young International Inc. operates an online platform for medical aesthetics and consumption healthcare services focusing on discretionary medical treatments. Its platform enables users to discover content and share their own experience on medical aesthetics procedures and leads users to reserve treatment services from medical aesthetic service providers for offline treatment in the People’s Republic of China and internationally. The company facilitates research on medical aesthetic treatment trends; ratings and reviews on treatment experiences; and blogs under the name Beauty Diaries. It also provides reservation services in the areas of dermatology, dentistry and orthodontics, ophthalmology, physical examinations, gynecology, human papilloma virus vaccines, and postnatal care; Software as a Service; and guiding and consulting services through training programs for medical service providers. In addition, the company offers internet information and technology advisory, management consulting, and Internet culture services, as well as sells medical equipment. As of December 31, 2020, it had approximately 6,900 medical aesthetic service providers and 4,200 other consumption healthcare service providers on its platform. The company was founded in 2013 and is headquartered in Beijing, China.</t>
  </si>
  <si>
    <t>Internet Information Providers: 258.8 (100.0%)</t>
  </si>
  <si>
    <t>China: 258.8 (100.0%)</t>
  </si>
  <si>
    <t>B2B Commerce (Primary); Business-to-Business (B2B) (Primary); Communication Services (Primary); Consumer Awareness and Knowledge Centers (Primary); Interactive Media and Services (Primary); Interactive Media and Services (Primary); Media and Entertainment (Primary); Online Research Services (Primary); Online Services (Primary); Social Media and Networking Platforms (Primary); Commercial and Professional Services; Consulting Services; Health Care; Health Care Distributors; Health Care Equipment and Services; Health Care Providers and Services; Health Care Services; Healthcare Equipment Distribution; Industrials; Information Technology; Information Technology (IT) Consulting; IT Consulting and Other Services; IT Services; Management Consulting Services; Professional Services; Research and Consulting Services; Software and Services</t>
  </si>
  <si>
    <t>BOC International Holdings Ltd., Investment Arm
BOC International Holdings Ltd., Investment Arm is a principal investment firm. BOC International Holdings Ltd., Investment Arm is private equity investment firm specializing in investments in Greater China region. The firm was founded on July 10, 1998 and is based in Central, Hong Kong.
Jingwei Venture Capital (Beijing) Investment Management Consulting Co., Ltd.
Jingwei Venture Capital (Beijing) Investment Management Consulting Co., Ltd. is a venture capital firm specializing in seed-stage, angel, early stage, expansion stage, and late-stage investments. The firm always takes a seat on the board of directors of its portfolio companies. It seeks to invest in electronic commerce, travel, new culture, environmental protection technology, advanced technology, carbon neutrality, technology, media, telecommunication, consumer upgrade, recreational and sports consumption, clean technology, B2B, education, energy, finance, financial services, internet finance, intelligent hardware, hard and core technology, intelligent and advanced manufacturing, aerospace, information technology, internet, social networking sites, mobile social interaction, trading platform, online-to-offline, software including software as a service (SaaS) and business services, SaaS + trading platform, artificial intelligence, virtual reality, and mobile internet. The firm also invests in medical treatment and healthcare including innovative drugs, diagnostics, digital healthcare, internet healthcare, mobile healthcare, healthcare equipment and services, healthcare SaaS, healthcare big data, biotechnology, healthcare informatization, healthcare vertical, financial technology,and maintenance, repair and operations (MRO) sectors. It firm seeks to invest in the companies based in China. The firm prefers to invest between $0.48 million and $25 million in equity. For angel investments, it seeks to invest between $0.48 million and $0.80 million. For A-round finance, the firm prefers to invest between $3 million and $5 million. It seeks to invest pre-A financing, A-round financing, and B-round financing. Jingwei Venture Capital (Beijing) Investment Management Consulting Co., Ltd. was formed in 2008 and is based in Beijing, China, with additional offices in Shanghai, China, and Central, Hong Kong. It operates as a subsidiary of Matrix Management Corporation.
Orchid Asia Group Management, Ltd.
Orchid Asia Group Management, Ltd. is a private equity and venture capital firm specializing in early stage, growth capital, middle, later, and expansion stage investments. It seeks to invests in the consumer services and products, specialty and outsourced manufacturing, TMT (technology, media, and telecommunications), medical treatment, retail, services, internet, medical care, media, education, tourism, and catering industry. The firm primarily invests in companies based in Asia, with an emphasis in China. Orchid Asia Group Management, Ltd. was founded on 1993 and is based in Central, Hong Kong, with additional offices in Shanghai, China; Beijing, China; and Guangzhou, China.
Russian Direct Investment Fund
Russian Direct Investment Fund is a sovereign wealth fund of the Russian Government. It specializes in private equity and venture capital transactions. It seeks to make direct pari passu investments in growth capital companies and buyout. The firm also invest in other funds. The firm seeks to make investments in projects that possess a Russian operator and seeks to purchase stakes in closely held Russian companies. The firm seeks to invest in infrastructure, modernization sectors with a focus on advanced processing of natural resources; agriculture and food retailing; added-value mining; housing and construction materials; and transport and logistics and innovation sectors with a focus on aerospace; alternative energy; nuclear power; pharmaceuticals and healthcare; education, environment, telecommunications and information technology. The firm seeks to predominantly invest in the territory of the Russian Federation. Up to 20% of RDIF’s capital may be invested outside the Russian Federation. The firm also invest in Turkey, Japan, CIS Countries, China, France, Belarus, Moldova and Ukraine. It seeks to co-invest between $50 million and $500 million in projects or companies implying a total equity commitment of at least $100 million to $1000 million alongside outside capital. The firm's own stake shall be limited to no more than 50%; it can, however, own controlling stakes in companies in partnership with a co-investor. The firm co-invests and the co-investors must have either assets under management exceeding $1000 million (for financial investors) or revenues over $1000 million (for strategic investors). The firm will co-invest with private equity and sovereign wealth funds amongst other strategic investors. It may use leverage while investing, with a time horizon to exit of five to seven years (10–15 years for ‘greenfield’ infrastructure projects) via the public listing of the asset or a sale to strategic buyers. It prefers to take majority stake. Russian Direct Investment Fund was founded in June 2011 and is based in Moscow, Russia.
Shanghai Trust Bridge Partners Management Co., Ltd.
Shanghai Trust Bridge Partners Management Co., Ltd. is a private equity and venture capital firm specializing in buyout, growth capital and expansion stage investments. The firm seeks to invest from Series A investment and select greenfield projects to public equity. It prefers to invest in the telecoms, technology, internet, media, financial technology, energy-saving, environment protection, new energy, new materials, wholesale and retailing, consumer goods and services, education, healthcare including related areas such as consumer-driven internet business, elder care, medical treatment services, pension, and the new media sectors. It seeks to invest in Asia with a focus on China. It prefers to take majority stake in its portfolio companies. Shanghai Trust Bridge Partners Management Co., Ltd. was founded in 2006 and is based in Shanghai, China with additional offices in Boston, Massachusetts and Hong Kong, Hong Kong.
Tencent Holdings Ltd., Investment Arm
Tencent Holdings Ltd., Investment Arm is a venture capital firm specializing in growth capital investments in B2C platform. The firm seeks to invest in recreational, cultural and sports consumption, fintech, business services, consumer internet, industrial internet, and new tech companies offering services that the app could offer. Tencent Holdings Ltd., Investment Arm was founded in 2008 and is based in Shenzhen, China.</t>
  </si>
  <si>
    <t>Katakura Industries Co.,Ltd. (TSE:3001)</t>
  </si>
  <si>
    <t>TSE:3001</t>
  </si>
  <si>
    <t>Oasis Management Company Ltd.</t>
  </si>
  <si>
    <t>IQTR1757359905</t>
  </si>
  <si>
    <t>Katakura Industries Co.,Ltd. engages in the textile, pharmaceutical, machinery, real estate, and life solutions businesses in Japan. The company manufactures and sells undergarments, hosiery products, aprons, and relaxing garments, as well as various functional fibers, such as the water-soluble fiber solvron and the thermal resistant NITIVY ALF. It also engages in the manufacture and sale of pharmaceuticals for treating cardiovascular illnesses comprising Frandol for the treatment of angina pectoris; and Frandol Tape, a heart medicine. In addition, the company manufactures and sells environment-related equipment (washers) and cutting oil–related products, fire engines and firefighting-related equipment, and agricultural machinery, as well as car parts. Further, it provides commercial facility management services; and leases and develops various real estate lands. Additionally, the company offers agriculture-related products, food products, nursing care equipment, and general building maintenance and flower/tree planting services, as well as operates plant and pet specialty shops. The company was formerly known as Katakura Silk Spinning Co., Ltd. and changed its name to Katakura Industries Co.,Ltd. in November 1943. Katakura Industries Co.,Ltd. was founded in 1873 and is headquartered in Tokyo, Japan.</t>
  </si>
  <si>
    <t>Fiber: 57.4 (17.1%);
Machinery Related: 67.5 (20.2%);
Pharmaceuticals: 101.5 (30.3%);
Others: 17.3 (5.2%);
Real Estate: 91.1 (27.2%)</t>
  </si>
  <si>
    <t>Japan: 332.4 (100.0%)</t>
  </si>
  <si>
    <t>Industrial Conglomerates</t>
  </si>
  <si>
    <t>Capital Goods (Primary); Industrial Conglomerates (Primary); Industrial Conglomerates (Primary); Industrials (Primary); Agricultural Products; Apparel; Apparel, Accessories and Luxury Goods; Auto Components; Auto Parts and Equipment; Automobiles and Components; Building Care and Improvement Services; Cardiovascular Drugs; Commercial and Professional Services; Commercial Services and Supplies; Consumer Discretionary; Consumer Durables and Apparel; Consumer Staples; Diversified Support Services; Fibers; Food Products; Food, Beverage and Tobacco; Health Care; Health Care Equipment; Health Care Equipment and Services; Health Care Equipment and Supplies; Industrial Machinery; Machinery; Pharmaceutical Products; Pharmaceuticals; Pharmaceuticals; Pharmaceuticals, Biotechnology and Life Sciences; Real Estate; Real Estate; Real Estate Management and Development; Real Estate Operating Companies; Real Estate Operators And Lessors; Retailing; Specialty Retail; Specialty Stores; Textile Mill Products; Textiles; Textiles, Apparel and Luxury Goods</t>
  </si>
  <si>
    <t>Oasis Management Company Ltd. is a privately owned hedge fund sponsor. The firm invests in the public equity and fixed income markets across the globe. It primarily provides its services to institutional investors, leading financial firms and family offices. The firm was formerly known as DKR Oasis Management LLC. Oasis Management Company Ltd. was founded in 2002 and is based in George Town, Cayman Islands. It operates as subsidiary of Oasis Management Holdings Ltd.</t>
  </si>
  <si>
    <t>Singapore Press Holdings Limited (SGX:T39)</t>
  </si>
  <si>
    <t>SGX:T39</t>
  </si>
  <si>
    <t>Cuscaden Peak Pte. Ltd.</t>
  </si>
  <si>
    <t>IQTR1735062436</t>
  </si>
  <si>
    <t>Singapore Press Holdings Limited engages in the real estate business in Singapore, the United Kingdom, Germany, and internationally. It operates in three segments: Retail &amp; Commercial, PBSA, and Others. The company holds investments; and holds, develops, manages, and lets properties in retail and residential sectors. It also organizes events, exhibitions, conventions, conferences, and concerts; and provides consultancy services for job vacancies, work opportunities, and employment; operates online business to business marketplace; hosts and develops digital platforms; and produces contents. In addition, the company operates nursing homes, and tuition and enrichment centers; manages and develops curriculum and intellectual property; manages shopping centers and other commercial properties; and provides online classifieds, ancillary services and supplies, management support, editorial, fund management, recruitment and human resource, business management and consultancy, rehabilitation, home care, food, marketing, news reporting, and online marketing services. Further, it trades in medical and healthcare equipment and consumables; licenses copyrights and trademarks; and provides an online system for the sale of vehicles and related services. Singapore Press Holdings Limited was incorporated in 1984 and is based in Singapore.</t>
  </si>
  <si>
    <t>Others: 50.0 (14.9%);
Retail &amp; Commercial: 227.9 (67.7%);
Purpose-Built Student Accommodation (PBSA): 58.5 (17.4%)</t>
  </si>
  <si>
    <t>Other Countries: 4.7 (1.4%);
Singapore: 221.5 (66.2%);
United Kingdom: 56.3 (16.8%);
Australia: 52.0 (15.6%)</t>
  </si>
  <si>
    <t>Publishing</t>
  </si>
  <si>
    <t>Audio Book Publishing (Primary); Book Publishing (Primary); Communication Services (Primary); Editorial and Support Services (Primary); Electronic Magazine Publishing (Primary); Electronic Newspaper Publishing (Primary); Magazine Publishing (Primary); Media (Primary); Media and Entertainment (Primary); Newspaper and Magazine Publishing (Primary); Newspaper Publishing (Primary); Printed Media Publishing (Primary); Published Electronic Materials (Primary); Publishing (Primary); Advertising; Asset Management and Custody Banks; Assisted Living Facilities and Services; Broadcasting; Capital Markets; Commercial and Professional Services; Consulting Services; Consumer Discretionary; Consumer Services; Consumer Staples; Convention and Visitors Bureaus; Diversified Consumer Services; Diversified Financial Services; Diversified Financials; Education Services; Entertainment; Entertainment Production Companies; Financials; Food and Staples Retailing; Food and Staples Retailing; Food Distributors; Health Care; Health Care Distributors; Health Care Equipment and Services; Health Care Facilities; Health Care Providers and Services; Healthcare Equipment Distribution; Hotels, Resorts and Cruise Lines; Hotels, Restaurants and Leisure; Human Resource and Employment Services; Industrials; Information Technology; Investment Services and Holding Companies; IT Consulting and Other Services; IT Services; Management Consulting Services; Marketing Services; Movies and Entertainment; Multi-Sector Holdings; Nursing Homes; Patent Owners and Lessors; Professional Services; Radio; Radio Broadcasting Stations; Real Estate; Real Estate; Real Estate Development; Real Estate Management and Development; Real Estate Management Services; Real Estate Operating Companies; Real Estate Operators And Lessors; Research and Consulting Services; Software and Services; Specialty Educational Services</t>
  </si>
  <si>
    <t>Cuscaden Peak Pte. Ltd. was incorporated in 2021 and is based in Singapore.</t>
  </si>
  <si>
    <t>IQTR1676697483</t>
  </si>
  <si>
    <t>Afterpay Limited (ASX:APT)</t>
  </si>
  <si>
    <t>ASX:APT</t>
  </si>
  <si>
    <t>Lanai (AU) 2 Pty Ltd</t>
  </si>
  <si>
    <t>IQTR1675843764</t>
  </si>
  <si>
    <t>Afterpay Limited, together with its subsidiaries, provides payments solutions to customers, merchants, and businesses. Its Afterpay Asia Pacific segment operates the Afterpay platforms in Australia, New Zealand, and Asia. The company’s Afterpay North America segment operates the Afterpay platforms in the United States and Canada. Its Clearpay segment operates the Clearpay platforms in the United Kingdom and Europe. The company’s Pay Now segment provides mobility, health, and e-services. The company was formerly known as Afterpay Touch Group Limited and changed its name to Afterpay Limited in November 2019. Afterpay Limited was incorporated in 2017 and is based in Melbourne, Australia.</t>
  </si>
  <si>
    <t>Pay NOW: 10.3 (1.5%);
Afterpay North America: 293.0 (42.3%);
Afterpay Asia Pacific: 320.4 (46.2%);
Clearpay: 69.5 (10.0%)</t>
  </si>
  <si>
    <t>Data Processing and Outsourced Services (Primary); Information Technology (Primary); Internet Merchant Services (Primary); IT Services (Primary); Payment Processors (Primary); Software and Services (Primary)</t>
  </si>
  <si>
    <t>Lanai (AU) 2 Pty Ltd was incorporated in 2021 and is based in Sydney, Australia. Lanai (AU) 2 Pty Ltd operates as a subsidiary of Square, Inc.</t>
  </si>
  <si>
    <t>MPB BHC, INC. (OTCPK:MPHX)</t>
  </si>
  <si>
    <t>OTCPK:MPHX</t>
  </si>
  <si>
    <t>Alerus Financial Corporation (NasdaqCM:ALRS)</t>
  </si>
  <si>
    <t>IQTR1761028463</t>
  </si>
  <si>
    <t>MPB BHC, INC. operates as the holding for Metro Phoenix Bank, Inc. that provides community banking products and services to small- to mid-sized businesses and real estate professionals. It offers business and personal checking and savings, and specialty accounts. The company also provides commercial loans, including lines of credit and term loans, as well as loans to non-profits and professionals; SBA and USDA lending services; real estate financing solutions; and outdoor media lending services. In addition, it offers cash management, remote and mobile deposit, lockbox payment processing, and merchant services. The company was founded in 2007 and is based in Phoenix, Arizona.</t>
  </si>
  <si>
    <t>Arizona (Primary); Phoenix Area (Primary); Southwest (Primary); United States and Canada (Primary); United States of America (Primary)</t>
  </si>
  <si>
    <t>Alerus Financial Corporation, through its subsidiary, Alerus Financial, National Association, provides various financial services to businesses and consumers. The company operates through four segments: Banking, Retirement and Benefit Services, Wealth Management, and Mortgage. It offers various deposit products, including demand deposits, checking accounts, interest-bearing transaction accounts, money market accounts, time and savings deposits, and certificates of deposit; and treasury management products, including electronic receivables management, remote deposit capture, cash vault services, merchant services, and other cash management services. The company also provides commercial loans, business term loans, lines of credit, and commercial real estate loans, as well as construction and land development loans; consumer lending products, including residential first mortgage loans; installment loans and lines of credit; and second mortgage loans. In addition, it offers retirement plan administration and investment advisory services, employee stock ownership plan, fiduciary services, payroll, health savings accounts, and other benefit services, as well as individual retirement accounts; and financial planning, investment management, personal and corporate trust, estate administration, and custody services. Further, the company provides debit and credit cards, online banking, mobile banking/wallet, payment, private banking, payroll accounts, flex spending accounts, administration, and government health insurance program services. It offers banking services through fourteen offices in North Dakota, Minnesota, and Arizona; and retirement and benefit plans in 50 states through offices located in Michigan, Minnesota, and Colorado. The company was formerly known as First National Bank North Dakota and changed its name to Alerus Financial Corporation in 2000. Alerus Financial Corporation was founded in 1879 and is headquartered in Grand Forks, North Dakota.</t>
  </si>
  <si>
    <t>Gwangju Shinsegae. Co. ,Ltd. (KOSE:A037710)</t>
  </si>
  <si>
    <t>KOSE:A037710</t>
  </si>
  <si>
    <t>Shinsegae Inc. (KOSE:A004170)</t>
  </si>
  <si>
    <t>IQTR1683287160</t>
  </si>
  <si>
    <t>Gwangju Shinsegae. Co. ,Ltd. operates department stores under the E-Mart name in South Korea. The company was formerly known as Gwangju Shinsegae Department Co., Ltd. and changed its name to Gwangju Shinsegae Co., Ltd. in 2006. The company was incorporated in 1995 and is headquartered in Gwangju, South Korea. Gwangju Shinsegae. Co. ,Ltd. is a subsidiary of Jeong Yong-jin. .</t>
  </si>
  <si>
    <t>Department Stores</t>
  </si>
  <si>
    <t>Consumer Discretionary (Primary); Department Stores (Primary); Multiline Retail (Primary); Retailing (Primary)</t>
  </si>
  <si>
    <t>Shinsegae Inc. operates department stores in South Korea. It operates its department stores under the Shinsegae name. The company also manufactures and retails clothing and furniture; leases real estate; and offers advisory services, as well as operates passenger terminal. As of December 31, 2019, it operates nine departmental stores. Shinsegae Inc. was founded in 1955 and is headquartered in Seoul, South Korea.</t>
  </si>
  <si>
    <t>Sixth of October for Development and Investment Company "SODIC" (S.A.E.) (CASE:OCDI)</t>
  </si>
  <si>
    <t>CASE:OCDI</t>
  </si>
  <si>
    <t>Aldar Properties PJSC (ADX:ALDAR); Abu Dhabi Developmental Holding Company PJSC</t>
  </si>
  <si>
    <t>IQTR707648574</t>
  </si>
  <si>
    <t>Sixth of October for Development and Investment Company ‘SODIC’ (S.A.E.) operates as a real estate development company in Egypt. It develops, sells, and leases residential units, commercial shops, villas, and industrial properties. The company was founded in 1996 and is headquartered in Sheikh Zayed City, Egypt.</t>
  </si>
  <si>
    <t>Sale of Real Estate Units and Lands: 337.3 (100.0%)</t>
  </si>
  <si>
    <t>Egypt: 337.3 (100.0%)</t>
  </si>
  <si>
    <t>Real Estate (Primary); Real Estate (Primary); Real Estate Development (Primary); Real Estate Management and Development (Primary); Nonresidential Building Operators and Lessors; Real Estate Operating Companies; Real Estate Operators And Lessors; Residential Building Operators and Lessors</t>
  </si>
  <si>
    <t>Abu Dhabi Developmental Holding Company PJSC
Abu Dhabi Developmental Holding Company PJSC provides guiding services to other companies in Abu Dhabi. Abu Dhabi Developmental Holding Company PJSC has a strategic alliance with Samruk-Kazyna. The company was founded in 2018 and is headquartered in Abu Dhabi, United Arab Emirates.
Aldar Properties PJSC (ADX:ALDAR)
Aldar Properties PJSC, together with its subsidiaries, operates as a real estate developer in the United Arab Emirates. Its real estate portfolio comprises retail, residential, and commercial properties. The company develops, constructs, manages, and operates hotels, schools, marinas, restaurants, beach clubs, and golf courses and clubs. It also manages and operates sports clubs, and marine machinery; provides educational services; manages and leases real estate properties; and operates as an asset management company. In addition, the company is involved in the engineering and general construction works; funding, hospitality, and accommodation village businesses; and real estate brokerage activity. Aldar Properties PJSC was founded in 2004 and is headquartered in Abu Dhabi, the United Arab Emirates.</t>
  </si>
  <si>
    <t>Aldar Properties PJSC (ADX:ALDAR) (8,776.7)</t>
  </si>
  <si>
    <t>Samba Financial Group</t>
  </si>
  <si>
    <t>The Saudi National Bank (SASE:1180)</t>
  </si>
  <si>
    <t>The Public Investment Fund of The Kingdom of Saudi Arabia; General Organization for Social Insurance; Public Pension Agency</t>
  </si>
  <si>
    <t>IQTR673696493</t>
  </si>
  <si>
    <t>Samba Financial Group provides various banking products and services. The company operates through four segments: Consumer Banking, Corporate Banking, Treasury, and Investment Banking. The Consumer Banking segment offers individual customer time deposits, current, call, and savings accounts, as well as credit cards, retail investment products, and individual and consumer loans. The Corporate Banking segment provides corporate time deposits, current and call accounts, overdrafts, loans and other credit facilities, and corporate advisory services, as well as derivative portfolios. The Treasury segment primarily manages money market, foreign exchange, commission rate trading, and derivatives for corporate and institutional customers. The Investment Banking segment is involved in the investment management and asset management activities related to dealing, managing, arranging, advising, and custody businesses. The company also offers Islamic banking products, as well as manages real estate projects; and provides debit cards and online banking services. It operates 73 branches in the Kingdom of Saudi Arabia; and two overseas branches. Samba Financial Group was founded in 1955 and is headquartered in Riyadh, the Kingdom of Saudi Arabia. As of April 1, 2021, Samba Financial Group was acquired by The National Commercial Bank.</t>
  </si>
  <si>
    <t>Banks (Primary); Banks (Primary); Diversified Banks (Primary); Diversified Commercial Banks (Primary); Financials (Primary); Asset Management and Custody Banks; Capital Markets; Diversified Financials; Investment Banking; Investment Banking and Brokerage; Real Estate; Real Estate; Real Estate Management and Development; Real Estate Management Services; Real Estate Operating Companies; Securities and Commodities Markets Services; Security Brokers and Dealers</t>
  </si>
  <si>
    <t xml:space="preserve">Africa / Middle East (Primary); Middle East (Primary); Saudi Arabia  (Primary); United Arab Emirates </t>
  </si>
  <si>
    <t>The Saudi National Bank provides various banking products and services in Saudi Arabia. The company operates through five segments: Retail, Corporate, Treasury, Capital Market, and International. The Retail segment provides banking services, including lending and current accounts, as well as products in compliance with Shariah rules to individuals and private banking customers. The Corporate segment offers various conventional credit-related products and financing products to small sized businesses, medium and large establishments, and companies. The Treasury segment provides a range of treasury and correspondent banking products and services comprising money market and foreign exchange; carries out investment and trading activities; and manages liquidity, market, and credit risks related to investments. The Capital Market segment offers wealth management, asset management, investment banking, and shares brokerage services. The International segment provides banking services outside Saudi Arabia. It also distributes and markets Islamic insurance products; operates as a private equity and hedge fund; and provides recruitment services. In addition, the company offers debit and credit cards; online and mobile banking services; safe deposit boxes; and cash management and currency exchange services. The company operates through 431 branches, 11 retail service centers, 4 corporate service centers, and 127 QuickPay remittance centers in Saudi Arabia, as well as 2 overseas branches in the Kingdom of Bahrain and the Republic of Singapore. The Saudi National Bank was founded in 1953 and is headquartered in Riyadh, Saudi Arabia.</t>
  </si>
  <si>
    <t>General Organization for Social Insurance
General Organization for Social Insurance is a government organization that implements the provisions of the Social Insurance Law in Saudi Arabia. The organization focuses on achieving social insurance coverage lawfully, collects contributions from employers, and pays benefits to entitled insured persons or their family members. It offers e-payment and system-to-system integration services. The organization was founded in 1973 and is headquartered in Riyadh, Saudi Arabia.
The Public Investment Fund of The Kingdom of Saudi Arabia
The Public Investment Fund of The Kingdom of Saudi Arabia is a sovereign wealth fund founded for the purpose of investing funds on behalf of the government of the Saudi Arabia. It seeks to invest through equity, loans or guarantees, and through allocations of public funds to specific projects. The firm provides medium and long-term loans to the large-scale government and private industrial projects. It invests in telecoms, aerospace, energy, green technologies, and security with a particular focus on housing finance, renewable energy and information technology. The firm also invests in a range of non-oil sectors within and outside Saudi Arabia. The firm invests and finances projects in Saudi Arabia. The firm also undertakes investments in externally managed fund and non-fund structures which are active across multiple geographies. The Public Investment Fund of The Kingdom of Saudi Arabia was founded in 1971 and is based in Riyadh, Kingdom Of Saudi Arabia.</t>
  </si>
  <si>
    <t>Infinity Equity Management Co. Ltd.</t>
  </si>
  <si>
    <t>IQTR1685476626</t>
  </si>
  <si>
    <t>Infinity Equity Management Co. Ltd. was incorporated in 2009 and is based in Wan Chai, Hong Kong.</t>
  </si>
  <si>
    <t>PGS Software S.A. (WSE:PSW)</t>
  </si>
  <si>
    <t>WSE:PSW</t>
  </si>
  <si>
    <t>Xebia Consultancy Services B.V.</t>
  </si>
  <si>
    <t>Nationale-Nederlanden Powszechne Towarzystwo Emerytalne S.A.; Copernicus Capital Towarzystwo Funduszy Inwestycyjnych S.A.</t>
  </si>
  <si>
    <t>IQTR1676258980</t>
  </si>
  <si>
    <t>PGS Software S.A. provides software development services. It offers data engineering, visualization, science, and exploration workshop services, as well as artificial intelligence/ machine learning services; product and system design, and mobile experience services; and cloud services, such as migration, serverless, Microservice, and Workshop. The company serves telecommunication, manufacturing, finance, retail, fintech, and mobile health industries. PGS Software S.A. was founded in 2005 and is headquartered in Wroclaw, Poland.</t>
  </si>
  <si>
    <t>Application Software (Primary); Information Technology (Primary); Software (Primary); Software and Services (Primary); Development Consulting; Information Technology (IT) Consulting; IT Consulting and Other Services; IT Services; Services Outsourcing</t>
  </si>
  <si>
    <t>Xebia Consultancy Services B.V. is based in Hilversum, the Netherlands.</t>
  </si>
  <si>
    <t>Copernicus Capital Towarzystwo Funduszy Inwestycyjnych S.A.
Copernicus Capital TFI S.A. is a privately owned investment manager. The firm manages closed end equity mutual funds for its clients. It also provides investment advisory services to its clients. The firm invests in the public equity markets. It operates as a subsidiary of Copernicus Group. Copernicus Capital TFI S.A. was founded in 2004 and is based in Warsaw, Poland. Copernicus Capital TFI S.A. operates as a subsidiary of Copernicus Securities S.A.
Nationale-Nederlanden Powszechne Towarzystwo Emerytalne S.A.
ING Powszechne Towarzystwo Emerytalne S.A. operates as a subsidiary of ING Investment Management (Polska) S.A.</t>
  </si>
  <si>
    <t>Eastern &amp; Oriental Berhad (KLSE:E&amp;O)</t>
  </si>
  <si>
    <t>KLSE:E&amp;O</t>
  </si>
  <si>
    <t>Amazing Parade Sdn. Bhd.</t>
  </si>
  <si>
    <t>Sweetwater SPV Sdn Bhd</t>
  </si>
  <si>
    <t>IQTR709357452</t>
  </si>
  <si>
    <t>Eastern &amp; Oriental Berhad, an investment holding company, invests in, develops, and manages residential and commercial properties in Malaysia. The company operates through three segments: Properties, Hospitality, and Investments and Others. It is also manages and operates hotels and restaurants; charters vessels; provides food catering, land reclamation and development, and project management consultancy services; and sells and markets services for property development projects. Eastern &amp; Oriental Berhad was founded in 1885 and is headquartered in Kuala Lumpur, Malaysia.</t>
  </si>
  <si>
    <t>Properties: 53.7 (61.4%);
Investments and Others: 31.2 (35.6%);
Hospitality: 2.6 (3.0%)</t>
  </si>
  <si>
    <t>Diversified Real Estate Activities (Primary); Real Estate (Primary); Real Estate (Primary); Real Estate Management and Development (Primary); Consumer Discretionary; Consumer Services; Hotels; Hotels And Motels; Hotels, Resorts and Cruise Lines; Hotels, Restaurants and Leisure; Industrials; Land Sub Dividers And Developers; Land Sub Dividers and Developers, except Cemetery; Lodging; Marine; Marine; Nonresidential Building Operators and Lessors; Real Estate Development; Real Estate Management Services; Real Estate Operating Companies; Real Estate Operators And Lessors; Real Estate Services; Residential Building Operators and Lessors; Transportation</t>
  </si>
  <si>
    <t>Amazing Parade Sdn. Bhd. was incorporated in 2015 and is based in Petaling Jaya, Malaysia.</t>
  </si>
  <si>
    <t>Roxy-Pacific Holdings Limited (SGX:E8Z)</t>
  </si>
  <si>
    <t>SGX:E8Z</t>
  </si>
  <si>
    <t>Sen Lee Development Private Limited; Kian Lam Invesment Pte Ltd</t>
  </si>
  <si>
    <t>IQTR1682262823</t>
  </si>
  <si>
    <t xml:space="preserve">Roxy-Pacific Holdings Limited, an investment holding company, operates in the property and hospitality businesses in the Asia-Pacific. It operates through Property Development, Property Investment, and Hotel Ownership segments. The company primarily owns and operates the Grand Mercure Singapore Roxy hotel with 576 guest rooms and suites located in Singapore. It develops and sells residential and commercial units, including apartments and condominiums. In addition, it owns boutique hotels, including Noku Kyoto with 81 rooms located in Kyoto; and Noku Osaka with 154 rooms in Osaka City, Japan, as well as operates Noku Maldives resort with 50 villas in Maldives. In addition, the company owns 52 retail shops at the Roxy Square Shopping Centre in Singapore. Roxy-Pacific Holdings Limited was founded in 1967 and is based in Singapore. 
</t>
  </si>
  <si>
    <t>Hotel Ownership: 15.5 (9.4%);
Property Development: 143.5 (87.1%);
Property Investment: 5.7 (3.5%)</t>
  </si>
  <si>
    <t>Segment Adjustment: 4.1 (2.5%);
Singapore: 152.3 (92.4%);
Japan: .9 (.5%);
Maldives: 2.6 (1.6%);
New Zealand: 4.9 (3.0%)</t>
  </si>
  <si>
    <t>Real Estate (Primary); Real Estate (Primary); Real Estate Development (Primary); Real Estate Management and Development (Primary); Consumer Discretionary; Consumer Services; Hotels; Hotels And Motels; Hotels, Resorts and Cruise Lines; Hotels, Restaurants and Leisure; Lodging; Nonresidential Building Operators and Lessors; Real Estate Operating Companies; Real Estate Operators And Lessors; Resorts</t>
  </si>
  <si>
    <t>Sen Lee Development Private Limited
Sen Lee Development Private Limited was incorporated in 1979 and is based in Singapore.</t>
  </si>
  <si>
    <t>Citizens First Corporation</t>
  </si>
  <si>
    <t>German American Bancorp, Inc. (NasdaqGS:GABC)</t>
  </si>
  <si>
    <t>PRB Advisors, L.L.C; Siena Capital Partners GP, LLC</t>
  </si>
  <si>
    <t>IQTR603795257</t>
  </si>
  <si>
    <t>As of July 1, 2019, Citizens First Corporation was acquired by German American Bancorp, Inc. Citizens First Corporation operates as the bank holding company for Citizens First Bank, Inc. that provides various banking products and services primarily to small and medium-sized businesses, and retail consumers. The company offers a range of deposit products and services, including checking accounts, savings accounts, NOW accounts, money market accounts, sweep accounts, fixed and variable rate IRA accounts, Christmas Club accounts, and certificate of deposit accounts. It provides various loan products, including secured and unsecured commercial loans; commercial real estate loans, such as loans secured by multi-family residential units, income-producing properties, and owner-occupied commercial properties; construction loans; and consumer loans comprising personal loans and lines of credit to consumers for various purposes, including the purchase of automobiles, boats, and other recreational vehicles, as well as for home improvements and personal investments. In addition, the company offers residential real estate mortgage loans for borrowers to purchase and refinance one-to-four family properties; and home equity loans and home equity lines of credit. Further, it provides debit and credit cards, safekeeping and safe deposit boxes, ACH and other direct deposit services, savings bond redemptions, cashier’s checks, travelers’ checks, and letters of credit, as well as cash management services, wire transfer services, and loan participations. The company conducts full-service community banking operations from eight locations in Barren, Hart, Simpson, and Warren Counties in Kentucky; and a loan production office in Williamson County, Tennessee. Citizens First Corporation was founded in 1975 and is headquartered in Bowling Green, Kentucky.</t>
  </si>
  <si>
    <t>Bowling Green Area (Primary); Kentucky (Primary); Southeast (Primary); United States and Canada (Primary); United States of America (Primary)</t>
  </si>
  <si>
    <t>German American Bancorp, Inc. operates as the bank holding company for German American Bank that provides retail and commercial banking services. The company operates through three segments: Core Banking, Wealth Management Services, and Insurance Operations. The Core Banking segment accepts various deposit products from the general public; and originates consumer, commercial and agricultural, commercial and agricultural real estate, and residential mortgage loans, as well as sells residential mortgage loans in the secondary market. The Wealth Management segment segment provides trust, investment advisory, brokerage, and retirement planning services. The Insurance Operations segment offers a range of personal and corporate property and casualty insurance products. As of December 31, 2020, the company operated 73 banking offices in 20 contiguous southern Indiana counties; 8 counties in Kentucky; and one county in Tennessee. German American Bancorp, Inc. was founded in 1910 and is headquartered in Jasper, Indiana.</t>
  </si>
  <si>
    <t>Siena Capital Partners GP, LLC
Siena Capital Partners LP is an employee owned hedge fund manager. The firm provides its services to privately placed pooled investment vehicles. The firm invests in a diversified portfolio, mainly consisting of small and micro-cap financial services companies. It employs fundamental analysis to create its portfolio. The firm conducts in-house research to make its investments. Siena Capital Partners GP, LLC was formerly known as Siena Capital Partners LP. It was founded in 2004 and is based in Chicago, Illinois.</t>
  </si>
  <si>
    <t>IQTR649833767</t>
  </si>
  <si>
    <t>Veoneer, Inc. (NYSE:VNE)</t>
  </si>
  <si>
    <t>NYSE:VNE</t>
  </si>
  <si>
    <t>QUALCOMM Incorporated (NasdaqGS:QCOM); QCAS, Inc.; SSW Partners</t>
  </si>
  <si>
    <t>IQTR1676849180</t>
  </si>
  <si>
    <t>Veoneer, Inc. engages in the design, development, manufacture, and sale of automotive safety electronics primarily in North America, Europe, and Asia. It offers automotive radars, mono-and stereo-vision cameras, night driving assist systems, advanced driver assist systems (ADAS), electronic control units, airbag control units, crash sensors, seat belt pre-tensioner electronic controllers, and ADAS software for highly automated driving (HAD) and autonomous driving (AD). The company also provides driver monitoring systems, LiDAR sensors, RoadScape positioning, and other technologies critical for ADAS, HAD, and AD solutions. Veoneer, Inc. was incorporated in 2017 and is headquartered in Stockholm, Sweden.</t>
  </si>
  <si>
    <t>Electronics: 1,615.0 (97.1%);
Brake Systems: 48.0 (2.9%)</t>
  </si>
  <si>
    <t>Americas: 548.0 (33.0%);
Europe: 684.0 (41.1%);
Asia: 431.0 (25.9%)</t>
  </si>
  <si>
    <t>Auto Parts and Equipment</t>
  </si>
  <si>
    <t>Auto Components (Primary); Auto Parts and Equipment (Primary); Automobiles and Components (Primary); Consumer Discretionary (Primary); Motor Vehicle Safety and Security Systems (Primary); Application Software; Information Technology; Software; Software and Services</t>
  </si>
  <si>
    <t>QCAS, Inc.
QCAS, Inc. is based in the United States. QCAS, Inc. operates as a subsidiary of QUALCOMM Incorporated.
QUALCOMM Incorporated (NasdaqGS:QCOM)
QUALCOMM Incorporated engages in the development and commercialization of foundational technologies for the wireless industry worldwide. The company operates through three segments: Qualcomm CDMA Technologies (QCT); Qualcomm Technology Licensing (QTL); and Qualcomm Strategic Initiatives (QSI). The QCT segment develops and supplies integrated circuits and system software based on 3G/4G/5G and other technologies for use in wireless voice and data communications, networking, application processing, multimedia, and global positioning system products. The QTL segment grants licenses or provides rights to use portions of its intellectual property portfolio, which include various patent rights useful in the manufacture and sale of wireless products comprising products implementing CDMA2000, WCDMA,LTE and/or OFDMA-based 5G standards and their derivatives. The QSI segment invests in early-stage companies in various industries, including 5G, artificial intelligence, automotive, consumer, enterprise, cloud, and IoT, and investment for supporting the design and introduction of new products and services for voice and data communications, new industries, and applications. It also provides development, and other services and related products to the United States government agencies and their contractors. QUALCOMM Incorporated was incorpotared in 1985 and is headquartered in San Diego, California.</t>
  </si>
  <si>
    <t>QUALCOMM Incorporated (NasdaqGS:QCOM) (184,721.6)</t>
  </si>
  <si>
    <t>Falck Renewables S.p.A. (BIT:FKR)</t>
  </si>
  <si>
    <t>BIT:FKR</t>
  </si>
  <si>
    <t>J.P. Morgan Investment Management Limited</t>
  </si>
  <si>
    <t>Falck SpA</t>
  </si>
  <si>
    <t>IQTR1685663434</t>
  </si>
  <si>
    <t>Falck Renewables S.p.A., together with its subsidiaries, engages in the planning, development, construction, and management of electricity generation plants. The company operates wind energy, biomass energy, waste-to-energy, and photovoltaic energy plants, as well as storage systems. It also provides renewable energy production facilities management services; and engineering and consulting services to develop projects for electricity generation primarily in solar and wind energy sectors. As of December 31, 2020, the company had an installed capacity of approximately 1158.8 MW. It operates in Italy, the United Kingdom, Germany, France, Spain, the United States, Japan, Sweden, Mexico, and internationally. The company was formerly known as Actelios SpA and changed its name to Falck Renewables S.p.A. in August 2010. Falck Renewables S.p.A. was founded in 2002 and is based in Milan, Italy. Falck Renewables S.p.A. is a subsidiary of Falck SpA.</t>
  </si>
  <si>
    <t>Waste-To-Energy, Biomass and Photovoltaic: 90.9 (14.5%);
Other Services: 176.3 (28.0%);
Sale of Electricity: 295.7 (47.0%);
Services: 66.1 (10.5%)</t>
  </si>
  <si>
    <t>Alternative Energy Resources (Primary); Electric Power By Solar Energy (Primary); Electric Power By Wind Energy (Primary); Independent Power and Renewable Electricity Producers (Primary); Renewable Electricity (Primary); Utilities (Primary); Utilities (Primary); Capital Goods; Commercial and Professional Services; Commercial Services and Supplies; Construction and Engineering; Construction and Engineering; Construction Support Services; Consulting Services; Diversified Support Services; Engineering and Surveying Services; Engineering Services; Industrials; Professional Services; Research and Consulting Services</t>
  </si>
  <si>
    <t>As of August 24, 2007, J.P. Morgan Investment Management Limited went out of business. J.P. Morgan Investment Management Limited was formerly a subsidiary of JPMorgan Asset Management (UK) Limited.</t>
  </si>
  <si>
    <t>Falck SpA produces and sells renewable energy in Italy. It develops, implements, and manages solutions in the production of wind, solar, biomass, and waste-to-energy energy. The company was founded in 1906 and is based in Sesto San Giovanni, Italy. Falck SpA is a subsidiary of Finmeria Srl.</t>
  </si>
  <si>
    <t>GYG plc (AIM:GYG)</t>
  </si>
  <si>
    <t>AIM:GYG</t>
  </si>
  <si>
    <t>Harwood Capital LLP</t>
  </si>
  <si>
    <t>Lombard Odier Asset Management (Europe) Limited</t>
  </si>
  <si>
    <t>IQTR711073692</t>
  </si>
  <si>
    <t>GYG plc operates as a superyacht painting, supply, and maintenance company worldwide. It operates through two segments, Coatings and Supply. The company offers painting and other finishing services to yachts and superyachts. It is also involved in fairing and painting of superyachts; repainting and finishing of superyachts as part of a refitting program; and selling and delivering maintenance materials, consumables, spare parts, and equipment for the care and operation of superyachts. In addition, the company offers its products and services primarily under the Pinmar, Pinmar Yacht Supply, Rolling Stock, ACA Marine, and Technocraft. The company was formerly known as Global Yachting Group Limited and changed its name to GYG plc in May 2017. GYG plc was founded in 1975 and is headquartered in Palma, Spain.</t>
  </si>
  <si>
    <t>Coatings: 69.1 (86.8%);
Supply: 10.5 (13.2%)</t>
  </si>
  <si>
    <t>Segment Adjustment: .0 (.0%);
Spain: 33.7 (42.3%);
Rest of Europe: 38.3 (48.1%);
Rest of The World: 7.6 (9.6%)</t>
  </si>
  <si>
    <t>Commercial and Professional Services (Primary); Commercial Services and Supplies (Primary); Diversified Support Services (Primary); Industrials (Primary); Capital Goods; Trading Companies and Distributors; Trading Companies and Distributors</t>
  </si>
  <si>
    <t>Balearic Islands (Primary); Europe (Primary); European Developed Markets (Primary); Spain (Primary)</t>
  </si>
  <si>
    <t>Harwood Capital LLP is a private investment firm that focuses in small-cap companies based in the United Kingdom. The firm, through its fund, will make investments in companies operating in the manufacturing, services, leisure, media, healthcare, retail, fincial services and construction sectors. It also acts as an advisor to investment trusts. The firm is based in London, United Kingdom. Harwood Capital LLP operates as a subsidiary of Harwood Capital Management Limited.</t>
  </si>
  <si>
    <t>Lombard Odier Asset Management (Europe) Limited is a privately owned investment manager. The firm manages equity and fixed income mutual funds. It invests in public equity and fixed income markets. The firm was founded in 2009 and is based in London, United Kingdom. Lombard Odier Asset Management (Europe) Limited operates as a subsidiary of Lombard Odier Darier Hentsch &amp; Cie.</t>
  </si>
  <si>
    <t>Total Access Communication Public Company Limited (SET:DTAC)</t>
  </si>
  <si>
    <t>SET:DTAC</t>
  </si>
  <si>
    <t>True Corporation Public Company Limited (SET:TRUE)</t>
  </si>
  <si>
    <t>Telenor Asia Pte. Ltd.</t>
  </si>
  <si>
    <t>IQTR1759261038</t>
  </si>
  <si>
    <t>Total Access Communication Public Company Limited, together with its subsidiaries, primarily provides wireless telecommunications services in Thailand. The company operates in two segments, Mobile Telephone Service and Related Services; and Sales of Handsets and Starter Kits. It primarily offers its services in 800 MHz and 1800 MHz frequency bands. The company also provides asset management services; and telecommunication equipment lease and device services. In addition, it sells mobile phones, SIM cards, voucher cards, and supplementary equipment; and operates information systems and centralized database for the number portability services. Total Access Communication Public Company Limited was founded in 1989 and is based in Bangkok, Thailand.</t>
  </si>
  <si>
    <t>Mobile Telephone Service and Related Services: 1,797.4 (88.3%);
Sales of Handsets and Starter Kits: 237.5 (11.7%)</t>
  </si>
  <si>
    <t>Thailand: 1,960.4 (100.0%)</t>
  </si>
  <si>
    <t>Communication Services (Primary); Telecommunication Services (Primary); Wireless Telecommunication Services (Primary); Wireless Telecommunication Services (Primary); Alternative Carriers; Asset Management and Custody Banks; Capital Markets; Communications Equipment Distribution; Data Processing and Outsourced Services; Diversified Financials; Diversified Telecommunication Services; Electronic Equipment, Instruments and Components; Financials; Information Technology; IT Services; Mobile Telephones; Software and Services; Technology Distributors; Technology Hardware and Equipment; Technology Hardware, Storage and Peripherals; Technology Hardware, Storage and Peripherals; Wireless Telephone Equipment</t>
  </si>
  <si>
    <t>True Corporation Public Company Limited, together with its subsidiaries, engages in the telecommunications and diversified communications industries in Thailand. The company operates through TrueMove H, TrueOnline, and TrueVisions segments. It offers mobile, broadband Internet, Wi-Fi, content and media, television, and digital platforms. The company is also involved in entertainment, mobile equipment lessor, program production, non-government telecommunication, artist management and related, Internet services provider and distributor, and marketing management activities. In addition, it operates news channel; and provides business solutions, online digital media services on website and telecommunication devices, distribution center services, consultancy and management services related to logistics, advertising sale and agency services, wireless telecommunication services, pay television via cable system, and football club and related activities management services. Further, the company operates as a content provider; designs, develops, produces, and sells software products; and offers data analytics and digital solutions, and hospitality technology, as well as business process outsourcing services in technical service, marketing, and customer relations. The company was formerly known as TelecomAsia Corporation Public Company Limited and changed its name to True Corporation Public Company Limited in April 2004. True Corporation Public Company Limited was incorporated in 1990 and is headquartered in Bangkok, Thailand.</t>
  </si>
  <si>
    <t>Telenor Asia Pte. Ltd., through its subsidiaries, provides mobile telecommunication services. The company was incorporated in 1997 and is based in Singapore. Telenor Asia Pte. Ltd. operates as a subsidiary of Telenor ASA.</t>
  </si>
  <si>
    <t>Alio Gold Inc.</t>
  </si>
  <si>
    <t>Argonaut Gold Inc. (TSX:AR)</t>
  </si>
  <si>
    <t>IQTR661474033</t>
  </si>
  <si>
    <t xml:space="preserve">Alio Gold Inc., through its subsidiaries, engages in the acquisition, exploration, development, and operation of mineral resource properties. The company primarily mines for gold and silver. It holds 100% interests in San Francisco project that consists of 13 mining concessions situated in the north central portion of the state of Sonora, Mexico; Florida Canyon open pit mine covering an area of approximately 11,886 hectares located in Nevada, the United States; and Ana Paula property situated in the state of Guerrero, Mexico. The company was formerly known as Timmins Gold Corp. and changed its name to Alio Gold Inc. in May 2017. Alio Gold Inc. was incorporated in 2005 and is headquartered in Vancouver, Canada. As of July 1, 2020, Alio Gold Inc. was acquired by Argonaut Gold Inc.
</t>
  </si>
  <si>
    <t>Argonaut Gold Inc. engages in the mining, mine development, and mineral exploration activities at gold-bearing mineral properties in North America. The company primarily explores for gold and silver deposits. Its primary assets are the El Castillo mine and San Agustin mine, which together form the El Castillo Complex located in Durango, Mexico; the La Colorada mine located in Sonora, Mexico; the Florida Canyon mine in Nevada, the United States; the Magino project located Ontario, Canada; and the Cerro del Gallo project in Guanajuato, Mexico. The company also holds various other exploration stage projects located in North America. The company is headquartered in Reno, Nevada.</t>
  </si>
  <si>
    <t>Answer Technology Co., Ltd. (TWSE:3528)</t>
  </si>
  <si>
    <t>TWSE:3528</t>
  </si>
  <si>
    <t>Macnica Chungju Co., Ltd.</t>
  </si>
  <si>
    <t>IQTR612649657</t>
  </si>
  <si>
    <t>Answer Technology Co., Ltd. provides analog, mixed-signal, and digital signal processing integrated circuits (IC) in Taiwan. It also provides USB3.0/3.1, PCIe bridge, and switch ICs; and fabless IC design services, as well as various reference design and technology background for supporting services. In addition, the company designs, manufactures, and ships discrete and embedded magnetoresistive RAM (MRAM) and spin-torque MRAM; and offers circuit protection components and antenna products for computing, communication, consumer electronics, and automotive electronics. Further, it provides optical communications product; broadcast test and measurement equipment; design and consultancy services to broadcast, professional A/V, and image processing companies; packaged infrared sensors used for gas detection, flame detection, and gensture/motion/presence detection; and FPGAs, SoCs, MPSoCs, and 3D ICs, as well as develops various silicon intellectual properties and integrated technologies of system software/hardware. Additionally, the company offers sensor solutions for applications in various industries; Valens HDBaseT technology that provides plug-and-play digital connectivity between HD video sources and remote displays; and design services, and original IP core and application specific solutions, as well as develops ASSPs for motion control of fractional horse power stepper motors and brushless DC motors. Answer Technology Co., Ltd. was founded in 2000 and is headquartered in New Taipei City, Taiwan.</t>
  </si>
  <si>
    <t>Import, Export and Trading of Electronic Components: 213.7 (100.0%)</t>
  </si>
  <si>
    <t>Technology Distributors</t>
  </si>
  <si>
    <t>Electronic Equipment, Instruments and Components (Primary); Information Technology (Primary); Technology Distributors (Primary); Technology Hardware and Equipment (Primary); Analog and Mixed Signal; Digital; Semiconductors; Semiconductors and Semiconductor Equipment; Semiconductors and Semiconductor Equipment</t>
  </si>
  <si>
    <t>Macnica Chungju Co., Ltd. is based in Taiwan.</t>
  </si>
  <si>
    <t>Royal Bafokeng Platinum Limited (JSE:RBP)</t>
  </si>
  <si>
    <t>JSE:RBP</t>
  </si>
  <si>
    <t>Impala Platinum Holdings Limited (JSE:IMP)</t>
  </si>
  <si>
    <t>IQTR1759961618</t>
  </si>
  <si>
    <t>Royal Bafokeng Platinum Limited, together with its subsidiaries, engages in mining and producing platinum group metals in South Africa. The company explores for platinum, palladium, rhodium, iridium, osmium, ruthenium, gold, nickel, copper, and cobalt. Its operations include the Bafokeng Rasimone Platinum mine (BRPM), which consists of a North and South shaft; Styldrift; the BRPM Concentrator complex; and the Maseve concentrator plant. The company also completed a pre-feasibility study on its Styldrift II exploration project to the east of Styldrift. Royal Bafokeng Platinum Limited was incorporated in 2008 and is based in Johannesburg, the South Africa.</t>
  </si>
  <si>
    <t>Rbplat Housing: 17.3 (1.1%);
Rbplat Corporate: 207.8 (13.7%);
RBR Operations - BRPM Mining: 721.9 (47.8%);
RBR Operations - Styldrift Mining: 564.4 (37.3%)</t>
  </si>
  <si>
    <t>South Africa: 1,286.2 (100.0%)</t>
  </si>
  <si>
    <t>Precious Metals and Minerals</t>
  </si>
  <si>
    <t>Materials (Primary); Materials (Primary); Metals and Mining (Primary); Palladium Ores (Primary); Platinum Ores (Primary); Precious Metal Ores (Primary); Precious Metals and Minerals (Primary); Rhodium Ores (Primary); Copper; Copper Ores; Diversified Metal Ores; Diversified Metals and Mining; Gold; Gold Ores; Nickel Ores</t>
  </si>
  <si>
    <t>Impala Platinum Holdings Limited engages in mining, processing, refining, and marketing platinum group metals (PGMs). The company produces platinum, palladium, rhodium, cobalt, and nickel, as well as chrome. It has operations on the PGM-bearing ore bodies, including the Bushveld Complex located in South Africa; and the Great Dyke situated in Zimbabwe. The company also owns and operates the Lac des Iles Mine located northwest of Thunder Bay, Ontario, Canada. Impala Platinum Holdings Limited is headquartered in Sandton, South Africa.</t>
  </si>
  <si>
    <t>Partners Bancorp (NasdaqCM:PTRS)</t>
  </si>
  <si>
    <t>NasdaqCM:PTRS</t>
  </si>
  <si>
    <t>OceanFirst Financial Corp. (NasdaqGS:OCFC)</t>
  </si>
  <si>
    <t>IQTR1687164081</t>
  </si>
  <si>
    <t>Partners Bancorp operates as the holding company for the Bank of Delmarva that provides financial services to individual and corporate customers in the United States. It offers checking, money market, checking, savings, cash management, NOW, and IRA accounts, as well as time deposits; and remote deposit capture and mobile deposit services. The company also provides lines of credit; commercial real estate loans; small business administration loans; term loans; business credit cards; mobile home, boat, RV, and motorcycle loans; purchase and refinance mortgage loans; bridge loans; equipment loans; letters of credit; home equity loans; US department of agriculture loans; new and used car loans; unsecured consumer loans; construction/permanent mortgage loans; and lot loans. In addition, it offers phone and mobile banking; ATM/debit cards; Internet banking and online bill payment services; merchant services; cash advance services; and automated teller machine services. The company operates through approximately 14 branches. The company was formerly known as Delmar Bancorp and changed its name to Partners Bancorp in August 2020. Partners Bancorp was founded in 1896 and is based in Salisbury, Maryland.</t>
  </si>
  <si>
    <t>Banking: 50.6 (100.0%)</t>
  </si>
  <si>
    <t>United States: 50.6 (100.0%)</t>
  </si>
  <si>
    <t>Maryland (Primary); Midatlantic (Primary); Salisbury Area (Primary); United States and Canada (Primary); United States of America (Primary)</t>
  </si>
  <si>
    <t>OceanFirst Financial Corp. operates as the bank holding company for OceanFirst Bank N.A. that provides community banking services. The company accepts money market accounts, savings accounts, interest-bearing checking accounts, non-interest-bearing demand deposits, and time deposits to retail, government, and business customers. It also offers commercial real estate, multi-family, land loans, construction, and commercial and industrial loans; fixed-rate and adjustable-rate mortgage loans that are secured by one-to-four family residences; consumer loans, such as home equity loans and lines of credit, student loans, overdraft line of credit, loans on savings accounts, and other consumer loans; and commercial and industrial loans, and lines of credit. In addition, the company invests in mortgage-backed securities, securities issued by the U.S. Government and agencies, corporate securities, and other investments. Further, it offers bankcard, wealth management, and trust and asset management services; and sells alternative investment products and life insurance products. As of December 31, 2020, the company operated through its branch office in Toms River; administrative/branch office located in Red Bank; 61 additional branch offices and six deposit production facilities located throughout central and southern New Jersey; and commercial loan production offices in New York City, the Philadelphia area, as well as Atlantic, and Mercer Counties in New Jersey. OceanFirst Financial Corp. was founded in 1902 and is based in Red Bank, New Jersey.</t>
  </si>
  <si>
    <t>ABC Technologies Holdings Inc. (TSX:ABCT)</t>
  </si>
  <si>
    <t>TSX:ABCT</t>
  </si>
  <si>
    <t>Apollo Global Management, Inc. (NYSE:APO)</t>
  </si>
  <si>
    <t>ABC Group Canada LP</t>
  </si>
  <si>
    <t>IQTR711263055</t>
  </si>
  <si>
    <t>ABC Technologies Holdings Inc. engages in manufacturing, designing, engineering, material compounding, machine tooling, and equipment building of plastics and light weighting products for the automotive industry in Canada, the United States, Mexico, and internationally. It offers interior systems, including floor consoles, cargo management systems, interior trims, seat backs, load floor/deck boards, knee/sides, and door panels; exterior systems, such as spoilers, running boards, bumper systems, body side moldings, rocker panels, cladding, cargo management systems, bed extenders, and roof ditch moldings; and HVAC distribution systems comprising defrosters, I/P and floor products, auxiliary products, battery cooling products, brake cooling ducts, air guides, aspirators, and module components. The company also provides air induction systems that consists of integrated air induction systems, turbo ducts, air intake ducts, resonators, air cleaner housings, clean/dirty air ducts, and air box filters; fluid management systems, such as windshield washer reservoir assemblies, coolant overflow reservoir assemblies, surge tank assemblies, power steering reservoirs, and battery trays; and flexible products, including CVJ boots, rack pinion boots, air demister hoses, prop shaft boots, suspension dust covers, and steering column covers. In addition, it offers material compounding products comprising plastic compounding, reinforced polyolefins, thermoplastic elastomers, and pre-colored concentrates; and mold making and machine building products, secondary assembly systems, and custom automation equipment. The company offers its products to original equipment manufacturer customers. ABC Technologies Holdings Inc. was founded in 1950 and is headquartered in Toronto, Canada.</t>
  </si>
  <si>
    <t>North America: 836.7 (82.6%);
Rest of The World: 48.6 (4.8%);
Joint Ventures: 127.7 (12.6%)</t>
  </si>
  <si>
    <t>Mexico: 245.5 (28.0%);
Rest of The World: 47.7 (5.5%);
Canada: 229.0 (26.1%);
United States: 353.6 (40.4%)</t>
  </si>
  <si>
    <t>Auto Components (Primary); Auto Parts and Equipment (Primary); Automobiles and Components (Primary); Consumer Discretionary (Primary); Cooling Systems for Motor Vehicles (Primary); Defrosting and Defogging Systems (Primary); Exterior Trim and Coverings (Primary); Motor Vehicle Accessories (Primary); Seats, Seat Covers and Accessories (Primary); Steering and Suspension System Components (Primary); Suspension Systems (Primary)</t>
  </si>
  <si>
    <t>Apollo Global Management, Inc. is a private equity firm specializing investments in credit, private equity and real estate markets. The firm's private equity investments include traditional buyouts, recapitalization, distressed buyouts and debt investments in real estate, corporate partner buyouts, distressed asset, corporate carve-outs, middle market, growth capital, turnaround, bridge, corporate restructuring, special situation, acquisition, and industry consolidation transactions. The firm provides its services to endowment and sovereign wealth funds, as well as other institutional and individual investors. It manages client focused portfolios. The firm launches and manages hedge funds for its clients. It also manages real estate funds and private equity funds for its clients. The firm invests in the fixed income and alternative investment markets across the globe. Its fixed income investments include income-oriented senior loans, bonds, collateralized loan obligations, structured credit, opportunistic credit, non-performing loans, distressed debt, mezzanine debt, and value oriented fixed income securities. The firm seeks to invest in chemicals, commodities, consumer and retail, oil and gas, metals, mining, agriculture, commodities, distribution and transportation, financial and business services, manufacturing and industrial, media distribution, cable, entertainment and leisure, telecom, technology, natural resources, energy, packaging and materials, and satellite and wireless industries. It seeks to invest in companies based in across North America with a focus on United States, and Europe. The firm also makes investments outside North America, primarily in Western Europe and Asia. It employs a combination of contrarian, value, and distressed strategies to make its investments. The firm seeks to make investments in the range of $10 million and $1.5 billion. The firm seeks to invest in companies with Enterprise value between $200 million to $2.5 billion. The firm conducts an in-house research to create its investment portfolio. It seeks to acquire minority and majority positions in its portfolio companies. The firm was formally know as Apollo Global Management, LLC. Apollo Global Management, Inc. was founded in 1990 and is headquartered in New York, New York with additional offices in North America, Asia and Europe</t>
  </si>
  <si>
    <t>ABC Group Canada LP was incorporated in 2016 and is based in Toronto, Canada.</t>
  </si>
  <si>
    <t>Totm Technologies Limited (Catalist:42F)</t>
  </si>
  <si>
    <t>Catalist:42F</t>
  </si>
  <si>
    <t>Yinda Pte. Ltd.</t>
  </si>
  <si>
    <t>IQTR684019666</t>
  </si>
  <si>
    <t>Totm Technologies Limited, an investment holding company, provides integrated communication solutions and services in Singapore, Thailand, the Philippines, and Malaysia. It offers in-building coverage services, such as planning and design, construction, and implementation of indoor mobile network infrastructure; and outdoor construction services that include planning and design, construction, and implementation of outdoor mobile network infrastructure. The company is also involved in undertaking telecommunications implementation works for the installation and commissioning of radio-based transceiver stations; and provision of corrective and preventive maintenance services for network reliability and minimal network disruptions. In addition, it designs, develops, installs, and maintains telecommunication equipment and systems for commercial and industrial applications, as well as other related activities. The company was formerly known as Yinda Infocomm Limited and changed its name to Totm Technologies Limited in October 2021. The company was incorporated in 2015 and is based in Singapore. Totm Technologies Limited is a subsidiary of Yinda Pte. Ltd.</t>
  </si>
  <si>
    <t>Segment Adjustment: 3.0 (29.0%);
Singapore: 5.4 (52.4%);
Thailand: 1.9 (18.6%)</t>
  </si>
  <si>
    <t>Communication Services (Primary); Diversified Telecommunication Services (Primary); Integrated Telecommunication Services (Primary); Telecommunication Services (Primary)</t>
  </si>
  <si>
    <t>Yinda Pte. Ltd. was founded in 2016 and is headquartered in Singapore. Yinda Pte. Ltd. operates as a subsidiary of Shanghai Yinda Technology Industrial Co. Ltd.</t>
  </si>
  <si>
    <t>Nex Metals Explorations Limited (ASX:NME)</t>
  </si>
  <si>
    <t>ASX:NME</t>
  </si>
  <si>
    <t>Metalicity Limited (ASX:MCT)</t>
  </si>
  <si>
    <t>3B Prospecting Pty Ltd</t>
  </si>
  <si>
    <t>IQTR1681302310</t>
  </si>
  <si>
    <t>Nex Metals Explorations Limited engages in the exploration and mining of mineral properties. It explores for gold, nickel, and base metal ores. The company owns interests in the Yundamindera and the Kookynie gold projects located in the Eastern Goldfields, Western Australia. Nex Metals Explorations Limited was incorporated in 2007 and is based in Osborne Park, Australia.</t>
  </si>
  <si>
    <t>Diversified Metal Ores (Primary); Diversified Metals and Mining (Primary); Materials (Primary); Materials (Primary); Metals and Mining (Primary); Nickel Ores (Primary); Copper; Copper Ores; Gold; Gold Ores</t>
  </si>
  <si>
    <t>Metalicity Limited, together with its subsidiaries, explores for and develops gold and zinc deposits in Australia and Canada. The company’s flagship project is the Kookynie Gold project located in the Eastern Goldfields of Western Australia. The company was formerly known as PLD Corporation Limited and changed its name to Metalicity Limited in July 2015. Metalicity Limited was incorporated in 1999 is based in Perth, Australia.</t>
  </si>
  <si>
    <t>3B Prospecting Pty Ltd is based in Australia.</t>
  </si>
  <si>
    <t>PT Multistrada Arah Sarana Tbk (IDX:MASA)</t>
  </si>
  <si>
    <t>IDX:MASA</t>
  </si>
  <si>
    <t>Compagnie Générale des Établissements Michelin Société en commandite par actions (ENXTPA:ML)</t>
  </si>
  <si>
    <t>IQTR599266697</t>
  </si>
  <si>
    <t>PT Multistrada Arah Sarana Tbk, together with its subsidiaries, manufactures, distributes, and markets tires for motor vehicles. It offers passenger car, sport utility vehicle, and light truck tires under the Achilles brand; and two wheeled vehicle tires under the Corsa brand. The company also provides industrial estate management services. It sells its products in Indonesia, the Middle East, Europe, Australia, Africa, Asia, and the United States. The company was formerly known as PT Oroban Perkasa and changed its name to PT Multistrada Arah Sarana Tbk in December 1996. PT Multistrada Arah Sarana Tbk was incorporated in 1988 and is based in Bekasi, Indonesia. PT Multistrada Arah Sarana Tbk is a subsidiary of Compagnie Générale des Établissements Michelin.</t>
  </si>
  <si>
    <t>Manufacturing of Tyres for Motor Vehicles: 384.2 (100.0%)</t>
  </si>
  <si>
    <t>Indonesia: 65.9 (17.1%);
Europe: .8 (.2%);
Africa: 5.1 (1.3%);
America: 286.0 (74.4%);
Asia: 23.3 (6.1%);
Middle East: 3.4 (.9%)</t>
  </si>
  <si>
    <t>Tires and Rubber</t>
  </si>
  <si>
    <t>Auto Components (Primary); Automobiles and Components (Primary); Consumer Discretionary (Primary); Light Truck and Sports Utility Vehicle Tires (Primary); Motor Vehicle Tires (Primary); Passenger Car Tires (Primary); Tires and Rubber (Primary)</t>
  </si>
  <si>
    <t>Asia / Pacific (Primary); Asia / Pacific Emerging Markets (Primary); Indonesia  (Primary); Jawa Barat (Primary); South-East Asia (Primary)</t>
  </si>
  <si>
    <t>Compagnie Générale des Établissements Michelin Société en commandite par actions manufactures and sells tires worldwide. It operates through three segments: Automotive and Related Distribution, Road Transportation and Related Distribution, and Specialty Businesses and Related Distribution. The company offers tires for private use covering cars, motorcycles, bikes, scooters, and mopeds; and professional use, such as freight and passenger transport, tradesmen, professional and UV fleets, civil engineering, agriculture, aircrafts, surface mining, and metros and trams. It is also involved in the provision of tire-related services, including development of mobility solutions for fleet managers, vehicle manufacturers, farmers, distributors, and individuals; mobility services, such as road maps, mobile apps, itineraries, and travel guides; lifestyle products comprising car and bike accessories, shoe soles, and sports and leisure gears; and high-tech materials that include 3D printing, chemical and specialty, rubber, biosourced, recycled, and hydrogen materials. The company was founded in 1863 and is headquartered in Clermont-Ferrand, France.</t>
  </si>
  <si>
    <t>Aerojet Rocketdyne Holdings, Inc. (NYSE:AJRD)</t>
  </si>
  <si>
    <t>NYSE:AJRD</t>
  </si>
  <si>
    <t>Lockheed Martin Corporation (NYSE:LMT)</t>
  </si>
  <si>
    <t>T. Rowe Price Group, Inc. (NasdaqGS:TROW); Steel Partners Holdings L.P. (NYSE:SPLP); GAMCO Investors, Inc. (NYSE:GBL); BlackRock, Inc. (NYSE:BLK); The Vanguard Group, Inc.</t>
  </si>
  <si>
    <t>IQTR699003929</t>
  </si>
  <si>
    <t>Aerojet Rocketdyne Holdings, Inc. designs, develops, manufactures, and sells aerospace and defense products and systems in the United States. It operates in two segments, Aerospace and Defense, and Real Estate. The Aerospace and Defense segment offers aerospace and defense products and systems for the United States government, including the Department of Defense, the National Aeronautics and Space Administration, and aerospace and defense prime contractors. This segment provides liquid and solid rocket propulsion systems, air-breathing hypersonic engines, and electric power and propulsion systems for space, defense, civil, and commercial applications; and armament systems. The Real Estate segment engages in the re-zoning, entitlement, sale, and leasing of the company’s excess real estate assets. It owns 11,394 acres of land adjacent to the United States Highway 50 between Rancho Cordova and Folsom, California east of Sacramento. The company was formerly known as GenCorp Inc. and changed its name to Aerojet Rocketdyne Holdings, Inc. in April 2015. Aerojet Rocketdyne Holdings, Inc. was incorporated in 1915 and is headquartered in El Segundo, California.</t>
  </si>
  <si>
    <t>Aerospace and Defense: 2,152.2 (99.9%);
Real Estate: 2.6 (.1%)</t>
  </si>
  <si>
    <t>United States: 2,154.8 (100.0%)</t>
  </si>
  <si>
    <t>Aerospace and Defense (Primary); Aerospace and Defense (Primary); Aircraft Propulsion Systems (Primary); Aircraft Systems, Components and Equipment (Primary); Capital Goods (Primary); Conventional Weapons (Primary); Industrials (Primary); Real Estate; Real Estate; Real Estate Management and Development; Real Estate Operating Companies; Real Estate Operators And Lessors</t>
  </si>
  <si>
    <t>California (Primary); California (Primary); Los Angeles Area (Primary); Sacramento Area (Primary); United States and Canada (Primary); United States and Canada (Primary); United States of America (Primary); United States of America (Primary); West Coast (Primary); West Coast (Primary); New Jersey; Newark Area; Northeast</t>
  </si>
  <si>
    <t>Lockheed Martin Corporation, a security and aerospace company, engages in the research, design, development, manufacture, integration, and sustainment of technology systems, products, and services worldwide. It operates through four segments: Aeronautics, Missiles and Fire Control, Rotary and Mission Systems, and Space. The Aeronautics segment offers combat and air mobility aircraft, unmanned air vehicles, and related technologies. The Missiles and Fire Control segment provides air and missile defense systems; tactical missiles and air-to-ground precision strike weapon systems; logistics; fire control systems; mission operations support, readiness, engineering support, and integration services; manned and unmanned ground vehicles; and energy management solutions. The Rotary and Mission Systems segment offers military and commercial helicopters; ship and submarine mission and combat systems; mission systems and sensors for rotary and fixed-wing aircraft; sea and land-based missile defense systems; radar systems; the Littoral combat ship; simulation and training services; and unmanned systems and technologies. It also supports government customers in cybersecurity; and delivers communications, and command and control capabilities through mission solutions for defense applications. The Space segment offers satellites; space transportation systems; strategic, advanced strike, and defensive missile systems; and classified systems and services in support of national security systems. This segment also provides network-enabled situational awareness and integrates space and ground-based systems to help its customers gather, analyze, and securely distribute critical intelligence data. Lockheed Martin Corporation was founded in 1912 and is headquartered in Bethesda, Maryland.</t>
  </si>
  <si>
    <t>BlackRock, Inc. (NYSE:BLK)
BlackRock, Inc. is a publicly owned investment manager. The firm primarily provides its services to institutional, intermediary, and individual investors including corporate, public, union, and industry pension plans, insurance companies, third-party mutual funds, endowments, public institutions, governments, foundations, charities, sovereign wealth funds, corporations, official institutions, and banks. It also provides global risk management and advisory services. The firm manages separate client-focused equity, fixed income, and balanced portfolios. It also launches and manages open-end and closed-end mutual funds, offshore funds, unit trusts, and alternative investment vehicles including structured funds. The firm launches equity, fixed income, balanced, and real estate mutual funds. It also launches equity, fixed income, balanced, currency, commodity, and multi-asset exchange traded funds. The firm also launches and manages hedge funds. It invests in the public equity, fixed income, real estate, currency, commodity, and alternative markets across the globe. The firm primarily invests in growth and value stocks of small-cap, mid-cap, SMID-cap, large-cap, and multi-cap companies. It also invests in dividend-paying equity securities. The firm invests in investment grade municipal securities, government securities including securities issued or guaranteed by a government or a government agency or instrumentality, corporate bonds, and asset-backed and mortgage-backed securities. It employs fundamental and quantitative analysis with a focus on bottom-up and top-down approach to make its investments. The firm employs liquidity, asset allocation, balanced, real estate, and alternative strategies to make its investments. In real estate sector, it seeks to invest in Poland and Germany. The firm benchmarks the performance of its portfolios against various S&amp;P, Russell, Barclays, MSCI, Citigroup, and Merrill Lynch indices. BlackRock, Inc. was founded in 1988 and is based in New York City with additional offices in Boston, Massachusetts; London, United Kingdom; Gurgaon, India; Hong Kong; Greenwich, Connecticut; Princeton, New Jersey; Edinburgh, United Kingdom; Sydney, Australia; Taipei, Taiwan; Singapore; Sao Paulo, Brazil; Philadelphia, Pennsylvania; Washington, District of Columbia; Toronto, Canada; Wilmington, Delaware; and San Francisco, California.
GAMCO Investors, Inc. (NYSE:GBL)
GAMCO Investors, Inc. is a publicly owned holding investment manager. The firm also provides wealth management, investment advisory, institutional research, brokerage, dealer, underwriting, and distribution services to its clients. It provides its services to individuals including high net worth individuals, corporate pension and profit-sharing plans, foundations, endowments, jointly trust plans, municipalities, and investment companies. The firm, through its subsidiaries, manages separate client-focused equity, fixed income, and balanced portfolios. It also launches equity, fixed income, and balanced mutual funds and manages equity mutual funds for its clients. Through its subsidiaries, the firm invests in the public equity and fixed income markets across the globe. It invests in value stocks of companies. The firm employs fundamental analysis with a focus on bottom-up stock picking approach to create its portfolios. It conducts in-house research to make its investments. The firm was founded in 1976 and is based in Rye, New York with additional offices in Greenwich, Connecticut; Bannockburn, Illinois; and Tokyo, Japan. GAMCO Investors, Inc. operates as a subsidiary of Ggcp Holdings Llc.
Steel Partners Holdings L.P. (NYSE:SPLP)
Steel Partners Holdings L.P., through its subsidiaries, engages in industrial products, energy, defense, supply chain management, logistics, direct marketing, banking, and youth sports businesses worldwide. It operates through Diversified Industrial, Energy, and Financial Services segments. The company fabricates precious metals and alloys into brazing alloys; manufactures and sells seamless stainless steel tubing coils; fasteners, adhesives, and fastening systems for the commercial low slope roofing industry, as well as specialty fasteners for the building products industry; and woven substrates of fiberglass, quartz, carbon, and aramid materials for specialty applications. It also designs, manufactures, and markets power electronics and protection, motion control, power quality electromagnetic equipment, custom ball-screws, and gears and gearboxes used in medical, commercial and military aerospace, computer, datacom, industrial, specialty LED lighting, test and measurement, and telecom applications. In addition, the company provides meat-room blade products, repair services, and distributed products for the meat and deli departments of supermarkets, restaurants, and meat and fish processing plants, as well as for electrical saws and cutting equipment distributors; cutting blades for bakeries; and wood cutting blade products for the pallet manufacturing, pallet recycler, and portable saw mill industries. Further, it manufactures and distributes coated, laminated and metallized films for imaging, aerospace, insulation and solar photo-voltaic markets; originates and funds consumer and small business loans; issues credit cards; takes deposits; participates in syndicated commercial and industrial, and asset based credit facilities and securitizations; and offers drilling and production services to the oil and gas industry. Steel Partners Holdings GP Inc. serves as the general partner of the company. The company was founded in 1990 and is based in New York, New York.
T. Rowe Price Group, Inc. (NasdaqGS:TROW)
T. Rowe Price Group, Inc. is a publicly owned investment manager. The firm provides its services to individuals, institutional investors, retirement plans, financial intermediaries, and institutions. It launches and manages equity and fixed income mutual funds. The firm invests in the public equity and fixed income markets across the globe. It employs fundamental and quantitative analysis with a bottom-up approach. The firm utilizes in-house and external research to make its investments. It employs socially responsible investing with a focus on environmental, social, and governance issues. It makes investment in late-stage venture capital transactions and usually invests between $3 million and $5 million. The firm was previously known as T. Rowe Group, Inc. and T. Rowe Price Associates, Inc. T. Rowe Price Group, Inc. was founded in 1937 and is based in Baltimore, Maryland, with additional offices in Colorado Springs, Colorado; Owings Mills, Maryland; San Francisco, California; New York, New York; Philadelphia, Pennsylvania; Tampa, Florida; Toronto, Ontario; Hellerup, Denmark; Amsterdam, The Netherlands; Luxembourg, Grand Duchy of Luxembourg; Zurich, Switzerland; Dubai, United Arab Emirates; London, United Kingdom; Sydney, New South Wales; Hong Kong; Tokyo, Japan; Singapore; Frankfurt, Germany, Madrid, Spain, Milan, Italy, Stockholm, Sweden, Melbourne, Australia, and Amsterdam, Netherlands.
The Vanguard Group, Inc.
The Vanguard Group, Inc is a privately owned investment manager. The firm primarily provides its services to investment companies. It also caters to pooled investment vehicles, corporations, individuals, retirement plan sponsors, institutional investors, separate account institutional clients, and financial advisors. The firm manages separate client-focused equity, fixed income, and balanced portfolios. It also manages mutual funds, variable annuities, and exchange traded funds. The firm invests in the public equity and fixed income markets across the globe. It employs a combination of fundamental and quantitative analysis to create its portfolio. The firm employs a combination of in-house and external research to make its investments. The Vanguard Group, Inc. was founded in May 1975 and is based in Malvern, Pennsylvania.</t>
  </si>
  <si>
    <t>BlackRock, Inc. (NYSE:BLK) (121,487.1); GAMCO Investors, Inc. (NYSE:GBL) (593.5); Steel Partners Holdings L.P. (NYSE:SPLP) (739.9); T. Rowe Price Group, Inc. (NasdaqGS:TROW) (36,598.4)</t>
  </si>
  <si>
    <t>Siltronic AG (XTRA:WAF)</t>
  </si>
  <si>
    <t>XTRA:WAF</t>
  </si>
  <si>
    <t>GlobalWafers GmbH</t>
  </si>
  <si>
    <t>Wacker Chemie AG (XTRA:WCH); Allianz Global Investments</t>
  </si>
  <si>
    <t>IQTR697651283</t>
  </si>
  <si>
    <t>Siltronic AG, together with its subsidiaries, manufactures and sells semiconductor silicon wafers with diameters of up to 300 mm worldwide. The company offers polished and epitaxial wafers. The company also provides special products, such as Ultimate Silicon, an optimal crystal for polished wafers; PowerFZ wafers; and HiREF high reflective non-polished wafers. Its silicon wafers are used in computers, smartphones, flat screens, navigation systems, and other applications. The company was formerly known as Wacker Siltronic AG and changed its name to Siltronic AG in 2004. Siltronic AG was founded in 1953 and is headquartered in Munich, Germany.</t>
  </si>
  <si>
    <t>Development, Production and Sale of Semiconductor Silicon Wafers: 1,522.1 (100.0%)</t>
  </si>
  <si>
    <t>Information Technology (Primary); Semiconductor Equipment (Primary); Semiconductors and Semiconductor Equipment (Primary); Semiconductors and Semiconductor Equipment (Primary); Semiconductors</t>
  </si>
  <si>
    <t>GlobalWafers GmbH designs, develops, and manufactures semiconductor ingots and wafers. The company was incorporated in 2020 and is based in Munich, Germany. GlobalWafers GmbH operates as a subsidiary of GlobalWafers B.V.</t>
  </si>
  <si>
    <t>Allianz Global Investments
Allianz Global Investors GmbH was formerly known as Allianz Global Investors Europe GmbH. Allianz Global Investors GmbH  is based in Germany. Allianz Global Investors GmbH operates as a subsidiary of Allianz Asset Management AG.
Wacker Chemie AG (XTRA:WCH)
Wacker Chemie AG provides chemical products worldwide. It operates through four divisions: Wacker Silicones, Wacker Polymers, Wacker Biosolutions, and Wacker Polysilicon. The Wacker Silicones division offers silanes, siloxanes, silicone fluids, silicone emulsions, silicone elastomers, silicone resins, and pyrogenic silicas for use in construction, electronics, automotive, personal care, paint, and coating solutions. The Wacker Polymers division provides binders and polymeric additives, such as dispersible polymer powder and vinyl acetate-ethylene dispersions, which are used in construction, paper, adhesive, paint, coating, and basic chemical industries. The Wacker Biosolutions division offers customized biotech and catalog products for fine chemicals, such as pharmaceutical proteins, vaccines, cyclodextrins, cysteine, polyvinyl acetate solid resins, and acetylacetone for pharmaceutical actives, food additives, and agrochemicals. The Wacker Polysilicon division produces hyperpure polysilicon for use in semiconductor and solar sectors. The company was founded in 1914 and is headquartered in Munich, Germany. Wacker Chemie AG is a subsidiary of Dr. Alexander Wacker Familiengesellschaft mbH.</t>
  </si>
  <si>
    <t>Wacker Chemie AG (XTRA:WCH) (7,643.0)</t>
  </si>
  <si>
    <t>People's United Financial, Inc. (NasdaqGS:PBCT)</t>
  </si>
  <si>
    <t>NasdaqGS:PBCT</t>
  </si>
  <si>
    <t>M&amp;T Bank Corporation (NYSE:MTB)</t>
  </si>
  <si>
    <t>IQTR705147065</t>
  </si>
  <si>
    <t>People's United Financial, Inc. operates as the bank holding company for People’s United Bank, National Association that provides commercial banking, retail banking, and wealth management services to individual, corporate, and municipal customers. The Commercial Banking segment offers commercial deposit products, commercial real estate lending, middle market and business banking, equipment financing, mortgage warehouse and asset-based lending, treasury management services, and capital market capabilities. The Retail Banking segment offers consumer lending, including residential mortgage and home equity lending; and consumer deposit gathering services. This segment also provides brokerage, financial and investment advisory, investment management, life insurance, financial management and planning, and non-institutional trust services. In addition, the company offers cash management, municipal banking, online banking, investment trading, and telephone banking services. It operates through a network of 417 branches in Connecticut, southeastern New York, Massachusetts, Vermont, Maine, and New Hampshire, as well as 631 ATMs. The company was founded in 1842 and is headquartered in Bridgeport, Connecticut.</t>
  </si>
  <si>
    <t>United States: 1,941.0 (100.0%)</t>
  </si>
  <si>
    <t>Banks (Primary); Banks (Primary); Financials (Primary); National and State Commercial Banks (Primary); National Commercial Banks (Primary); Regional Banks (Primary); Asset Management and Custody Banks; Capital Markets; Diversified Financial Services; Diversified Financials; Holding Companies; Investment Advice; Investment Banking and Brokerage; Investment Services and Holding Companies; Multi-Sector Holdings; Offices Of Bank Holding Companies; Securities and Commodities Markets Services</t>
  </si>
  <si>
    <t>Connecticut (Primary); New Haven Area (Primary); Northeast (Primary); United States and Canada (Primary); United States of America (Primary); Boston Area; Great Lakes; Massachusetts; New York; Pennsylvania</t>
  </si>
  <si>
    <t>M&amp;T Bank Corporation operates as a bank holding company that provides commercial and retail banking services. The company’s Business Banking segment offers deposit, lending, cash management, and other financial services to small businesses and professionals. Its Commercial Banking segment provides deposit products, commercial lending and leasing, letters of credit, and cash management services for middle-market and large commercial customers. The company’s Commercial Real Estate segment originates, sells, and services commercial real estate loans; and offers deposit services. Its Discretionary Portfolio segment provides deposits; securities, residential real estate loans, and other assets; and short and long term borrowed funds, as well as foreign exchange services. The company’s Residential Mortgage Banking segment offers residential real estate loans for consumers and sells those loans in the secondary market; and purchases servicing rights to loans originated by other entities. Its Retail Banking segment offers demand, savings, and time accounts; consumer installment loans, automobile and recreational finance loans, home equity loans and lines of credit, and credit cards; mutual funds and annuities; and other services. The company also provides trust and wealth management; fiduciary and custodial; investment management; and insurance agency services. It offers its services through banking offices, business banking centers, telephone and Internet banking, mobile banking, and automated teller machines. As of December 31, 2020, the company operates 716 domestic banking offices in New York State, Maryland, New Jersey, Pennsylvania, Delaware, Connecticut, Virginia, West Virginia, and the District of Columbia; a full-service commercial banking office in Ontario, Canada; and an office in George Town, Cayman Islands. M&amp;T Bank Corporation was founded in 1856 and is headquartered in Buffalo, New York.</t>
  </si>
  <si>
    <t>Pinestone Capital Limited (SEHK:804)</t>
  </si>
  <si>
    <t>SEHK:804</t>
  </si>
  <si>
    <t>IQTR1683534394</t>
  </si>
  <si>
    <t xml:space="preserve">Pinestone Capital Limited, an investment holding company, provides bespoke financial services to individual and corporate clients in Hong Kong. It offers securities brokerage services; securities-backed lending services, including margin financing and money lending services; and placing and underwriting services. The company was incorporated in 2015 and is headquartered in Central, Hong Kong.
</t>
  </si>
  <si>
    <t>Provision of Securities Brokerage Services, Securities-Backed Lending Services: 3.4 (100.0%)</t>
  </si>
  <si>
    <t>Hong Kong: 3.4 (100.0%)</t>
  </si>
  <si>
    <t>Capital Markets (Primary); Diversified Financials (Primary); Financials (Primary); Investment Banking (Primary); Investment Banking and Brokerage (Primary); Securities and Commodities Markets Services (Primary); Security Brokers (Primary); Security Brokers and Dealers (Primary); Business Credit Agencies; Consumer Finance; Consumer Finance; Credit Agencies; Diversified Financial Services; Personal Credit Agencies; Specialized Finance</t>
  </si>
  <si>
    <t>Nidhi Granites Limited (BSE:512103)</t>
  </si>
  <si>
    <t>BSE:512103</t>
  </si>
  <si>
    <t>Nupur International Private Limited</t>
  </si>
  <si>
    <t>IQTR695469119</t>
  </si>
  <si>
    <t>Nidhi Granites Limited trades in securities. It deals in shares/stocks/bonds, and other listed or non-listed securities. The company was incorporated in 1981 and is based in Mumbai, India.</t>
  </si>
  <si>
    <t>Capital Markets (Primary); Diversified Financials (Primary); Financials (Primary); Investment Banking and Brokerage (Primary); Securities and Commodities Markets Services (Primary); Security Brokers (Primary); Security Brokers and Dealers (Primary)</t>
  </si>
  <si>
    <t>NUPUR INTERNATIONAL PRIVATE LIMITED was incorporated in 1982 and is based in Mumbai, India.</t>
  </si>
  <si>
    <t>SQLI SA (ENXTPA:SQI)</t>
  </si>
  <si>
    <t>ENXTPA:SQI</t>
  </si>
  <si>
    <t>DBAY Advisors Limited</t>
  </si>
  <si>
    <t>IQTR1682812742</t>
  </si>
  <si>
    <t>SQLI SA engages in digital experience and unified commerce businesses worldwide. It offers digital transformation services, including business and IT consulting, implementation, and maintenance solutions to support large companies and local authorities. The company also provides technological platforms development; big data consulting and solutions; mobile solutions and connected objects; digital and social marketing; connected commerce; data marketing; and UX and new practices solutions. In addition, it offers digital experience platforms, marketing and experience design, digital workplace, strategy and digital transformation consulting, and marketing and technological performance solutions. The company was incorporated in 1990 and is headquartered in Levallois-Perret, France.</t>
  </si>
  <si>
    <t>Segment Adjustment: 123.9 (48.1%);
France: 133.6 (51.9%)</t>
  </si>
  <si>
    <t>Information Technology (Primary); IT Consulting and Other Services (Primary); IT Services (Primary); Software and Services (Primary); Data Processing and Outsourced Services</t>
  </si>
  <si>
    <t>DBAY Advisors Limited is a private equity firm. DBAY Advisors Limited is based in Douglas, Isle of Man.</t>
  </si>
  <si>
    <t>Kraton Corporation (NYSE:KRA)</t>
  </si>
  <si>
    <t>NYSE:KRA</t>
  </si>
  <si>
    <t>DL Chemical Co., Ltd.</t>
  </si>
  <si>
    <t>BlackRock, Inc. (NYSE:BLK); The Vanguard Group, Inc.; Dimensional Fund Advisors L.P.; Magnetar Financial LLC</t>
  </si>
  <si>
    <t>IQTR1683180646</t>
  </si>
  <si>
    <t>Kraton Corporation manufactures and sells styrenic block copolymers, specialty polymers, and other products in the Americas, Europe, the Middle East, Africa, and the Asia Pacific. It operates in two segments, Polymer and Chemical. The Polymer segment offers performance products, including styrene-butadiene-styrene for paving and roofing application; styrene-isoprene-styrene for personal care application; ethylene-vinyl acetate, polyolefins, and metallocene polyolefins for adhesives application; and specialty polymers, such as hydrogenated styrenic block copolymer, isoprene rubber, and isoprene rubber latex for use in medical and personal care products, adhesives, tackifiers, paints, and coatings. The Chemical segment provides pine-based specialty products that include rosin-based tackifiers for packaging and pressure-sensitive adhesive applications; terpene-based tackifiers for bookbinding, hygiene, and pressure-sensitive adhesive applications; alpha-methyl-styrene (AMS) resins for bookbinding and pressure-sensitive adhesive applications; and hot melt polyamides for flexible packaging, industrial, and road making applications. This segment also provides tall oil fatty acids; tall oil rosin; distilled tall oil; tall oil pitch; and rosin-based binders for the thermoplastic pavement marking submarket, as well as produces insoluble maleic-based tackifiers. In addition, this segment offers terpene-based tread enhancement resins and AMS-based tread enhancement additives; and dimer acids and terpene fractions for fuel additives, oilfield chemicals, mining fluids, coatings, metalworking fluids, and lubricants. It sells its products through various channels, including direct sales force, marketing representatives, and distributors under the Kraton brand. The company was formerly known as Kraton Performance Polymers, Inc. and changed its name to Kraton Corporation in September 2016. Kraton Corporation was incorporated in 2009 and is based in Houston, Texas.</t>
  </si>
  <si>
    <t>Polymer: 1,031.5 (55.3%);
Chemical: 833.1 (44.7%)</t>
  </si>
  <si>
    <t>United States: 717.2 (38.5%);
All Other Countries: 973.3 (52.2%);
Germany: 174.0 (9.3%)</t>
  </si>
  <si>
    <t>Chemicals (Primary); Materials (Primary); Materials (Primary); Specialty Chemicals (Primary); Commodity Chemicals; Elastomers; Fatty Acids; Gum And Wood Chemicals; Industrial Organic Chemicals; Plastic and Synthetic Resins; Polymers; Resins; Synthetic Rubber</t>
  </si>
  <si>
    <t>DL Chemical Co., Ltd. operates as a petrochemical company. It provides polyethylene, polybutene, and synthetic oil. The company is headquartered in Seoul, South Korea.</t>
  </si>
  <si>
    <t>BlackRock, Inc. (NYSE:BLK)
BlackRock, Inc. is a publicly owned investment manager. The firm primarily provides its services to institutional, intermediary, and individual investors including corporate, public, union, and industry pension plans, insurance companies, third-party mutual funds, endowments, public institutions, governments, foundations, charities, sovereign wealth funds, corporations, official institutions, and banks. It also provides global risk management and advisory services. The firm manages separate client-focused equity, fixed income, and balanced portfolios. It also launches and manages open-end and closed-end mutual funds, offshore funds, unit trusts, and alternative investment vehicles including structured funds. The firm launches equity, fixed income, balanced, and real estate mutual funds. It also launches equity, fixed income, balanced, currency, commodity, and multi-asset exchange traded funds. The firm also launches and manages hedge funds. It invests in the public equity, fixed income, real estate, currency, commodity, and alternative markets across the globe. The firm primarily invests in growth and value stocks of small-cap, mid-cap, SMID-cap, large-cap, and multi-cap companies. It also invests in dividend-paying equity securities. The firm invests in investment grade municipal securities, government securities including securities issued or guaranteed by a government or a government agency or instrumentality, corporate bonds, and asset-backed and mortgage-backed securities. It employs fundamental and quantitative analysis with a focus on bottom-up and top-down approach to make its investments. The firm employs liquidity, asset allocation, balanced, real estate, and alternative strategies to make its investments. In real estate sector, it seeks to invest in Poland and Germany. The firm benchmarks the performance of its portfolios against various S&amp;P, Russell, Barclays, MSCI, Citigroup, and Merrill Lynch indices. BlackRock, Inc. was founded in 1988 and is based in New York City with additional offices in Boston, Massachusetts; London, United Kingdom; Gurgaon, India; Hong Kong; Greenwich, Connecticut; Princeton, New Jersey; Edinburgh, United Kingdom; Sydney, Australia; Taipei, Taiwan; Singapore; Sao Paulo, Brazil; Philadelphia, Pennsylvania; Washington, District of Columbia; Toronto, Canada; Wilmington, Delaware; and San Francisco, California.
Dimensional Fund Advisors L.P.
Dimensional Fund Advisors LP is an privately owned investment manager. The firm provides its services primarily to investment companies and pooled investment vehicles. It also provides services to high net worth individuals, pension and profit sharing plans, sovereign wealth funds and foreign official institutions, insurance companies, charitable organizations, corporations, and state or municipal government entities. The firm manages separate client-focused equity, fixed income, and balanced portfolios. It also launches and manages equity, fixed income, balanced and multi-asset mutual funds for its clients. It also launches and manages hedge funds. The firm invests in the public equity and fixed income markets across the globe. It also invests in real estate markets. It employs a fundamental analysis to make its investments. For its fixed income securities, the firm invests in bonds, U.S. treasury bills, and U.S. government securities. It also involves environmental, sustainable and social strategies for its investors. Dimensional Fund Advisors LP was founded in 1981 and is based in Austin, Texas with additional offices in Charlotte, North Carolina, Santa Monica, California, London, United Kingdom, Sydney, Australia, Melbourne, Australia, Amsterdam, Netherlands, Toronto, Canada, Vancouver, Canada, Berlin, Germany, Singapore, and Chiyoda-ku, Japan.
Magnetar Financial LLC
Magnetar Financial Llc is a Principal Investment firm. It is based in Evaston, Illinois. Magnetar Financial LLC operates as a subsidiary of Magnetar Capital, LLC
The Vanguard Group, Inc.
The Vanguard Group, Inc is a privately owned investment manager. The firm primarily provides its services to investment companies. It also caters to pooled investment vehicles, corporations, individuals, retirement plan sponsors, institutional investors, separate account institutional clients, and financial advisors. The firm manages separate client-focused equity, fixed income, and balanced portfolios. It also manages mutual funds, variable annuities, and exchange traded funds. The firm invests in the public equity and fixed income markets across the globe. It employs a combination of fundamental and quantitative analysis to create its portfolio. The firm employs a combination of in-house and external research to make its investments. The Vanguard Group, Inc. was founded in May 1975 and is based in Malvern, Pennsylvania.</t>
  </si>
  <si>
    <t>UTour Group Co., Ltd. (SZSE:002707)</t>
  </si>
  <si>
    <t>SZSE:002707</t>
  </si>
  <si>
    <t>Caissa Tosun Development Co., Ltd. (SZSE:000796)</t>
  </si>
  <si>
    <t>IQTR1672890463</t>
  </si>
  <si>
    <t>UTour Group Co., Ltd. provides outbound travel agency services in China and internationally. Its outbound travel services include study tours, immigration and real estate, tourism finance, health care travel, etc. The company also provides integrated marketing services. It operates through a network of 120 company-operated retail stores and 2,000 agents. The company was formerly known as Beijing UTour International Travel Service Co., Ltd. and changed its name to UTour Group Co., Ltd. in July 2016. UTour Group Co., Ltd. was founded in 1992 and is headquartered in Beijing, China.</t>
  </si>
  <si>
    <t>Consumer Discretionary (Primary); Consumer Services (Primary); Hotels, Resorts and Cruise Lines (Primary); Hotels, Restaurants and Leisure (Primary); Travel Agencies (Primary); Travel and Tourism Services (Primary); Advertising; Communication Services; Marketing Services; Media; Media and Entertainment</t>
  </si>
  <si>
    <t>Caissa Tosun Development Co., Ltd. provides travel and tourism related services in China and internationally. It offers Chinese citizens tourism, foreign citizens inbound tour, business travel, incentive travel, international cooperation and exchange, international conference and exhibition, aviation, railway passenger transportation agency, tourism and information consulting, and online services. The company was formerly known as Hna-Caissa Travel Group Co., Ltd. and changed its name to Caissa Tosun Development Co., Ltd. in December 2019. The company was founded in 1993 and is headquartered in Beijing, China. Caissa Tosun Development Co., Ltd. is a subsidiary of HNA Tourism Group Co., Ltd.</t>
  </si>
  <si>
    <t>American National Group, Inc. (NasdaqGS:ANAT)</t>
  </si>
  <si>
    <t>NasdaqGS:ANAT</t>
  </si>
  <si>
    <t>Brookfield Asset Management Reinsurance Partners Ltd. (NYSE:BAMR)</t>
  </si>
  <si>
    <t>The Moody Foundation; Moody National Bank; Libbie Shearn Moody Trust; Moody Medical Research Institute</t>
  </si>
  <si>
    <t>IQTR1676860526</t>
  </si>
  <si>
    <t>American National Group, Inc. provides life insurance, annuities, property and casualty insurance, health insurance, credit insurance, and pension products in the United States, the District of Columbia, and Puerto Rico. It offers whole life, term life, universal life, variable universal life, and credit life insurance products. The company also provides deferred, single premium immediate, and variable annuity products; and medicare supplement, supplemental, stop-loss, credit disability, and medical expense insurance products. In addition, it offers personal lines insurance, such as auto, homeowners, boats, motorcycles, recreational vehicles, and other exposures; and commercial lines of insurance, including property and casualty coverage tailored for a farm, ranch, or other agricultural business within the rural and suburban markets, as well as business owners, property, liability, mortgage security insurance, and workers’ compensation coverages. Further, the company provides credit-related property insurance products comprising collateral or creditor protection insurance; and guaranteed auto protection or guaranteed asset protection insurance. Additionally, it engages in the investment activities. The company distributes its products through career and multiple-line agents, broker-dealers, independent agents and brokers, managing general underwriters, marketing organizations, employee benefit firms, and financial institutions, as well as through direct marketing channels and call centers. American National Group, Inc. was founded in 1905 and is based in Galveston, Texas.</t>
  </si>
  <si>
    <t>Health: 179.6 (4.1%);
Annuity: 736.4 (16.9%);
Corporate and Other: 706.5 (16.2%);
Life: 1,014.8 (23.3%);
Property and Casualty: 1,719.5 (39.5%)</t>
  </si>
  <si>
    <t>United States: 4,356.8 (100.0%)</t>
  </si>
  <si>
    <t>Financials (Primary); Insurance (Primary); Insurance (Primary); Multi-line Insurance (Primary); Asset Management and Custody Banks; Capital Markets; Casualty; Commercial Property Insurance; Diversified Financials; Health and Medical Insurance; Homeowner's and Renter's Insurance; Liability Insurance; Life and Health Insurance; Life Insurance; Motor Vehicle Insurance; Personal Property Insurance; Property; Property and Casualty Insurance; Worker's Compensation Insurance</t>
  </si>
  <si>
    <t>Brookfield Asset Management Reinsurance Partners Ltd., through its subsidiaries, provides annuity-based reinsurance products to insurance and reinsurance companies. It also acts as a direct issuer of pension risk transfer products for pension plan sponsors. The company was incorporated in 2020 and is headquartered in Hamilton, Bermuda. Brookfield Asset Management Reinsurance Partners Ltd. is a subsidiary of Brookfield Asset Management Inc. Brookfield Asset Management Reinsurance Partners Ltd.(NYSE:BAMR) operates independently of Brookfield Asset Management Inc. as of June 28, 2021.</t>
  </si>
  <si>
    <t>Libbie Shearn Moody Trust
Libbie Shearn Moody Trust is headquartered in Galveston, Texas.
Moody Medical Research Institute
Moody Medical Research Institute is a not-for-profit organization that provides research services to perform public policy analysis on health care issues. The company was incorporated in 2018 and is based in Dallas, Texas.
Moody National Bank
Moody National Bank provides personal and business banking products and services. It offers checking accounts, savings accounts, and certificates of deposit; personal, auto and boat, CD-secured, home equity, home mortgage, and home construction loans; and gift and travel cards for individuals. The company also offers checking and savings accounts; commercial real estate loans, business line of credit, term deposit loans, and business credit cards; and treasury services for businesses. In addition, it provides various wealth management services. Moody National Bank was formerly known as City National Bank and changed its name to Moody National Bank in 1953. The company was founded in 1907 and is based in Galveston, Texas with branch locations in Houston, Lake Jackson, League City, Galveston, Austin, New Braunfels, Sugar Land, Pasadena, Pearland, Seabrook, Dickinson, Friendswood, and Texas City, Texas. Moody National Bank operates as a subsidiary of Moody Bank Holding Company, Inc.
The Moody Foundation
The Moody Foundation is a non-profit charitable organization that operates rehabilitation and research facility devoted to recovery from traumatic brain injury and Moody Gardens, which is an educational and recreational complex. The Moody Foundation was founded in 1942 and is headquartered in Galveston, Texas.</t>
  </si>
  <si>
    <t>Shriram City Union Finance Limited (BSE:532498)</t>
  </si>
  <si>
    <t>BSE:532498</t>
  </si>
  <si>
    <t>Shriram Transport Finance Company Limited (BSE:511218)</t>
  </si>
  <si>
    <t>Piramal Enterprises Limited (BSE:500302); Shriram Capital Limited; Dynasty Acquisition (FPI) Ltd.</t>
  </si>
  <si>
    <t>IQTR1761660324</t>
  </si>
  <si>
    <t>Shriram City Union Finance Limited, a deposit accepting non-banking finance company, engages in the retail finance activities in India. The company offers fixed and recurring deposits; and financing for two wheelers and three wheelers, as well as for new and used passenger and commercial four wheelers. It also provides personal loans; loans against gold; small business loans to tour operators, caterers, builders, retail and wholesale dealers, merchants, and self-employed professionals, as well as micro, small, and medium enterprises; home loans; and generator loans. The company was formerly known as Shriram Hire-Purchase Finance Limited and changed its name to Shriram City Union Finance Limited in April 1990. Shriram City Union Finance Limited was incorporated in 1986 and is based in Chennai, India.</t>
  </si>
  <si>
    <t>Financing: 534.8 (100.0%)</t>
  </si>
  <si>
    <t>India: 534.8 (100.0%)</t>
  </si>
  <si>
    <t>Consumer Finance (Primary); Consumer Finance (Primary); Diversified Financials (Primary); Financials (Primary); Personal Credit Agencies (Primary); Personal Loan Services (Primary); Business Credit Agencies; Credit Agencies; Diversified Financial Services; Specialized Finance</t>
  </si>
  <si>
    <t>Asia / Pacific (Primary); Asia / Pacific Emerging Markets (Primary); India  (Primary); Indian Sub-Continent (Primary); Tamil Nadu (Primary)</t>
  </si>
  <si>
    <t>Shriram Finance Limited, a non-banking finance company, primarily provides commercial vehicle financing services in India. It offers commercial vehicle loans for commercial goods vehicles, passenger commercial vehicles, tractors and farm equipment, and construction equipment. The company also provides business loans; deposits; working capital loans; life and general insurance products; emergency credit line guarantee schemes; consumer finance; stock broking services; and chit and mutual funds. As of June 30, 2021, it operated a network of 1,821 branches. The company also offers its products 809 rural centers, and partnerships with 500 private financiers. It primarily serves first time buyers, driver-turned-owners, and small road transport operators. The company was formerly known as Shriram Transport Finance Company Limited and changed its name to Shriram Finance Limited in December 2021. Shriram Finance Limited was incorporated in 1979 and is headquartered in Mumbai, India.</t>
  </si>
  <si>
    <t>Dynasty Acquisition (FPI) Ltd.
Dynasty Acquisition (FPI) Ltd. is based in Port Louis, Mauritius.
Piramal Enterprises Limited (BSE:500302)
Piramal Enterprises Limited operates in financial services and pharmaceuticals businesses in India, North America, Europe, Japan, and internationally. It operates through Pharmaceuticals Manufacturing and Services, and Financial Services segments. The company provides financing to real estate developers, as well as corporate clients in non-real estate sectors. It also offers housing loans to individual customers; builds a retail lending platform; and engages in the investment activities. In addition, the company offers contract development and manufacturing solutions across the drug life cycle, including drug discovery, production, and manufacturing of active pharmaceutical ingredients and formulations; and inhalation and injectable anaesthesia, injectable pain, antibiotics, and other medications, as well as intrathecal spasticity management drugs. Further, it provides over-the-counter products for analgesics, skin care, vitamins and supplements, kids’ wellness, digestives, women’s health, and hygiene and protection primarily under the Saridon, Lacto Calamine, I-Pill, Supradyn, Polycrol, and Tetmosol brands. The company was formerly known as Piramal Healthcare Limited and changed its name to Piramal Enterprises Limited in July 2012. Piramal Enterprises Limited was incorporated in 1947 and is based in Mumbai, India.
Shriram Capital Limited
Shriram Capital Limited provides financial services and insurance solutions internationally. It offers commercial vehicle finance; consumer and enterprise finance, such as individual personal loans, small business loans, asset purchase loans, and loans against gold; and retail stock broking services. The company also provides life insurance solutions; general insurance solutions; and financial product distribution, including distribution of debentures/fixed deposits and investment products. In addition, it offers wealth advisory services in the areas of equity, mutual funds, portfolio management, insurance, structured and fixed income products, and other assets. Further, the company provides chit funds services, such as household savings and investments; and overseas investment solutions. It has strategic partnerships with Sanlam and Santam. Shriram Capital Limited was formerly known as Shriram Financial Services Holdings Private Limited and changed its name to Shriram Capital Limited in February 2008. The company was incorporated in 1974 and is based in Chennai, India. Shriram Capital Limited operates as a subsidiary of Shriram Financial Ventures (Chennai) Private Limited.</t>
  </si>
  <si>
    <t>Piramal Enterprises Limited (BSE:500302) (8,114.8)</t>
  </si>
  <si>
    <t>Atlas Holdings LLC</t>
  </si>
  <si>
    <t>IQTR1673747897</t>
  </si>
  <si>
    <t>Atlas Holdings LLC is a private equity arm of Brookfield US Inc. specializing in special situations, buyouts, industry consolidation, bankruptcy purchases, restructurings, distressed, turnarounds, leveraged ESOP acquisitions, and difficult transactions with labor issues, environmental challenges, complex corporate carve-outs, balance sheet restructurings, corporate spins off, bankruptcy, receivership or broken auctions, debtor-in-possession financing, equity infusions or recapitalizations, highly structured equity and debt investments, environmental, legal or regulatory issues, out-of-favor industries, out-of-court restructurings, significant operating and financial problems, complex operating configurations in middle markets. The firm seeks to invest in automotive, building materials, business solutions, construction products and services, energy, industrial services, specialty metals, packaging, trading and distribution, pulp, paper, and tissue. It also focuses at agricultural products and services, capital equipment, chemicals, energy-related services, foundry, metal fabrication and forming, industrial distribution, specialty steel, food and staples retailing, financials and financial services, aerospace, business services, manufacturing, equipment fabrication, construction materials, construction and engineering, electrical equipment, industrial conglomerates, utilities, containers and packaging, transportation and logistics, waste management, wood products, paper products, engineered products, food and beverage and power generations. The firm prefers to make investments in Caribbean, Central America, Mexico, and North America. It typically invests between $50 million to $100 million in companies with enterprise values up to $500 million and EBITDA up to $100 million. The firm focuses on control investments. The firm prefers to take majority stakes. Atlas Holdings LLC was founded in January 2002 and is headquartered in Greenwich, Connecticut.</t>
  </si>
  <si>
    <t>Hinokiya Group Co.,Ltd. (TSE:1413)</t>
  </si>
  <si>
    <t>TSE:1413</t>
  </si>
  <si>
    <t>Yamada Holdings Co., Ltd. (TSE:9831)</t>
  </si>
  <si>
    <t>Eidai Co.,Ltd. (TSE:7822); GSK Co., Ltd.; EIGHT&amp;COMPANY Co., Ltd.</t>
  </si>
  <si>
    <t>IQTR687507714</t>
  </si>
  <si>
    <t>Hinokiya Group Co.,Ltd. operates as a custom housing company in Japan. It is also involved in real estate, insulating material, renovation, nursing care, childcare, and other business. The company was founded in 1988 and is headquartered in Tokyo, Japan. Hinokiya Group Co.,Ltd. is a subsidiary of Yamada Holdings Co.,Ltd.</t>
  </si>
  <si>
    <t>Others: .8 (.1%);
Housing Business: 784.5 (72.5%);
Real Estate Investment Business: 18.9 (1.8%);
Insulation Material Business: 211.0 (19.5%);
Renovation Business: 28.8 (2.7%);
Long-Term Care Childcare Business: 37.8 (3.5%)</t>
  </si>
  <si>
    <t>Japan: 1,057.2 (100.0%)</t>
  </si>
  <si>
    <t>Homebuilding</t>
  </si>
  <si>
    <t>Consumer Discretionary (Primary); Consumer Durables and Apparel (Primary); Homebuilding (Primary); Household Durables (Primary); Residential Construction, General Contractors and Operative Builders (Primary); Assisted Living Facilities and Services; Building Products; Building Products; Capital Goods; Child Day Care Services; Construction and Engineering; Construction and Engineering; Consumer Services; Diversified Consumer Services; Education Services; Health Care; Health Care Equipment and Services; Health Care Facilities; Health Care Providers and Services; Industrials; Nursing Homes; Real Estate; Real Estate; Real Estate Management and Development; Real Estate Operating Companies; Real Estate Operators And Lessors; Residential Building Operators and Lessors; Roofing, Siding, and Insulation Materials; Specialty Contract Work; Specialty Educational Services</t>
  </si>
  <si>
    <t>Yamada Holdings Co., Ltd. operates in the consumer electronics retailing activities. The company’s Consumer Electronics segment operates a network of consumer electronics stores that sell home appliances, furniture, interior products, etc., as well as engages in the specialty retailing of private label apparel products. Its Housing segment provides smart homes, as well as engages in the new build sale and homes rebuild, and renovation activities. The company’s Environmental Resources Development segment is involved in the product reuse and recycling, waste reduction, and recycled materials usage activities. Its Finance segment develops a range of financial products, including mortgages, non-life insurance products, life planning, and payment services. The company’s Services segment engages in the trading of house building materials and housing equipment, as well as in construction, wholesale, restaurants, and travel service industries. The company was formerly known as Yamada Denki Co., Ltd. and changed its name to Yamada Holdings Co., Ltd. in October 2020. Yamada Holdings Co., Ltd. was founded in 1973 and is headquartered in Takasaki, Japan.</t>
  </si>
  <si>
    <t>Eidai Co.,Ltd. (TSE:7822)
Eidai Co.,Ltd. manufactures and sells residential building materials and wooden boards in Japan. The company offers flooring products, interior staircase sets, interior doors, closets, shoe storage units, kitchen and bathroom products, and particle boards. Eidai Co.,Ltd. was founded in 1946 and is headquartered in Osaka, Japan.
EIGHT&amp;COMPANY Co., Ltd.
EIGHT&amp;COMPANY Co., Ltd. engages in the holding and management of securities. The company was incorporated in 2017 and is based in Tokyo, Japan.
GSK Co., Ltd.
GSK Co., Ltd. holds and manages securities. The company is based in Kuki, Japan.</t>
  </si>
  <si>
    <t>Eidai Co.,Ltd. (TSE:7822) (117.7)</t>
  </si>
  <si>
    <t>Mosaico Tecnologia ao Consumidor S.A. (BOVESPA:MOSI3)</t>
  </si>
  <si>
    <t>BOVESPA:MOSI3</t>
  </si>
  <si>
    <t>Banco Pan S.A. (BOVESPA:BPAN4)</t>
  </si>
  <si>
    <t>IQTR1684290787</t>
  </si>
  <si>
    <t>Mosaico Tecnologia ao Consumidor S.A. engages in the placement of publicity and advertisements through its own and third-party websites. The company also provides related, intermediation, and agency services; engages in licensing services of internet pages and content in the form of text, audio, and video for distribution via the internet and related means; and involves in the creation, management, and assignment of own and third-party databases. It operates as a digital platform for e-commerce, where it indicates stores that advertise products and redirect users to the stores’ website, where the consumer makes the purchase. The company operates under Zoom, Buscapé, Bondfaro, and Quebarato brands. The company was formerly known as Mosaico Negócios de Internet S.A. and changed its name to Mosaico Tecnologia ao Consumidor S.A. in August 2020. Mosaico Tecnologia ao Consumidor S.A. was founded in 1995 and is based in Rio de Janeiro, Brazil.</t>
  </si>
  <si>
    <t>Digital Platform for Consumers: 40.4 (100.0%)</t>
  </si>
  <si>
    <t>Brazil: 40.4 (100.0%)</t>
  </si>
  <si>
    <t>Communication Services (Primary); Interactive Media and Services (Primary); Interactive Media and Services (Primary); Media and Entertainment (Primary); Online Services (Primary); Advertising; Diversified Financial Services; Diversified Financials; Financials; Information Technology; Infrastructure Services; Internet Services and Infrastructure; Investment Services and Holding Companies; IT Services; Media; Multi-Sector Holdings; Patent Owners and Lessors; Software and Services</t>
  </si>
  <si>
    <t>Banco Pan S.A., together with its subsidiaries, operates as a middle-sized financial institution in Brazil. It provides payroll loans, vehicle financing, and credit cards. The company also offers services in the areas of consortium, insurance, securitization of real estate, and agribusiness receivables. In addition, it provides investment products, such as bank deposit certificates, real estate and agribusiness letters of credit, financial bills, interbank deposits, and Eurobonds. The company distributes its products and services through correspondent banks, authorized dealerships, multi-brand new and used vehicle shops, and real estate partners. It operates through 60 service branches. The company was formerly known as Banco Panamericano S.A. and changed its name to Banco Pan S.A. in August 2014. Banco Pan S.A. is headquartered in São Paulo, Brazil. Banco Pan S.A. is a subsidiary of Banco BTG Pactual S.A.</t>
  </si>
  <si>
    <t>TEGNA Inc. (NYSE:TGNA)</t>
  </si>
  <si>
    <t>NYSE:TGNA</t>
  </si>
  <si>
    <t>Trinity Christian Center of Santa Ana Inc; Najafi Companies</t>
  </si>
  <si>
    <t>Standard General L.P.</t>
  </si>
  <si>
    <t>IQTR659245047</t>
  </si>
  <si>
    <t>TEGNA Inc. operates as a media company in the United States. The company operates television stations that deliver television programming and digital content. It offers content and information to consumers across various platforms, including online, mobile, and social platforms; and owns and operates two multicast networks, True Crime Network that focuses on true-crime genre, and Quest that features factual-entertainment programs, such as science, history, and adventure-reality series. The company also provides solutions for advertisers through TEGNA Marketing Solutions (TMS). TMS delivers results for advertisers across television and digital platforms, as well as over-the-top (OTT) platforms, including Premion OTT advertising network. As of March 1, 2021, it operated 64 television stations in 51 markets. The company was formerly known as Gannett Co., Inc. and changed its name to TEGNA Inc. in June 2015. TEGNA Inc. was founded in 1906 and is headquartered in Tysons, Virginia.</t>
  </si>
  <si>
    <t>Media (Including DMS Business): 3,154.0 (100.0%)</t>
  </si>
  <si>
    <t>Broadcasting</t>
  </si>
  <si>
    <t>Broadcasting (Primary); Communication Services (Primary); Media (Primary); Media and Entertainment (Primary); Television (Primary); Television Broadcasting Stations (Primary); Television Content and Programming (Primary); Advertising; Marketing Services</t>
  </si>
  <si>
    <t>Midatlantic (Primary); Northern Virginia Area (Primary); United States and Canada (Primary); United States of America (Primary); Virginia (Primary); California; Columbus Area; Delaware; Great Lakes; Monmouth Area; New Jersey; New York; New York City Area; Northeast; Ohio; Salinas Area; West Coast</t>
  </si>
  <si>
    <t>Najafi Companies
Najafi Companies is a private equity firm specializing in recapitalizations, buyout, acquisitions, and growth capital investments in established businesses. The firm makes investments across industries with significant holdings in consumer, retail, ecommerce, sports and media. It prefers to primarily invest in education, direct marketing, telecommunications, technology, industrial, Internet services, consumer products, real estate, and leisure sectors. The firm often seeks to invest in industries out of popular favor. It seeks to invest across the globe with a focus on the United States. The firm invests in transactions up to $1000 million in size. It seeks to acquire controlling and majority stake/ ownership interest in its portfolio companies. The firm invests through internally generated capital and not through a fund. The firm prefers majority stake. Najafi Companies was founded in 1983 and is based in Phoenix, Arizona with additional offices in Toronto, Canada; Los Angeles, California; Paris, France; and New York, New York.
Trinity Christian Center of Santa Ana Inc
Trinity Christian Center of Santa Ana Inc operates a Christian religion television network. It offers worship and praise programs; praise the lord programs with faith-based interviews and testimonials from ministers, celebrities, sports figures, churches, astronauts, champion athletes, war heroes, movie stars, and country music entertainers; dramas and movies; and gospel music concerts and contemporary Christian music. The company also provides Christian programming for teens and young adults; medical doctor featured weekly programs that teach biblical concepts about nutrition and healthy lifestyles; fitness programs; marriage enrichment series; children’s programs on honesty, diligence, respect, and patriotic pride; and news and world events. In addition, it offers its inspirational programming for Protestant, Catholic, and Messianic Jewish denominations. The company broadcasts its network through television stations, satellites, Internet, and cable systems worldwide. Trinity Christian Center of Santa Ana Inc was founded in 1973 and is based in Tustin, California with locations in Dallas and Irving, Texas; Costa Mesa, California; Hendersonville, Tennessee; and Orlando and Miami, Florida.</t>
  </si>
  <si>
    <t>Standard General L.P. is a privately owned hedge fund sponsor. The firm primarily provides its services to pooled investment vehicles. It also caters to charitable organizations. The firm manages separate client-focused equity and fixed income portfolios. It invests in the public equity and fixed income markets of the United States. The firm employs a combination of fundamental, quantitative and qualitative analysis to create its portfolio. It conducts in-house research to make its investments. Standard General L.P. was founded in 2007 and is based in New York, New York. Standard General L.P. operates as a subsidiary of Standard General Holdings L.P.</t>
  </si>
  <si>
    <t>IC Plus Corp. (TPEX:8040)</t>
  </si>
  <si>
    <t>TPEX:8040</t>
  </si>
  <si>
    <t>Airoha Technology Corp.</t>
  </si>
  <si>
    <t>IQTR699611910</t>
  </si>
  <si>
    <t>IC Plus Corp. offers turnkey solutions for transceivers, Ethernet switches, media converters, and power over Ethernet products primarily in Taiwan. The company offers PHY transceivers, PoE PSE controllers, media converters, MCU and drivers, and Ethernet switches. Its products are used in surveillance and industrial application, smart grid, and small and medium-sized businesses. The company was founded in 1997 and is headquartered in Hsinchu City, Taiwan.</t>
  </si>
  <si>
    <t>IC (Integrated Circuit) Design: 35.2 (99.8%);
Remote Medical Treatment and Care: .1 (.2%)</t>
  </si>
  <si>
    <t>Taiwan: 4.4 (12.5%);
Other: 1.8 (5.0%);
China: 29.1 (82.5%)</t>
  </si>
  <si>
    <t>Information Technology (Primary); Semiconductors (Primary); Semiconductors and Semiconductor Equipment (Primary); Semiconductors and Semiconductor Equipment (Primary); Communications Equipment; Communications Equipment; Networking Equipment; Routers and Switches; Technology Hardware and Equipment</t>
  </si>
  <si>
    <t xml:space="preserve">Airoha Technology Corp. designs, manufactures, and sells integrated circuits for wireless communication primarily in Taiwan. It manufactures Bluetooth products for use in Bluetooth accessory applications, including headsets, speakers, keyboards, mouse, remote controls, and 3D glasses; RF front-end solutions comprising power amplifiers, transmit modules, low noise amplifiers, and RF devices for wireless and cellular applications; and silicon satellite tuners. The company also manufactures RF transceivers for Wi-Fi applications; FM radio chips for mobiles, MP3/PMP, PND, and other portable devices; RF/mixed signal IC components; and RF T/R switches, digital TV and set-top box DVB-S/S2 tuners, and Bluetooth SoC. Airoha Technology Corp. was founded in 2001 and is based in Hsinchu, Taiwan with additional branch offices in Taipei, Taiwan and Shanghai, China. Airoha Technology Corp. operates as a subsidiary of MediaTek Inc.
</t>
  </si>
  <si>
    <t>Strategem Capital Corporation (TSXV:SGE)</t>
  </si>
  <si>
    <t>TSXV:SGE</t>
  </si>
  <si>
    <t>SKKY Capital Corporation Limited</t>
  </si>
  <si>
    <t>IQTR692545831</t>
  </si>
  <si>
    <t>Strategem Capital Corporation, an investment holding company, invests in resource exploration and development, mining, and energy production in Canada. The company was formerly known as Dexton Technologies Corporation and changed its name to Strategem Capital Corporation in November 2001. Strategem Capital Corporation was incorporated in 1994 and is headquartered in Vancouver, Canada.</t>
  </si>
  <si>
    <t>Venture Capital: 5.4 (100.0%)</t>
  </si>
  <si>
    <t>Canada: 5.4 (100.0%)</t>
  </si>
  <si>
    <t>Capital Markets (Primary); Diversified Financials (Primary); Financials (Primary); Investment Banking and Brokerage (Primary); Asset Management and Custody Banks</t>
  </si>
  <si>
    <t>Boreo Oyj (HLSE:BOREO)</t>
  </si>
  <si>
    <t>HLSE:BOREO</t>
  </si>
  <si>
    <t>Preato Capital AB</t>
  </si>
  <si>
    <t>IQTR621527006</t>
  </si>
  <si>
    <t>Boreo Oyj owns, acquires, and develops B2B businesses in Finland, Russia, Estonia, Latvia, and Lithuania. It imports and sells electronic components; and tools and machines. The company’s principal products include electronic components, as well as measuring and testing equipment. Its customers include electronics manufacturers, as well as maintenance, and research and development industries. The company was formerly known as Yleiselektroniikka Oyj. Boreo Oyj was incorporated in 1969 and is based in Vantaa, Finland.</t>
  </si>
  <si>
    <t>Segment Adjustment: 17.0 (11.6%);
Electronics: 73.5 (50.0%);
Heavy Equipment: 56.4 (38.4%)</t>
  </si>
  <si>
    <t>Commercial Electronics Distribution (Primary); Electronic Equipment, Instruments and Components (Primary); Information Technology (Primary); Technology Distributors (Primary); Technology Hardware and Equipment (Primary); Capital Goods; Consumer Discretionary; Consumer Electronics Distribution; Distributors; Distributors; Durable Goods Distribution; Industrials; Machinery Distribution; Measuring, Analyzing, and Controlling Instruments Distribution; Retailing; Trading Companies and Distributors; Trading Companies and Distributors</t>
  </si>
  <si>
    <t>Preato Capital AB is a private equity firm specializing in buy out investments in small and medium-sized companies. The firm has no sector preference and invests in all sectors with a focus on manufacturing, retail, and service. The firm invests in the Nordic region including Sweden, Norway, Iceland, Denmark, and Finland. It invests between €5 million ($6.49 million) and €20 million ($25.96 million) in companies with an enterprise value in the range of SEK 50 million ($6.1 million) to SEK 300 million ($36.8 million). The firm prefers to take majority stakes in companies and that management team, board or owners co-invest with the firm. It makes balance sheet investments. Preato Capital AB was founded in 2004 and is based in Stockholm, Sweden with an additional office in Helsinki, Finland.</t>
  </si>
  <si>
    <t>Akasol AG (XTRA:ASL)</t>
  </si>
  <si>
    <t>XTRA:ASL</t>
  </si>
  <si>
    <t>BorgWarner Inc. (NYSE:BWA)</t>
  </si>
  <si>
    <t>Morgan Stanley &amp; Co. International plc; Lansdowne Partners (UK) LLP; Schulz Group GmbH</t>
  </si>
  <si>
    <t>IQTR704481607</t>
  </si>
  <si>
    <t>Akasol AG, together with its subsidiaries, develops, manufactures, and distributes liquid-cooled and rechargeable lithium ion battery systems in Germany and internationally. The company offers its products and services for use in buses, commercial vehicles, rail vehicles, industrial vehicles, and ships and boats, as well as for stationary applications. Akasol AG was founded in 1990 and is headquartered in Darmstadt, Germany. As of June 4, 2021, Akasol AG operates as a subsidiary of BorgWarner Inc.</t>
  </si>
  <si>
    <t>Electrical Components and Equipment</t>
  </si>
  <si>
    <t>Capital Goods (Primary); Electrical Components and Equipment (Primary); Electrical Equipment (Primary); Industrials (Primary); Storage Batteries (Primary); Application Software; Commercial and Professional Services; Commercial Services and Supplies; Diversified Support Services; Enterprise Software; Industry Specific Software; Information Technology; IT Consulting and Other Services; IT Services; Software; Software and Services</t>
  </si>
  <si>
    <t>Europe (Primary); European Developed Markets (Primary); Germany (Primary); Hessen (Primary)</t>
  </si>
  <si>
    <t>BorgWarner Inc. provides solutions for combustion, hybrid, and electric vehicles worldwide. The company’s Engine segment offers turbocharger and turbocharger actuators; eBoosters; and timing systems products, including timing chains, variable cam timing, crankshaft and camshaft sprockets, tensioners, guides and snubbers, front-wheel drive transmission chains, four-wheel drive chains, and hybrid power transmission chains. It also provides emissions systems, such as electric air pumps and exhaust gas recirculation (EGR) modules, EGR coolers and valves, glow plugs, and instant starting systems; thermal systems products comprising viscous fan drives, polymer fans, coolant pumps, cabin heaters, battery heaters, and battery charging; and gasoline ignition technologies. The company’s Drivetrain segment offers friction and mechanical products that include dual and friction clutch modules, friction and separator plates, transmission bands, torque converter and one-way clutches, and torsional vibration dampers. It also provides electro-hydraulic solenoids, transmission solenoid modules, and dual clutch control modules; rear-wheel drive/all-wheel drive (AWD) transfer case systems, front wheel drive-AWD coupling systems, and cross-axle coupling systems; starters, alternators, and hybrid electric motors; and motor controllers, battery chargers, and uninterrupted power source systems. The company sells its products to original equipment manufacturers of light vehicles, which comprise passenger cars, sport-utility vehicles, vans, and light trucks; commercial vehicles, including medium-duty and heavy-duty trucks, and buses; and off-highway vehicles, such as agricultural and construction machinery, and marine applications, as well as to tier one vehicle systems suppliers and the aftermarket for light, commercial, and off-highway vehicles. The company was formerly known as Borg-Warner Automotive, Inc. BorgWarner Inc. was founded in 1987 and is headquartered in Auburn Hills, Michigan.
Automotive Mfg</t>
  </si>
  <si>
    <t>Lansdowne Partners (UK) LLP
Lansdowne Partners (UK) LLP is a privately owned hedge fund sponsor. The firm primarily provides its services to pooled investment vehicles. It also caters to corporations. The firm manages separate client focused equity portfolios. It invests in the public equity and alternative markets across the globe. The firm employs a fundamental analysis to create its portfolios. It conducts in-house research to make its investments. The firm was previously known as Lansdowne Partners Limited Partnership. It founded in 1998 and is based in London, United Kingdom. Lansdowne Partners (UK) LLP operates as a subsidiary of Lansdowne Partners Limited.
Morgan Stanley &amp; Co. International plc
Morgan Stanley &amp; Co. International plc provides financial services to corporations, governments, financial institutions, and individuals in Europe, the Middle East, Africa, the Americas, and Asia. It offers various services, such as capital raising including underwriting of debt, equity, and other securities; financial advisory services, including advice on mergers and acquisitions, restructurings, and real estate; and corporate lending. The company also offers sales and trading services include sales, financing, prime brokerage, market making activities in equity and fixed income securities and related products, including global macro, credit, and commodities products; investment activities; and providing secured lending to sales and trading customers. In addition, it provides asset management services. The company was incorporated in 1986 and is based in London, the United Kingdom. Morgan Stanley &amp; Co. International plc operates as a subsidiary of Morgan Stanley Investments (UK).
Schulz Group GmbH
Schulz Group GmbH plans and constructs production facilities and special machines, develop components and software solutions as well as highly efficient lithium-ion battery systems for high-performance electric vehicles or for the storage of renewable energy. The company was founded in 2008 and is based in Ravensburg, Germany.</t>
  </si>
  <si>
    <t>Over the Wire Holdings Limited (ASX:OTW)</t>
  </si>
  <si>
    <t>ASX:OTW</t>
  </si>
  <si>
    <t>Aussie Broadband Limited (ASX:ABB)</t>
  </si>
  <si>
    <t>IQTR1686055260</t>
  </si>
  <si>
    <t>Over the Wire Holdings Limited provides telecommunication, cloud, and IT solutions to business customers in Australia and New Zealand. The company offers data networks and internet, voice, data center co-location, cloud, and managed services. It provides cloud solutions, such as private cloud, public cloud connects, and colocation; connect solutions, including business internet, private networks, SD-WAN, and hybrid networks; collaborate solutions comprising business VoIP, hosted PBX, Microsoft teams calling, mobile fleet, and converged voice and data; and security and IT support solutions, including IT support services and data security. The company was formerly known as Impirical Pty Ltd and changed its name to Over the Wire Holdings Limited in September 2015. The company was founded in 2007 and is headquartered in Brisbane, Australia.</t>
  </si>
  <si>
    <t>IT and Telecommunications: 84.6 (100.0%)</t>
  </si>
  <si>
    <t>Australasia: 84.5 (100.0%)</t>
  </si>
  <si>
    <t>Co-location/Data Centers (Primary); Information Technology (Primary); Internet Services and Infrastructure (Primary); IT Services (Primary); Software and Services (Primary); Alternative Carriers; Broadband Telecommunications Services; Communication Services; Digital Telecommunications Services; Diversified Telecommunication Services; Information Technology (IT) Consulting; Interactive Media and Services; Interactive Media and Services; IT Consulting and Other Services; Media and Entertainment; Online Services; Services Outsourcing; Telecommunication Services</t>
  </si>
  <si>
    <t>Aussie Broadband Limited provides telecommunications services to residential and businesses in Australia. It operates in two segments, Residential and Business. The company offers national broadband network (NBN) services to residential, small business, and large business/ enterprise customers. It also provides a range of other telecommunications services, including VoIP, mobile plans and headsets, and entertainment bundles. As of June 30, 2021, it served approximately 386,412 customers. The company was incorporated in 2008 and is headquartered in Morwell, Victoria.</t>
  </si>
  <si>
    <t>Intouch Holdings Public Company Limited (SET:INTUCH)</t>
  </si>
  <si>
    <t>SET:INTUCH</t>
  </si>
  <si>
    <t>Gulf Energy Development Public Company Limited (SET:GULF)</t>
  </si>
  <si>
    <t>The Bank of New York Mellon Corporation (NYSE:BK); GIC Pte. Ltd.; State Street Europe Limited; The Hongkong and Shanghai Banking Corporation Limited; Thai NVDR Co., Ltd.; Singtel Global Investment Pte. Ltd.; South East Asia UK (Type C) Nominees Limited</t>
  </si>
  <si>
    <t>IQTR711984090</t>
  </si>
  <si>
    <t>Intouch Holdings Public Company Limited, through its subsidiaries, engages in the satellite, Internet, telecommunications, and media and advertising businesses. It operates through Wireless Telecommunications Business, Satellite and International Businesses, and Other Businesses segments. The company offers transponder rental and related services for domestic and international communications; broadband content services; satellite uplink-downlink, broadcasting television and telecommunication services; Internet data center, Internet, and telecommunication services; advertising, insurance broker, and other related services; and sale and service related to media, telephone network, mobile content, and engineering development services on communication technology and electronics. It also sells user terminals of IPSTAR and direct television equipment; and distributes internet equipment. In addition, the company offers local mobile telecommunication services; provides computer program and related services, as well as information technology and home shopping services; and trades in and rents telecommunications equipment and accessories. It has operations in Thailand, Australia, India, Japan, Myanmar, Malaysia, and internationally. The company was formerly known as Shin Corporation Public Company Limited and changed its name to Intouch Holdings Public Company Limited in March 2014. Intouch Holdings Public Company Limited was founded in 1983 and is headquartered in Bangkok, Thailand.</t>
  </si>
  <si>
    <t>Satellite &amp; International Businesses: 98.4 (98.7%);
Other Businesses: 1.3 (1.3%)</t>
  </si>
  <si>
    <t>Segment Adjustment: 4.6 (1.1%);
Others: 4.1 (1.0%);
Thailand: 384.0 (90.6%);
Australia: 9.1 (2.2%);
India: 11.5 (2.7%);
Japan: 2.8 (.7%);
Malaysia: 7.8 (1.8%)</t>
  </si>
  <si>
    <t>Cellular Services (Primary); Communication Services (Primary); Telecommunication Services (Primary); Wireless Telecommunication Services (Primary); Wireless Telecommunication Services (Primary); Advertising; Alternative Carriers; Broadband Telecommunications Services; Commercial and Professional Services; Commercial Rental and Leasing Services; Commercial Services and Supplies; Communications Equipment Distribution; Digital Telecommunications Services; Diversified Support Services; Diversified Telecommunication Services; Electronic Equipment, Instruments and Components; Industrials; Information Technology; Information Technology (IT) Consulting; Integrated Telecommunication Services; Internet Service Providers (ISP); IT Consulting and Other Services; IT Services; Media; Media and Entertainment; Satellite Communication Services; Software and Services; Technology Distributors; Technology Hardware and Equipment</t>
  </si>
  <si>
    <t>Gulf Energy Development Public Company Limited produces and sells electricity, steam, and chilled water to public and private clients in Thailand and internationally. It operates through three segments: Power Business, Consulting Business, and Infrastructure Business. The company generates electricity through gas-fired and renewable power projects under the independent power producers, small power producers, and very small power producers programs. It has a total gross installed power capacity of 11,910 MW. The company also undertakes infrastructure projects; and operates in natural gas related businesses, including procurement, and marketing and trading of natural gas. In addition, it engages in the trading activities; and the provision of managerial, technical, and supporting services. The company is headquartered in Bangkok, Thailand.</t>
  </si>
  <si>
    <t>GIC Pte. Ltd.
GIC Pte. Ltd., formerly known as Government of Singapore Investment Corporation Pte Ltd., is a sovereign wealth fund of the Government of Singapore. The firm manages foreign exchange reserves of the Government of Singapore. It invests directly and through external fund managers in start-ups, growth companies, pre- and post-listed companies. The firm provide seed capital via venture capital funds. It invests in the unlisted public and private equity with a focus on health care, operating infrastructure, financial and business services as well as natural resources, real estate, fixed income, and alternative markets including foreign exchange, commodity, and money markets across the globe. The firm seeks to invest in the technology sector in China. The firm invests through its subsidiaries GIC Asset Management Pte Ltd., GIC Real Estate Pte Ltd., and GIC Special Investments Pte Ltd. Government of Singapore Investment Corporation was founded in 1981 and is based in Singapore with additional across Asia, North America, South America, and Europe.
Singtel Global Investment Pte. Ltd.
Singtel Global Investment Pte. Ltd. is an investment holding company. The company was incorporated in 2013 and is headquartered in Singapore. Singtel Global Investment Pte. Ltd. operates as a subsidiary of SingTel Asian Investments Pte Ltd.
South East Asia UK (Type C) Nominees Limited
South East Asia UK (Type C) Nominees Limited was incorporated in 1998 and is based in London, United Kingdom. South East Asia UK (Type C) Nominees Limited operates as a subsidiary of JPMorgan Chase Bank, National Association
State Street Europe Limited
State Street Europe Limited, through its subsidiaries, provides trustee and depository services, and electronic trading platform services mainly to institutional clients in Europe and the Asia Pacific. State Street Europe Limited was formerly known as State Street Bank Europe Limited and changed its name to State Street Europe Limited in October 2015. The company was incorporated in 1997 and is based in London, United Kingdom. State Street Europe Limited operates as a subsidiary of State Street International Holdings.
Thai NVDR Co., Ltd.
Thai NVDR Co., Ltd. engages in issuing and selling non-voting depository receipts (NVDRs) to local and foreign and individual and institutional investors. It offers the purchase or sale of listed company shares whose investors wish to trade through NVDRs. The company was founded in 2000 and is based in Bangkok, Thailand. Thai NVDR Co., Ltd. operates as a subsidiary of The Stock Exchange of Thailand.
The Bank of New York Mellon Corporation (NYSE:BK)
The Bank of New York Mellon Corporation provides a range of financial products and services in the United States and internationally. The company operates through three segments: Investment Services, Investment and Wealth Management, and Other. The Investment Service segment offers custody, trust and depositary, accounting, exchange-traded funds services, middle-office solutions, transfer agency, services for private equity and real estate funds, foreign exchange, securities lending, liquidity/lending services, brokerage and data analytics, clearing, investment, wealth and retirement solutions, technology and enterprise data management, trading, corporate trust, depositary receipts, payments, foreign exchange, liquidity management, receivables processing and payables management, trade finance and processing, collateral management, and tri-party services. The Investment and Wealth Management segment provides diversified investment management strategies and distribution of investment products, investment management, custody, wealth and estate planning, private banking, investment, and information management services. The Other segment engages in the leasing, corporate treasury, derivative and other trading, corporate and bank-owned life insurance, renewable energy investment, and business exit activities. It serves central banks and sovereigns, financial institutions, asset managers, insurance companies, corporations, local authorities and high net-worth individuals, and family offices. The company was founded in 1784 and is headquartered in New York, New York.
The Hongkong and Shanghai Banking Corporation Limited
The Hongkong and Shanghai Banking Corporation Limited, together with its subsidiaries, provides a range of banking and related financial services in Hong Kong and rest of Asia-Pacific. It operates through Wealth and Personal Banking, Commercial Banking, and Global Banking and Markets segments. The company’s deposit products include all-in-one, savings, current, and personal and business integrated accounts; and time deposits. Its loan portfolio comprises personal instalment and tax loans, revolving credit facility, credit cards, overdrafts, home mortgage loans, home-related loans, commercial lending, export and import financing, receivables finance, and working capital loans. The company also offers life, travel, savings, retirement, household protection, health, business and trade related, and employee benefit insurance products; invests in stocks, bonds/certificates of deposit, unit trusts, structured products, and warrants and CBBCs; and provides provident fund, financial and retirement planning, currency exchange, payment, guarantee, export and import forfaiting, online stocks trading, and online and mobile banking services. It serves individuals; small and medium-sized enterprises, and corporate and mid-market enterprises; high net worth individuals; and government, corporate, and institutional clients. The company was founded in 1865 and is headquartered in Central, Hong Kong. The Hongkong and Shanghai Banking Corporation Limited is a subsidiary of HSBC Asia Holdings Limited.</t>
  </si>
  <si>
    <t>The Bank of New York Mellon Corporation (NYSE:BK) (45,981.0)</t>
  </si>
  <si>
    <t>Axel Springer SE (OTCPK:AXEL.F)</t>
  </si>
  <si>
    <t>OTCPK:AXEL.F</t>
  </si>
  <si>
    <t>KKR &amp; Co. Inc. (NYSE:KKR); Canada Pension Plan Investment Board; Public Sector Pension Investment Board</t>
  </si>
  <si>
    <t>IQTR620693865</t>
  </si>
  <si>
    <t>Axel Springer SE operates as a publishing company primarily in Europe and the United States. The company operates through three segments: Classifieds Media, News Media, and Marketing Media. The Classifieds Media segment operates a portfolio of online classified portals in the areas of real estate, jobs, cars, and general. This segment operates SeLoger, Immoweb, and Immowelt/Immonet real estate portals; Totaljobs, Jobsite, and Saongroup job portals; meinestadt.de, a regional portal; and car and general classified ad portals, including LaCentrale and Yad2. The News Media segment offers newspapers primarily under the BILD and WELT brands in Berlin, as well as the FAKT name in Poland; automotive, computer, and sports magazines under the AUTO BILD, COMPUTER BILD, and SPORT BILD brand names; and a tabloid under the BLIKK name in Hungary. This segment also operates Internet portals, such as Onet.pl and azet.sk; profession.hu, a job portal; WELT, a news channel; BILD.de, a news and entertainment portal; WELT.de, a news portal; Upday, a mobile news portal; businessinsider.com; and Autobild.de, a digital appearances of the magazine. Its digital offerings also comprise analytics, studies, and digital market data for companies and institutions. The Marketing Media segment provides advertising services on performance or reach based marketing. The company distributes its print media primarily through press wholesale companies, station book trade, and press import companies; and digital products principally through its webpages or download platforms, including the app stores of Apple and Google. Axel Springer SE was founded in 1946 and is headquartered in Berlin, Germany.</t>
  </si>
  <si>
    <t>Communication Services (Primary); Electronic Magazine Publishing (Primary); Electronic Newspaper Publishing (Primary); Magazine Publishing (Primary); Media (Primary); Media and Entertainment (Primary); Newspaper and Magazine Publishing (Primary); Newspaper Publishing (Primary); Printed Media Publishing (Primary); Published Electronic Materials (Primary); Publishing (Primary); Advertising; Broadcast Advertising; Capital Markets; Diversified Financials; Financial Data Feeds; Financial Exchanges and Data; Financials; Internet Advertising</t>
  </si>
  <si>
    <t>Berlin (Primary); Europe (Primary); European Developed Markets (Primary); Germany (Primary); Hamburg</t>
  </si>
  <si>
    <t>Canada Pension Plan Investment Board
Canada Pension Plan Investment Board is a state owned pension fund sponsor. The firm invests in the public equity, fixed income, and alternative markets across the globe. It employs quantitative and fundamental analysis to create its portfolio. The firm also invests in private equity, real estate and infrastructure projects, and energy and natural resources. Under natural resource investments the firm focuses on oil and gas, mining and agricultural lands making investments in Canada as well as outside. It makes equity investments between $200 million and $1000 million and is flexible with respect to ownership interest. Within infrastructure investments the firm focuses upon global, private and public-to-private infrastructure assets. These include essential electricity, water, gas and communications infrastructure, toll roads, bridges, tunnels, airports and ports. The target investment size for infrastructure investments is between C$500 million ($465 million) to C$2000 million ($1863 million) and depending upon the investment opportunity the firm might also invest C$4000 million ($3,727.24 million) in a single investment. The geographical focus has been international markets with strong regulatory frameworks, typically in North America, Western Europe, Australasia, and emerging markets throughout the world. It also makes limited partnership investments in venture capital, private equity, and other investment vehicles. The firm also seeks funds, secondaries, and co-investments with a focus on large- and middle-market buyout and growth equity funds in North America, Europe and Latin America, with minimum target fund sizes of $750 million in developed markets and $500 million in emerging markets. It makes a minimum fund commitment of $75 million. Under secondaries and co-investments the firm focuses on transactions in North America, Europe and Latin America and with target investments size between $100 million to $500 million, with a minimum investment of $25 million. The firm also focuses on private equity investments in the Asia Pacific region through funds, direct investments and secondaries with a focus on pan-Asian and country-focused private equity funds in China, Japan, Korea, India and Australia, with minimum fund sizes of $500 million.  It makes equity real estate investments in office, commercial and industrial sectors, retail, transportation, industrial complexes, urban centers, and multifamily residential properties through direct joint ventures and funds. It invests across United States, Canada, North America, South America, Asia Pacific region, Australia, China and Japan, Continental Europe, Emerging Europe, United Kingdom, London, and India. It also makes private debt investments focusing on making direct primary and secondary investments in leveraged loans, high yield bonds, mezzanine, intellectual property and other solutions across the capital structure. The firm participates in such as acquisitions, refinancing, restructurings and recapitalizations with targets positions between $50 million to $500 million in any single credit. For private debt investments it considers investments globally. The firm also makes Direct Investments in Asian companies in both co-investment and co-sponsorship situations with general partners and certain other qualified non-GP partners. Canada Pension Plan Investment Board was founded in December 1997 and is based in Toronto, Ontario with additional offices in Central, Hong Kong; London, United Kingdom; Luxembourg, Luxembourg; New York, New York; Sao Paulo, Brazil; and Toronto, Canada.
KKR &amp; Co. Inc. (NYSE:KKR)
KKR &amp; Co. Inc. is a private equity and real estate investment firm specializing in direct and fund of fund investments. It specializes in acquisitions, leveraged buyouts, management buyouts, credit special situations, growth equity, mature, mezzanine, distressed, turnaround, lower middle market and middle market investments. The firm considers investments in all industries with a focus on software, security, semiconductors, consumer electronics, internet of things (iot), internet, information services, information technology infrastructure, financial technology, network and cyber security architecture, engineering and operations, content, technology and hardware, energy and infrastructure, real estate, services industry with a focus on business services, intelligence, industry-leading franchises and companies in natural resource, containers and packaging, agriculture, airports, ports, forestry, electric utilities, textiles, apparel and luxury goods, household durables, digital media, insurance, brokerage houses, non-durable goods distribution, supermarket retailing, grocery stores, food, beverage, and tobacco, hospitals, entertainment venues and production companies, publishing, printing services, capital goods, financial services, specialized finance, pipelines, and renewable energy. In energy and infrastructure, it focuses on the upstream oil and gas and equipment, minerals and royalties and services verticals. In real estate, the firm seeks to invest in private and public real estate securities including property-level equity, debt and special situations transactions and businesses with significant real estate holdings, and oil and natural gas properties. The firm also invests in asset services sector that encompasses a broad array of B2B, B2C and B2G services verticals including asset-based, transport, logistics, leisure/hospitality, resource and utility support, infra-like, mission-critical, and environmental services. Within Americas, the firm prefers to invest in consumer products; chemicals, metals and mining; energy and natural resources; financial services; healthcare; industrials; media and communications; retail; and technology. Within Europe, the firm invests in consumer and retail; energy; financial services; health care; industrials and chemicals; media and digital; and telecom and technologies. Within Asia, it invests in consumer products; energy and resources; financial services; healthcare; industrials; logistics; media and telecom; retail; real estate; and technology. It also seeks to make impact investments focused on identifying and investing behind businesses with positive social or environmental impact. The firm seeks to invest in mid to high-end residential developments, but can invest in other projects throughout Mainland China through outright ownership, joint ventures, and merger. It invests globally with a focus on Australia, emerging and developed Asia, Middle East and Africa, Nordic, Southeast Asia, Asia Pacific, Ireland, Hong Kong, Japan, Taiwan, India, Vietnam, Malaysia, Singapore, Indonesia, France, Germany, Netherlands, United Kingdom, Caribbean, Mexico, South America, North America, Brazil, Latin America, Korea with a focus on South Korea, and United States of America. In the United States and Europe, the firm focuses on buyouts of large, publicly traded companies. It seeks to invest $30 million to $717 million in companies with enterprise values between $500 million to $2389 million. The firm prefers to invest in a range of debt and public equity investing and may co-invest. It seeks a board seat in its portfolio companies and a controlling ownership of a company or a strategic minority positions. The firm may acquire majority and minority equity interests, particularly when making private equity investments in Asia or sponsoring investments as part of a large investor consortium. The firm typically holds its investment for a period of five to seven years and more and exits through initial public offerings, secondary offerings, and sales to strategic buyers. KKR &amp; Co. Inc. was founded in 1976 and is based in New York, New York with additional offices across North America, Europe, Australia, Sweden and Asia.
Public Sector Pension Investment Board
Public Sector Pension Investment Board (PSP Investments) is a government owned pension fund management firm. The firm primarily provides its services to the federal Public Service, the Canadian Forces, and the Royal Canadian Mounted police pension plans. It invests in the public equity markets across the globe and in the public fixed income markets of the United States and Canada. The firm also makes its investments in public financial markets, private equity, real estate, infrastructure, natural resources and private debt. Public Sector Pension Investment Board was founded in September 1999 and is based in Ottawa, Ontario with an additional office in Montreal, New York and London..</t>
  </si>
  <si>
    <t>Rede D'Or São Luiz S.A. (BOVESPA:RDOR3)</t>
  </si>
  <si>
    <t>Patria Investimentos Ltda</t>
  </si>
  <si>
    <t>IQTR1677844600</t>
  </si>
  <si>
    <t>Rede D'Or São Luiz S.A. operates a network of hospitals in Brazil. The company provides services in the medical areas of neurology, oncology, hemangioma, lymphangioma, lymphatic malformation, vascular anomaly and tumor, vascular surgery, radiology, interventional radiology, and pathology, as well as pediatric cardiology, oncology and hematology, and surgery. It operates 51 own hospitals, 1 managed hospital, and 47 oncology clinics with 9,000 beds, as well as provides other services, such as blood bank, dialysis, and ambulatories of various specialties in the states of Rio de Janeiro, São Paulo, Pernambuco, Bahia, Maranhão, Sergipe, Ceará, Paraná, and the Federal District; and has a robot surgery facilities in Brazil. The company was formerly known as Hospital Maternidade São Luiz S.A. Rede D'Or São Luiz S.A. was founded in 1977 and is headquartered in São Paulo, Brazil.</t>
  </si>
  <si>
    <t>Patria Investimentos Ltda is a private equity firm specializing in direct and fund of funds investments. It seeks to invest in middle market companies. For fund of funds investments, the firm primarily invests in private equity funds. For direct investments, it invests in industry consolidation, middle market, spin-offs, divestitures, growth capital, and PIPEs. The firm seeks to invest across a wide range of sectors including infrastructure, logistics, transportation, oil and gas, energy, health, real estate, education, security, food retail, agriculture, environmental services, well-being, telecommunications, and outsourcing services. It seeks to invest in Latin America mainly in Brazil, particularly in the southeastern and northwestern regions. Within this last region, the firm focuses in Recife and Salvador. The firm seeks to invest between $300 million and $500 million. It seeks to acquire both majority and minority stakes and to hold its investment between six and seven years. Patria Investimentos Ltda was founded in 1994 and is based in São Paulo, Brazil with additional offices in North America, South America, Asia and Europe</t>
  </si>
  <si>
    <t>Tailim Packaging Co., Ltd. (KOSE:A011280)</t>
  </si>
  <si>
    <t>KOSE:A011280</t>
  </si>
  <si>
    <t>Tailim Paper Co., Ltd</t>
  </si>
  <si>
    <t>Sae-A Investment Co., Ltd.</t>
  </si>
  <si>
    <t>IQTR653892120</t>
  </si>
  <si>
    <t>Tailim Packaging Co., Ltd. manufactures and sells paper and packaging products in South Korea. The company was formerly known as Tailim Packaging Industrial Co., Ltd. and changed its name to Tailim Packaging Co., Ltd. in May 2016. Tailim Packaging Co., Ltd. was founded in 1976 and is based in Siheung, South Korea.</t>
  </si>
  <si>
    <t>Corrugated Cardboard and Corrugated Box Manufacturing Industry: 521.2 (85.2%);
Transportation: .2 (.0%);
Corrugated Paper Manufacturing Industry: 90.6 (14.8%)</t>
  </si>
  <si>
    <t>Containers and Packaging (Primary); Corrugated And Solid Fiber Boxes (Primary); Materials (Primary); Materials (Primary); Paper Packaging (Primary); Paperboard Containers And Boxes (Primary)</t>
  </si>
  <si>
    <t>Tailim Paper Co., Ltd produces and sells corrugated cardboard materials in South Korea. It offers liner products, including Kraft liner, corrugated medium, and test liner products; and tube paper products. The company was formerly known as Dongil Paper MFG Co., Ltd. and changed its name to Tailim Paper Co., Ltd in April 2016. Tailim Paper Co., Ltd was founded in 1986 and is based in Ansan-si, South Korea.</t>
  </si>
  <si>
    <t>Sae-A Investment Co., Ltd. provides management consulting services. The company also offers wholesale and product brokerage services. The company is based in Seoul, South Korea.</t>
  </si>
  <si>
    <t>Solon Eiendom ASA (OB:SOLON)</t>
  </si>
  <si>
    <t>OB:SOLON</t>
  </si>
  <si>
    <t>Samhällsbyggnadsbolaget i Norden AB (publ) (OM:SBB B)</t>
  </si>
  <si>
    <t>Dukat AS; Hortulan As; Skøien AS; Vatne Equity AS; UFI AS</t>
  </si>
  <si>
    <t>IQTR1757439194</t>
  </si>
  <si>
    <t xml:space="preserve">Solon Eiendom ASA acquires, develops, and sells residential real estate properties in Norway. The company was formerly known as Bionor Pharma ASA and changed its name to Solon Eiendom ASA. The company was founded in 2006 and is headquartered in Oslo, Norway.
</t>
  </si>
  <si>
    <t>Segment Adjustment: 12.2 (4.4%);
Housing Development: 255.5 (92.7%);
Development: 7.9 (2.9%)</t>
  </si>
  <si>
    <t>Norway: 271.1 (100.0%)</t>
  </si>
  <si>
    <t>Real Estate (Primary); Real Estate (Primary); Real Estate Development (Primary); Real Estate Management and Development (Primary)</t>
  </si>
  <si>
    <t>Europe (Primary); European Developed Markets (Primary); Norway (Primary); Oslo (Primary)</t>
  </si>
  <si>
    <t>Samhällsbyggnadsbolaget i Norden AB (publ) owns, develops, and manages residential and community properties in the Nordic region. It operates through three segments: Residential Properties, Community Service Properties, and Other Properties. The Residential Properties segment primarily consists of apartments and townhouses. The Community Service Properties segment includes schools, retirement homes, housing for the disabled, and properties operated by municipal and governmental agencies/authorities. The Other Properties segment operates commercial properties. It serves municipalities, county councils, and government agencies. The company was incorporated in 2014 and is headquartered in Stockholm, Sweden.</t>
  </si>
  <si>
    <t>Dukat AS
Dukat AS is based in Norway.
Hortulan As
Hortulan AS was incorporated in 2010 and is based in Asker, Norway.
Skøien AS
Skøien AS was founded in 2001 and is based in Oslo, Norway.
UFI AS
UFI AS was incorporated in 2018 and is based in Oslo, Norway.
Vatne Equity AS
Vatne Equity AS was founded in 2016 and is headquartered in Oslo, Norway.</t>
  </si>
  <si>
    <t>Ausnutria Dairy Corporation Ltd (SEHK:1717)</t>
  </si>
  <si>
    <t>SEHK:1717</t>
  </si>
  <si>
    <t>HongKong Jingang Trade Holding Company Limited</t>
  </si>
  <si>
    <t>Center Laboratories, Inc. (TPEX:4123); Citagri Easter Ltd</t>
  </si>
  <si>
    <t>IQTR1686752771</t>
  </si>
  <si>
    <t>Ausnutria Dairy Corporation Ltd, an investment holding company, primarily engages in the research and development, milk collection, processing, production, packaging, marketing, and distribution of infant formula and other dairy products. The company operates in two segments, Dairy and Related Products, and Nutrition Products. It offers cow milk based formula products under the Allnutria, Hyproca Hollary, Hyproca Hypure, Neolac, and Puredo brand names; and goat milk based infant formula products under the Kabrita brand. The company also produces formula milk powder products on an original equipment manufacturing basis. In addition, it engages in the manufacturing and distribution of nutrition products; and development, distribution, and sale of probiotic products. The company operates in the People's Republic of China, European Union, Australia, New Zealand, the Middle East, North and South America, and internationally. The company was founded in 2003 and is based in Central, Hong Kong.</t>
  </si>
  <si>
    <t>Dairy and Related Products: 1,278.1 (98.3%);
Nutrition Products: 22.4 (1.7%)</t>
  </si>
  <si>
    <t>The People's Republic of China (The PRC): 1,127.3 (86.7%);
Others: 11.1 (.9%);
European Union: 108.5 (8.3%);
Middle East: 23.8 (1.8%);
North and South America: 23.3 (1.8%);
Australia: 6.4 (.5%);
New Zealand: .1 (.0%)</t>
  </si>
  <si>
    <t>Consumer Staples (Primary); Dairy Products (Primary); Dairy Products and Eggs (Primary); Food Products (Primary); Food, Beverage and Tobacco (Primary); Infant Food (Primary); Milk (Primary); Packaged Foods and Meats (Primary); Prepared and Preserved Foods (Primary); Food and Staples Retailing; Food and Staples Retailing; Food Distribution; Food Distributors; Household and Personal Products; Personal Products; Personal Products; Vitamins and Nutritional Supplements</t>
  </si>
  <si>
    <t>HongKong Jingang Trade Holding Company Limited was incorporated in 2011 and is based in Causeway Bay, Hong Kong. HongKong Jingang Trade Holding Company Limited operates as a subsidiary of Inner Mongolia Yili Industrial Group Co., Ltd.</t>
  </si>
  <si>
    <t>Center Laboratories, Inc. (TPEX:4123)
Center Laboratories, Inc. operates as a pharmaceutical company in Taiwan. It engages in the research and development of small molecule drugs; manufacture and sale of pharmaceuticals; development of proteins and antibodies; and pharmaceutical CDMO, medical device, nutritional health and agribiotechnology, stem cell and immune cell therapy, and industry investment fund and venture capital businesses. The company was founded in 1959 and is headquartered in Taipei, Taiwan.
Citagri Easter Ltd
Citagri Easter Ltd is based in Road Town, British Virgin Islands.</t>
  </si>
  <si>
    <t>Center Laboratories, Inc. (TPEX:4123) (1,057.4)</t>
  </si>
  <si>
    <t>Renaissance Gold Inc.</t>
  </si>
  <si>
    <t>Orogen Royalties Inc. (TSXV:OGN)</t>
  </si>
  <si>
    <t>IQTR671848346</t>
  </si>
  <si>
    <t xml:space="preserve">As of August 18, 2020, Renaissance Gold Inc. was acquired by Evrim Resources Corp.
</t>
  </si>
  <si>
    <t>Materials (Primary); Materials (Primary); Metals and Mining (Primary); Precious Metals and Minerals (Primary); Gold; Gold Ores; Silver; Silver Ores</t>
  </si>
  <si>
    <t>Nevada (Primary); Reno Area (Primary); Southwest (Primary); United States and Canada (Primary); United States of America (Primary)</t>
  </si>
  <si>
    <t>Orogen Royalties Inc. operates as a mineral exploration company in Canada, the United States, and Mexico. The company operates through two segments, Mineral Royalties and Mineral Exploration Project Generation. It has a portfolio of gold, copper, silver, and precious and base metal royalty projects. The company was formerly known as Evrim Resources Corp. and changed its name to Orogen Royalties Inc. in August 2020. Orogen Royalties Inc. was incorporated in 2005 and is headquartered in Vancouver, Canada.</t>
  </si>
  <si>
    <t>Southwest Gas Holdings, Inc. (NYSE:SWX)</t>
  </si>
  <si>
    <t>NYSE:SWX</t>
  </si>
  <si>
    <t>Icahn Enterprises L.P. (NasdaqGS:IEP)</t>
  </si>
  <si>
    <t>IQTR1685218516</t>
  </si>
  <si>
    <t>Southwest Gas Holdings, Inc., through its subsidiaries, purchases, distributes, and transports natural gas in Arizona, Nevada, and California. The company operates in two segments, Natural Gas Operations and Utility Infrastructure Services. As of December 31, 2020, it had 2,123,000 residential, commercial, industrial, and other natural gas customers. The company also provides trenching and installation, replacement, and maintenance services for energy distribution systems; and industrial construction solutions. Southwest Gas Holdings, Inc. was incorporated in 1931 and is headquartered in Las Vegas, Nevada.</t>
  </si>
  <si>
    <t>Natural Gas Operations: 1,445.1 (41.2%);
Utility Infrastructure Services: 2,065.0 (58.8%)</t>
  </si>
  <si>
    <t>Gas Utilities (Primary); Gas Utilities (Primary); Natural Gas Transmission (Primary); Oil and Gas Distribution (Primary); Utilities (Primary); Utilities (Primary); Capital Goods; Construction and Engineering; Construction and Engineering; Industrials; Specialty Contract Work</t>
  </si>
  <si>
    <t>Las Vegas Area (Primary); Nevada (Primary); Southwest (Primary); United States and Canada (Primary); United States of America (Primary); Arizona; California; Phoenix Area; West Coast</t>
  </si>
  <si>
    <t>Icahn Enterprises L.P., through its subsidiaries, operates in investment, energy, automotive, food packaging, metals, real estate, home fashion, and pharma businesses in the United States and Internationally. The company’s Investment segment invests its proprietary capital through various private investment funds. Its Energy segment refines and markets transportation fuels; and produces and markets nitrogen fertilizers in the form of urea ammonium nitrate and ammonia. The company’s Automotive segment is involved in the retail and wholesale distribution of automotive parts; and offers automotive repair and maintenance services. This segment also purchases and leases vehicles. Its Food Packaging segment produces and sells cellulosic, fibrous, and plastic casings that are used for preparing processed meat products. The company’s Metals segment collects, processes, and sells ferrous and non-ferrous metals, as well as processes and distributes steel pipe and plate products. Its Real Estate segment is involved in the rental of retail, office, and industrial properties; construction and sale of single-family and multi-family homes, lots in subdivisions and planned communities, and raw land for residential development; and golf and club operations. The company’s Home Fashion segment manufactures, sources, markets, distributes, and sells home fashion consumer products. Its Pharma segment offers pharmaceutical products and services. Icahn Enterprises L.P. was incorporated in 1987 and is headquartered in Sunny Isles Beach, Florida.</t>
  </si>
  <si>
    <t>DNB Financial Corporation</t>
  </si>
  <si>
    <t>S&amp;T Bancorp, Inc. (NasdaqGS:STBA)</t>
  </si>
  <si>
    <t>IQTR618772914</t>
  </si>
  <si>
    <t>As of November 30, 2019, DNB Financial Corporation was acquired by S&amp;T Bancorp, Inc. DNB Financial Corporation operates as the bank holding company for DNB First, National Association that provides a range of commercial banking products and services to individuals and small to medium sized businesses. The company offers deposit products, including money market, savings, demand, and NOW accounts; and time products. It also provides loan products comprising funds for the purchase of business property or ventures, working capital lines, small business administration loans, and lease financing for equipment and for various other purposes; and home equity and home mortgages, as well as term loans for the purchase of consumer goods. In addition, the company offers cash management, remote capture, Internet banking, letters of credit, and other lending services, as well as commercial sweep accounts; and various investment and insurance products, such as fixed and variable annuities, 401(k) plans and rollovers, stocks, self-directed and managed IRAs, bonds, mutual funds, brokerage, long term care insurance, 529 college savings plans, life insurance, separately managed investment accounts, disability insurance, and self-employed pension plans. It operates through 14 full service branches and a full-service wealth management group in the southeastern Pennsylvania market area. The company was founded in 1860 and is headquartered in Downingtown, Pennsylvania.</t>
  </si>
  <si>
    <t>Banks (Primary); Banks (Primary); Financials (Primary); National and State Commercial Banks (Primary); National Commercial Banks (Primary); Regional Banks (Primary); Asset Management and Custody Banks; Capital Markets; Diversified Financial Services; Diversified Financials; Holding Companies; Insurance; Insurance; Insurance Brokers; Investment Banking and Brokerage; Investment Services and Holding Companies; Multi-Sector Holdings; Offices Of Bank Holding Companies; Securities and Commodities Markets Services; Security Brokers; Security Brokers and Dealers</t>
  </si>
  <si>
    <t>Great Lakes (Primary); Pennsylvania (Primary); SE Pennsylvania Area (Primary); United States and Canada (Primary); United States of America (Primary)</t>
  </si>
  <si>
    <t>S&amp;T Bancorp, Inc. operates as the bank holding company for S&amp;T Bank that provides retail and commercial banking products and services. The company operates through six segments: Commercial Real Estate, Commercial and Industrial, Business banking, Commercial Construction, Consumer Real Estate, and Other Consumer. The company accepts time and demand deposits; and offers commercial and consumer loans, cash management services, and brokerage and trust services, as well as acts as guardian and custodian of employee benefits. It also manages private investment accounts for individuals and institutions. In addition, the company distributes life insurance and long-term disability income insurance products, as well as offers title insurance agency services to commercial customers. As of December 31, 2020, it operated 76 banking branches and 5 loan production offices located in Western Pennsylvania, Eastern Pennsylvania, Northeast Ohio, Central Ohio, and Upstate New York. S&amp;T Bancorp, Inc. was founded in 1902 and is headquartered in Indiana, Pennsylvania.</t>
  </si>
  <si>
    <t>Kaycee Industries Limited (BSE:504084)</t>
  </si>
  <si>
    <t>BSE:504084</t>
  </si>
  <si>
    <t>Salzer Electronics Limited (BSE:517059)</t>
  </si>
  <si>
    <t>CMS Computers Limited</t>
  </si>
  <si>
    <t>IQTR615617457</t>
  </si>
  <si>
    <t>Kaycee Industries Limited manufactures and trades in electrical equipment in India. The company offers rotary, micro, toggle, cam, limit, breaker control, new cam, and relay switches; stroke, measuring machine, senior revolution, and road measure counters; water meters; time, digital time, and mini time totalizers; and lugs, monitoring devices, timer, temperature indicators/controllers, PB and lamps, and rotary toggles. It also exports its products. The company was incorporated in 1942 and is based in Mumbai, India. Kaycee Industries Limited is a subsidiary of Salzer Electronics Limited.</t>
  </si>
  <si>
    <t>Electrical Installation Products: 3.3 (100.0%)</t>
  </si>
  <si>
    <t>Capital Goods (Primary); Electric Lighting and Wiring Equipment (Primary); Electrical Apparatus (Primary); Electrical Components and Equipment (Primary); Electrical Equipment (Primary); Industrials (Primary); Relays and Industrial Controls (Primary); Electrical Equipment Distribution; Electronic Equipment and Instruments; Electronic Equipment, Instruments and Components; Information Technology; Measuring, Analyzing, and Controlling Instruments; Technology Hardware and Equipment; Trading Companies and Distributors; Trading Companies and Distributors</t>
  </si>
  <si>
    <t>Salzer Electronics Limited manufactures and supplies CAM operated rotary switches, selector switches, wiring ducts, voltmeter switches, and allied products primarily in India. The company offers industrial components, including cable ducts; cam operated rotary switches; changeover switches and solar isolators; general purpose relays; load break and photovoltaic isolators; and changeovers; relays; sensors; limit and foot switches; terminal connectors; customized control panels; and industrial plug and sockets. It also provides toroidal transformers, CT's and rogowski coils, inductors, chokes, filters, and three phase dry type transformers; business segment products, including automatic source changeover with current limiter, distribution boards, miniature circuit breakers, modular switches and speciality, movement sensors, remote switches, single phase motor starters, and house wires; copper segments, such as industrial wires and cables, busbars and wire harness, enamelled copper wire, bunched copper conductors, tinned copper wires, and lan cables; motor control products, which include contractors and overload relays, motor protection circuit breaker, and miniature circuit breakers; and energy savers and panels, and street light controllers, as well as angle and batten holders, and wire duct cutters. Salzer Electronics Limited also exports its products. The company was founded in 1985 and is headquartered in Coimbatore, India.</t>
  </si>
  <si>
    <t>CMS Computers Limited provides information technology solutions and services. It offers traffic solutions, such as traffic signal products, intelligent transport systems, and thermoplastic road marking materials; and energy management solutions which includes panel meters, I/O modules, media converters, data loggers, and software for utilities, industries, data centers, services, and commercial complexes. The company also provides mobile recharge, life and health insurance, bus and railway booking, employment services, financial inclusion, domestic money transfer, utility bill payment, PAN card service, electoral card service; e-governance solutions which includes citizen services, computerization of land records, computerization and operations of registration departments, transport services, education services, health management, co-operative societies, municipal management services, and police services; enterprise security solutions, such as human resources, admin/security, campus, loyalty, and parking and tolling suites; access control, and human resources and campus solutions; and broadcasting solutions, such as e-learning, telemedicine, sales and service, and projects. In addition, it manufactures printed and laminated plastic cards, such as magnetic-strip and chip embedded, RFID, ATM, membership/loyalty, photo identity, access control, sticky, lanyard, card, and badge real cards; and card printer and consumables, and pouch laminators. The company formerly known as Computer Maintenance and Services. CMS Computers Limited was founded in 1976 and is based in Mumbai, India.</t>
  </si>
  <si>
    <t>Gameone Holdings Limited (SEHK:8282)</t>
  </si>
  <si>
    <t>SEHK:8282</t>
  </si>
  <si>
    <t>IQTR1759653302</t>
  </si>
  <si>
    <t>Gameone Holdings Limited, an investment holding company, engages in the developing, operating, publishing, and distributing online PC and mobile games in Hong Kong, the People’s Republic of China, and Taiwan. It serves game players. The company was founded in 1999 and is headquartered in North Point, Hong Kong.</t>
  </si>
  <si>
    <t>Development, Operation, Publishing and Distribution of Online and Mobile Games: 9.7 (100.0%)</t>
  </si>
  <si>
    <t>Hong Kong: 7.9 (80.4%);
Taiwan: 1.9 (19.6%)</t>
  </si>
  <si>
    <t>Communication Services (Primary); Computer and Mobile Games (Primary); Entertainment (Primary); Entertainment Software (Primary); Interactive Home Entertainment (Primary); Media and Entertainment (Primary)</t>
  </si>
  <si>
    <t>Turkiye Garanti Bankasi A.S. (IBSE:GARAN)</t>
  </si>
  <si>
    <t>IBSE:GARAN</t>
  </si>
  <si>
    <t>Banco Bilbao Vizcaya Argentaria, S.A. (BME:BBVA)</t>
  </si>
  <si>
    <t>IQTR1758425871</t>
  </si>
  <si>
    <t>Turkiye Garanti Bankasi A.S. provides various banking products and services. It offers current, savings, time and term deposit, ELMA, structured deposit, and gold accounts; and general purpose, auto, revolving, house, discount, SME project, installment, working capital, foreign currency, mortgage, and other loans, as well as spot TL and foreign currency, letters of guarantee and reference, and overdraft accounts. The company also provides various cards; and auto, liability, health, unemployment, life, house, individual accident, automobile, business premises, fire, freight, engineering, loan, and agriculture insurance products, as well as pension products. In addition, it offers mutual funds, T-bills/government bonds, Eurobonds, repos, equities, dual currency deposit transactions, Turkish derivatives exchange, e-trader, forward transactions, and taxation services; cash management services; and SME specific products, such as support packages, foreign trade financing and legislation, and related services. Further, the company provides leasing, fleet management, factoring, investment and private banking, payment, safety box, and Internet and mobile/SMS banking services. As of December 31, 2019, the company operated 904 branches in Turkey, as well as 7 branches and 2 representative offices internationally. The company was founded in 1946 and is headquartered in Istanbul, Turkey.</t>
  </si>
  <si>
    <t>Retail Banking: 1,779.9 (34.1%);
Other: 1,874.5 (35.9%);
Corporate Banking: 1,565.8 (30.0%)</t>
  </si>
  <si>
    <t>Banks (Primary); Banks (Primary); Diversified Banks (Primary); Diversified Commercial Banks (Primary); Financials (Primary); Asset Management and Custody Banks; Capital Markets; Diversified Financial Services; Diversified Financials; Insurance; Insurance; Insurance Brokers; Investment Banking; Investment Banking and Brokerage; Specialized Finance</t>
  </si>
  <si>
    <t>Banco Bilbao Vizcaya Argentaria, S.A., together with its subsidiaries, provides retail banking, wholesale banking, asset management, and private banking services. It offers current accounts; and demand, savings, overnight, time, term, and subordinated deposits. The company also provides loan products; deals in securities; and manages pension funds. In addition, it offers credit cards; corporate and investment banking services; insurance products and services; and real estate services. The company provides its products through online and mobile channels. As of December 31, 2020, it operated through a network of 7,432 branches and 31, 000 ATMs in approximately 30 countries. It operates in Spain, Mexico, South America, the United States, Turkey, the Asia-Pacific, and rest of Europe. Banco Bilbao Vizcaya Argentaria, S.A. was founded in 1857 and is headquartered in Bilbao, Spain.</t>
  </si>
  <si>
    <t>Lagardere SA (ENXTPA:MMB)</t>
  </si>
  <si>
    <t>ENXTPA:MMB</t>
  </si>
  <si>
    <t>Vivendi SE (ENXTPA:VIV)</t>
  </si>
  <si>
    <t>Qatar Holding LLC</t>
  </si>
  <si>
    <t>IQTR1761317173</t>
  </si>
  <si>
    <t>Lagardere SA engages in content publishing, production, broadcasting, and distribution businesses worldwide. It operates through two divisions: Lagardère Publishing, and Lagardère Travel Retail. The Lagardère Publishing division includes book publishing and e-publishing businesses, which cover the areas of education, general literature, illustrated books, partworks, dictionaries, youth works, mobile games, board games, and distribution in English, French, and Spanish languages. The Lagardère Travel Retail division is involved in retail activities in transit areas and concessions in travel essentials, duty free and fashion, and food services fields. This segment operates approximately 2,988 retail outlets under its own international store names, such as Relay, Hubiz, 1Minute, Hub Convenience, Discover, Tech2go, Aelia Duty Free, The Fashion Gallery, The Fashion Place, Eye Love, So Chocolate, Bread&amp;Co., Hello!, So! Coffee, Trib’s, Vino Volo, Natoo, etc., as well as store names with a local identity comprising BuY Paris Duty Free, Casa Del Gusto, and The Belgian Chocolate House. It also operates stores under franchises or licenses, with retail partners that include TripAdvisor, Fnac, iStore, Marks &amp; Spencer, Hermès, Victoria’s Secret, Nespresso, Costa Coffee, Burger King, Dean &amp; Deluca, Eric Kayser, and Paul. In addition, the company engages in the sale of advertising space, magazine circulation, and television broadcasting services; produces concerts and shows; manages entertainment venues; and provides audiovisual broadcasting rights, licenses, and digital services. The company was formerly known as Lagardère SCA and changed its name to Lagardere SA in June 2021. The company was founded in 1826 and is based in Paris, France.</t>
  </si>
  <si>
    <t>Segment Adjustment: 59.3 (1.1%);
Lagardère Publishing: 3,015.2 (56.8%);
Lagardère Travel Retail: 1,924.4 (36.3%);
Other Activities: 305.9 (5.8%)</t>
  </si>
  <si>
    <t>Segment Adjustment: 1,821.2 (34.7%);
France: 1,479.7 (28.2%);
Other European Countries: 99.6 (1.9%);
United States and Canada: 1,367.1 (26.0%);
Asia-pacific: 481.4 (9.2%)</t>
  </si>
  <si>
    <t>Book Publishing (Primary); Communication Services (Primary); Educational Book Publishing (Primary); Leisure Book Publishing (Primary); Media (Primary); Media and Entertainment (Primary); Printed Media Publishing (Primary); Publishing (Primary); Text Book Publishing (Primary); Advertising; Broadcasting; Consumer Discretionary; Distributors; Distributors; Diversified Financial Services; Diversified Financials; Entertainment; Entertainment Production Companies; Entertainment Venues; Financials; Interactive Media and Services; Interactive Media and Services; Investment Services and Holding Companies; Media Distribution; Movies and Entertainment; Multi-Sector Holdings; Online Services; Patent Owners and Lessors; Printed Media Distribution; Retailing; Specialty Retail; Specialty Stores; Television</t>
  </si>
  <si>
    <t>Vivendi SE operates as a content, media, and communication company in France, the rest of Europe, the Americas, Asia/Oceania, and Africa. It operates through Universal Music Group, Canal+ Group, Havas Group, Editis, Gameloft, Vivendi Village, and New Initiatives segments. The Universal Music Group segment engages in the sale of digital and physical recorded music; and exploitation of music publishing rights, as well as provision of the artist and merchandising services. The Canal+ Group segment publishes and distributes premium and thematic pay-TV and free-to-air channels; and produces, sells, and distributes movies and TV series. The Havas Group segment includes communications disciplines, such as creativity, media expertise, and healthcare/wellness. The Editis segment engages in the publishing of literature, educational, and reference books, as well as selling and distribution of books. The Gameloft segment engages in the creation and publishing of downloadable video games for mobile phones, tablets, triple-play boxes, and smart TVs. The Vivendi Village segment provides ticketing services and live performances through Olympia production, festival production, and venues. The New Initiatives segment operates Dailymotion, a video content aggregation and distribution platform, as well as develops ultra-high-speed Internet service. Vivendi SA was founded in 1853 and is headquartered in Paris, France.</t>
  </si>
  <si>
    <t>Qatar Holding LLC is a private equity firm specializing in strategic and direct investments in strategic private and public equity. It considers investing in mineral resources, natural resources, and infrastructure projects. It also invests in power generation, water desalination and treatment, heating and cooling systems, and fuel loading and unloading equipment. The firm seeks to invest globally with a focus on Southeast Asia. Qatar Holding LLC was founded in April, 2006 and is based in Doha, Qatar. It operates as a subsidiary of Qatar Investment Authority.</t>
  </si>
  <si>
    <t>LAIX Inc. (NYSE:LAIX)</t>
  </si>
  <si>
    <t>NYSE:LAIX</t>
  </si>
  <si>
    <t>PCIL IV Limited</t>
  </si>
  <si>
    <t>IQTR1676824893</t>
  </si>
  <si>
    <t>LAIX Inc., an artificial intelligence (AI) company, provides online English learning products and services in the People’s Republic of China. It offers English Liulishuo app, which offers a suite of courses, including free courses for leisure learning, the paid personalized standard courses, DongNi English, and other paid courses, as well as DongNi English A+ app; LiuLi Reading mobile app that allows users to read articles from publishers supplemented by detailed learning tips and quizzes; and Kids Liulishuo, a mobile app that enhance the reading, hearing, and speaking abilities of kids. The company also provides IELTS Liulishuo app for IELTS speaking practice tests; and enterprise learning services for corporate customers. In addition, it is involved in AI lab operation; technology development; and provision of loan arrangement and marketing support services. The company was formerly known as LingoChamp Inc. LAIX Inc. was incorporated in 2013 and is headquartered in Shanghai, the People’s Republic of China.</t>
  </si>
  <si>
    <t>Educational Services - Education &amp; Training Services: 132.1 (100.0%)</t>
  </si>
  <si>
    <t>People's Republic of China (PRC): 132.1 (100.0%)</t>
  </si>
  <si>
    <t>Consumer Discretionary (Primary); Consumer Services (Primary); Diversified Consumer Services (Primary); Education Services (Primary); Online Education Courses (Primary); Online Training Services (Primary); Diversified Financial Services; Diversified Financials; Financials; Information Technology; Information Technology (IT) Consulting; IT Consulting and Other Services; IT Services; Software and Services; Specialized Finance</t>
  </si>
  <si>
    <t>PCIL IV Limited is based in China.</t>
  </si>
  <si>
    <t>Sterling Bancorp (NYSE:STL)</t>
  </si>
  <si>
    <t>NYSE:STL</t>
  </si>
  <si>
    <t>Webster Financial Corporation (NYSE:WBS)</t>
  </si>
  <si>
    <t>IQTR711899437</t>
  </si>
  <si>
    <t>Sterling Bancorp operates as the bank holding company for Sterling National Bank that provides various banking products and services to commercial, consumer, and municipal clients in the United States. The company accepts deposit products, including interest and non-interest checking, savings, money market, time, and demand deposits, as well as certificates of deposit. Its loan products include commercial and industrial, asset-based, payroll finance, warehouse, factored receivables, equipment finance, public sector finance, and commercial real estate, such as multi-family loans; residential and commercial mortgage loans; consumer loans, such as homeowner loans, home equity lines of credit, new and used automobile loans, and personal unsecured loans; and acquisition, development, and construction loans. The company also engages in the third-party provider to sell mutual funds and annuities; and provision of annuity and wealth management products. As of December 31, 2020, it operated 76 full-service retail and commercial financial centers in the New York Metro Market and the New York Suburban Market. Sterling Bancorp was founded in 1888 and is headquartered in Pearl River, New York.</t>
  </si>
  <si>
    <t>Banking Operation: 1,008.8 (100.0%)</t>
  </si>
  <si>
    <t>United States: 1,008.8 (100.0%)</t>
  </si>
  <si>
    <t>Banks (Primary); Banks (Primary); Financials (Primary); National and State Commercial Banks (Primary); National Commercial Banks (Primary); Regional Banks (Primary); Asset Management and Custody Banks; Capital Markets; Diversified Financial Services; Diversified Financials; Holding Companies; Insurance; Insurance; Insurance Brokers; Investment Services and Holding Companies; Multi-Sector Holdings; Offices Of Bank Holding Companies</t>
  </si>
  <si>
    <t>New York (Primary); Northeast (Primary); Rockland Area (Primary); United States and Canada (Primary); United States of America (Primary); Western Nassau Area</t>
  </si>
  <si>
    <t>Webster Financial Corporation operates as the bank holding company for Webster Bank, National Association that provides a range of banking, investment, and financial services to individuals, families, and businesses in the United States. It operates through three segments: Commercial Banking, HSA Bank, and Community Banking. The Commercial Banking segment provides lending, deposit, and cash management services to middle market companies; and commercial and industrial lending and leasing, commercial real estate lending, equipment financing, and asset-based lending, as well as treasury and payment services. This segment also offers asset management, financial planning and trust services, and deposit and loan products for high net worth clients, not-for-profit organizations, and business clients. The HSA Bank segment offers health savings accounts, health reimbursement accounts, flexible spending accounts, and other financial solutions to employers for the benefit of their employees and individuals. The Community Banking segment offers deposit and fee-based services, residential mortgages, home equity lines or loans, unsecured consumer loans, and credit cards to consumers, as well as investment and securities-related services, including brokerage and investment advice through a strategic partnership with LPL Financial Holdings Inc. This segment also provides credit, deposit, and cash flow management products to businesses and professional service firms. The company also offers online and mobile banking services. As of February 12, 2021, it operated 155 banking centers and 297 ATMs. Webster Financial Corporation was founded in 1935 and is headquartered in Waterbury, Connecticut.</t>
  </si>
  <si>
    <t>Velocity Portfolio Group, Inc</t>
  </si>
  <si>
    <t>VPGTP, Inc.</t>
  </si>
  <si>
    <t>IQTR712981638</t>
  </si>
  <si>
    <t xml:space="preserve">As of May 26, 2021, Velocity Portfolio Group, Inc was acquired by VPGTP, Inc. Velocity Portfolio Group, Inc., through its subsidiaries, invests in consumer receivable portfolios purchased in the secondary market. The company purchases consumer receivable portfolios at a discount and then liquidates these portfolios through legal collection means. It also provides servicing of third party accounts receivables through the legal collection process. The company was formerly known as Velocity Asset Management, Inc. and changed its name to Velocity Portfolio Group, Inc. in November 2008. Velocity Portfolio Group, Inc. was incorporated in 1986 and is headquartered in Wall, New Jersey.
</t>
  </si>
  <si>
    <t>Asset Management and Custody Banks (Primary); Capital Markets (Primary); Diversified Financials (Primary); Financials (Primary); Commercial and Professional Services; Commercial Services and Supplies; Credit Agencies; Debt Collection Services; Debt Management Services; Diversified Financial Services; Industrials; Office Services and Supplies; Specialized Finance</t>
  </si>
  <si>
    <t>VPGTP, Inc. was incorporated in 2021 and is based in USA.</t>
  </si>
  <si>
    <t>CI Capital Holding For Financial Investments (S.A.E) (CASE:CICH)</t>
  </si>
  <si>
    <t>CASE:CICH</t>
  </si>
  <si>
    <t>Banque Misr (S.A.E.)</t>
  </si>
  <si>
    <t>IQTR704059123</t>
  </si>
  <si>
    <t xml:space="preserve">As of March 16, 2021, CI Capital Holding For Financial Investments (S.A.E)  operates as a subsidiary of Banque Misr (S.A.E.).
</t>
  </si>
  <si>
    <t>Financial Service-Non Banking: 18.9 (7.2%);
Leasing: 41.5 (15.7%);
Micro-Finance: 27.8 (10.5%);
Other Segments: 174.3 (66.1%);
Mortgage Finance: 1.0 (.4%);
Consumer Finance: .2 (.1%)</t>
  </si>
  <si>
    <t>Egypt: 169.0 (100.0%)</t>
  </si>
  <si>
    <t>Business Credit Agencies (Primary); Credit Agencies (Primary); Diversified Financial Services (Primary); Diversified Financials (Primary); Finance Leasing (Primary); Financials (Primary); Specialized Finance (Primary); Asset Management and Custody Banks; Capital Markets; Investment Banking; Investment Banking and Brokerage; Merger and Acquisition Advisory Services; Private Placement Advisory Services; Securities and Commodities Markets Services; Security Brokers and Dealers</t>
  </si>
  <si>
    <t>Banque Misr (S.A.E.) provides corporate, retail, and investment banking services, as well as Islamic banking services for clients in Egypt and internationally. It offers custodian services; sub-custodian services; and sells and purchases securities. The company also provides corporate establishment services that include organizing initial public offerings for new projects, capital increases for existing companies and issuing certificates, promoting bond issues for companies and organizations; the liquidation of companies and taking various necessary legal and monetary measures; and company assets valuation and attaining the real value of shares in cooperation with expert offices. In addition, it offers real estate marketing services that include the buying and selling of various kinds of real estate on behalf of bank customers; real estate marketing auctions; buying and selling real estate on behalf of customers; and promoting industrial and touristic projects whether housing or managerial units through auction. Further, the company provides money management services; manages the assets of private investors, corporate clients, and institutional investors; micro financing, small enterprises financing, medium enterprise credit, and financing solutions to support exporters; and Internet and mobile banking services for Individuals, and business. Banque Misr (S.A.E.) was founded in 1920 and is headquartered in Cairo, Egypt. It has branches in Egypt, the United Arab Emirates, and France; and subsidiaries in Lebanon and Germany, as well as representative offices in China, Russia, South Korea, and Italy.</t>
  </si>
  <si>
    <t>Gage Growth Corp. (CNSX:GAGE)</t>
  </si>
  <si>
    <t>CNSX:GAGE</t>
  </si>
  <si>
    <t>TerrAscend Corp. (CNSX:TER)</t>
  </si>
  <si>
    <t>IQTR1679944016</t>
  </si>
  <si>
    <t>Gage Growth Corp. provides branding and support services to affiliated licensed operators that produce, distribute, and sell cannabis and cannabis related products in Michigan, United States. The company offers medical and adult-use cannabis. Its portfolio includes city and state approvals for 19 Class C cultivation licenses, three processing licenses, and 13 provisioning centers. The company also offers management, consulting, HR, financing, intellectual property, licensing, and real estate support services. The company was formerly known as Wolverine Partners Corp. and changed its name to Gage Growth Corp. in October 2020. Gage Growth Corp. was incorporated in 2017 and is based in Toronto, Canada.</t>
  </si>
  <si>
    <t>The Production and Sale of Medical Cannabis: 81.8 (100.0%)</t>
  </si>
  <si>
    <t>United States: 81.8 (100.0%)</t>
  </si>
  <si>
    <t>Agriculture and Economic Consulting (Primary); Commercial and Professional Services (Primary); Consulting Services (Primary); Industrials (Primary); Management Consulting Services (Primary); Professional Services (Primary); Research and Consulting Services (Primary); Commercial Services and Supplies; Environmental and Facilities Services</t>
  </si>
  <si>
    <t>TerrAscend Corp. cultivates, processes, and sells medical and adult use cannabis in Canada and the United States. It produces and distributes hemp-derived wellness products to retail locations; and manufactures cannabis infused artisan edibles. The company also operates three retail dispensaries under the Apothecarium brand name in California and Pennsylvania. TerrAscend Corp. was incorporated in 2017 and is based in Mississauga, Canada.</t>
  </si>
  <si>
    <t>Momentive Global Inc. (NasdaqGS:MNTV)</t>
  </si>
  <si>
    <t>NasdaqGS:MNTV</t>
  </si>
  <si>
    <t>Zendesk, Inc. (NYSE:ZEN)</t>
  </si>
  <si>
    <t>BlackRock, Inc. (NYSE:BLK); The Vanguard Group, Inc.; Wellington Management Group LLP; JANA Partners LLC; Laurel Crown Partners, LLC; Legion Partners Asset Management, LLC; CapitalG Management Company, LLC; FMR LLC; Sheryl K. Sandberg Revocable Trust; SM Profits, LLC</t>
  </si>
  <si>
    <t>IQTR1686440461</t>
  </si>
  <si>
    <t>Momentive Global Inc. provides software solutions that help companies turn stakeholder feedback into action in the United States and internationally. It offers survey software products that enable customers to measure, benchmark, and act on stakeholder feedback; GetFeedback CX platform, which enables companies to engage and retain their customers based on the ability to continuously listen and act on digital feedback; GetFeedback Digital provides continuous and in-the-moment customer feedback from a company’s website, web apps, and mobile apps; GetFeedback Direct that enables survey deployment to company’s customers through email and SMS; and GetFeedback Complete, an end-to-end customer experience solution that combines GetFeedback Digital and GetFeedback Direct. The company also provides SurveyMonkey Audience, which enables organizations to collect and analyze real-time actionable data from targeted panelists; Expert solutions offers a suite of pre-built market research software modules, such as ad and video creative, product concept, packaging and logo design, brand name, and messaging and claims analysis for customers to test product and marketing concepts; TechValidate, a marketing content automation solution; SurveyMonkey Apply, an application management solution; and Wufoo that helps users create web and mobile forms, collect file uploads, and receive online payments. It serves financial services, internet, technology, healthcare, media and entertainment, consumer goods and retail, transportation and logistics, government agencies, manufacturing, energy, education, professional services, and non-profit organizations. The company was formerly known as SVMK Inc. and changed its name to Momentive Global Inc. in June 2021. Momentive Global Inc. was founded in 1999 and is headquartered in San Mateo, California.</t>
  </si>
  <si>
    <t>Software &amp; Programming: 427.4 (100.0%)</t>
  </si>
  <si>
    <t>United States: 274.6 (64.2%);
Rest of World: 152.9 (35.8%)</t>
  </si>
  <si>
    <t>Application Hosting Services (Primary); Application Service Providers (ASPs) (Primary); Application Software (Primary); Information Technology (Primary); Software (Primary); Software and Services (Primary)</t>
  </si>
  <si>
    <t>Zendesk, Inc., a software development company, provides software as a service solutions for organizations in North America, Latin America, Europe, the Middle East, Africa, and the Asia Pacific. Its flagship product is Zendesk Support, a system for tracking, prioritizing, and solving customer support tickets across various channels. The company also offers Zendesk Chat, a live chat software to connect with customers on Websites, applications, and mobile devices; Zendesk Talk, a cloud-based call center software; Zendesk Guide, a knowledge base that powers customer self-service and support agent productivity; Zendesk Gather, a community forum software that allows customer end-users to connect and collaborate; Zendesk Sell, a sales customer relationship management (CRM) product solution to enhance productivity, processes, and pipeline visibility; and Zendesk Explore, which provides analytics for organizations to measure and enhance the customer experience. In addition, it provides Zendesk Sunshine, a CRM platform; Sunshine Conversations, a messaging platform solution; Zendesk Embeddables, which allow developers to embed experiences on the Web and mobile applications; Zendesk APIs that allow users to build custom integrations and interact with Zendesk data; and Zendesk Apps that enable organizations to customize Zendesk product and platform solution interfaces and optimize workflow through plug-ins, as well as Zendesk Suite, an omnichannel offering, which combines its solutions. The company was founded in 2007 and is headquartered in San Francisco, California.</t>
  </si>
  <si>
    <t>BlackRock, Inc. (NYSE:BLK)
BlackRock, Inc. is a publicly owned investment manager. The firm primarily provides its services to institutional, intermediary, and individual investors including corporate, public, union, and industry pension plans, insurance companies, third-party mutual funds, endowments, public institutions, governments, foundations, charities, sovereign wealth funds, corporations, official institutions, and banks. It also provides global risk management and advisory services. The firm manages separate client-focused equity, fixed income, and balanced portfolios. It also launches and manages open-end and closed-end mutual funds, offshore funds, unit trusts, and alternative investment vehicles including structured funds. The firm launches equity, fixed income, balanced, and real estate mutual funds. It also launches equity, fixed income, balanced, currency, commodity, and multi-asset exchange traded funds. The firm also launches and manages hedge funds. It invests in the public equity, fixed income, real estate, currency, commodity, and alternative markets across the globe. The firm primarily invests in growth and value stocks of small-cap, mid-cap, SMID-cap, large-cap, and multi-cap companies. It also invests in dividend-paying equity securities. The firm invests in investment grade municipal securities, government securities including securities issued or guaranteed by a government or a government agency or instrumentality, corporate bonds, and asset-backed and mortgage-backed securities. It employs fundamental and quantitative analysis with a focus on bottom-up and top-down approach to make its investments. The firm employs liquidity, asset allocation, balanced, real estate, and alternative strategies to make its investments. In real estate sector, it seeks to invest in Poland and Germany. The firm benchmarks the performance of its portfolios against various S&amp;P, Russell, Barclays, MSCI, Citigroup, and Merrill Lynch indices. BlackRock, Inc. was founded in 1988 and is based in New York City with additional offices in Boston, Massachusetts; London, United Kingdom; Gurgaon, India; Hong Kong; Greenwich, Connecticut; Princeton, New Jersey; Edinburgh, United Kingdom; Sydney, Australia; Taipei, Taiwan; Singapore; Sao Paulo, Brazil; Philadelphia, Pennsylvania; Washington, District of Columbia; Toronto, Canada; Wilmington, Delaware; and San Francisco, California.
CapitalG Management Company, LLC
CapitalG Management Company, LLC, formerly known as Google Capital, is as a venture capital arm of Alphabet Inc. specializing in late stage and growth equity investments. It seeks to invest in the consumer products and services, enterprise tech, cybersecurity, healthcare tech, insurtech, transportation, financial technology and technology sector. The firm usually takes a minority stake in its portfolio companies. CapitalG Management Company, LLC was founded in 2013 and is based in Mountain View, California.
FMR LLC
FMR LLC is a privately owned investment manager. The firm was formerly known as FMR CORP. FMR LLC is based in Boston, Massachusetts.
JANA Partners LLC
JANA Partners LLC is an employee owned hedge fund sponsor. The firm primarily provides its services to pooled investment vehicles. It also caters to high net worth individuals, institutional investors, trusts, estates, charitable organizations, insurance companies, banking or thrift institutions, corporations, private and public pension plans, foundations and endowments, fund of funds and government plans. The firm manages client focused equity and fixed income portfolios. The firm launches and manages hedge funds. It invests in the public equity markets. It also invests in stocks of large capitalization companies. The firm typically invests in value stocks of companies. The firm employs a combination of event-driven and long/short equity strategy while making investments. It employs fundamental analysis to make its investments. The firm conducts in-house research to make its investments. JANA Partners LLC was founded in April 2001 and is based in New York City.
Laurel Crown Partners, LLC
Laurel Crown Partners, LLC is venture capital and private equity arm specializing in investments in late ventures and buyouts. It seeks to invest in middle market and mature companies. The firm prefers to invest in consumer products and services, retail, healthcare products and services, restaurants, leisure, media, general industrial, financial services, logistics, and aerospace and defense sectors. It typically invests in companies headquartered in the United States but is geographically indifferent. The firm seeks to invests between $10 million and $50 million in companies having enterprise values between $50 million and $350 million and an EBITDA between $5 million and $30 million. It prefers to invest in family owned businesses. The firm acquires minority positions in circumstances where there is a path to control over a defined period of time. The firm invests through its personal capital. Laurel Crown Partners, LLC was founded in 2001 and is based in Los Angeles, California.
Legion Partners Asset Management, LLC
Legion Partners Asset Management, LLC is an employee owned hedge fund sponsor. The firm provides its services to Pooled investment vehicles, public funds, corporate pension funds, high net worth individuals, family foundations, and taxable corporate funds. The firm manages separate client-focused portfolios. It launches and manages hedge funds. It invests in the public equity markets of the United States. The firm primarily invests in value stocks of mid-cap and large-cap companies typically with a market cap under $5 billion. It employs fundamental analysis to create its portfolios. The firm conducts in-house research to make its investments. Legion Partners Asset Management, LLC was founded in April 11, 2012 and is based in Beverly Hills, California.
SM Profits, LLC
SM Profits, LLC was incorporated in 2009 and is based in Vancouver, Washington.
The Vanguard Group, Inc.
The Vanguard Group, Inc is a privately owned investment manager. The firm primarily provides its services to investment companies. It also caters to pooled investment vehicles, corporations, individuals, retirement plan sponsors, institutional investors, separate account institutional clients, and financial advisors. The firm manages separate client-focused equity, fixed income, and balanced portfolios. It also manages mutual funds, variable annuities, and exchange traded funds. The firm invests in the public equity and fixed income markets across the globe. It employs a combination of fundamental and quantitative analysis to create its portfolio. The firm employs a combination of in-house and external research to make its investments. The Vanguard Group, Inc. was founded in May 1975 and is based in Malvern, Pennsylvania.
Wellington Management Group LLP
Wellington Management Group LLP is a privately owned investment manager. The firm provides its services to defined benefit plans, defined contributions plans, endowment and foundations, insurers, central banks and sovereign institutions, intermediaries and wealth managers, family offices, high net worth individuals, banking and thrift institutions, pension and profit sharing plans, investment companies, pooled investment vehicles, corporations, state and municipal government entities, charitable organizations, insurance companies, and other investment advisers. It manages separate client-focused equity, fixed income, balanced portfolios, commodity, and multi-asset portfolios. The firm also manages equity, fixed income, balanced, and multi-asset mutual funds for its clients. It invests in the public equity, fixed income, and alternative investment markets across the globe. It invests in private biotechnology companies focused on drug discovery and development and seeks capital to advance their scientific programs. For its equity portfolios, the firm invests in growth and value stocks of large-cap, mid-cap, and small-cap companies. For its fixed income portfolios, it invests in corporate bonds, mortgage-backed securities, emerging market securities, and municipal bonds with short-term and intermediate-term maturity. The firm employs a combination of fundamental and quantitative analysis along with top-down and bottom-up stock picking approach to make its investments. It conducts in-house research to make its investments. The firm typically invests in diversified sectors. It prefers to take a majority stake. Wellington Management Company LLP was founded in 1928 and is based in Boston, Massachusetts with additional offices in Radnor, Pennsylvania, San Francisco, California, Marlborough, Massachusetts, and Chicago, Illinois.</t>
  </si>
  <si>
    <t>The Sincere Company, Limited (SEHK:244)</t>
  </si>
  <si>
    <t>SEHK:244</t>
  </si>
  <si>
    <t>Realord Group Holdings Limited (SEHK:1196)</t>
  </si>
  <si>
    <t>The Sincere Life Assurance Co., Ltd.; The Sincere Insurance &amp; Investment Company, Limited; The Sincere Company (Perfumery Manufacturers), Limited; Win Dynamic Limited</t>
  </si>
  <si>
    <t>IQTR668367107</t>
  </si>
  <si>
    <t>The Sincere Company, Limited operates a chain of department stores in Hong Kong. The company operates four department stores, which offer fashion apparel, shoes and handbags, and sports equipment, as well as household, electrical, bedding and bath, travel, and food merchandises. It is also involved in property subleasing; securities trading activities; and provision of general and life insurance products. The company was founded in 1900 and is based in Causeway Bay, Hong Kong. The Sincere Company, Limited is a subsidiary of Realord Group Holdings Limited.</t>
  </si>
  <si>
    <t>Segment Adjustment: .0 (.1%);
Department Store Operations: 22.5 (83.6%);
Others: 4.4 (16.3%)</t>
  </si>
  <si>
    <t>Segment Adjustment: .0 (.0%);
United Kingdom: .0 (.1%);
Hong Kong: 22.6 (99.8%)</t>
  </si>
  <si>
    <t>Consumer Discretionary (Primary); Department Stores (Primary); Multiline Retail (Primary); Retailing (Primary); Capital Markets; Diversified Financial Services; Diversified Financials; Financials; Insurance; Insurance; Investment Banking and Brokerage; Life and Health Insurance; Life Insurance; Property and Casualty Insurance; Real Estate; Real Estate; Real Estate Management and Development; Real Estate Operating Companies; Real Estate Operators And Lessors; Securities and Commodities Markets Services; Security Brokers and Dealers; Specialized Finance</t>
  </si>
  <si>
    <t>Realord Group Holdings Limited, an investment holding company, engages in the commercial printing, hangtag, motor vehicles parts, financial service, trading, property, and environmental protection businesses in the People’s Republic of China, Hong Kong, Japan, and internationally. The company's Commercial Printing segment provides financial printing services, including bilingual typesetting, creative design, color separation, media placement, pressing, text editing, translation, web hosting, and VDR services, as well as digital printing and other related services. Its Hangtag segment sells hangtags, labels, shirt paper boards, and plastic bags to manufacturers of consumer products. The company's Motor Vehicle Parts segment distributes and sells motor vehicle parts. Its Financial Services segment provides corporate finance advisory, asset management, securities brokerage services, margin financing, and money lending services. Its Property Investment segment develops, operates, and invests in properties. The company's Environmental Protection segment is involved in dismantling and trading of scrap materials. It also provides financial leasing and conference services; trades in electronic products and computer components; and develops and sells e-commerce platform. The company was formerly known as Cheong Ming Investments Limited and changed its name to Realord Group Holdings Limited in September 2014. The company is headquartered in Central, Hong Kong. Realord Group Holdings Limited is a subsidiary of Manureen Holdings Limited.</t>
  </si>
  <si>
    <t>The Sincere Company (Perfumery Manufacturers), Limited
The Sincere Company (Perfumery Manufacturers), Limited was incorporated in 1926 and is based in Causeway Bay, Hong Kong.
The Sincere Insurance &amp; Investment Company, Limited
The Sincere Insurance &amp; Investment Company, Limited provides property damage insurance services. The company was incorporated in 1915 and is based in Causeway Bay, Hong Kong.
The Sincere Life Assurance Co., Ltd.
The Sincere Life Assurance Co., Ltd. was founded in 1922 and is based in Causeway Bay, Hong Kong.
Win Dynamic Limited
Win Dynamic Limited is an investment holding company. The company, through its subsidiaries, operates department stores. It also offers securities trading and securities investment activities. Win Dynamic Limited was incorporated in 2007 and is based in Hong Kong.</t>
  </si>
  <si>
    <t>Sequent Scientific Limited (BSE:512529)</t>
  </si>
  <si>
    <t>BSE:512529</t>
  </si>
  <si>
    <t>CA Harbor Investments</t>
  </si>
  <si>
    <t>Chayadeep Properties Private Limited; Agnus Holdings Private Limited; Pronomz Ventures LLP; Agnus Capital LLP; Chayadeep Ventures LLP; Devicam Capital LLP</t>
  </si>
  <si>
    <t>IQTR668594618</t>
  </si>
  <si>
    <t>Sequent Scientific Limited engages in the animal health business worldwide. The company provides animal health active pharmaceutical ingredients (APIs) and finished dosage formulations in the areas of feed supplements, antibiotics, anthelmintics, antibacterial, anti-protozoal, nutraceuticals, nonsteroidal anti-inflammatory drugs, anti-infectives, and dermatology. It offers analytical solutions that supports API, pharmaceutical, personal care, and nutraceutical organizations, as well as provides method validation, stability, and microbiology for APIs and finished products. The company was formerly known as PI Drugs and Pharmaceuticals Limited and changed its name to Sequent Scientific Limited in October 2009. Sequent Scientific Limited was incorporated in 1985 and is headquartered in Mumbai, India. Sequent Scientific Limited operates as a subsidiary of CA Harbor Investments.</t>
  </si>
  <si>
    <t>Pharmaceuticals: 187.1 (100.0%)</t>
  </si>
  <si>
    <t>Health Care (Primary); Pharmaceutical Contract Research Organization (Primary); Pharmaceuticals (Primary); Pharmaceuticals (Primary); Pharmaceuticals, Biotechnology and Life Sciences (Primary); Veterinary Drugs (Primary)</t>
  </si>
  <si>
    <t>CA Harbor Investments was formerly known as CA Shore Investments. The company is based in Ebene, Mauritius.</t>
  </si>
  <si>
    <t>Agnus Capital LLP
Agnus Capital LLP is a private equity and venture capital firm specializing in growth capital investments. Agnus Capital LLP was founded in 2010 and is based in Bengaluru, India.
Agnus Holdings Private Limited
Agnus Holdings Private Limited engages in manufacturing of medical appliances and instruments for measuring, checking, testing, navigating, and other purposes except optical instruments. The company was founded in 2002 and is based in Bengaluru, India.
Chayadeep Properties Private Limited
Chayadeep Properties Private Limited was incorporated in 2003 and is based in Thane, India.
Chayadeep Ventures LLP
Chayadeep Ventures LLP was incorporated in 2010 and is based in Bengaluru, India.
Devicam Capital LLP
Devicam Capital LLP was incorporated in 2014 and is headquartered in Bengaluru, India.
Pronomz Ventures LLP
Pronomz Ventures LLP was incorporated in 2011 and is based in Bengaluru, India.</t>
  </si>
  <si>
    <t>Metromile, Inc. (NasdaqCM:MILE)</t>
  </si>
  <si>
    <t>NasdaqCM:MILE</t>
  </si>
  <si>
    <t>Lemonade, Inc. (NYSE:LMND)</t>
  </si>
  <si>
    <t>Index Ventures SA; Mitsui &amp; Co. Global Investment, Inc.; First Round Capital Management, LLC; SV Angel Management, LLC; Social Capital; Saltwater Capital LLC</t>
  </si>
  <si>
    <t>IQTR1757422890</t>
  </si>
  <si>
    <t>Metromile, Inc. provides pay-per-mile car insurance services in the United States and internationally. The company also licenses artificial intelligence claims platform to automate claims, reduce losses associated with fraud, and unlock the productivity of insurance carriers’ employees. In addition, it offers The Pulse, a device that plugs into the diagnostic port of its customer’s car and transmits data over wireless cellular networks. The company was incorporated in 2011 and is headquartered in San Francisco, California.</t>
  </si>
  <si>
    <t>Insurance Services: 80.3 (93.3%);
Enterprise Business Solutions: 5.8 (6.7%)</t>
  </si>
  <si>
    <t>United States: 80.7 (93.7%);
Outside The United States: 5.4 (6.3%)</t>
  </si>
  <si>
    <t>Financials (Primary); Insurance (Primary); Insurance (Primary); Motor Vehicle Insurance (Primary); Personal Property Insurance (Primary); Property (Primary); Property and Casualty Insurance (Primary); Application Software; Electronic Equipment and Instruments; Electronic Equipment, Instruments and Components; Information Technology; Software; Software and Services; Technology Hardware and Equipment</t>
  </si>
  <si>
    <t>Lemonade, Inc. provides various insurance products in the United States and Europe. Its insurance products cover stolen or damaged property, and personal liability that protects its customers if they are responsible for an accident or damage to another person or their property. The company also offers renters, homeowners, pet, and life insurance products, as well as landlord insurance policies. In addition, it operates as an agent for other insurance companies. The company was formerly known as Lemonade Group, Inc. and changed its name to Lemonade, Inc. Lemonade, Inc. was incorporated in 2015 and is headquartered in New York, New York.</t>
  </si>
  <si>
    <t>First Round Capital Management, LLC
First Round Capital Management, LLC is a venture capital firm specializing in growth capital investments in seed, startups, and early stage companies. The firm is not averse to invest in pre-revenue companies and often provides the first outside capital to its portfolio companies. It does not invest in companies which try to change consumer behavior or create a new consumer need. The firm seeks to invest in blockchain, crypto startups, advertising, distribution, technology-based, and marketing focused companies with an emphasis on consumer-facing business. Within technology, it prefers to invest in internet-enabled businesses including both consumer and enterprise with a clear distribution strategy and financial technology. It typically invests in companies based in the United States including Philadelphia, Silicon Valley and New York area. The firm makes an initial investment of $0.5 million and also invests between $0.1 million and $0.2 million. The firm prefers to take an active role in the investments. First Round Capital Management, LLC was founded in 2004 and is based in West Conshohocken, Pennsylvania with additional offices in Philadelphia, Pennsylvania; New York, New York; and San Francisco, California.
Index Ventures SA
Index Ventures SA operates a venture capital firm engages in seed stage, very-early stage, expansion, early stage, mid stage, late stage, and growth stage start-ups, series A, and series B rounds. The company offers investment services in information technology with a focus on communications, security, applications and services media, social networks, big data, security, fashion, e-commerce, semiconductors, water purification, B2B commerce, SaaS, open source, networking, enabling platform, components and EDA, consumer and internet infrastructure, enterprise software, software, mobile software, bitcoin, gaming, and wireless, and cloud computing; life sciences and healthcare with a focus on healthcare infrastructure, antibodies, molecule drugs, drug discovery, drug development, screening and diagnostics and medical devices; education; commerce; marketplace; financial services, and payment; branded consumer products ; green technology; biotechnology; clean technology; financial technology; and therapeutic companies with a focus on cardiovascular, respiratory, oncology, CNS, immunology, and inflammation. The firm seeks to invest in Europe with a focus on Poland, United Kingdom, Italy, Germany, France, Spain, Netherlands, Switzerland, Sweden, Denmark, Berlin, London, and Stockholm; Ireland; Israel, with a focus on Tel Aviv; and United States with a focus on New York city and San Francisco. Index Ventures SA was founded in 1996 and is based in Geneva, Switzerland with additional offices in San Francisco, California; London, United Kingdom; and St. Helier, Channel Islands.
Mitsui &amp; Co. Global Investment, Inc.
Mitsui &amp; Co. Global Investment, Inc. is the venture capital arm of Mitsui &amp; Co. Ltd. specializing in investments in seed stage to formation capital, mid venture, late venture, growth stage, and early stage midsized companies. It seeks to invest in information technology, healthcare, and cleantech with a focus on medical device, hardware, retail, services, biotechnology, and life sciences. The firm typically invests in North America with a focus on United States. Mitsui &amp; Co. Venture Partners, Inc. was founded in 2001 and is based in Menlo Park, California with an additional office in New York, New York.
Saltwater Capital LLC
Saltwater Capital LLC is a private equity and venture capital firm specializing in startup and acquisition and buyout investments. It seeks to invest in Software, Business services and Consumer products sectors. The firm prefers to invest in companies based in North America. It typically invests in companies having between $3 million and $15 million in revenue, more than $1.5 million in EBITDA for at least the last 2 years. The firm prefers to take majority stake. Saltwater Capital LLC is based in Mill Valley, California.
Social Capital
Social Capital is a private equity and venture capital firm specializing in growth capital, seed/startup, early venture, mid venture and late venture investments. It targets investing in healthcare, specialty education services, financial services, financial technology, mobile, and technology with a focus on internet technologies and enterprise software. The firm prefers to invest ranging from $50 million to $250 million per company. In Series A, it considers investments between $5 million and $10 million. The firm prefers to take a minority stake between 20 per cent and 30 per cent in its portfolio companies. Social Capital was founded in 2011 and is based in Palo Alto, California.
SV Angel Management, LLC
SV Angel Management, LLC is a venture capital and private equity firm specializing in angel, seed/startup, early stage, and later stage investments. The firm seeks to invest in financial technology. It typically invests in the Caribbean, Latin America, and United States of America. It typically invests between $25,000 and $100,000 per company and also provides advisory services to its portfolio companies. SV Angel Management, LLC was founded in 2009 and is based in San Francisco, California.</t>
  </si>
  <si>
    <t>CST Group Limited (SEHK:985)</t>
  </si>
  <si>
    <t>SEHK:985</t>
  </si>
  <si>
    <t>IQTR677634709</t>
  </si>
  <si>
    <t>CST Group Limited, an investment holding company, engages in the exploration, development, mining, processing, and sale of coal in Canada. It operates through four segments: Mining Business, Investment in Financial Instruments, Property Investment, and Money Lending. The company is involved in the securities investment; and aircraft and vessel holding businesses, as well as leases residential and commercial units. It operates in the People’s Republic of China, Hong Kong, Canada, the United Kingdom, Singapore, and internationally. The company was formerly known as NetMind Financial Holdings Limited and changed its name to CST Group Limited in September 2017. CST Group Limited was founded in 1993 and is headquartered in Wanchai, Hong Kong.</t>
  </si>
  <si>
    <t>Segment Adjustment: .8 (1.7%);
Investments in Financial Instruments: 37.2 (81.2%);
Property Investment: 2.8 (6.2%);
Money Lending: 5.0 (10.9%)</t>
  </si>
  <si>
    <t>Asset Management and Custody Banks (Primary); Capital Markets (Primary); Diversified Financials (Primary); Financials (Primary); Coal and Consumable Fuels; Diversified Financial Services; Energy; Energy; Industrials; Marine Ports and Services; Nonresidential Building Operators and Lessors; Oil, Gas and Consumable Fuels; Real Estate; Real Estate; Real Estate Management and Development; Real Estate Operating Companies; Real Estate Operators And Lessors; Residential Building Operators and Lessors; Specialized Finance; Transportation; Transportation Infrastructure</t>
  </si>
  <si>
    <t>PiPEDO HD, Inc. (TSE:3919)</t>
  </si>
  <si>
    <t>TSE:3919</t>
  </si>
  <si>
    <t>Advantage Partners, Inc.</t>
  </si>
  <si>
    <t>IQTR1683591199</t>
  </si>
  <si>
    <t>PiPEDO HD, Inc. engages in the management of information asset platform in Japan. It provides various platforms, such as information asset, apparel specialized EC, cloud type groupware × CMS × SNS cooperation, call center, medical examination, social management, architectural information, and electronic regional currency platforms. The company is also involved in the provision of digital CRM business and BtoB marketing support services; contract of Web system development business, etc.; and construction, management, and consulting of EC site application, specialized in apparel fashion. In addition, it engages in advertising and human resource development agency business. The company was founded in 2015 and is headquartered in Tokyo, Japan..</t>
  </si>
  <si>
    <t>Segment Adjustment: 66.1 (98.7%);
Vertical DX - Social Innovation: .8 (1.3%)</t>
  </si>
  <si>
    <t>Japan: 67.0 (100.0%)</t>
  </si>
  <si>
    <t>Application Software (Primary); Information Technology (Primary); Software (Primary); Software and Services (Primary); Advertising; Broadcast Advertising; Commercial and Professional Services; Communication Services; Consumer Discretionary; Human Resource and Employment Services; Industrials; Information Technology (IT) Consulting; Internet Advertising; Internet and Direct Marketing Retail; Internet and Direct Marketing Retail; IT Consulting and Other Services; IT Services; Media; Media and Entertainment; Online Apparel and Accessory Retail; Online Specialty Retail; Professional Services; Retailing</t>
  </si>
  <si>
    <t>Advantage Partners, Inc. is a private equity and venture capital firm specializing in start-up, acquisitions, buyouts, buy-ins and other private equity opportunities. The firm prefers to invest in the following industries: information systems, electronic devices and components, media/entertainment, outsourcing services, financial services, healthcare, telecommunications services, electric power, food and other consumer products, specialty retail, restaurants, general manufacturing, and wholesale/distribution. It focuses its investments in Japan. The firm typically invests in companies with sales between $25 million and $400 million; and enterprise values between $16 million and $420 million. Advantage Partners, Inc. was founded in 1992 and is based in Tokyo, Japan with an additional office in Queensway, Hong Kong.</t>
  </si>
  <si>
    <t>Empire Bancorp, Inc.</t>
  </si>
  <si>
    <t>Flushing Financial Corporation (NasdaqGS:FFIC)</t>
  </si>
  <si>
    <t>Patriot Financial Partners, L.P.</t>
  </si>
  <si>
    <t>IQTR641736728</t>
  </si>
  <si>
    <t>As of October 30, 2020, Empire Bancorp, Inc. was acquired by Flushing Financial Corporation. Empire Bancorp, Inc. operates as the bank holding company for Empire National Bank that provides various banking products and services primarily in New York. It offers various deposit products, including checking, savings, money market, health savings, and individual retirement accounts, as well as certificates of deposit. The company also provides commercial lending products, such as commercial real estate loans, multi-family loans, real estate construction and development loans, business term loans, equipment financing, small business administration loans, and lines of credit; and consumer lending products comprising home equity loans, lines of credit, and residential mortgages, as well as consumer installment loans, such as loans to purchase cars, boats, and other recreational vehicles. In addition, it offers electronic services, including remote deposit capture, merchant services, automated clearing house originations, cash management, online and mobile banking, and lockbox processing services, as well as debit cards. The company serves small and medium-sized businesses, professionals, nonprofit organizations, municipalities, real estate investors, and consumers. It operates through a network of four banking offices located in Islandia, Shirley, Port Jefferson Station, and Mineola; and a loan production office in Manhattan, New York. The company was founded in 2008 and is headquartered in Islandia, New York.</t>
  </si>
  <si>
    <t>Flushing Financial Corporation operates as the bank holding company for Flushing Bank that provides banking products and services primarily to consumers, businesses, and governmental units. It offers various deposit products, including checking and savings accounts, money market accounts, demand accounts, NOW accounts, and certificates of deposit. The company also provides mortgage loans secured by multi-family residential, commercial real estate, one-to-four family mixed-use property, one-to-four family residential property, and commercial business loans; construction loans; small business administration loans and other small business loans; mortgage loan surrogates, such as mortgage-backed securities; and consumer loans, including overdraft lines of credit, as well as the United States government securities, corporate fixed-income securities, and other marketable securities. In addition, it offers banking services to public municipalities comprising counties, cities, towns, villages, school districts, libraries, fire districts, and various courts. As of December 31, 2020, the company operated 25 full-service offices located in the New York City boroughs of Queens, Brooklyn, and Manhattan; and in Nassau County, New York, as well as an Internet branch. Flushing Financial Corporation was founded in 1929 and is based in Uniondale, New York.</t>
  </si>
  <si>
    <t>Patriot Financial Partners, L.P. is a private equity firm specializing in buyouts, middle market, mature, PIPEs, recapitalizations, and growth capital investments. The firm seeks to invest in real estate, healthcare, distressed debt, structured debt, community banks, thrifts and other financial service related companies. It prefers to invest in the community banking sector throughout the United States, in companies that are primarily in metropolitan, growth or niche markets and seek to take advantage of market dislocation to grow rapidly. The firm seeks to invest for an average transaction size of $5 million to $30 million. It also seeks to invest in private small/micro cap banks with assets between $500 million and $5000 million that are within metro markets, are growth-oriented and have solid core deposit franchises. The firm prefers to make non-controlling investments. Patriot Financial Partners, L.P. was founded in 2007 and is based in Philadelphia, Pennsylvania. It operates as a subsidiary of Patriot Financial Group.</t>
  </si>
  <si>
    <t>Swissmed Centrum Zdrowia S.A. (WSE:SWD)</t>
  </si>
  <si>
    <t>WSE:SWD</t>
  </si>
  <si>
    <t>LUX MED Sp. z o.o.</t>
  </si>
  <si>
    <t>IQTR1673231665</t>
  </si>
  <si>
    <t>Swissmed Centrum Zdrowia S.A. provides medical services in the field of basic medical care, specialist diagnostics, and hospital treatment through its clinics and hospitals in Poland. It offers hospital treatment services comprising ophthalmology, gynecology, orthopedics, urology, pediatric surgery, general surgery, plastic surgery, and performing surgical procedures as part of the specialties. The company operates clinics offering diagnostic tests and providing medical advice in the field over a dozen fields of medicine. It also provides rehabilitation and stay services. The company was founded in 1996 and is headquarters in Gdansk, Poland. As of September 15, 2021, Swissmed Centrum Zdrowia S.A. operates as a subsidiary of LUX MED Sp. z o.o.</t>
  </si>
  <si>
    <t>Health Segment: 9.5 (100.0%)</t>
  </si>
  <si>
    <t>Poland: 9.5 (100.0%)</t>
  </si>
  <si>
    <t>Health Care (Primary); Health Care Equipment and Services (Primary); Health Care Facilities (Primary); Health Care Providers and Services (Primary); Hospitals and Healthcare Centers (Primary); Health Care Services; Healthcare Provider Support Persons; Nursing Services; Rehabilitation Services</t>
  </si>
  <si>
    <t>LUX MED Sp. z o.o. operates a network of medical centers and hospitals in Poland. It offers services in the areas of general and vascular surgeries, aesthetic gynecology, laryngological surgeries, plastic surgeries, diagnostic imaging, and occupational medicine; and prevention, vaccination, and other programs. The company also provides medical and health care services for individuals, adults, families, and companies. In addition, it offers ambulatory, serious illness, accident, and hospital insurance products to corporate clients; and individual health insurance for children and adults. The company was founded in 1992 and is based in Warsaw, Poland. As of April 11, 2013, LUX MED Sp. z o.o. operates as a subsidiary of Bupa Investments Overseas Limited.</t>
  </si>
  <si>
    <t>Forterra, Inc. (NasdaqGS:FRTA)</t>
  </si>
  <si>
    <t>NasdaqGS:FRTA</t>
  </si>
  <si>
    <t>Quikrete Holdings, Inc.</t>
  </si>
  <si>
    <t>IQTR705191145</t>
  </si>
  <si>
    <t>Forterra, Inc. manufactures and sells pipe and precast products in the United States, Canada, and Mexico. It operates through Drainage Pipe &amp; Products; and Water Pipe &amp; Products segments. The company offers concrete drainage pipes used for storm water applications, residential and non-residential site developments, sanitary sewers, low-pressure sewer force mains, tunneled systems, treatment plant piping, and utility tunnels. It provides box culverts, utility vaults, manholes, drainage inlets, and pipe end sections used for roadway and airport drainage, storm water management, utility construction, and water treatment and filtration systems; and architectural panels for buildings, modular railroad crossings, retaining wall and storm water treatment systems, highway noise barriers, and concrete vaults that are used to house dry or wet utilities. The company offers hollow-core planks, prestressed bridge girders, beams, columns, wall panels, stairs, garage floors, and architectural claddings for infrastructure and non-residential applications; and precast concrete bridge girders for highway projects. It provides precast concrete foundation to support prefabricated shelters or equipment buildings; precast product that consolidates and protects underground electrical and communication cables; and storm water technologies for storm water management market. The company offers ductile iron pipes for transmission and distribution of potable and waste water, and smaller diameter applications; concrete pressure pipes for water transmission and distribution, power plant cooling water lines, sewage force mains for waste and storm water, and other various applications; and prestressed concrete and bar-wrapped concrete pipes. It serves construction contractors, developers, utility companies and contractors, municipalities, and waterworks distributors and contractors through distributors. The company was founded in 1899 and is headquartered in Irving, Texas.</t>
  </si>
  <si>
    <t>Drainage Pipe &amp; Products: 960.7 (54.4%);
Water Pipe &amp; Products: 806.7 (45.6%)</t>
  </si>
  <si>
    <t>United States: 1,667.0 (94.3%);
Canada: 88.7 (5.0%);
Mexico: 11.7 (.7%)</t>
  </si>
  <si>
    <t>Brick and Structural Clay Tile (Primary); Clays (Primary); Concrete (Primary); Concrete Blocks, Pipes and Brick (Primary); Construction Materials (Primary); Construction Materials (Primary); Materials (Primary); Materials (Primary); Structural Clay Products (Primary); Building Products; Building Products; Capital Goods; Industrial Machinery; Industrials; Machinery; Metals and Mining; Steel; Steel Nails, Spikes, And Wire; Steel Pipe And Tubes; Steel Wire Drawing, Nails and Spikes; Steel Works, Blast Furnaces, And Finishing Mills</t>
  </si>
  <si>
    <t>North Texas Area (Primary); Southwest (Primary); Texas (Primary); United States and Canada (Primary); United States of America (Primary)</t>
  </si>
  <si>
    <t>Quikrete Holdings, Inc. manufactures and distributes packaged concrete, pre-blended, cement mixes, and related products in the United States, Canada, South America, and Puerto Rico. It offers pre-blended, packaged concrete mortars, grouts, stuccos, flooring preparation products, tile and stone installation systems, stormwater management systems, corrugated metal and plastic pipe, erosion control, bridge structures, concrete pipe, concrete box culverts, retaining walls, pavers, patios stones and concrete segmental retaining walls, architectural block, standard block, masonry and concrete accessories, sealants, adhesives, foams, flashing products, permanent pavement repair, and asphalt repair materials. Its products are used for profile buildings, landmark buildings, and refurbishing projects. It also operates a QUIKRETE online promo store that offers golf shirts and ball caps to cast toy trucks and coffee cups. It also mobile application service for project information. The company sells its products through a network of dealers. Quikrete Holdings, Inc. was formerly known as Maintenance Products Inc. The company was founded in 1940 and is based in Atlanta, Georgia.</t>
  </si>
  <si>
    <t>Hexion Holdings Corporation (OTCPK:HXOH)</t>
  </si>
  <si>
    <t>OTCPK:HXOH</t>
  </si>
  <si>
    <t>American Securities LLC</t>
  </si>
  <si>
    <t>IQTR1762088027</t>
  </si>
  <si>
    <t>Hexion Holdings Corporation, through its subsidiaries, produces and sells adhesives and performance materials in the United States, Canada, Europe, Asia, Latin America, Australia, and New Zealand. The company offers wood adhesives products, such as phenol formaldehyde, amino resins comprising urea formaldehyde and melamine formaldehyde, laminates, and derivatives for plywood, particleboard, oriented strand board, medium density fiberboard, laminated veneer lumber particleboard, laminated beams, cross-laminated timber, truck-decking, and glass mat applications. It also provides wax emulsions for panel board and specialty applications; intermediates and derivatives, such as urea formaldehyde concentrate, methaform, and triazines for methylene diphenyl diisocyanate, butanediol, herbicides and fungicides, oil and gas production scavengers, fabric softeners, formaldehyde-based resins, and hydrogen sulfide scavenging for oil and gas applications. In addition, the company offers performance coatings products, including Versatic acid derivatives for automotive, industrial, protective, architectural, construction, and adhesives applications; and chemical intermediates, such as Versatic acids and neo-acids for catalysts (peroxides), pharmaceuticals, agrochemicals, and adhesion promoters. It serves residential and non-residential construction, energy, automotive, and agriculture industries. The company was incorporated in 2019 and is headquartered in Columbus, Ohio.</t>
  </si>
  <si>
    <t>Adhesives: 1,377.0 (47.6%);
Coatings and Composites: 1,516.0 (52.4%)</t>
  </si>
  <si>
    <t>Adhesives And Sealants (Primary); Chemicals (Primary); Materials (Primary); Materials (Primary); Specialty Chemicals (Primary); Acids and Caustics; Commodity Chemicals; Industrial Inorganic Chemicals; Plastic and Synthetic Resins</t>
  </si>
  <si>
    <t>Columbus Area (Primary); Great Lakes (Primary); Ohio (Primary); United States and Canada (Primary); United States of America (Primary)</t>
  </si>
  <si>
    <t>American Securities LLC is the investment arm of American Securities Management L.P. specializing in private equity, direct and fund of fund investments. The firm specializes in senior debt and equity investments in leveraged buyouts, recapitalization, going private transactions, industry consolidations, growth capital investment, and middle market investments. It does not invest in subordinate debt or other junior securities. It seeks to invest in companies operating in the general consumer and restaurants; healthcare including medical technology, outsourcing ; industrial including, general industrial, aviation, government IT services, automotive, measurement controls, building products, transportation and logistics, aerospace and defense, agriculture, environmental, recycling paper and packaging, power and energy including midstream, oilfield services, power generation, and specialty chemicals; information and media; business services, information and marketing services, technology and telecom services, bpo’s, and financial services ; commercial manufacturing; consumer durable goods; consumer products; direct marketing and business-to-business commerce; industrial and agricultural equipment; communications; and franchising sectors. The firm prefers to make investments in public and private companies based in China, Asia-Pacific, and North America. It typically makes equity investments between $25 million and $700 million in companies having revenues between $200 million and $2 billion and an EBITDA between $50 million and $250 million. The firm invests expansion capital in companies having at least $10 million of operating cash flow. It targets to invest in companies with enterprise values between $75 million and $500 million. The firm seeks to acquire both majority and minority stakes in its portfolio companies. It can hold its portfolio companies for up to 25 years. American Securities LLC was founded in 1947 and is based in New York, New York with an additional office in Shanghai, China.</t>
  </si>
  <si>
    <t>Rotam Global AgroSciences Limited (TWSE:4141)</t>
  </si>
  <si>
    <t>TWSE:4141</t>
  </si>
  <si>
    <t>Albaugh, LLC</t>
  </si>
  <si>
    <t>IQTR1762383811</t>
  </si>
  <si>
    <t>Rotam Global AgroSciences Limited, together with its subsidiaries, engages in the research and development, production, and sale of various crop protectants, crop nutrition products, and chemicals worldwide. It offers insecticides, fungicides, herbicides, biostimulants, plant nutrients, and seed treatments. Rotam Global AgroSciences Limited was founded in 2009 and is headquartered in Chai Wan, Hong Kong.</t>
  </si>
  <si>
    <t>JRC: 116.8 (32.8%);
International: 239.0 (67.2%)</t>
  </si>
  <si>
    <t>Fertilizers and Agricultural Chemicals</t>
  </si>
  <si>
    <t>Chemicals (Primary); Fertilizers and Agricultural Chemicals (Primary); Materials (Primary); Materials (Primary); Cleaning Products; Consumer Staples; Household and Personal Products; Household Disinfectants; Household Products; Household Products</t>
  </si>
  <si>
    <t>Albaugh, LLC manufactures and formulates crop protection chemicals. It offers seed treatments; plant growth regulators, including mepiquat chloride; insecticides, such as imidacloprid; and fungicides, which comprise captan, propiconazole, tebuconazole, copper hydroxide products, tribasic copper sulfate, copper oxychloride products, combination and technical products, and myclobutanil products. The company also provides herbicides, such as glyphosate, oxyfluorfen, imazethapyr, clopyralid, picloram, clethodim, trifluralin, quinclorac, dicamba, MCPA, phenoxies, bromoxynil, triclopyr, propazine, and fomasafen. It sells its products through distributors in North America. The company was founded in 1979 and is based in Ankeny, Iowa. It has a manufacturing facility in St. Joseph, Missouri.</t>
  </si>
  <si>
    <t>Dye &amp; Durham Limited (TSX:DND)</t>
  </si>
  <si>
    <t>IQTR1762523543</t>
  </si>
  <si>
    <t>Dye &amp; Durham Limited, through its subsidiary, Dye &amp; Durham Corporation, provides cloud-based software and technology solutions for legal firms, financial service institutions, and government organizations in Canada, Australia, Ireland, and the United Kingdom. It offers legal software solutions, such as due diligence, incorporation and business organization, PPSA and securities filings, litigation, and practice management solutions that automates workflow and streamlines access to public records to support end-to-end legal transactions. The company also provides investigative and compliance service, personal property security act (PPSA) service, court filing, and process serving solutions to Government. In addition, it offers a range of technology-enabled risk mitigation solutions comprising AML and KYC, lien management, financial risk management, payout exchange, and mortgage discharge solutions. The company was founded in 1874 and is headquartered in Toronto, Canada.</t>
  </si>
  <si>
    <t>Ulusoy Elektrik Imalat Taahhüt ve Ticaret A.S. (IBSE:ULUSE)</t>
  </si>
  <si>
    <t>IBSE:ULUSE</t>
  </si>
  <si>
    <t>Eaton Capital Unlimited Company</t>
  </si>
  <si>
    <t>IQTR600502535</t>
  </si>
  <si>
    <t>Ulusoy Elektrik Imalat Taahhüt ve Ticaret A.S. designs, manufactures, and sells solutions for electricity generation, transmission, and distribution systems primarily in Turkey. It offers metal enclosed modular, metal clad, and gas insulated switchgears; and compact transformer substations, medium voltage distribution transformers and switchgear components, and medium voltage cable accessories. The company also exports its products to approximately 70 countries. Ulusoy Elektrik Imalat Taahhüt ve Ticaret A.S. was founded in 1985 and is headquartered in Ankara, Turkey. Ulusoy Elektrik Imalat Taahhüt ve Ticaret A.S. operates as a subsidiary of Eaton Industries XX Unlimited Company.</t>
  </si>
  <si>
    <t>Electric Equipment: 94.8 (100.0%)</t>
  </si>
  <si>
    <t>Segment Adjustment: 20.5 (21.4%);
Turkey: 62.0 (64.6%);
Foreign: 13.4 (14.0%)</t>
  </si>
  <si>
    <t>Capital Goods (Primary); Electrical Components and Equipment (Primary); Electrical Equipment (Primary); Industrials (Primary); Heavy Electrical Equipment; Power Generation Equipment; Switchgear and Switchboard Apparatus; Transmission and Distribution Equipment</t>
  </si>
  <si>
    <t>Eaton Capital Unlimited Company operates as a subsidiary of Eaton Corporation plc.</t>
  </si>
  <si>
    <t>Public Joint Stock Company Chelyabinsk Pipe Plant (MISX:CHEP)</t>
  </si>
  <si>
    <t>MISX:CHEP</t>
  </si>
  <si>
    <t>PAO TMK (MISX:TRMK)</t>
  </si>
  <si>
    <t>IQTR707029004</t>
  </si>
  <si>
    <t>Public Joint Stock Company Chelyabinsk Pipe Plant produces and sells welded and seamless steel pipe products for fuel and energy industries in Russia, the Commonwealth of Independent States, and internationally. The company operates through four segments: Steel Pipe Production, Oilfield Services, Trunk Pipeline Systems, and Scrap Procurement. It offers casings, tubing, boiler tubes, cold-finished and hot-finished pipes and tubes, small-diameter welded pipes, and stainless steel pipes; and pipeline transport. The company also provides pipeline fittings, which include tee, elbow, reducer, cap, split tees, cold and hot induction bends, and 3D bends products. In addition, it offers ball, bellows-type globe, check, gate, globe, and swing check valves; ESP motors; gas separators and dispersers; and electrical submersible motors, sucker-rod drilling pumps, and related products and services. Further, the company engages in the procurement, storage, recycling of ferrous and non-ferrous scrap metal, including collection, sorting, shredding, processing, etc. It serves oil and gas industry, housing, utilities infrastructure, and industrial applications. The company was founded in 1942 and is headquartered in Moscow, Russia. Public Joint Stock Company Chelyabinsk Pipe Plant operates as a subsidiary of PAO TMK.</t>
  </si>
  <si>
    <t>Segment Adjustment: 189.8 (7.7%);
Trunk Pipeline Systems: 130.7 (5.3%);
Steel Pipe Production: 1,653.6 (67.0%);
Scrap Procurement: 493.3 (20.0%)</t>
  </si>
  <si>
    <t>Russian Federation: 1,657.5 (83.9%);
Other Countries of The Commonwealth of Independent States: 191.1 (9.7%);
Foreign Countries: 126.4 (6.4%)</t>
  </si>
  <si>
    <t>Materials (Primary); Materials (Primary); Metals and Mining (Primary); Steel (Primary); Steel Nails, Spikes, And Wire (Primary); Steel Pipe And Tubes (Primary); Steel Wire Drawing, Nails and Spikes (Primary); Steel Works, Blast Furnaces, And Finishing Mills (Primary); Building Products; Building Products; Capital Goods; Drilling Rigs and Equipment; Energy; Energy; Energy Equipment and Services; Fluid Power Valves and Hose Fittings; Industrial Machinery; Industrials; Machinery; Oil and Gas Equipment and Services; Oil and Gas Field Services; Oil and Gas Machinery and Equipment; Plumbing Fixtures and Equipment; Plumbing Pipes; Pumps and Pumping Equipment; Well Drilling Machinery and Equipment</t>
  </si>
  <si>
    <t>PAO TMK manufactures, sells, and exports steel pipes for the oil and gas industry. The company operates in three segments: Russia, Americas, and Europe. It offers seamless and welded threaded drill pipes, and casing and tubing that are used in drilling, equipping, and operating oil and gas wells; and oil and gas line pipes for intra-field to transport crude oil and natural gas from the field to oil refineries and storage facilities, as well as to shipment points and distribution nodes. The company also provides seamless industrial pipes for chemical, petrochemical, food, and nuclear industries, as well as for the production of steam boilers, bearings, and various machine parts and components; welded industrial pipes for engineering, construction, housing, and utilities sector; welded large diameter pipe for the construction of oil and gas trunk pipelines, oil field pipelines, general purpose pipelines, and pipelines for heat supply networks and nuclear power stations; and pipes with premium connections for oil and gas wells, including offshore, deep-sea, and the Far North locations, as well as for horizontal and directional wells. In addition, it offers cast billets; anti-corrosion coatings; and oilfield services, as well as services in heat treating, protective coating, premium connections threading, warehousing, and pipe repairing. The company also serves chemical and petrochemical, energy and machine-building, construction, agriculture, and other economic sectors. PAO TMK was founded in 2001 and is based in Moscow, Russia. PAO TMK is a subsidiary of TMK Steel Holding Limited.</t>
  </si>
  <si>
    <t>Tungsten Corporation plc (AIM:TUNG)</t>
  </si>
  <si>
    <t>AIM:TUNG</t>
  </si>
  <si>
    <t>Kofax, Inc.</t>
  </si>
  <si>
    <t>Herald Investment Management Limited; Odey Asset Management LLP; Burgundy Asset Management Ltd.; AXA Framlington Investment Management Ltd.; Chelverton Asset Management Limited; Archon Capital Management LLC; Disruptive Capital GP Limited; London Private Capital Limited</t>
  </si>
  <si>
    <t>IQTR1761502993</t>
  </si>
  <si>
    <t>Tungsten Corporation plc operates an e-invoicing network that provides trade finance and spend analytics. It operates through Tungsten Network and Tungsten Network Finance segments. The company offers e-invoicing solutions to streamline and digitize accounts payable processes; invoice data capture solutions; purchase order services; and analytics solutions to transform invoice data. It also provides accounts receivable solutions for suppliers; workflow solutions for streamlining accounts payable processes; and trade finance solutions. The company was founded in 2000 and is headquartered in London, the United Kingdom.</t>
  </si>
  <si>
    <t>Segment Adjustment: 49.8 (100.0%)</t>
  </si>
  <si>
    <t>Data Processing and Outsourced Services (Primary); Electronic Document Processing Services (Primary); Information Technology (Primary); IT Services (Primary); Software and Services (Primary); Application Software; Software</t>
  </si>
  <si>
    <t>Kofax, Inc. develops and markets software solutions to manage the conversion of paper documents into electronic information. It offers Kapow, a robotic process automation software that allows users to develop and deploy smart robots; Ascent Capture, a shrink-wrapped information-capture application for document and content management systems; Ascent product family software modules for data and document imaging solutions for various organizations; and a Kofax Intelligent Capture and Exchange Suite that includes Document Scan Server, an integrated software/hardware solution, which simplifies adding and managing scanning capabilities across a distributed capture environment. The company also provides VirtualReScan software, which automates manual document preparation tasks, and corrects and enhances image quality; Adrenaline SCSI scanner controllers, image processing accelerators, and software engines that maximize the performance of scanners; AP Agility, a cloud-hosted SaaS accounts payable automation solution; and ImageControls, a programming toolkit, which enables software developers and system integrators to build scanning applications. Its products enable organizations to automate business processes and streamline transactions by collecting paper documents, forms, and e-documents, as well as by transforming and exchanging them with a line-of-business applications, databases, and archives. It also engages in the sale, distribution, and management of software products. The company also offers professional and training services. Its products are used in finance, government, insurance, and healthcare markets; and various companies and agencies. Kofax, Inc. was formerly known as Kofax Image Products, Inc. and changed its name to Kofax, Inc. in February 2008. The company was incorporated in 1995 and is based in Irvine, California. As of September 8, 1999, Kofax, Inc. operates as a subsidiary of Kofax Limited.</t>
  </si>
  <si>
    <t>Archon Capital Management LLC
Archon Capital Management LLC is an employee owned hedge fund sponsor. The firm primarily provides its services to pooled investment vehicles. It invests in the public equity and fixed income markets. The firm invests in stocks of small and medium capitalization companies employing growth at reasonable price approach to make its investments. It also employs long/short strategy to make its investments. The firm employs fundamental analysis with bottom up stock picking approach to make its investments. It employs a combination of in-house and external research to support its investments. Archon Capital Management LLC was founded in January, 2004 and is based in Seattle, Washington.
AXA Framlington Investment Management Ltd.
AXA Framlington Investment Management Ltd., formerly known as, Framlington Investment Management Ltd. is a London-based investment advisor that manages unit trusts, individual savings accounts, investment trusts, segregated accounts, and pooled funds. Funds under management include Framlington Biotech Fund and Framlington Health Fund. Framlington Investment Management is based in London, United Kingdom. It operates as a subsidiary of AXA Investment Managers UK Ltd.
Burgundy Asset Management Ltd.
Burgundy Asset Management Ltd. is an employee owned investment manager. The firm primarily provides its services to high net worth individuals. It also caters to individuals, pooled investment vehicle, pension and profit sharing plans, charitable organizations, corporations, other investment advisers, insurance companies, pension funds, institutions, foundations, private clients, family offices, and endowments. The firm manages separate client-focused equity and fixed income portfolios. It also launches and manages equity and fixed income mutual funds for its clients. The firm invests in the public equity and fixed income markets across the globe. It invests in value stocks of companies across all capitalizations. The firm employs a fundamental analysis with a bottom-up stock picking approach to make its investments. It conducts in-house research to make its investments. Burgundy Asset Management was founded in 1990 and is based in Toronto, Ontario with an additional office in Montreal, Quebec.
Chelverton Asset Management Limited
Chelverton Asset Management Limited is an employee owned investment manager. The firm primarily provides its services to private companies and small to medium-sized public companies. It launches and manages equity mutual funds for its clients. The firm invests in the public equity markets of the United Kingdom. It operates as a subsidiary of Chelverton Asset Management Holdings Limited. Chelverton Asset Management Limited was founded in 1998 and is based in Bath, United Kingdom with additional offices in London, United Kingdom and Edinburgh, United Kingdom.
Disruptive Capital GP Limited
Disruptive Capital GP Limited formerly known as Curzon Park Capital, is a private equity and venture capital firm specializing in investments in early venture, mid venture, and growth capital. The firm prefers to invest in the cleantech sector in companies based in Europe. The firm prefers to invest in financial services, data-related businesses, ageing population-related businesses, and businesses affected by regulation. It typically invests between £5 million ($8.06 million) and £50 million ($80.55 million) in its portfolio companies. Disruptive Capital GP Limited is based in London, United Kingdom.
Herald Investment Management Limited
Herald Investment Management Limited is an employee owned investment manager. It manages mutual funds for its clients. The firm invests in the public equity and alternative investments markets across the globe. It typically invests in companies operating in the technology, media, and communications industries. The firm uses a fundamental analysis to create its portfolios. It does not invest in pharmaceutical or biotechnology companies. The firm typically invests between £0.25 million ($0.25 million) and £3 million ($4.67 million) in each portfolio company. Herald Investment Management Limited was founded in December 1993 and is based in London, United Kingdom.
London Private Capital Limited
London Private Capital Limited was formerly known as Private And Public Primary Capital Limited and changed its name to London Private Capital Limited in August 2001. The company was incorporated in 2000 and is based in Dunstable, United Kingdom.
Odey Asset Management LLP
Odey Asset Management LLP is a privately owned hedge fund sponsor. The firm provides its services to institutional investors, Pooled investment vehicles and Pension and profit sharing plans. The firm invests in the public equity, fixed income, and hedging markets across the globe. It launches and manages equity, fixed income, and balanced mutual funds for its clients. The firm manages separate client focused long only strategy. It also launches and manages hedge funds for its clients. It employs a fundamental analysis to create its portfolios. The firm conducts in-house research to make its investments. Odey Asset Management LLP was founded in 1991 and is based in London with additional offices in New York, New York and Geneva, Switzerland.</t>
  </si>
  <si>
    <t>European Distributed Energy Assets Holding AS (OTCNO:EDEA)</t>
  </si>
  <si>
    <t>OTCNO:EDEA</t>
  </si>
  <si>
    <t>Otovo AS (OB:OTOVO)</t>
  </si>
  <si>
    <t>IQTR1757539502</t>
  </si>
  <si>
    <t xml:space="preserve"> As of November 26, 2021,  operates as a subsidiary of Otovo AS.</t>
  </si>
  <si>
    <t>Consumer Discretionary (Primary); Consumer Rental and Leasing Services (Primary); Consumer Services (Primary); Diversified Consumer Services (Primary); Specialized Consumer Services (Primary)</t>
  </si>
  <si>
    <t>Otovo AS engages in the online selling of solutions and services related to distributed renewable energy to private customers in Norway, Sweden, and Italy. The company was founded in 2016 and is headquartered in Oslo, Norway.</t>
  </si>
  <si>
    <t>Mirae Technology Co., Ltd.</t>
  </si>
  <si>
    <t>Daou Data Corp. (KOSDAQ:A032190); Corstone Asia Co., Ltd.</t>
  </si>
  <si>
    <t>IQTR1673079236</t>
  </si>
  <si>
    <t>As of September 15, 2021, Mirae Technology Co., Ltd. was acquired by Korea Information Certificate Authority, Inc. Mirae Technology Co., Ltd. provides IT authentication security solutions using one time password (OTP) to the financial security industry in Korea. It offers electronic financial OTP system that provides authentication security for various financial services, including Internet, smart, and tele-banking; Grippin Tower, an authentication security solution, which enhances the security through two-factor authentication using OTP of ID/PW based login method; Secure Mobile OTP, a mobile OTP security secured without using secure element; and FIDO (Fast Identity Online), a biorhythm based authentication system. The company was founded in 1997 and is based in Seoul, South Korea.</t>
  </si>
  <si>
    <t>OTP Manufacturing and Sales: 15.2 (56.4%);
Advertising Agency: 11.7 (43.6%)</t>
  </si>
  <si>
    <t>South Korea: 23.3 (86.6%);
Overseas: 3.6 (13.4%)</t>
  </si>
  <si>
    <t>Information Technology (Primary); Security Software (Primary); Software (Primary); Software and Services (Primary); Systems Software (Primary)</t>
  </si>
  <si>
    <t>Korea Information Certificate Authority, Inc. provides certification and authentication services worldwide. It offers security solutions, SSL certification, device certificates, digital signatures, electronic documents, and biometric authentication services, as well as public key infrastructure consulting services. The company was founded in 1999 and is based in Seongnam-si, South Korea.</t>
  </si>
  <si>
    <t>Corstone Asia Co., Ltd.
Corstone Asia Co., Ltd. is a private equity firm specializing in growth equity and middle market buy-out investments. The fund seeks to invest in small to mid-sized companies domiciled in South Korea and outside Korea with the capability to support acquiring companies in the United States. Corstone Asia Co., Ltd. is based in Seoul, South Korea.
Daou Data Corp. (KOSDAQ:A032190)
Daou Data Corp. operates as an IT and fintech company in South Korea. The company offers on/offline payment and consulting services, as well as cloud solutions. It also distributes business software, including architecture, engineering and construction, manufacturing, and media and entertainment solutions; virtualization and networking solutions; end-point security, app security, database, and virtual GPU solutions; video conferencing system and meeting room solutions; and hyperconverged solutions designed for VDI, as well as 1:1 integrated Web, mobile, and messenger consulting chat solutions. Daou Data Corp. was founded in 1992 and is headquartered in Seoul, South Korea.</t>
  </si>
  <si>
    <t>Daou Data Corp. (KOSDAQ:A032190) (427.4)</t>
  </si>
  <si>
    <t>EVRY ASA</t>
  </si>
  <si>
    <t>TietoEVRY Oyj (HLSE:TIETO)</t>
  </si>
  <si>
    <t>Apax Partners LLP; Folketrygdfondet; Polygon Global Partners LLP</t>
  </si>
  <si>
    <t>IQTR622808339</t>
  </si>
  <si>
    <t>EVRY ASA provides IT solutions and consulting services to public and private sector clients in Norway, Sweden, and internationally. The company operates through three segment EVRY Financial Services, EVRY Norway, and EVRY Sweden. The EVRY Financial Services segment offers solutions for various banking services; module-based solutions, including banking services, transactions systems, payment solutions, and card services; and a value chain of card services delivered to banks in the Nordic countries and the United Kingdom. The EVRY Norway segment provides consulting, infrastructure, and operating services to local government and healthcare sectors, as well as to other industries including retail, oil and gas, and insurance. The EVRY Sweden segment offers strategic advice and consulting services, solutions, and IT operating services; industry vertical solutions; and services based on specialist expertise, such as ERP solutions, mobility, cloud-based solutions, and business intelligence. The company also engages in the sale of software: and provision of outsourcing services and services related to data communication, data security, and electronic publishing. The company was founded in 1962 and is headquartered in Fornebu, Norway. EVRY ASA is a subsidiary of Lyngen Holdco S.A.R.L.</t>
  </si>
  <si>
    <t>Information Technology (Primary); Information Technology (IT) Consulting (Primary); IT Consulting and Other Services (Primary); IT Services (Primary); Services Outsourcing (Primary); Software and Services (Primary); Data Management; Electronic Equipment, Instruments and Components; Infrastructure Services; Internet Services and Infrastructure; Software Distribution; Technology Distributors; Technology Hardware and Equipment</t>
  </si>
  <si>
    <t>Akershus (Primary); Europe (Primary); European Developed Markets (Primary); Norway (Primary)</t>
  </si>
  <si>
    <t>TietoEVRY Oyj operates as a software and services company. It operates through six segments: Digital Consulting, Cloud &amp; Infra, Industry Software, Financial Services Solutions, International Operations, and Product Development Services. The Digital Consulting segment offers consulting services, including business and technology advisory, as well as system integration and managed application services. The Cloud &amp; Infra segment provides automated solutions, which include managed cloud, security, and end-user services, as well as cloud migration advisory and transformation services. The Industry Software segment provides with industry-specific software products for business-critical processes of clients in the public and healthcare, and welfare sectors, as well as in the forest industry, and energy and oil and gas segments. The Financial Services Solutions segment offers real-time solution in the areas of payments, cards, wealth management, and credit, as well as BPO services. The Product Development Services segment offers software R&amp;D services with a focus on the telecom sector, as well as new domains, such as automotive serving the communications infrastructure, consumer electronics, and semiconductor companies, and the automotive industry. The company also provides software advisory and consulting services, and industry specific software; and engages in the design, implementation, and maintenance of customized solutions and IT operations. It operates in Finland, Sweden, Norway, Austria, the Baltic countries, Russia, and internationally. The company was formerly known as Tieto Oyj and changed its name to TietoEVRY Oyj in December 2019. TietoEVRY Oyj was founded in 1968 and is headquartered in Espoo, Finland.</t>
  </si>
  <si>
    <t>Apax Partners LLP
Apax Partners LLP is a principal investment firm specializing in direct and fund of fund investments in middle market. Within direct investments, it specializes in private equity and venture capital investments. It has a multi-stage equity investment strategy, investing in late ventures, later stage, growth capital, leveraged acquisitions, management buyouts, buy-ins, and recapitalizations. It also makes derived investments which are investments in equities and debt derived from the insights gained via it's private equity activities. It typically invests in technology and telecommunications; retail and consumer; financial and business services; media; and healthcare sectors. Within technology and telecommunications, the firm focuses on wireless and wireline industry segments, growth technologies, applications, components, systems, software, and services companies. In the retail and consumer sector, it focuses on companies in consumers mixing luxury and value brands, health and fitness, leisure and family entertainment, and convenience and extreme value. Within healthcare, the firm’s focus includes companies engaged in clinical stage development of therapeutics, specialty and generic pharmaceuticals, medical products and devices, and healthcare services. In the financial and business services sector, it concentrates on companies in asset management, retail distribution, specialty finance, insurance, transaction processing and payments businesses, processing and outsourcing services, technical services, inspection and maintenance services, HR services, facility management services, distribution and logistics services, information services, and general support services. Within media, the firm focuses on traditional media and in the emerging areas of online, digital television, and wireless. It seeks to invest in companies based in the United Kingdom, Benelux, North America with a focus on the United States, Brazil, Japan, Israel, China, India, and Western Europe. Within Brazil, the firm seeks to invest in businesses with revenues between 50 million reais ($31.48 million) and 200 million reais ($125.95 million). The firm typically invests between $1 million and €600 million ($687.870 million) in companies having enterprise values between €1 billion ($1376.5 million) and €5 billion ($7070.2 million). It actively participates on the boards of all its portfolio companies, typically acquires majority stakes, and does not syndicate investment outside its investor group. Apax Partners LLP was founded in 1981 and is based in London, United Kingdom with additional offices across the United States, Europe, South America, and Asia.
Folketrygdfondet
Folketrygdfondet (FTF) is a privately owned investment manager. The firm provides its services to Norwegian government. It manages pension fund for its client. The firm manages equity and fixed income portfolios of the Government Pension Fund.  It invests in the public equity and fixed income markets of Norway, along with Denmark, Finland, and Sweden. The firm typically invests 50-70 percent of its corpus in equity and 30-50 percent in fixed income. It employs qualitative analysis to make its investments. Folketrygdfondet was founded in 1967 and is based in Oslo, Norway.</t>
  </si>
  <si>
    <t>Montage Resources Corporation</t>
  </si>
  <si>
    <t>Southwestern Energy Company (NYSE:SWN)</t>
  </si>
  <si>
    <t>EnCap Investments L.P.; Silver Point Capital L.P.; Travis Peak Resources, LLC</t>
  </si>
  <si>
    <t>IQTR683345429</t>
  </si>
  <si>
    <t xml:space="preserve">As of November 13, 2020, Montage Resources Corporation was acquired by Southwestern Energy Company. Montage Resources Corporation operates as an oil and natural gas exploration and production company in the United States. As of December 31, 2019, it had an acreage position comprising approximately 233,800 net acres in Ohio and Pennsylvania; and had estimated proved reserves of 2,729.8 billion cubic feet of natural gas equivalent. The company was formerly known as Eclipse Resources Corporation and changed its name to Montage Resources Corporation in February 2019. Montage Resources Corporation was founded in 2011 and is based in Irving, Texas.
</t>
  </si>
  <si>
    <t>Energy (Primary); Energy (Primary); Oil and Gas Exploration and Production (Primary); Oil and Gas Production (Primary); Oil, Gas and Consumable Fuels (Primary)</t>
  </si>
  <si>
    <t>Southwestern Energy Company, an independent energy company, engages in the exploration, development, and production of natural gas, oil, and natural gas liquids (NGLs) in the United States. It operates through two segments: Exploration and Production, and Marketing. The company focuses on the development of unconventional natural gas and oil reservoirs located in Pennsylvania, Ohio, and West Virginia. As of December 31, 2020, it had approximately 217,296 net acres in Northeast Appalachia; and approximately 571,922 net acres in Southwest Appalachia. The company’s estimated proved natural gas, oil, and NGLs reserves comprise 11,990 billion cubic feet of natural gas equivalent (Bcfe); and 2,437 Bcfe of proved undeveloped reserves. It also engages in marketing and transportation of natural gas, oil, and NGLs. It serves energy companies, utilities, and industrial purchasers of natural gas. Southwestern Energy Company was incorporated in 1929 and is headquartered in Spring, Texas.</t>
  </si>
  <si>
    <t>EnCap Investments L.P.
EnCap Investments L.P. is a venture capital and private equity firm specializing in seed, start-ups, emerging growth, and early venture investments. The firm typically provides capital incrementally and also for reserve acquisition and drilling project. It typically invests in upstream and midstream oil and gas companies. Within midstream assets, it prefers to invest in natural gas pipelines, clean-energy infrastructure, gathering, processing facilities, energy infrastructure, natural gas gathering, treating, compression, processing and storage operations, oil gathering and transportation, natural gas liquid fractionation, storage and transportation, produced water handling and disposal, and carbon dioxide gathering, transportation and sequestration. The firm seeks to invest in Mexico, Canada, and the United States with a focus on Dallas. It seeks to invest between $10 million and $350 million per deal. EnCap Investments L.P was founded in 1988 and is based in Houston, Texas with an additional office in Dallas, Texas.
Silver Point Capital L.P.
Silver Point Capital L.P is a privately owned hedge fund sponsor. The firm primarily provides services to pooled investment vehicles. The firm launches and manages equity and hedge funds for its clients. It invests in the public equity, private equity, fixed income, and hedging markets of the United States. The firm primarily invests in securities of distressed, large-cap, and Mid-cap companies; bank debts; bonds; and trade claims. It specializes in credit analysis and diversified credit-related investments. Silver Point Capital was found in 2001 and is based in Greenwich, Connecticut with additional offices in Chicago, Illinois; Houston, Texas; Los Angeles, California and London.
Travis Peak Resources, LLC
Travis Peak Resources, LLC operates as an oil and gas company. The company was incorporated in 2013 and is headquartered in Austin, Texas.</t>
  </si>
  <si>
    <t>Shore Community Bank</t>
  </si>
  <si>
    <t>1st Constitution Bank</t>
  </si>
  <si>
    <t>IQTR625684219</t>
  </si>
  <si>
    <t>As of November 8, 2019, Shore Community Bank was acquired by 1st Constitution Bank.</t>
  </si>
  <si>
    <t>New Jersey (Primary); Northeast (Primary); Trenton Area (Primary); United States and Canada (Primary); United States of America (Primary)</t>
  </si>
  <si>
    <t>1st Constitution Bank provides banking services in New Jersey. It offers personal and business banking, as well as loan services. The company offers personal and business savings, checking, and overdraft protection services. It also offers various loans services, including home equity, automobile, cash, asset based financing, commercial mortgages, and economic development authority loans services. 1st Constitution Bank was founded in 1989 and is based in Cranbury, New Jersey. The company also has offices in Montgomery, Alabama; Hamilton, Ohio; and Plainsboro, Princeton Windrows, Fort Lee, Perth Amboy, West Windsor, and Jamesburg, New Jersey. 1st Constitution Bank operates as a subsidiary of 1st Constitution Bancorp.</t>
  </si>
  <si>
    <t>Chilisin Electronics Corp. (TWSE:2456)</t>
  </si>
  <si>
    <t>TWSE:2456</t>
  </si>
  <si>
    <t>Yageo Corporation (TWSE:2327)</t>
  </si>
  <si>
    <t>IQTR1672605512</t>
  </si>
  <si>
    <t>Chilisin Electronics Corp. engages in the manufacture and sale of inductors worldwide. The company offers power inductors, EMI-common mode chokes, EMI-beads, RF-signal inductors, RF-LTCC components, RF-antennas, wireless power transfer products, LAN transformers, power modules, and resistors and current sensors. Its products are used in 5G, IoT, Wi-Fi 6E, automotive, server/datacenter, communication, mobile and tablet, industrial, computer/laptop, and consumer applications. The company was founded in 1972 and is headquartered in Hsinchu, Taiwan.</t>
  </si>
  <si>
    <t>Antennas (Primary); Electronic Capacitors, Resistors and Diodes  (Primary); Electronic Component Transformers (Primary); Electronic Components (Primary); Electronic Components (Primary); Electronic Equipment, Instruments and Components (Primary); Information Technology (Primary); Technology Hardware and Equipment (Primary)</t>
  </si>
  <si>
    <t>Yageo Corporation manufactures and sells passive components worldwide. The company offers automotive, current sensing, anti-sulfurated, thin film, thick film precision, thick film general purpose, array/network, high voltage, surge, lead free, Ni/Au termination, RF attenuator, and trimmable chip resistors; and MLCCs, such as general purpose, automotive, high voltage, high capacitance, array, low inductance, high-frequency, and soft termination capacitors. It also provides through-hole resistors comprising carbon film, metal film, metal glazed film, metal oxide film, zero and low ohmic, jumper wire, cement, aluminum housed, wire wound, and other resistors; and wireless components consisting of antennas, LTCC filters, and X2Y. In addition, the company offers electrolytic capacitors, including screw terminal, surface mount, snap-in, and radial capacitors; and inductors and coils, such as chip beads, multilayer chip inductors, wire wound chip inductors, and power inductors. Further, it provides circuit protection solutions, including overvoltage protection components, such as TVS, MOV, GDT, SPG, ESD, and TSS; and overcurrent protection components, such as PPTC and NTC. Additionally, Yageo Corporation offers logistics and electronic data interchange services, as well as operates an e-commerce portal. The company offers its products for various applications, including consumer electronics, computers and peripherals, telecommunications, industrial, automotive, and alternative energy applications. It serves EMS, ODM, and OEM customers, as well as distributors. Yageo Corporation was founded in 1977 and is headquartered in New Taipei City, Taiwan.</t>
  </si>
  <si>
    <t>Amcorp Global Limited (SGX:S9B)</t>
  </si>
  <si>
    <t>SGX:S9B</t>
  </si>
  <si>
    <t>Amcorp Group Berhad</t>
  </si>
  <si>
    <t>TEE International Limited (SGX:M1Z)</t>
  </si>
  <si>
    <t>IQTR650821063</t>
  </si>
  <si>
    <t>Amcorp Global Limited, an investment holding company, operates as a real estate developer and investor in Singapore, Malaysia, Australia, and New Zealand. The company operates through three segments: Property Development, Hotel Operations, and Investment Properties. It undertakes residential, commercial, and industrial property development projects, as well as invests in properties, such as hotels in Australia; and provides short-term accommodation and industrial space for rent. The company was formerly known as TEE Land Limited and changed its name to Amcorp Global Limited in April 2020. Amcorp Global Limited was incorporated in 2012 and is based in Singapore. Amcorp Global Limited is a subsidiary of Amcorp Supreme Pte. Ltd.</t>
  </si>
  <si>
    <t>Segment Adjustment: .4 (2.7%);
Property Development: 14.4 (88.8%);
Hotel Operations: 1.4 (8.4%)</t>
  </si>
  <si>
    <t>Segment Adjustment: .4 (2.8%);
Singapore: 14.4 (88.8%);
Australia: 1.4 (8.4%)</t>
  </si>
  <si>
    <t>Land Sub Dividers And Developers (Primary); Land Sub Dividers and Developers, except Cemetery (Primary); Real Estate (Primary); Real Estate (Primary); Real Estate Development (Primary); Real Estate Management and Development (Primary); Consumer Discretionary; Consumer Services; Hotels; Hotels And Motels; Hotels, Resorts and Cruise Lines; Hotels, Restaurants and Leisure; Industrial Property Operators and Lessors; Lodging; Nonresidential Building Operators and Lessors; Real Estate Operating Companies; Real Estate Operators And Lessors; Residential Building Operators and Lessors</t>
  </si>
  <si>
    <t>Amcorp Group Berhad, an investment holding company, through its subsidiaries, operates in financial, real estate property development and management, information technology, engineering, and consumer goods and service sectors. It offers investment banking, business banking, retail banking, Islamic banking, and insurance services; personal loans; confirming, factoring, and industrial hire purchase facilities to small medium enterprises in the trading, manufacturing, and construction sectors; management services for a range of unit trust funds, customized portfolio, and private mandates for high net worth individuals, corporations, and institutional funds; mergers and acqusitions services that include corporate advisory and consulting services; debt and fixed income services; and strategic investment services. The company also provides property development and engineering services, including construction of commercial, industrial, and residential properties in Malaysia and internationally; and travel related services, such as cruise holidays, travel insurance, hotel reservations, international and domestic airline ticketing services, and Internet reservation services, as well as organizing corporate events, including seminars and incentive travel packages. Amcorp Group Berhad was formerly known as Arab-Malaysian Corporation Berhad and changed its name to Amcorp Group Berhad in October 2005. The company was founded in 1910 and is based in Petaling Jaya, Malaysia. Amcorp Group Berhad operates as a subsidiary of Clear Goal SDN BHD.</t>
  </si>
  <si>
    <t>TEE International Limited, an investment holding company, engages in the engineering and construction, and infrastructure businesses in Singapore, Thailand, and Hong Kong. The company's Engineering segment provides mechanical and electrical engineering services relating to large-scale and complex engineering, and infrastructure-related projects in the areas of electrical, air conditioning and mechanical ventilation, fire protection, sub structure, civil and architecture, and interior decoration. This segment is also involved in constructing commercial, industrial, and institutional buildings; converting existing buildings and facilities for new uses; offering turnkey approaches to the construction of infrastructure; and system development activities, including system definition, deployment, and development. Its Infrastructure segment offers infrastructure solutions in the areas of water and energy related projects; integrated waste management and wastewater treatment solutions; disinfection services for hotels, retail, and other commercial premises; and commercial and industrial real estate management services. The company was founded in 1980 and is based in Singapore. TEE International Limited is a subsidiary of Tramore Global Limited.</t>
  </si>
  <si>
    <t>Stagecoach Group plc (LSE:SGC)</t>
  </si>
  <si>
    <t>LSE:SGC</t>
  </si>
  <si>
    <t>National Express Group PLC (LSE:NEX)</t>
  </si>
  <si>
    <t>IQTR1761430764</t>
  </si>
  <si>
    <t>Stagecoach Group plc, together with its subsidiaries, provides public transportation services in the United Kingdom. It operates through three segments: UK Bus (Regional Operations), UK Bus (London), and UK Rail. The company offers bus, coach, rail, and tram services. It operates city buses primarily in Liverpool, Newcastle, Hull, Manchester, Oxford, Sheffield, Cambridge, and Exeter through a fleet of approximately 7,100 buses and coaches; inter-urban services linking major towns within its regional operating areas, as well as megabus.com, an inter-city coach service; and buses from 10 depots with a fleet of approximately 1,150 buses serving routes in and around east and south-east London. The company also operates Sheffield Supertram, a 28 km light rail network with three routes in the city of Sheffield. It serves individuals, local authorities, transport authorities, and the United Kingdom department for transport. The company was founded in 1980 and is headquartered in Perth, the United Kingdom.</t>
  </si>
  <si>
    <t>Segment Adjustment: .0 (.0%);
UK Bus (Regional Operations): 1,060.5 (73.6%);
UK Rail: 10.0 (.7%);
UK Bus (London): 370.6 (25.7%)</t>
  </si>
  <si>
    <t>Bus Charter Service (Primary); Bus Transportation (Primary); Industrials (Primary); Intercity and Rural Bus Transportation (Primary); Road and Rail (Primary); Road Transportation of Passengers (Primary); Transportation (Primary); Trucking (Primary); Railroad Transportation of Passengers; Railroads</t>
  </si>
  <si>
    <t>Europe (Primary); European Developed Markets (Primary); Perthshire (Primary); Scotland (Primary); United Kingdom (Primary); England; South Yorkshire</t>
  </si>
  <si>
    <t>National Express Group PLC provides public transport services in the United Kingdom, Germany, Spain, Morocco, Switzerland, the United States, and Canada. The company operates through UK, German Rail, ALSA, and North America segments. It owns and leases buses, coaches, and trains to deliver local, regional, national, and international transportation services. The company also provides student transportation, urban bus, regional/long haul coach, rail, and charter and other services; transit and scheduled coach services; and private hire and commuter coach travel services. In addition, it operates service areas and other transport-related businesses, such as fuel distribution; and offers shuttle services. The company has a fleet of approximately 28,600 vehicles. National Express Group PLC was incorporated in 1991 and is based in Birmingham, the United Kingdom.</t>
  </si>
  <si>
    <t>Lojas Americanas S.A. (BOVESPA:LAME4)</t>
  </si>
  <si>
    <t>BOVESPA:LAME4</t>
  </si>
  <si>
    <t>Americanas S.A. (BOVESPA:AMER3)</t>
  </si>
  <si>
    <t>IQTR1759093926</t>
  </si>
  <si>
    <t>Lojas Americanas S.A. operates a chain of retail stores in Brazil. The company operates its stores under traditional, express, convenience, digital, and Ame Go formats. It offers products in various categories, such as housewares, toys, games, candies, perfumery, stationery, electronics, personal hygiene, apparel, computers, home appliances, cellphones, furniture, domestic utensils, books, CDs, DVDs, portable appliances, and sports and leisure products; bed, bath, and dining products; and consumer financing and digital payments. As of December 31, 2019, the company operated approximately 1,700 stores in 739 cities. It also offers products online through Americanas.com, Submarino, Shoptime, Sou Barato, and Ame digital brands. Lojas Americanas S.A.was founded in 1929 and is headquartered in Rio de Janeiro, Brazil.</t>
  </si>
  <si>
    <t>Brazil: 4,775.7 (100.0%)</t>
  </si>
  <si>
    <t>Consumer Discretionary (Primary); Internet and Direct Marketing Retail (Primary); Internet and Direct Marketing Retail (Primary); Online Apparel and Accessory Retail (Primary); Online Apparel Retail (Primary); Online Beauty Care Product Retail (Primary); Online Broadline Retail (Primary); Online Consumer Electronics Retail (Primary); Online Food and Drug Retail (Primary); Online Food Retail (Primary); Online General Merchandise Retail (Primary); Online Hobbies, Games and Toy Retail (Primary); Online Housewares Retail (Primary); Online Leisure Equipment Retail (Primary); Online Paper Product Retail (Primary); Online Personal Care Product Retail (Primary); Online Specialty Retail (Primary); Online Stationery Retail (Primary); Retailing (Primary); Consumer Digital Lending; Consumer Finance; Consumer Finance; Data Processing and Outsourced Services; Diversified Financials; Financials; General Merchandise Stores; Information Technology; Internet Merchant Services; IT Services; Multiline Retail; Personal Credit Agencies; Software and Services</t>
  </si>
  <si>
    <t>Americanas S.A. operates in the e-commerce business in Brazil. It connects people, businesses, products, and services on the digital platform to offer various digital solutions. The company operates Americanas.com, an online store with various products in approximately 40 categories; Submarino, a digital brand in books, games, technology, and entertainment; Shoptime, a home shopping channel that offers bed, table, bath, small appliances, housewares, and sports and leisure products; Sou Barato, an outlet that offers repackaged products; Lojas Americanas; Americanas Express format; convenience stores; Ame Go, which allows customers to purchase products without a queue and without a checkout; and Americanas digital, a digital store that offers consumer electronics. It also operates Ame, fintech, and mobile business platform; LET’S, a shared management platform for the logistics and distribution assets; and +AQUI, a platform for the management and promotion of Americanas services offering customers solutions in the credit, insurance, content cards, services, and assisted sales verticals. The company was founded in 1999 and is based in Rio de Janeiro, Brazil.</t>
  </si>
  <si>
    <t>BIPL Securities Limited (KASE:BIPLS)</t>
  </si>
  <si>
    <t>KASE:BIPLS</t>
  </si>
  <si>
    <t>AKD Hospitality Limited (KASE:AKDHL)</t>
  </si>
  <si>
    <t>BankIslami Pakistan Limited (KASE:BIPL)</t>
  </si>
  <si>
    <t>IQTR1673607092</t>
  </si>
  <si>
    <t>BIPL Securities Limited engages in the stocks, money market, foreign exchange, and commodity broking businesses in Pakistan. The company also invests in listed and unlisted equity and debt securities. In addition, it provides economic research and advisory, consultancy, and corporate finance services. The company was formerly known as KASB Securities Limited and changed its name to BIPL Securities Limited in November 2016. BIPL Securities Limited was incorporated in 1962 and is based in Karachi, Pakistan. BIPL Securities Limited is a subsidiary of BankIslami Pakistan Limited. As of June 29, 2021, BIPL Securities Limited operates as a subsidiary of AKD Securities Limited.</t>
  </si>
  <si>
    <t>Brokerage: 3.8 (100.0%)</t>
  </si>
  <si>
    <t>Pakistan: 3.8 (100.0%)</t>
  </si>
  <si>
    <t>Capital Markets (Primary); Commodity Contract Services (Primary); Diversified Financials (Primary); Financials (Primary); Investment Banking and Brokerage (Primary); Securities and Commodities Markets Services (Primary); Security Brokers (Primary); Security Brokers and Dealers (Primary); Asset Management and Custody Banks</t>
  </si>
  <si>
    <t>AKD Hospitality Limited engages in the tourism business in Pakistan. Its business and services cover hospitality business, motels, destination management services, developing and building tourism attractions, and undertaking ancillary business activities. The company was formerly known as AKD Capital Limited and changed its name to AKD Hospitality Limited in April 2021. AKD Hospitality Limited was incorporated in 1936 and is based in Karachi, Pakistan.</t>
  </si>
  <si>
    <t>BankIslami Pakistan Limited provides various commercial banking products and services in Pakistan. It operates through Trading and Sales, Retail Banking, and Commercial Banking segments. The company offers Islami current, foreign currency, Bachat, Dollar Bachat, Mahana Munafa, Sahulat, and Asaan accounts, as well as Islami Amadni certificates. It also provides consumer banking products and services, such as MUSKUN home financing and Islami auto finance; and corporate banking products and services comprising account and trade services, working capital finance, project finance, Musharakah and Mudarabah finance, and Ijarah. In addition, the company offers investment banking services comprising fund raising, corporate restructuring, mergers and acquisitions, infrastructure development, project financing, trusteeship, securitizations, distressed assets sales, structured finance, initial public offerings, private equity, special projects, syndication, and underwriting, as well as brokerage services. Further, it provides Takaful insurance, home remittance, and foreign exchange services; and online banking, Interbank fund transfer, Internet banking, debit card, biometric ATM, self-service phone banking, and locker services. Additionally, it offers financing for small and medium-sized enterprises, as well as for agriculture. As of December 31, 2020, the company operated 343 branches, including 81 sub branches. BankIslami Pakistan Limited was incorporated in 2004 and is headquartered in Karachi, Pakistan.</t>
  </si>
  <si>
    <t>NasdaqGS:ISBC</t>
  </si>
  <si>
    <t>Citizens Financial Group, Inc. (NYSE:CFG)</t>
  </si>
  <si>
    <t>IQTR1675454059</t>
  </si>
  <si>
    <t>Banking: 882.0 (100.0%)</t>
  </si>
  <si>
    <t>United States: 882.0 (100.0%)</t>
  </si>
  <si>
    <t>Banks (Primary); Banks (Primary); Financials (Primary); Regional Banks (Primary); Diversified Financial Services; Diversified Financials; Holding Companies; Insurance; Insurance; Insurance Brokers; Investment Services and Holding Companies; Multi-Sector Holdings; Offices Of Bank Holding Companies</t>
  </si>
  <si>
    <t>New Jersey (Primary); Newark Area (Primary); Northeast (Primary); United States and Canada (Primary); United States of America (Primary)</t>
  </si>
  <si>
    <t>Citizens Financial Group, Inc. operates as the bank holding company for Citizens Bank, National Association that provides retail and commercial banking products and services in the United States. The company operates in two segments, Consumer Banking and Commercial Banking. The Consumer Banking segment offers traditional banking products and services, including checking and savings accounts, home and education loans, credit cards, business loans, mortgage and home equity lending, and unsecured product finance and personal loans, as well as wealth management and investment services to retail customers and small businesses. This segment also provides indirect auto finance for new and used vehicles through auto dealerships. The Commercial Banking segment offers various financial products and solutions, such as loans and leasing, trade finance, deposit and treasury management, cash management, and foreign exchange and interest rate risk management solutions; and loan syndications, corporate finance, merger and acquisition, and debt and equity capital markets capabilities. It serves government banking, not-for-profit, healthcare, technology, professionals, oil and gas, asset finance, franchise finance, asset-based lending, commercial real estate, private equity, and sponsor finance industries. Citizens Financial Group, Inc. operates approximately 2,700 ATMs and 1,000 branches in 11 states in the New England, Mid-Atlantic, and Midwest regions, as well as through online, telephone, and mobile banking services; and maintains approximately 130 retail and commercial non-branch offices. The company was formerly known as RBS Citizens Financial Group, Inc. and changed its name to Citizens Financial Group, Inc. in April 2014. Citizens Financial Group, Inc. was founded in 1828 and is headquartered in Providence, Rhode Island.</t>
  </si>
  <si>
    <t>Sanderson Farms, Inc. (NasdaqGS:SAFM)</t>
  </si>
  <si>
    <t>NasdaqGS:SAFM</t>
  </si>
  <si>
    <t>Cargill, Incorporated; Wayne Farms, LLC</t>
  </si>
  <si>
    <t>BlackRock, Inc. (NYSE:BLK); The Vanguard Group, Inc.; Nuance Investments, LLC; T. Rowe Price Associations, Inc.</t>
  </si>
  <si>
    <t>IQTR1676897975</t>
  </si>
  <si>
    <t>Sanderson Farms, Inc., an integrated poultry processing company, produces, processes, markets, and distributes fresh, frozen, and prepared chicken products in the United States. The company sells ice-packed, chill-packed, bulk-packed, and frozen chicken primarily under the Sanderson Farms brand name to retailers, distributors, and casual dining operators in the southeastern, southwestern, northeastern, and western United States, as well as to customers who resell frozen chicken into export markets. Its prepared chicken product line includes institutional and consumer packaged partially cooked or marinated chicken items for distributors and food service establishments. The company was founded in 1947 and is headquartered in Laurel, Mississippi.</t>
  </si>
  <si>
    <t>Food Processing: 4,799.7 (100.0%)</t>
  </si>
  <si>
    <t>Chicken (Primary); Consumer Staples (Primary); Food Products (Primary); Food, Beverage and Tobacco (Primary); Frozen Foods (Primary); Meats, Meat Processing And Meat Related Products (Primary); Packaged Foods and Meats (Primary); Poultry And Poultry Products (Primary); Poultry Processing (Primary)</t>
  </si>
  <si>
    <t>Gulfport Area (Primary); Mississippi (Primary); Southeast (Primary); United States and Canada (Primary); United States of America (Primary)</t>
  </si>
  <si>
    <t>Cargill, Incorporated
Cargill, Incorporated, through its subsidiaries, engages in the businesses of food, agriculture, financial, and industrial products and services worldwide. It develops and supplies animal nutrition and feed ingredient solutions for feed manufacturers, retailers, and livestock producers; originates, processes, and distributes grains, and oilseeds; produces and markets biodiesel and ethanol from feedstocks; and provides farmer services, such as grain marketing, crop protection/inputs, agronomy advisory, growing programs, and silo management. It offers energy sources and related commodities, including natural gas, refined/non-refined oil products, and petrochemicals to energy customers; operates a fleet of dry bulk charter vessels and tankers; supplies iron ore, steel, and finished products to steel consumers; offers risk management, investment, and financial solutions for food, financial, and energy clients; develops food and beverage ingredients; and provides eggs and breakfast products, beef, pork, turkey, oils and shortenings, dressings/sauces, and sweeteners for the foodservice industry. It manufactures industrial starch and related products for paper making, corrugating, adhesive, chemical, bio, and oil drilling applications; raw materials, ingredients, and texturizing solutions to the personal care industry; and excipients and pharmaceutical ingredients for hemo-and peritoneal dialysis solutions and injectables. It offers salt for food manufacturing, water softening, agriculture, and ice melting industrial applications; and bulk deicing and winter road maintenance solutions. Cargill, Incorporated was formerly known as Cargill Elevator Company Inc. and changed its name to Cargill, Incorporated in 1930. The company was founded in 1865 and is headquartered in Minneapolis, Minnesota with locations in Africa, Asia Pacific, Europe, Latin America, the Middle East, and North America.
Manufacturer of human food ingredients and biochemical products and provider of research in agricultural processing and corn wet milling.
Wayne Farms, LLC
Wayne Farms, LLC produces, processes, and markets poultry products to retailers, distributors, and foodservice companies. It offers fresh chicken, gourmet, deboned, marinated, breaded, cooked, frozen, and other poultry products. Wayne Farms, LLC was formerly known as Continental Grain Company. The company was founded in 1965 and is based in Oakwood, Georgia. It has facilities in Albertville, Decatur, Dothan, Jack, and Union Springs, Alabama; Laurel, Mississippi; Pendergrass, Georgia; Danville, Arkansas; and Dobson, North Carolina.</t>
  </si>
  <si>
    <t>BlackRock, Inc. (NYSE:BLK)
BlackRock, Inc. is a publicly owned investment manager. The firm primarily provides its services to institutional, intermediary, and individual investors including corporate, public, union, and industry pension plans, insurance companies, third-party mutual funds, endowments, public institutions, governments, foundations, charities, sovereign wealth funds, corporations, official institutions, and banks. It also provides global risk management and advisory services. The firm manages separate client-focused equity, fixed income, and balanced portfolios. It also launches and manages open-end and closed-end mutual funds, offshore funds, unit trusts, and alternative investment vehicles including structured funds. The firm launches equity, fixed income, balanced, and real estate mutual funds. It also launches equity, fixed income, balanced, currency, commodity, and multi-asset exchange traded funds. The firm also launches and manages hedge funds. It invests in the public equity, fixed income, real estate, currency, commodity, and alternative markets across the globe. The firm primarily invests in growth and value stocks of small-cap, mid-cap, SMID-cap, large-cap, and multi-cap companies. It also invests in dividend-paying equity securities. The firm invests in investment grade municipal securities, government securities including securities issued or guaranteed by a government or a government agency or instrumentality, corporate bonds, and asset-backed and mortgage-backed securities. It employs fundamental and quantitative analysis with a focus on bottom-up and top-down approach to make its investments. The firm employs liquidity, asset allocation, balanced, real estate, and alternative strategies to make its investments. In real estate sector, it seeks to invest in Poland and Germany. The firm benchmarks the performance of its portfolios against various S&amp;P, Russell, Barclays, MSCI, Citigroup, and Merrill Lynch indices. BlackRock, Inc. was founded in 1988 and is based in New York City with additional offices in Boston, Massachusetts; London, United Kingdom; Gurgaon, India; Hong Kong; Greenwich, Connecticut; Princeton, New Jersey; Edinburgh, United Kingdom; Sydney, Australia; Taipei, Taiwan; Singapore; Sao Paulo, Brazil; Philadelphia, Pennsylvania; Washington, District of Columbia; Toronto, Canada; Wilmington, Delaware; and San Francisco, California.
Nuance Investments, LLC
Nuance Investments, LLC is a privately owned investment manager. It provides its services to Individuals including high net worth individuals, investment companies, trusts, estates or charitable organizations, corporations or business entities other than those listed above, other registered investment advisers, registered investment companies. The firm manages separate client-focused equity portfolios. It also manages equity mutual funds. The firm invests in the public equity markets of the United States. The firm primarily invests in value stocks of companies across all market capitalizations. It employs fundamental analysis to create its portfolios. The firm typically invests in companies in across diversified sectors. It was formerly known as Mariner Value Strategies, LLC. Nuance Investments, LLC was founded in 2008 and is based in Kansas City, Missouri. The firm operates as a subsidiary of Montage Investments, LLC.
T. Rowe Price Associations, Inc.
T. Rowe Price Associations, Inc. is based in the United States.
The Vanguard Group, Inc.
The Vanguard Group, Inc is a privately owned investment manager. The firm primarily provides its services to investment companies. It also caters to pooled investment vehicles, corporations, individuals, retirement plan sponsors, institutional investors, separate account institutional clients, and financial advisors. The firm manages separate client-focused equity, fixed income, and balanced portfolios. It also manages mutual funds, variable annuities, and exchange traded funds. The firm invests in the public equity and fixed income markets across the globe. It employs a combination of fundamental and quantitative analysis to create its portfolio. The firm employs a combination of in-house and external research to make its investments. The Vanguard Group, Inc. was founded in May 1975 and is based in Malvern, Pennsylvania.</t>
  </si>
  <si>
    <t>Leagold Mining Corporation</t>
  </si>
  <si>
    <t>Equinox Gold Corp. (TSX:EQX)</t>
  </si>
  <si>
    <t>Yamana Gold Inc. (TSX:YRI); Orion Mine Finance</t>
  </si>
  <si>
    <t>IQTR648302060</t>
  </si>
  <si>
    <t>As of March 10, 2020, Leagold Mining Corporation was acquired by Equinox Gold Corp. Leagold Mining Corporation engages in the acquisition of gold mining properties and other development projects in Latin America. It holds interest in the Los Filos Mine located in Guerrero State, Mexico; and in the RDM, Fazenda, and Pilar mines in Brazil. The company was formerly known as HTI Ventures Corp. and changed its name to Leagold Mining Corporation in August 2016. Leagold Mining Corporation was incorporated in 1981 and is headquartered in Vancouver, Canada.</t>
  </si>
  <si>
    <t>Equinox Gold Corp. engages in the acquisition, exploration, and development of mineral deposits. The company primarily explores for gold and silver deposits. Its properties include the Aurizona gold mine located in Maranhão State; the Fazenda gold mine located in Bahia State; the RDM gold mine located in Minas Gerais State; and the Santa Luz gold mine located in Bahia State, Brazil. The company also hold interests in the Mesquite gold mine and the Castle Mountain property situated in California, the United States; and the Los Filos Gold Mine located in Guerrero State, Mexico. In addition, it holds a 60% interest in the Greenstone project located in Ontario, Canada. The company was formerly known as Trek Mining Inc. and changed its name to Equinox Gold Corp. in December 2017. Equinox Gold Corp. was incorporated in 2007 and is headquartered in Vancouver, Canada.</t>
  </si>
  <si>
    <t>Orion Mine Finance
Orion Mine Finance is a private equity firm specializing in mining companies in the base and precious metals sector. It is based in New York, New York with additional offices in Hamilton, Canada; Denver, Colorado; and Sydney, Australia.
Yamana Gold Inc. (TSX:YRI)
Yamana Gold Inc., together with its subsidiaries, operates as a precious metal producer. It has gold and silver production, development stage properties, exploration properties, and land positions throughout the Americas, including Canada, Brazil, Chile, and Argentina producer. The company was formerly known as Yamana Resources Inc. and changed its name to Yamana Gold Inc. in August 2003. Yamana Gold Inc. was founded in 2003 and is headquartered in Toronto, Canada.</t>
  </si>
  <si>
    <t>Yamana Gold Inc. (TSX:YRI) (4,052.9)</t>
  </si>
  <si>
    <t>Sanne Group plc (LSE:SNN)</t>
  </si>
  <si>
    <t>LSE:SNN</t>
  </si>
  <si>
    <t>Cinven Limited</t>
  </si>
  <si>
    <t>IQTR718205637</t>
  </si>
  <si>
    <t>Sanne Group plc provides corporate, fund and private client administration, reporting, and fiduciary services in Europe, the Middle East, Africa, the Channel Islands, North America, the Asia-Pacific, and Mauritius. The company offers fund services, including establishment, governance and administration, investor, financial reporting, and tax and regulatory compliance services; and corporate services comprising investment and treasury, employee incentives and independent trustee, tax, regulatory, compliance, and accounting and financial services, as well as governance, fiduciary, and administration services. It also provides portfolio and data services, such as portfolio investment monitoring, portfolio monitoring, data management and consolidation, and compliance services; loan agency services consisting of loan administration, covenants monitoring, and bond agency services; and AIFM and ManCo services that comprise Rent a ManCo, fund distribution, risk management, ManCo hosting, and South Africa ManCo services. In addition, the company offers depositary services, such as cash monitoring, safekeeping, and oversight services; and environmental, social, and governance (ESG) services that include green fund administration, regulatory disclosures, ESG reporting, and ESG compliance verification. It serves alternative asset managers, financial institutions, family offices, ultra-high net-worth individuals, and corporates in private equity, real assets, capital markets, private debt, corporate, and hedge industries. The company was formerly known as Album Group plc. Sanne Group plc was founded in 1988 and is headquartered in London, the United Kingdom.</t>
  </si>
  <si>
    <t>North America: 44.1 (18.1%);
Asia-Pacific &amp; Mauritius: 51.0 (20.9%);
Channel Islands: 56.9 (23.3%);
EMEA (Including Corporate &amp; Private Client): 91.7 (37.6%)</t>
  </si>
  <si>
    <t>Rest of Europe: 100.0 (41.5%);
Asia-Pacific: 19.2 (8.0%);
Americas: 41.9 (17.4%);
Mauritius: 30.9 (12.8%);
South Africa: 5.0 (2.1%);
Jersey and Guernsey: 44.0 (18.2%)</t>
  </si>
  <si>
    <t>Asset Management and Custody Banks (Primary); Capital Markets (Primary); Diversified Financials (Primary); Financials (Primary); Accounting Services; Accounting, Auditing and Taxation Services; Commercial and Professional Services; Industrials; Professional Services; Research and Consulting Services</t>
  </si>
  <si>
    <t>Cinven Limited is a private equity firm specializing in investments in buyouts, secondary, carve-out, growth capital, new market expansion, business roll-outs, and industry consolidation. It will not invest in early stage, technology related businesses, or heavily loss-making companies. The firm prefers to invest in business services with a focus on transport, logistics and distribution, facilities and infrastructure  management, business process outsourcing, trade and services, life sciences, information and communications technology services, rental services, inspection and testing, education and staffing; regulated and non-regulated industries across the financial services; industrials with a focus on building materials and construction, from the light to the heavy end of the building materials product range, engineering and manufacturing, including industrial machinery, power and infrastructure equipment, and supply to the transport, aerospace and defense end-markets, energy and natural resources, including metal and mining, oil and gas, utilities and renewables, and chemicals; consumer focusing on retail, leisure and consumer goods; In retail, the firm focuses on clothing, department store, DIY, home furnishing, and toy segments. In leisure, it invests in gaming, health and fitness, pubs, cinemas, travel, and hotels. In consumer goods, the firm invests in food manufacturing and distribution, household goods, electrical goods, beverages, textiles and apparel businesses. It also invests in healthcare and pharmaceuticals including diagnostics and medical technology; and telecommunications, media, and technology sectors. It seeks to invest exclusively in companies with European headquarters or significant European operations with a focus on United Kingdom, and Turkey. It seeks to invest in companies requiring an investment between €100 million ($136.86 million) and €600 million ($821.14 million) and having enterprise value between $270.4 million and $3434.76 million. The firm acts as a lead investor and takes a control position and a board seat in its portfolio companies. It typically holds its investments for between four to six years. Cinven Limited was founded in 1977 and is based in London, United Kingdom with additional offices in United Kingdom, Europe, North America, and Asia.</t>
  </si>
  <si>
    <t>Yünsa Yünlü Sanayi ve Ticaret A.S. (IBSE:YUNSA)</t>
  </si>
  <si>
    <t>IBSE:YUNSA</t>
  </si>
  <si>
    <t>Sürmegöz Tekstil Yatirim A.S</t>
  </si>
  <si>
    <t>Haci Ömer Sabanci Holding A.S. (IBSE:SAHOL)</t>
  </si>
  <si>
    <t>IQTR634727273</t>
  </si>
  <si>
    <t>Yünsa Yünlü Sanayi ve Ticaret A.S. provides wool fabric products in Turkey and Europe. It offers men’s woolen and worsted, women’s, fashion trend, and corporate wear fabrics; and upholstery fabrics primarily used in commercial vehicle industry. The company also exports its products to approximately 50 countries. The company was founded in 1973 and is headquartered in Istanbul, Turkey. Yünsa Yünlü Sanayi ve Ticaret A.S. is a subsidiary of Sürmegöz Tekstil Yatirim A.S.</t>
  </si>
  <si>
    <t>Apparel: 1.4 (5.3%);
Textile: 25.5 (94.7%)</t>
  </si>
  <si>
    <t>Exports: 13.7 (50.8%);
Turkey: 13.3 (49.2%)</t>
  </si>
  <si>
    <t>Consumer Discretionary (Primary); Consumer Durables and Apparel (Primary); Fabrics (Primary); Textile Mill Products (Primary); Textiles (Primary); Textiles, Apparel and Luxury Goods (Primary); Upholstery Fabrics (Primary); Wool Fabrics (Primary)</t>
  </si>
  <si>
    <t>Sürmegöz Tekstil Yatirim A.S is based in Turkey.</t>
  </si>
  <si>
    <t>Haci Ömer Sabanci Holding A.S. operates primarily in the finance, manufacturing, and trading sectors worldwide. It operates through Banking, Industry, Retail, Cement, and Other segments. The company offers corporate and investment, private, commercial, SME, retail, and international banking services, as well as payment systems, treasury transactions, and insurance brokerage services; and asset management and financial leasing services. It serves through a network of head office, 771 branches, 5,100 ATMs, and 600,000 POS terminals, as well as Internet and mobile banking services, and call center. The company also retails food and non-food products through a network of 634 stores, including 30 hypermarkets, 370 supermarkets, 25 gourmets, 208 mini markets, and 1 franchise market. In addition, it is involved in the retail of technology products through a network of 200 stores, as well as teknosa.com and a mobile application. Further, the company offers white and grey cement products; and clinker and ready-mixed concrete products. Additionally, it provides tire, construction reinforcement, and composite technologies; and buses, trucks, agricultural, and construction vehicles. The company also offers life and non-life insurance products, and pension products; textile products, tourism services, and information technology solutions; sells and services Mitsubishi Motors passenger and commercial vehicles, and spare parts; and distributes construction vehicles, heavy vehicles, and industrial products, as well as operates hotels. In addition, it engages in the electricity production, distribution, selling, and trading business with 3,607 MW installed capacity through hydroelectric, wind, natural gas, solar, and lignite sources. Haci Ömer Sabanci Holding A.S. was founded in 1967 and is headquartered in Istanbul, Turkey.</t>
  </si>
  <si>
    <t>Canopy Finance Limited (BSE:539304)</t>
  </si>
  <si>
    <t>BSE:539304</t>
  </si>
  <si>
    <t>Abhidev Consultancy Services Private Limited; Singularity Ventures Private Limited</t>
  </si>
  <si>
    <t>IQTR708075336</t>
  </si>
  <si>
    <t>Canopy Finance Limited operates as a non-banking financial company in India. The company is primarily involved in financing and investment activities. It also invests in equities through the secondary markets and in debt instruments through mutual funds. The company was formerly known as Kartavya Udyog Viniyog Limited and changed its name to Canopy Finance Limited in March 2016. Canopy Finance Limited was incorporated in 1981 and is based in Mumbai, India.</t>
  </si>
  <si>
    <t>Financial Services: .4 (100.0%)</t>
  </si>
  <si>
    <t>Diversified Financial Services (Primary); Diversified Financials (Primary); Financials (Primary); Specialized Finance (Primary); Asset Management and Custody Banks; Capital Markets</t>
  </si>
  <si>
    <t>Abhidev Consultancy Services Private Limited
Abhidev Consultancy Services Private Limited was incorporated in 2007 and is based in Mumbai, India.</t>
  </si>
  <si>
    <t>PNM Resources, Inc. (NYSE:PNM)</t>
  </si>
  <si>
    <t>NYSE:PNM</t>
  </si>
  <si>
    <t>Avangrid, Inc. (NYSE:AGR)</t>
  </si>
  <si>
    <t>IQTR692545316</t>
  </si>
  <si>
    <t>PNM Resources, Inc., through its subsidiaries, provides electricity and electric services in the United States. It operates through Public Service Company of New Mexico (PNM) and Texas-New Mexico Power Company (TNMP) segments. The PNM segment engages in the generation, transmission, and distribution of electricity. It generates electricity using coal, natural gas and oil, nuclear fuel, solar, wind, and geothermal energy sources. As of December 31, 2020, this segment had owned or leased facilities with a total net generation capacity of 2,168 megawatts; and owned 3,389 miles of electric transmission lines, 6,077 miles of distribution overhead lines, 5,962 miles of underground distribution lines, and 255 substations. It also owns and leases office and other equipment, office space, vehicles, and real estate. The TNMP segment provides regulated transmission and distribution services. As of December 31, 2020, this segment owned 983 miles of overhead electric transmission lines, 7,282 miles of overhead distribution lines, 1,348 miles of underground distribution lines, and 110 substations. It also owns and leases vehicles, service facilities, and office locations throughout its service territory. The company serves approximately 800,000 homes and businesses in New Mexico and Texas. PNM Resources, Inc. was incorporated in 1917 and is headquartered in Albuquerque, New Mexico.</t>
  </si>
  <si>
    <t>Public Service Company of New Mexico (PNM): 1,297.1 (76.1%);
Texas-New Mexico Power Company (TNMP): 408.0 (23.9%)</t>
  </si>
  <si>
    <t>United States: 1,705.1 (100.0%)</t>
  </si>
  <si>
    <t>Electric Power Distribution (Primary); Electric Power Generation By Fossil Fuels (Primary); Electric Power Generation By Nuclear Fuels (Primary); Electric Power Transmission and Control (Primary); Electric Utilities (Primary); Electric Utilities (Primary); Utilities (Primary); Utilities (Primary); Electric Power By Solar Energy; Electric Power By Wind Energy; Independent Power and Renewable Electricity Producers; Industrials; Motor Vehicle Rental and Leasing; Nonresidential Building Operators and Lessors; Office Building Operators and Lessors; Real Estate; Real Estate; Real Estate Management and Development; Real Estate Operating Companies; Real Estate Operators And Lessors; Renewable Electricity; Road and Rail; Transportation; Trucking</t>
  </si>
  <si>
    <t>Albuquerque Area (Primary); New Mexico (Primary); Southwest (Primary); United States and Canada (Primary); United States of America (Primary)</t>
  </si>
  <si>
    <t>Avangrid, Inc. operates as an energy services holding company in the United States. It operates through two segments, Networks and Renewables. The company engages in the generation, transmission, and distribution of electricity, as well as distribution, transportation, and sale of natural gas. It also develops, constructs, and operates renewable energy generation facilities primarily using onshore wind power, as well as solar, biomass, and thermal power. The company delivers natural gas and electricity to residential, commercial, and institutional customers through its regulated utilities in New York, Maine, Connecticut, and Massachusetts; and sells its output to investor-owned utilities, public utilities, and other credit-worthy entities. In addition, it generates and provides power and other services to federal and state agencies, as well as institutional retail and joint action agencies; and delivers thermal output to wholesale customers in the Western United States. Avangrid, Inc. owns eight electric and natural gas utilities, serving 3.3 million customers in New York and New England, as well as owns and operates 8.5 gigawatts of electricity capacity primarily through wind power in 22 states. The company was founded in 1852 and is headquartered in Orange, Connecticut. Avangrid, Inc. is a subsidiary of Iberdrola, S.A.</t>
  </si>
  <si>
    <t>Delphi World Money Limited (BSE:533452)</t>
  </si>
  <si>
    <t>BSE:533452</t>
  </si>
  <si>
    <t>EbixCash World Money Limited</t>
  </si>
  <si>
    <t>Karma Energy Limited (BSE:533451); Tapi Energy Projects Limited; Windia Infrastructure Finance Limited; Purvaja Projects Limited; Kotta Enterprises Limited; Hansneel Impex Private Limited; Prabhanjan Multitrade Private Limited; Sitex India Private Limited; Ramakrishna Iron Works Private Limited; Inspeed Power Private Limited; Avinaya Resources Limited</t>
  </si>
  <si>
    <t>IQTR596861997</t>
  </si>
  <si>
    <t>Delphi World Money Limited provides money changing and money transfer services in India. It offers foreign exchange, outward and inward remittance, and travel insurance services, as well as prepaid and gift cards for corporate and retail clients. The company was formerly known as Ebixcash World Money India Limited and changed its name to Delphi World Money Limited in August 2021. The company was incorporated in 1985 and is based in Mumbai, India. Delphi World Money Limited is a subsidiary of EbixCash World Money Limited.</t>
  </si>
  <si>
    <t>Foreign Exchange Services and Related Activities: 184.1 (100.0%)</t>
  </si>
  <si>
    <t>India: 184.1 (100.0%)</t>
  </si>
  <si>
    <t>Consumer Finance (Primary); Consumer Finance (Primary); Diversified Financials (Primary); Financials (Primary); Foreign Currency Exchange (Primary); Funds Transfer and Exchange Services (Primary); Insurance; Insurance; Insurance Brokers</t>
  </si>
  <si>
    <t>EbixCash World Money Limited provides foreign exchange services online and through its physical distribution outlets in India. Its services include currency exchange, student forex, travel cards and traveller’s cheques, nationwide forex delivery, Western union domestic money transfer, import and export of foreign currency, foreign currency demand drafts and telegraphic transfer, and travel insurance and tours; remittance for trade-related imports through Western Union Business Solutions; and foreign currency notes. EbixCash World Money Limited was formerly known as CentrumDirect Limited and changed its name to EbixCash World Money Limited in June 2018. The company was founded in 1998 and is headquartered in Mumbai, India with branches in India. EbixCash World Money Limited operates as a subsidiary of Ebix, Inc.</t>
  </si>
  <si>
    <t>Avinaya Resources Limited
Avinaya Resources Limited, through its subsidiaries, provides money changing and transfer services in India. The company was incorporated in 1993 and is based in Mumbai, India.
Hansneel Impex Private Limited
Hansneel Impex Private Ltd. was formerly known as Siraj Cottons Private Ltd. and changed its name to Hansneel Impex Private Ltd. in March, 1991. Hansneel Impex Private Ltd. was incorporated in 1977 and is based in Mumbai, India.
Inspeed Power Private Limited
Inspeed Power Private Limited engages in electricity, gas, and water business operations. The company was incorporated in 2008 and is based in Mumbai, India.
Karma Energy Limited (BSE:533451)
Karma Energy Limited generates power from renewable energy sources in India. It develops and operates wind farms with a capacity of 33 MW in the states of Andhra Pradesh, Maharashtra, and Tamil Nadu. The company also operates a 3.5 MW hydropower project. Karma Energy Limited was incorporated in 2007 and is based in Mumbai, India.
Kotta Enterprises Limited
Kotta Enterprises Limited was founded in 1993 and is based in Mumbai, India.
Prabhanjan Multitrade Private Limited
Prabhanjan Multitrade Private Limited was incorporated in 2002 and is based in Mumbai, India.
Purvaja Projects Limited
Purvaja Projects Ltd. was incorporated in 1993 and is based in India.
Ramakrishna Iron Works Private Limited
Ramakrishna Iron Works Pvt Ltd is based in India.
Sitex India Private Limited
Sitex India Private Limited was incorporated in 1977 and is based in Mumbai, India.
Tapi Energy Projects Limited
Tapi Energy Projects Limited operates as a non banking financial corporation. The company was incorporated in 1993 and is based in Mumbai, India.
Windia Infrastructure Finance Limited
Windia Infrastructure Finance Limited was incorporated in 1994 and is based in Mumbai, India.</t>
  </si>
  <si>
    <t>Karma Energy Limited (BSE:533451) (5.08)</t>
  </si>
  <si>
    <t>MidSouth Bancorp, Inc.</t>
  </si>
  <si>
    <t>Hancock Whitney Corporation (NasdaqGS:HWC)</t>
  </si>
  <si>
    <t>IQTR612096495</t>
  </si>
  <si>
    <t>As of September 20, 2019, MidSouth Bancorp, Inc. was acquired by Hancock Whitney Corporation. MidSouth Bancorp, Inc., a bank holding company, through its subsidiary MidSouth Bank, N.A., provides various community banking products and services to commercial and retail customers in the United States. The company offers various deposit products, including interest-bearing and noninterest-bearing checking accounts, money market, savings accounts, investment accounts, and NOW account deposits, as well as time deposits, such as certificates of deposit; and commercial and industrial, commercial real estate, and consumer loans, as well as other loans secured by real estate. It also provides cash management services; and electronic banking services comprising remote deposit capturing services, Internet banking, and debit and credit cards. As of March 1, 2019, the company had 42 offices located in Louisiana and Texas, as well as a network of approximately 55,000 surcharge-free ATMs. MidSouth Bancorp, Inc. was incorporated in 1984 and is headquartered in Lafayette, Louisiana.</t>
  </si>
  <si>
    <t>Banks (Primary); Banks (Primary); Financials (Primary); National and State Commercial Banks (Primary); National Commercial Banks (Primary); Regional Banks (Primary); Asset Management and Custody Banks; Capital Markets; Diversified Financial Services; Diversified Financials; Holding Companies; Investment Services and Holding Companies; Multi-Sector Holdings; Offices Of Bank Holding Companies</t>
  </si>
  <si>
    <t>Lafayette Area (Primary); Louisiana (Primary); Southeast (Primary); United States and Canada (Primary); United States of America (Primary)</t>
  </si>
  <si>
    <t>Hancock Whitney Corporation operates as the bank holding company for Hancock Whitney Bank that provides a range of banking products and services to commercial, small business, and retail customers. The company accepts various deposit products, such as noninterest-bearing demand deposits, interest-bearing transaction accounts, savings accounts, money market deposit accounts, and time deposit accounts. Its loan products include commercial and industrial; commercial real estate; construction and land development; residential mortgages, including fixed and adjustable rate loans; consumer loans comprising second lien mortgage home loans, home equity lines of credit, and nonresidential consumer purpose loans; revolving credit facilities; and letters of credit and financial guarantees. The company also offers investment brokerage and treasury management services, and annuity and life insurance products; and trust and investment management services to retirement plans, corporations, and individuals, as well as holds foreclosed assets. It operates 208 full service banking and financial services offices, and 275 automated teller machines in Gulf south corridor, including south Mississippi; southern and central Alabama; southern, central, and northwest Louisiana; the northern, central, and Panhandle regions of Florida; and east Texas, including Houston, Beaumont, and Dallas, as well as operates a loan production office in Nashville, Tennessee. The company was formerly known as Hancock Holding Company and changed its name to Hancock Whitney Corporation in May 2018. Hancock Whitney Corporation was founded in 1883 and is headquartered in Gulfport, Mississippi.</t>
  </si>
  <si>
    <t>Atlantic Capital Bancshares, Inc. (NasdaqGS:ACBI)</t>
  </si>
  <si>
    <t>NasdaqGS:ACBI</t>
  </si>
  <si>
    <t>SouthState Corporation (NasdaqGS:SSB)</t>
  </si>
  <si>
    <t>IQTR1674961120</t>
  </si>
  <si>
    <t>Atlantic Capital Bancshares, Inc. operates as the bank holding company for Atlantic Capital Bank, N.A. that provides banking products and services. The company offers non-interest and interest bearing demand, savings and money market, time, and brokered deposits. It also provides working capital and equipment loans, loans supported by owner-occupied real estate, revolving lines of credit, term loans, and letters of credit; secured installments and home equity lines of credit; and commercial real estate loans, including secured construction loans, secured mini-permanent loans, and secured or unsecured lines of credit, as well as small business administration and franchise finance loans. In addition, the company offers cash and treasury management, capital market, payment processing, commercial and not-for-profit banking, payroll, electronic payment, and online and mobile banking services. It serves small and medium sized businesses and commercial enterprises, franchisees, not for profit enterprises, commercial real estate developers and individual clients, and professional services businesses. The company primarily operates 5 additional locations located in Cobb County, Fulton County, and Athens-Clarke County, Georgia; and Hamilton County, Tennessee. Atlantic Capital Bancshares, Inc. was incorporated in 2006 and is headquartered in Atlanta, Georgia.</t>
  </si>
  <si>
    <t>Banking: 118.6 (100.0%)</t>
  </si>
  <si>
    <t>United States: 118.6 (100.0%)</t>
  </si>
  <si>
    <t>Banks (Primary); Banks (Primary); Financials (Primary); National and State Commercial Banks (Primary); Regional Banks (Primary); State Commercial Banks (Primary); Asset Management and Custody Banks; Capital Markets; Commercial and Professional Services; Diversified Financial Services; Diversified Financials; Holding Companies; Human Resource and Employment Services; Industrials; Investment Banking and Brokerage; Investment Services and Holding Companies; Multi-Sector Holdings; Offices Of Bank Holding Companies; Payroll Services; Professional Services; Securities and Commodities Markets Services</t>
  </si>
  <si>
    <t>South State Corporation operates as the bank holding company for South State Bank that provides a range of banking services and products. The company accepts checking accounts, savings deposits, interest-bearing transaction accounts, certificates of deposits, and other time deposits. It also offers commercial real estate loans, residential real estate loans, commercial, and industrial loans, as well as consumer loans, including auto, boat, and personal installment loans. In addition, the company provides treasury management services, merchant services, debit card products, automated clearing house services, lock-box services, remote deposit capture services, and other treasury services. As of December 31, 2020, it served customers through 285 branches in Florida, South Carolina, Alabama, Georgia, North Carolina, and Virginia. The company was formerly known as First Financial Holdings, Inc. and changed its name to South State Corporation in July 2013. South State Corporation was founded in 1933 and is headquartered in Winter Haven, Florida.</t>
  </si>
  <si>
    <t>InTiCa Systems AG (XTRA:IS7)</t>
  </si>
  <si>
    <t>XTRA:IS7</t>
  </si>
  <si>
    <t>Printad Verlags-GmbH</t>
  </si>
  <si>
    <t>IQTR684051276</t>
  </si>
  <si>
    <t>InTiCa Systems AG, together with its subsidiaries, develops, produces, and markets inductive components, passive analogue switches, and mechatronic assemblies in Germany and internationally. It operates through two segments, Automotive Technology and Industrial Electronics. It offers solutions for power trains in the area of the stator, as well as related power electronics, such as EMC filters, transformers, and derating products; various types of actuator coils for handling, controlling, and measuring applications; antennas and transponder technology for applications in driving and access authorization, and keyless entry and transponder systems/immobilizers; components for special challenges from electromagnetic compatibility (EMC) solutions, such as common mode chokes and EMC-filters; and antenna solutions in high and low frequency areas for safety engineering applications, including tire pressure monitoring systems. The company also provides EMC filters/components for various electronic applications; AC-filter chokes, boost converters and boost chokes, high-frequency transformers, and inductive modules for solar converters; solenoid coils for various applications; solutions for transformers, coils, and hybrid transformers for frequency converters, as well as stator windings for electric motors; xDSL filter products for use in telecommunication networks; and various components of broadband cable. In addition, it offers manufacturing technology for plastic injections, soldering, resistance welding, ultra-sound welding, crimping, bonding, compound filling, winding, and testing. InTiCa Systems AG was founded in 2000 and is headquartered in Passau, Germany.</t>
  </si>
  <si>
    <t>Automotive: 88.1 (76.1%);
Industry &amp; Infrastructure: 27.7 (23.9%)</t>
  </si>
  <si>
    <t>Antennas (Primary); Electronic Components (Primary); Electronic Components (Primary); Electronic Equipment, Instruments and Components (Primary); Information Technology (Primary); Technology Hardware and Equipment (Primary); Auto Components; Auto Parts and Equipment; Automobiles and Components; Consumer Discretionary</t>
  </si>
  <si>
    <t>Attis Oil and Gas Ltd</t>
  </si>
  <si>
    <t>Helium One Treasury Ltd</t>
  </si>
  <si>
    <t>IQTR694106833</t>
  </si>
  <si>
    <t xml:space="preserve">Attis Oil and Gas Ltd does not have significant operations. Previously, it was involved in the development, production, and sale of hydrocarbons and related activities. The company was formerly known as Mayan Energy Limited and changed its name to Attis Oil and Gas Ltd in June 2019. Attis Oil and Gas Ltd was incorporated in 2010 and is based in Tortola, the British Virgin Islands. As of December 3, 2020 Attis Oil and Gas Ltd was acquired by Helium One Treasury Ltd.
</t>
  </si>
  <si>
    <t>British Virgin Islands (Primary); Caribbean (Primary); Latin America and Caribbean (Primary); Tortola (Primary)</t>
  </si>
  <si>
    <t>Helium One Treasury Ltd is based in BVI. Helium One Treasury Ltd operates as a subsidiary of Helium One Limited.</t>
  </si>
  <si>
    <t>HKE Holdings Limited (SEHK:1726)</t>
  </si>
  <si>
    <t>SEHK:1726</t>
  </si>
  <si>
    <t>Skylight Illumination Limited</t>
  </si>
  <si>
    <t>IQTR629787412</t>
  </si>
  <si>
    <t>HKE Holdings Limited provides integrated design and building services for hospitals and clinics in Singapore. The company offers radiation shielding works, M&amp;E works, and fitting-out works; and maintenance and other services. It also engages in the sale of tools and materials; and software development business. The company was founded in 1979 and is headquartered in Central, Hong Kong. HKE Holdings Limited is a subsidiary of Eagle Fortitude Limited.</t>
  </si>
  <si>
    <t>Engineering: 7.7 (100.0%)</t>
  </si>
  <si>
    <t>Singapore: 7.7 (100.0%)</t>
  </si>
  <si>
    <t>Capital Goods (Primary); Commercial Construction and Engineering (Primary); Commercial Construction, General Contractors and Operative Builders (Primary); Construction and Engineering (Primary); Construction and Engineering (Primary); Construction Support Services (Primary); Industrials (Primary); Specialty Contract Work (Primary); Application Software; Building Care and Improvement Services; Building Product Distribution; Commercial and Professional Services; Commercial Services and Supplies; Diversified Support Services; Information Technology; Software; Software and Services; Trading Companies and Distributors; Trading Companies and Distributors</t>
  </si>
  <si>
    <t>Skylight Illumination Limited, through its subsidiary, offers design and building services for hospitals and clinics. The company is based in Road Town, British Virgin Islands.</t>
  </si>
  <si>
    <t>DGNV N.V. (ENXTAM:DPA)</t>
  </si>
  <si>
    <t>ENXTAM:DPA</t>
  </si>
  <si>
    <t>Gilde Equity Management Benelux B.V.</t>
  </si>
  <si>
    <t>IQTR708630452</t>
  </si>
  <si>
    <t>DGNV N.V. provides professionals selection, consultancy, and recruitment services in the Netherlands. It offers professional services in the banking and insurance, compliance and risk, engineering, facility, finance and control, construction and infra, IT, legal, privacy and information security, procurement, social domain, supply chain and logistic, and tax fields. The company was formerly known as DPA Group N.V. and changed its name to DGNV N.V. in November 2021. DGNV N.V. was incorporated in 1990 and is based in Amsterdam, the Netherlands.</t>
  </si>
  <si>
    <t>Finance &amp; Banking: 84.8 (55.4%);
IT, Supply Chain &amp; Logistics &amp; Participations: 37.7 (24.6%);
Legal &amp; Public: 30.6 (20.0%)</t>
  </si>
  <si>
    <t>Netherlands: 150.7 (100.0%)</t>
  </si>
  <si>
    <t>Commercial and Professional Services (Primary); Human Resource and Employment Services (Primary); Human Resources and Personnel Management (Primary); Industrials (Primary); Professional and Management Development Training (Primary); Professional Services (Primary); Temporary Help Supply (Primary); Consulting Services; Consumer Discretionary; Consumer Services; Diversified Consumer Services; Education Services; Information Technology; Information Technology (IT) Consulting; IT Consulting and Other Services; IT Services; Research and Consulting Services; Software and Services; Specialty Educational Services; Technical Staffing and Staff Augmentation</t>
  </si>
  <si>
    <t>Europe (Primary); European Developed Markets (Primary); Netherlands (Primary); Noord-Holland (Primary)</t>
  </si>
  <si>
    <t>Gilde Equity Management Benelux B.V. is a private equity firm specializing in management buy-outs, expansion capital and growth capital investments in large and medium-sized mid-market companies. The firm considers investing in all industries, with particular experience in the food, services, and manufacturing sectors. It primarily invests in companies based in the Benelux region, which includes Belgium, the Netherlands and Luxembourg, and considers investments in the United States. The firm invests between €20 million ($24.85 million) and €200 million ($248.54 million) per transaction in companies with operating results greater than €2 million ($2.16 million) and with enterprise values between €15 million ($16.20 million) and €150 million ($162.02 million). Besides equity investments, the firm also specializes in debt financing. It seeks to take a supervisory board position in its portfolio companies. Gilde Equity Management Benelux B.V. was founded in 1996 and is based in Utrecht, the Netherlands, with additional offices in Antwerp, Belgium and Lohmar, Germany.</t>
  </si>
  <si>
    <t>Flagstar Bancorp, Inc. (NYSE:FBC)</t>
  </si>
  <si>
    <t>NYSE:FBC</t>
  </si>
  <si>
    <t>New York Community Bancorp, Inc. (NYSE:NYCB)</t>
  </si>
  <si>
    <t>IQTR712697011</t>
  </si>
  <si>
    <t>Flagstar Bancorp, Inc. operates as a savings and loan holding company for Flagstar Bank, FSB that provides commercial and consumer banking services to consumer, commercial, and government customers in the United States. It operates in three segments: Community Banking, Mortgage Originations, and Mortgage Servicing. The Community Banking segment offers various products, such as checking accounts, savings accounts, money market accounts, certificates of deposit, consumer and commercial loans, commercial real estate loans, equipment finance and leasing, home builder finance loans, and warehouse lines of credit. It also provides other financial services, including consumer and corporate card services, customized treasury management solutions, merchant services, and capital markets services, such as loan syndications, and investment and insurance products and services. This segment serves consumer, business, and mortgage lending customers through its branch banking, business and commercial banking, government banking, and warehouse lending. The Mortgage Originations segment originates, acquires, and sells one-to-four family residential mortgage loans through mortgage branches, call centers, the Internet, and third party counterparties. The Mortgage Servicing segment offers serviced and subserviced mortgage and other consumer loans; and services loans for its loans held-for-investment and loans held-for-sale portfolios, as well as noninterest-bearing escrow services. As of December 31, 2020, the company provided banking services through 158 full service banking branches; and mortgages through a wholesale network of brokers and correspondents in 50 states, as well as 103 retail locations and 3 call centers in 28 states. Flagstar Bancorp, Inc. was founded in 1987 and is headquartered in Troy, Michigan.</t>
  </si>
  <si>
    <t>Community Banking: 794.0 (36.1%);
Mortgage Origination: 1,105.0 (50.3%);
Mortgage Servicing: 299.0 (13.6%)</t>
  </si>
  <si>
    <t>United States: 2,038.0 (100.0%)</t>
  </si>
  <si>
    <t>New York Community Bancorp, Inc. operates as the bank holding company for New York Community Bank that provides banking products and services in Metro New York, New Jersey, Ohio, Florida, and Arizona. The company accepts various deposit products, such as interest-bearing checking and money market, savings, non-interest-bearing, and individual retirement accounts, as well as certificates of deposit. Its loan products include multi-family loans; commercial real estate loans; specialty finance loans and leases; and commercial and industrial loans; acquisition, development, and construction loans; one-to-four family loans; and consumer loans. The company also offers annuities, life and long-term care insurance products, and mutual funds; cash management products; and online, mobile, and phone banking services. It primarily serves individuals, small and mid-size businesses, and professional associations through a network of 237 community bank branches and 340 ATM locations. The company was formerly known as Queens County Bancorp, Inc. and changed its name to New York Community Bancorp, Inc. in November 2000. New York Community Bancorp, Inc. was founded in 1859 and is headquartered in Hicksville, New York.</t>
  </si>
  <si>
    <t>McPherson's Limited (ASX:MCP)</t>
  </si>
  <si>
    <t>ASX:MCP</t>
  </si>
  <si>
    <t>Bennamon Pty Ltd.</t>
  </si>
  <si>
    <t>Investors Mutual Limited; Microequities Asset Management Pty Limited; Lennox Capital Partners</t>
  </si>
  <si>
    <t>IQTR709754773</t>
  </si>
  <si>
    <t>McPherson's Limited provides health, wellness, and beauty products in Australia, New Zealand, Asia, and internationally. The company offers beauty care, hair care, skin care, and personal care items, including facial wipes, cotton pads, and foot comfort products; and vitamins and supplements, as well as various kitchen essentials, such as baking papers, cling wraps, and aluminum foil. It sells its products primarily under the owned brands, including Dr. LeWinn’s, A’kin, Manicare, Lady Jayne, Swisspers, Multix, Fusion Health, Oriental Botanicals, Moosehead, and Maseur. The company was founded in 1860 and is based in Kingsgrove, Australia.</t>
  </si>
  <si>
    <t>Consumer Products: 150.5 (100.0%)</t>
  </si>
  <si>
    <t>Australia: 142.7 (92.7%);
Rest of The World: 3.3 (2.2%);
New Zealand: 7.9 (5.1%)</t>
  </si>
  <si>
    <t>Beauty Care Products (Primary); Consumer Staples (Primary); Feminine Care Products (Primary); Hair Care Products (Primary); Household and Personal Products (Primary); Perfumes and Colognes (Primary); Personal Products (Primary); Personal Products (Primary); Skin Care Products (Primary); Vitamins and Nutritional Supplements (Primary); Aluminum; Aluminum Sheet, Plate, And Foil; Cleaning Rags, Cloths, and Wipes; Consumer Discretionary; Consumer Durables and Apparel; Household Durables; Household Products; Household Products; Housewares and Specialties; Materials; Materials; Metals and Mining; Rolling, Drawing and Extruding of Aluminum</t>
  </si>
  <si>
    <t>Bennamon Pty Ltd. was incorporated in 2007 and is based in South Yarra, Australia. Bennamon Pty Ltd. operates as a subsidiary of Geminder Holdings Pty Ltd.</t>
  </si>
  <si>
    <t>Investors Mutual Limited
Investors Mutual Limited is a privately owned investment manager. The firm provides its services to individuals and institutional investors. It launches and manages equity mutual funds for its clients. The firm invests in the public equity markets of Australia. It primarily invests in value stocks of companies. The firm employs a fundamental analysis with a bottom-up stock picking approach to make its investments. It conducts in-house research to make its investments. The firm was founded in May 1998 and is based in Sydney, Australia with additional offices in Melbourne, Australia, Perth, Australia, and Brisbane, Australia. As of October 4, 2017, Investors Mutual Limited operates as a subsidiary of Natixis Global Asset Management.
Lennox Capital Partners
Lennox Capital Partners is a principal investment firm. The firm is based in Australia
Microequities Asset Management Pty Limited
Microequities Asset Management Pty Limited is an investment firm. The firm also makes venture capital investments. Microequities Asset Management Pty Limited is based in Sydney, Australia.</t>
  </si>
  <si>
    <t>Fope S.p.A. (BIT:FPE)</t>
  </si>
  <si>
    <t>BIT:FPE</t>
  </si>
  <si>
    <t>IQTR655999200</t>
  </si>
  <si>
    <t>Fope S.p.A. produces and distributes jewelry in Italy and internationally. It offers bracelets, rings, necklaces, earrings, watches, and other collections. The company was founded in 1929 and is headquartered in Vicenza, Italy.</t>
  </si>
  <si>
    <t>Jewelry &amp; Watches: 36.6 (100.0%)</t>
  </si>
  <si>
    <t>Apparel, Accessories and Luxury Goods (Primary); Consumer Discretionary (Primary); Consumer Durables and Apparel (Primary); Jewelry (Primary); Jewelry, Timepieces and Gemstone Products (Primary); Textiles, Apparel and Luxury Goods (Primary); Timepieces (Primary); Watches (Primary)</t>
  </si>
  <si>
    <t>Europe (Primary); European Developed Markets (Primary); Italy (Primary); Veneto (Primary); Vicenza (Primary)</t>
  </si>
  <si>
    <t>NHOA S.A. (ENXTPA:NHOA)</t>
  </si>
  <si>
    <t>ENXTPA:NHOA</t>
  </si>
  <si>
    <t>Taiwan Cement Corp. (TWSE:1101)</t>
  </si>
  <si>
    <t>GDF International S.A.</t>
  </si>
  <si>
    <t>IQTR711913025</t>
  </si>
  <si>
    <t>NHOA S.A. provides energy storage and e-mobility solutions. The company offers solar plus storage, utility scale storage, and industrial microgrids. It also provides charging services and devices for electric and hybrid vehicles. The company offers energy house, power house, and hybrid house; and HyESS, a technology platform for the integration of energy storage system, renewable generation source, as well as conventional generators, as well as Atlante, an eStation that provides fast charging solution. The company was formerly known as ENGIE EPS S.A. and changed its name to NHOA S.A. in July 2021. NHOA S.A. is based in Paris, France. As of July 20, 2021, NHOA S.A. is a subsidiary of Taiwan Cement Corporation.</t>
  </si>
  <si>
    <t>Batteries / Battery Systems: 14.5 (100.0%)</t>
  </si>
  <si>
    <t>Segment Adjustment: 1.0 (6.1%);
Europe: 9.8 (62.6%);
Africa: .5 (3.3%);
United States of America: 4.4 (27.9%)</t>
  </si>
  <si>
    <t>Capital Goods (Primary); Electrical Equipment (Primary); Heavy Electrical Equipment (Primary); Industrials (Primary); Batteries; Electrical Components and Equipment; Storage Batteries</t>
  </si>
  <si>
    <t>Taiwan Cement Corporation manufactures and markets cement, cement-related products, and ready mix concrete in Taiwan. It operates through Cement, Chemical Engineering, Electricity, and Other segments. The company also exports cement and cement clinkers. In addition, the company generates thermal and renewable energy; processes and sells refractory, chemical, and rubber raw materials, and batteries; sells limestone; and offers property leasing and energy technology, information software design, afforestation, industrial port management, marine transportation, engineering, construction and lease, waste collection and treatment, business consulting, port facility, software product and equipment maintenance, logistics and transportation, and dangerous waste treatment services. Further, it is involved in the sand and gravel filtering and sale; import and export trading; warehousing, and transportation; mining excavation activities; and manufacture and sale of slag powder. Taiwan Cement Corporation was incorporated in 1946 and is headquartered in Taipei, Taiwan.</t>
  </si>
  <si>
    <t>GDF International S.A. distributes and markets liquefied natural gas. The company was founded in 1962 and is based in Paris, France. GDF International S.A. operates as a subsidiary of ENGIE SA.</t>
  </si>
  <si>
    <t>YuanShengTai Dairy Farm Limited (SEHK:1431)</t>
  </si>
  <si>
    <t>SEHK:1431</t>
  </si>
  <si>
    <t>China Feihe Limited (SEHK:6186)</t>
  </si>
  <si>
    <t>IQTR687353744</t>
  </si>
  <si>
    <t>YuanShengTai Dairy Farm Limited, a dairy farming company, engages in the production and sale of raw milk in the People’s Republic of China. As of December 31, 2019, it had six farms in Heilongjiang Province and one farm in Jilin Province with a total of 63,640 cows. The company was founded in 2008 and is headquartered in Qiqihar, the People’s Republic of China.</t>
  </si>
  <si>
    <t>Production and Sale of Raw Milk: 254.0 (100.0%)</t>
  </si>
  <si>
    <t>Mainland China: 254.0 (100.0%)</t>
  </si>
  <si>
    <t>Agricultural Products (Primary); Consumer Staples (Primary); Food Products (Primary); Food, Beverage and Tobacco (Primary); Dairy Products; Dairy Products and Eggs; Milk; Packaged Foods and Meats</t>
  </si>
  <si>
    <t>Asia / Pacific (Primary); Asia / Pacific Emerging Markets (Primary); China  (Primary); Far East (Primary); Heilongjiang Province (Primary)</t>
  </si>
  <si>
    <t>China Feihe Limited, an investment holding company, produces and sells infant milk formula products in Mainland China and the United States. The company offers a range of dairy products, including raw milk, adult milk powders, liquid milk products, adult goat milk powder, and soybean powder. It is also involved in the retail of vitamins, minerals, herbs, and other nutritional supplements. The company sells its products through distributors; and e-commerce platforms, such as Tmall, JD.com, and Suning.com, as well as through its Website and mobile application, including WeChat. As of December 31, 2020, it operated a distribution network of approximately 2,000 offline customers with 114,000 retail points of sale. China Feihe Limited was founded in 1962 and is headquartered in Beijing, the People’s Republic of China.</t>
  </si>
  <si>
    <t>Dragon Crown Group Holdings Limited (SEHK:935)</t>
  </si>
  <si>
    <t>SEHK:935</t>
  </si>
  <si>
    <t>Great River Smarter Logistics (Hong Kong) Ltd</t>
  </si>
  <si>
    <t>IQTR1684798973</t>
  </si>
  <si>
    <t>Dragon Crown Group Holdings Limited, an investment holding company, provides storage and integrated terminal services for liquid petrochemical products in the People’s Republic of China. It offers liquid chemical storage and handling services, including loading and discharging of liquid chemical products at its jetties; storage of liquid chemical products at its tank farm; and delivery of products through its pipelines and other basic terminal infrastructure. The company operates three terminals located in Nanjing, Ningbo, and Weifang. It also provides marketing, finance and management, accounting, administrative and technical, and business development services. Dragon Crown Group Holdings Limited was founded in 1990 and is headquartered in Wan Chai, Hong Kong.</t>
  </si>
  <si>
    <t>Terminal Storage and Handling of Liquid Chemicals Business: 31.8 (100.0%)</t>
  </si>
  <si>
    <t>Mainland China: 31.8 (100.0%)</t>
  </si>
  <si>
    <t>Commercial and Professional Services (Primary); Commercial Services and Supplies (Primary); Diversified Support Services (Primary); Industrials (Primary); Warehousing and Storage (Primary); Accounting Services; Accounting, Auditing and Taxation Services; Advertising; Communication Services; Diversified Financial Services; Diversified Financials; Financials; General Management Services; Marketing Services; Media; Media and Entertainment; Office Services and Supplies; Professional Services; Research and Consulting Services; Specialized Finance</t>
  </si>
  <si>
    <t>Great River Smarter Logistics (Hong Kong) Ltd is based in Hong Kong. Great River Smarter Logistics (Hong Kong) Ltd operates as a subsidiary of Suzhou Great River Smarter Logistics Development Co., Ltd.</t>
  </si>
  <si>
    <t>Société Marseillaise du Tunnel Prado Carénage (ENXTPA:SMTPC)</t>
  </si>
  <si>
    <t>ENXTPA:SMTPC</t>
  </si>
  <si>
    <t>Eiffage SA (ENXTPA:FGR); VINCI Concessions SA</t>
  </si>
  <si>
    <t>IQTR1761125468</t>
  </si>
  <si>
    <t>Société Marseillaise du Tunnel Prado Carénage constructs and operates tunnels in France. It operates the Prado Carénage tunnel, a 2.5 kilometer tunnel that provides access to the southern districts of the city of Marseilles, as well as to the Vieux port; Rège tunnel, an access point, which passes the 26th Centenary Park and connects the Prado/Rouet districts to those of Menpenti/la Capelette; and South Prado tunnel. The company was incorporated in 1989 and is based in Marseille, France.</t>
  </si>
  <si>
    <t>Transportation Infrastructure: 36.4 (100.0%)</t>
  </si>
  <si>
    <t>France: 36.4 (100.0%)</t>
  </si>
  <si>
    <t>Highways and Railtracks</t>
  </si>
  <si>
    <t>Highways and Railtracks (Primary); Industrials (Primary); Transportation (Primary); Transportation Infrastructure (Primary)</t>
  </si>
  <si>
    <t>Europe (Primary); European Developed Markets (Primary); France (Primary); Provence-Alpes-Côte d'Azur (Primary)</t>
  </si>
  <si>
    <t>Eiffage SA (ENXTPA:FGR)
Eiffage SA engages in the construction, infrastructure, energy systems, and concessions businesses in France and internationally. The company’s Construction segment offers urban development, building design and construction, property development, and maintenance and facilities management services for public and private-sector customers. Its Infrastructure segment is involved in the civil engineering, road and rail design and construction, drainage, earthworks, and metallic construction. The company’s Energy Systems segment designs, constructs, integrates, operates, and maintains of energy and telecommunication systems and installations. Its Concessions segment finances, designs, builds, maintains, and services motorways and other large infrastructure projects, public facilities, and buildings and urban developments, as well as operates toll structures under concessions and public-private partnerships. The company was incorporated in 1920 and is headquartered in Vélizy-Villacoublay, France.
VINCI Concessions SA
VINCI Concessions SA operates as a concessions and construction company that engages in the design, finance, management, operation, and maintenance of public infrastructure projects in North America, South America, Asia, and Europe. It primarily focuses on motorways and roads, airports, railways, stadiums, highways, parking, and other public facilities. The company designs, builds, finances, and operates road and motorway infrastructure, such as high ways, express ways, and bridges; manages a network of airports; operates concessions for railway infrastructure projects; manages a network multi-purpose stadiums; and designs, finances, constructs, operates, and maintains public lighting projects, city energy consumption, and traffic regulation and video surveillance equipment. The company was incorporated in 1996 and is based in Nanterre, France. VINCI Concessions SA operates as a subsidiary of VINCI SA.</t>
  </si>
  <si>
    <t>Eiffage SA (ENXTPA:FGR) (10,645.1)</t>
  </si>
  <si>
    <t>SouthCrest Financial Group, Inc.</t>
  </si>
  <si>
    <t>Colony Bankcorp, Inc. (NasdaqGM:CBAN)</t>
  </si>
  <si>
    <t>IQTR712351649</t>
  </si>
  <si>
    <t>SouthCrest Financial Group, Inc. operates as the bank holding company for SouthCrest Bank, N.A. that provides various banking products and services. It offers checking, savings, and money market accounts; and certificates of deposit. The company also provides personal loans for cars, boats, recreational vehicles, and other purchases; home equity lines of credit; loans on investment properties; owner occupied real estate, acquisition construction and development, professional practice acquisition, equipment and inventory, construction to permanent, and investment real estate loans; and working capital and lines of credit. In addition, it offers credit cards; remote deposit capture, positive pay, ACH, online wires, merchant, and reorder checks services; and online banking, online bill pay, mobile banking and deposit, and telephone banking services. The company serves retail, private, entrepreneurial, high-net-worth, and commercial customers. It operates through 9 branches in Georgia. SouthCrest Financial Group, Inc. was founded in 1910 and is headquartered in Atlanta, Georgia.</t>
  </si>
  <si>
    <t>Commercial Banking Services: 25.6 (100.0%)</t>
  </si>
  <si>
    <t>United States: 25.6 (100.0%)</t>
  </si>
  <si>
    <t>Colony Bankcorp, Inc. operates as the bank holding company for Colony Bank that provides various banking products and services to commercial and consumer customers. It offers various deposit products, including demand, savings, and time deposits. The company also provides loans to small and medium-sized businesses; residential and commercial construction, and land development loans; commercial real estate loans; commercial loans; agri-business and production loans; residential mortgage loans; home equity loans; and consumer loans. In addition, it offers internet banking services, electronic bill payment services, safe deposit box rentals, telephone banking, credit and debit card services, and remote depository products, as well as access to a network of ATMs. As of December 22, 2021, the company operated 39 locations throughout Georgia. Colony Bankcorp, Inc. was founded in 1975 and is headquartered in Fitzgerald, Georgia.</t>
  </si>
  <si>
    <t>PI Advanced Materials Co., Ltd. (KOSE:A178920)</t>
  </si>
  <si>
    <t>KOSE:A178920</t>
  </si>
  <si>
    <t>Glenwood Private Equity</t>
  </si>
  <si>
    <t>SKC Co., Ltd. (KOSE:A011790); Kolon Industries, Inc. (KOSE:A120110)</t>
  </si>
  <si>
    <t>IQTR645126402</t>
  </si>
  <si>
    <t>PI Advanced Materials Co., Ltd. engages in the manufacture and sale of polyimide films and varnishes in South Korea. It offers its products for use in IT, electronic device, automotive, aerospace, and other general industries. The company was formerly known as SKCKOLONPI, Inc. and changed its name to PI Advanced Materials Co., Ltd. in June 2020. PI Advanced Materials Co., Ltd. was founded in 2008 and is based in Anyang, South Korea.</t>
  </si>
  <si>
    <t>Chemicals (Primary); Commodity Chemicals (Primary); Films (Primary); Materials (Primary); Materials (Primary); Plastic and Synthetic Resins (Primary); Paints, Varnishes, and Lacquers; Specialty Chemicals</t>
  </si>
  <si>
    <t>Glenwood Private Equity is a private equity firm. The firm typically invest in partnership-based approach and acquisition. The firm was founded in 2014 and is based in Seoul, South Korea.</t>
  </si>
  <si>
    <t>Kolon Industries, Inc. (KOSE:A120110)
Kolon Industries, Inc. engages in industrial materials, chemicals, films/electronic materials, and fashion businesses. The company produces and sells industrial materials, such as polyester and hybrid tire cords; airbags; technical yarn; artificial leather; polyester spunbond nonwoven fabrics under the FINON brand; aromatic amide under the Heracron brand; and Cleanfil–S, a water treatment membrane, as well as Ecomate-H, a hydrogen fuel cell membrane humidifier. It also offers polyester, nylon, coated, and prism films; dry film resist; and materials for panels, such as overcoat, encapsulation, and low temperature materials. In addition, the company provides hydrocarbon resins; phenolic resins under the HiRENOL brand; epoxy resins under the HiROXY brand; polyurethane resins; and PET resins under the INOPET brand. Further, it manufactures outdoor, sports, and golf clothing products under the KOLON SPORT, HEAD, ELORD, Jack Nicklaus, WAAC, ELORD CLUB, and HONMA brands; men’s casuals under the Series, Customellow, CAMBRIDGE MEMBERS, GGIO II, epigram, Henry Cottons, brentwood, and S’LOW brands; and women’s casual wear under the LUCKY CHOUETTE. Additionally, the company offers fashion shoes under the SUECOMMA BONNIE; handbags, shoes, and other accessories under the COURONNE brand; and other fashion products under the BLNKBLANC and Archivépke brands; premium fashion products under the Marc Jacobs, NEIL BARRETT, LOEWE, and IRO brands; upcycling and redesigning fashion clothes under the RE;CODE brand; and cosmetics under the M.CURIE brand. Furthermore, it operates Common Ground, a container complex shopping mall; Kolon Mall, a fashion and lifestyle online mall; Jane’s, a women's fashion and lifestyle online shop; BySeries, an urban vintage multi-brand shop that offers various fashion products; online and offline integrated logistics center; and global sourcing platform. Kolon Industries, Inc. was founded in 1957 and is headquartered in Seoul, South Korea.
SKC Co., Ltd. (KOSE:A011790)
SKC Co., Ltd. manufactures and markets chemicals and film products in South Korea and internationally. The company offers copper foil for lithium ion battery used in electric vehicles (EVs); NEOCOVER, a material used for EVs, batteries, and 5G parts; and interlayer film of laminated safety film glasses for vehicles and buildings, as well as intermediate film for PV modules. It also designs chemical mechanical polishing (CMP) pads for polishing the surface of semiconductor wafers physically and chemically; supplies CMP slurry products; and provides phase shift mask used in the semiconductor lithography process. In addition, the company offers biodegradable PLA films used in food wrapping, paper rolls, glitters, cards, and ordinary wrapping applications; ecolabel, a recyclable PET bottle labelling material; and films for windows. Further, it provides PET base films used as raw material for various core optical sheets of FPD, such as LCD and PDP; heat-shrinkable film used as shrinkable labels for containers of various materials, including PET, PS, PE, glass, can, etc.; color-tinted films used in window films of vehicles and construction; and clear films used for films that require hard coatings, shatterproof film, and window films, such as screen protection films. SKC Co., Ltd. was founded in 1976 and is headquartered in Seoul, South Korea.</t>
  </si>
  <si>
    <t>Kolon Industries, Inc. (KOSE:A120110) (1,528.9); SKC Co., Ltd. (KOSE:A011790) (4,484.3)</t>
  </si>
  <si>
    <t>Neways Electronics International N.V. (ENXTAM:NEWAY)</t>
  </si>
  <si>
    <t>ENXTAM:NEWAY</t>
  </si>
  <si>
    <t>Infestos Sustainability B.V.</t>
  </si>
  <si>
    <t>IQTR1671938446</t>
  </si>
  <si>
    <t>Neways Electronics International N.V. operates as an electronic manufacturing service company that provides electronic components and systems worldwide. It offers development and design services, such as hardware, software, electronic, mechanical, and electro mechanical design, as well as system architecture and environmental testing services. The company also provides printed circuit board assembly, box build, cable and wire, and system integration services, as well as hybrid microelectronics. Its solutions are used in various sectors, including the automotive, medical, defense, industrial, and semiconductor, as well as other industries. The company was founded in 1969 and is headquartered in Son, the Netherlands. As of November 17, 2021, Neways Electronics International N.V. operates as a subsidiary of Infestos Sustainability B.V.</t>
  </si>
  <si>
    <t>Electronic Manufacturing Services (EMS): 556.6 (100.0%)</t>
  </si>
  <si>
    <t>Electronic Manufacturing Services</t>
  </si>
  <si>
    <t>Electronic Design and Engineering Services (Primary); Electronic Equipment, Instruments and Components (Primary); Electronic Manufacturing Services (Primary); Electronic Manufacturing Services (EMS) (Primary); Information Technology (Primary); Outsourced Technology Manufacturing Services (Primary); Printed Circuit Board (Primary); Technology Hardware and Equipment (Primary); Testing Services (Primary); Electronic Components; Electronic Components; Microelectronics</t>
  </si>
  <si>
    <t>Europe (Primary); European Developed Markets (Primary); Netherlands (Primary); Noord-Brabant (Primary)</t>
  </si>
  <si>
    <t>Fauquier Bankshares, Inc.</t>
  </si>
  <si>
    <t>Virginia National Bankshares Corporation (NasdaqCM:VABK)</t>
  </si>
  <si>
    <t>IQTR690591080</t>
  </si>
  <si>
    <t>As of April 1, 2021, Fauquier Bankshares, Inc. was acquired by Virginia National Bankshares Corporation. Fauquier Bankshares, Inc. operates as the bank holding company for The Fauquier Bank that provides retail banking services to individuals and businesses. The company offers interest and noninterest-bearing checking, money market, and savings accounts; and time deposits. It provides various loans, such as secured and unsecured commercial and industrial, commercial real estate, construction and land, residential real estate, personal, and home equity lines of credit, as well as automobile and various consumer financing services. In addition, the company offers safe deposit, ATM, stop payment, wire transfer, and internet and mobile banking services, as well as debit and credit cards; and personalized services, such as investment management, financial planning, trust, estate settlement, retirement, insurance, and brokerage services. It operates through eleven banking offices in Fauquier and Prince William counties, Virginia. The company was founded in 1902 and is based in Warrenton, Virginia.</t>
  </si>
  <si>
    <t>Banks (Primary); Banks (Primary); Financials (Primary); National and State Commercial Banks (Primary); Regional Banks (Primary); State Commercial Banks (Primary); Asset Management and Custody Banks; Capital Markets; Diversified Financial Services; Diversified Financials; Holding Companies; Insurance; Insurance; Insurance Brokers; Investment Banking and Brokerage; Investment Services and Holding Companies; Multi-Sector Holdings; Offices Of Bank Holding Companies; Securities and Commodities Markets Services; Security Brokers and Dealers</t>
  </si>
  <si>
    <t>Virginia National Bankshares Corporation operates as the holding company for Virginia National Bank that providesa range of commercial banking services. The company operates through four segments: Bank, Sturman Wealth Advisors, VNB Trust and Estate Services, and Masonry Capital. It provides checking accounts, demand deposits, NOW accounts, money market deposit accounts, time deposits, certificates of deposit, individual retirement accounts, and other depository services. The company also offers commercial and industrial loans, real estate construction and land loans, commercial real estate loans, and residential mortgages, as well as consumer loans comprising student loans, revolving credit, and other fixed payment loans. In addition, it provides automated teller machines, internet banking, treasury, and cash management services, as well as merchant and debit card services; and wealth and investment advisory, brokerage, insurance, consulting, and related services. Further, the company offers investment management, corporate trustee, trust and estate administration, IRA administration, and custody services. It serves individuals, businesses, and charitable organizations. As of December 31, 2020, the Company operated five full-service banking facilities in the cities of Charlottesville and Winchester, as well as the county of Albemarle in Virginia. Virginia National Bankshares Corporation was founded in 1998 and is headquartered in Charlottesville, Virginia.</t>
  </si>
  <si>
    <t>Europcar Mobility Group S.A. (ENXTPA:EUCAR)</t>
  </si>
  <si>
    <t>ENXTPA:EUCAR</t>
  </si>
  <si>
    <t>Volkswagen AG (XTRA:VOW3); Pon Holdings B.V.; Attestor Limited</t>
  </si>
  <si>
    <t>King Street Capital Management, L.P.; Anchorage Capital Group, L.L.C.; Marathon Asset Management, LP; CarVal Investors L.P.; Centerbridge Partners, L.P.; Monarch; Diameter Capital Partners LP; Attestor Limited</t>
  </si>
  <si>
    <t>IQTR1675552230</t>
  </si>
  <si>
    <t>Europcar Mobility Group S.A., together with its subsidiaries, provides vehicle rental services for business and leisure customers in France, Germany, the United Kingdom, other European countries, the United States, Australia, and New Zealand. It offers traditional car and light commercial vehicle rental services under the Europcar, Goldcar, InterRent, Buchbinder, and Fox Rent A Car brands. The company also provides car-sharing services under the Ubeeqo, GoCar, and E-Car brands; and driver services under the Brunel brand. Europcar Mobility Group S.A. was founded in 1949 and is headquartered in Paris, France.</t>
  </si>
  <si>
    <t>Industrials (Primary); Motor Vehicle Rental and Leasing (Primary); Road and Rail (Primary); Transportation (Primary); Trucking (Primary)</t>
  </si>
  <si>
    <t>Pon Holdings B.V.
Pon Holdings B.V. trades and retails mobility products, services, and solutions for marine; excavation; energy supply; flow control, including valves and circuit breakers; and industry services. It also manufactures bikes. The company offers automotive; bikes; equipment and power systems for excavation, construction, mining and aboard vessels; industrial mobility, including flow control and technical support services. Pon Holdings B.V. was formerly known as The Pon Trading Company. Pon Holdings B.V. was founded in 1895 and is based in Amsterdam, the Netherlands. It has locations worldwide. Pon Holdings B.V. operates as a subsidiary of Houdstermaatschappij Wilg B.V.
Volkswagen AG (XTRA:VOW3)
Volkswagen AG manufactures and sells automobiles primarily in Europe, North America, South America, and the Asia-Pacific. The company operates in four segments: Passenger Cars and Light Commercial Vehicles, Commercial Vehicles, Power Engineering, and Financial Services. The Passenger Cars and Light Commercial Vehicles segment develops vehicles and engines, and light commercial vehicles; and produces and sells passenger cars and related parts. The Commercial Vehicles segment develops, produces, and sells trucks and buses; and offers parts and related services. The Power Engineering segment offers large-bore diesel engines, turbomachinery, special gear units, and propulsion components. The Financial Services segment provides dealer and customer financing, leasing, banking and insurance, fleet management, and mobility services. The company also offers motorcycles. It provides its products under the Volkswagen Passenger Cars, Audi, ŠKODA, SEAT, Bentley, Porsche, Volkswagen Commercial Vehicles, Scania, MAN, Lamborghini, Ducati, and Bugatti brands. Volkswagen AG was incorporated in 1937 and is based in Wolfsburg, Germany.</t>
  </si>
  <si>
    <t>Volkswagen AG (XTRA:VOW3) (130,695.9)</t>
  </si>
  <si>
    <t>Anchorage Capital Group, L.L.C.
Anchorage Capital Group, L.L.C. is an employee owned hedge fund sponsor. The firm primarily provides its services to pooled investment vehicles. It also caters to single fund investors. The firm invests in the public equity and fixed income markets across North America and Europe. It uses long and short strategy to make its investments. The firm employs fundamental analysis to make its investments. It uses a combination of internal and external research to make its investments. Anchorage Capital Group, L.L.C. was founded in 2003 and is based in New York, New with additional offices in London, United Kingdom and Sydney, Australia.
CarVal Investors L.P.
CarVal Investors L.P. is an employee owned hedge fund sponsor. The firm provides its services to pooled investment vehicles, institutional investors, private funds, single-investor vehicles, CLO vehicles and nondiscretionary accounts. The firm invests in the public equity and fixed income markets across the globe. It also invest in private equity funds, turnaround/distressed debt funds. The firm also invests in loan securities, structured credit, and hard assets portfolios. For loan portfolios, it invests in consumer, residential, commercial and industrial loans. For structured credit, the firm invests in residential and commercial mortgage-backed securities, collateralized loan obligations and other asset-backed securities primarily in the U.S. and Western Europe. In special opportunities, it invests in in secured loans to oil, vessel assets, and gas-related assets. The firm invests in value stocks of companies employing a combination of fundamental analysis with top-down and bottom-up stock picking approach. It was formerly known as CarVal Investors, LLC. CarVal Investors L.P. was founded in 1987 and is based in Hopkins, Minnesota with additional offices in London, United Kingdom; Luxembourg; New York City; and Singapore. CarVal Investors L.P. operates as a subsidiary of CarVal Investors Management L.P.
Centerbridge Partners, L.P.
Centerbridge Partners, L.P. is a private equity firm specializing in leveraged buyouts, turnaround, special situations, credit investing, distressed debt securities and distressed debt for control opportunities. The firm makes investments in corporate partnerships and buildups. The firm seeks to invest in various sectors including consumer, healthcare, real estate, financial services, industrials, technology, media, telecom, and restaurants. It typically invests in companies based in Europe and North America with a focus on United States. The firm seeks to make investments between $50 million and $300 million. Centerbridge Partners, L.P. was founded in 2005 and is based in New York, New York with an additional office in London, United Kingdom.
Diameter Capital Partners LP
Diameter Capital Partners LP is an employee owned hedge fund manager. The firm primarily provides its services to pooled investment vehicles. The firm invests in the public equity and fixed income markets. The firm employs combination of fundamental and technical analysis to make its investments. Diameter Capital Partners LP was founded in 2017 and is based in New York, New York.
King Street Capital Management, L.P.
King Street Capital Management, L.P. is a privately owned hedge fund sponsor. The firm primarily provides its services to pooled investment vehicles. The firm invests in the public equity and fixed income markets across the globe. It primarily invests in distressed companies, equity, bonds, foreign exchange, warrants, and options. The firm conducts fundamental analysis to make its investments. The firm obtains external research to complement its in-house research. King Street Capital Management, L.P. was founded in 1995 and is based in the New York, New York.
Marathon Asset Management, LP
Marathon Asset Management, LP is an employee owned Hedge Fund Manager. The firm primarily provides its services to Investment companies, pooled investment vehicles, State or municipal government entities, other investment advisers and Insurance companies. It manages separate client focused equity and fixed income portfolios. The firm also launches and manages mutual funds for its clients.  It typically employs a fundamental and a technical analysis with a bottom up approach to create its investment portfolio. Marathon Asset Management, LP was founded in 1998 and is based in New York, New York with additional offices in Tokyo, Japan.
Monarch
Monarch is a venture capital firm specializing in startups, seed, early stage, classic venture, and secondary investments. The firm is based in Salt Lake City, Utah.</t>
  </si>
  <si>
    <t>Samyang Optics Co., Ltd. (KOSDAQ:A225190)</t>
  </si>
  <si>
    <t>KOSDAQ:A225190</t>
  </si>
  <si>
    <t>LK Investment Partners Co., Ltd.</t>
  </si>
  <si>
    <t>VIG Partners</t>
  </si>
  <si>
    <t>IQTR626855066</t>
  </si>
  <si>
    <t>Samyang Optics Co., Ltd. engages in the manufacture and sale of optical lenses and other accessories in South Korea. The company offers interchangeable camera lenses, CCTV lenses, and other products. It serves photographers and videographers. The company was formerly known as Korea WAKO Co., Ltd and changed its name to Samyang Optics Co., Ltd. in 1979. The company was incorporated in 1972 and is based in Seoul, South Korea. Samyang Optics Co., Ltd. is a subsidiary of LK-A2 Holdings Co., Ltd.</t>
  </si>
  <si>
    <t>Photographic Equipment &amp; Supplies: 41.6 (100.0%)</t>
  </si>
  <si>
    <t>Consumer Electronics</t>
  </si>
  <si>
    <t>Consumer Discretionary (Primary); Consumer Durables and Apparel (Primary); Consumer Electronics (Primary); Household Durables (Primary); Leisure Products; Leisure Products; Photographic Supplies</t>
  </si>
  <si>
    <t>LK Investment Partners Co., Ltd. is a private equity firm. LK Investment Partners Co., Ltd. is based in South Korea.</t>
  </si>
  <si>
    <t>VIG Partners is a private equity firm specializing in the Korean mid-market buyouts. The firm primarily invests in financial services, consumer goods, lifestyle, healthcare, online and mobile commerce, household appliances, and service industries. It considers investments in small and medium sized companies, which are typically founder-owned and operated. The firm also focuses on bolt-on investments. VIG Partners, formerly known as VOGO Investment Group Co., Ltd., was founded in 2005 and is based in Seoul, South Korea.</t>
  </si>
  <si>
    <t>Net Detergent Joint Stock Company (HNX:NET)</t>
  </si>
  <si>
    <t>HNX:NET</t>
  </si>
  <si>
    <t>Masan Consumer Corporation</t>
  </si>
  <si>
    <t>IQTR649071726</t>
  </si>
  <si>
    <t>Net Detergent Joint Stock Company manufactures and sells detergents in Vietnam. It provides laundry detergent, washing powder, dishwashing liquid, and floor cleaning products. The company also exports its products to Japan, Australia, New Zealand, Africa, the Americas, and ASEAN countries. Net Detergent Joint Stock Company was founded in 1968 and is based in Long Thanh, Vietnam. Net Detergent Joint Stock Company is a subsidiary of Masan Group Corporation.</t>
  </si>
  <si>
    <t>Cleaning Products: 64.7 (100.0%)</t>
  </si>
  <si>
    <t>Household Products</t>
  </si>
  <si>
    <t>Cleaning Products (Primary); Consumer Staples (Primary); Dishwashing Detergents (Primary); Floor Cleaners and Waxes (Primary); Household and Personal Products (Primary); Household Products (Primary); Household Products (Primary); Laundry Products (Primary)</t>
  </si>
  <si>
    <t>Masan Consumer Corporation manufactures and distributes a range of food and beverage products. Its products include soya sauce, fish sauce, chili sauce, instant noodles, instant coffee, instant cereals, and bottled beverages. The company exports its products in the United States, Canada, France, the Russian Federation, Czech Republic, Poland, Germany, China, the Middle East, Asia, Laos, and Cambodia. It serves print package, food processing, IT &amp; T, build, invest, and mining industries. Masan Consumer Corporation was formerly known as Masan Food Corporation and changed its name in August 2011. The company was founded in 2000 and is based in Ho Chi Minh City, Vietnam. Masan Consumer Corporation operates as a subsidiary of Masan Consumer Holdings Company Limited.</t>
  </si>
  <si>
    <t>Apex Group Ltd.</t>
  </si>
  <si>
    <t>IQTR1675894005</t>
  </si>
  <si>
    <t>Apex Fund Services (Bermuda) ltd. operates as a fund administration company. The company offers a suite of products and services, including fund set up, portfolio valuation, fund and portfolio accounting, shareholder, directorship, and listing sponsorship services. It also provides fund services, such as corporate secretarial administration, emerging manager incubation, fund formation or changing administration, fund of funds, investor servicing, private equity, tax, and Tzero services. In addition, the company offers capital introduction services; and office and fund administration services, such as emerging manager platforms, portfolio accounting, company secretarial administration, middle office, audit and risk reporting, and due diligence services. Further, it provides Apex Trade Manager, an order management system; Apex Vision, a real-time portfolio management solution; and Apex 247, an online Web reporting portal that provides up to date access and analysis for portfolio managers and fund investors. The company was founded in 2003 and is based in Hamilton, Bermuda with additional offices in Bermuda, Cayman, the United States, Ireland, Malta, Isle of Man, Canada, the United Kingdom, Dubai, Bahrain, Mauritius, India, Singapore, Hong Kong, China, Japan, Luxembourg, Australia, Guernsey, Jersey, Abu Dhabi, and Uruguay. It also has locations worldwide.</t>
  </si>
  <si>
    <t>Bottomline Technologies, Inc. (NasdaqGS:EPAY)</t>
  </si>
  <si>
    <t>NasdaqGS:EPAY</t>
  </si>
  <si>
    <t>Thoma Bravo, L.P.</t>
  </si>
  <si>
    <t>Clearfield Capital Management LP</t>
  </si>
  <si>
    <t>IQTR1761806224</t>
  </si>
  <si>
    <t>Bottomline Technologies, Inc. provides various solutions for the banking, financial services, insurance, healthcare, technology, retail, communications, education, media, manufacturing, and government industries. It operates through four segments: Cloud Solutions, Banking Solutions, Payments and Documents, and Other. The company’s products and services include Paymode-X, a SaaS solution, which allows businesses to transition from legacy invoice-to-pay processes maximizing cost-savings, efficiency, and security; PTX, a payment platform that offers various ways to pay and get paid to organizations; and financial messaging solutions for risk management to financial institutions and corporations. It also provides Digital Banking IQ, an intelligent engagement platform for banking and payments; and legal spend management solutions, which integrate with claims management, and time and billing systems to automate legal invoice management processes, as well as provide insight into various areas of a company’s outside legal spend. In addition, the company offers fraud and financial crime solutions to monitor, replay, and analyze user behavior and payment transactions to flag and prevent suspicious activity in real time; and healthcare solutions, including electronic signature and mobile document. Further, it provides consulting, implementation, and training services. The company serves customers in the United States, the United Kingdom, Continental Europe, the Asia-Pacific, and the Middle East. Bottomline Technologies, Inc. was founded in 1989 and is headquartered in Portsmouth, New Hampshire.</t>
  </si>
  <si>
    <t>Segment Adjustment: 292.5 (60.6%);
Banking Solutions: 103.5 (21.5%);
Traditional Solutions: 69.6 (14.4%);
Other: 17.0 (3.5%)</t>
  </si>
  <si>
    <t>United Kingdom: 121.8 (25.2%);
Switzerland: 49.4 (10.2%);
Other: 21.8 (4.5%);
United States: 289.7 (60.0%)</t>
  </si>
  <si>
    <t>Application Hosting Services (Primary); Application Service Providers (ASPs) (Primary); Application Software (Primary); Application Software for Banking Industry (Primary); Financial Services Software (Primary); Information Technology (Primary); Risk Management Industry Software (Primary); Software (Primary); Software and Services (Primary); Consumer Discretionary; Consumer Services; Diversified Consumer Services; Education Services; Health Care; Health Care Equipment and Services; Health Care Technology; Health Care Technology; Healthcare Industry Software; Information Technology (IT) Consulting; IT Consulting and Other Services; IT Services</t>
  </si>
  <si>
    <t>New Hampshire (Primary); Northeast (Primary); Portsmouth Area (Primary); United States and Canada (Primary); United States of America (Primary)</t>
  </si>
  <si>
    <t>Thoma Bravo, L.P. is a private equity firm specializing in recapitalizations, buy-outs, growth equity, middle-market, corporate carve-outs, industry consolidation, acquisitions, buy and build, direct and fund of funds investments, small-cap and take-private transactions. It does not invest in new inventions or technologies, developmental products or services, business start-ups, the biological sciences, motion pictures, distressed businesses, oil and gas or real estate. It seeks to invest in business services, enterprise, infrastructure and security software, application software, technology enabled services, education, distribution, financial services, and consumer goods and services. In the business services sector, the firm invests in financial services, information services, and transaction processing. In education, it prefers to invest in post-secondary education, early childhood learning, K-12 schools, educational products manufacturing and distribution, behavioral schools and corporate training. Within consumer products and services, the firm invests in food and beverages, health, wellness and beauty aids and services, automotive aftermarket, sports, leisure, entertainment and hobby products and services, catalog and internet retailing, house wares, home repair and home furnishings; gardening and crafts and pet care. Within the financial services industry, it prefers to invest in asset management, community banks, and insurance brokerage sector. The firm does not prefer to invest in new inventions or technologies, developmental products or services, biological sciences, motion pictures, oil and gas, and real estate sectors. The firm prefers to invest in the companies based in North America with a focus on United States, but can consider opportunities globally as well. It seeks to invest at least $30 million and be as large as $750 million or more in companies with enterprise value between $100 million to $2000 million and EBITDA more than $50 million and revenues more than $50 million. The firm can also consider co-investments. It prefers to take a majority stake and control. Thoma Bravo, L.P. was founded in 1998 and is based in Chicago, Illinois with additional offices in San Francisco, California and Miami, Florida.</t>
  </si>
  <si>
    <t>Bank of Commerce Holdings</t>
  </si>
  <si>
    <t>Columbia Banking System, Inc. (NasdaqGS:COLB)</t>
  </si>
  <si>
    <t>IQTR1671754801</t>
  </si>
  <si>
    <t>As of September 30, 2021, Bank of Commerce Holdings was acquired by Columbia Banking System, Inc. Bank of Commerce Holdings operates as the bank holding company for Merchants Bank of Commerce, a chartered commercial bank that provides a range of financial services and products for small to medium-sized businesses, and retail customers. The company accepts various deposit products, such as checking, interest-bearing checking, money market, and savings accounts, as well as certificates of deposit. Its loan products include commercial, commercial real estate, residential real estate, consumer, construction, term, and small business administration loans. In addition, the company provides sweep arrangements, safe deposit boxes, collection, electronic banking, payroll processing, and ATM and point of sale services. Further, it accepts collateral for loans, real estate, listed and unlisted securities, savings and time deposits, automobiles, machinery and equipment, and other general business assets, such as accounts receivable and inventory. The company serves customers through ten full-service offices, one limited service office, and a loan production office in northern California. Bank of Commerce Holdings is headquartered in Sacramento, California.</t>
  </si>
  <si>
    <t>Commercial Banking: 60.2 (100.0%)</t>
  </si>
  <si>
    <t>United States: 60.2 (100.0%)</t>
  </si>
  <si>
    <t>Columbia Banking System, Inc. operates as the bank holding company for Columbia State Bank that provides a range of banking services to small and medium-sized businesses, professionals, and individuals in Washington, Oregon, and Idaho. It offers personal banking products and services, including non-interest and interest-bearing checking, savings, money market, and certificate of deposit accounts; home mortgages for purchases and refinances, home equity loans and lines of credit, and other personal loans; debit and credit cards; and digital banking services. The company also provides business banking products and services, such as checking, savings, interest-bearing money market, and certificate of deposit accounts; agricultural, asset-based, builder and other commercial real estate loans, as well as loans guaranteed by the small business administration; debit and credit cards; and professional banking, treasury management, merchant card, and international banking services. In addition, it offers wealth management solutions that include financial planning services, such as asset allocation, net worth analysis, estate planning and preservation, education funding, and wealth transfer; insurance solutions, which include long-term care, and life and disability insurance; individual retirement solutions comprising retirement planning, retirement income strategies, and traditional and roth individual retirement accounts; and business solutions, which comprise business retirement plans, key person insurance, business succession planning, and deferred compensation plans to individuals, families, and professional businesses. Further, the company provides fiduciary, investment, and administrative trust services, such as personal and special needs trusts, estate settlement services, and investment agency and charitable management services. As of December 31, 2020, it operated approximately 145 branches. The company was founded in 1993 and is headquartered in Tacoma, Washington.</t>
  </si>
  <si>
    <t>Remi Securities Limited (BSE:511149)</t>
  </si>
  <si>
    <t>BSE:511149</t>
  </si>
  <si>
    <t>Bajrang Finance Limited; Remi Sales and Engineering Limited (BSE:504360); K K Fincorp Limited (BSE:503669); Remi Finance &amp; Investment Private Limited</t>
  </si>
  <si>
    <t>IQTR708806899</t>
  </si>
  <si>
    <t>Remi Securities Limited operates as a non-banking financial company in India. It buys, underwrites, invests in, acquires, and holds shares, stock, debentures, bonds, obligations, and securities; and lends and advances funds to entrepreneurs, promoters, and industrial concerns. The company was formerly known as Balaji Investments Limited and changed its name to Remi Securities Limited in 1992. Remi Securities Limited was incorporated in 1973 and is based in Mumbai, India.</t>
  </si>
  <si>
    <t>Investment Activities and Other Financial Services: .1 (100.0%)</t>
  </si>
  <si>
    <t>India: .1 (100.0%)</t>
  </si>
  <si>
    <t>Diversified Financial Services (Primary); Diversified Financials (Primary); Financials (Primary); Specialized Finance (Primary); Capital Markets; Investment Banking and Brokerage; Securities and Commodities Markets Services</t>
  </si>
  <si>
    <t>Bajrang Finance Limited
Bajrang Finance Limited operates as a non-banking financial company in India. It buys, underwrites, invests in, acquires, and holds shares, stocks, debentures, bonds, obligations, and securities; and lends and advances funds to entrepreneurs, promoters, and industrial concerns. The company was incorporated in 1971 and is based in Mumbai, India.
K K Fincorp Limited (BSE:503669)
K K Fincorp Limited engages in finance and investment activities in India. The company was formerly known as Kuberkamal Industrial Investments Limited. K K Fincorp Limited was incorporated in 1981 and is based in Mumbai, India.
Remi Finance &amp; Investment Private Limited
Remi Finance &amp; Investment Private Limited is a holding company. The company was incorporated in 1975 and is based in Goregaon, India.
Remi Sales and Engineering Limited (BSE:504360)
Remi Sales and Engineering Limited engages in the trading of electrical motors, laboratory and blood bank equipment, fans, electrical goods, and steel goods in India. The company’s products include stainless steel pipes and tubes, process plant and machinery, and electric and geared motors. It also generates and sells wind power with an installed capacity of 3.75 MW, as well as engages in the real estate business. The company was formerly known as Balaji Sales and Engineering Limited and changed its name to Remi Sales and Engineering Limited in 1983. Remi Sales and Engineering Limited was incorporated in 1980 and is headquartered in Mumbai, India.</t>
  </si>
  <si>
    <t>K K Fincorp Limited (BSE:503669) (1.01)</t>
  </si>
  <si>
    <t>Western Areas Limited (ASX:WSA)</t>
  </si>
  <si>
    <t>ASX:WSA</t>
  </si>
  <si>
    <t>IGO Nickel Holdings Pty Ltd</t>
  </si>
  <si>
    <t>Perpetual Limited (ASX:PPT)</t>
  </si>
  <si>
    <t>IQTR1762067428</t>
  </si>
  <si>
    <t>Western Areas Limited mines for, processes, and sells nickel sulphide concentrates and other base metals in Australia. It holds a 100% interest in the Forrestania project located in Western Australia. Western Areas Limited was incorporated in 1999 and is based in West Perth, Australia.</t>
  </si>
  <si>
    <t>Nickel Mining and Exploration: 192.8 (100.0%)</t>
  </si>
  <si>
    <t>Australia: 192.8 (100.0%)</t>
  </si>
  <si>
    <t>Diversified Metal Ores (Primary); Diversified Metals and Mining (Primary); Materials (Primary); Materials (Primary); Metals and Mining (Primary); Nickel Ores (Primary)</t>
  </si>
  <si>
    <t>IGO Nickel Holdings Pty Ltd was formerly known as IGO Europe Pty Ltd. The company was incorporated in 2014 and is based in South Perth, Australia. IGO Nickel Holdings Pty Ltd operates as a subsidiary of IGO Limited.</t>
  </si>
  <si>
    <t>Perpetual Limited is a publicly owned investment manager. The firm offers a range of financial products and services in Australia. The company provides funds management, portfolio management, financial planning, trustee, responsible entity and compliance services, executor services, investment administration and custody services, and mortgage processing services. It offers investment capabilities across a range of asset classes, including Australian and global equities, mortgages, cash and fixed interest, and Australian listed property. The company also provides specialist direct-to-client financial services for high net worth individuals that include fiduciary services, such as trust advice and services, custodial solutions, estate planning, estate administration, and executorial services; independent financial advice services with specialist and ‘do-it-yourself’ superannuation offerings; and philanthropic services. In addition, it offers corporate trustee and transaction support services, including trustee services for mortgage backed and other securitization programs for major banks and non-bank financial institutions; mortgage services, including mortgage preparations, variations and discharges; post settlement servicing; regulatory compliance services for fund managers; custody, unit registry, and accounting services for property and mortgage funds; and trusteeships for corporate debt issues and infrastructure projects. The company was founded in 1886 and is based in Sydney, Australia with additional offices in Adelaide, Brisbane, Canberra, Melbourne and Perth.</t>
  </si>
  <si>
    <t>Manila Water Company, Inc. (PSE:MWC)</t>
  </si>
  <si>
    <t>PSE:MWC</t>
  </si>
  <si>
    <t>Prime Strategic Holdings Inc</t>
  </si>
  <si>
    <t>IQTR654169278</t>
  </si>
  <si>
    <t>Manila Water Company, Inc., together with its subsidiaries, provides water treatment, water distribution, sewerage, and sanitation services to residential, commercial, industrial, and semi-business customers in the Philippines, Thailand, Vietnam, Indonesia, and internationally. It also offers water supply system, used water treatment, sewerage and sanitation as well as sells packaged purified water in selected areas in Metro Manila; and bulk water in the province of Cebu. The company provides its services to approximately seven million people in the six encompassing 23 cities and municipalities, including Makati, Mandaluyong, Pasig, Pateros, San Juan, Taguig, Marikina, Quezon City, and Manila, as well as various towns of Rizal; including Angono, Antipolo, Baras, Binangonan, Cainta, Cardona, Jala-Jala, Morong, Pililia, Rodriguez, San Mateo, Tanay, Taytay, and Teresa.. Manila Water Company, Inc. was incorporated in 1997 and is based in Quezon City, the Philippines. Manila Water Company, Inc. is a subsidiary of Ayala Corporation.</t>
  </si>
  <si>
    <t>Manila Concession and Head Office: 316.3 (79.5%);
Domestic Subsidiaries: 81.8 (20.5%)</t>
  </si>
  <si>
    <t>Water Utilities</t>
  </si>
  <si>
    <t>Sewage Treatment Systems (Primary); Utilities (Primary); Utilities (Primary); Waste Water Treatment (Primary); Water Supply (Primary); Water Utilities (Primary); Water Utilities (Primary); Capital Goods; Commercial and Professional Services; Commercial Services and Supplies; Construction and Engineering; Construction and Engineering; Environmental and Facilities Services; Industrials; Sanitary Services; Specialty Contract Work</t>
  </si>
  <si>
    <t>Prime Metroline Transit Corporation through its subsidiaries owns and operates hotel and casino. The company was incorporated in 2010 and is based in Philippines.</t>
  </si>
  <si>
    <t>Novus Holdings Limited (JSE:NVS)</t>
  </si>
  <si>
    <t>JSE:NVS</t>
  </si>
  <si>
    <t>A2 Investment Partners (Pty) Ltd</t>
  </si>
  <si>
    <t>Caxton and CTP Publishers and Printers Limited (JSE:CAT); Coronation Fund Managers Limited (JSE:CML); Sanlam Investment Management (Pty) Ltd.; Media24 Proprietary Limited; Prudential Portfolio Managers (South Africa) (Pty) Limited; Peresec Prime Brokers (Pty) Ltd; RMB Morgan Stanley (Pty) Ltd.; Allan Gray Limited; Chiron Investment Management, LLC; Value Capital Partners; Shipyard Capital Management Llc; Ninety One Group (LSE:N91); Novus Print Proprietary Limited</t>
  </si>
  <si>
    <t>IQTR1683799434</t>
  </si>
  <si>
    <t>Novus Holdings Limited engages in the printing and manufacturing businesses in South Africa and internationally. It operates through three segments: Printing, Packaging, and Other. The company offers gravure, heatset, coldset, sheet-fed, and security and digital printing services. It prints books and directories, magazines, newspapers, leaflets, flyers, newsletters, textbooks, workbooks, examination papers, answer books, and retail and promotional catalogues, as well as security materials, such as ballot papers, voter registration forms, census forms, and other confidential materials. The company is also involved in the printing of wet-glue, wrap-around, and pressure sensitive labels; and manufacture and supply of flexible packaging solutions, such as boutique/retail, security, and carrier bags, as well as form, fill, and seal bags for FMCG, pet, chemical, retail, and security industries. In addition, it operates a training institution that offers a range of technical, life skills, management, leadership, and IT and systems courses and programs. The company was incorporated in 2008 and is headquartered in Cape Town, South Africa. Novus Holdings Limited(JSE:NVS) operates independently of Naspers Limited as of September 30, 2017.</t>
  </si>
  <si>
    <t>Printing: 147.6 (77.8%);
Other: .5 (.3%);
Packaging: 41.6 (22.0%)</t>
  </si>
  <si>
    <t>Book Printing (Primary); Commercial and Professional Services (Primary); Commercial Printing (Primary); Commercial Services and Supplies (Primary); Gravure Printing (Primary); Industrials (Primary); Newspaper Printing (Primary); Printing Services (Primary); Publication Printing (Primary); Stationery and Business Form Printing (Primary); Calendars, Planners and Organizers; Consumer Discretionary; Consumer Services; Diversified Consumer Services; Education Services; Mailing, Packing and Labeling Supplies; Materials; Materials; Office Products; Office Services and Supplies; Paper and Forest Products; Paper Products; Specialty Educational Services</t>
  </si>
  <si>
    <t>Africa / Middle East (Primary); South Africa (Primary); Sub-Saharan Africa (Primary); Western Cape (Primary)</t>
  </si>
  <si>
    <t>Allan Gray Limited
Allan Gray Limited is a privately owned investment manager. The firm provides its services to individuals, retirement funds, insurers, trusts, companies, and foundations. It manages separate client-focused equity, fixed income, and balanced portfolios. The firm also launches and manages equity, fixed income, and balanced mutual funds for its clients. It invests in the public equity and fixed income markets across the globe. The firm typically invests in value stocks of companies. It also invests in derivatives markets, commodities and property. For its fixed income securities, the firm invests in bonds, bank deposits, and money market instruments. It employs fundamental analysis with a bottom-up stock picking approach to create its portfolios. The firm benchmarks the performance of its portfolios against FTSE/JSE All Share, FTSE/JSE Capped All Share, Alexander Forbes 3-month Deposit, FTSE All World, MSCI World, and JPM Global Government Bond Indices. It conducts in-house research to make its investments. The firm invests in companies operating across diversified sectors. Allan Gray Limited was founded in 1974 and is based in Cape Town, South Africa with additional offices in Cape Town, South Africa and Johannesburg, South Africa.
Caxton and CTP Publishers and Printers Limited (JSE:CAT)
Caxton and CTP Publishers and Printers Limited publishes and prints newspapers and magazines in South Africa. The company operates through Publishing, Printing and Distribution; and Packaging and Stationery segments. It is involved in publishing various community newspapers; family, woman, home, lifestyle, decor, entertainment, religion, and farming magazines; diaries; and books. The company operates online digital platforms, including All4Women, Autodealer, Digital Briefcase, Guzzle, Money Web, Property Week, and Safari; and provides digital services, as well as sales, advertising, and marketing services. It also offers printed packaging solutions, such as litho printed folding cartons, gravure printed cigarette packs and display cartons, litho and gravure printed wet glues, and pressure sensitive labels for the beer and beverage industries, as well as various forms of flexible packaging and specialized printing solutions for the point of sale and entertainment industries. In addition, the company provides sheet-fed offset, web offset, and gravure printing services; and manufactures and imports printing inks, as well as exports newspaper inks to Tanzania and Uganda. Further, it manufactures and distributes stationery products; manufactures CDs and DVDs; owns properties; offers digital and telecommunication solutions; and distributes magazines. Caxton and CTP Publishers and Printers Limited was founded in 1980 and is headquartered in Johannesburg, South Africa.
Chiron Investment Management, LLC
Chiron Investment Management, LLC is a privately owned investment manager. The firm primarily provides its services to investment companies. It also caters to pooled investment vehicles. The firm manages separate client-focused equity and fixed income portfolios. The firm launches and manages equity and fixed income mutual funds for its clients. It also manages hedge funds. The firm invests in the public equity and fixed income markets of the United States. The firm primarily invests in growth and value stocks of small-cap, mid-cap, and large-cap companies employing a combination of fundamental analysis with bottom-up stock picking approach. The firm employs a combination of in-house and external research to make its investments. Chiron Investment Management, LLC was founded in 2015 and is based in New York, New York. As of March 3, 2020, Chiron Investment Management, LLC operates as a subsidiary of Franklin Square Holdings, L.P.
Coronation Fund Managers Limited (JSE:CML)
Coronation Fund Managers Limited is a publicly owned investment manager. The firm provides its services to pension and provident funds, medical schemes, unit trusts, banks, insurers and other fund managers, international retirement funds, endowments and family offices. It launches and manages equity, fixed income, and balanced mutual funds. The firm invests in the public equity and fixed income markets across the globe. It employs fundamental analysis with bottom-up stock picking approach. Coronation Fund Managers Limited was founded in 1993 and is based in Cape Town, South Africa with additional office in London, United Kingdom and Dublin, Ireland.
Media24 Proprietary Limited
Media24 Proprietary Limited, through its subsidiaries, publishes, prints, and distributes magazines, newspapers, books, digital content, and more. The company provides printing, distribution, logistics, and e-commerce activities. Additionally, it sells its products online. The company was incorporated in 1950 and is based in Cape Town, South Africa with additional offices in Auckland Park, Lynnwood, Port Elizabeth, and Bloemfontein, South Africa. Media24 Ltd. operates as a subsidiary of Naspers Limited.
Ninety One Group (LSE:N91)
Ninety One Group operates as an independent global asset manager worldwide. It serves private and public sector pension funds, sovereign wealth funds, insurers, corporates, foundations, and central banks, as well as large retail financial groups, wealth managers, public and private equity as well as debt, private banks, and intermediaries. It seeks to invest in South African companies struggling with the economic fallout from the spread of coronavirus. The company was founded in 1991 and is headquartered in Cape Town, South Africa with additional offices in Africa, Americas, Asia-Pacific and Europe.
Novus Print Proprietary Limited
Novus Print Proprietary Limited provides printing services. The company was formerly known as y Paarl Media Proprietary Limited. Novus Print Proprietary Limited is based in Natalia, South Africa. The company operates as a subsidiary of Novus Holdings Limited.
Peresec Prime Brokers (Pty) Ltd
Peresec Prime Brokers (Pty) Ltd provides prime broking services, as well as research, consulting, and structuring services. Its services include trade execution, custody, synthetic prime broking, integrated online client portal, wealth management, fund platform, share scheme, and derivative consulting and structuring. The company serves institutional fund managers, hedge funds, investment banks, asset consultants and retirement funds, life assurers, algorithmic fund managers and liquidity providers, corporate share schemes, wealth managers and stock brokers, and private clients. Peresec Prime Brokers (Pty) Ltd was formerly known as Legae Peresec (Pty) Ltd and changed its name to Peresec Prime Brokers (Pty) Ltd in August 2020. The company was founded in 1996 and is based in Sandown, South Africa.
Prudential Portfolio Managers (South Africa) (Pty) Limited
Prudential Portfolio Managers (South Africa) (Pty) Limited is a privately owned investment manager. The firm primarily provides its services to individuals, retirement funds, medical air, charity, corporations, and financial institutions. It manages separate client focus equity and fixed income portfolios. The firm also launches and manages equity, fixed income, and balanced mutual funds for its clients. It seeks to invest in public equity and fixed income markets. The firm primarily invests in value stocks of companies. For its fixed income investments it invests in government and corporate bonds. The firm conducts in-house research to make its investments. It was founded in 1994 and is based in Cape Town, South Africa. Prudential Portfolio Managers (South Africa) (Pty) Limited operates as a subsidiary of M&amp;G Investments Limited and its ownership positions are filed by PPM America, Inc.
RMB Morgan Stanley (Pty) Ltd.
RMB Morgan Stanley (Pty) Ltd. provides investment banking services. The company was founded in 1994 and is headquartered in Sandton, South Africa. RMB Morgan Stanley (Pty) Ltd. operates as a subsidiary of Morgan Stanley International Holdings Inc.
Sanlam Investment Management (Pty) Ltd.
Sanlam Investment Management (Pty) Ltd. primarily provides its services to institutional clients including retirement funds, long- and short-term insurers, medical schemes, retail clients, including collective investment funds or unit trusts, municipalities, companies, linked product companies, and individuals, typically high income and high net-worth individuals. It manages separate client-focused equity, fixed income, and balanced portfolios. The firm also launches and manages equity, fixed income, and balanced mutual funds for its clients. It invests in the public equity and fixed income markets across the globe. The firm primarily invests in value stocks of companies. It employs a combination of fundamental and quantitative analysis while making its investments. The firm is based in Bellville, South Africa. Sanlam Investment Management (Pty) Ltd. operates as a subsidiary of Sanlam Limited.
Value Capital Partners
Value Capital Partners is a private investment firm based in Johannesburg, South Africa.</t>
  </si>
  <si>
    <t>Caxton and CTP Publishers and Printers Limited (JSE:CAT) (214.2); Coronation Fund Managers Limited (JSE:CML) (1,194.5); Ninety One Group (LSE:N91) (3,263.9)</t>
  </si>
  <si>
    <t>Tunisie Valeurs Société anonyme (BVMT:TVAL)</t>
  </si>
  <si>
    <t>BVMT:TVAL</t>
  </si>
  <si>
    <t>Banque Internationale Arabe de Tunisie Société anonyme (BVMT:BIAT)</t>
  </si>
  <si>
    <t>Integra Partners</t>
  </si>
  <si>
    <t>IQTR652704626</t>
  </si>
  <si>
    <t>Tunisie Valeurs Société anonyme operates as a financial services company in Tunisia. It offers asset management services; securities brokerage and electronic securities trading services, as well as access to auctions on government bonds; and corporate finance and advisory services, such as valuation and fundraising services, as well as financial restructuring and merger and acquisition services. The company was founded in 1991 and is based in Tunis, Tunisia. As of March 26, 2020, Tunisie Valeurs Société anonyme operates as a subsidiary of Banque Internationale Arabe de Tunisie Société anonyme.</t>
  </si>
  <si>
    <t>Capital Markets (Primary); Diversified Financials (Primary); Financials (Primary); Investment Banking (Primary); Investment Banking and Brokerage (Primary); Merger and Acquisition Advisory Services (Primary); Online Security Brokers and Dealers (Primary); Securities and Commodities Markets Services (Primary); Security Brokers (Primary); Security Brokers and Dealers (Primary); Security Underwriting Services (Primary); Asset Management and Custody Banks</t>
  </si>
  <si>
    <t>Africa / Middle East (Primary); North Africa (Primary); Tunisia (Primary)</t>
  </si>
  <si>
    <t>Banque Internationale Arabe de Tunisie Société anonyme provides banking products and services in Tunisia. The company offers everyday banking, savings, investments, consumer loans, mortgages, insurance, financing of the bank, investment, financing of the operating cycle, and international operation products and services; operational support to the activities of large companies and institutional investors, as well as corporate and investment banking services. It also engages in the capital market, corporate finance, capital investment, development abroad, and the other financial activities, as well as provision of web and mobile banking services. In addition, the company offers asset management and brokerage, consulting, debt recovery, and money transfer services; operates hotels and golf courses; and engages in the real estate development activity. The company serves individuals, Tunisians living abroad, professionals, SMEs, large companies, institutions, and investors. It operates a network of approximately 206 branches. Banque Internationale Arabe de Tunisie Société anonyme was founded in 1976 and is headquartered in Tunis, Tunisia.</t>
  </si>
  <si>
    <t>Times Universal Group Holdings Limited (SEHK:2310)</t>
  </si>
  <si>
    <t>SEHK:2310</t>
  </si>
  <si>
    <t>Ultra Harvest Limited; Sincere King Limited; Middle Spring Limited; Magic Blazes Limited</t>
  </si>
  <si>
    <t>IQTR637316933</t>
  </si>
  <si>
    <t>Times Universal Group Holdings Limited, an investment holding company, engages in the hotel operation activities in Canada. It also provides property management services in the People’s Republic of China; and holds investment properties for rental business. The company was formerly known as Forebase International Holdings Limited and changed its name to Times Universal Group Holdings Limited in July 2020. Times Universal Group Holdings Limited was incorporated in 1987 and is based in Sheung Wan, Hong Kong.</t>
  </si>
  <si>
    <t>Hotel Operation: 3.8 (43.7%);
Property Management: 4.8 (56.3%)</t>
  </si>
  <si>
    <t>The PRC (Excluding Hong Kong): 4.8 (56.3%);
Canada: 3.8 (43.7%)</t>
  </si>
  <si>
    <t>Real Estate (Primary); Real Estate (Primary); Real Estate Management and Development (Primary); Real Estate Management Services (Primary); Real Estate Operating Companies (Primary); Real Estate Operators And Lessors (Primary); Commercial and Professional Services; Commercial Services and Supplies; Consumer Discretionary; Consumer Services; Hotels; Hotels And Motels; Hotels, Resorts and Cruise Lines; Hotels, Restaurants and Leisure; Industrials; Lodging; Office Services and Supplies</t>
  </si>
  <si>
    <t>Asia / Pacific (Primary); Asia / Pacific Developed Markets (Primary); Hong Kong  (Primary); New Territories</t>
  </si>
  <si>
    <t xml:space="preserve">Magic Blazes Limited
Magic Blazes Limited is based in British Virgin Islands. Magic Blazes Limited operates as a subsidiary of Ultra Harvest Limited.
Middle Spring Limited
Middle Spring Limited is based in Road Town, British Virgin Islands.
Sincere King Limited
Sincere King Limited is based in British Virgin Islands.
Ultra Harvest Limited
Ultra Harvest Limited was incorporated in 2010 and is based in Road Town, British Virgin Islands. 
</t>
  </si>
  <si>
    <t>SB One Bancorp</t>
  </si>
  <si>
    <t>Provident Financial Services, Inc. (NYSE:PFS)</t>
  </si>
  <si>
    <t>Banc Funds Company, L.L.C.</t>
  </si>
  <si>
    <t>IQTR658445961</t>
  </si>
  <si>
    <t>As of July 31, 2020, SB One Bancorp was acquired by Provident Financial Services, Inc.. SB One Bancorp operates as a bank holding company for SB One Bank that provides commercial banking and related financial services to individual, business, and government customers. It operates in two segments, Banking and Financial Services, and Insurance Services. The company’s deposit products include personal and business checking, money market, and savings accounts, as well as time and demand deposits. Its loan portfolio comprises commercial, consumer, mortgage, home equity, and personal loans. The company also operates as a full service general insurance agency, which offers commercial and personal lines of insurance. It operates seven branches located in Sussex County, New Jersey; two branches in Essex County, New Jersey; one branch in Warren County, New Jersey; one branch in Bergen County, New Jersey; one branch in Middlesex County, New Jersey; one branch in Union County, New Jersey; and one branch in Queens County, New York. The company was formerly known as Sussex Bancorp and changed its name to SB One Bancorp in April 2018. SB One Bancorp was founded in 1975 and is based in Paramus, New Jersey.</t>
  </si>
  <si>
    <t>Hackensack Area (Primary); New Jersey (Primary); Northeast (Primary); United States and Canada (Primary); United States of America (Primary)</t>
  </si>
  <si>
    <t>Provident Financial Services, Inc. operates as the bank holding company for Provident Bank that provides various banking products and services to individuals, families, and businesses in the United States. The company’s deposit products include savings, checking, interest-bearing checking, money market deposit, and certificate of deposit accounts, as well as IRA products. Its loan portfolio comprises commercial real estate loans that are secured by properties, such as multi-family apartment buildings, office buildings, and retail and industrial properties; commercial business loans; fixed-rate and adjustable-rate mortgage loans collateralized by one- to four-family residential real estate properties; commercial construction loans; and consumer loans consisting of home equity loans, home equity lines of credit, marine loans, personal loans and unsecured lines of credit, and auto and recreational vehicle loans. The company also offers cash management, remote deposit capture, payroll origination, escrow account management, and online and mobile banking services; and business credit cards. In addition, it provides wealth management services comprising investment management, trust and estate administration, financial planning, tax compliance and planning, and private banking. Further, the company sells insurance and investment products, including annuities; operates as a real estate investment trust for acquiring mortgage loans and other real estate related assets; and manages and sells real estate properties acquired through foreclosure. As of December 31, 2020, it operated 99 full-service branch offices in northern and central New Jersey, as well as in Pennsylvania and New York counties. The company was founded in 1839 and is headquartered in Jersey City, New Jersey.</t>
  </si>
  <si>
    <t>Banc Funds Company, L.L.C. is a private equity firm specializing in buyouts and small companies. It invests in public equity markets. It seeks to invest in financial services companies with a focus on small banks, thrifts, consumer finance, life insurance companies, commercial banks, savings banks in New England, savings &amp; loan associations, regional investment banks, regional stock brokerage companies, specialty brokerage &amp; finance and other financial institutions. The firm seeks to invest in companies based in the Midwest region of the United States. Its typical bite size is between $1 million and $12 million. It considers investments in companies with $200 million and $7 billion in assets. It seeks to take minority stakes between 5% and 9%. Banc Funds Company, L.L.C. was founded in 1986 and is based in Chicago, Illinois.</t>
  </si>
  <si>
    <t>Companhia de Locação das Américas (BOVESPA:LCAM3)</t>
  </si>
  <si>
    <t>BOVESPA:LCAM3</t>
  </si>
  <si>
    <t>Localiza Rent a Car S.A. (BOVESPA:RENT3)</t>
  </si>
  <si>
    <t>IQTR689617382</t>
  </si>
  <si>
    <t>Companhia de Locação das Américas engages in the rental of national and imported vehicles in Brazil. It is also involved in the purchase and resale of pre-owned vehicles; and fleet management and franchise management business. As of March 31, 2020, its fleet consisted of 169,149 vehicles. The company was founded in 2008 and is headquartered in São Paulo, Brazil.</t>
  </si>
  <si>
    <t>Fleet Management: 558.1 (46.1%);
Rent-A-Car (Including Franchises): 621.3 (51.3%);
Used Cars Sales: 31.5 (2.6%)</t>
  </si>
  <si>
    <t>Brazil: 1,210.9 (100.0%)</t>
  </si>
  <si>
    <t>Industrials (Primary); Motor Vehicle Rental and Leasing (Primary); Road and Rail (Primary); Transportation (Primary); Trucking (Primary); Automotive Retail; Consumer Discretionary; Diversified Financial Services; Diversified Financials; Financials; Investment Services and Holding Companies; Motor Vehicle Retail; Multi-Sector Holdings; Patent Owners and Lessors; Retailing; Specialty Retail</t>
  </si>
  <si>
    <t>Localiza Rent a Car S.A. engages in car rental and franchising activities. The company is also involved in selling decommissioned cars; providing car parking services; and managing car-related claims for insurance companies. As of September 30, 2020, it operated a fleet of 279,885 cars; and 603 car rental locations in Brazil and internationally. The company serves individuals, legal entities, and corporations. The company was founded in 1973 and is headquartered in Belo Horizonte, Brazil.</t>
  </si>
  <si>
    <t>KOSAIDO Holdings Co.,Ltd. (TSE:7868)</t>
  </si>
  <si>
    <t>TSE:7868</t>
  </si>
  <si>
    <t>Minami Aoyama Real Estate Co., Ltd.</t>
  </si>
  <si>
    <t>IQTR607078057</t>
  </si>
  <si>
    <t>KOSAIDO Holdings Co.,Ltd. provides printing services in Japan. The company offers offset, newspaper, digital, and package printing services. It also provides human resource services, including recruitment media, recruitment process outsourcing, education/training, temporary staffing, sales promotion, and personnel introduction and dispatch services; and IT solutions and BPO services. In addition, the company engages in the free paper rack agency; environmental information magazine publication; and exhibition businesses. Further, it is involved in the operation of funeral homes. The company was formerly known as Kosaido Co., Ltd. and changed its name to KOSAIDO Holdings Co.,Ltd. in October 2021. KOSAIDO Holdings Co.,Ltd. was founded in 1949 and is headquartered in Tokyo, Japan.</t>
  </si>
  <si>
    <t>Segment Adjustment: .0 (.0%);
Funeral Service: 79.5 (26.1%);
Human Resources Services: 54.4 (17.9%);
Information: 170.6 (56.0%)</t>
  </si>
  <si>
    <t>Japan: 296.1 (100.0%)</t>
  </si>
  <si>
    <t>Commercial and Professional Services (Primary); Commercial Printing (Primary); Commercial Services and Supplies (Primary); Digital Printing (Primary); Industrials (Primary); Newspaper Printing (Primary); Printing Services (Primary); Publication Printing (Primary); Advertising; Book Publishing; Cemeteries and Funeral Home Services; Communication Services; Consumer Discretionary; Consumer Services; Diversified Consumer Services; Funeral Homes and Crematories; Funeral Homes and Funeral Services; Golf; Hotels, Restaurants and Leisure; Human Resource and Employment Services; Information Technology; IT Consulting and Other Services; IT Services; Leisure Facilities; Magazine Publishing; Marketing Services; Media; Media and Entertainment; Newspaper and Magazine Publishing; Office Services and Supplies; Outsourced Business Services; Printed Media Publishing; Professional Services; Publishing; Software and Services; Specialized Consumer Services; Sports and Related Services; Text Book Publishing</t>
  </si>
  <si>
    <t>Minami Aoyama Real Estate Co., Ltd. is based in Tokyo, Japan.</t>
  </si>
  <si>
    <t>EnTie Commercial Bank Co., Ltd. (TWSE:2849)</t>
  </si>
  <si>
    <t>TWSE:2849</t>
  </si>
  <si>
    <t>IBF Financial Holdings Co., Ltd. (TWSE:2889)</t>
  </si>
  <si>
    <t>ORIX Corporation (TSE:8591); The Longreach Group Ltd.</t>
  </si>
  <si>
    <t>IQTR1685215397</t>
  </si>
  <si>
    <t>EnTie Commercial Bank Co., Ltd. provides banking products and services primarily in Taiwan. It operates through Retail Banking, Corporate Banking, and Operating Management segments. The company offers checking accounts, demand accounts, demand savings accounts, time deposits, and negotiable certificates of deposit; and loans, such as corporate, mortgage, and personal loans, as well as provides overdrafts and credit cards. It also offers consumer finance, wealth management products and digital banking services; and engages in the corporate and financial market operations and discretionary investment services. In addition, the company offers trade financing, cash management, trusts, syndicated financing, structured credit solutions, deployment of funds, controlling on funding cost, asset and liability management, and interest rate/FX related trading to corporate customers. Further, it offers mutual funds, structured investment linked, insurance, and personal trust products. The company was founded in 1992 and is headquartered in Taipei, Taiwan.</t>
  </si>
  <si>
    <t>Personal Finance: 98.1 (43.5%);
Corporate Finance: 127.5 (56.5%)</t>
  </si>
  <si>
    <t>Taiwan: 206.9 (100.0%)</t>
  </si>
  <si>
    <t>Banks (Primary); Banks (Primary); Diversified Banks (Primary); Diversified Commercial Banks (Primary); Financials (Primary); Asset Management and Custody Banks; Capital Markets; Diversified Financials; Insurance; Insurance; Insurance Brokers</t>
  </si>
  <si>
    <t>IBF Financial Holdings Co., Ltd., through its subsidiaries, provides various financial products and services for individual and corporate clients. The company is involved in the certification and underwriting of short-term bills, financial debentures, and securities; brokerage and proprietary trading of short-term bills, as well as futures and securities brokerage transactions; guarantee and endorsement of short-term bills; and proprietary trading of government bonds, financial debentures, corporate and foreign currency bonds, securities, and equity-related futures. It also offers corporate finance, equity, securities investment, and futures investment advisory services; financial derivatives; investment trust services; convertible bond asset services; margin lending and short sales financing; stock affairs and interbank call loans agent services; wealth management services; capital, management expertise, and consultative services to investees; and general investment and financial leasing services. In addition, the company engages in the procurement of leased property, as well as leased property residual value disposal and maintenance activities; offers leasing transactions counseling, and non-financing guarantee services; and invests in equity related commodities. IBF Financial Holdings Co., Ltd. was incorporated in 2002 and is based in Taipei, Taiwan.</t>
  </si>
  <si>
    <t>ORIX Corporation (TSE:8591)
ORIX Corporation provides diversified financial services in Japan, the Americas, Asia, Europe, Australasia, the Middle East, and internationally. The company’s Corporate Financial Services and Maintenance Leasing segment is involved in the finance and fee; leasing and rental of automobiles, electronic measuring instruments, and IT-related equipment businesses; and provision of life insurance and environment and energy-related products and services. Its Real Estate segment develops, rents, and manages real estate properties; operates facilities; manages residential and office building; construction contracting; real estate brokerage; and REIT and real estate investment advisory services. The company’s PE Investment and Concession segment engages in the private equity (PE) investment and concession businesses. Its Environment and Energy segment provides renewable energy; retails electric power; sells solar panels and electricity storage systems; and recycling and waste management services, as well as offers ESCO services. The company’s Insurance segment sells life insurance products through agents, banks, and other financial institutions, as well as face-to-face and online. Its Banking and Credit segment provides banking and consumer finance services. The company’s Aircraft and Ships segment engages in the aircraft leasing and management, and ship-related finance and investment businesses. Its ORIX USA segment offers finance, investment, and asset management services. The company’s ORIX Europe segment provides equity and fixed income asset management services. Its Asia and Australia segment offers finance and investment businesses. The company was formerly known as Orient Leasing Co., Ltd. and changed its name to ORIX Corporation in 1989. ORIX Corporation was incorporated in 1950 and is headquartered in Tokyo, Japan.
The Longreach Group Ltd.
The Longreach Group Ltd. is a private equity firm specializing in buyouts. The firm typically invests in the mature industrials, technology, financial services, business services, and consumer related sectors. It seeks to invest in Asia with a focus on Japan, Greater China, Hong Kong, and North Asia. It typically invests between USD $30 million and USD $200 million in equity with transaction sizes ranging from USD $50 million and USD $1 billion. The firm focuses on control-oriented investments and also makes additional co-investment capital to investments. The Longreach Group Ltd. was founded in October 2003 and is based in Central, Hong Kong with an additional office in Tokyo, Japan.</t>
  </si>
  <si>
    <t>ORIX Corporation (TSE:8591) (25,333.2)</t>
  </si>
  <si>
    <t>United Engineers Limited</t>
  </si>
  <si>
    <t>Yanlord Investment (Singapore) Pte. Ltd.</t>
  </si>
  <si>
    <t>WBL Corporation Limited; Lee Foundation, Singapore, Endowment Arm; Tecity Pte. Ltd.; Lee Foundation States Of Malaya, Endowment Arm; Oxley Holdings Limited (SGX:5UX)</t>
  </si>
  <si>
    <t>IQTR641674904</t>
  </si>
  <si>
    <t xml:space="preserve">As of February 29, 2020, United Engineers Limited was acquired by Yanlord Investment (Singapore) Pte. Ltd. United Engineers Limited engages in the property, engineering and distribution, and manufacturing businesses in Singapore and internationally. The company develops residential, commercial, industrial, mixed-use, and build-to-suit projects; provides project management and asset management services for shopping malls, office buildings, and mixed-use developments; and manages hotels, serviced apartments and offices, and convention centers. It also offers systems integration services for broadcasting and multimedia, communications, information technology, and security and surveillance sectors; operates as a system integrator and value-added reseller of security, telecommunication, scientific, and medical systems; and distributes construction materials, laundry and boiler equipment, and automotive parts, as well as engages in sand mining activities. In addition, the company manufactures die-cast precision parts and components; and provides turnkey manufacturing solutions. Further, it operates as a civil, electrical, and mechanical engineers and contractors. Additionally, the company supplies, delivers, tests, and commissions telecommunication, stage rigging, audio-visual, studio projection and lighting equipment, data communication, and card access and security systems, as well as provides after sales services; produces bio-electronic products, and electronic components and connectors; and offers investment management services. United Engineers Limited was founded in 1912 and is headquartered in Singapore.
</t>
  </si>
  <si>
    <t>Diversified Real Estate Activities (Primary); Real Estate (Primary); Real Estate (Primary); Real Estate Management and Development (Primary); Asset Management and Custody Banks; Building Product Distribution; Capital Goods; Capital Markets; Chemical Distribution; Construction and Engineering; Construction and Engineering; Construction Materials; Construction Materials; Consumer Discretionary; Distributors; Distributors; Diversified Financials; Diversified Metals and Mining; Electronic Components; Electronic Components; Electronic Equipment and Instruments; Electronic Equipment, Instruments and Components; Fabricated Structural Metal Products; Financials; Health Care; Health Care Equipment; Health Care Equipment and Services; Health Care Equipment and Supplies; Industrials; Information Technology; Machinery Distribution; Materials; Materials; Metals and Mining; Microelectronics; Motor Vehicles and Parts Distribution; Nonresidential Building Operators and Lessors; Nonresidential Property Managers; Real Estate Development; Real Estate Management Services; Real Estate Operating Companies; Real Estate Operators And Lessors; Residential Building Operators and Lessors; Residential Property Managers; Retailing; Sand And Gravel; Security, Control, Surveillance and Detection Equipment; Shopping Mall Operators and Lessors; Technology Hardware and Equipment; Trading Companies and Distributors; Trading Companies and Distributors</t>
  </si>
  <si>
    <t>Yanlord Investment (Singapore) Pte. Ltd. is an investment holding company. Yanlord Investment (Singapore) Pte. Ltd. was formerly known as Yanlord Perennial Investment (Singapore) Pte. Ltd. and change its name to Yanlord Investment (Singapore) Pte. Ltd. in October 2019. The company is headquartered in Singapore, Singapore. Yanlord Investment (Singapore) Pte. Ltd. operates as a subsidiary of Yanlord Commercial Property Investments Pte. Ltd.</t>
  </si>
  <si>
    <t>Lee Foundation States Of Malaya, Endowment Arm
Lee Foundation States Of Malaya, Endowment Arm is a privately owned investment manager. The firm invests in the public equity markets of Malaysia. Lee Foundation States Of Malaya, Endowment Arm is based in Kuala Lumpur, Malaysia.
Oxley Holdings Limited (SGX:5UX)
Oxley Holdings Limited, an investment holding company, invests in and develops properties. The company operates through Property Development, Property Investment, and Hotel segments. It develops residential, commercial, industrial, and hospitality projects. The company also leases properties; owns and operates hotels; and provides investment, financial and treasury, lease agency, and management services. It operates in Singapore, the United Kingdom, Ireland, Cambodia, Malaysia, and Australia. Oxley Holdings Limited was incorporated in 2010 and is headquartered in Singapore.
Tecity Pte. Ltd.
Tecity Pte. Ltd. is a principal investment firm, organized as a family office. Tecity Pte. Ltd. is based in Singapore, Singapore.
WBL Corporation Limited
WBL Corporation Limited, an investment holding company, engages in the technology, automotive, property development, and engineering and distribution businesses. Its Technology segment manufactures a range of electronic interconnect solutions, such as flexible printed circuits and printed circuit boards. This segment also engages in the manufacture of die-cast precision parts and components; and provision of contract assembly for original equipment manufacture customers in the telecommunication, computer, consumer electronics, automotive, and industrial electronic industries. The company’s Automotive segment distributes passenger vehicles; provides after sales services; and leases and sells pre-owned cars. Its Property segment is involved in the development and sale of residential and commercial properties. The company’s Engineering and Distribution segment provides applications and solutions, and system integration services for the security and surveillance, communication and IT, multimedia, and scientific and medical industries. This segment also engages in mineral sand mining; trading construction materials; and distributing automotive parts, equipment, and gas. In addition, WBL Corporation Limited provides property management services; produces and distributes agro-technology and bio-electronic products; invests in financial services and information technology companies; offers auto insurance agency services; and rents property. WBL Corporation Limited operates primarily in Singapore, China, and other Asian countries; the United States; and internationally. The company was founded in 1906 and is based in Singapore. As of May 29, 2013, WBL Corporation Limited operates as a subsidiary of United Engineers Limited.</t>
  </si>
  <si>
    <t>Oxley Holdings Limited (SGX:5UX) (583.5)</t>
  </si>
  <si>
    <t>AlAhli Takaful Company</t>
  </si>
  <si>
    <t>Arabian Shield Cooperative Insurance Company (SASE:8070)</t>
  </si>
  <si>
    <t>IQTR711395794</t>
  </si>
  <si>
    <t>As of January 12, 2022, AlAhli Takaful Company was acquired by Arabian Shield Cooperative Insurance Company. AlAhli Takaful Company provides protection and saving insurance products through insurance solutions for individuals and groups in the Kingdom of Saudi Arabia. The company operates in two segments, Insurance-Individual and Insurance-Group Life. The Insurance-Individual segment offers life insurance products on an individual basis, including unit linked investment-oriented products. The Insurance-Group Life segment provides life protection programs to the members of organizations on a group basis; and credit’s protection benefits in respect of personal loan given by financing organization. This segment also offers protection benefits in respect of various credit facilities other than personal loans extended by the financing organizations to its customers. The company was incorporated in 2007 and is headquartered in Jeddah, the Kingdom of Saudi Arabia.</t>
  </si>
  <si>
    <t>Insurance - Individual: 39.5 (73.2%);
Unallocated Realized Gain on FVIS Investments: .0 (.0%);
Unallocated Unrealized Gain on FVIS Investments: 2.0 (3.7%);
Insurance - Group (Includes Group Credit Protection): 12.5 (23.1%)</t>
  </si>
  <si>
    <t>Kingdom of Saudi Arabia: 53.9 (100.0%)</t>
  </si>
  <si>
    <t>Financials (Primary); Insurance (Primary); Insurance (Primary); Multi-line Insurance (Primary); Life and Health Insurance; Life Insurance</t>
  </si>
  <si>
    <t>Arabian Shield Cooperative Insurance Company offers various insurance products to companies and individuals in the Kingdom of Saudi Arabia. It offers medical, motor, property, engineering, marine, liability, accident, casualty, protection and saving, travel, and medical malpractice insurance, as well as reinsurance products. The company was founded in 1998 and is headquartered in Riyadh, the Kingdom of Saudi Arabia.</t>
  </si>
  <si>
    <t>BOC Kenya Plc (NASE:BOC)</t>
  </si>
  <si>
    <t>NASE:BOC</t>
  </si>
  <si>
    <t>Carbacid Investments plc (NASE:CARB)</t>
  </si>
  <si>
    <t>Best Investment Decisions Ltd; Allied Storage Limited; Saraj Properties Limited; B O C Holdings</t>
  </si>
  <si>
    <t>IQTR696170628</t>
  </si>
  <si>
    <t>BOC Kenya Plc, together with its subsidiaries, manufactures and sells industrial and medical gases, and welding products in Kenya, Tanzania, and Uganda. The company offers liquid oxygen, liquid nitrogen, and liquefied petroleum gas (LPG), as well as special gas mixtures. It also provides oxygen, nitrogen, argon, rare gases, carbon dioxide, helium, hydrogen, electronic gases, specialty gases, acetylene, and other general gases. The company also provides engineering services comprising construction of medical and other gas pipelines; installation of LPG tanks and pipelines; and installation of industrial gas storage and pipelines and related maintenance services, as well as supplies medical equipment. BOC Kenya Plc offers its products and services to public and private hospitals, food processors, civil and mechanical engineering contractors, motor vehicle body builders, hotels and restaurants, small and medium enterprises, and informal business sectors. The company was founded in 1886 and is headquartered in Nairobi, Kenya. BOC Kenya Plc is a subsidiary of BOC Holdings UK.</t>
  </si>
  <si>
    <t>Industrial Gases</t>
  </si>
  <si>
    <t>Chemicals (Primary); Industrial Gases (Primary); Materials (Primary); Materials (Primary); Nitrogen  (Primary); Oxygen (Primary); Capital Goods; Construction and Engineering; Construction and Engineering; Construction Support Services; Engineering and Surveying Services; Engineering Services; Health Care; Health Care Equipment and Services; Health Care Equipment and Supplies; Health Care Supplies; Heavy Construction; Industrial Machinery; Industrial Nonbuilding Structures Construction; Industrials; Machinery; Metalworking Machinery and Equipment; Nonbuilding Structures Construction; Welding and Soldering Equipment</t>
  </si>
  <si>
    <t>Africa / Middle East (Primary); Kenya (Primary); Sub-Saharan Africa (Primary)</t>
  </si>
  <si>
    <t>Carbacid Investments plc, together with its subsidiaries, engages in mining, processing, and marketing natural carbon dioxide gas. The company operates through Trading and Investments segments. It also invests in properties, shares and bonds, and financial assets. The company is based in Nairobi, Kenya.</t>
  </si>
  <si>
    <t>Allied Storage Limited
Allied Storage Limited is based in Kenya.
B O C Holdings
B O C Holdings was founded in 1926 and is headquartered in Guildford, United Kingdom. B O C Holdings operates as a subsidiary of The BOC Group Limited.
Best Investment Decisions Ltd
Best Investment Decisions Ltd is headquartered in Nairobi, Kenya.
Saraj Properties Limited
Saraj Properties Limited is based in Kenya.</t>
  </si>
  <si>
    <t>SunTrust Banks, Inc.</t>
  </si>
  <si>
    <t>Truist Financial Corporation (NYSE:TFC)</t>
  </si>
  <si>
    <t>IQTR601421187</t>
  </si>
  <si>
    <t xml:space="preserve">As of December 6, 2019, SunTrust Banks, Inc. was acquired by BB&amp;T Corporation. SunTrust Banks, Inc. operates as the holding company for SunTrust Bank that provides various financial services for consumers, businesses, corporations, institutions, and not-for-profit entities in the United States. It operates in two segments, Consumer and Wholesale. The Consumer segment provides deposits and payments; home equity and personal credit lines; auto, student, and other lending products; credit cards; discount/online and full-service brokerage products; professional investment advisory products and services; and trust services, as well as family office solutions. This segment also offers residential mortgage products in the secondary market. The Wholesale segment provides capital markets solutions, including advisory, capital raising, and financial risk management; asset-based financing solutions, such as securitizations, asset-based lending, equipment financing, and structured real estate arrangements; cash management services and auto dealer financing solutions; investment banking solutions; and credit and deposit, fee-based product offering, multi-family agency lending, advisory, commercial mortgage brokerage, and tailored financing and equity investment solutions. This segment also offers treasury and payment solutions, such as operating various electronic and paper payment types, which comprise card, wire transfer, automated clearing house, check, and cash; and provides services clients to manage their accounts online. The company offers its products and services through a network of traditional and in-store branches, automated teller machines, Internet, mobile, and telephone banking channels. As of December 31, 2018, it operated 1,218 full-service banking offices located in Florida, Georgia, Virginia, North Carolina, Tennessee, Maryland, South Carolina, and the District of Columbia. SunTrust Banks, Inc. was founded in 1891 and is headquartered in Atlanta, Georgia.
</t>
  </si>
  <si>
    <t>Banks (Primary); Banks (Primary); Financials (Primary); National and State Commercial Banks (Primary); Regional Banks (Primary); State Commercial Banks (Primary); Asset Management and Custody Banks; Capital Markets; Diversified Financial Services; Diversified Financials; Holding Companies; Investment Advice; Investment Banking; Investment Banking and Brokerage; Investment Services and Holding Companies; Multi-Sector Holdings; Offices Of Bank Holding Companies; Securities and Commodities Markets Services; Security Brokers and Dealers</t>
  </si>
  <si>
    <t>Truist Financial Corporation, a holding company, provides banking and trust services in the Southeastern and Mid-Atlantic United States. The company operates through three segments: Consumer Banking and Wealth, Corporate and Commercial Banking, and Insurance Holdings. Its deposit products include noninterest-bearing checking, interest-bearing checking, savings, and money market deposit accounts, as well as certificates of deposit and individual retirement accounts. The company also provides funding; asset management; automobile lending; bankcard lending; consumer finance; home equity and mortgage lending; insurance, such as property and casualty, life, health, employee benefits, workers compensation and professional liability, surety coverage, title, and other insurance products; investment brokerage; mobile/online banking; and payment, lease financing, small business lending, and wealth management/private banking services. In addition, it offers association, capital market, institutional trust, insurance premium and commercial finance, international banking, leasing, merchant, commercial deposit and treasury, government finance, commercial middle market lending, small business and student lending, floor plan and commercial mortgage lending, mortgage warehouse lending, private equity investment, real estate lending, and supply chain financing services. Further, the company provides corporate and investment banking, retail and wholesale brokerage, securities underwriting, and investment advisory services. As of December 31, 2020, the company operated through 2,781 banking offices. The company was formerly known as BB&amp;T Corporation and changed its name to Truist Financial Corporation in December 2019. Truist Financial Corporation was founded in 1872 and is headquartered in Charlotte, North Carolina.</t>
  </si>
  <si>
    <t>First Midwest Bancorp, Inc. (NasdaqGS:FMBI)</t>
  </si>
  <si>
    <t>NasdaqGS:FMBI</t>
  </si>
  <si>
    <t>Old National Bancorp (NasdaqGS:ONB)</t>
  </si>
  <si>
    <t>IQTR717017437</t>
  </si>
  <si>
    <t>First Midwest Bancorp, Inc. operates as the bank holding company for First Midwest Bank that provides various banking products and services. The company accepts checking, NOW, money market, and savings accounts, as well as various types of short-term and long-term certificates of deposit. Its loan products include working capital needs; accounts receivable financing; inventory and equipment financing; sector-based lending, including healthcare, asset-based lending, structured finance, and syndications; agricultural loans; and mortgages, home equity lines and loans, personal loans, specialty loans, and consumer secured and unsecured loans, as well as funding for the construction, purchase, refinance, or improvement of commercial real estate properties. In addition, the company offers treasury management products and services comprising automated clearing house collection, lockbox, remote deposit capture, and financial electronic data interchange; wire transfer, account reconciliation, controlled disbursement, direct deposit, and positive pay services; information reporting services; corporate credit cards; and liquidity management, fraud prevention, and merchant services. Further, it provides fiduciary and executor, financial planning, investment advisory, employee benefit plan, and private banking services to corporate and public retirement plans, foundations and endowments, high net worth individuals, and multi-employer trust funds. Additionally, the company offers debit and automated teller machine (ATM), and credit cards; internet and mobile, and telephone banking services; and financial education services. The company operates 115 locations and 184 ATMs in metropolitan Chicago, southeast Wisconsin, northwest Indiana, central and western Illinois, eastern Iowa, and other markets in the Midwest. First Midwest Bancorp, Inc. was incorporated in 1982 and is headquartered in Chicago, Illinois.</t>
  </si>
  <si>
    <t>Commercial Banking: 747.9 (100.0%)</t>
  </si>
  <si>
    <t>United States: 747.9 (100.0%)</t>
  </si>
  <si>
    <t>Chicago Area (Primary); Great Lakes (Primary); Illinois (Primary); United States and Canada (Primary); United States of America (Primary); Delaware; Fox Valley Area; Midatlantic</t>
  </si>
  <si>
    <t>Old National Bancorp operates as the bank holding company for Old National Bank that provides various financial services to individual and commercial customers in the United States. The company accepts deposit accounts, including noninterest-bearing demand, interest-bearing checking, negotiable order of withdrawal, savings and money market, and time deposits; and offers loans, such as home equity lines of credit, residential real estate loans, consumer loans, commercial loans, commercial real estate loans, letters of credit, and lease financing. It also provides debit and automated teller machine cards, telephone access, online banking, and other electronic and mobile banking services; cash management, private banking, brokerage, trust, investment advisory, and other traditional banking services; wealth management, investment, and foreign currency services; and treasury management, merchant, health savings, and capital markets services, as well as community development lending and equity investment solutions. As of December 31, 2020, the company operated a total of 162 banking centers located primarily in the states of Indiana, Kentucky, Michigan, Minnesota, and Wisconsin. Old National Bancorp was founded in 1834 and is headquartered in Evansville, Indiana.</t>
  </si>
  <si>
    <t>Royal Financial, Inc. (OTCPK:RYFL)</t>
  </si>
  <si>
    <t>OTCPK:RYFL</t>
  </si>
  <si>
    <t>Finward Bancorp (NasdaqCM:FNWD)</t>
  </si>
  <si>
    <t>IQTR1675592065</t>
  </si>
  <si>
    <t>Royal Financial, Inc., through its subsidiary, Royal Savings Bank, provides commercial and retail banking services to individuals and businesses. It offers savings, NOW, non-interest bearing checking, money market, time deposit, and individual retirement accounts; certificates of deposit; and grants loans, such as one-to-four family, multi-family, commercial mortgage, business, and home equity loans. The company also provides cash management, online, and mobile banking services. It operates through a network of seven branches in Chicago, a branch in Niles, and a branch in Westmont, Illinois, as well as loan production offices in Homewood and St. Charles, Illinois. Royal Financial, Inc. was founded in 1887 and is based in Chicago, Illinois.</t>
  </si>
  <si>
    <t>Retail Banking: 18.6 (100.0%)</t>
  </si>
  <si>
    <t>United States: 18.6 (100.0%)</t>
  </si>
  <si>
    <t>Banks (Primary); Financials (Primary); Savings Institutions (Primary); Thrifts and Mortgage Finance (Primary); Thrifts and Mortgage Finance (Primary); Diversified Financial Services; Diversified Financials; Holding Companies; Investment Services and Holding Companies; Multi-Sector Holdings; Offices Of Bank Holding Companies</t>
  </si>
  <si>
    <t>Chicago Area (Primary); Great Lakes (Primary); Illinois (Primary); United States and Canada (Primary); United States of America (Primary)</t>
  </si>
  <si>
    <t>Finward Bancorp operates as the holding company for Peoples Bank that provides various banking products and services. The company’s deposit products include non-interest and interest bearing demand accounts, savings accounts, money market deposit accounts, certificate accounts, and retirement savings plans. Its loan products portfolio comprises residential mortgage loans that enable borrowers to purchase existing homes, refinance existing homes, or construct new homes; construction loans primarily to individuals and contractors; commercial real estate loans; consumer loans to individuals for personal, household, or family purposes; home equity line of credit; home improvement loans and equity loans; commercial business loans; government loans; and loans to municipalities. The company also offers estate and retirement planning services, guardianships, land trusts, profit sharing and 401(k) retirement plans, IRA and Keogh accounts, and investment agency accounts, as well as serves as the personal representative of estates, and acts as trustee for revocable and irrevocable trusts. In addition, it provides insurance and annuity investments to wealth management customers; holds real estate properties; and operates as a real estate investment trust. As of March 1, 2021, the company operated through twenty-two locations in Lake and Porter counties in Northwest Indiana and South Chicagoland. The company was formerly known as NorthWest Indiana Bancorp and changed its name to Finward Bancorp in May 2021. Finward Bancorp was incorporated in 1994 and is headquartered in Munster, Indiana.</t>
  </si>
  <si>
    <t>Blue Prism Group plc (AIM:PRSM)</t>
  </si>
  <si>
    <t>AIM:PRSM</t>
  </si>
  <si>
    <t>SS&amp;C Technologies Holdings, Inc. (NasdaqGS:SSNC)</t>
  </si>
  <si>
    <t>Jupiter Investment Management Limited; Lead Edge Capital Management, LLC</t>
  </si>
  <si>
    <t>IQTR1760644868</t>
  </si>
  <si>
    <t>Blue Prism Group plc, together with its subsidiaries, engages in the licensing of robotic process automation software for enterprise-scale organizations in Europe, the Middle East, Africa, the Americas, and the Asia Pacific. The company offers digital workforce platform; intelligent automation skills; blue prism digital exchange; process assessment tools; and blue prism Software-as-a-Service products. It serves customers in financial services, communications, insurance, transportation and logistics, insurance, healthcare, public, retail, manufacturing, energy and utilities, and hospitality sectors. Blue Prism Group plc has a collaboration with Red Hat, Inc. for the development of intelligent automation capabilities and solutions. The company was founded in 2001 and is headquartered in Warrington, the United Kingdom.</t>
  </si>
  <si>
    <t>Licensing of RPA Software: 214.4 (100.0%)</t>
  </si>
  <si>
    <t>Segment Adjustment: 197.0 (91.9%);
Asia-Pacific: 17.4 (8.1%)</t>
  </si>
  <si>
    <t>Automation Products and Services (Primary); Information Technology (Primary); Software (Primary); Software and Services (Primary); Systems Software (Primary); Application Hosting Services; Application Service Providers (ASPs); Application Software</t>
  </si>
  <si>
    <t>SS&amp;C Technologies Holdings, Inc., together with its subsidiaries, provides software products and software-enabled services to financial services and healthcare industries. The company owns and operates technology stack across securities accounting, front-to-back-office operations, performance and risk analytics, regulatory reporting, and healthcare information processes. Its products and services allow professionals in the financial services and healthcare industries to automate complex business processes and are instrumental in helping its clients to manage information processing requirements. The company’s software-enabled services include SS&amp;C GlobeOp, Global Investor and Distribution Solutions, SS&amp;C Retirement Solutions, Black Diamond Wealth Platform, Bluedoor, Advent Outsourcing Services, Advent Data Solutions, ALPS Advisors, and Virtual Data Rooms, as well as pharmacy, healthcare administration, and health outcomes optimization solutions. Its software products comprise portfolio/investment accounting and analytics software, portfolio management software, trading software, digital process automation product suite, and banking and lending solutions, as well as research, analytics, and training solutions. The company also provides professional services, including consulting and implementation services to assist clients; and product support services. It operates in the United States; the United Kingdom; Europe, the Middle East, and Africa; the Asia Pacific and Japan; Canada; and the Americas. The company has a partnership with WorkFusion, Inc. to redefine the operating model for insurance companies through intelligent automation. SS&amp;C Technologies Holdings, Inc. was founded in 1986 and is headquartered in Windsor, Connecticut.</t>
  </si>
  <si>
    <t>Jupiter Investment Management Limited
Merian Global Investors (UK) Limited is an employee owned investment manager. The firm primarily provides its services retail and institutional clients. It manages separate client-focused equity and fixed income portfolios. The firm launches and manages equity and fixed income mutual funds and manages balanced and multi-asset mutual funds. It also launches and manages hedge funds. The firm invests in public equity, fixed income, and alternative investment markets across the globe. It invests in stocks of large, medium and small-cap companies. The firm employs long and short strategies to make its investments. It employs fundamental analysis to make its investments. The firm uses in-house research to make its investments. The firm was formerly known as Old Mutual Global Investors. Merian Global Investors (UK) Limited as founded in 1985 and is based in London, United Kingdom. As of July 1, 2020, Merian Global Investors (UK) Limited operates as a subsidiary of Jupiter Fund Management Plc.
Lead Edge Capital Management, LLC
Lead Edge Capital Management, LLC is a venture capital firm specializing in investments in startups, late venture, expansion and growth stage companies. It prefers to make growth capital investments during emerging growth stage of the companies. The firm invests exclusively through executive and balance sheet capital. It typically invests in technology companies focusing on, but not limited to, software, internet services, consumer, e-commerce, and digital media. The firm also invests in B2B commerce. It focuses on United States and European markets. The firm generally equity invest between $10 million and $20 million. The firm seeks to invest in companies in the form of common or preferred stock. It does not have minimum ownership requirements though it seeks to have 1 percent ownership stake or more, does not require a board seat or structure complex securities. Lead Edge Capital Management, LLC was founded in 2009 and is based in New York, New York with an additional office in Santa Barbara, California. It operates as a subsidiary of Eastern Advisors LLC.</t>
  </si>
  <si>
    <t>Biotest Aktiengesellschaft (XTRA:BIO3)</t>
  </si>
  <si>
    <t>XTRA:BIO3</t>
  </si>
  <si>
    <t>Grifols, S.A. (BME:GRF)</t>
  </si>
  <si>
    <t>IQTR1681795901</t>
  </si>
  <si>
    <t>Biotest Aktiengesellschaft develops, manufactures, and sells biological and biotechnological pharmaceutical products in Germany and internationally. It operates through Therapy, Plasma &amp; Services, and Other segments. The company offers its products in haematology, clinical immunology, and intensive care medicine areas. Its products include Haemoctin and Vihuma for the treatment of haemophilia A acute therapy and prophylaxis; and Haemonine for haemophilia B acute therapy and prophylaxis. The company’s products also comprise Cytotect for cytomegalovirus infections; Fovepta for hepatitis B prophylaxis in neonates; Hepatect for prophylaxis of hepatitis B reinfection; Intratect and IgG Next Genration for primary immune and secondary antibody deficiency syndromes and autoimmune diseases, as well as neurological indications; Varitect for the treatment of varicella zoster virus infections; and Zutectra for hepatitis B re-infection prophylaxis after liver transplantation. In addition, it provides Albiomin and Biseko to restore and maintain circulating blood volume; Cofact for the treatment of clotting factors deficiency; Fibrinogen to treat congenital and acquired fibrinogen deficiency; Trimodulin for the community-acquired pneumonia and COVID-19; Anti-SARS-CoV-2 hyperimmunoglobulin for COVID-19 treatment; and Pentaglobin to treat bacterial infections. The company was formerly known as Biotest Serum-Institut GmbH and changed its name to Biotest Aktiengesellschaft in 1986. Biotest Aktiengesellschaft was founded in 1946 and is headquartered in Dreieich, Germany. As of January 4, 2022, Biotest Aktiengesellschaft operates as a subsidiary of Grifols, S.A.</t>
  </si>
  <si>
    <t>Therapy: 529.2 (88.8%);
Plasma &amp; Services: 57.0 (9.6%);
Other Segments: 9.5 (1.6%)</t>
  </si>
  <si>
    <t>Central Europe: 224.5 (37.7%);
East and South Europe: 151.9 (25.5%);
Intercontinental: 91.2 (15.3%);
Middle East, Africa and France: 128.1 (21.5%)</t>
  </si>
  <si>
    <t>Biological Products (Primary); Biotechnology (Primary); Biotechnology (Primary); Health Care (Primary); Pharmaceuticals, Biotechnology and Life Sciences (Primary); Anti-infective Drugs; Hematologic Drugs; Pharmaceutical Products; Pharmaceuticals; Pharmaceuticals</t>
  </si>
  <si>
    <t>Grifols, S.A. engages in the procurement, manufacture, preparation, and sale of therapeutic products primarily hemoderivatives. The company operates through Bioscience, Hospital, Diagnostic, Bio Supplies, and Others segments. The Bioscience segment produces plasma-derived medicines for the treatment of rare, chronic, and life-threatening conditions. It offers intravenous immunoglobin, albumin, alpha-1-antitrypsin, factor VIII, antithrombin, and other specialty hyperimmune immunoglobulins. The Hospital segment offers non-biological pharmaceutical products and medical supplies for hospital pharmacy, such as intravenous solutions, pharmatech solutions, clinical nutrition products, and medical devices for interventional therapy. The Diagnostic segment manufactures and markets diagnostic testing equipment, reagents, and other equipment. The Bio Supplies segment provides biological products for non-therapeutic uses. The Others segment renders manufacturing services to third party companies. The company also provides engineering services; and rents industrial buildings. Its products and services are used by healthcare providers to diagnose and treat patients with hemophilia, immune deficiencies, infectious diseases, and other medical conditions. The company serves public and private customers; and wholesalers, distributors, group purchasing organizations, blood banks, hospitals and care institutions, and national health systems. Grifols, S.A. has a technology collaboration agreement with Mondragon. The company was founded in 1940 and is headquartered in Barcelona, Spain.</t>
  </si>
  <si>
    <t>Elos Medtech AB (publ) (OM:ELOS B)</t>
  </si>
  <si>
    <t>OM:ELOS B</t>
  </si>
  <si>
    <t>TA Associates Management, L.P.</t>
  </si>
  <si>
    <t>Svolder AB (publ) (OM:SVOL B); Nordea Fonder AB; Lannebo Fonder AB; Bank Julius Baer &amp; Co. Ltd, Investment Arm; Cliens KapitalfÖRvaltning Ab; Sijoitusrahasto Aktia Nordic Micro Cap</t>
  </si>
  <si>
    <t>IQTR718342383</t>
  </si>
  <si>
    <t>Elos Medtech AB (publ) develops and manufactures medical devices and components for the medical technology industry. The company operates in three segments: Dental, Orthopedics, and Life Science. The Dental segment manufacture implants, components for implant-borne prosthetics, and instruments for the dental implant markets. The Orthopedics segment manufacturing screws and implants for treatment of spinal cord injuries; and plates, implants, drills, instruments, guide pins, and wires for use in surgical procedures for fractures. The Life Science segment offers consumable products, such as IVF vials and dishes; products for chemical and clinical analyses comprising allergy tests, tests for autoimmune diseases, and components for neurosurgery and heart surgery; bone-anchored hearing implants; components for traditional hearing aids; and multiple-use syringes for insulin treatment of diabetes. The company also provides design and development, regulatory, prototyping, testing, OEM, process validation, and supply and inventory management, as well as design for manufacturing and engineering services. It has operations in Sweden, Denmark, China, and the United States. The company was formerly known as Elos AB (publ) and changed its name to Elos Medtech AB (publ) in April 2015. Elos Medtech AB (publ) was incorporated in 1923 and is headquartered in Gothenburg, Sweden.</t>
  </si>
  <si>
    <t>Life Science: 22.6 (28.5%);
Orthopedics: 26.1 (32.9%);
Dental: 30.6 (38.6%)</t>
  </si>
  <si>
    <t>Assistive and Corrective Equipment for People with Disabilities (Primary); Cosmetic Dental Implants and Supplies (Primary); Dental Care Equipment (Primary); Health Care (Primary); Health Care Equipment (Primary); Health Care Equipment and Services (Primary); Health Care Equipment and Supplies (Primary); Oral Surgical Equipment (Primary); Orthopedic Devices (Primary); Periodontal Equipment (Primary); Prosthetics and Parts (Primary); Therapeutic Devices (Primary); Health Care Providers and Services; Health Care Services; Life Sciences Tools and Services; Life Sciences Tools and Services; Pharmaceuticals, Biotechnology and Life Sciences</t>
  </si>
  <si>
    <t>TA Associates Management, L.P., formerly known as TA Associates, Inc., is a private equity and venture capital firm specializing in equity and debt capital, mezzanine, management buyouts, PIPES, turnaround, minority recapitalization, leveraged recapitalization or liquidity with leverage for shareholders, purchasing stocks from owners, expansion, growth capital and working capital for growth, mid-market, subordinated debt, and financing acquisition in middle market and mature companies. The firm primarily invests in private companies globally with a focus on technology, technology-based services, payment technology, investment and wealth management, payment technology and processing, consumer and retail, Health &amp; Wellness, Pharma, pharma service, payor, payor service, healthcare IT, medical technology, healthcare providers, life science tools, vertical brands, wholesale branded goods, Ecommerce, direct to consumer, energy, Semiconductor, systems, software, telecommunication, investment management, education, online, internet and internet infrastructure, technology service, financial technology, command control and communication equipment, business to business, consumer staples, computers, consumer services and products, media, software, restaurant, financial services, auto-related services, distribution, logistics, facility services, information services, insurance service, marketing service, outsourcing, business services, and healthcare businesses. The firm targets investments globally in companies based in Asia Pacific, Greater China, Korea, Norway, Sweden, Denmark, Germany, Indonesia, Australia, North America with a focus on the United States, Europe, Asia, Scandinavia, India, and other emerging markets. The firm typically invests between $5 million and $600 million in equity and between $10 million to $50 million in subordinated debt transactions in the companies with enterprise values between $50 million and $5000 million. Within India the firm invests between $45 million and $125 million. It can also make larger investments through its limited partners. The firm usually takes majority or minority positions (i.e., without voting control), seeking ownership control but never takes operating control of its portfolio companies. It seeks to act as the lead investor. The firm makes investments with other investment firms, strategic investors, and angel investors as well and prefers to acquire a board seat or a board level advisor seat in its portfolio companies. It typically exits its investments in five years through full sale or IPO. TA Associates Management, L.P. was founded in 1968 and is based in Boston, Massachusetts with additional offices in Menlo Park, California; Mumbai, India; Central, Hong Kong; and London, United Kingdom.</t>
  </si>
  <si>
    <t>Bank Julius Baer &amp; Co. Ltd, Investment Arm
Bank Julius Baer &amp; Co. Ltd, Investment Arm is a principal investment firm based in Switzerland.
Lannebo Fonder AB
Lannebo Fonder AB is a privately owned investment manager. The firm manages funds for its clients. It invests in the Swedish fixed income securities and Swedish and global equities. The firm employs fundamental analysis for stock picking. Lannebo Fonder is based in Stockholm, Sweden.
Nordea Fonder AB
Nordea Fonder AB operates as a subsidiary of Nordea Investment Management AB.
Svolder AB (publ) (OM:SVOL B)
Svolder AB (publ) operates is a publicly owned investment manager. The firm operates as an investment trust. It invests in the shares of listed small and medium-size companies in Sweden.  Svolder AB (publ) was founded in June, 1993 and is based in Stockholm, Sweden.</t>
  </si>
  <si>
    <t>Svolder AB (publ) (OM:SVOL B) (792.0)</t>
  </si>
  <si>
    <t>Nova Empire Public Company Limited (SET:NOVA)</t>
  </si>
  <si>
    <t>SET:NOVA</t>
  </si>
  <si>
    <t>IQTR681289841</t>
  </si>
  <si>
    <t>Nova Empire Public Company Limited engages in solar power business in Thailand. The company was formerly known as Thailand Iron Works Public Company Limited and changed its name to Nova Empire Public Company Limited in January 2021. Nova Empire Public Company Limited was founded in 1958 and is headquartered in Bangkok, Thailand.</t>
  </si>
  <si>
    <t>Segment Adjustment: 11.9 (88.7%);
Solar Power: 1.5 (11.3%)</t>
  </si>
  <si>
    <t>Thailand: 13.4 (100.0%)</t>
  </si>
  <si>
    <t>Materials (Primary); Materials (Primary); Metals and Mining (Primary); Steel (Primary); Electric Power By Solar Energy; Electric Power By Wind Energy; Independent Power and Renewable Electricity Producers; Independent Power Producers and Energy Traders; Renewable Electricity; Utilities; Utilities</t>
  </si>
  <si>
    <t>Alcanna Inc. (TSX:CLIQ)</t>
  </si>
  <si>
    <t>TSX:CLIQ</t>
  </si>
  <si>
    <t>Sundial Growers Inc. (NasdaqCM:SNDL)</t>
  </si>
  <si>
    <t>Ace Liquor Corporation</t>
  </si>
  <si>
    <t>IQTR1684733236</t>
  </si>
  <si>
    <t>Alcanna Inc. engages in the retailing of alcohol in North America. The company retails wines, beers, and spirits; and cannabis products It operates 176 locations in Alberta and British Columbia; and 53 cannabis retail stores in Alberta, Ontario, and Saskatchewan. The company was formerly known as Liquor Stores N.A. Ltd. and changed its name to Alcanna Inc. in May 2018. Alcanna Inc. was founded in 2004 and is headquartered in Edmonton, Canada.</t>
  </si>
  <si>
    <t>Liquor Operations: 469.3 (85.1%);
Cannabis Operations: 82.3 (14.9%)</t>
  </si>
  <si>
    <t>Canada: 551.6 (100.0%)</t>
  </si>
  <si>
    <t>Alcoholic Beverage Stores (Primary); Beverage Retail (Primary); Consumer Staples (Primary); Food and Staples Retailing (Primary); Food and Staples Retailing (Primary); Food Retail (Primary); Consumer Discretionary; Personal Care Product Stores; Retailing; Specialty Retail; Specialty Stores</t>
  </si>
  <si>
    <t>Sundial Growers Inc. engages in production and marketing of cannabis products for the adult-use market in Canada. It produces and distributes inhalable products, such as flower, pre-rolls, and vapes. The company offers its products under the Top Leaf, Sundial Cannabis, Palmetto, and Grasslands brands. Sundial Growers Inc. was incorporated in 2006 and is headquartered in Calgary, Canada.</t>
  </si>
  <si>
    <t>Ace Liquor Corporation retails craft beers. The company was incorporated in 2013 and is based in Edmonton, Canada.</t>
  </si>
  <si>
    <t>Senex Energy Limited (ASX:SXY)</t>
  </si>
  <si>
    <t>ASX:SXY</t>
  </si>
  <si>
    <t>Posco International Corporation (KOSE:A047050)</t>
  </si>
  <si>
    <t>IQTR1757419076</t>
  </si>
  <si>
    <t>Senex Energy Limited, together with its subsidiaries, engages in the exploration, development, and production of oil and gas resources in Australia. It primarily holds oil and gas assets in the Surat Basin located in Queensland. The company was formerly known as Victoria Petroleum NL and changed its name to Senex Energy Limited in 2010. Senex Energy Limited was incorporated in 1980 and is headquartered in Brisbane, Australia.</t>
  </si>
  <si>
    <t>The Exploration and Production of Oil: 87.0 (100.0%)</t>
  </si>
  <si>
    <t>Australia: 87.0 (100.0%)</t>
  </si>
  <si>
    <t>Energy (Primary); Energy (Primary); Oil and Gas Exploration and Production (Primary); Oil and Gas Exploration Services (Primary); Oil and Gas Production (Primary); Oil, Gas and Consumable Fuels (Primary)</t>
  </si>
  <si>
    <t>Posco International Corporation engages in the trading, resource development, and infrastructure development and operation businesses worldwide. The company is involved in the export, import, triangular trade, and sale of steel products, such as steel raw materials, semi-finished and long steel, hot-rolled steel, steel plates, cold-rolled steel, and galvanized steel. It also engages in the exploration, development, production, and sale of natural gas and crude oil; LNG pipeline transportation, liquefaction plant, shipping and trading, and regasification terminal and bunkering activities; generation, transmission, and distribution of power as an independent power producer; and exploration, development, and production of bituminous coal, copper, and other minerals. In addition, the company is involved in the extraction of oil from fresh fruit bunches (FFBs) harvested at plantations and the production and sale of oilseed products manufactured from processed FFBs; supplies rice; and operation of a grain export terminal for selling soybeans, wheat, corn, etc. Further, it supplies petroleum products, synthetic and natural rubber, chemical fertilizers, and inorganic chemicals; polyesters and polymers, including synthetic fiber intermediates, synthetic resins, cotton yarn, and fabric synthetic filament yarn-fiber; and trades in automobile parts, such as engines, transmissions, steering, suspension and motor parts, tires, batteries, wheels, and commercial and passenger vehicles. Additionally, the company exports, imports, and trades in non-ferrous metals and steelmaking materials comprising copper, aluminum, zinc, lead, nickel, and tin; other non-ferrous metals, including copper, titanium, and aluminum; non-ferrous scrap metals; and ferroalloy. The company was formerly known as Posco Daewoo Corporation and changed its name to Posco International Corporation in March 2019. Posco International Corporation was founded in 1967 and is headquartered in Incheon, South Korea.</t>
  </si>
  <si>
    <t>HG Industries Limited (BSE:513723)</t>
  </si>
  <si>
    <t>BSE:513723</t>
  </si>
  <si>
    <t>Greenlam Industries Limited (BSE:538979)</t>
  </si>
  <si>
    <t>S M Safeinvest Pvt Ltd</t>
  </si>
  <si>
    <t>IQTR1679648651</t>
  </si>
  <si>
    <t xml:space="preserve"> As of December 3, 2021, HG Industries Limited operates as a subsidiary of Greenlam Industries Limited.</t>
  </si>
  <si>
    <t>Blank Checks: .1 (100.0%)</t>
  </si>
  <si>
    <t>Factory Outlet Center Operators and Lessors (Primary); Nonresidential Building Operators and Lessors (Primary); Office Building Operators and Lessors (Primary); Real Estate (Primary); Real Estate (Primary); Real Estate Management and Development (Primary); Real Estate Operating Companies (Primary); Real Estate Operators And Lessors (Primary)</t>
  </si>
  <si>
    <t>Greenlam Industries Limited manufactures and sells laminates, decorative veneers, and their allied products in India and internationally. It operates through Laminate &amp; Allied Products and Veneer &amp; Allied Products segments. The company provides laminates for homes, kitchens, offices, or other premises; decorative and designer laminates for kitchen, living room, office, or commercial spaces; compact laminates for restroom cubicles, lockers, furniture, panels, work tops, lab furniture, facades, etc.; and laminates for exterior and interior claddings. It also offers melamine faced chip boards; decorative veneers; engineered wood flooring products; and engineered doors and door frames. The company provides its products under the Greenlam Laminates, New Mika, Decowood, Greenlam Sturdo, Greenlam Clads, Mikasa Floors, and Mikasa Doors &amp; Frames brands. It serves institutions, and hospitality and health care sectors, and luxury retail and fast food chains. The company sells its products through a network of distributors, dealers, and retailers. Greenlam Industries Limited was incorporated in 2013 and is based in New Delhi, India.</t>
  </si>
  <si>
    <t>Insumos Agroquímicos S.A. (BASE:INAG)</t>
  </si>
  <si>
    <t>BASE:INAG</t>
  </si>
  <si>
    <t>RASA Holding LLC</t>
  </si>
  <si>
    <t>IQTR716984718</t>
  </si>
  <si>
    <t>Insumos Agroquímicos S.A. engages in the sale and distribution of agrochemicals in Argentina. It offers adjuvants, fungicides, herbicides, insecticides, and growth regulators. The company was founded in 2002 and is based in Buenos Aires, Argentina.</t>
  </si>
  <si>
    <t>Agrochemicals: 28.3 (100.0%)</t>
  </si>
  <si>
    <t>Argentina: 28.3 (100.0%)</t>
  </si>
  <si>
    <t>Capital Goods (Primary); Chemical Distribution (Primary); Industrials (Primary); Trading Companies and Distributors (Primary); Trading Companies and Distributors (Primary)</t>
  </si>
  <si>
    <t>Argentina (Primary); Capital Federal (Primary); Latin America and Caribbean (Primary); South America (Primary)</t>
  </si>
  <si>
    <t>RASA Holding LLC operates as an investment company. The company was incorporated in 2016 and is based in Wilmington, Delaware. RASA Holding LLC operates as a subsidiary of Bioceres Crop Solutions Corp.</t>
  </si>
  <si>
    <t>Aareal Bank AG (XTRA:ARL)</t>
  </si>
  <si>
    <t>XTRA:ARL</t>
  </si>
  <si>
    <t>Advent International Corporation; Centerbridge Partners, L.P.</t>
  </si>
  <si>
    <t>Petrus Advisers LLP; Teleios Capital Partners GmbH</t>
  </si>
  <si>
    <t>IQTR1759407158</t>
  </si>
  <si>
    <t>Aareal Bank AG, together with its subsidiaries, provides financing, software products, digital solutions, and payment transaction applications for the property sector and related industries in Germany and internationally. The company operates through three segments: Structured Property Financing, Banking &amp; Digital solutions, and Aareon. The Structured Property Financing segment offers property financing and refinancing solutions for office buildings, hotels, and shopping centers, as well as retail, logistics, residential properties, and student apartments. This segment also provides deposits, registered and bearer Pfandbriefe, promissory note loans, medium-term notes, debt securities, private placements, other bonds and subordinated issues, mortgage Pfandbriefe, and public sector Pfandbriefe. The Banking &amp; Digital solutions segment offers various services and products for the housing, commercial property, and energy and waste disposal industries. Its services include specialized banking, payment systems, and optimized business processes. The Aareon segment provides IT systems consultancy and related advisory services, enterprise resource planning systems, software solutions, hosting and software as a service, and in-house services. Aareal Bank AG was founded in 1923 and is headquartered in Wiesbaden, Germany.</t>
  </si>
  <si>
    <t>Structured Real Estate Finance: 330.3 (50.4%);
Banking &amp; Digital Solutions: 81.1 (12.4%);
Aareon: 243.4 (37.2%)</t>
  </si>
  <si>
    <t>Banks (Primary); Financials (Primary); Mortgage Bankers and Loan Correspondents (Primary); Thrifts and Mortgage Finance (Primary); Thrifts and Mortgage Finance (Primary); Application Hosting Services; Application Software; Banks; Commercial and Professional Services; Consulting Services; Diversified Banks; Enterprise Software; Industrials; Industry Specific Software; Information Technology; Information Technology (IT) Consulting; IT Consulting and Other Services; IT Services; Professional Services; Real Estate Industry Software; Research and Consulting Services; Software; Software and Services</t>
  </si>
  <si>
    <t>Europe (Primary); European Developed Markets (Primary); Germany (Primary); Hessen (Primary); Rhineland-Palatinate</t>
  </si>
  <si>
    <t>Advent International Corporation
Advent International Corporation specializes in making direct investments. It makes private equity / buyouts and venture capital investments in seed/startup, early venture, emerging growth, turnaround, middle market, mature, mid venture, late venture, and later stage companies and is involved in growth capital, buyout, leveraged buyouts, growth equity, industry consolidation, and recapitalization, PIPE, public-to-private transactions, oil, gas and consumable fuels, integrated oil and gas, oil and gas exploration and production, oil and gas refining and marketing, process and project development, networking and telephone equipment, mobile messaging, mobile telephones technology hardware and storage,  oil and gas storage and transportation, broadband telecommunications service, two-way mobile data service coal and consumable fuels, transactions. The firm prefers to invests in sectors which includes business &amp; financial Services; healthcare; industrial; retail, consumer &amp; leisure; media, B2B commerce, logistics, E-commerce, movies and entertainments, Application software and technology. Within technology the firm prefers to invest in software, data, supply chain management software, E-commerce software and content management software, utilities and payment ad POS processing software, project management software, diversified financial service, insurance brokers, IT consulting, multi-sector holding, specialized finance, online trading systems, foreign currency exchange, investment banking and brokerage, asset management and custody bank, Tech &amp; communications services and other tech. Within industrial the firm prefers to invest in Building products/distribution, service line development, airport service, marine ports and services, housewares and specialties, household appliances, homebuilding, home furnishing, consumer electronics,  Capital goods, Aerospace and defense, engineering and surveying service, construction support service, food and staples retailing, food product, electrical equipment, trading companies and distributors, construction and engineering, specialty chemicals, metal and mining, security and alarm services, textiles, financial education service,  professional service, infrastructure, human resource and employment service, consulting service, networking service, construction materials chemicals &amp; materials and energy. Within healthcare the firm prefers to invest in healthcare service &amp; IT, financial software, networking and telecommunications software, commercial printing, biotechnology, medical device research and development, environmental and facilities services, office service and supplies, commercial services and supplies, outsourced business services, diversified support services, Pharmaceuticals, life sciences, health care services, health care technology &amp; medical devices. Within business and financial services , the firm prefers to invest in business to business, and information services including big data, back-office administration &amp; services, and financial institution carve-outs including banks and financial institutions and payment processing including card-based, online bill and mobile payments and the electrification of business-to-business payments. Within retail, consumer, and leisure, the firm seeks to invest in consumer products with a focus on health, fitness, and wellness nutrition, Retail and Restaurants/leisure. It seeks to invest in North America, Latin America, Europe, Brazil, Colombia, Mexico, Africa, Central America and Mexico includes Belize, Costa Rica, EL Salvador, Guatemala, Honduras, Mexico, Nicaragua, Panama, whole South America includes Argentina, Bolivia, Chile, Colombia, Ecuador, Falkland Islands, French Guiana, Guyana, Paraguay, Peru, Suriname, Uruguay and Venezuela, whole European Emerging Markets apart from Belarus, Middle East, Israel, Monaco, Turkey Peru and other selected Latin American markets, Greater China, India, Denmark, Greece, Iceland, Ireland, Italy, Liechtenstein, Finland, France, Wallonia, Belgium, Austria, Andorra, Germany, Netherland, Norway, Portugal, Spain, Sweden, Switzerland, Luxembourg, Spain, United Kingdom, Singapore, New Zealand, Korea, Japan, Hong Kong, Australia, Talent Programs at LatAm, Brazil, Colombia, Canada, United States and Asia South East Asia, Pacific Islands. The firm invests between $50 million and $2000 million in its portfolio companies. It invests in companies with sales between $10 million and $2500 million and enterprise value between $50 million and $5000 million. The firm prefers to hold majority and minority stake in its portfolio companies. It prefers to take control stake in the companies. The firm specializes in public-to-private transactions, buy ins, company succession, international expansion, cross-border transactions, strategic repositioning, and buy and builds, carve-outs, undercapitalized state-owned and family businesses. Within developing market buyout, it typically, makes equity investments between $20 million and $60 million in companies with enterprise value between $20 million and $250 million. For venture capital investments, the firm seeks to make equity investment between $5 million and $20 million. It prefers to exit an investment between three years and seven years or until the company is ready to move to its next stage of development either through a trade sale to another company, through flotation or IPO's, or acquisition by another private equity firm. The firm can also assist with a variety of growth initiatives including, product/service line development, international expansion, acquisitions and divestitures, strategic alliances, offshore manufacturing, technology and product sourcing, and channel development. The firm uses third party debt financing as well as equity to finance its investments. Advent International Corporation was founded in 1984 and is headquartered in Sao Paulo, Brazil with additional offices in North America, Europe, Latin America and Asia.
Centerbridge Partners, L.P.
Centerbridge Partners, L.P. is a private equity firm specializing in leveraged buyouts, turnaround, special situations, credit investing, distressed debt securities and distressed debt for control opportunities. The firm makes investments in corporate partnerships and buildups. The firm seeks to invest in various sectors including consumer, healthcare, real estate, financial services, industrials, technology, media, telecom, and restaurants. It typically invests in companies based in Europe and North America with a focus on United States. The firm seeks to make investments between $50 million and $300 million. Centerbridge Partners, L.P. was founded in 2005 and is based in New York, New York with an additional office in London, United Kingdom.</t>
  </si>
  <si>
    <t>Petrus Advisers LLP
Petrus Advisers LLP is a hedge fund sponsor. The firm invests in the public equity markets. It invests in the long only equities employing fundamental analysis to make its investments. Petrus Advisers LLP was founded in 2009 and is based in London, United Kingdom.</t>
  </si>
  <si>
    <t>Komercijalna banka a.d. (BELEX:KMBN)</t>
  </si>
  <si>
    <t>BELEX:KMBN</t>
  </si>
  <si>
    <t>Nova Ljubljanska Banka d.d. (LJSE:NLBR)</t>
  </si>
  <si>
    <t>IQTR656400398</t>
  </si>
  <si>
    <t>Komercijalna banka a.d. provides various banking products and services to retail and corporate customers. The company offers current, savings, dinar, and foreign currency accounts; retail loans, including cash and refinancing, consumer, student, car, housing, and real estate mortgage loans, as well as loans for pensioners and the purchase of business space; and safe deposit box rental, payment card, bankassurance, and foreign currency services, as well as securities broker-dealer and custody bank services, and investment fund services. It also provides domestic and international payment services; and short term, working capital, revolving, investment, and export loans, as well as credit support for municipalities and loans from credit lines. In addition, the company offers dinar and foreign currency guarantees, letters of credit, account receivables redemption services, and currency risk instruments; and micro business products and services. As of December 31, 2020, it operated a network of 6 business centers, 3 sectors that work with small and medium enterprises, 1 branch, and 213 sub-branches in the territory of Serbia, Montenegro, and Bosnia and Herzegovina. Komercijalna banka a.d. was founded in 1970 and is headquartered in Belgrade, Serbia. As of December 30, 2020, Komercijalna banka a.d. operates as a subsidiary of Nova Ljubljanska Banka d.d.</t>
  </si>
  <si>
    <t>Komercijalna Banka A.D. Banja Luka: 7.8 (4.5%);
Kombank INVEST A.D., Belgrade: .3 (.2%);
Komercijalna Banka A.D. Podgorica: 5.8 (3.3%);
Komercijalna Banka A.D. Beograd: 159.4 (92.0%)</t>
  </si>
  <si>
    <t>Banks (Primary); Banks (Primary); Diversified Banks (Primary); Diversified Commercial Banks (Primary); Financials (Primary); Asset Management and Custody Banks; Capital Markets; Diversified Financials; Investment Banking; Investment Banking and Brokerage; Investment Funds; Securities and Commodities Markets Services; Security Brokers and Dealers</t>
  </si>
  <si>
    <t>Europe (Primary); European Emerging Markets (Primary); Serbia (Primary)</t>
  </si>
  <si>
    <t>Nova Ljubljanska Banka d.d., together with its subsidiaries, provides various banking and financial services in Slovenia, South East Europe, Western Europe, and the Czech Republic. The company operates through Retail Banking in Slovenia, Corporate and Investment Banking in Slovenia, Strategic Foreign Markets, Financial markets in Slovenia, Non-Core Members, and Other Activities segments. It offers deposits and business accounts; savings and investment insurance; risk and health insurance; non-life insurance products, including car and home insurance; private banking services; real estate and asset management; leasing; financial services, including lending, cash management, payment, and capital markets’ advisory services; and investment banking and securities, liquidity management, treasury, and wholesale funding services. The company operates through a network of 80 branch offices and 552 ATMs in Slovenia. Nova Ljubljanska Banka d.d. was founded in 1889 and is headquartered in Ljubljana, Slovenia.</t>
  </si>
  <si>
    <t>Cinese International Group Holdings Limited (SEHK:1620)</t>
  </si>
  <si>
    <t>SEHK:1620</t>
  </si>
  <si>
    <t>IQTR717639375</t>
  </si>
  <si>
    <t>Cinese International Group Holdings Limited, an investment holding company, provides travel products and services in Canada and the United States. The company operates through three segments: Air Ticket Distribution, Travel Business Process Management, and Travel Products and Services. The Air Ticket Distribution segment sells air tickets to travel agents and travelers; and issues air tickets on behalf of airlines. The Travel Business Process Management segment provides mid-office and back-office support services comprising air ticket transaction processing, customer contact, BSP/ARC settlement and reconciliation, software development, travel licensing, compliance, and other administrative services to travel agents. The Travel Products and Services segment designs, develops, and sells package tours, as well as travel products and services to travel agents and travelers in Asia, Europe, the Middle East, North America, and South America. The company was formerly known as Cteh Inc. and changed its name to Cinese International Group Holdings Limited in November 2021. Cinese International Group Holdings Limited was founded in 1976 and is headquartered in Toronto, Canada.</t>
  </si>
  <si>
    <t>Air Ticket Distribution: .5 (17.2%);
Travel Business Process Management: 2.5 (79.9%);
Travel Products and Services: .1 (3.0%)</t>
  </si>
  <si>
    <t>Canada: 3.1 (96.0%);
United States: .1 (4.0%)</t>
  </si>
  <si>
    <t>Consumer Discretionary (Primary); Consumer Services (Primary); Hotels, Resorts and Cruise Lines (Primary); Hotels, Restaurants and Leisure (Primary); Tour Operators (Primary); Travel and Tourism Services (Primary); Data Processing and Outsourced Services; Information Technology; IT Services; Software and Services</t>
  </si>
  <si>
    <t>IMMOFINANZ AG (WBAG:IIA)</t>
  </si>
  <si>
    <t>WBAG:IIA</t>
  </si>
  <si>
    <t>CPI Property Group S.A. (XTRA:O5G)</t>
  </si>
  <si>
    <t>S IMMO AG (WBAG:SPI); Petrus Advisers LLP; RPPK Immo GmbH</t>
  </si>
  <si>
    <t>IQTR1760657387</t>
  </si>
  <si>
    <t>IMMOFINANZ AG acquires, develops, owns, rents, and manages properties primarily in Austria, Germany, Poland, the Czech Republic, Hungary, Romania, Slovakia, and internationally. It develops office, retail, and other properties. The company manages offices under myhive brand; retail parks under STOP SHOP brand; and shopping centers under VIVO! brand. As of December 31, 2020, it had a property portfolio of approximately 209 properties. The company is headquartered in Vienna, Austria.</t>
  </si>
  <si>
    <t>Segment Adjustment: 103.2 (23.5%);
Other: 27.4 (6.2%);
Office: 144.4 (32.9%);
Retail: 163.3 (37.3%)</t>
  </si>
  <si>
    <t>Nonresidential Building Operators and Lessors (Primary); Real Estate (Primary); Real Estate (Primary); Real Estate Management and Development (Primary); Real Estate Operating Companies (Primary); Real Estate Operators And Lessors (Primary); Real Estate Development</t>
  </si>
  <si>
    <t>Austria (Primary); Europe (Primary); European Developed Markets (Primary); Vienna (Primary)</t>
  </si>
  <si>
    <t>CPI Property Group S.A. operates as a property investor and developer in Central Europe. Its portfolio comprises real estate assets in the Czech and Slovak Republics, including residential, retail, hospitality, and industrial projects. CPI Property Group S.A. is headquartered in Luxembourg, Luxembourg.</t>
  </si>
  <si>
    <t>Petrus Advisers LLP
Petrus Advisers LLP is a hedge fund sponsor. The firm invests in the public equity markets. It invests in the long only equities employing fundamental analysis to make its investments. Petrus Advisers LLP was founded in 2009 and is based in London, United Kingdom.
RPPK Immo GmbH
RPPK Immo GmbH was formerly known as CARPINUS Holding GmbH. The company is based in Vienna, Austria.
S IMMO AG (WBAG:SPI)
S IMMO AG is a real estate investment company with its head office in Vienna. Since 1987, we have been listed on the Vienna Stock Exchange. We invest exclusively in the European Union with a focus on capital cities in Austria, Germany and CEE. Around 70% of our property portfolio consist of commercial properties (offices, shopping centres and hotels). The remaining 30% comprise residential properties. Our aim is to make our company consistently more successful, thus creating value for our shareholders.</t>
  </si>
  <si>
    <t>S IMMO AG (WBAG:SPI) (1,761.8)</t>
  </si>
  <si>
    <t>IHS Markit Ltd. (NYSE:INFO)</t>
  </si>
  <si>
    <t>NYSE:INFO</t>
  </si>
  <si>
    <t>S&amp;P Global Inc. (NYSE:SPGI)</t>
  </si>
  <si>
    <t>IQTR696448118</t>
  </si>
  <si>
    <t>IHS Markit Ltd. provides critical information, analytics, and solutions for various industries and markets worldwide. The company’s information, analytics, and solutions enhance operational efficiency and offer deep insights for customers in business, finance, and government. Its Financial Services segment offers pricing and reference data, indices, valuation and trading services, trade processing, enterprise software, and managed services to traders, portfolio managers, risk managers, research professionals, and other financial market participants, as well as operations, compliance, and enterprise data managers. The company’s Transportation segment provides authoritative analysis; sales and production forecasts for light vehicles, medium and heavy commercial vehicles, powertrains, components, and technology systems; performance measurement and marketing tools for carmakers, dealers, and agencies; predictive analytics and marketing automation software; and critical information for used car dealers and their customers in the used car buying process. It also offers comprehensive data on ships, and monthly import and export statistics. The company’s Resources segment provides upstream services, including technical information, analytical tools, and market forecasting and consulting for the upstream industry; and downstream information, such as market forecasting, midstream market analysis and supply chain data, refining and marketing economics, and oil product pricing information for the chemical, refined products, agriculture, and power industries. The company’s Consolidated Markets &amp; Solutions segment provides discovery technologies, research tools, and software-based engineering decision engines; economic and risk data and analytics, forecasts, and scenario tools; and performance and cost benchmarking analysis for technology, media, and telecom industry. IHS Markit Ltd. was founded in 1959 and is headquartered in London, the United Kingdom.</t>
  </si>
  <si>
    <t>Consolidated Markets &amp; Solutions (CMS): 505.3 (11.0%);
Transportation: 1,315.5 (28.7%);
Resources: 841.7 (18.3%);
Financial Services: 1,926.5 (42.0%)</t>
  </si>
  <si>
    <t>Commercial and Professional Services (Primary); Industrials (Primary); Professional Services (Primary); Research and Consulting Services (Primary); Aerospace and Defense; Aerospace and Defense; Application Software; Asset Management and Custody Banks; Automation Products and Services; Capital Goods; Capital Markets; Commercial Services and Supplies; Diversified Financials; Diversified Support Services; Energy; Energy; Energy Equipment and Services; Enterprise Software; Financial Data Feeds; Financial Exchanges and Data; Financials; Information Technology; Information Technology (IT) Consulting; Investment Banking and Brokerage; IT Consulting and Other Services; IT Services; Oil and Gas Equipment and Services; Oil and Gas Field Services; Software; Software and Services; Systems Software</t>
  </si>
  <si>
    <t>England (Primary); Europe (Primary); European Developed Markets (Primary); Greater London (Primary); United Kingdom (Primary); Africa / Middle East; Alberta; Asia / Pacific; Asia / Pacific Developed Markets; Asia / Pacific Emerging Markets; Brazil; California; Canada; Central America &amp; Mexico; Chicago Area; China ; Colorado; Connecticut; Dallas Area; Denver Area; Far East; France; Germany; Great Lakes; Haryana; Hessen; Hong Kong ; Houston Area; Ile-de-France; Illinois; India ; Indian Sub-Continent; Italy; Japan ; Korea, South ; Latin America and Caribbean; Malaysia ; Mexico; Midatlantic; Middle East; Milan; Mountain; Nashville Area; New York; New York City Area; North Carolina; Northeast; Nova Scotia; Oakland Area; Pulau Pinang; Raleigh Area; São Paulo; Singapore ; South America; South-East Asia; Southeast; Southwest; Stamford Area; Switzerland; Taiwan ; Tennessee; Texas; Thailand ; United Arab Emirates ; United States and Canada; United States of America; Uttar Pradesh; Washington Area; Washington, D. C.; West Coast; Wilayah Persekutuan; Zurich</t>
  </si>
  <si>
    <t>S&amp;P Global Inc., together with its subsidiaries, provides ratings, benchmarks, analytics, and data to the capital and commodity markets worldwide. The company operates through four segments: S&amp;P Global Ratings (Ratings), S&amp;P Global Market Intelligence (Market Intelligence), S&amp;P Global Platts (Platts), and S&amp;P Dow Jones Indices (Indices). The Ratings segment offers credit ratings, research, and analytics to investors, corporations, governments, municipalities, commercial and investment banks, insurance companies, asset managers, and other debt issuers. The Market Intelligence segment provides multi-asset-class data, research, and analytical capabilities that integrate cross-asset analytics and desktop services to investment managers, investment banks, private equity firms, insurance companies, commercial banks, corporations, professional services firms, government agencies, and regulators. The Platts segment offers essential price data, analytics, and industry insights for the commodity and energy markets. It serves producers, traders, and intermediaries within the energy, petrochemicals, metals, and agriculture markets. The Indices segment provides index that maintains various valuation and index benchmarks for investment advisors, wealth managers, and institutional investors. The company also offers analytics, artificial intelligence, machine learning, and data visualization systems to Wall Street's premier global banks and investment institutions, as well as the National Security community; subscription and custom reports on bank deposits, loans, fees, and other product data to the financial services industry; and insights on global supply chains. The company was formerly known as McGraw Hill Financial, Inc. and changed its name to S&amp;P Global Inc. in April 2016. S&amp;P Global Inc. was founded in 1860 and is headquartered in New York, New York.</t>
  </si>
  <si>
    <t>AltaPacific Bancorp</t>
  </si>
  <si>
    <t>Banner Corporation (NasdaqGS:BANR)</t>
  </si>
  <si>
    <t>IQTR630793630</t>
  </si>
  <si>
    <t>As of November 1, 2019, AltaPacific Bancorp was acquired by Banner Corporation. AltaPacific Bancorp operates as the holding company for AltaPacific Bank that provides banking products and services to small to middle-market businesses, professionals, and not-for-profit organizations in California. It offers various deposit products, including checking accounts, savings accounts, money market accounts, certificates of deposit, attorney client trust accounts, and individual retirement accounts. The company also provides short term unsecured, term, commercial and residential construction, small business administration, land, machinery and equipment, working capital, instalment, and commercial real estate loans; marketable securities, home equity lines of credit, and real estate secured lines of credit; business acquisition and expansion, and inventory financing services; and debt restructuring services. In addition, it offers overdraft protection; debit and credit cards; cash management, wire transfer, check imaging, and online banking services; and re-order checks. AltaPacific Bancorp was formerly known as AltaPacific Bank and changed its name to AltaPacific Bancorp in November 2010. The company was founded in 2006 and is based in Santa Rosa, California. The company has branch offices in Ontario, Covina, Temecula, Riverside, and San Bernardino, California.</t>
  </si>
  <si>
    <t>California (Primary); North Bay Area (Primary); United States and Canada (Primary); United States of America (Primary); West Coast (Primary)</t>
  </si>
  <si>
    <t>Banner Corporation operates as the bank holding company for Banner Bank that provide commercial banking and financial products and services to individuals, businesses, and public sector entities in the United States. It accepts various deposit instruments, including interest-bearing and non-interest-bearing checking accounts, money market deposit accounts, regular savings accounts, and certificates of deposit, as well as treasury management services and retirement savings plans. The company also provides commercial real estate loans, including owner-occupied, investment properties, and multifamily residential real estate loans; construction, land, and land development loans; residential mortgage loans; commercial business loans; agricultural loans; and consumer and other loans, such as home equity lines of credit, automobile, and boat and recreational vehicle loans, as well as loans secured by deposit accounts. In addition, it engages in the mortgage banking operations through the origination and sale of one-to four-family and multi-family residential loans, as well as small business administration loans. Further, the company provides electronic and digital banking services. As of December 31, 2020, it operated 155 branch offices, including 152 Banner Bank branches and three Islanders Bank branches located in Washington, Oregon, California, and Idaho. It also operates 18 Banner Bank loan production offices located in Washington, Oregon, California, Idaho, and Utah. Banner Corporation was founded in 1890 and is headquartered in Walla Walla, Washington.</t>
  </si>
  <si>
    <t>Hitachi Capital Corporation</t>
  </si>
  <si>
    <t>Mitsubishi HC Capital Inc. (TSE:8593)</t>
  </si>
  <si>
    <t>Hitachi, Ltd. (TSE:6501); The Goldman Sachs Group, Inc. (NYSE:GS); Mitsubishi UFJ Financial Group, Inc. (TSE:8306); Custody Bank of Japan, Ltd.; The Master Trust Bank of Japan, Ltd.; State Street Bank &amp; Trust Company 505001; BNY GCM CLIENT ACCOUNT JPRD AC ISG (FE-AC); JP Morgan Chase Bank 380684; Credit Suisse Securities (USA) LLC-SPCL. For ExCL. BEN</t>
  </si>
  <si>
    <t>IQTR689667169</t>
  </si>
  <si>
    <t>As of April 1, 2021, Hitachi Capital Corporation was acquired by Mitsubishi HC Capital Inc. Hitachi Capital Corporation, together with its subsidiaries, provides a range of financial services in Japan, Europe, the Americas, China, and the ASEAN countries. It operates through two segments, Account Solution and Vendor Solution. The company offers financial, service, and commercialization solutions; and leasing services, installment sales, and sales finance for vendors. It also provides finance solutions for the furniture and home improvement sectors, auto loans, and vehicle loans; and leasing services for trucks, information communication equipment, industrial equipment, and medical devices, as well as offers inventory finance and factoring services. In addition, the company provides corporate finance services for information equipment, industrial machinery, and commercial facilities, as well as automobile and housing loans in the consumer finance segment; and business process outsourcing, risk management, and facility management services. Further, it is involved in the collection and management of receivables; food, beverage, and agricultural business; non-life insurance business; real estate development, management, and leasing business; and trust, power generation, and factoring businesses, as well as stocking and selling used vehicles. Capital Corporation was founded in 1957 and is headquartered in Tokyo, Japan.</t>
  </si>
  <si>
    <t>Consumer Finance (Primary); Consumer Finance (Primary); Diversified Financials (Primary); Financials (Primary); Agricultural Products; Asset Management and Custody Banks; Automotive Retail; Beverages; Business Credit Agencies; Capital Markets; Commercial and Professional Services; Commercial Services and Supplies; Consumer Discretionary; Consumer Staples; Credit Agencies; Data Processing and Outsourced Services; Debt Collection Services; Debt Management Services; Diversified Financial Services; Environmental and Facilities Services; Finance Leasing; Food Products; Food, Beverage and Tobacco; General Management Services; Independent Power and Renewable Electricity Producers; Independent Power Producers and Energy Traders; Industrials; Information Technology; Insurance; Insurance; Insurance Brokers; IT Services; Motor Vehicle Dealers (Used); Motor Vehicle Retail; Office Services and Supplies; Packaged Foods and Meats; Real Estate; Real Estate; Real Estate Development; Real Estate Management and Development; Real Estate Management Services; Real Estate Operating Companies; Real Estate Operators And Lessors; Retailing; Risk Management Services; Soft Drinks; Software and Services; Specialized Finance; Specialty Retail; Utilities; Utilities</t>
  </si>
  <si>
    <t>Asia / Pacific (Primary); Asia / Pacific Developed Markets (Primary); Japan  (Primary); Asia / Pacific Emerging Markets; Berkshire; England; Europe; European Developed Markets; Middlesex; South-East Asia; Thailand ; United Kingdom</t>
  </si>
  <si>
    <t>Mitsubishi HC Capital Inc., together with its subsidiaries, engages in the lease, installment sale, and various financing activities in Japan, North America, Europe, China, and internationally. It offers equipment leasing and financing services; purchase and sale of used equipment; develops, operates, and leases logistics and commercial facilities; and engages in community development, food and agriculture, living essentials industry, and non-life insurance businesses. The company also provides real estate securitization finance, as well as engages in real estate investment, management, and leasing business; and is involved in power generation through renewable energy, as well as provision of environment-related equipment leasing and financing services. In addition, it offers aircraft, aircraft engine, marine container, railway freight car, and auto leasing services; and medical equipment leasing and finance, and social infrastructure investment services. Further, the company provides trust, settlement, outsourcing, and factoring services; support services for installation of medical equipment, as well as medical institution consulting services; manages funds to support medical and long-term care fields; and credit management and collection services. Mitsubishi HC Capital Inc. was incorporated in 1971 and is headquartered in Tokyo, Japan.</t>
  </si>
  <si>
    <t>BNY GCM CLIENT ACCOUNT JPRD AC ISG (FE-AC)
BNY GCM CLIENT ACCOUNT JPRD AC ISG (FE-AC) is based in Japan.
Credit Suisse Securities (USA) LLC-SPCL. For ExCL. BEN
Credit Suisse Securities (USA) LLC-SPCL. For ExCL. BEN is based in USA.
Custody Bank of Japan, Ltd.
Custody Bank of Japan, Ltd. operates as a financial company. The company is involved in the securities processing business related to such trust assets as pension trusts, individually operated designated money trusts, money trusts, and securities investment trusts. It also offers other trust and banking services related to securities processing, such as securities lending. The company is headquartered in Tokyo, Japan.
Hitachi, Ltd. (TSE:6501)
Hitachi, Ltd. provides information technology, energy, industry, mobility, and smart life solutions in Japan and internationally. The company offers information and telecommunication services, such as internet of things, storage systems and platforms, servers, software, ATMs and self service terminals, and scanners for manufacturing, communication, finance, healthcare and life science, energy and transportation, and distribution industries, as well as government and urban sectors; drone platform solutions, including consulting, system integration, and other services; and infrastructure inspection, data, security, measurement, unmanned aerial system traffic management, and inventory management services. It operates nuclear power plants, power grides, wind turbines, and power generation systems; provides energy and equipment management services; power semiconductors; elevators, escalators and moving sidewalk, and control elevator systems; and transportation systems and equipment. In addition, the company offers medical equipment for radiation therapy, In-vitro diagnosis, and regenerative medicines; automotive systems; navigation and audio-visual solutions; financial solutions for corporate and consumers; home appliances; and water treatment solutions for water supply and sewage infrastructure, industrial water treatment, seawater desalination, and water recycling, as well as maintenance and repair services. Further, it manufactures and sales air and centrifugal compressors, blowers, electrical machinery control systems, fans, pumps, pharmaceutical manufacturing execution systems, induction motors, industrial computers, industrial controllers, inverters, logistics and marking systems, IGBT drives, motors, nitrogen gas generators, automobile production process management systems, rope and chain hoist, PCS, UPS, switches and breakers, steel systems, and transformers. The company was founded in 1910 and is headquartered in Tokyo, Japan.
JP Morgan Chase Bank 380684
JP MORGAN CHASE BANK 380684 is based in Japan.
Mitsubishi UFJ Financial Group, Inc. (TSE:8306)
Mitsubishi UFJ Financial Group, Inc., a bank holding company, provides financial services in Japan, the United States, and Asia/Oceania. The company’s Retail &amp; Commercial Banking Business Group segment offers commercial banking, trust banking, and securities products and services to retail, and small and medium-sized enterprise customers. Its Japanese Corporate &amp; Investment Banking Business Group segment provides transaction banking, investment banking, trust banking, and securities services, as well as advanced financial solutions for large corporations. The company’s Global Corporate &amp; Investment Banking Business Group segment offers corporate, investment, and transaction banking services for large corporate and financial institutions. Its Global Commercial Banking Business Group segment provides retail and commercial banking services, including loans, deposits, fund transfers, investments, and asset management services for local retail, small and medium-sized enterprise, and corporate customers. The company’s Asset Management &amp; Investor Services Business Group segment offers asset management and administration services for corporations and pension funds, such as pension fund management and administration, advice on pension structures, and payments to beneficiaries, as well as investment trusts for retail customers. Its Global Markets Business Group segment sells and trades in fixed income instruments, currencies, equities, and other investment products; originates and distributes of financial products; and provides treasury services comprising asset and liability management, as well as global investments. Mitsubishi UFJ Financial Group, Inc. was founded in 1880 and is headquartered in Tokyo, Japan.
State Street Bank &amp; Trust Company 505001
State Street Bank &amp; Trust Company 505001 is headquartered in Boston, Massachusetts.
The Goldman Sachs Group, Inc. (NYSE:GS)
The Goldman Sachs Group, Inc., a financial institution, provides range of financial services for corporations, financial institutions, governments, and individuals worldwide. It operates through four segments: Investment Banking, Global Markets, Asset Management, and Consumer &amp; Wealth Management. The company’s Investment Banking segment provides financial advisory services, including strategic advisory assignments related to mergers and acquisitions, divestitures, corporate defense activities, restructurings, and spin-offs; and middle-market lending, relationship lending, and acquisition financing, as well as transaction banking services. This segment also offers underwriting services, such as equity underwriting for common and preferred stock and convertible and exchangeable securities; and debt underwriting for various types of debt instruments, including investment-grade and high-yield debt, bank and bridge loans, and emerging- and growth-market debt, as well as originates structured securities. Its Global Markets segment is involved in client execution activities for cash and derivative instruments; credit and interest rate products; and provision of equity intermediation and equity financing, clearing, settlement, and custody services, as well as mortgages, currencies, commodities, and equities related products. The company’s Asset Management segment manages assets across various asset classes, including equity, fixed income, hedge funds, credit funds, private equity, real estate, currencies, and commodities; and provides customized investment advisory solutions, as well as invests in corporate, real estate, and infrastructure entities. Its Consumer &amp; Wealth Management segment offers wealth advisory and banking services, including financial planning, investment management, deposit taking, and lending; private banking; and unsecured loans, as well as accepts saving and time deposits. The company was founded in 1869 and is headquartered in New York, New York.
The Master Trust Bank of Japan, Ltd.
The Master Trust Bank of Japan, Ltd. provides asset administration services in Japan. Its services include foreign securities markets; meeting risk management needs in association with investment market expansion; and joining ISDA membership and assistance for ISDA agreements, margin requirements for OTC derivatives trades, and collateral administration services for initial margin and variation margin. The company’s services also include handling middle-and back-office operations outsourced by asset management companies, offering Japanese investment trusts denominated in foreign currencies, various ETF administration services, and centralization of Japanese investment trusts administration processes; and securities lending, surplus cash management fund, and transition management. The Master Trust Bank of Japan, Ltd. was founded in 2000 and is based in Tokyo, Japan.</t>
  </si>
  <si>
    <t>Hitachi, Ltd. (TSE:6501) (53,470.5); Mitsubishi UFJ Financial Group, Inc. (TSE:8306) (76,897.9); The Goldman Sachs Group, Inc. (NYSE:GS) (114,720.7)</t>
  </si>
  <si>
    <t>Starburst Holdings Limited (Catalist:40D)</t>
  </si>
  <si>
    <t>Catalist:40D</t>
  </si>
  <si>
    <t>Nordic Flow Control Pte. Ltd.</t>
  </si>
  <si>
    <t>IQTR1758036102</t>
  </si>
  <si>
    <t>Starburst Holdings Limited, an investment holding company, engages in the design and engineering of firearms-training facilities in Southeast Asia and the Middle East. The company operates through three segments: Firearm Shooting Ranges, Tactical Training Mock-Ups, and Maintenance Services and Others. It designs, fabricates, and installs indoor, outdoor, and modular live-firing ranges, as well as close quarters battle houses and method of entry training facilities. The company also designs, fabricates, and installs live-firearms and non-live-firearms, and full sized tactical training mock-ups, which simulate training scenarios, including rescue and evacuation, aviation and maritime, other counter terrorism, and sniper operations. In addition, it provides maintenance services for firearm shooting ranges and tactical training mock-ups; and designs, supplies, and/or fabricates steel struts and steel beams for structural and architectural steel works on an ad hoc basis. Further, the company designs, constructs, and installs ballistic protection and security systems for various facilities, such as high-security detention facilities. Additionally, it provides training, protection, and containment systems, as well as accessories; and undertakes building construction, including upgrading works. The company offers security services; and installs fire protection and security alarm systems. It serves law enforcement, military, and security agencies, as well as civil authorities. The company was founded in 1999 and is headquartered in Singapore.</t>
  </si>
  <si>
    <t>Firearms Shooting Ranges: 11.4 (47.2%);
Tactical Training Mock-Ups: 7.1 (29.3%);
Maintenance Services and Others: 5.7 (23.5%)</t>
  </si>
  <si>
    <t>Aerospace and Defense (Primary); Aerospace and Defense (Primary); Aerospace and Defense Maintenance and Services (Primary); Capital Goods (Primary); Defense Electronics (Primary); Industrials (Primary); Commercial and Professional Services; Commercial Construction and Engineering; Commercial Construction, General Contractors and Operative Builders; Commercial Security and Safety Services ; Commercial Services and Supplies; Construction and Engineering; Construction and Engineering; Security and Alarm Services; Specialty Contract Work</t>
  </si>
  <si>
    <t>Nordic Flow Control Pte. Ltd. operates as a holding company. The company, through its subsidiaries, designs, erects, modifies, and dismantles scaffold and systems. It also offers servicing for oil and gas and marine industries. The company was incorporated in 1998 and is based in Singapore. Nordic Flow Control Pte. Ltd. operates as a subsidiary of Nordic Group Limited.</t>
  </si>
  <si>
    <t>Tremont Mortgage Trust</t>
  </si>
  <si>
    <t>Seven Hills Realty Trust (NasdaqCM:SEVN)</t>
  </si>
  <si>
    <t>Tremont Realty Capital</t>
  </si>
  <si>
    <t>IQTR712748113</t>
  </si>
  <si>
    <t>As of September 30, 2021, Tremont Mortgage Trust was acquired by RMR Mortgage Trust. Tremont Mortgage Trust, a real estate investment trust (REIT), focuses on originating and investing in first mortgage loans secured by middle market and transitional commercial real estate in the United States. The company qualifies as a REIT for federal income tax purposes. It generally would not be subject to federal corporate income taxes if it distributes at least 90% of its taxable income to its stockholders. Tremont Mortgage Trust was founded in 2017 and is headquartered in Newton, Massachusetts.</t>
  </si>
  <si>
    <t>REIT - Mortgage: 13.8 (100.0%)</t>
  </si>
  <si>
    <t>United States: 13.8 (100.0%)</t>
  </si>
  <si>
    <t>Mortgage REITs</t>
  </si>
  <si>
    <t>Diversified Financials (Primary); Financials (Primary); Mortgage Real Estate Investment Trusts (REITs) (Primary); Mortgage REITs (Primary)</t>
  </si>
  <si>
    <t>Brockton Area (Primary); Massachusetts (Primary); Northeast (Primary); United States and Canada (Primary); United States of America (Primary)</t>
  </si>
  <si>
    <t>RMR Mortgage Trust, a real estate finance company, focuses on originating and investing in first mortgage loans secured by middle market and transitional commercial real estate in the United States. The company has elected to be taxed as a real estate investment trust. As a result, it would not be subject to corporate income tax on that portion of its net income that is distributed to shareholders. The company was formerly known as RMR Real Estate Income Fund. RMR Mortgage Trust was founded in 2008 and is headquartered in Newton, Massachusetts.</t>
  </si>
  <si>
    <t xml:space="preserve">Tremont Realty Advisors LLC operates as a subsidiary of The RMR Group LLC. </t>
  </si>
  <si>
    <t>Consus Real Estate AG (XTRA:CC1)</t>
  </si>
  <si>
    <t>XTRA:CC1</t>
  </si>
  <si>
    <t>Adler Group S.A. (XTRA:ADJ)</t>
  </si>
  <si>
    <t>Aggregate Holdings S.A.</t>
  </si>
  <si>
    <t>IQTR674144943</t>
  </si>
  <si>
    <t xml:space="preserve">Consus Real Estate AG operates as a real estate developer in Germany. The company develops and rents residential and commercial properties. It also offers planning, construction, and building services, as well as complimentary services. The company is headquartered in Berlin, Germany. As of July 6, 2020, Consus Real Estate AG operates as a subsidiary of ADLER Group S.A.
</t>
  </si>
  <si>
    <t>Real Estate (Primary); Real Estate (Primary); Real Estate Development (Primary); Real Estate Management and Development (Primary); Capital Goods; Construction and Engineering; Construction and Engineering; Construction Support Services; Industrials; Nonresidential Building Operators and Lessors; Real Estate Operating Companies; Real Estate Operators And Lessors; Residential Building Operators and Lessors</t>
  </si>
  <si>
    <t>Adler Group S.A., together with its subsidiaries, operates as a residential real estate company in Germany. The company operates through Residential Property Management and Privatization segments. It is involved in the rental and management of residential properties, including modernization and maintenance of residential properties, management of tenancy agreements, and marketing of residential units. The company also engages in holding, operating, and selling commercial units; and the modernization, maintenance, and management of non-vacant units. The company was formerly known as ADO Properties S.A. and changed its name to Adler Group S.A. in October 2020. The company was founded in 2006 and is based in Senningerberg, Luxembourg.</t>
  </si>
  <si>
    <t>Aggregate Holdings S.A. is an investment holding company, engages in the real estate development. Aggregate Holdings S.A. was incorporated in 2015 and is based in Luxembourg, Luxembourg.</t>
  </si>
  <si>
    <t>National Petrochemical Company (SASE:2002)</t>
  </si>
  <si>
    <t>SASE:2002</t>
  </si>
  <si>
    <t>Saudi Industrial Investment Group (SASE:2250)</t>
  </si>
  <si>
    <t>General Organization for Social Insurance</t>
  </si>
  <si>
    <t>IQTR1683297946</t>
  </si>
  <si>
    <t>National Petrochemical Company, together with its subsidiaries, engages in development, establishment, operation, management, and maintenance of petrochemical factories, gas, petroleum, and other industries in Saudi Arabia, the Middle East, Asia, Europe, and Africa. The company offers high density polyethylene for film, fiber, blow molding, injection molding, pipe and conduit, rotomolding, other extrusion, and miscellaneous applications; polypropylene used in disposable utensils, and sheet extrusion/thermoforming in soda straws; polystyrene for disposable packaging and housings for electronic appliances; and hexene-1 comonomer for use in the production of polyethylene. It is also involved in the wholesale and retail trade of materials and petrochemical products, and its derivatives. The company was founded in 2008 and is headquartered in Riyadh, Saudi Arabia. National Petrochemical Company is a subsidiary of Saudi Industrial Investment Group.</t>
  </si>
  <si>
    <t>Europe/Africa: 208.7 (27.7%);
Asia: 365.3 (48.5%);
Kingdom of Saudi Arabia/Middle East: 178.5 (23.7%)</t>
  </si>
  <si>
    <t>Chemicals (Primary); Commodity Chemicals (Primary); Industrial Organic Chemicals (Primary); Materials (Primary); Materials (Primary); Petrochemicals (Primary); Capital Goods; Chemical Distribution; Industrials; Trading Companies and Distributors; Trading Companies and Distributors</t>
  </si>
  <si>
    <t>Saudi Industrial Investment Group operates as a petrochemical company in the Kingdom of Saudi Arabia. It engages in the development, establishment, operation, management, and maintenance of petrochemical factories, as well as gas, petroleum, and other industries; and wholesale and retail trade of material and petrochemical products, and its derivatives. The company also provides benzene, cyclohexane, and motor gasoline; and ethylene, styrene, propylene, high density polyethylene, polypropylene, polystyrene, and hexene-1. Saudi Industrial Investment Group was founded in 1996 and is based in Riyadh, the Kingdom of Saudi Arabia.</t>
  </si>
  <si>
    <t>General Organization for Social Insurance is a government organization that implements the provisions of the Social Insurance Law in Saudi Arabia. The organization focuses on achieving social insurance coverage lawfully, collects contributions from employers, and pays benefits to entitled insured persons or their family members. It offers e-payment and system-to-system integration services. The organization was founded in 1973 and is headquartered in Riyadh, Saudi Arabia.</t>
  </si>
  <si>
    <t>Energica Motor Company S.p.A. (BIT:EMC)</t>
  </si>
  <si>
    <t>BIT:EMC</t>
  </si>
  <si>
    <t>Ideanomics, Inc. (NasdaqCM:IDEX)</t>
  </si>
  <si>
    <t>CRP Technology S.r.l.; CRP Meccanica S.r.l.; Maison ER &amp; CIE S.C.A.</t>
  </si>
  <si>
    <t>IQTR1681464223</t>
  </si>
  <si>
    <t>Energica Motor Company S.p.A. manufactures and sells racing-bred electric motorcycles in Italy and internationally. The company is headquartered in Modena, Italy. Energica Motor Company S.p.A. is a subsidiary of CRP Service SRL.</t>
  </si>
  <si>
    <t>Auto Manufacturers: 11.6 (100.0%)</t>
  </si>
  <si>
    <t>Motorcycle Manufacturers</t>
  </si>
  <si>
    <t>Automobiles (Primary); Automobiles and Components (Primary); Consumer Discretionary (Primary); Motorcycle Manufacturers (Primary); Motorcycles (Primary)</t>
  </si>
  <si>
    <t>Emilia-Romagna (Primary); Europe (Primary); European Developed Markets (Primary); Italy (Primary); Modena (Primary)</t>
  </si>
  <si>
    <t>Ideanomics, Inc. focuses on driving the adoption of commercial electric vehicles, associated energy consumption, and developing financial services and fintech products. Its Ideanomics Mobility division facilitates the adoption of electric vehicles by commercial fleet operators. This division also offers solutions for the procurement, financing, charging, and energy management needs for fleet operators of commercial electric vehicles. The company’s Ideanomics Capital division provides fintech services, which focuses on the enhancement of efficiency, transparency, and profitability for the financial services industry. Ideanomics, Inc. was incorporated in 2004 and is headquartered in New York, New York.</t>
  </si>
  <si>
    <t>CRP Meccanica S.r.l.
CRP Meccanica S.r.l. operates as a CNC machining company that serves motorsports, aviation, and automotive industry. The company was founded in 1970 and is based in Modena, Italy. CRP Meccanica S.r.l. operates as a subsidiary of CRP Service SRL.
CRP Technology S.r.l.
CRP Technology S.r.l. engages in the production of 3D printing parts and windform 3D printing materials. The company was founded in 1996 and is based in Modena, Italy. CRP Technology S.r.l. operates as a subsidiary of CRP Service SRL.
Maison ER &amp; CIE S.C.A.
Maison ER &amp; CIE S.C.A. is based in Italy.</t>
  </si>
  <si>
    <t>Midland IC&amp;I Limited (SEHK:459)</t>
  </si>
  <si>
    <t>SEHK:459</t>
  </si>
  <si>
    <t>IQTR692486483</t>
  </si>
  <si>
    <t>Midland IC&amp;I Limited, an investment holding company, provides property agency services for commercial and industrial properties, and shops in Hong Kong. It is also involved in the property investment, securities investment, surveying, and money lending activities; operation of serviced apartments; and provision of treasury and management services. The company was incorporated in 2001 is headquartered in Central, Hong Kong.</t>
  </si>
  <si>
    <t>Property Agency - Industrial Properties: 14.0 (21.3%);
Property Agency - Commercial Properties: 23.4 (35.6%);
Property Agency - Shops: 24.3 (37.0%);
Properties Investment: 2.3 (3.4%);
Credit Business: 1.5 (2.2%);
Securities Investment: .3 (.4%)</t>
  </si>
  <si>
    <t>Hong Kong: 63.1 (100.0%)</t>
  </si>
  <si>
    <t>Real Estate Services</t>
  </si>
  <si>
    <t>Real Estate (Primary); Real Estate (Primary); Real Estate Agents And Brokers (Primary); Real Estate Management and Development (Primary); Real Estate Services (Primary); Apartment Building Operators and Lessors; Capital Goods; Capital Markets; Commercial and Professional Services; Commercial Services and Supplies; Construction and Engineering; Construction and Engineering; Construction Support Services; Diversified Financial Services; Diversified Financials; Engineering and Surveying Services; Financials; General Management Services; Industrials; Investment Banking and Brokerage; Office Services and Supplies; Real Estate Operating Companies; Real Estate Operators And Lessors; Residential Building Operators and Lessors; Securities and Commodities Markets Services; Security Brokers and Dealers; Specialized Finance</t>
  </si>
  <si>
    <t>Dawson Geophysical Company (NasdaqGS:DWSN)</t>
  </si>
  <si>
    <t>NasdaqGS:DWSN</t>
  </si>
  <si>
    <t>Wilks Brothers, LLC</t>
  </si>
  <si>
    <t>IQTR1686092367</t>
  </si>
  <si>
    <t>Dawson Geophysical Company provides onshore seismic data acquisition and processing services in the United States and Canada. The company acquires and processes 2-D, 3-D, and multi-component seismic data for its clients, including oil and gas companies, and independent oil and gas operators, as well as providers of multi-client data libraries. Its seismic crews supply seismic data primarily to companies engaged in the exploration and development of oil and natural gas on land and in land-to-water transition areas. The company also serves the potash mining industry. Dawson Geophysical Company was founded in 1952 and is headquartered in Midland, Texas. As of January 14, 2022, Dawson Geophysical Company operates as a subsidiary of Wilks Brothers, LLC.</t>
  </si>
  <si>
    <t>Acquiring and Processing Seismic Data: 22.7 (100.0%)</t>
  </si>
  <si>
    <t>United States: 19.5 (85.6%);
Canada: 3.3 (14.4%)</t>
  </si>
  <si>
    <t>Energy (Primary); Energy (Primary); Energy Equipment and Services (Primary); Oil and Gas Equipment and Services (Primary); Oil and Gas Field Services (Primary); Oil and Gas Geophysical Mapping and Surveying (Primary)</t>
  </si>
  <si>
    <t>Midland Area (Primary); Southwest (Primary); Texas (Primary); United States and Canada (Primary); United States of America (Primary)</t>
  </si>
  <si>
    <t>Wilks Brothers, LLC is based in Cisco, Texas.</t>
  </si>
  <si>
    <t>Cornerstone Technologies Holdings Limited (SEHK:8391)</t>
  </si>
  <si>
    <t>SEHK:8391</t>
  </si>
  <si>
    <t>Global Fortune Global Limited</t>
  </si>
  <si>
    <t>Glorytwin Limited</t>
  </si>
  <si>
    <t>IQTR626753514</t>
  </si>
  <si>
    <t>Cornerstone Technologies Holdings Limited engages in printing, charging, energy, and information technology (IT) businesses in Hong Kong. It offers electric vehicle (EV) integrated charging solutions for homes and businesses, including supply and installation of EV chargers, developing EV charging-enabling infrastructure, central management system, hub for e-payment, load management system, and license plate recognition system to electric vehicles and smart parking. The company also provides printing, typesetting, and translation services; and energy management solutions, including EV batteries and Solar photovoltaic systems. In addition, it offers IT services, such as system development, managed services, ticketing systems, and smart parking solutions. The company was formerly known as Elegance Commercial and Financial Printing Group Limited and changed its name to Cornerstone Technologies Holdings Limited in October 2020. Cornerstone Technologies Holdings Limited was founded in 1980 and is based in Central, Hong Kong. Cornerstone Technologies Holdings Limited is a subsidiary of Global Fortune Global Limited.</t>
  </si>
  <si>
    <t>Printing Business: 7.1 (92.2%);
Electric Vehicle Charging Business: .6 (7.8%)</t>
  </si>
  <si>
    <t>Hong Kong: 7.7 (100.0%)</t>
  </si>
  <si>
    <t>Commercial and Professional Services (Primary); Commercial Printing (Primary); Commercial Services and Supplies (Primary); Industrials (Primary); Batteries; Capital Goods; Development Consulting; Electrical Components and Equipment; Electrical Equipment; Information Technology; Information Technology (IT) Consulting; IT Consulting and Other Services; IT Services; Semiconductors; Semiconductors and Semiconductor Equipment; Semiconductors and Semiconductor Equipment; Services Outsourcing; Software and Services</t>
  </si>
  <si>
    <t>Global Fortune Global Limited is headquartered in British Virgin Islands.</t>
  </si>
  <si>
    <t>Glorytwin Limited, through its subsidiary, provides printing, typesetting, and translation services. The company was incorporated in 2016 and is headquartered in Road Town, British Virgin Islands. Glorytwin Limited operates as a subsidiary of Colorful Bay Limited.</t>
  </si>
  <si>
    <t>Shalimar Agencies Limited (BSE:539895)</t>
  </si>
  <si>
    <t>BSE:539895</t>
  </si>
  <si>
    <t>IT Trailblazers Resources Private Limited</t>
  </si>
  <si>
    <t>Quebec Tech Solutions Private Limited</t>
  </si>
  <si>
    <t>IQTR712264205</t>
  </si>
  <si>
    <t>Shalimar Agencies Limited deals in shares, bonds, and securities. The company was incorporated in 1981 and is based in Hyderabad, India. Shalimar Agencies Limited is a subsidiary of Quebec Tech Solutions Private Limited.</t>
  </si>
  <si>
    <t>IT Trailblazers Resources Private Limited, a technology organization, provides application development, cybersecurity, managed, Cloud, and digital transformation services, as well as contract staffing and workforce solutions. The company was founded in 1999 and is based in Hyderabad, India.</t>
  </si>
  <si>
    <t>Quebec Tech Solutions Private Limited was incorporated in 2017 and is based in Hyderabad, India.</t>
  </si>
  <si>
    <t>Suchuang Gas Corporation Limited (SEHK:1430)</t>
  </si>
  <si>
    <t>SEHK:1430</t>
  </si>
  <si>
    <t>China Resources Gas Co., Ltd.</t>
  </si>
  <si>
    <t>Shanghai Dazhong Public Utilities(Group) Co.,Ltd. (SHSE:600635); Dazhong (Hongkong) International Corporation Limited; Action East International Limited</t>
  </si>
  <si>
    <t>IQTR1679383354</t>
  </si>
  <si>
    <t>Suchuang Gas Corporation Limited, an investment holding company, engages in the distribution and sale of piped natural gas to industrial, commercial, and residential users in Mainland China and internationally. It also provides natural gas transmission services; operates as a contractor for the construction and installation of gas pipelines; and constructs and operates natural gas refuelling stations. As of December 31, 2020, the company operated 5 compressed natural gas (CNG) /liquefied natural gas (LNG) refueling stations, including 3 stations in Guangyuan; 1 station in Taicang; and 1 station in Suzho; and served 627 commercial and industrial customers, and 260,500 residential customers. In addition, it promotes technologies for nitrogen and carbon dioxide; invests in the LNG facilities; and offers consulting services, as well as sells chemicals. Further, the company is involved in contract energy management and distributed energy system projects. Suchuang Gas Corporation Limited was founded in 2002 and is headquartered in Suzhou, the People’s Republic of China.</t>
  </si>
  <si>
    <t>Natural Gas Operation: 197.6 (100.0%)</t>
  </si>
  <si>
    <t>China: 197.6 (100.0%);
Overseas: .0 (.0%)</t>
  </si>
  <si>
    <t>Gas Utilities (Primary); Gas Utilities (Primary); Natural Gas Transmission (Primary); Oil and Gas Distribution (Primary); Utilities (Primary); Utilities (Primary); Asset Management and Custody Banks; Automotive Retail; Capital Goods; Capital Markets; Chemical Distribution; Commercial and Professional Services; Construction and Engineering; Construction and Engineering; Consulting Services; Consumer Discretionary; Diversified Financials; Energy; Energy; Financials; Fuel Dealers; Gasoline Service Stations; Heavy Construction; Industrials; Natural Gas Pipelines; Oil and Gas Retail; Oil and Gas Storage and Transportation; Oil, Gas and Consumable Fuels; Professional Services; Research and Consulting Services; Retailing; Specialty Retail; Trading Companies and Distributors; Trading Companies and Distributors; Water, Sewer and Pipeline Construction</t>
  </si>
  <si>
    <t xml:space="preserve">Asia / Pacific (Primary); Asia / Pacific Emerging Markets (Primary); China  (Primary); Far East (Primary); Jiangsu Province (Primary); Asia / Pacific Developed Markets; Hong Kong </t>
  </si>
  <si>
    <t>China Resources Gas Co., Ltd. engages in the sale and distribution of liquid natural gas LNG and liquid petroleum gas LPG primarily in China. Its portfolio of distribution businesses include natural and petroleum gas pipelines, CNG filling stations, and bottled LPG distribution. The company serves commercial, industrial, and other non-residential consumers. It has operations in Europe, Japan, Korea, Hong Kong, China, and the Southeast Asia. The company is based in Wanchai, Hong Kong. As of October 31, 2008, China Resources Gas Co., Ltd. operates as a subsidiary of China Resources Gas Group Limited.</t>
  </si>
  <si>
    <t>Action East International Limited
Action East International Limited was incorporated in 2012 and is based in Hong Kong.
Dazhong (Hongkong) International Corporation Limited
Dazhong (Hongkong) International Corporation Limited is based in Hong Kong. The company operates as a subsidiary of Shanghai DaZhong Public Utilities(Group) Co.,Ltd.
Shanghai Dazhong Public Utilities(Group) Co.,Ltd. (SHSE:600635)
Shanghai Dazhong Public Utilities (Group) Co., Ltd., an investment holding company, engages in the piped gas supply and wastewater treatment activities in the People’s Republic of China. The company operates four segments: Piped Gas Supply; Wastewater Treatment; Public Infrastructure Projects; and Transportation Services. It sells, distributes, and supplies piped natural gas; constructs and installs gas pipelines; treats wastewater and handles urban wastewater; rents cars, taxies, and tourist cars; and offers freight transport, relocation, liquefied petroleum gas delivery, and tourism services, as well as operates Dazhong Chuxing platform that provides online car hailing services. The company also offers infrastructure investment, construction, operation maintenance, and protection services; public infrastructure project services; and transportation, storage and, postal services, as well as sells gas related products. In addition, it provides financial services, including financial leasing, pre-paid cards, etc.; and scientific research and technological services, as well as invests in venture capital enterprises. Further, the company engages in the municipal road operation; agriculture development; payment; assets management; and financial consultancy activities. It owns approximately 6,826 kilometers of underground pipelines; and 900 operating vehicles. The company was formerly known as Shanghai Pudong Dazhong Taxi Co., Ltd. and changed its name to Shanghai Dazhong Public Utilities (Group) Co., Ltd. in May 2003. The company was founded in 1991 and is based in Shanghai, the People’s Republic of China.</t>
  </si>
  <si>
    <t>Shanghai Dazhong Public Utilities(Group) Co.,Ltd. (SHSE:600635) (1,506.8)</t>
  </si>
  <si>
    <t>Bright Oceans Inter-Telecom Corporation (SHSE:600289)</t>
  </si>
  <si>
    <t>SHSE:600289</t>
  </si>
  <si>
    <t>Dalian Wanyi Investment Co., Ltd.</t>
  </si>
  <si>
    <t>IQTR1763275568</t>
  </si>
  <si>
    <t>Bright Oceans Inter-Telecom Corporation provides telecommunications and broadcasting network management systems worldwide. The company’s telecommunications network management systems offers fault management, resource management, performance management, wireless network optimization, electronic operation and maintenance, enterprise information technology operation and maintenance, agent maintenance management, unified collection, and ESB services; and radio and television network management systems comprising integrated supervision system, unified network management system, education management and resource library, and interactive operation O2O platform. It also provides enterprise IT operation support systems; information security products; management support systems for servicing enterprises and the company’s fixed assets related to investment planning, budgeting, purchasing, contracts, orders, logistics, projects, and engineering construction; and planning consulting, top-level design, IT infrastructure construction, platform and application development, system integration, and operation services for smart city construction. In addition, the company offers value-added services, such as e- mobile phone card, e-commerce Weijiajia, triple-play integration, and IoT business operator corporate customer agency services; software outsourcing services; and technical services. It serves telecommunications, transportation, energy, government, finance, press and publication, radio, film and television, and other industries and enterprises. The company was founded in 1995 and is based in Beijing, China.</t>
  </si>
  <si>
    <t>China: 92.6 (100.0%)</t>
  </si>
  <si>
    <t>Development Consulting (Primary); Information Technology (Primary); Information Technology (IT) Consulting (Primary); IT Consulting and Other Services (Primary); IT Services (Primary); Services Outsourcing (Primary); Software and Services (Primary); Application Hosting Services; Application Service Providers (ASPs); Application Software; Communications Equipment; Communications Equipment; Enterprise Software; Industry Specific Software; Information Management Software; Internet Software; Network Management Software; Network Management System; Networking Equipment; Security Software; Software; Systems Software; Technology Hardware and Equipment; Website Infrastructure Software</t>
  </si>
  <si>
    <t>Dalian Wanyi Investment Co., Ltd. was founded in 2009 and is based in Dalian, China.</t>
  </si>
  <si>
    <t>Archicom S.A. (WSE:ARH)</t>
  </si>
  <si>
    <t>WSE:ARH</t>
  </si>
  <si>
    <t>Echo Investment S.A. (WSE:ECH)</t>
  </si>
  <si>
    <t>IQTR704852874</t>
  </si>
  <si>
    <t>Archicom S.A. engages in the real estate activities in Poland. It is also involved in the construction, rental, and sale of commercial and residential real estate properties; buying and selling of owned real estate properties; implementation of building construction projects; and leasing of intellectual properties, as well as provides financial services. The company was founded in 1986 and is headquartered in Wroclaw, Poland. Archicom S.A. is a subsidiary of Echo Investment S.A.</t>
  </si>
  <si>
    <t>Residential Segment: 134.5 (96.7%);
Other Activities: .2 (.2%);
Commercial Segment: 4.4 (3.1%)</t>
  </si>
  <si>
    <t>Poland: 139.1 (100.0%)</t>
  </si>
  <si>
    <t>Consumer Discretionary (Primary); Consumer Durables and Apparel (Primary); Homebuilding (Primary); Household Durables (Primary); Residential Construction, General Contractors and Operative Builders (Primary); Diversified Financial Services; Diversified Financials; Financials; Investment Services and Holding Companies; Multi-Sector Holdings; Nonresidential Building Operators and Lessors; Office Building Operators and Lessors; Patent Owners and Lessors; Real Estate; Real Estate; Real Estate Development; Real Estate Management and Development; Real Estate Operating Companies; Real Estate Operators And Lessors; Residential Building Operators and Lessors; Specialized Finance</t>
  </si>
  <si>
    <t>Echo Investment S.A., through its subsidiaries, engages in the construction, lease, and sale of office, retail, and residential buildings in Poland and Hungary. The company operates through Residential Areas, Shopping Centres, Office Buildings, and Others segments. It also rents and sells service areas and shopping centers; provides accounting and consulting services; and trades in real estate properties. The company was founded in 1994 and is headquartered in Kielce, Poland. Echo Investment S.A. is a subsidiary of Lisala Sp. z o.o.</t>
  </si>
  <si>
    <t>MidCoast Community Bancorp, Inc.</t>
  </si>
  <si>
    <t>Citizens Financial Services, Inc. (OTCPK:CZFS)</t>
  </si>
  <si>
    <t>IQTR637500319</t>
  </si>
  <si>
    <t xml:space="preserve">As of April 17, 2020, MidCoast Community Bancorp, Inc. was acquired by Citizens Financial Services, Inc. MidCoast Community Bancorp, Inc. operates as a bank holding company for MidCoast Community Bank that provides banking products and services. Its deposit products include checking, savings, term certificate accounts, and money market accounts. The company also offers revolving and lines of credit, term loans, commercial mortgages, and commercial construction loans. MidCoast Community Bancorp, Inc. was founded in 2007 and is based in Wilmington, Delaware.
</t>
  </si>
  <si>
    <t>Banks (Primary); Banks (Primary); Financials (Primary); Regional Banks (Primary); Regional Commercial Banks (Primary)</t>
  </si>
  <si>
    <t>Delaware (Primary); Midatlantic (Primary); United States and Canada (Primary); United States of America (Primary); Wilmington Area (Primary)</t>
  </si>
  <si>
    <t>Citizens Financial Services, Inc. operates as the holding company for First Citizens Community Bank that provides various banking products and services for individual, business, governmental, and institutional customers. The company accepts various deposit products, such as checking, savings, and time deposit accounts. Its loan products include residential, commercial, and agricultural real estate loans; commercial and industrial loans; state and political subdivision loans; and consumer loans, as well as various other specialized financial services. The company also provides professional trust administration, investment management services, estate planning and administration, custody of securities, and individual retirement accounts. In addition, it offers brokerage and financial planning services, as well as offers assistance in various oil and gas leasing matters; and mutual funds, annuities, and health and life insurance products. As of December 31, 2020, the company operates thirty full-service banking branches in Potter, Tioga, Bradford, Clinton, Lebanon, Lancaster, Berks, Schuylkill, Centre, and Chester counties, Pennsylvania; Allegany County, New York; and Wilmington and Dover, Delaware, as well as a limited branch office in Union county, Pennsylvania. Citizens Financial Services, Inc. was incorporated in 1984 and is headquartered in Mansfield, Pennsylvania.</t>
  </si>
  <si>
    <t>Ework Group AB (publ) (OM:EWRK)</t>
  </si>
  <si>
    <t>OM:EWRK</t>
  </si>
  <si>
    <t>Investment AB Arawak</t>
  </si>
  <si>
    <t>IQTR686921368</t>
  </si>
  <si>
    <t>Ework Group AB (publ) operates as a consultant supplier with focus on IT, telecom, technology, and business development in Sweden, Finland, Denmark, Poland, and Norway. The company was formerly known as eWork Scandinavia AB (publ) and changed its name to Ework Group AB (publ) in May 2016. Ework Group AB (publ) was incorporated in 2000 and is headquartered in Stockholm, Sweden.</t>
  </si>
  <si>
    <t>Business Services: 1,436.2 (100.0%)</t>
  </si>
  <si>
    <t>Segment Adjustment: 6.4 (.4%);
Denmark: 65.8 (4.6%);
Finland: 41.0 (2.9%);
Norway: 183.4 (12.8%);
Sweden: 1,139.6 (79.3%)</t>
  </si>
  <si>
    <t>Information Technology (Primary); Information Technology (IT) Consulting (Primary); IT Consulting and Other Services (Primary); IT Services (Primary); Software and Services (Primary); Commercial and Professional Services; Consulting Services; Industrials; Professional Services; Research and Consulting Services</t>
  </si>
  <si>
    <t>Investment AB Arawak was incorporated in 2020 and is based in Stockholm, Sweden. Investment AB Arawak operates as a subsidiary of Salenia AB.</t>
  </si>
  <si>
    <t>Netlink Solutions (India) Limited (BSE:509040)</t>
  </si>
  <si>
    <t>BSE:509040</t>
  </si>
  <si>
    <t>Jupiter Infomedia Limited (BSE:534623); Jineshvar Securities Private Limited</t>
  </si>
  <si>
    <t>IQTR707167004</t>
  </si>
  <si>
    <t>Netlink Solutions (India) Limited, an information media and software development company, provides web-based solutions for strategic business management in India. The company offers gifts and accessories magazines, as well as online magazines through its easy2source.com and corporategiftseasy2source.com portals; and operates portals under easy2source on a range of subjects comprising electrical, electronics, herbs and spices, jewelry, leather, material handling, foods and beverages, and automobiles. It also provides treasury management and administration, and search engine marketing services, as well as business and trade information services using search engines. The company was formerly known as VGR Construction Ltd. and changed its name to Netlink Solutions (India) Limited in March 2002. Netlink Solutions (India) Limited was incorporated in 1984 and is based in Mumbai, India.</t>
  </si>
  <si>
    <t>Segment Adjustment: .0 (2.3%);
Software Development: .0 (1.9%);
Treasury: .5 (95.9%)</t>
  </si>
  <si>
    <t>India: .5 (100.0%)</t>
  </si>
  <si>
    <t>Development Consulting (Primary); Information Technology (Primary); Information Technology (IT) Consulting (Primary); IT Consulting and Other Services (Primary); IT Services (Primary); Services Outsourcing (Primary); Software and Services (Primary); Communication Services; Electronic Magazine Publishing; Magazine Publishing; Media; Media and Entertainment; Newspaper and Magazine Publishing; Printed Media Publishing; Published Electronic Materials; Publishing</t>
  </si>
  <si>
    <t>Jineshvar Securities Private Limited
Jineshvar Securities Private Limited was incorporated in 1994 and is based in Mumbai, India. Jineshvar Securities Private Limited operates as a subsidiary of Jupiter Infomedia Limited.
Jupiter Infomedia Limited (BSE:534623)
Jupiter Infomedia Limited operates as a web-infomedia company in India. It operates JimTrade.com, a business-to-business (B2B) directory with a database of approximately 500,000 product profiles listed under 21,000 product categories; and JimSMEnews.com, a news portal on listed SMEs offering information on Indian SME market. The company also operates JimYellowpages.com, an online yellow-page directory that offers information about approximately 1,000,000 Indian business organizations and companies along with their details, such as contact, products, and services; and IndiaNetzone.com, an encyclopedia of India with articles providing information on arts, entertainment, health, sports, society, travel, and other areas related to India. In addition, it also engages in investment business. Jupiter Infomedia Limited was incorporated in 2005 and is based in Mumbai, India.</t>
  </si>
  <si>
    <t>Jupiter Infomedia Limited (BSE:534623) (3.69)</t>
  </si>
  <si>
    <t>Daewoo Shipbuilding &amp; Marine Engineering Co., Ltd. (KOSE:A042660)</t>
  </si>
  <si>
    <t>KOSE:A042660</t>
  </si>
  <si>
    <t>Korea Shipbuilding &amp; Offshore Engineering Co., Ltd. (KOSE:A009540)</t>
  </si>
  <si>
    <t>IQTR600421382</t>
  </si>
  <si>
    <t>Daewoo Shipbuilding &amp; Marine Engineering Co., Ltd. operates as a shipbuilding and offshore contractor in South Korea and internationally. The company offers commercial vessels, including tankers, container carriers, bulk carriers, ore carriers, liquefied natural gas (LNG) and liquefied petroleum gas carriers, LNG floating storage regasification units, roll-on roll-off carriers, chemical carriers, product carriers, cruise ships, passenger ferries, and other vessels; specialty vessels comprising submarines, destroyers, battle ships, submarine rescue vessels, AUVs, and other specialty vessels; FLNG, fixed platforms, drilling rigs and drillships, and FPSO/FPU/FSOs for offshore oil and gas exploration and production; onshore plants, such as chemical plants, seawater treatment plants, and power plants; industrial facilities, including off-loading facilities; and steel structures comprising steel bridges and steel cages. It is also involved in the research and development, manufacture, and sale of blocks, parts, and other related products; hatch covers, trance bulkheads, side shells, LNGC trunk decks, cargo machinery rooms, lashing bridges, rudders, and other iron structures; and design, production, and installation of offshore/land plants, as well as other related businesses. In addition, the company manufactures and sells deck houses, engine casings, funnels, bow and stern blocks, living quarters, pontoon and columns, E &amp; I buildings, modules, industrial machinery, environmental facilities, and iron and steel manufacturing facilities. Further, it offers IT consultation, system operation/establishment, maintenance, and training services, as well as supplies hardware/software products. The company was founded in 1973 and is headquartered in Geoje-si, South Korea. Daewoo Shipbuilding &amp; Marine Engineering Co., Ltd. is a subsidiary of Korea Development Bank.</t>
  </si>
  <si>
    <t>Marine and Special Ship: 820.2 (19.8%);
Others: 77.4 (1.9%);
Ship: 3,248.2 (78.3%)</t>
  </si>
  <si>
    <t>China: 36.8 (.9%);
South Korea: 4,108.2 (99.1%);
Kazakhstan and Other: .8 (.0%)</t>
  </si>
  <si>
    <t>Construction Machinery and Heavy Trucks</t>
  </si>
  <si>
    <t>Capital Goods (Primary); Construction Machinery and Heavy Trucks (Primary); Industrials (Primary); Machinery (Primary); Marine Transportation Equipment (Primary); Ship and Boat Building (Primary); Ship and Boat Repairing (Primary); Aerospace and Defense; Aerospace and Defense; Chemical Processing Machinery and Equipment; Commercial Construction and Engineering; Commercial Construction, General Contractors and Operative Builders; Construction and Engineering; Construction and Engineering; Drilling Rigs and Equipment; Electrical Equipment; Electronic Equipment, Instruments and Components; Energy; Energy; Energy Equipment and Services; Heavy Construction; Heavy Electrical Equipment; Industrial Machinery; Information Technology (IT) Consulting; IT Consulting and Other Services; IT Services; Maintenance Repair (Break-Fix/Warranty); Military Watercraft; Oil and Gas Equipment and Services; Oil and Gas Machinery and Equipment; Power Generation Equipment; Software and Services; Software Distribution; Specialty Contract Work; Submarines; Technology Distributors; Technology Hardware and Equipment; Technology Hardware and Equipment Distribution; Well Drilling Machinery and Equipment</t>
  </si>
  <si>
    <t>Asia / Pacific (Primary); Asia / Pacific Developed Markets (Primary); Gyeongsangnam-do (Primary); Korea, South  (Primary); Houston Area; Southwest; Texas; United States and Canada; United States of America</t>
  </si>
  <si>
    <t>Korea Shipbuilding &amp; Offshore Engineering Co.,Ltd., together with its subsidiaries, engages in shipbuilding and offshore engineering businesses in South Korea. The company builds oil tankers, containerships, bulk carriers, lng and lpg carriers, pc tankers, semi-submersible drilling rigs, special-purpose ships, floating/fixed-type oil and gas production facilities, subsea pipelines and offshore installations, power plants, chemical processing plants, processing equipment, and special equipment. It also provides two-stroke and four-stroke marine engines, and components; propellers; engine power plants; and photovoltaic modules and systems. The company was formerly known as Hyundai Heavy Industries Co., Ltd. Korea Shipbuilding &amp; Offshore Engineering Co.,Ltd. was founded in 1972 and is headquartered in Seoul, South Korea.</t>
  </si>
  <si>
    <t>Hulisani Limited (JSE:HUL)</t>
  </si>
  <si>
    <t>JSE:HUL</t>
  </si>
  <si>
    <t>Reatile Group Proprietary Limited</t>
  </si>
  <si>
    <t>Mazi Capital (Pty) Limited</t>
  </si>
  <si>
    <t>IQTR1757531289</t>
  </si>
  <si>
    <t>Hulisani Limited, an energy investment company, generates and sells electricity in South Africa. The company generates electricity through solar, diesel, solar PV, wind, and open-cycle gas turbine power plants. It also manufactures and sells wind turbine towers. Hulisani Limited was incorporated in 2015 and is based in Sandton, South Africa</t>
  </si>
  <si>
    <t>Rustmo1: 3.5 (81.3%);
LPS: .8 (18.7%)</t>
  </si>
  <si>
    <t>South Africa: 4.4 (100.0%)</t>
  </si>
  <si>
    <t>Independent Power Producers and Energy Traders</t>
  </si>
  <si>
    <t>Independent Power and Renewable Electricity Producers (Primary); Independent Power Producers and Energy Traders (Primary); Utilities (Primary); Utilities (Primary); Capital Goods; Electric Power By Solar Energy; Electric Power By Wind Energy; Electric Power Generation By Fossil Fuels; Electric Utilities; Electric Utilities; Electrical Equipment; Engines and Turbines; Heavy Electrical Equipment; Industrials; Power Generation Equipment; Renewable Electricity</t>
  </si>
  <si>
    <t>Reatile Group Proprietary Limited is an investment holding company. The company, through its subsidiaries, engages in the storage and handling of liquefied chemicals, gases, petrochemicals, biofuels, and oil products. It distributes and retails fuels and oil products, including liquefied natural gas (LNG) and natural gas; generates solar power; and distributes chemicals and petrochemicals. The company also engages in the mining services. The company was incorporated in 2003 and is based in Johannesburg, South Africa.</t>
  </si>
  <si>
    <t>Mazi Capital (Pty) Limited is an employee owned investment manager. The firm manages hedge funds and unit trusts for its clients. It invests in the public equity markets of South Africa. The firm also invests in unlisted companies. It seeks to invest in stocks of companies across all market capitalization. The firm benchmarks the performance of its portfolio against the FTSE/JSE Shareholder Weighted Index. It employs a combination of quantitative, technical analysis, and fundamental analysis with a bottom-up and top-down stock picking approach to make its investments. The firm conducts in-house research to create its investment portfolio. It makes its investments in companies operating across diversified sectors. Mazi Capital (Pty) Limited was formed in October 2006 and is based in Johannesburg, South Africa.</t>
  </si>
  <si>
    <t>SPX FLOW, Inc. (NYSE:FLOW)</t>
  </si>
  <si>
    <t>NYSE:FLOW</t>
  </si>
  <si>
    <t>IQTR1761344754</t>
  </si>
  <si>
    <t>SPX FLOW, Inc., together with its subsidiaries, designs, delivers, and services process technology solutions that perform mixing, blending, fluid handling, separation, thermal heat transfer, and other activities. It operates in two segments, Food and Beverage; and Industrial. The Food and Beverage segment offers homogenizers, pumps, valves, separators, and heat exchangers primarily under the APV, Gerstenberg Schroeder, Seital, and Waukesha Cherry-Burrell brands. The Industrial segment offers air dryers, filtration equipment, mixers, pumps, hydraulic technologies, and heat exchangers primarily under the Airpel, APV, Bolting Systems, Bran+Luebbe, Deltech, Hankison, Jemaco, Johnson Pump, LIGHTNIN, POSI LOCK, Power Team, and Stone brands. This segment primarily serves customers in the chemical, air treatment, mining, pharmaceutical, marine, infrastructure construction, general industrial, and water treatment industries. It serves customers through distributors and independent representatives in the United States, China, Germany, Denmark, France, and internationally. The company was incorporated in 2015 and is headquartered in Charlotte, North Carolina.</t>
  </si>
  <si>
    <t>Nutrition and Health: 697.7 (45.6%);
Precision Solutions: 833.4 (54.4%)</t>
  </si>
  <si>
    <t>Air and Gas Compressors (Primary); Air Purification Equipment (Primary); Capital Goods (Primary); Food and Beverage Machinery (Primary); Industrial Air Conditioning and Cooling Equipment (Primary); Industrial Heat Generating Equipment (Primary); Industrial Heating, Ventilation, Air Conditioning, and Refrigeration Equipment and Supplies (Primary); Industrial Machinery (Primary); Industrials (Primary); Machinery (Primary); Machinery Components (Primary); Pumps and Pumping Equipment (Primary); Commercial and Professional Services; Commercial Repair Services; Commercial Services and Supplies; Diversified Support Services; Energy; Energy; Energy Equipment and Services; Oil and Gas Equipment and Services; Oil and Gas Machinery and Equipment</t>
  </si>
  <si>
    <t>Charlotte Area (Primary); Midatlantic (Primary); North Carolina (Primary); United States and Canada (Primary); United States of America (Primary)</t>
  </si>
  <si>
    <t>VOOLT Spólka Akcyjna (WSE:VLT)</t>
  </si>
  <si>
    <t>WSE:VLT</t>
  </si>
  <si>
    <t>Novavis Group S.A. (WSE:NVG)</t>
  </si>
  <si>
    <t>Marshall Nordic Limited</t>
  </si>
  <si>
    <t>IQTR687475257</t>
  </si>
  <si>
    <t>VOOLT Spólka Akcyjna engages in the produces and sells electricity through renewable energy sources in Poland. The company’s products include photovoltaic cells. It also operates a sales platform. The company was formerly known as Novavis Spólka Akcyjna and changed its name to VOOLT Spólka Akcyjna in May 2021. VOOLT Spólka Akcyjna was founded in 2012 and is based in Warsaw, Poland.</t>
  </si>
  <si>
    <t>Electric Equipment: 3.2 (100.0%)</t>
  </si>
  <si>
    <t>Poland: 3.2 (100.0%)</t>
  </si>
  <si>
    <t>Capital Goods (Primary); Electrical Components and Equipment (Primary); Electrical Equipment (Primary); Industrials (Primary)</t>
  </si>
  <si>
    <t>Novavis Group S.A. offers investment banking services in Poland and internationally. The company provides investment banking services, such as arrangement of financing, and mergers and acquisitions; corporate finance services; and advisory services, as well as invests in start-ups. It serves customers in brokerage houses, institutional investors, private equity and venture capital funds, business angels, private investors, law firms, and registered auditors. The company was formerly known as Rubicon Partners S.A. and changed its name to Novavis Group S.A. in September 2020. Novavis Group S.A. is based in Warsaw, Poland.</t>
  </si>
  <si>
    <t>Marshall Nordic Limited is a principal investment firm. The firm was incorporated on March 20, 2012 and is based in London, UK.</t>
  </si>
  <si>
    <t>ACME Printing and Packaging PLC (COSE:ACME.N0000)</t>
  </si>
  <si>
    <t>COSE:ACME.N0000</t>
  </si>
  <si>
    <t>Lankem Ceylon PLC (COSE:LCEY.N0000)</t>
  </si>
  <si>
    <t>IQTR1682165061</t>
  </si>
  <si>
    <t>ACME Printing and Packaging PLC, together with its subsidiary ACME Packaging Solutions (Private) Limited, manufactures and sells flexible packaging materials in Sri Lanka. The company provides aluminum foil, BOPP, LLDPE, nylon, polyester, and paper packaging materials. It offers packaging materials in the form of printed/laminated reels, pouches, sheets, and lids for packaging various products, including confectionery, milk powder, biscuits, snacks, drinks/beverages, tea, noodles, soya nuggets, processed meat products, pharmaceuticals, detergent powders, agro chemicals, cigarette foils, garments, etc. The company also exports its products. ACME Printing and Packaging PLC was incorporated in 1949 and is based in Colombo, Sri Lanka. As of November 24, 2021, ACME Printing and Packaging PLC operates as a subsidiary of Lankem Ceylon PLC.</t>
  </si>
  <si>
    <t>Flexible Packaging Materials: 6.7 (100.0%)</t>
  </si>
  <si>
    <t>Containers and Packaging (Primary); Materials (Primary); Materials (Primary); Paper Packaging (Primary); Foil And Foil Containers; Metal and Glass Containers; Metal Packaging; Plastic Bags; Plastic Packaging; Plastic Packaging Film And Sheet</t>
  </si>
  <si>
    <t>Lankem Ceylon PLC manufactures, distributes, and sells chemicals, paints, and consumer products in Sri Lanka. The company operates through Trading Consumer Products, Trading Industrial Products, Leisure, and Others segments. It grows, imports, exports, process, and markets food items, as well as beverages; manufactures food and feed ingredients; herbal/natural based products; and exports non-traditional goods. The company also distributes paints, consumer products, and industrial chemicals; imports, markets, and distributes agrochemicals; and manufactures, exports, imports, and distributes consumer, hardware, and rubber products. In addition, it is involved in farming and dairying activities; the plantation and production of tea and rubber; the research and development activities; owning, managing, and operating resort hotels and boutique hotels; and injection molding business. Further, the company provides information technology and allied services; manufactures polymer packaging products; manages bungalows; invests in properties; and manufactures and trades in packing tapes. Additionally, it offers road construction and maintenance products, such as polymer modified bitumen and anionic emulsions, as well as Sheildkote, Damp Proof Coating Tar, and Roofing Tar bitumen based waterproofing solutions; crop protection solutions and fertilizers; epoxy paints flooring, epoxy mastic flooring, heavy duty mastic flooring, sports court flooring, and high rise painting services; PET bottles; and termite and general pest control services. The company offers its paints and coatings under the Robbialac brand. Lankem Ceylon PLC was incorporated in 1964 and is based in Colombo, Sri Lanka.</t>
  </si>
  <si>
    <t>Simple S.A. (WSE:SME)</t>
  </si>
  <si>
    <t>WSE:SME</t>
  </si>
  <si>
    <t>TSS Europe B.V.</t>
  </si>
  <si>
    <t>CRON Sp. z o.o.</t>
  </si>
  <si>
    <t>IQTR697784619</t>
  </si>
  <si>
    <t xml:space="preserve">As of February 25, 2021, Simple S.A. operates as a subsidiary of TSS Europe B.V.
</t>
  </si>
  <si>
    <t>Sale of Goods: .9 (6.9%);
Sale of Services and Products: 11.7 (93.1%)</t>
  </si>
  <si>
    <t>Poland: 12.5 (100.0%)</t>
  </si>
  <si>
    <t>Information Technology (Primary); Information Technology (IT) Consulting (Primary); IT Consulting and Other Services (Primary); IT Services (Primary); Software and Services (Primary); Application Software; Customer Relationship Management (CRM) Software; Enterprise Resource Planning (ERP) Software; Enterprise Software; Industry Specific Software; Software</t>
  </si>
  <si>
    <t>TSS Europe B.V. is based in Nieuwegein, the Netherlands.</t>
  </si>
  <si>
    <t>CRON Sp. z o.o. provides location based services (LBS) via mobile phones and personal computers in Poland. It involves in mobile solutions, Internet and multimedia applications, and e-businesses. The company offers LBS services to find children, employees’ mobile phones, and pets; entertainment LBS for games, communities, dating applications, and blogs; and location based advertisement services. CRON Sp. z o.o. was founded in 1998 and is based in Warsaw, Poland.</t>
  </si>
  <si>
    <t>MOJ S.A. (WSE:MOJ)</t>
  </si>
  <si>
    <t>WSE:MOJ</t>
  </si>
  <si>
    <t>Fabryki Sprzetu i Narzedzi Górniczych Grupa Kapitalowa FASING S.A. (WSE:FSG)</t>
  </si>
  <si>
    <t>Karbon 2 Sp. z o.o.</t>
  </si>
  <si>
    <t>IQTR690327888</t>
  </si>
  <si>
    <t>MOJ S.A. offers industrial couplings, drilling equipment, and small-scale mechanical equipment for the mining industry. The company provides hydrokinetic, backstop SJ type, flexible and flexible dismountable, and bolt couplings; hydraulic aggregate sets; and drainage pumps. It also offers drilling equipment, such as drill and bolting kits, pneumatic bolting machines, pneumatic support legs, and line oil lubricators; drilling machines, including hydraulic mining and drill, hydraulic, pneumatic percussive, pneumatic hand rotary drill, and electric hand drill; torque and hand spanners; and transmissions. In addition, the company provides valent friction props; motoreducers; and brakes. MOJ S.A. is based in Katowice, Poland.</t>
  </si>
  <si>
    <t>Capital Goods (Primary); Industrial Machinery (Primary); Industrials (Primary); Machinery (Primary); Metal and Mineral Mining Machinery and Equipment (Primary)</t>
  </si>
  <si>
    <t>Fabryki Sprzetu i Narzedzi Górniczych Grupa Kapitalowa FASING S.A. produces and sells chains for the mining, fishery, power, sugar, cement, timber, and other sectors worldwide. It provides round and flat link mining chains; chain assemblies; connecting links; wear resistant round link chains; lifting chains; chains for hoists, and marine and fishing industries; and general purpose chains and accessories, as well as flight bars, clamps, and locks. The company was incorporated in 2002 and is based in Katowice, Poland. Fabryki Sprzetu i Narzedzi Górniczych Grupa Kapitalowa FASING S.A. operates as a subsidiary of Karbon 2 Sp. z o.o.</t>
  </si>
  <si>
    <t>Karbon 2 Sp. z o.o. supplies hard and brown coal and steel products. The company was founded in 2000 and is based in Katowice, Poland.</t>
  </si>
  <si>
    <t>Amplitude Surgical SA (ENXTPA:AMPLI)</t>
  </si>
  <si>
    <t>ENXTPA:AMPLI</t>
  </si>
  <si>
    <t>PAI Partners</t>
  </si>
  <si>
    <t>Apax Partners SAS</t>
  </si>
  <si>
    <t>IQTR689023375</t>
  </si>
  <si>
    <t>Amplitude Surgical SA develops and markets products for orthopedic surgery. The company provides a range of orthopedic products for primary and revision surgery aimed at treating pathologies of the hip, knee, and lower extremities primarily for foot and ankle surgery. It offers knee and hip prostheses and implants for the foot and ankle. The company also provides AMPLIVISION, a computer-assisted surgical system; the i.M.A.G.E., a single-use made-to-measure instrument system; and the E.T.O.I.L.E, a technology platform for anterior approaches resulting in less-invasive surgery. In addition, it offers instruments for fitting implants. The company sells its products through a network of distributors and agents in approximately 30 countries. It serves patients, surgeons, and healthcare facilities. Amplitude Surgical SA was founded in 1997 and is headquartered in Valence, France.</t>
  </si>
  <si>
    <t>Surgical &amp; Medical Equipment: 113.2 (100.0%)</t>
  </si>
  <si>
    <t>France: 83.4 (73.6%);
Abroad: 29.9 (26.4%)</t>
  </si>
  <si>
    <t>Health Care (Primary); Health Care Equipment (Primary); Health Care Equipment and Services (Primary); Health Care Equipment and Supplies (Primary); Orthopedic Devices (Primary); Therapeutic Devices (Primary); Health Care Supplies; Health Care Technology; Health Care Technology; Healthcare Industry Software</t>
  </si>
  <si>
    <t>Europe (Primary); European Developed Markets (Primary); France (Primary); Rhône-Alpes (Primary)</t>
  </si>
  <si>
    <t>PAI Partners is a private equity firm specializing in leveraged buyouts, buyins, middle market and mature companies transactions. The firm seeks to make controlling investments in mid to large size companies. The firm typically invests in following sectors: food and consumer goods; business services; capital goods; general industrials; healthcare; and retail and distribution. Within the services sector, it focuses its investment activity on the consumer retail industry; professional distribution; building materials, contracting, construction and activities; media; energy sector; electronics, information technology; telecoms sectors; and the business services and industrials. The firm’s consumer goods investments cover the food industry; consumer goods, transport, pharmaceuticals; chemistry/new materials, industrial automations, healthcare; hospitality; financial services and real estate. For its investments in the capital goods and general industrials sector, it focuses on automotive; aeronautic; paper and packaging; electrical appliances; specialty chemicals sectors, household equipment including heating, air-conditioning, and security; other capital goods; building materials; equipment and advanced materials sectors. The firm is particularly focused on investing in consolidating sectors and in markets where growth can be sustained through economic and financial market cycles. It typically invests in medium to large size public or private companies headquartered in Europe, France, Spain, Italy, United Kingdom, Benelux countries, Germany, and Scandinavian countries. The firm prefers to make control equity investments with transaction values in excess of €300 million ($339.922 million) in which it carries out capital investments ranging between €50 million ($59.31 million) and €400 million ($470.62 million) and debt investment between €200 million ($217.37 million) and €900 million ($1168.81 million). It seeks to invest in companies having enterprise values between €100 million ($118.61 million) and €1500 million ($1630.29 million).The firm prefers to take majority stake. It is a long-term investor with a holding period of its investments generally between four and six years. PAI Partners was founded in 1993 and is based in Paris, France with additional offices across Europe and North America.</t>
  </si>
  <si>
    <t>Apax Partners SAS is a private equity firm specializing in growth capital, middle markets, pipes, later stage, mezzanine, carve-outs of business divisions from French or multinational corporations, restructuring, public to private operations (PtoPs), and leveraged buyout in mid-caps and small and medium-sized companies. It seeks to invest in technologies, telecom, retail and consumer, media, healthcare, and business and financial services. In information technology sector the firm focuses on high-tech goods and services, software technologies, hardware, emerging application segments, and services based on the mastery of new technologies. In specialized retail and consumer it typically invests in home appliances, household goods and services, specialty retail chains, personal equipment, direct retail and e-commerce, business to business distribution, and consumer goods. In the media sector the firm seeks to invest in professional and technical publishing; broadcasting; business to business publishing; business, scientific and technical information; marketing, research, and design service companies; traditional and online; media agencies;  rights; premium content; and the supply of Internet content. It seeks to make investments in the telecommunications sector in segments including infrastructure and services, telecom operators, cable operators and technology companies, voice-data-video convergence and development of new mobile services. The firm also invests in business and financial services in outsourced services focusing on financial services, business process outsourcing, services related to energy and environment. It makes investments in healthcare sectors with a focus on medical devices and services companies including private sector hospital treatment focusing on therapy of new medications or new forms for administering drugs, pharmaceutical laboratories, medical equipment, dermo-cosmetics, galenic development, and services and databases for health organizations, and health services including hospitalisation structures, home health care, and medical analysis. The firm seeks to invest in companies based in French-speaking countries including France and Europe. It also invests in Turkey, Australia, Japan, South Korea, New Zealand, North Korea, Austria, Belgium, Denmark, Finland, Germany, Greece, Iceland, Italy, Luxembourg, Netherlands, Norway, Portugal, Spain, Sweden, Switzerland, United Kingdom, Czech Republic, Hungary, Poland, Slovakia, Mexico, Chile, United States and Canada. It typically makes a minimum equity investments of €30 million ($41 million) in companies with revenues between €75 million ($102.48 million) and €2000 million ($2732.90 billion) and enterprise values between €100 million (136.65 million) and €1000 million ($1366.45 billion). The firm may co-invest with others. It seeks to acquire majority or significant minority stakes and a board seat in its portfolio companies. It prefers minority position if the transaction is based on a genuine partnership with the management team, which confers them certain rights. The firm typically invests for a period of five to seven years on average. It seeks to exit its investments through trade sales, IPOs, secondary buy-outs, as well as partial sales, and recaps. Apax Partners SAS was founded in 1972 and is based in Paris, France with additional offices in Paris, France; Lyon, France; and Italy.</t>
  </si>
  <si>
    <t>United Community Financial Corp.</t>
  </si>
  <si>
    <t>Premier Financial Corp. (NasdaqGS:PFC)</t>
  </si>
  <si>
    <t>IQTR636282268</t>
  </si>
  <si>
    <t>As of January 31, 2020, United Community Financial Corp. was acquired by First Defiance Financial Corp. United Community Financial Corp. operates as the holding company for Home Savings Bank that provides consumer and business banking services. The company offers various deposit instruments, including checking accounts, regular savings accounts, money market accounts, individual retirement accounts, and certificates of deposit. It provides commercial loans, such as multifamily loans; nonresidential real estate loans comprising retail centers, office buildings, and industrial buildings; land loans; loans for the construction of multifamily properties and nonresidential real estate projects; and secured and unsecured loans, including traditional lines of credit, revolving lines of credit, and term loans. The company also offers residential mortgage loans consisting of one-to four-family loans; loans for the construction of one-to four-family residences; and consumer loans, such as home equity loans, home equity lines of credit, vehicle loans, unsecured loans, and cash-secured loans. In addition, it provides insurance products for business and residential customers, including auto, homeowners, life-health, commercial, surety bonds, and aviation. The company offers services through its main office located in Youngstown, Ohio; and 35 retail banking offices, 3 wealth management offices, and 12 loan production centers located in Ohio, Western Pennsylvania, and West Virginia. United Community Financial Corp. was founded in 1889 and is based in Youngstown, Ohio.</t>
  </si>
  <si>
    <t>Banks (Primary); Financials (Primary); Savings Institutions (Primary); Savings Institutions, Not Federally Chartered (Primary); Thrifts and Mortgage Finance (Primary); Thrifts and Mortgage Finance (Primary); Diversified Financial Services; Diversified Financials; Holding Companies; Insurance; Insurance; Insurance Brokers; Investment Services and Holding Companies; Multi-Sector Holdings; Offices Of Bank Holding Companies</t>
  </si>
  <si>
    <t>Great Lakes (Primary); Ohio (Primary); United States and Canada (Primary); United States of America (Primary); Youngstown Area (Primary)</t>
  </si>
  <si>
    <t>Premier Financial Corp., through its subsidiaries, provides various banking services. It offers various demand, checking, money market, certificates of deposits, certificates of deposit account registry service, and savings accounts; and investment products. The company also provides residential real estate loans, commercial real estate loans, commercial loans, home improvement and home equity loans, and consumer loans. In addition, it invests in the U.S. treasury and federal government agency obligations, obligations of states and political subdivisions, mortgage-backed securities that are issued by federal agencies, collateralized mortgage obligations, and corporate bonds. Further, the company offers property and casualty, life, and group health insurance agency services; mezzanine funding services; and online banking services, which include mobile banking, People Pay, online bill pay, and online account opening, as well as the MoneyPass ATM network. It operates through 75 banking center offices and 12 loan offices in Ohio, Michigan, Indiana, Pennsylvania, and West Virginia. The company was formerly known as First Defiance Financial Corp. and changed its name to Premier Financial Corp. in June 2020. Premier Financial Corp. was incorporated in 1995 and is headquartered in Defiance, Ohio.</t>
  </si>
  <si>
    <t>Thyrocare Technologies Limited (BSE:539871)</t>
  </si>
  <si>
    <t>BSE:539871</t>
  </si>
  <si>
    <t>Docon Technologies Private Limited</t>
  </si>
  <si>
    <t>TThyrocare Publications Private Limited; Thyrocare Properties and Infrastructure Private Limited; Sumathi Infra Project Private Limited; Mahima Advertising Private Limited; Pavilion Commercial Pvt Ltd</t>
  </si>
  <si>
    <t>IQTR1671975672</t>
  </si>
  <si>
    <t>Thyrocare Technologies Limited provides diagnostic testing services to patients, laboratories, and hospitals in India. It operates through Diagnostic Testing Services, Imaging Services, and Others segments. The company conducts medical diagnostic tests and profiles of tests that focuses on early detection and management of disorders and diseases, including thyroid, growth, metabolism, auto-immunity, diabetes, anaemia, cardiovascular, infertility, COVID, and various infectious diseases. Its profiles of tests include 34 profiles of tests administered under its Aarogyam brand, which offers patients a suite of wellness and preventive health care tests. The company also sells glucometer and glucostrips under the brand name Sugarscan; consumables; and radio pharmaceutical. Thyrocare Technologies Limited was founded in 1996 and is based in Navi Mumbai, India. As of September 1, 2021, Thyrocare Technologies Limited operates as a subsidiary of Docon Technologies Private Limited.</t>
  </si>
  <si>
    <t>Diagnostic Testing Services: 80.2 (95.0%);
Imaging Services: 3.6 (4.3%);
Others: .6 (.7%)</t>
  </si>
  <si>
    <t>India: 84.4 (100.0%)</t>
  </si>
  <si>
    <t>Blood and Chemistry Analysis Laboratory Services (Primary); Diagnostic Imaging Centers (Primary); Health Care (Primary); Health Care Equipment and Services (Primary); Health Care Providers and Services (Primary); Health Care Services (Primary); Medical Laboratory Services (Primary); X-ray Laboratory Services (Primary); Health Care Distributors</t>
  </si>
  <si>
    <t>Docon Technologies Private Limited develops healthcare consultation and practice management application. The company was founded in 2013 and is based in Bengaluru, India. Docon Technologies Private Limited operates as a subsidiary of API Holdings Private Limited.</t>
  </si>
  <si>
    <t>Mahima Advertising Private Limited
Mahima Advertising Private Limited was incorporated in 1998 and is based in Navi Mumbai, India.
Pavilion Commercial Pvt Ltd
Pavilion Commercial Pvt Ltd was incorporated in 1995 and is based in Kolkata, India.
Sumathi Infra Project Private Limited
Sumathi Infra Project Private Limited was incorporated in 1994 and is based in Kolkata, India.
Thyrocare Properties and Infrastructure Private Limited
Thyrocare Properties and Infrastructure Private Limited was incorporated in 2002 and is based in Thane, India.</t>
  </si>
  <si>
    <t>E &amp; M Computing Ltd. (TASE:EMCO)</t>
  </si>
  <si>
    <t>TASE:EMCO</t>
  </si>
  <si>
    <t>First Israel Mezzanine Investors Ltd.</t>
  </si>
  <si>
    <t>IQTR702704061</t>
  </si>
  <si>
    <t>E &amp; M Computing Ltd. provides cloud, information systems, and data-center technologies in Israel. It offers information technology (IT) infrastructure services, including professional, big-data and analytics, hyperscale cloud, business continuity, cyber security, software, hosted IT, rack-scale systems, networking, and outsourcing services; infrastructure for large scale private clouds, compute clusters, and software- defined systems; and design, integration, and logistic services for software vendors. The company was founded in 1984 and is headquartered in Ramat Gan, Israel with additional locations in Rosh-Ha’ayin, Petach-Tikva, Haifa, and Ashdod.</t>
  </si>
  <si>
    <t>Other: 1.0 (.2%);
O.E.M: 196.3 (43.0%);
Computer Infrastructure Solutions: 258.9 (56.8%)</t>
  </si>
  <si>
    <t>Israel: 458.6 (100.0%)</t>
  </si>
  <si>
    <t>Development Consulting (Primary); Disaster Recovery (Primary); Information Technology (Primary); Information Technology (IT) Consulting (Primary); IT Consulting and Other Services (Primary); IT Services (Primary); Services Outsourcing (Primary); Software and Services (Primary); Application Hosting Services; Application Software; Co-location/Data Centers; Data Management; Data Recovery; Data Storage Services; Infrastructure Consulting; Infrastructure Services; Internet Services and Infrastructure; Networking Services; Remote Data Backup; Software</t>
  </si>
  <si>
    <t>First Israel Mezzanine Investors Ltd. is a private equity firm specializing in mezzanine financing, mature, middle market, growth capital, financing investments, mergers, and acquisitions, leveraged buyouts, bridge financing prior to IPO, turnarounds, and management buyouts. The firm does not invest in financial or real-estate companies. The firm prefers to make investments in the sectors of computer software, aviation, building materials, consumer electronics, electronic components, communications, automotive, plastics, pharmaceuticals, textiles, metals, water purification, alternative and solar energy, warehousing and logistics, and food. It invests upto $25 million in companies with minimum revenues of $50 million. The firm typically invests in companies based in Israel and Israeli related companies. It seeks to acquire controlling equity stakes in companies. First Israel Mezzanine Investors Ltd. was founded in 1996 and is based in Tel Aviv, Israel.</t>
  </si>
  <si>
    <t>PT Mulia Boga Raya Tbk (IDX:KEJU)</t>
  </si>
  <si>
    <t>IDX:KEJU</t>
  </si>
  <si>
    <t>PT Garudafood Putra Putri Jaya Tbk (IDX:GOOD)</t>
  </si>
  <si>
    <t>IQTR689503217</t>
  </si>
  <si>
    <t>PT Mulia Boga Raya Tbk manufactures and sells cheese and mayonnaise for salad dressing under the Prochiz brand name in Indonesia. It offers block and sliced cheese, and other products. The company sells its products through its own marketing force and third-party distributors. It also exports its products. The company was incorporated in 2006 and is headquarter in Bekasi, Indonesia. PT Mulia Boga Raya Tbk is a subsidiary of PT Garudafood Putra Putri Jaya Tbk.</t>
  </si>
  <si>
    <t>Block Cheese: 56.8 (85.5%);
Sliced Cheese: 8.7 (13.1%);
Others: .9 (1.4%)</t>
  </si>
  <si>
    <t>Indonesia: 62.2 (93.7%);
Export: 4.2 (6.3%)</t>
  </si>
  <si>
    <t>Cheese (Primary); Consumer Staples (Primary); Dairy Products (Primary); Dairy Products and Eggs (Primary); Food Products (Primary); Food, Beverage and Tobacco (Primary); Packaged Foods and Meats (Primary); Salad Dressings (Primary); Sauces And Salad Dressings (Primary); Seasonings and Preservatives (Primary)</t>
  </si>
  <si>
    <t>PT Garudafood Putra Putri Jaya Tbk provides snacks and beverages in Indonesia. It operates through three segments: Foods, Beverages, and Others. The company offers biscuits, peanuts, bread, chocolates, ready-to-drink beverages, confectioneries, and milk processing products, as well as foods made from soybeans and other nuts. It offers its products under the brands Garuda, Grey, Chocolatos, Leo, Clavo, Prochiz, and Dapur Keju Prochiz.The company also exports its products. The company was founded in 1958 and is headquartered in Jakarta Selatan, Indonesia. PT Garudafood Putra Putri Jaya Tbk is a subsidiary of PT Tudung Putra Putri Jaya.</t>
  </si>
  <si>
    <t>OBOS BBL; Samhällsbyggnadsbolaget i Norden AB (publ) (OM:SBB B)</t>
  </si>
  <si>
    <t>IQTR1762328975</t>
  </si>
  <si>
    <t>OBOS BBL
OBOS BBL, together with its subsidiaries, engages in the residential development and construction activities in Norway and Sweden. It also offers business and technical advisory services; digital services; and banking services for housing and real estate. In addition, the company is involved in the development of commercial real estate properties, which includes offices, shopping malls, business premises, hotels, hospitals, and school buildings; and business development, as well as invests in start-ups. OBOS BBL was founded in 1929 and is headquartered in Oslo, Norway.
Samhällsbyggnadsbolaget i Norden AB (publ) (OM:SBB B)
Samhällsbyggnadsbolaget i Norden AB (publ) owns, develops, and manages residential and community properties in the Nordic region. It operates through three segments: Residential Properties, Community Service Properties, and Other Properties. The Residential Properties segment primarily consists of apartments and townhouses. The Community Service Properties segment includes schools, retirement homes, housing for the disabled, and properties operated by municipal and governmental agencies/authorities. The Other Properties segment operates commercial properties. It serves municipalities, county councils, and government agencies. The company was incorporated in 2014 and is headquartered in Stockholm, Sweden.</t>
  </si>
  <si>
    <t>Samhällsbyggnadsbolaget i Norden AB (publ) (OM:SBB B) (9,572.7)</t>
  </si>
  <si>
    <t>Tom Tailor Holding SE (LSE:0MMJ)</t>
  </si>
  <si>
    <t>LSE:0MMJ</t>
  </si>
  <si>
    <t>Shanghai Yuyuan Tourist Mart (Group) Co., Ltd. (SHSE:600655); Fosun International Limited (SEHK:656)</t>
  </si>
  <si>
    <t>Duke University; Farringdon Capital Management; Dorval Asset Management</t>
  </si>
  <si>
    <t>IQTR600232355</t>
  </si>
  <si>
    <t>TOM TAILOR Holding SE, an integrated fashion and lifestyle company, provides casual wear and accessories for women, men, and kids primarily under the TOM TAILOR and BONITA brand names. It operates through three segments: TOM TAILOR Wholesale, TOM TAILOR Retail, and BONITA. The company offers products for target groups primarily up to the age 45, including clothing for men and women, as well as for children and babies. It provides denim and denim lifestyle products. The company also provides a range of accessories and lifestyle products, such as scarves, shawls, chains, belts, watches, handbags, shoes, bags, socks, lingerie, nightwear, and beachwear; and beds, sofas, armchairs, tables, shelves, chairs, cushions and carpets, or bathroom products. The company sells its products directly to end customers through company owned stores, as well as through an e-commerce site; and through franchise stores, shop-in-shops, and multi-label stores. As of December 31, 2019, it operated 466 retail stores under the TOM TAILOR brand; 694 stores under the BONITA brand; 2,575 shop-in-shops; and 184 franchisee shops. The company has operations in Germany, Austria, Switzerland, France, Belgium, the Netherlands, Poland, Russia, southeastern Europe, and internationally. TOM TAILOR Holding SE was founded in 1962 and is headquartered in Hamburg, Germany.</t>
  </si>
  <si>
    <t>Apparel Retail</t>
  </si>
  <si>
    <t>Apparel Retail (Primary); Consumer Discretionary (Primary); Retailing (Primary); Specialty Retail (Primary); Accessories; Apparel; Apparel and Textile Distribution; Apparel, Accessories and Luxury Goods; Beauty Care Products; Belts and Suspenders; Boys' Apparel; Consumer Durables and Apparel; Consumer Staples; Distributors; Distributors; Durable Goods Distribution; Footwear; Girls' Apparel; Household and Personal Products; Infant's Apparel; Internet and Direct Marketing Retail; Internet and Direct Marketing Retail; Jewelry; Jewelry, Timepieces and Gemstone Products; Leather Belts; Linens and Bedding; Men's Apparel; Online Specialty Retail; Perfumes and Colognes; Personal Products; Personal Products; Scarves; Textiles; Textiles, Apparel and Luxury Goods; Timepieces; Umbrellas and Waterproof Accessories; Watches; Women's, Misses', and Juniors' Apparel</t>
  </si>
  <si>
    <t xml:space="preserve">Fosun International Limited (SEHK:656)
Fosun International Limited operates in health, happiness, wealth, and intelligent manufacturing sectors in Mainland China, Portugal, and internationally. It operates in five segments: Health, Happiness, Insurance, Asset Management, and Intelligent Manufacturing. The Health segment engages in the research, development, manufacture, sale, and trading of pharmaceutical, biopharmaceutical, and health products; and provision of medical and health management services. The Happiness segment operates and invests in tourism and leisure, fashion consumer, and lifestyle industries. The Insurance segment operates in the insurance markets, including life, medical, illness, disability income, health care, and accident insurance. The Asset Management segment engages in the asset management and market investments activities. The Intelligent Manufacturing segment operates and invests in the intelligent manufacturing business; and produces iron, steel, and ore. It is also involved in the capital investment and management, property development, retail, reinsurance, and beer production and distribution businesses; manufacture and sale of iron and steel products; mining and ore processing activities; and provision of banking and financial, and medical consultation services, as well as digital solutions. The company was founded in 1992 and is based in Shanghai, China. Fosun International Limited is a subsidiary of Fosun Holdings Limited.
Shanghai Yuyuan Tourist Mart (Group) Co., Ltd. (SHSE:600655)
Shanghai Yuyuan Tourist Mart (Group) Co., Ltd. operates as a tourism and financial company in China. The company engages in designing, producing, processing, wholesaling, and retailing of gold, silver, platinum, and diamond jewelry products, as well as jadeware, arts, and crafts; engages in catering and restaurants business; operates department stores; sells hardware and electricity products, chemical raw materials and products, metal materials, and construction and decoration materials; and engages in the wholesale and retail of furniture. It also provides catering business management, corporate management, investment and asset management, social and economic consulting, large-scale event organization, and exhibition services; engages in real estate development and operation, own house leasing, property management, e-commerce activities, and import and export of various types of goods and technologies; re-export trade and offset trade activities; and consignment business. The company was founded in 1896 and is based in Shanghai, China. Shanghai Yuyuan Tourist Mart (Group) Co., Ltd. operates as a subsidiary of Fosun International Limited.
</t>
  </si>
  <si>
    <t>Fosun International Limited (SEHK:656) (9,404.7); Shanghai Yuyuan Tourist Mart (Group) Co., Ltd. (SHSE:600655) (5,959.3)</t>
  </si>
  <si>
    <t>Dorval Asset Management
Dorval Asset Management operates as a subsidiary of Natixis Asset Management.
Duke University
Duke University is an educational institution that offers undergraduate, graduate, and research programs in the fields of business, social sciences, science, law, and medicine. The schools of the university include Pratt School of Engineering, Duke Divinity School, School of Nursing, Fuqua School of Business, School of Humanities and Sciences, School of Law, Nicholas School of the Environment and Earth Sciences, and School of Medicine &amp; College of Allied Health. Duke University was founded in 1924 and is based in Durham, North Carolina. The university has endowment assets of $4337.4 
millions.
Farringdon Capital Management
Farringdon Capital Management is a privately owned hedge fund sponsor. The firm invests in the public equity markets. It employs a fundamental analysis with long/short strategy to make its investments. Farringdon Capital Management was founded in 2006 and is based in Amsterdam, Netherlands.</t>
  </si>
  <si>
    <t>National Drilling Company (CASE:NDRL)</t>
  </si>
  <si>
    <t>CASE:NDRL</t>
  </si>
  <si>
    <t>Verto Holding</t>
  </si>
  <si>
    <t>IQTR708242899</t>
  </si>
  <si>
    <t>National Drilling Company engages in the oil drilling activities in Egypt. It provides oil and gas drilling services, including land drilling activities and services; store and maintain drilling services, and machinery and equipment; technical support and services; and maintenance services for oil wells for all operator companies. The company was founded in 1981 and is based in Cairo, Egypt.</t>
  </si>
  <si>
    <t>Oil &amp; Gas - Contract Drilling: 2.3 (100.0%)</t>
  </si>
  <si>
    <t>Egypt: 2.3 (100.0%)</t>
  </si>
  <si>
    <t>Energy (Primary); Energy (Primary); Energy Equipment and Services (Primary); Oil and Gas Drilling (Primary); Oil Rig Services (Primary); Oil and Gas Equipment and Services; Oil and Gas Field Services</t>
  </si>
  <si>
    <t>Verto Holding is based in Egypt.</t>
  </si>
  <si>
    <t>Baja Custom Design, Inc.</t>
  </si>
  <si>
    <t>IQTR662147960</t>
  </si>
  <si>
    <t>As of May 22, 2020, Baja Custom Design, Inc. was acquired by Luduson Holding Company Limited, in a reverse merger transaction. Baja Custom Designs, Inc. sources readymade and custom furniture and decorator items in Mexico for sale in the United States. It offers traditional Mexican rustic furniture and solid wood doors, as well as crafted custom pieces in hardwood and pine; and custom made decorator items, such as earthenware and ceramic vases, pots and tiles, and wrought iron pieces. Baja Custom Designs, Inc. sells its products to decorators, interior designers, contractors and end users in the San Diego area. The company was formerly known as Jovanovic-Steele, Inc. and changed its name to Baja Custom Designs, Inc. in November 2017. Baja Custom Designs, Inc. was founded in 2014 and is based in Coronado, California.</t>
  </si>
  <si>
    <t>Consumer Discretionary (Primary); Consumer Durables and Apparel (Primary); Custom Wood Furniture (Primary); Home Furnishings (Primary); Household Durables (Primary); Wood Household Furniture (Primary)</t>
  </si>
  <si>
    <t>Watawala Plantations PLC (COSE:WATA.N0000)</t>
  </si>
  <si>
    <t>COSE:WATA.N0000</t>
  </si>
  <si>
    <t>Sunshine Wilmar (Private) Limited</t>
  </si>
  <si>
    <t>Estate Management Services (Private) Limited</t>
  </si>
  <si>
    <t>IQTR667862663</t>
  </si>
  <si>
    <t>Watawala Plantations PLC, together with its subsidiaries, cultivates, manufactures, and sells crude palm oil in Sri Lanka. It also engages in dairy farming business; and tea, cinnamon, rubber, and timber plantation business. The company was incorporated in 1992 and is headquartered in Colombo, Sri Lanka. Watawala Plantations PLC is a subsidiary of Sunshine Wilmar (Private) Limited.</t>
  </si>
  <si>
    <t>Palm Oil: 22.7 (87.1%);
Dairy: 3.4 (12.9%)</t>
  </si>
  <si>
    <t>Agricultural Products (Primary); Consumer Staples (Primary); Food Products (Primary); Food, Beverage and Tobacco (Primary); Coffee And Tea; Dairy Products; Dairy Products and Eggs; Edible Oils; Forest Products; Herbs, Spices and Extracts; Materials; Materials; Packaged Foods and Meats; Paper and Forest Products; Seasonings and Preservatives; Tea</t>
  </si>
  <si>
    <t>Sunshine Wilmar (Private) Limited is an investment holding company. The company, through its subsidiary, operates as a plantation company. The company is based in Sri Lanka. Sunshine Wilmar (Private) Limited operates as a subsidiary of Pyramid Wilmar Plantations (Private) Limited and Sunshine Holdings PLC.</t>
  </si>
  <si>
    <t>Estate Management Services (Private) Limited, through its subsidiary, engages in the cultivation, manufacture, sale, and export of tea, rubber, and palm oil in Sri Lanka. The company is based in Sri Lanka. As of May 22, 2020, Estate Management Services (Private) Limited operates as a subsidiary of Sunshine Holdings PLC.</t>
  </si>
  <si>
    <t>Advance Information Marketing Berhad (KLSE:AIM)</t>
  </si>
  <si>
    <t>KLSE:AIM</t>
  </si>
  <si>
    <t>IQTR691676107</t>
  </si>
  <si>
    <t>Advance Information Marketing Berhad, an investment holding company, operates as a business process outsourcing solution provider in Malaysia and Indonesia. It operates through Managed Customer Loyalty Services and Others segments. The company provides sales and marketing, client relationship management, and outsourced contact center management services. It offers Advance Information Marketing System, an enterprise marketing management solution that provides information on the customers’ behavior and their response to marketing initiatives implemented. The company also offers business intelligence, integrated marketing, and contact center management; and loyalty management services, such as consultation, technology infrastructure, and technical support to procurement and logistics services. In addition, it offers outsourced procurement and fulfillment services through local suppliers and mail order programs, including warehousing and distribution services. The company was incorporated in 2004 and is headquartered in Kuala Lumpur, Malaysia.</t>
  </si>
  <si>
    <t>Commercial and Professional Services (Primary); Industrials (Primary); Professional Services (Primary); Research and Consulting Services (Primary); Advertising; Application Software; Capital Goods; Commercial Services and Supplies; Communication Services; Data Processing and Outsourced Services; Diversified Support Services; Enterprise Software; Information Technology; Infrastructure Services; Internet Services and Infrastructure; IT Services; Marketing Services; Media; Media and Entertainment; Office Services and Supplies; Outsourced Business Services; Software; Software and Services; Trading Companies and Distributors; Trading Companies and Distributors; Warehousing and Storage</t>
  </si>
  <si>
    <t>Rodna Zemya Holding AD (BUL:HRZ)</t>
  </si>
  <si>
    <t>BUL:HRZ</t>
  </si>
  <si>
    <t>Nevena</t>
  </si>
  <si>
    <t>IQTR651894889</t>
  </si>
  <si>
    <t xml:space="preserve">Rodna Zemya Holding AD sells landed properties in Ilinden district, Sofia. It also engages in DIY retail chain business. The company is headquartered in Sofia, Bulgaria. 
</t>
  </si>
  <si>
    <t>Capital Goods (Primary); Industrial Conglomerates (Primary); Industrial Conglomerates (Primary); Industrials (Primary); Building Product and Home Supply Stores; Consumer Discretionary; Home Improvement Retail; Land Sub Dividers And Developers; Real Estate; Real Estate; Real Estate Development; Real Estate Management and Development; Retailing; Specialty Retail</t>
  </si>
  <si>
    <t>Bulgaria (Primary); Europe (Primary); European Emerging Markets (Primary)</t>
  </si>
  <si>
    <t>Nevena is based in Varna, Bulgaria.</t>
  </si>
  <si>
    <t>Ikab Securities &amp; Investment Limited (BSE:514238)</t>
  </si>
  <si>
    <t>BSE:514238</t>
  </si>
  <si>
    <t>Oasis Securities Limited (BSE:512489); Linkers Enclave Pvt Ltd; Tuscon Towers Private Limited</t>
  </si>
  <si>
    <t>IQTR1751778968</t>
  </si>
  <si>
    <t>Ikab Securities &amp; Investment Limited, a non-banking financial company, engages in the investment business in India. It is also involved in the mutual fund distribution, IPO, life insurance, and loans and other financial activities. The company was formerly known as Hindustan Sanforisers Limited and changed its name to Ikab Securities &amp; Investment Limited in November 1993. The company was incorporated in 1991 and is based in Mumbai, India.</t>
  </si>
  <si>
    <t>NBFC Activities: .8 (100.0%)</t>
  </si>
  <si>
    <t>India: .8 (100.0%)</t>
  </si>
  <si>
    <t>Capital Markets (Primary); Diversified Financials (Primary); Financials (Primary); Investment Banking and Brokerage (Primary); Asset Management and Custody Banks; Diversified Financial Services; Insurance; Insurance; Insurance Brokers; Specialized Finance</t>
  </si>
  <si>
    <t>Linkers Enclave Pvt Ltd
Linkers Enclave Pvt Ltd was incorporated in 1991 and is based in Kolkata, India.
Oasis Securities Limited (BSE:512489)
Oasis Securities Limited operates as a non-banking financial company in India. The company provides loans and other financial products. It is also involved in investment in securities and properties; and IPO activities. The company was formerly known as Abhishek India Limited and changed its name to Oasis Securities Limited in February 1995. Oasis Securities Limited was incorporated in 1986 and is based in Mumbai, India.
Tuscon Towers Private Limited
Tuscon Towers Private Limited is based in Kolkata, India.</t>
  </si>
  <si>
    <t>Oasis Securities Limited (BSE:512489) (2.81)</t>
  </si>
  <si>
    <t>Amasten Fastighets AB (publ) (OM:AMAST)</t>
  </si>
  <si>
    <t>OM:AMAST</t>
  </si>
  <si>
    <t>IQTR1762138100</t>
  </si>
  <si>
    <t>Amasten Fastighets AB (publ) builds, develops, and manages real estate properties in Sweden. The company also develops and manages housing properties. The company was formerly known as Amasten Holding AB (publ) and changed its name to Amasten Fastighets AB (publ) in November 2017. Amasten Fastighets AB (publ) is based in Stockholm, Sweden.</t>
  </si>
  <si>
    <t>Sweden: 118.1 (100.0%)</t>
  </si>
  <si>
    <t>Real Estate (Primary); Real Estate (Primary); Real Estate Management and Development (Primary); Real Estate Management Services (Primary); Real Estate Operating Companies (Primary); Real Estate Operators And Lessors (Primary); Residential Building Operators and Lessors (Primary); Residential Property Managers (Primary); Real Estate Development</t>
  </si>
  <si>
    <t>Atotech Limited (NYSE:ATC)</t>
  </si>
  <si>
    <t>NYSE:ATC</t>
  </si>
  <si>
    <t>The Carlyle Group Inc. (NasdaqGS:CG); Cep Iv Participations S.à R.L. Sicar; Carlyle Partners VI Cayman Holdings, L.P.; Gamma Holding Company Ltd.</t>
  </si>
  <si>
    <t>IQTR1672888258</t>
  </si>
  <si>
    <t>Atotech Limited, a chemicals technology company, provides specialty electroplating and surface finishing solutions worldwide. The company operates in two segments, Electronics (EL) and General Metal Finishing (GMF). The EL segment manufactures and supplies chemistry, production equipment, and services to the electronics industry, which include printed circuit board manufacturers, package substrate makers, and semiconductor companies. Its products and technologies serve the principal electronics end-markets, including communication, computer, automotive, industrial, medical, aerospace, and military industries. The GMF segment provides chemistry, production technology, and services to the surface finishing industries in various areas of application. Its products and technologies serve the primary surface finishing end-markets comprising the automotive, consumer electronics, construction, sanitary, white goods, and oil and gas industries. The company also offers on-site support and training services. Atotech Limited was founded in 1851 and is headquartered in West Bromwich, United Kingdom.</t>
  </si>
  <si>
    <t>GMF: 518.1 (35.1%);
EL: 959.9 (64.9%)</t>
  </si>
  <si>
    <t>Segment Adjustment: 1,358.4 (91.9%);
Americas: 119.6 (8.1%)</t>
  </si>
  <si>
    <t>Chemicals (Primary); Materials (Primary); Materials (Primary); Specialty Chemicals (Primary); Capital Goods; Chemical Processing Machinery and Equipment; Commercial and Professional Services; Commercial Services and Supplies; Diversified Support Services; Industrial Machinery; Industrials; Information Technology; Machinery; Software; Software and Services; Systems Software</t>
  </si>
  <si>
    <t xml:space="preserve">Carlyle Partners VI Cayman Holdings, L.P.
Carlyle Partners VI Cayman Holdings, L.P. is headquartered in Georgetown, Cayman Islands.
Cep Iv Participations S.à R.L. Sicar
CEP IV Participations S.A R.L., SICAR was incorporated in 2014 and is based in Luxembourg City, Luxembourg.
Gamma Holding Company Ltd.
Gamma Holding Company Ltd. is headquartered in George Town, Cayman Islands.
The Carlyle Group Inc. (NasdaqGS:CG)
The Carlyle Group Inc. is an investment firm specializing in direct and fund of fund investments. Within direct investments, it specializes in management-led/ Leveraged buyouts, privatizations, divestitures, strategic minority equity investments, structured credit, global distressed and corporate opportunities, small and middle market, equity private placements, consolidations and buildups, senior debt, mezzanine and leveraged finance, and venture and growth capital financings, seed/startup, early venture, emerging growth, turnaround, mid venture, late venture, PIPES. The firm invests across four segments which include Corporate Private Equity, Real Assets, Global Market Strategies, and Solutions. The firm typically invests in industrial, agribusiness, ecological sector, fintech, airports, parking, Plastics, Rubber, diversified natural resources, minerals, farming, aerospace, defense, automotive, consumer, retail, industrial, infrastructure, energy, power, healthcare, software, software enabled services, semiconductors, communications infrastructure, financial technology, utilities, gaming, systems and related supply chain, electronic systems, systems, oil and gas, processing facilities, power generation assets, technology, systems, real estate, financial services, transportation, business services, telecommunications, media, and logistics sectors. Within the industrial sector, the firm invests in manufacturing, building products, packaging, chemicals, metals and mining, forestry and paper products, and industrial consumables and services. In consumer and retail sectors, it invests in food and beverage, retail, restaurants, consumer products, domestic consumption, consumer services, personal care products, direct marketing, and education. Within aerospace, defense, business services, and government services sectors, it seeks to invest in defense electronics, manufacturing and services, government contracting and services, information technology, distribution companies. In telecommunication and media sectors, it invests in cable TV, directories, publishing, entertainment and content delivery services, wireless infrastructure/services, fixed line networks, satellite services, broadband and Internet, and infrastructure. Within real estate, the firm invests in office, hotel, industrial, retail, for sale residential, student housing, hospitality, multifamily residential, homebuilding and building products, and senior living sectors. The firm seeks to make investments in growing business including those with overleveraged balance sheets. The firm seeks to hold its investments for four to six years. In the healthcare sector, it invests in healthcare services, outsourcing services, companies running clinical trials for pharmaceutical companies, managed care, pharmaceuticals, pharmaceutical related services, healthcare IT, medical, products, and devices. It seeks to invest in companies based in Sub-Saharan focusing on Ghana, Kenya, Mozambique, Botswana, Nigeria, Uganda, West Africa, North Africa and South Africa focusing on Tanzania and Zambia; Asia focusing on Pakistan, India, South East Asia, Indonesia, Philippines, Vietnam, Korea, and Japan; Australia; New Zealand; Europe focusing on France, Italy, Denmark, United Kingdom, Germany, Austria, Belgium, Finland, Iceland, Ireland, Netherlands, Norway, Portugal, Spain, Benelux , Sweden, Switzerland, Hungary, Poland, and Russia; Middle East focusing on Bahrain, Jordan, Kuwait, Lebanon, Oman, Qatar, Saudi Arabia, Turkey, and UAE; North America focusing on United States which further invest in Southeastern United States, Texas, Boston, San Francisco Bay Area and Pacific Northwest; Asia Pacific; Soviet Union, Central-Eastern Europe, and Israel; Nordic region; and South America focusing on Mexico, Argentina, Brazil, Chile, and Peru. The firm seeks to invest in food, financial, and healthcare industries in Western China. In the real estate sector, the firm seeks to invest in various locations across Europe focusing on France and Central Europe, United States, Asia focusing on China, and Latin America. It typically invests between $1 million and $50 million for venture investments and between $50 million and $2 billion for buyouts in companies with enterprise value of between $31.57 million and $1000 million and sales value of $10 million and $500 million. It seeks to invest in companies with market capitalization greater than $50 million and EBITDA between $5 million to $25 million. It prefers to take a majority or a minority stake. It typically holds its investments for three to five years. Within automotive and transportation sectors, the firm seeks to hold its investments in for four to six years. While investing in Japan, it does not invest in companies with more than 1,000 employees and prefers companies’ worth between $100 million and $150 million. The firm originates, structures, and acts as lead equity investor in the transactions. The Carlyle Group Inc. was founded in 1987 and is based in Washington, District of Columbia with additional offices in 21 countries across 5 continents (North America, South America, Asia, Australia and Europe).
Selected investments:
EYO-Montreal: Project Montrose - They communicated that a C$35M EBITDA company was deemed too small.
AxleTech International Holdings, Inc.- a global supplier of planetary axles, brakes and other drivetrain components for off-highway and specialty vehicles to the commercial and military end markets.
Beru AG- a market leader in cold-start products for diesel-powered engines.
Diversified Machine, Inc.-  is a precision machining company that specializes in providing automotive powertrain components to the Big 3 OEMs and leading Tier 1 suppliers throughout North America.
Edscha- a manufacturer of door hinges, convertible roof systems and driver controls for the automotive industry.
Fennel Technologies AG-  a supplier to the automotive industry, designing and producing high quality metal and plastic parts and assemblies for car interiors.
Honsel International Technologies- automotive light metal parts.
During Carlyle's period of ownership, Key Plastics LLC is a dedicated global supplier of highly engineered plastic components and assemblies to the automotive suppliers and original equipment manufacturers in North America and Europe.
During Carlyle's period of ownership, Key Safety Systems, Inc. (formerly Breed Technologies, Inc.) is a leading global supplier of automotive safety components and systems.  KSS designs and manufactures airbags, seatbelts, steering wheels and electronics for automotive Tier 1, OEM and aftermarket customers.
United Components, Inc.- a worldwide manufacturer and distributor of automotive parts and components to the aftermarket and specialized original equipment channels.
</t>
  </si>
  <si>
    <t>Polski Bank Komórek Macierzystych S.A. (WSE:BKM)</t>
  </si>
  <si>
    <t>WSE:BKM</t>
  </si>
  <si>
    <t>VITA 34 AG (XTRA:V3V)</t>
  </si>
  <si>
    <t>AOC Health GmbH</t>
  </si>
  <si>
    <t>IQTR716973961</t>
  </si>
  <si>
    <t xml:space="preserve">Polski Bank Komórek Macierzystych S.A. operates an umbilical cord blood stem cell bank. The company operates through Afterbirth Tissues Banking B2C Services, Afterbirth Tissue Banking B2B Market, and R&amp;D Activities segments. It engages in the processing and storage of human biological material for individual customers and business partners. The company provides diagnostic services; and operates one day hospital and a cell and tissue bank. It also operates diagnostic laboratory and ultrasound scan clinics; operates web portal and provides marketing activities; and conducts research activities. The company offers its services in Serbia, Sweden, Denmark, Ukraine, Germany, and the United States, as well as various Balkan countries and Egypt. Polski Bank Komórek Macierzystych S.A. was founded in 2002 and is based in Warsaw, Poland. Polski Bank Komórek Macierzystych S.A. operates as a subsidiary of AOC Health GmbH.
</t>
  </si>
  <si>
    <t>Segment Adjustment: .0 (.0%);
Activity Non-Attributable: 5.5 (9.2%);
Afterbirth Tissues Banking B2C Services (B2C): 51.6 (86.5%);
Afterbirth Tissue Banking B2B Market (B2B): 2.6 (4.3%)</t>
  </si>
  <si>
    <t>Blood and Organ Banks (Primary); Health Care (Primary); Health Care Equipment and Services (Primary); Health Care Providers and Services (Primary); Health Care Services (Primary); Medical Laboratory Services (Primary); Advertising; Communication Services; Marketing Services; Media; Media and Entertainment</t>
  </si>
  <si>
    <t>VITA 34 AG engages in the collection, preparation, cryopreservation, and storage of stem cells from umbilical cord blood and tissue in Europe. The company offers Sibling Initiative that offers free storage of stem cells collected from the umbilical cord blood of a child whose brother or sister is seriously ill and needs the stem cells from the newborn sibling for treatment purposes; VitaPlusDonation that stores stem cells for personal therapeutic stem cell application; and VitaMine&amp;Yours, which combines the storage of umbilical cord blood for personal provision with the possibility of a donation. It also provides Prevention screenings, which enable the detection of genetically related health risks and predispositions; and mobile stem cell team that facilitates the treatment with stem cells from umbilical cord blood in various hospitals. The company was founded in 1997 and is based in Leipzig, Germany.</t>
  </si>
  <si>
    <t>Platin 1829. GmbH is based in Frankfurt am Main, Germany.</t>
  </si>
  <si>
    <t>Oritani Financial Corp.</t>
  </si>
  <si>
    <t>Valley National Bancorp (NasdaqGS:VLY)</t>
  </si>
  <si>
    <t>IQTR625963928</t>
  </si>
  <si>
    <t>As of December 1, 2019, Oritani Financial Corp. was acquired by Valley National Bancorp. Oritani Financial Corp. operates as a savings and loan holding company for Oritani Bank that provides various banking services for individual and corporate customers. The company accepts a range of deposit products, such as non-interest and interest-bearing demand and NOW checking accounts, money market deposit accounts, savings accounts, retirement accounts, and time deposits. Its loan products include residential commercial real estate loans comprising mortgage loans secured by apartment buildings; commercial real estate loans consisting of mortgage loans secured by retail anchor shopping centers, commercial offices, retail space, warehouses, and mixed-use buildings; residential real estate loans, such as one to four family residential real property and home equity loans; and second mortgage and equity loans, and home equity lines of credit, as well as construction loans. The company also invests in securities and real estate properties. As of June 30, 2019, it operated 25 full service branches in Bergen, Hudson, Essex, and Passaic Counties, New Jersey; and lending offices in New York City and Cherry Hill, New Jersey. Oritani Financial Corp. was founded in 1911 and is headquartered in Washington Township, New Jersey.</t>
  </si>
  <si>
    <t>Banks (Primary); Financials (Primary); Savings Institutions (Primary); Savings Institutions, Federally Chartered (Primary); Thrifts and Mortgage Finance (Primary); Thrifts and Mortgage Finance (Primary); Asset Management and Custody Banks; Capital Markets; Diversified Financial Services; Diversified Financials; Holding Companies; Investment Services and Holding Companies; Multi-Sector Holdings; Offices Of Bank Holding Companies; Real Estate; Real Estate; Real Estate Management and Development; Real Estate Operating Companies; Real Estate Operators And Lessors</t>
  </si>
  <si>
    <t>Hackensack Area (Primary); New Jersey (Primary); Northeast (Primary); United States and Canada (Primary); United States of America (Primary); Newark Area</t>
  </si>
  <si>
    <t>Valley National Bancorp operates as the holding company for Valley National Bank that provides various commercial, retail, insurance, and wealth management financial services products. The company operates through Commercial Lending, Consumer Lending, and Investment Management segments. Its deposit products include non-interest bearing, savings, NOW, and money market accounts, as well as time deposits. The company also offers commercial and industrial, commercial real estate, residential mortgage, and automobile loans; loans secured by the cash surrender value of life insurance; home equity loans and lines of credit; and secured and unsecured other consumer loans. In addition, it invests in various types of securities and interest-bearing deposits with other banks; and offers international banking services, such as standby letters of credit, documentary letters of credit and related products, foreign exchange transactions, documentary collections, and foreign wire transfers services, as well as transaction accounts for non-resident aliens. Further, the company provides investment services for individuals and small to medium sized businesses; and trusts and custom -tailored investment strategies for retirement plans. Additionally, it offers trust services, which comprise living and testamentary trusts, investment management, custodial and escrow services, and estate administration primarily to individuals; property and casualty, life, health, and title insurance agency services; and health care equipment lending and other commercial equipment leasing services, as well as holds real estate related investments. Further, the company offers automated teller machine, telephone and Internet banking, remote deposit capturing, overdraft, drive-in and night deposit, and safe deposit facility services. It operates 226 branches located in New Jersey, New York, Florida, and Alabama. The company was founded in 1927 and is headquartered in New York, New York.</t>
  </si>
  <si>
    <t>National General Insurance Co. (P.J.S.C.) (DFM:NGI)</t>
  </si>
  <si>
    <t>DFM:NGI</t>
  </si>
  <si>
    <t>Dubai Investments PJSC (DFM:DIC)</t>
  </si>
  <si>
    <t>IQTR1761686881</t>
  </si>
  <si>
    <t>National General Insurance Co. (P.J.S.C.) engages in underwriting various classes of life and general insurance, and reinsurance products in the United Arab Emirates. The company operates through two segments, General Insurance and Life Assurance. It offers life, medical, and motor vehicle insurance, as well as travel, personal accident, and householder’s comprehensive insurance products for individuals. The company also provides corporate insurance products, including property insurance solutions, such as fire and perils, property all risks, business interruption, office multi cover, and hotel comprehensive; marine insurance products, including cargo, hull and machinery, and yachts; and engineering insurance products comprising contractor’s all risks, erection all risks, contractors plant and machinery, machinery all risk, machinery breakdown, boiler and pressure vessel, deterioration of stocks, and electronic equipment. In addition, it offers group personal accident, burglary, fidelity guarantee, money, plate glass, medical malpractice, GAP-agreed value, smart car repair, and extended warranty; and onshore, offshore, and floating units insurance products. Further, the company provides professional indemnity and workmen’s compensation, as well as employers, haulers, third-party, and directors and officers liability insurance; and group medical, group life, credit, computer crime, cyber liability, cancellation of events, bankers blanket bond, and jewelers block insurance products. National General Insurance Co. (P.J.S.C.) was founded in 1980 and is headquartered in Dubai, the United Arab Emirates.</t>
  </si>
  <si>
    <t>Segment Adjustment: 6.6 (6.4%);
Life Assurance: 17.3 (16.6%);
General Insurance: 76.4 (73.4%);
Unallocated Interest and Income(Net): 3.8 (3.6%)</t>
  </si>
  <si>
    <t>Financials (Primary); Insurance (Primary); Insurance (Primary); Multi-line Insurance (Primary); Accident Insurance; Casualty; Commercial Property Insurance; Fire and Marine Insurance; Health and Medical Insurance; Homeowner's and Renter's Insurance; Liability Insurance; Life and Health Insurance; Life Insurance; Motor Vehicle Insurance; Personal Property Insurance; Property; Property and Casualty Insurance; Reinsurance; Worker's Compensation Insurance</t>
  </si>
  <si>
    <t>Africa / Middle East (Primary); Middle East (Primary); United Arab Emirates  (Primary)</t>
  </si>
  <si>
    <t>Dubai Investments PJSC, together with its subsidiaries, operates in manufacturing, contracting and services, property, and investment businesses primarily in the United Arab Emirates and internationally. The company manufactures and sells materials that are used in construction projects; executes construction contracts; and produces raw and architectural glass, aluminum extruded products, and laboratory furniture. It also provides district cooling, investment banking, asset management, financial investment, healthcare, information technology, and education services; and develops real estate for sale and lease, as well as offers edible oil. Dubai Investments PJSC was founded in 1995 and is based in Dubai, the United Arab Emirates.</t>
  </si>
  <si>
    <t>2invest AG (XTRA:2INV)</t>
  </si>
  <si>
    <t>XTRA:2INV</t>
  </si>
  <si>
    <t>Sparta AG (DB:SPT6)</t>
  </si>
  <si>
    <t>IQTR679831827</t>
  </si>
  <si>
    <t>2invest AG, an investment company, acquires, holds, manages, and sells investments in corporations and partnerships primarily in the biotechnology, life science, and IT sectors in Germany and internationally. The company was formerly known as 4basebio AG and changed its name to 2invest AG in January 2021. 2invest AG is based in Heidelberg, Germany.</t>
  </si>
  <si>
    <t>Biotechnology (Primary); Biotechnology (Primary); Health Care (Primary); Pharmaceuticals, Biotechnology and Life Sciences (Primary); Asset Management and Custody Banks; Capital Markets; Diversified Financials; Financials</t>
  </si>
  <si>
    <t>Baden-Württemberg (Primary); Europe (Primary); European Developed Markets (Primary); Germany (Primary)</t>
  </si>
  <si>
    <t>Sparta AG is a publicly owned investment manager. The firm provides its services to Institutional and private investors. The firm invests in the listed companies of the German-speaking areas. The firm employs long-term investment approach. Sparta AG was founded in 1995 and is based in Heidelberg, Germany. Sparta AG operates as a subsidiary of Deutsche Balaton AG.</t>
  </si>
  <si>
    <t>Distell Group Holdings Limited (JSE:DGH)</t>
  </si>
  <si>
    <t>JSE:DGH</t>
  </si>
  <si>
    <t>Heineken International B.V.</t>
  </si>
  <si>
    <t>IQTR1758452258</t>
  </si>
  <si>
    <t>Distell Group Holdings Limited, an investment holding company, engages in the production, marketing, and distribution of wines, spirits, ciders, and other ready-to-drink (RTD) beverages South Africa, rest of Africa, and internationally. The company offers its products under the Scottish Leader, Black Bottle, Bunnahabhain, Tobermory, Deanston, Ledaig, Cruz Vodka, Kibao, Kingfisher, Caprice Wines, Hunter’s Choice, Altar Wines, and Yatta Juice. It also engages in the farming business. The company was founded in 1925 and is headquartered in Stellenbosch, South Africa.</t>
  </si>
  <si>
    <t>South Africa: 1,438.9 (72.7%);
International: 195.0 (9.9%);
Corporate: 4.9 (.2%);
Rest of Africa: 196.3 (9.9%);
Botswana, Lesotho, Namibia and Eswatini (BLNE): 144.4 (7.3%)</t>
  </si>
  <si>
    <t>Distillers and Vintners</t>
  </si>
  <si>
    <t>Beverages (Primary); Cider (Primary); Consumer Staples (Primary); Distillers and Vintners (Primary); Food, Beverage and Tobacco (Primary); Spirits and Liquors (Primary); Wine (Primary); Agricultural Services; Asset Management and Custody Banks; Capital Markets; Commercial and Professional Services; Commercial Services and Supplies; Crop Services; Diversified Financials; Environmental and Facilities Services; Financials; Industrials; Soft Drinks</t>
  </si>
  <si>
    <t>Heineken International B.V. produces and sells beers and ciders. It sells its products through a network of distributors internationally. The company was founded in 1863 and is based in Amsterdam, the Netherlands. Heineken International B.V. operates as a subsidiary of Heineken N.V.</t>
  </si>
  <si>
    <t>TM hf.</t>
  </si>
  <si>
    <t>Kvika banki hf. (ICSE:KVIKA)</t>
  </si>
  <si>
    <t>IQTR696037304</t>
  </si>
  <si>
    <t>As of March 31, 2021, TM hf. was acquired by Kvika banki hf. Kvika banki hf., a specialized bank, provides asset management and investment products and services in Iceland and the United Kingdom. Its products and services include fund management services; finances to enterprises; loans to institutional investors; financing solutions, including project financing, portfolio financing, bridge lending, mezzanine lending, and wholesale funding for fintech solution providers; securities brokerage and foreign exchange market services; and advisory services related to investments and financing with a focus on corporate acquisitions and divestments, and initial public offerings. The company’s products and services also include investment banking services with a focus on acquisitions, divestments and mergers, financing and financial restructuring, and listings and delisting of equities and bonds; services to listed companies and companies seeking to list on a regulated stock exchange; and private banking and deposit products and services to high-net worth individuals, businesses, and market participants. It also provides property and casualty, marine, and life and health insurance products and services primarily in Iceland; asset leasing products and services by financing commercial equipment, real estate, and vehicles for companies and individuals; and operational lease services. The company was founded in 1956 and is headquartered in Reykjavik, Iceland.</t>
  </si>
  <si>
    <t>Financials (Primary); Insurance (Primary); Insurance (Primary); Multi-line Insurance (Primary); Accident Insurance; Asset Management and Custody Banks; Business Credit Agencies; Capital Markets; Car Loans; Casualty; Consumer Finance; Consumer Finance; Credit Agencies; Diversified Financial Services; Diversified Financials; Finance Leasing; Fire and Marine Insurance; Health and Medical Insurance; Homeowner's and Renter's Insurance; Institutional Investment Advice; Investment Advice; Investment Banking; Investment Banking and Brokerage; Liability Insurance; Life and Health Insurance; Life Insurance; Merger and Acquisition Advisory Services; Motor Vehicle Insurance; Personal Credit Agencies; Personal Investment Advice; Personal Loan Services; Personal Property Insurance; Private Placement Advisory Services; Property; Property and Casualty Insurance; Securities and Commodities Markets Services; Security Brokers; Security Brokers and Dealers; Short-Term Business Credit Agencies; Specialized Finance</t>
  </si>
  <si>
    <t>Europe (Primary); European Developed Markets (Primary); Iceland (Primary)</t>
  </si>
  <si>
    <t>Kvika banki hf., a specialized bank, provides asset management and investment services to businesses, investors, and individuals in Iceland and the United Kingdom. It operates through five business segments: Corporate Banking, Corporate Finance, Capital Markets, Proprietary Trading and Treasury, and Asset Management. The company offers various banking services and related advisory services, and specialized lending services; advices related to purchase, sale, and mergers and acquisitions of companies; securities and foreign currency brokerage, derivatives brokerage, and forward contracts to institutional investors, corporates, and high net worth individuals; market making and treasury services; and asset management services for domestic and foreign assets, private banking, and private pension plans. It also provides real estate fund management, fund management, and business consultancy services. The company was incorporated in 2002 and is headquartered in Reykjavik, Iceland.</t>
  </si>
  <si>
    <t>Quantum Health Group Limited (ASX:QTM)</t>
  </si>
  <si>
    <t>ASX:QTM</t>
  </si>
  <si>
    <t>Paragon Care Limited (ASX:PGC)</t>
  </si>
  <si>
    <t>IQTR1757420887</t>
  </si>
  <si>
    <t>Quantum Health Group Limited distributes medical imaging and patient treatment equipment and services in Australia, Thailand, Korea, the Philippines. It operates through two segments, Medical and Environmental Services. The company distributes medical products in the field of radiology, oncology, aesthetics, and environmental health. It also manufactures energy saving heat pump technology used for heating and cooling systems. The company was formerly known as Quantum Energy Limited. Quantum Health Group Limited was founded in 1975 and is based in Rosebery, Australia. Quantum Health Group Limited was formerly a subsidiary of Crisp Holdings Pty. Ltd.</t>
  </si>
  <si>
    <t>Environmental Services: 3.0 (7.1%);
Medical: 38.1 (91.2%);
Elimination: .7 (1.7%)</t>
  </si>
  <si>
    <t>Australia: 17.1 (41.0%);
China: .3 (.6%);
Thailand: 10.4 (24.9%);
Korea: 13.0 (31.1%);
Philippines: 1.0 (2.3%)</t>
  </si>
  <si>
    <t>Health Care (Primary); Health Care Distributors (Primary); Health Care Equipment and Services (Primary); Health Care Providers and Services (Primary); Healthcare Equipment Distribution (Primary); Consumer Discretionary; Consumer Durables and Apparel; Household Appliances; Household Durables; Water Appliances; Water Treatment Appliances</t>
  </si>
  <si>
    <t>Paragon Care Limited supplies durable medical equipment, medical devices, and consumable medical products to health and aged care markets in Australia, New Zealand, and internationally. The company offers clinical solutions for anaesthetists, intensivists, cardiac, vascular, and pain management; designs, manufactures, and distributes reagent red blood cells, monoclonal blood grouping reagents, and ancillary products for immunohaematology laboratories; and eye care products, such as ophthalmology and optometry, neonatal vision screening, and procedural kits. It also provides neonatal and paediatric assessment and treatment, including newborn hearing and vision screening, jaundice management, targeted temperature management, cerebral function monitoring, and seizure detection, as well as pain management and enteral feeding solutions; surgical products for hip and knee arthroplasty, infection prevention, pain management, biologics, and the operating room; and equipment repair and maintenance services. In addition, the company offers sterilisable transducers for surgical procedures such as neurology, hepatobiliary, renal, colorectal, vascular, laparoscopic, and robotic procedures; ultrasound systems, shockwave therapy, lasers, and accessories for infection control; and veterinary products, including point-of-care blood analyzers, centrifuges, laser technology, IV lines and fluid therapy, and closed system transfer devices for hazardous drugs. Further, it provides telephony, nurse call, access control, CCTV, cordless, and Wi-Fi products. The company was formerly known as Citrofresh International Limited and changed its name to Paragon Care Limited in June 2008. Paragon Care Limited was incorporated in 1994 and is based in Melbourne, Australia.</t>
  </si>
  <si>
    <t>Mimecast Limited (NasdaqGS:MIME)</t>
  </si>
  <si>
    <t>NasdaqGS:MIME</t>
  </si>
  <si>
    <t>Permira Advisers Ltd.</t>
  </si>
  <si>
    <t>IQTR1760998874</t>
  </si>
  <si>
    <t>Mimecast Limited provides cloud security and risk management services for corporate information and email. The company offers Mimecast Email Security solution, which protects against the delivery of malware, malicious URLs and attachments, spam, viruses, impersonation attacks, phishing, and spear-phishing attacks, including business email compromise, identity theft, extortion, fraud, and other attacks, while also preventing data leaks and other internal threats, as well as provides awareness training services. It also provides Cyber Resilience Extensions, such as Mimecast Enterprise Information Archiving that unifies email data to support e-discovery, forensic analysis, and compliance initiatives; Mimecast Business Continuity and Sync &amp; Recover, which protects email and data against the threat of downtime as a result of system failure, natural disasters, planned maintenance, system upgrades, and migrations; and Mimecast Web Security service that protects against malicious web activity initiated by user action or malware and blocks access to inappropriate websites based on acceptable use policies. In addition, the company’s Cyber Resilience Extensions also comprise Mimecast Secure Messaging, a secure and private channel to share sensitive information; Mimecast Health Care Pack, which prevents breaches and protects against data exfiltration transmissions; and Mimecast Large File Send that enables employees to create security and compliance risks when they turn to file sharing services. Further, it offers Threat Intelligence Dashboard, which displays cyber threat data specific to an organization by identifying users who pose the greatest cyber risk; and Mimecast Mobile and Desktop Apps for mobile, PC, and Mac users, as well as engages in data center operations. The company sells its services through direct sales and channel partners. Mimecast Limited was founded in 2003 and is headquartered in London, the United Kingdom.</t>
  </si>
  <si>
    <t>Security Software &amp; Services: 553.3 (100.0%)</t>
  </si>
  <si>
    <t>United States: 278.5 (50.3%);
Other: 58.6 (10.6%);
South Africa: 58.6 (10.6%);
United Kingdom: 157.6 (28.5%)</t>
  </si>
  <si>
    <t>Application Software (Primary); Information Technology (Primary); Software (Primary); Software and Services (Primary); Co-location/Data Centers; Internet Services and Infrastructure; IT Consulting and Other Services; IT Services</t>
  </si>
  <si>
    <t>Permira Advisers Ltd. is a private equity firm specializing in mature, emerging growth, industry consolidation, growth capital, expansion financing, restructuring, financial acquisitions, leveraged buyouts, buyins, and growth buyouts. The firm seeks to invest in medium to large companies in the chemicals, consumers, industrial products and services, technology, media, recruitment, fitness, and telecommunications (TMT), financial services, trade, life sciences, and healthcare. For industrial products and services sector, it makes investments in purchase of non-core operations; public-to-private acquisitions of listed companies orphaned by the market or seeking to dramatically develop or restructure away from public markets; purchase of private companies looking to transition their ownership, expand their capital base, or make value changing acquisitions; minority positions with partners; and business services and capital goods. Within consumer sector, the firm focuses on consumer products, food and beverage, leisure, luxury goods, and retail. In industrial products and services, it targets automotive, utilities and infrastructure, transportation and logistics, manufacturing, paper and packaging, construction and building technology, metal and mining, and business services. For technology sector, the firm prefers to invest in semiconductors, electronics and instrumentation, software and information technology services, and telecom equipment including fixed network, mobile network, and handsets. In media, it focuses on broadcasting, professional publishing, consumer publishing, online commerce vendors, content production and distribution companies, and advertising and marketing services. Within telecommunications, the firm seeks to invest in satellite services, mobile telecommunications, fixed telecommunications, and cable. In financial services, it invests in asset and wealth management, P&amp;C insurance, financial infrastructure, and services sectors. In healthcare, the firm typically invests in generics, specialty pharmaceuticals, CMOs, consumer-facing medical technology businesses, and diagnostic companies. The firm also seeks to invest in content development, fashion, and design. It invests in companies based in Benelux region; Europe with a focus on Germany, France, Italy, Spain, and United Kingdom; Middle East with a focus on Israel; United States and Canada; Latin America and Caribbean; Nordic region, and Asia Pacific with a focus on East Asia. Within East Asia, the firm invests in China, Korea, and Japan. It prefers to invest in companies with enterprise values up to $€3 billion ($4,302.03 million); transaction sizes of €500 million ($650.28 million) and above; and deal size between €500 million ($717 million) and €3 billion ($4,302.03 million). It makes equity investments between $60.8 million and $716.68 million. The firm takes majority and significant minority stakes in its portfolio companies. The firm serves as non-executive directors on the board of the portfolio companies and prefers to make control-stake buyouts. It seeks to hold its investments for a period of five to 12 years. Permira Advisers Ltd. was founded in 1985 and is based in London, United Kingdom with 14 additional offices across Asia, Europe, and North America.</t>
  </si>
  <si>
    <t>Kuwait and Middle East Financial Investment Company K.S.C.P. (KWSE:KMEFIC)</t>
  </si>
  <si>
    <t>KWSE:KMEFIC</t>
  </si>
  <si>
    <t>Al Thekair General Trading &amp; Contracting Co.</t>
  </si>
  <si>
    <t>Ahli United Bank K.S.C.P. (KWSE:ALMUTAHED); Ahli United Bank B.S.C. (BAX:AUB)</t>
  </si>
  <si>
    <t>IQTR633358507</t>
  </si>
  <si>
    <t>Kuwait and Middle East Financial Investment Company K.S.C.P. operates as an asset management and financial services company in the Middle East. It operates through Asset management, Brokerage and Online Trading, Credit operations, and Investment and Treasury segments. The company provides third party fund and portfolio management services on a fiduciary basis; advisory services; investment funds; and online and offline brokerage services. It also offers margin loans to the clients trading in Boursa Kuwait and commercial loans to the clients; research services consisting of buy-side regional coverage for the executive management and fund managers, as well as sell-side research for clients and investors; and company credit ratings. In addition, the company is involved in money market placements business; real estate activities; and proprietary trading in equity stocks and funds across gulf cooperation countries and international markets. Kuwait and Middle East Financial Investment Company K.S.C.P. serves private and institutional clients. The company was incorporated in 1984 and is based in Kuwait City, Kuwait. Kuwait and Middle East Financial Investment Company K.S.C.P. is a subsidiary of Ahli United Bank K.S.C.P.</t>
  </si>
  <si>
    <t>Segment Adjustment: .8 (4.1%);
Brokerage &amp; Online Trading: 9.8 (52.4%);
Asset Management: 6.1 (32.9%);
Investment &amp; Treasury: 2.0 (10.5%)</t>
  </si>
  <si>
    <t>Asset Management and Custody Banks (Primary); Capital Markets (Primary); Diversified Financials (Primary); Financials (Primary); Investment Advice (Primary); Business and Sovereign Credit Rating Agencies; Business Credit Agencies; Commercial and Professional Services; Credit Agencies; Diversified Financial Services; Financial Exchanges and Data; Industrials; Investment Banking; Investment Banking and Brokerage; Online Security Brokers and Dealers; Professional Services; Real Estate; Real Estate; Real Estate Management and Development; Real Estate Operating Companies; Research and Consulting Services; Research, Development, and Testing Services; Securities and Commodities Markets Services; Security Brokers; Security Brokers and Dealers; Specialized Finance</t>
  </si>
  <si>
    <t>Africa / Middle East (Primary); Kuwait  (Primary); Middle East (Primary)</t>
  </si>
  <si>
    <t>Al Thekair General Trading &amp; Contracting Co. is based in Kuwait.</t>
  </si>
  <si>
    <t>Ahli United Bank B.S.C. (BAX:AUB)
Ahli United Bank B.S.C., together with its subsidiaries, provides retail, commercial, Islamic, investment, and private banking products and services. It also offers global fund management and life insurance services. The company operates in four segments: Retail Banking, Corporate Banking, Treasury &amp; Investments, and Private Banking. The Retail Banking segment handles deposits and current accounts of individual customers; and offers consumer loans, residential mortgages, overdrafts, credit cards, and fund transfer services. The Corporate Banking segment handles loans and other credit facilities, and deposits and current accounts for corporate and institutional customers. The Treasury &amp; Investments segment provides money market, trading, and treasury services. The Private Banking segment offers a range of investment products, funds, credit facilities, trusts, and alternative investment for high net worth clients. The company operates 151 branches in the Kingdom of Bahrain, the State of Kuwait, the Arab Republic of Egypt, the Republic of Iraq, the United Kingdom, and internationally. Ahli United Bank B.S.C. was incorporated in 2000 and is based in Manama, the Kingdom of Bahrain.
Ahli United Bank K.S.C.P. (KWSE:ALMUTAHED)
Ahli United Bank K.S.C.P. engages in banking activities in Kuwait. Its Retail and Commercial Banking segment offers a range of banking operations covering credit and deposit services. The company’s Treasury and Investment Management segment is involved in clearing, money market, foreign exchange, Sukuk, and other treasury and miscellaneous operations; and proprietary investment, securities trading, and fiduciary fund management activities. It provides non-investment deposits, such as current accounts; investment deposit accounts comprising fixed and open term deposit accounts; and saving investment accounts, as well as offers letter of credit, acceptance, and guarantees. The company was formerly known as The Bank of Kuwait and Middle East K.S.C. and changed its name to Ahli United Bank K.S.C.P. in April 2010. Ahli United Bank K.S.C.P. was incorporated in 1971 and is based in Safat, Kuwait. Ahli United Bank K.S.C.P. is a subsidiary of Ahli United Bank B.S.C.</t>
  </si>
  <si>
    <t>Ahli United Bank B.S.C. (BAX:AUB) (9,445.3); Ahli United Bank K.S.C.P. (KWSE:ALMUTAHED) (2,282.1)</t>
  </si>
  <si>
    <t>Bio-Matrix Scientific Group, Inc.</t>
  </si>
  <si>
    <t>IQTR660275923</t>
  </si>
  <si>
    <t>As of April 13, 2020, Bio-Matrix Scientific Group, Inc. was acquired by Rivulet Films LLC, in a reverse merger transaction. Bio-Matrix Scientific Group, Inc., through its subsidiary, Pine Hills, Inc., provides data storage and corporate documents archiving services. It offers long-term data and document storage services; daily data backup services; and cloud systems setup services for various location information distribution and sharing. The company primarily markets its services to small businesses within Southern California. Bio-Matrix Scientific Group, Inc. is based in Gilbert, Arizona.</t>
  </si>
  <si>
    <t>Data Management (Primary); Data Recovery (Primary); Data Storage Services (Primary); Information Technology (Primary); Infrastructure Consulting (Primary); Infrastructure Services (Primary); Internet Services and Infrastructure (Primary); IT Services (Primary); Software and Services (Primary)</t>
  </si>
  <si>
    <t>Oasis Midstream Partners LP (NasdaqGS:OMP)</t>
  </si>
  <si>
    <t>NasdaqGS:OMP</t>
  </si>
  <si>
    <t>Crestwood Equity Partners LP (NYSE:CEQP)</t>
  </si>
  <si>
    <t>Oasis Petroleum Inc. (NasdaqGS:OAS); OMS Holdings LLC</t>
  </si>
  <si>
    <t>IQTR1686200447</t>
  </si>
  <si>
    <t>Oasis Midstream Partners LP, together with its subsidiaries, provides crude oil, natural gas, and water-related midstream services in North America. It offers natural gas gathering, compression, processing, and gas lift supply services; crude oil gathering, stabilization, blending, and storage services; produced and flowback water gathering and disposal services; freshwater distribution services; and crude oil transportation services from the Wild Basin operating area to Johnson’s Corner. OMP GP LLC serves as the general partner of the company. The company was founded in 2013 and is based in Houston, Texas. Oasis Midstream Partners LP operates as a subsidiary of OMS Holdings LLC.</t>
  </si>
  <si>
    <t>Oil &amp; Gas - Integrated: 391.6 (100.0%)</t>
  </si>
  <si>
    <t>Energy (Primary); Energy (Primary); Natural Gas Pipelines (Primary); Oil and Gas Pipelines (Primary); Oil and Gas Storage and Transportation (Primary); Oil, Gas and Consumable Fuels (Primary); Petroleum Pipelines (Primary); Commercial and Professional Services; Commercial Services and Supplies; Environmental and Facilities Services; Industrials; Sanitary Services; Utilities; Utilities; Water Supply; Water Utilities; Water Utilities</t>
  </si>
  <si>
    <t>Crestwood Equity Partners LP provides a range of infrastructure solutions to liquids-rich natural gas and crude oil shale plays in the United States. It operates through three segments: Gathering and Processing (G&amp;P); Storage and Transportation (S&amp;T); and Marketing, Supply and Logistics (MS&amp;L). The G&amp;P segment offers gathering and transportation services for natural gas, crude oil, and produced water; and processing, treating, compression, and disposal services for natural gas. The S&amp;T segment provides crude oil and natural gas storage and transportation services to producers, utilities, and other customers; and operates crude oil terminals in the Bakken and Powder River Basin, as well as natural gas storage and transportation assets in the Northeast and Texas Gulf Coast. The MS&amp;L segment offers natural gas liquid (NGL), crude oil, and natural gas marketing and logistics services to producers, refiners, marketers, and other customers. The company owns and operates natural gas facilities with approximately 2.9 billion cubic feet of natural gas/day (Bcf/d) of gathering capacity and 1.2 Bcf/d of processing capacity; crude oil facilities with approximately 150,000 Bbls/d of gathering capacity and 266,000 Bbls of storage capacity; and produced water facilities with approximately 180,000 Bbls/d of gathering and disposal capacity. Crestwood Equity GP LLC serves as the general partner of Crestwood Equity Partners LP. The company was formerly known as Inergy L.P. and changed its name to Crestwood Equity Partners LP in October 2013. Crestwood Equity Partners LP was founded in 2001 and is headquartered in Houston, Texas.</t>
  </si>
  <si>
    <t>Oasis Petroleum Inc. (NasdaqGS:OAS)
Oasis Petroleum Inc., an independent exploration and production company, focuses on the acquisition and development of onshore unconventional oil and natural gas resources in the United States. It operates through Exploration and Production(E&amp;P), and Midstream segments. The E&amp;P segment engages in the acquisition and development of oil and gas properties. The Midstream segment offers midstream services, such as natural gas gathering, compression, processing and, gas lift supply; crude oil gathering, terminaling, and transportation; produced and flowback water gathering, and disposal; and water distribution. As of December 31, 2020, the company had 401,766 net leasehold acres in the Williston Basin; and 24,396 net leasehold acres in the Permian Basin, as well as approximately 152.2 million barrels of oil equivalent of estimated net proved reserves. The company sells its crude oil and natural gas to refiners, marketers, and other purchasers that have access to pipeline and rail facilities. Oasis Petroleum Inc. was founded in 2007 and is headquartered in Houston, Texas.
OMS Holdings LLC
OMS Holdings LLC, doing business as Oasis Midstream Holding Company LLC, through its subsidiary, owns, operates, acquires, and develops midstream infrastructure and energy services assets in North America. The company was incorporated in 2014 and is based in Dallas, Texas. OMS Holdings LLC operates as a subsidiary of Oasis Petroleum Inc. On September 30, 2020, OMS Holdings LLC filed a voluntary petition for reorganization under Chapter 11 in the U.S. Bankruptcy Court for the Southern District of Texas.</t>
  </si>
  <si>
    <t>Oasis Petroleum Inc. (NasdaqGS:OAS) (2,488.7)</t>
  </si>
  <si>
    <t>La Doria S.p.A. (BIT:LD)</t>
  </si>
  <si>
    <t>BIT:LD</t>
  </si>
  <si>
    <t>InvestIndustrial</t>
  </si>
  <si>
    <t>IQTR1686382904</t>
  </si>
  <si>
    <t>La Doria S.p.A., together with its subsidiaries, produces and markets food products in Italy, the United Kingdom, Japan, Australia and internationally. Its products include tomato-based products, fruit juices and beverages, vegetables, canned pasta, cooked pulses, baked beans, canned pulses, ready-made sauces, and carrots. The company sells its products under the La Doria, La Romanella, Vivi G, Cook Italia, Althea, and Bella Parma brand names through retailers and distribution chains. La Doria S.p.A. was founded in 1954 and is based in Angri, Italy.</t>
  </si>
  <si>
    <t>Fruit Line: 83.9 (8.6%);
Other Lines (Trading): 287.1 (29.3%);
Legumes and Vegetables: 262.2 (26.7%);
Tomato Derivatives: 205.7 (21.0%);
Sauces Line: 141.3 (14.4%)</t>
  </si>
  <si>
    <t>Australia and New Zealand: 30.4 (3.1%);
Italy: 161.5 (16.5%);
North Europe: 646.7 (66.0%);
America: 27.0 (2.8%);
Africa: 8.7 (.9%);
Asia: 20.5 (2.1%);
Other European Countries: 85.4 (8.7%)</t>
  </si>
  <si>
    <t>Consumer Staples (Primary); Food Products (Primary); Food, Beverage and Tobacco (Primary); Packaged Foods and Meats (Primary); Pasta (Primary); Prepared and Preserved Foods (Primary); Sauces And Salad Dressings (Primary); Seasonings and Preservatives (Primary); Agricultural Products; Beverages; Fruits; Fruits, Vegetables, and Nuts; Grain And Field Beans; Juices; Soft Drinks; Tomatoes; Vegetables</t>
  </si>
  <si>
    <t>Campania (Primary); Europe (Primary); European Developed Markets (Primary); Italy (Primary); Salerno (Primary)</t>
  </si>
  <si>
    <t>InvestIndustrial is a private equity firm specializing in buyouts in middle market companies. The firm primarily invests in medium size companies. The firm primarily invests in industry sectors including services and concessions, industrial manufacturing, and consumer retail and leisure. It seeks to invest in companies based in Southern Europe including Italy, Portugal, and Spain. The firm prefers to invest between €15 million ($19.82 million) and $238.34 million in companies with turnover between €75 million ($116.25 million) and €1000 million ($1,550 million) and enterprise value between  €50 million ($66.07 million) and €600 million ($858.66 million). It prefers to be the sole or lead equity investor and takes majority or significant minority stakes with control provisions. It seeks to hold its investments for a period of three to seven years. InvestIndustrial was founded in 1990 and is based in Luxembourg City, Luxembourg with additional offices across North America, Asia, and Europe.</t>
  </si>
  <si>
    <t>Whirlpool China Co., Ltd. (SHSE:600983)</t>
  </si>
  <si>
    <t>SHSE:600983</t>
  </si>
  <si>
    <t>Guangdong Galanz Household Appliances Manufacturing Co., Ltd.</t>
  </si>
  <si>
    <t>Whirlpool (China) Investment Co., Ltd.</t>
  </si>
  <si>
    <t>IQTR685365239</t>
  </si>
  <si>
    <t>Whirlpool China Co., Ltd. engages in the research, development, procurement, production, and sale of kitchen solutions in China. It offers refrigerators, washing machines, dishwashers, dryers, kitchen appliances, household appliances, and other product lines under the Whirlpool and Dido brands. The company was founded in 2014 and is based in Hefei, China. Whirlpool China Co., Ltd. is a subsidiary of Guangdong Galanz Household Appliances Manufacturing Co., Ltd.</t>
  </si>
  <si>
    <t>Manufacturing of Home Appliances: 794.8 (100.0%)</t>
  </si>
  <si>
    <t>Household Appliances</t>
  </si>
  <si>
    <t>Coffee Makers (Primary); Consumer Discretionary (Primary); Consumer Durables and Apparel (Primary); Cooking Equipment (Primary); Household Appliances (Primary); Household Dishwashers (Primary); Household Durables (Primary); Household Refrigerators and Freezers (Primary); Kitchen Appliances (Primary); Laundry Equipment (Primary); Microwaves (Primary); Ovens (Primary); Small Kitchen Appliances (Primary); Washers (Primary)</t>
  </si>
  <si>
    <t>Anhui Province (Primary); Asia / Pacific (Primary); Asia / Pacific Emerging Markets (Primary); China  (Primary); Far East (Primary)</t>
  </si>
  <si>
    <t>Guangdong Galanz Household Appliances Manufacturing Co., Ltd. manufactures microwave ovens and other household appliances. The company was founded in 2011 and is based in Zhongshan, China.</t>
  </si>
  <si>
    <t>Whirlpool (China) Investment Co., Ltd. was founded in 2005 and is based in Shanghai, China. Whirlpool (China) Investment Co., Ltd. operates as a subsidiary of Whirlpool Corp.</t>
  </si>
  <si>
    <t>Métropole Télévision S.A. (ENXTPA:MMT)</t>
  </si>
  <si>
    <t>ENXTPA:MMT</t>
  </si>
  <si>
    <t>Télévision Française 1 Société anonyme (ENXTPA:TFI)</t>
  </si>
  <si>
    <t>RTL Group S.A. (XTRA:RRTL)</t>
  </si>
  <si>
    <t>IQTR716119540</t>
  </si>
  <si>
    <t>Métropole Télévision S.A. provides a range of programs, products, and services on various media. It operates through Television, Radio, Production and Audiovisual Rights, and Diversification segments. The company operates free-to-air channels, including M6, W9, 6TER, and Gulli; pay channels, such as Paris Première, Téva, M6 Music, Série Club, Tiji, Canal J, RFM TV, MCM, and MCM Top; and on-demand televisions comprising 6play, Gulli Max, and Gulli Replay; and advertising agency, as well as produces news magazines comprising Capital, Zone Interdite, Enquête Exclusive, 66 Minutes, and Enquêtes criminelles for W9. It also operates radio stations that include RTL, RTL2, and Fun Radio; distributes audiovisual film rights; and produces and co-produces films. In addition, the company engages in the TV channel broadcasting business; production, co-production, or co-distribution of short and long-playing formats, which comprise singles and albums, as well as compilations on physical and digital formats; events and shows, including concerts, stand-up comedians, music shows, exhibitions, etc. Further, it provides endorsement services; and teleshopping and e-commerce services, as well as owns a football club. Additionally, the company engages in program production, digital production and publishing, merchandising rights exploitation, estate agency, animated feature films production, Internet content and access provision, Web hosting and management, print publication, and teleshopping program activities. It also provides customer, distance selling, online jewelry selling, e-commerce, and wholesale trade services. Métropole Télévision S.A. was incorporated in 1986 and is headquartered in Neuilly-sur-Seine, France.</t>
  </si>
  <si>
    <t>Diversification: 113.8 (6.6%);
Production &amp; Audiovisual Rights: 146.3 (8.5%);
Television: 1,268.1 (73.7%);
Radio: 192.0 (11.2%)</t>
  </si>
  <si>
    <t>France: 1,614.1 (100.0%)</t>
  </si>
  <si>
    <t>Broadcasting (Primary); Communication Services (Primary); Media (Primary); Media and Entertainment (Primary); Radio (Primary); Radio Broadcasting Stations (Primary); Television (Primary); Television Broadcasting Stations (Primary); Web Broadcasts And Cybercasts (Primary); Advertising; Animation Production; Cable And Other Pay Television; Cable and Satellite; Capital Goods; Catalog Specialty Retail; Commercial and Professional Services; Commercial Printing; Commercial Services and Supplies; Consumer Discretionary; Consumer Services; Development Consulting; Distributors; Distributors; Diversified Support Services; Diversified Telecommunication Services; Entertainment; Entertainment Production Companies; Entertainment Services; Hotels, Resorts and Cruise Lines; Hotels, Restaurants and Leisure; Industrials; Information Technology; Information Technology (IT) Consulting; Integrated Telecommunication Services; Interactive Media and Services; Interactive Media and Services; Internet and Direct Marketing Retail; Internet and Direct Marketing Retail; Internet Presence Providers (IPP); Internet Service Providers (ISP); Internet Services and Infrastructure; IT Consulting and Other Services; IT Services; Media Distribution; Motion Picture and Video Production Companies; Motion Picture Distribution And Allied Services; Movies and Entertainment; Music Services; Online Apparel and Accessory Retail; Online Jewelry Retail; Online Services; Online Specialty Retail; Printing Services; Professional Sports Clubs; Publication Printing; Real Estate; Real Estate; Real Estate Agents And Brokers; Real Estate Management and Development; Real Estate Services; Retailing; Services Outsourcing; Software and Services; Sports Services; Stage and Theater Services; Telecommunication Services; Television Production Companies; Trading Companies and Distributors; Trading Companies and Distributors; Travel and Tourism Services; Web Hosting; Wireless Telecommunication Services; Wireless Telecommunication Services</t>
  </si>
  <si>
    <t>Télévision Française 1 Société anonyme engages in the broadcasting, studios and entertainment, and digital businesses in France and internationally. The company offers broadcasting channels, such as TMC, LCI, TFX, TF1 Séries Films, TF1 Publicité, TF1 Films Production, TF1 Production, e-TF1, TV Breizh, Ushuaïa TV, and Histoire TV, as well as TF1, which covers sports, French drama, foreign series, news, entertainment, and movies. It also operates studios, including Newen Studios; TF1 Studio; and entertainment channel comprising TF1 Entertainment. In addition, the company operates Unify, a digital channel. Télévision Française 1 Société anonyme was incorporated in 1982 and is based in Boulogne, France.</t>
  </si>
  <si>
    <t>RTL Group S.A. operates television (TV) channels, streaming services, and radio stations worldwide. The Mediengruppe RTL Deutschland segment operates RTL Television, Vox, Super RTL, Toggo Plus, NTV, Nitro, Vox Up, RTL Plus, and RTL Zwei free-to-air channels; RTL Crime, RTL Passion, RTL Living, GEO Television, and Now thematic pay channels; and TV Now, a streaming service in Germany, as well as engages in ad-tech and content businesses. The Groupe M6 segment operates television channels; radio stations; and digital services, including mobile applications and IPTV services. The Fremantle segment is involved in the content production comprising of distribution and licensing business. The RTL Nederland segment operates RTL 4, RTL 5, RTL 7, RTL 8, RTL Z, RTL Lounge, RTL Crime, and RTL Telekids TV channels; and Videoland, a pay streaming service, as well as offers RTL XL, a catch-up TV service in the Netherlands. The Other segment operates SpotX, a video ad serving platform for publishers and broadcasters; RTL play, a streaming service; RTL-TVI; RTL Klub; Club RTL; RTL Most, a streaming platform; RTL Televizija; RTL 2; RTL Kockica children’s channels; RTL Luxembourg; RTL Radio Letzebuerg; and RTL Tele Letzebuerg, a general interest TV channel. The company was founded in 1924 and is based in Luxembourg, Luxembourg. RTL Group S.A. is a subsidiary of Bertelsmann Capital Holding GmbH.</t>
  </si>
  <si>
    <t>MB Bancorp, Inc.</t>
  </si>
  <si>
    <t>IQTR635938039</t>
  </si>
  <si>
    <t xml:space="preserve">As of February 29, 2020, MB Bancorp, Inc. was acquired by BV Financial, Inc. MB Bancorp, Inc. operates as the holding company for Madison Bank of Maryland that provides various financial products and services in the United States. The company offers deposits, including checking, NOW, money market, and statement savings accounts; and certificates of deposit. It also provides loans, including residential mortgage, non-residential real estate, construction and land, and consumer loans, as well as home equity lines of credit. The company also invests in various liquid assets, including U.S. Treasury obligations; securities of various government-sponsored agencies, and of state and municipal governments; mortgage-backed securities; and certificates of deposit of federally insured institutions. It operates through main office in Forest Hill; and two full-service branch offices located in Aberdeen and Perry Hall of Maryland. The company was founded in 1899 and is headquartered in Forest Hill, Maryland.
</t>
  </si>
  <si>
    <t>NCT Alliance Berhad (KLSE:NCT)</t>
  </si>
  <si>
    <t>KLSE:NCT</t>
  </si>
  <si>
    <t>Grand-Flo Corporation Sdn Bhd; Asas Masyhur Sdn Bhd</t>
  </si>
  <si>
    <t>IQTR631222462</t>
  </si>
  <si>
    <t>NCT Alliance Berhad, an investment holding company, engages in the property development business in Malaysia. It is involved in the development of real estate properties, including residential and commercial properties, as well as townships. The company also offers price marker systems, equipment, and paper rolls. In addition, it acts as a general and renovation work contractor. The company was formerly known as Grand-Flo Berhad and changed its name to NCT Alliance Berhad in July 2021. The company was incorporated in 2003 and is headquartered in Puchong, Malaysia. NCT Alliance Berhad is a subsidiary of YBG Yap Consolidated Sdn. Bhd.</t>
  </si>
  <si>
    <t>Property Development: 30.2 (100.0%)</t>
  </si>
  <si>
    <t>Data Processing and Outsourced Services (Primary); Information Technology (Primary); IT Services (Primary); Software and Services (Primary); Capital Goods; Commercial and Professional Services; Commercial Services and Supplies; Construction and Engineering; Construction and Engineering; Industrials; Mailing, Packing and Labeling Supplies; Office Products; Office Services and Supplies; Real Estate; Real Estate; Real Estate Development; Real Estate Management and Development; Specialty Contract Work</t>
  </si>
  <si>
    <t>Asia / Pacific (Primary); Asia / Pacific Emerging Markets (Primary); Malaysia  (Primary); Selangor (Primary); South-East Asia (Primary)</t>
  </si>
  <si>
    <t>Asas Masyhur Sdn Bhd
Asas Masyhur Sdn Bhd is headquartered in Central Seberang Perai, Malaysia.
Grand-Flo Corporation Sdn Bhd
Grand-Flo Corporation Sdn Bhd, through its subsidiary, designs and supplies hydraulic systems. The company is headquartered in Petaling Jaya, Malaysia.</t>
  </si>
  <si>
    <t>China International Development Corporation Limited (SEHK:264)</t>
  </si>
  <si>
    <t>SEHK:264</t>
  </si>
  <si>
    <t>IQTR612748283</t>
  </si>
  <si>
    <t>China International Development Corporation Limited, an investment holding company, manufactures and distributes leather products in Europe, the People’s Republic of China, the United States, and internationally. The company operates in two segments, Leather Manufacturing Business and Leather Retail Business. It also retails fashion apparel, footwear, and leather accessories. Additionally, the company engages in industrial hemp planting; hemp fabric product production; and logistics and warehouse operations businesses. As of December 31, 2020, it operated four retail stores under the AREA 0264 name and one Leather Workshop under the Teepee name in Hong Kong. The company was formerly known as Ascent International Holdings Limited and changed its name to China International Development Corporation Limited in December 2019. The company was incorporated in 2002 and is headquartered in Central, Hong Kong. China International Development Corporation Limited is a subsidiary of Waterfront Holding Group Co., Ltd.</t>
  </si>
  <si>
    <t>Leather Manufacturing Business: 5.6 (88.0%);
Leather Retail Business: .8 (12.0%)</t>
  </si>
  <si>
    <t>Hong Kong: 1.1 (17.6%);
Others: .2 (3.9%);
Europe: 1.0 (17.3%);
United States: 3.7 (61.2%)</t>
  </si>
  <si>
    <t>Accessories (Primary); Apparel, Accessories and Luxury Goods (Primary); Consumer Discretionary (Primary); Consumer Durables and Apparel (Primary); Textiles, Apparel and Luxury Goods (Primary); Apparel and Textile Distribution; Apparel Retail; Commercial and Professional Services; Commercial Services and Supplies; Distributors; Distributors; Diversified Support Services; Durable Goods Distribution; Fabrics; Industrials; Jute, Linen, Hemp and Ramie Fabrics; Leather and Leather Products; Retailing; Specialty Retail; Textile Mill Products; Textiles; Warehousing and Storage</t>
  </si>
  <si>
    <t>Fiat Chrysler Automobiles N.V.</t>
  </si>
  <si>
    <t>Stellantis N.V. (BIT:STLA)</t>
  </si>
  <si>
    <t>Exor N.V. (BIT:EXO)</t>
  </si>
  <si>
    <t>IQTR648516160</t>
  </si>
  <si>
    <t>As of January 16, 2021, Fiat Chrysler Automobiles N.V. was acquired by Peugeot S.A. Fiat Chrysler Automobiles N.V., together with its subsidiaries, designs, engineers, manufactures, distributes, and sells vehicles, components, and production systems. The company operates through five segments: North America, LATAM, APAC, EMEA, and Maserati. It provides passenger cars, SUV vehicles, trucks, and light commercial vehicles under the Jeep, Ram, Dodge, Chrysler, Fiat, Alfa Romeo, and Abarth brands; and luxury vehicles under the Maserati brand, as well as related service parts and accessories, and service contracts under the Mopar brand. The company also provides cast iron components for engines, gearboxes, transmissions and suspension systems, aluminum cylinder heads, and engine blocks under the Teksid brand; and designs and produces industrial automation systems and related products for the automotive industry under the Comau brand name. In addition, it provides retail and dealer financings, and leasing and rental services; and factoring services. The company sells its products directly, or through distributors and dealers in approximately 130 countries. The company was formerly known as Fiat S.p.A. and changed its name to Fiat Chrysler Automobiles N.V. in October 2014. Fiat Chrysler Automobiles N.V. was founded in 1899 and is based in London, the United Kingdom.</t>
  </si>
  <si>
    <t>Automobile Manufacturers (Primary); Automobiles (Primary); Automobiles and Components (Primary); Consumer Discretionary (Primary); Light Truck and Sport Utility Vehicles (SUVs) (Primary); Passenger Motor Vehicles (Primary); Auto Components; Auto Parts and Equipment; Car Loans; Consumer Finance; Consumer Finance; Diversified Financial Services; Diversified Financials; Financials; Industrials; Internal Combustion Engine Equipment; Motor Vehicle Rental and Leasing; Motor Vehicles Engines and Engine Parts; Multi-Sector Holdings; Personal Credit Agencies; Personal Loan Services; Road and Rail; Steering and Suspension System Components; Suspension Systems; Transmissions and Power Train Parts; Transportation; Trucking</t>
  </si>
  <si>
    <t>England (Primary); Europe (Primary); European Developed Markets (Primary); Greater London (Primary); United Kingdom (Primary); Italy; Turin</t>
  </si>
  <si>
    <t>Stellantis N.V. engages in the design, engineering, manufacture, distribution, and sale of passenger vehicles, pickup trucks, SUVs, and light commercial vehicles worldwide. It offers luxury, premium, and mainstream vehicles, as well as financial services, and parts and services; and provides retail and dealer financing, leasing, and rental services. The company offers its products under the Abarth, Alfa Romeo, Chrysler, Dodge, Fiat, Fiat Professional, Jeep, Maserati, Opel, Ram, Free2Move, Citroën, DS Automobiles, Lancia, Mopar, Peugeot, Vauxhall, and Leasys brands. The company sells its products directly, as well as through distributors and dealers. Stellantis N.V. was founded in 1899 and is based in Lijnden, the Netherlands.</t>
  </si>
  <si>
    <t>Exor N.V., together with its subsidiaries, engages in the luxury goods, reinsurance, automotive, agricultural equipment, construction equipment, commercial vehicles, and professional football businesses. The company designs, engineers, produces, and sells luxury performance sports cars under the Ferrari brand; and reinsures agriculture, aviation/space, casualty, catastrophe, energy, engineering, financial, marine, motor, multiline, and property risks, as well as provides mortality, longevity, accident and health, and alternative risk products. It also offers automotive vehicles and mobility solutions under the Abarth, Alfa Romeo, Chrysler, Citroen, Dodge, DS, Fiat, Fiat Professional, Jeep, Lancia, Maserati, Mopar, Opel, Peugeot, Ram, and Vauxhall brands; and retail and dealer financing, and rental services for the automotive sector, as well as sells service parts. In addition, the company designs, produces, markets, sells, and finances agricultural and construction equipment, trucks, commercial vehicles, and buses; specialty vehicles for firefighting, defense, and other applications; engines, transmissions, and axles for vehicles; and engines for marine and power generation applications. Further, it manages professional football teams; publishes The Economist, La Repubblica and La Stampa, Il Secolo XIX, and other newspapers and magazines; offers digital and advertising, and conference and electronic services; and operates three national radio stations, including Radio Deejay. Additionally, the company provides furniture, homeware, apparel, leather goods, jewelry, and accessories. It operates in the Netherlands, the United States, Brazil, Canada, Poland, Serbia, Turkey, Mexico, Argentina, the Czech Republic, India, China, Australia, and South Africa. The company was founded in 1899 and is headquartered in Amsterdam, the Netherlands. Exor N.V. is a subsidiary of Giovanni Agnelli B.V.</t>
  </si>
  <si>
    <t>Intertrust N.V. (ENXTAM:INTER)</t>
  </si>
  <si>
    <t>ENXTAM:INTER</t>
  </si>
  <si>
    <t>Corporation Service Company, Inc.</t>
  </si>
  <si>
    <t>IQTR1760800772</t>
  </si>
  <si>
    <t>Intertrust N.V. provides corporate, fund, capital market, and private wealth services in Western Europe, the Americas, and internationally. The company offers formation and implementation; domiciliation, management, and trustee; legal and tax compliance; regulatory and compliance; accounting and reporting services; and liquidation services. It also provides corporate secretarial, escrow, performance and reward management, process agent, and treasury management services, as well as payroll services. In addition, the company offers depositary, ManCo, outsourced fiduciary, and fund administration services. Further, it provides agency, corporate administration, investor reporting, listing, portfolio administration, and process agency services; and business succession, family governance, philanthropy and charitable trust, real estate, and treasury and investment services. It serves multinational corporations, financial institutions, real estate and private equity funds, ultra-high net worth individuals, and family offices. Intertrust N.V. was founded in 1952 and is headquartered in Amsterdam, the Netherlands.</t>
  </si>
  <si>
    <t>Asset Management: 659.3 (100.0%)</t>
  </si>
  <si>
    <t>Rest of The World (ROW): 240.8 (36.5%);
Americas: 154.7 (23.5%);
Western Europe: 263.9 (40.0%)</t>
  </si>
  <si>
    <t>Accounting, Auditing and Taxation Services (Primary); Commercial and Professional Services (Primary); Consulting Services (Primary); Industrials (Primary); Legal Services (Primary); Professional Services (Primary); Research and Consulting Services (Primary); Scientific and Related Consulting Services (Primary); Asset Management and Custody Banks; Capital Markets; Commercial Services and Supplies; Diversified Financial Services; Diversified Financials; Escrow and Fiduciary Agencies; Financials; General Management Services; Investment Funds; Investment Services and Holding Companies; Multi-Sector Holdings; Office Services and Supplies; Private Equity; Real Estate; Real Estate; Real Estate Management and Development; Real Estate Services; Risk Management Services; Trust Managers; Trusts</t>
  </si>
  <si>
    <t>Corporation Service Company, Inc. provides business, legal, and financial services for corporations, law firms, financial institutions, small businesses, private equity firms, and other markets worldwide. It offers representation services, including registered agency, service of process, corporate filings, independent director services, litigation management, international transaction services, global subsidiary management, and certificates of good standing. The company also provides corporate compliance solutions, such as comprehensive entity management, officer and director maintenance and reporting, minute book and organization chart management, compliance monitoring and alerts, litigation and matter management, annual report preparation and filing, business license and permit management, transaction, communication and collaboration tools, and data and document management solutions. In addition, it offers digital brand protection services, such as domain name management, trademark research, social media username, secure socket layer digital certificates, domain name system, and phishing protection; domain monitoring services, including Internet, social media, trademark, mobile application, and marketplace monitoring; and enforcement and recovery services. Further, the company provides uniform commercial code (UCC) searches, UCC filings, and online UCC portfolio management services for commercial banks, factoring/accounts receivable organizations, capital finance companies, large leasing enterprises, and legal firms specializing in secured transactions, as well as matter management solutions for the safe storage, retrieval, and management documents and data. Furthermore, it provides document recording services for submitters of real estate documents, as well as government recording offices. Corporation Service Company, Inc. was founded in 1899 and is based in Wilmington, Delaware with additional offices in the United States, Canada, Europe, and the Asia-Pacific.</t>
  </si>
  <si>
    <t>Mangalam Timber Products Limited (BSE:516007)</t>
  </si>
  <si>
    <t>BSE:516007</t>
  </si>
  <si>
    <t>Mangalam Cement Limited (BSE:502157)</t>
  </si>
  <si>
    <t>IQTR681001274</t>
  </si>
  <si>
    <t>Mangalam Timber Products Limited engages in the manufacture and sale of medium density fiberboards (MDF) in India. The company offers plain interior and exterior, as well as pre-laminated interior and exterior grade MDFs; and high density fiber boards. Its products are used in computer tables and workstations, TV tables, audio cabinets, beds and sofas, shop counters and shelves, wardrobes and cupboards, kitchen cabinets and suites, decorative doors and panels, sculptures and moldings, tables and desktops, packing boxes, toys and slates, photo laminations, and whiteboards. The company markets its products primarily under Duratuff brand. Mangalam Timber Products Limited was incorporated in 1982 and is headquartered in Kolkata, India.</t>
  </si>
  <si>
    <t>Medium Density Fibre Board: 1.1 (100.0%)</t>
  </si>
  <si>
    <t>India: 1.1 (100.0%)</t>
  </si>
  <si>
    <t>Forest Products</t>
  </si>
  <si>
    <t>Forest Products (Primary); Materials (Primary); Materials (Primary); Paper and Forest Products (Primary); Reconstituted Wood Products (Primary); Wood Products (Primary)</t>
  </si>
  <si>
    <t>Mangalam Cement Limited manufactures and sells cement in India. The company offers Portland Pozzolana cement, and 43 grade and 53 grade ordinary Portland cement under the Birla Uttam brand name. It also provides fly ash based PPC cement under Mangalam ProMaxX brand name. Mangalam Cement Limited was incorporated in 1976 and is based in Kolkata, India.</t>
  </si>
  <si>
    <t>Thorn Group Limited (ASX:TGA)</t>
  </si>
  <si>
    <t>ASX:TGA</t>
  </si>
  <si>
    <t>Somers Limited (BER:SOM.BH)</t>
  </si>
  <si>
    <t>Forager Funds Management Pty Ltd.</t>
  </si>
  <si>
    <t>IQTR718913928</t>
  </si>
  <si>
    <t>Thorn Group Limited, a diversified financial services company, provides alternate consumer and commercial leasing products, and consumer and commercial financing solutions. It is involved in the leasing of household products to consumers; and provision of commercial finance to small and medium size enterprises. Thorn Group Limited was founded in 1937 and is based in North Sydney, Australia.</t>
  </si>
  <si>
    <t>Consumer Leasing: 35.8 (65.5%);
Business Finance: 18.8 (34.5%)</t>
  </si>
  <si>
    <t>Australia: 54.6 (100.0%)</t>
  </si>
  <si>
    <t>Computer and Electronics Retail</t>
  </si>
  <si>
    <t>Computer and Electronics Retail (Primary); Consumer Discretionary (Primary); Retailing (Primary); Specialty Retail (Primary); Business Credit Agencies; Consumer Finance; Consumer Finance; Credit Agencies; Diversified Financial Services; Diversified Financials; Financials; Personal Credit Agencies; Specialized Finance; Specialty Stores</t>
  </si>
  <si>
    <t>Somers Limited, an investment holding company, provides various financial services. The company offers mortgage management services; portfolio management services and in-house managed investment funds; consumer and business finance; consumer leasing and equipment financing services; property investment and management services; and brokerage and hedge fund services. It also originates, services, and securitizes mortgage assets; and acquires, manages, and operates asset and wealth management activities. The company was founded in 2012 and is based in Hamilton, Bermuda.</t>
  </si>
  <si>
    <t>Forager Funds Management Pty Ltd. is a privately owned investment manager. The firm launches and manages equity mutual funds. It invests in the public equity markets across the globe. The firm primarily invests in value stocks of companies. It employs fundamental analysis to create its portfolios. The firm was formerly known as Intelligent Investor Funds Pty Limited. Forager Funds Management Pty Ltd. was founded in 2009 and is based in Sydney, Australia.</t>
  </si>
  <si>
    <t>Global Service Center Public Company Limited (SET:GSC)</t>
  </si>
  <si>
    <t>SET:GSC</t>
  </si>
  <si>
    <t>ASIA Capital Group Public Company Limited (SET:ACAP)</t>
  </si>
  <si>
    <t>IQTR677450383</t>
  </si>
  <si>
    <t>Global Service Center Public Company Limited provides customer support and collection services in Thailand. It offers call center, customer service, technical support, telemarketing, and telesales and collection services for phone, computer network, and other telecommunication systems. The company was incorporated in 2004 and is headquartered in Bangkok, Thailand.</t>
  </si>
  <si>
    <t>Customer Service Business: 2.7 (100.0%)</t>
  </si>
  <si>
    <t>Thailand: 2.7 (100.0%)</t>
  </si>
  <si>
    <t>Office Services and Supplies</t>
  </si>
  <si>
    <t>Commercial and Professional Services (Primary); Commercial Services and Supplies (Primary); Debt Collection Services (Primary); Debt Management Services (Primary); Industrials (Primary); Office Services and Supplies (Primary); Outsourced Business Services (Primary); Outsourced Client Support and Customer Services (Primary)</t>
  </si>
  <si>
    <t>ASIA Capital Group Public Company Limited, together with its subsidiaries, provides corporate and retail lending services in Thailand internationally. The company operates through Lending and Factoring, Financial Information Service, and Others segments. It also provides non-performing loan servicing on behalf of client creditors, such as front end customer services to borrowers and carrying out day to day administration and accounting of the recovery process, loans accounts, and asset collateral, as well as NPL portfolio valuation services. In addition, the company offers legal advisory and representation services in the areas of business law, real estate law, civil law, bankruptcy law, tax law, and public sector relations; factoring services; and business process outsourcing services comprising debt and receivables collection, loan approval, payroll, and data entry services. Further, it is involved in the sale of land with buildings and other real estate; and provision of investment banking services. The company was formerly known as ACAP Advisory Public Company Limited and changed its name to ASIA Capital Group Public Company Limited in February 2016. ASIA Capital Group Public Company Limited was founded in 1998 and is based in Bangkok, Thailand.</t>
  </si>
  <si>
    <t>HELLA GmbH &amp; Co. KGaA (XTRA:HLE)</t>
  </si>
  <si>
    <t>XTRA:HLE</t>
  </si>
  <si>
    <t>Faurecia S.E. (ENXTPA:EO)</t>
  </si>
  <si>
    <t>IQTR1677717550</t>
  </si>
  <si>
    <t>HELLA GmbH &amp; Co. KGaA, together with its subsidiaries, develops, manufactures, and sells lighting systems and electronic components for automotive industry worldwide. It operates through three segments: Automotive, Aftermarket, and Special Applications. The Automotive segment offers headlamps, rear combination lamps, car body and interior lighting products, and radomes; and body electronics, energy management, lighting electronics, and power steering solutions, as well as driver assistance systems and components, including sensors and engine compartment actuators. The Aftermarket segment produces and sells automotive parts and accessories primarily in the areas of lighting, electrics, and electronics; and provides workshop solutions in the areas of diagnostics and calibration, as well as various services for wholesalers and workshops. The Special Applications segment develops, manufactures, and markets lighting technology and electronic products for special vehicles comprising construction and agricultural machinery, buses, caravans, and marine vessels. The company was formerly known as HELLA KGaA Hueck &amp; Co. and changed its name to HELLA GmbH &amp; Co. KGaA in October 2017. HELLA GmbH &amp; Co. KGaA was founded in 1899 and is headquartered in Lippstadt, Germany.</t>
  </si>
  <si>
    <t>Other Areas: 103.1 (1.4%);
Automotive: 6,101.2 (84.2%);
Aftermarket: 615.1 (8.5%);
Special Applications: 429.1 (5.9%)</t>
  </si>
  <si>
    <t>Segment Adjustment: 4,220.3 (59.3%);
North, Central and South America: 1,439.3 (20.2%);
Asia / Pacific / Rest of The World: 1,460.0 (20.5%)</t>
  </si>
  <si>
    <t>Auto Components (Primary); Auto Parts and Equipment (Primary); Automobiles and Components (Primary); Consumer Discretionary (Primary); Motor Vehicle Accessories (Primary); Motor Vehicle Lighting Equipment (Primary); Capital Goods; Consumer Services; Diversified Consumer Services; Electric Lighting and Wiring Equipment; Electrical Components and Equipment; Electrical Equipment; Electronic Components; Electronic Components; Electronic Equipment, Instruments and Components; Industrials; Information Technology; Motor Vehicle Repair and Services; Motor Vehicle Services; Specialized Consumer Services; Technology Hardware and Equipment</t>
  </si>
  <si>
    <t>Faurecia S.E., together with its subsidiaries, manufactures and sells automotive equipment in France, Germany, other European countries, North America, South America, Asia, and internationally. It operates through Seating, Interiors, Clean Mobility, and Clarion Electronics segments. The Seating segment designs and manufactures vehicle seats, seating frames, covers and foams, and seat structure systems. The Interior segment designs and manufactures instrument panels, cockpits, door panels and modules, and acoustic systems, as well as center consoles, and smart surfaces. The Clean Mobility segment designs and manufactures exhaust systems for passenger and commercial vehicles, and high horsepower markets, as well as offers technologies for battery electric and fuel cell electric vehicles. The Clarion Electronics segment offers various solutions in the field of electronics, software, computer vision, artificial intelligence, and advanced driving assistance system. The company was incorporated in 1929 and is headquartered in Nanterre, France.
Produces/assembles car seats, etc.</t>
  </si>
  <si>
    <t>Milestone Builder Holdings Limited (SEHK:1667)</t>
  </si>
  <si>
    <t>SEHK:1667</t>
  </si>
  <si>
    <t>IQTR693440053</t>
  </si>
  <si>
    <t>Milestone Builder Holdings Limited, an investment holding company, operates as a contractor in Hong Kong. It operates in two segments, Construction and Engineering Services; and Property Development and Investment. The company offers building construction services, such as building, piling, demolition, and site formation; supplying or procuring materials; ensuring the works are carried out in accordance with the contract specifications and customer's requirements; liaising with all parties to ensure the project is progressing in a timely manner; and performing specified services. It also provides alteration, addition, fitting-out works, and building services comprising waterproofing, hardware removal or installation, general renovation, and fire system installation services; and historic buildings repair and restoration services. In addition, the company engages in general and specialist building works, and sub-contracting activities; and property development and investment business. It serves public sectors, including government and quasi-government entities, as well as private companies. Milestone Builder Holdings Limited was incorporated in 2001 and is based in Kowloon, Hong Kong.</t>
  </si>
  <si>
    <t>Construction and Engineering Services: 15.8 (99.2%);
Property Development and Investment: .1 (.8%)</t>
  </si>
  <si>
    <t>Segment Adjustment: .1 (.3%);
Hong Kong: 15.9 (99.7%)</t>
  </si>
  <si>
    <t>Capital Goods (Primary); Commercial Construction and Engineering (Primary); Construction and Engineering (Primary); Construction and Engineering (Primary); Construction Support Services (Primary); Industrials (Primary); Specialty Contract Work (Primary); Real Estate; Real Estate; Real Estate Development; Real Estate Management and Development; Real Estate Operating Companies</t>
  </si>
  <si>
    <t>FTS International, Inc. (NYSEAM:FTSI)</t>
  </si>
  <si>
    <t>NYSEAM:FTSI</t>
  </si>
  <si>
    <t>ProFrac Holding Corp.</t>
  </si>
  <si>
    <t>Ares Management LLC; Temasek Holdings (Private) Limited; Nomura Corporate Research and Asset Management Inc.; GLG Partners LP; CHK Energy Holdings Inc.; Glendon Capital Management L.P.; Amundi SA (ENXTPA:AMUN); THRC Holdings, LP</t>
  </si>
  <si>
    <t>IQTR1685901787</t>
  </si>
  <si>
    <t>FTS International, Inc. provides hydraulic fracturing services in North America. Its services stimulate hydrocarbon flow from oil and natural gas wells drilled by exploration and production (E&amp;P) companies. The company operates in unconventional basins in the United States; and serves oil and natural gas E&amp;P companies in North America. As of September 30, 2021, it had approximately 1.3 million hydraulic horsepower across 25 fleets. The company was founded in 2000 and is headquartered in Fort Worth, Texas.</t>
  </si>
  <si>
    <t>Oil Well Equipment &amp; Services: 336.4 (100.0%)</t>
  </si>
  <si>
    <t>United States: 336.4 (100.0%)</t>
  </si>
  <si>
    <t>Fort Worth Area (Primary); Southwest (Primary); Texas (Primary); United States and Canada (Primary); United States of America (Primary)</t>
  </si>
  <si>
    <t>ProFrac Holding Corp., a vertically integrated and energy services company, provides hydraulic fracturing, completion, and other complementary products and services to upstream oil and gas companies engaged in the exploration and production of North American unconventional oil and natural gas resources. It operates through three segments: Stimulation Services, Manufacturing, and Proppant Production. The company was founded in 2016 and is headquartered in Willow Park, Texas.</t>
  </si>
  <si>
    <t>Amundi SA (ENXTPA:AMUN)
Amundi is a publically owned investment manager. The firm engages in the asset management business. The company provides a range of retail products and solutions through quasi-exclusive distribution agreements with the retail banking networks of the Crédit Agricole and the Société Générale groups in France; and through international partner networks and joint ventures outside France, as well as through third-party distributors primarily in France, rest of Europe, and Asia. It also offers management and advisory services for various pension funds, insurers, and sovereigns; and treasury management and employee savings solutions for corporate customers through global relationship managers supported by sales and marketing staff in 30 countries. It was formerly known as Amundi Group. The company was founded in 1982 and is headquartered in Paris, France. Amundi Group operates as a subsidiary of Credit Agricole S.A.
Ares Management LLC
Ares Management LLC is a privately owned hedge fund sponsor. The firm primarily its services to Pooled investment vehicles. It also provides services to government and private pension funds, sovereign wealth funds, endowments, foundations, family offices, banks, investment companies, insurance companies, private corporations and a limited number of high net worth individuals. The firm manages separate client-focused equity and fixed income portfolios. The firm invests in the public equity and fixed income markets across the globe. The firm employs fundamental analysis along with bottom-up approach to create its portfolio. The firm conducts in-house research to make its investments. Ares Management LLC was founded in 1997 and is based in Los Angeles, California with 26 additional offices across Asia, Australia, and Europe. Ares Management LLC operates as a subsidiary of Ares Management Corporation.
CHK Energy Holdings Inc.
CHK Energy Holdings Inc. was formerly known as CHK Holdings, L.L.C. CHK Energy Holdings Inc. is based in Fort Worth, Texas. CHK Energy Holdings Inc. operates as a subsidiary of Chesapeake Energy Corporation.
Glendon Capital Management L.P.
Glendon Capital Management L.P. is a privately owned investment manager. It provides its services to banking organizations, private investment funds, registered investment companies, foreign investment companies, educational endowments, corporate pension and profit-sharing plans, charitable institutions, foundations, endowments, municipalities, trust programs, sovereign funds, foreign funds, other U.S. and international institutions, family offices, and high net worth individuals, pooled investment vehicles and College Endowment. The firm invests in fixed income and public equity markets of the globe. It invests primarily in distressed securities and employs an event-driven strategy to make its investments. The firm launches mutual funds for its clients. The firm employs fundamental analysis to create its portfolios. Glendon Capital Management L.P. was founded on April 26, 2013 and is based in California, United States.
GLG Partners LP
GLG Partners LP is a privately owned hedge fund sponsor. The firm primarily provides its services to pooled investment vehicles. It also caters to pension and profit sharing plans, charitable organizations, public sector entities, foundations, sovereign wealth funds, financial institutions, and high net worth individuals. The firm manages separate client focused equity and fixed income portfolios. It launches and manages hedge funds. The firm also launches and manages equity and balanced mutual funds, and manages fixed income mutual funds. The firm launches and manages private funds which invests in balanced and multi-asset markets. It invests in the public equity and fixed income markets across the globe. The firm also invests in alternative markets. It employs long-only and long-short strategies. The firm combines in-house and external research to make its investments. It was founded in 1995 and is based in London, United Kingdom with additional offices in North Yorkshire, United Kingdom and London, United Kingdom. GLG Partners LP operates as a subsidiary of GLG Partners, Inc.
Nomura Corporate Research and Asset Management Inc.
Nomura Corporate Research and Asset Management Inc. provides its services to pooled investment vehicles. It also caters to pension and profit sharing plans, corporations, and insurance companies. The firm manages separate client-focused fixed income portfolios. It also manages fixed income mutual funds. The firm invests in fixed income markets. It also invests in hedge funds, commingled funds, and collateralized loan obligations. The firm invests in below investment grade credit market, high yield bonds, high yield bank loans, and emerging market debt. It employs long-only and long-short credit strategies and also operates structured products. The firm employs fundamental analysis to make its investments. It was founded in March 1991 and is based in New York City. Nomura Corporate Research and Asset Management Inc. operates as a subsidiary of Nomura Asset Management Co., Ltd.
Temasek Holdings (Private) Limited
Temasek Holdings (Private) Limited is a private equity and venture capital firm specializing in growth capital, restructuring, and divestiture transactions. The firm also invests in private equity and debt funds, such as buyout and growth capital funds, mezzanine funds, debt funds, technology venture capital funds, and life sciences venture capital funds. It seeks to invest in innovation-related businesses and is sector agnostic with a focus on companies engaged in the telecommunications and media, banking, real estate, financial services, property, industrial, insurance, life sciences, transportation and logistics, consumer and lifestyle, education, energy and resources, power, infrastructure, engineering and technology, and healthcare, healthcare technology, pharmaceuticals, biosciences, B2B payments, fraud detection, and artificial intelligence. The firm generally invests in North America and the Americas including Latin America, Asia, Singapore, Africa, Middle East, and OECD economies. Within Asia, it invests in companies based in India, Pakistan, South Asia, China, North Asia, Vietnam, and ASEAN Countries. It also invests in Europe. Temasek Holdings (Private) Limited was founded in 1974 and is based in Singapore, Singapore with additional offices in Asia, Europe, South America, and North America..
THRC Holdings, LP
THRC Holdings, LP was incorporated in 2011 and is based in Cisco, Texas.</t>
  </si>
  <si>
    <t>Amundi SA (ENXTPA:AMUN) (16,404.5)</t>
  </si>
  <si>
    <t>AFI Properties Ltd (TASE:AFPR)</t>
  </si>
  <si>
    <t>TASE:AFPR</t>
  </si>
  <si>
    <t>BIG Shopping Centers Ltd (TASE:BIG); Mega Or Holdings Ltd (TASE:MGOR)</t>
  </si>
  <si>
    <t>Africa-Israel Investments Ltd</t>
  </si>
  <si>
    <t>IQTR602757801</t>
  </si>
  <si>
    <t>AFI Properties Ltd engages in the initiation, establishment, preparation, and operation of industrial buildings, offices, and commercial premises in Israel and Europe. It is involved in the development and operation of various projects that include shopping malls, logistics parks, office, commercial, and residential properties. The company was formerly known as Africa Israel Properties Ltd. and changed its name to AFI Properties Ltd in July 2019. AFI Properties Ltd was incorporated in 1971 and is based in Yahud, Israel.</t>
  </si>
  <si>
    <t>Real Estate - Rental: 341.9 (100.0%)</t>
  </si>
  <si>
    <t>Czech Republic: 72.8 (20.7%);
Israel: 66.9 (19.1%);
Others: 22.7 (6.5%);
Poland: 26.9 (7.7%);
Romania: 123.8 (35.3%);
Serbia: 37.9 (10.8%)</t>
  </si>
  <si>
    <t>Nonresidential Building Operators and Lessors (Primary); Office Building Operators and Lessors (Primary); Real Estate (Primary); Real Estate (Primary); Real Estate Management and Development (Primary); Real Estate Operating Companies (Primary); Real Estate Operators And Lessors (Primary); Residential Building Operators and Lessors (Primary); Shopping Mall Operators and Lessors (Primary); Real Estate Development</t>
  </si>
  <si>
    <t>BIG Shopping Centers Ltd (TASE:BIG)
BIG Shopping Centers Ltd invests in, develops, operates, and manages shopping centers and malls primarily in Israel, the United States, and Serbia. The company also develops logistics, offices, energy, and residential projects. It owns and manages 26 shopping centers and malls in Israel, 25 shopping centers in the United States, and 11 shopping centers in Serbia, as well as 3 logistics centers in France. The company was founded in 1994 and is headquartered in Herzliya, Israel.
Mega Or Holdings Ltd (TASE:MGOR)
Mega Or Holdings Ltd engages in the initiation, construction, acquisition, rental, improvement, management, and maintenance of real estate properties in Israel. It primarily develops and manages logistic, commercial, and future centers. The company was formerly known as Zahi Nahmias Holdings Ltd. and changed its name to Mega Or Holdings Ltd in May 2006. Mega Or Holdings Ltd was incorporated in 2002 and is based in Modi'in, Israel.</t>
  </si>
  <si>
    <t>BIG Shopping Centers Ltd (TASE:BIG) (3,386.8); Mega Or Holdings Ltd (TASE:MGOR) (1,625.2)</t>
  </si>
  <si>
    <t>Africa-Israel Investments Ltd, through its subsidiaries, operates in the real estate, construction and infrastructure, and industrial sectors primarily in Russia, Eastern Europe, Israel, and internationally. It develops projects for residential use; and develops, constructs, rents, and operates buildings for industrial, official, and commercial uses. The company also processes and sell various sizes of steel plates; a range of flat steels, including carbon aluminum and stainless; steel rods and stocking full range of rods and bars; steel for reinforced concrete; produces pipes and profiles; galvanization and painting of metal products; greenhouses; and light poles. In addition, it markets steel products in the field of electronic equipment; stocks and distributes a range of metals for various industries, including defense, food chemical, and fabrication for electronic equipment. Africa-Israel Investments Ltd was incorporated in 1934 and is based in Yahud, Israel.</t>
  </si>
  <si>
    <t>Viacom Inc.</t>
  </si>
  <si>
    <t>ViacomCBS Inc. (NasdaqGS:VIAC)</t>
  </si>
  <si>
    <t>National Amusements, Inc.</t>
  </si>
  <si>
    <t>IQTR633119044</t>
  </si>
  <si>
    <t>As of December 4, 2019, Viacom Inc. was acquired by CBS Corporation. Viacom Inc. operates media brands that create entertainment content worldwide. It operates in two segments, Media Networks and Filmed Entertainment. The Media Networks segment offers entertainment content, services, and related branded products to advertisers, content distributors, and retailers through approximately 320 locally programmed and operated television channels, including Nickelodeon, MTV, BET, Comedy Central, Paramount Network, Nick Jr., VH1, TV Land, CMT, Logo, Channel 5, Milkshake!, Telefe, COLORS, Paramount Channel, TeenNick, Nicktoons, Nick Music, MTV2, MTV Classic, MTV Live, BET Her, BET Gospel, and BET Hip Hop, as well as through online, mobile, and apps. The Filmed Entertainment segment develops, produces, finances, acquires, and distributes films, television programming, and other entertainment content under the Paramount Pictures, Paramount Players, Paramount Animation, Paramount Television, Nickelodeon Movies, MTV Films, and BET Films brands. This segment exhibits films theatrically through home entertainment, licensing to television and digital platforms, and ancillary activities. The company releases its content through DVDs, Blu-ray discs, syndication and transactional video-on-demand, subscription video-on-demand, over-the-top distributors, pay television, cable television, free television, and free video-on-demand, as well as airlines and hotels. Viacom Inc. was incorporated in 2005 and is headquartered in New York, New York.</t>
  </si>
  <si>
    <t>Communication Services (Primary); Entertainment (Primary); Entertainment Production Companies (Primary); Entertainment Services (Primary); Entertainment Venues (Primary); Media and Entertainment (Primary); Motion Picture and Video Production Companies (Primary); Motion Picture And Video Tape Distribution (Primary); Motion Picture Distribution And Allied Services (Primary); Movies and Entertainment (Primary); Online Entertainment (Primary); Television Production Companies (Primary); Broadcasting; Cable And Other Pay Television; Cable and Other Pay Television Content and Programming; Cable and Satellite; Cable Broadcasting; Media; Television; Television Networks</t>
  </si>
  <si>
    <t>New York (Primary); New York City Area (Primary); Northeast (Primary); United States and Canada (Primary); United States of America (Primary); Delaware; Midatlantic</t>
  </si>
  <si>
    <t>ViacomCBS Inc. operates as a media and entertainment company worldwide. The company operates through TV Entertainment, Cable Networks, and Filmed Entertainment segments. The TV Entertainment segment distributes a schedule of news and public affairs broadcasts, and sports and entertainment programming; acquires or develops, and schedules programming on the CBS Television Network that includes primetime comedies and dramas, reality, specials, kids’ programs, daytime dramas, game shows, and late night programs; produces or distributes talk shows, court shows, game shows, and newsmagazines; owns and operates 29 broadcast television stations; and operates CBS Sports Network, a 24/7 cable program service that provides college sports and related content, as well as streaming and cable subscription services. The Cable Networks segment creates and acquires programming for distribution and viewing on various media platforms, including subscription cable networks, subscription streaming, and basic cable networks. The Filmed Entertainment segment develops, produces, finances, acquires, and distributes films. The company was formerly known as CBS Corporation and changed its name to ViacomCBS Inc. in December 2019. ViacomCBS Inc. was incorporated in 1986 and is headquartered in New York, New York.</t>
  </si>
  <si>
    <t>National Amusements, Inc. operates movie screens in Connecticut, Massachusetts, New York, Rhode Island, Ohio, Argentina, Brazil, and the United Kingdom. It also offers theater rentals for meetings, sales conferences, product launches, and private events. In addition, the company’s facilities include restaurants, cocktail lounges, food courts, and concessions stands, as well as online ticketing service. Further, it owns and operates the Showcase SuperLux, Cinema de Lux, Showcase Cinemas, and Multiplex Cinemas brands. National Amusements, Inc. was founded in 1936 and is based in Norwood, Massachusetts.</t>
  </si>
  <si>
    <t>Moveix Inc. (OTCPK:MVXM)</t>
  </si>
  <si>
    <t>OTCPK:MVXM</t>
  </si>
  <si>
    <t>SeriesOne Inc.</t>
  </si>
  <si>
    <t>IQTR613055105</t>
  </si>
  <si>
    <t>Moveix Inc. does not have significant operations. It intends to enter into a merger or acquisition of an operating business to commence operations and generate revenue. The company was incorporated in 2016 and is based in New York, New York. Moveix Inc. is a subsidiary of SeriesOne, Inc.</t>
  </si>
  <si>
    <t>Asset Management and Custody Banks (Primary); Blank Checks (Primary); Capital Markets (Primary); Diversified Financials (Primary); Financials (Primary)</t>
  </si>
  <si>
    <t>SeriesOne Inc. designs and develops financial technology platform. The company provides online financing technology solutions. Its software platform enables its clients to launch their own online funding portals under their own domains and branding to facilitate capital raising from private investors by small and medium-sized enterprises for capital intensive projects. SeriesOne Inc. was formerly known as Finfora, Inc. and changed its name to SeriesOne Inc. in March 2018. SeriesOne Inc. was founded in 2017 and is based in Miami, Florida.</t>
  </si>
  <si>
    <t>Höegh LNG Partners LP (NYSE:HMLP)</t>
  </si>
  <si>
    <t>NYSE:HMLP</t>
  </si>
  <si>
    <t>Höegh LNG Holdings Ltd.</t>
  </si>
  <si>
    <t>IQTR1760676793</t>
  </si>
  <si>
    <t xml:space="preserve">Höegh LNG Partners LP focuses on owning, operating, and acquiring floating storage and regasification units (FSRUs), liquefied natural gas (LNG) carriers, and other LNG infrastructure assets under long-term charters. The company also offers ship management services. As of March 31, 2021, it had a fleet of five FSRUs. Höegh LNG GP LLC is the general partner of the company. The company was incorporated in 2014 and is headquartered in Hamilton, Bermuda.
</t>
  </si>
  <si>
    <t>Majority Held FSRUs: 141.1 (77.2%);
Joint Venture FSRUs: 41.6 (22.8%)</t>
  </si>
  <si>
    <t>Energy (Primary); Energy (Primary); Energy Equipment and Services (Primary); Oil and Gas Equipment and Services (Primary)</t>
  </si>
  <si>
    <t>Bermuda (Primary); Caribbean (Primary); Latin America and Caribbean (Primary)</t>
  </si>
  <si>
    <t xml:space="preserve">Höegh LNG Holdings Ltd., together with its subsidiaries, provides floating energy solutions worldwide. The company operates through four segments: HMLP, Operations, Business Development, and Project Execution. It owns and operates floating LNG import terminals, floating storage and regasification units (FSRUs), and LNG carriers (LNGCs). The company also acquires FSRUs, LNGCs, and other LNG infrastructure assets under long-term charters. As of December 31, 2020, it operated a fleet of two LNG transportation vessels, and ten floating storage and regasification units. The company is also involved in the commercial and technical management and bareboat hiring; and business development and project execution activities, as well as corporate functions. In addition, it owns ships. The company was incorporated in 2006 and is headquartered in Oslo, Norway. As of May 4, 2021, Höegh LNG Holdings Ltd. operates as a join venture between Leif Höegh &amp; Co AS and Morgan Stanley Infrastructure Inc.
</t>
  </si>
  <si>
    <t>Versatile Creative Berhad (KLSE:VERSATL)</t>
  </si>
  <si>
    <t>KLSE:VERSATL</t>
  </si>
  <si>
    <t>NSK Trading Sdn Bhd</t>
  </si>
  <si>
    <t>IQTR699083231</t>
  </si>
  <si>
    <t>Versatile Creative Berhad, an investment holding company, manufactures and trades in paper and cardboard packaging products in Malaysia and internationally. It operates Paper Products, Plastic Products, Colour Separation and Printing, and Others segments. The Paper Products segment offers paper board packaging products, such as offset-printed boxes and offset-laminated cartons. The Plastic Products segment manufactures and sells food-grade plastic packaging products, such as combo lids, dairy scoops, chilled food tubs and lids, and noodle cups. The Colour Separation and Printing segment provides color separation and lithography services, as well as printed materials. The Others segment offers outdoor advertising media services. In addition, the company offers die-cut boxes, nestings, and pallets; and services ranging from printing, scanning, and inkjet proofing to desktop publishing, synology backup, and media digital transmission. Further, it operates grocery stores, supermarkets, and hypermarkets; wholesales, retails, online retails, imports, exports, buys, sells, deals in, distributes, and processes food products; and provides packaging services for various consumer products, goods, merchandises, produce products, foodstuffs, things, and commodities. Versatile Creative Berhad is based in Kuala Lumpur, Malaysia.</t>
  </si>
  <si>
    <t>Colour Separation &amp; Printing: .1 (.7%);
Plastic Products: 2.0 (19.0%);
Paper Products: 8.1 (76.5%);
Others: .4 (3.8%)</t>
  </si>
  <si>
    <t>Containers and Packaging (Primary); Converted Paper And Paperboard Products (Primary); Corrugated And Solid Fiber Boxes (Primary); Materials (Primary); Materials (Primary); Paper Packaging (Primary); Paperboard Containers And Boxes (Primary); Pasted, Lined, Laminated, and Surface-Coated Paperboard (Primary); Advertising; Commercial and Professional Services; Commercial Printing; Commercial Services and Supplies; Communication Services; Consumer Discretionary; Consumer Staples; Food and Staples Retailing; Food and Staples Retailing; Food Distribution; Food Distributors; Food Retail; Full Stock Supermarkets; Grocery Stores; Hypermarkets; Hypermarkets and Super Centers; Industrials; Internet and Direct Marketing Retail; Internet and Direct Marketing Retail; Lithographic Printing; Media; Media and Entertainment; Metal and Glass Containers; Online Food and Drug Retail; Online Food Retail; Plastic Packaging; Printing Services; Retailing</t>
  </si>
  <si>
    <t>NSK Trading Sdn Bhd owns and operates stores for the wholesale and retail sale of groceries and household products across various cities in Malaysia. Its products include rice, canned food, drinks, and detergents. The company was founded in 1985 and is based in Selayang, Malaysia.</t>
  </si>
  <si>
    <t>Avast Plc (LSE:AVST)</t>
  </si>
  <si>
    <t>LSE:AVST</t>
  </si>
  <si>
    <t>IQTR1677033474</t>
  </si>
  <si>
    <t>Avast Plc, together with its subsidiaries, provides digital security products under the Avast, HMA, AVG, and CCleaner brands worldwide. It operates through two segments, Consumer and Small to Mid-Sized Business (SMB). The company offers desktop security and mobile device protection products; value-added solutions for performance, privacy, and other tools; dynamic secure search solution, including browser toolbar; and big data and marketing analytics solutions, as well as security and protection solutions for small and medium-sized business. It also provides standalone and managed antivirus products; and managed security platforms, including CloudCare, an online security service for small and medium businesses, as well as Management Console, a cloud-based console that deploys antivirus protection to multiple devices and manage all devices from one place. In addition, the company offers business security services, such as patch management, backup and recovery, email security, content filtering, and secure Web and Internet gateway services. It has a strategic partnership agreement with Enterprise Nation to deliver cybersecurity resources and training services. The company primarily sells software licenses through e-commerce services providers, and retailers and resellers. Avast Plc was founded in 1988 and is headquartered in Prague, the Czech Republic.</t>
  </si>
  <si>
    <t>Consumer: 880.3 (94.5%);
SMB: 50.8 (5.5%)</t>
  </si>
  <si>
    <t>United States: 355.3 (38.2%);
Other Countries: 352.5 (37.9%);
United Kingdom: 86.8 (9.3%);
France: 72.1 (7.7%);
Germany: 64.3 (6.9%)</t>
  </si>
  <si>
    <t>Information Technology (Primary); Security Software (Primary); Software (Primary); Software and Services (Primary); Systems Software (Primary); Virus Protection Software (Primary); Application Software; Communication Services; Interactive Media and Services; Interactive Media and Services; IT Services; Media and Entertainment; Online Services</t>
  </si>
  <si>
    <t>Czech Republic (Primary); Europe (Primary); European Emerging Markets (Primary); England; European Developed Markets; Greater London; United Kingdom</t>
  </si>
  <si>
    <t>NortonLifeLock Inc. provides cyber safety solutions for consumers worldwide. The company offers Norton 360, an integrated platform provides extensive cyber safety coverage and a subscription service providing protection for PCs, Macs, and mobile devices against malware, viruses, adware, ransomware, and other online threats on various platforms; and LifeLock identity theft protection solution that offers monitoring, alerts, and restoration services to its customers. It also provides Norton Secure VPN solution enhances security and online privacy by providing an encrypted data tunnel; Privacy Monitor Assistant, an on-demand, white glove service where agents help members delete personal information from data brokers online; Home Title Protect product detects fraud and notifies members; and Avira Security, a consumer-focused portfolio of cybersecurity and privacy solutions. The company markets and sells its products and related services through retailers, telecom service providers, hardware original equipment manufacturers, and employee benefit providers, as well as e-commerce platform. It operates in the United States, Canada, Latin America, Europe, the Middle East, Africa, the Asia Pacific, and Japan. The company was formerly known as Symantec Corporation and changed its name to NortonLifeLock Inc. in November 2019. NortonLifeLock Inc. was founded in 1982 and is headquartered in Tempe, Arizona.</t>
  </si>
  <si>
    <t>FSM Holdings Limited (SEHK:1721)</t>
  </si>
  <si>
    <t>SEHK:1721</t>
  </si>
  <si>
    <t>IQTR647848906</t>
  </si>
  <si>
    <t>FSM Holdings Limited, an investment holding company, a sheet metal fabricator, produces and supplies sheet metal products to contract manufacturers and brand owners in Singapore and Malaysia. Its products are used in semiconductor manufacturing, machinery and machine tools manufacturing, and printing applications. The company also provides precision machining services to semi-finished products. FSM Holdings Limited was founded in 1992 and is headquartered in Singapore.</t>
  </si>
  <si>
    <t>Segment Adjustment: .1 (.8%);
Manufacturing Business: 9.1 (99.2%)</t>
  </si>
  <si>
    <t>Segment Adjustment: .1 (.8%);
Singapore: 9.1 (99.2%)</t>
  </si>
  <si>
    <t>Capital Goods (Primary); Industrial Machinery (Primary); Industrials (Primary); Machinery (Primary); Diversified Metals and Mining; Fabricated Structural Metal Products; Materials; Materials; Metals and Mining</t>
  </si>
  <si>
    <t>GRUH Finance Limited</t>
  </si>
  <si>
    <t>Bandhan Bank Limited (NSEI:BANDHANBNK)</t>
  </si>
  <si>
    <t>Housing Development Finance Corporation Limited (BSE:500010)</t>
  </si>
  <si>
    <t>IQTR597375369</t>
  </si>
  <si>
    <t xml:space="preserve">As of October 17, 2019, GRUH Finance Limited was acquired by Bandhan Bank Limited. GRUH Finance Limited operates as a housing finance company in India. The company offers loans for the purchase, construction, and extension, as well as repair and renovation of houses for individuals and families. It also accepts deposits. As of April 30, 2019, it operated 195 retail offices across 11 states. GRUH Finance Limited was founded in 1986 and is based in Ahmedabad, India.
</t>
  </si>
  <si>
    <t>Bandhan Bank Limited provides commercial banking services in India. It operates through Treasury, Retail Banking, Corporate/Wholesale Banking, and Other Banking Business segments. The company offers savings, current, fixed deposit, and corporate salary accounts, as well as cash certificate schemes. It also provides home loans, two wheeler loans, agri loans, and loans against property and term deposits, as well as personal and gold loans; micro, micro bazaar, and small enterprise loans for small businesses; and term and working capital loans for medium and large businesses. In addition, the company invests in sovereign securities; offers liability products, card services, internet and mobile banking, ATM, trading, and NRI services; and distributes third party products. Further, it provides mutual fund, money transfer, bill payment and recharge, credit card, safe deposit locker, remittance, and transactional banking services, as well as health, life, and car insurance products. As of March 31, 2021, the company operated 1,147 branches, 4,163 banking units, and 487 ATMs. Bandhan Bank Limited was incorporated in 2014 and is headquartered in Kolkata, India.</t>
  </si>
  <si>
    <t>Housing Development Finance Corporation Limited provides housing finance to individuals and corporate customers in India. It operates through Loans, Life Insurance, General Insurance, Asset Management, and Others segments. The company accepts fixed deposits, such as monthly income plans, non-cumulative interest plans, annual income plans, and cumulative options; and trust deposits. It offers loans for the purchase and construction of houses; home improvement and extension, plot, and top-up loans; loans to agriculturists, planters, horticulturists, and dairy farmers; loans for the salaried/self-employed individuals; loans for non-resident Indians; loans against property; and loans for non-residential premises and commercial plots, as well as education loans. In addition, the company provides cross-selling products and services; investment advisory services; life insurance products; general insurance products, including motor, health, travel, crop, home, personal accident, property, marine, aviation, and liability insurance; venture capital funds; asset management services comprising portfolio management, mutual fund, and property investment management; and other services consisting of project management, investment consultancy, and property related services. As of June 30, 2021, it operated through a network of 603 offices; and 3 representative offices in Dubai, London, and Singapore. The company was incorporated in 1977 and is based in Mumbai, India.</t>
  </si>
  <si>
    <t>Kirkland Lake Gold Ltd. (TSX:KL)</t>
  </si>
  <si>
    <t>TSX:KL</t>
  </si>
  <si>
    <t>Agnico Eagle Mines Limited (NYSE:AEM)</t>
  </si>
  <si>
    <t>IQTR1683249069</t>
  </si>
  <si>
    <t>Kirkland Lake Gold Ltd. engages in the acquisition, production, and operation of gold properties. The company holds interest in the Fosterville Mine located in the State of Victoria, Australia; and the Macassa Mine situated in the Municipality of Kirkland Lake, Ontario, Canada, as well as the Detour Lake Mine located in northeastern Ontario, Canada. It has a strategic alliance agreement with Newmont Corporation. The company was formerly known as Newmarket Gold Inc. and changed its name to Kirkland Lake Gold Ltd. in December 2016. Kirkland Lake Gold Ltd. is headquartered in Toronto, Canada.</t>
  </si>
  <si>
    <t>Segment Adjustment: 1.2 (.0%);
Macassa: 366.4 (14.2%);
Fosterville: 1,042.3 (40.5%);
Detour: 1,163.2 (45.2%)</t>
  </si>
  <si>
    <t>Canada: 1,079.4 (51.0%);
Australia: 1,036.8 (49.0%)</t>
  </si>
  <si>
    <t>Agnico Eagle Mines Limited engages in the exploration, development, and production of mineral properties in Canada, Sweden, and Finland. The company operates through Northern Business and Southern Business segments. It primarily produces and sells gold deposit, as well as explores for silver, zinc, and copper deposits. The company’s flagship property is the LaRonde mine located in the Abitibi region of northwestern Quebec, Canada. As of December 31, 2020, its LaRonde mine had a mineral reserve of approximately 3.8 million ounces of gold. The company is also involved in exploration activities in Europe, Latin America, and the United States. Agnico Eagle Mines Limited was incorporated in 1953 and is headquartered in Toronto, Canada.</t>
  </si>
  <si>
    <t>IHQ Inc. (KOSE:A003560)</t>
  </si>
  <si>
    <t>KOSE:A003560</t>
  </si>
  <si>
    <t>KH Media Co., Ltd.</t>
  </si>
  <si>
    <t>D'LIVE Co., Ltd.; D'LIVE Gangnam Cable TV Co., Ltd</t>
  </si>
  <si>
    <t>IQTR698799132</t>
  </si>
  <si>
    <t xml:space="preserve">IHQ Inc. operates as an entertainment company in Korea. It produces content in various fields, such as drama, entertainment, and record. The company is also involved in the star management activities; and operation of Comedy TV and Cube TV.IHQ Inc. was founded in 1962 and is based in Seoul, South Korea. IHQ Inc. operates as a subsidiary of KH Media Co., Ltd.
</t>
  </si>
  <si>
    <t>Entertainment Business Division: 12.1 (20.9%);
Media Business Division: 45.7 (79.1%)</t>
  </si>
  <si>
    <t>South Korea: 56.6 (98.0%);
Other: .1 (.1%);
United States of America: 1.1 (1.9%);
Japan: .0 (.0%)</t>
  </si>
  <si>
    <t>Communication Services (Primary); Entertainment (Primary); Entertainment Production Companies (Primary); Entertainment Services (Primary); Media and Entertainment (Primary); Movies and Entertainment (Primary)</t>
  </si>
  <si>
    <t>KH Media Co., Ltd. engages in film production. The company was incorporated in 2008 and is based in Seoul, South Korea.</t>
  </si>
  <si>
    <t>D'LIVE Co., Ltd.
D'LIVE Co., Ltd. engages in the cable TV broadcasting business in the Seoul and Gyeonggi regions of South Korea. The company offers digital broadcasting services, such as real-time broadcasting on high-definition screens and audio through its cable networks and digital set-top boxes; and bidirectional services comprising VOD and data broadcasting services. It also provides cable broadcasting, high-speed Internet, and Internet home telephone services, as well as digital contents and various package products. The company offers its services to personal and business customers. It operates 17 cable TV broadcasting stations. The company was formerly known as C&amp;M Co., Ltd. and changed its name to D'LIVE Co., Ltd. in April 2016. D'LIVE Co., Ltd. was founded in 1997 and is headquartered in Seoul, South Korea.
D'LIVE Gangnam Cable TV Co., Ltd
D'LIVE Gangnam Cable TV Co., Ltd provides digital cable TV broadcasting services in South Korea. It offers digital broadcast, high speed Internet, and Internet phone services, as well as digital contents and various package products. The company was founded in 1994 and is headquartered in Seoul, South Korea. D'LIVE Gangnam Cable TV Co., Ltd operates as a subsidiary of C&amp;M Corporation.</t>
  </si>
  <si>
    <t>Danske Andelskassers Bank A/S (CPSE:DAB)</t>
  </si>
  <si>
    <t>CPSE:DAB</t>
  </si>
  <si>
    <t>Spar Nord Bank A/S (CPSE:SPNO)</t>
  </si>
  <si>
    <t>IQTR1677835618</t>
  </si>
  <si>
    <t>Danske Andelskassers Bank A/S provides various banking products and services to private, small and medium-sized business, and institutional customers in Denmark. The company offers payment accounts; loans and credit products, such as mortgage, home, building credit, restructuring, and energy loans, as well as car loans, consumer loans, and overdrafts; and debit and credit cards. It also provides pension products; and death, sickness, home, accident, annuity, detached, auto, annual travel, holiday home, motorcycle, and pet insurance, as well as protection for wages. In addition, the company offers investment products; and net and mobile banking, ATM, SMS, and payment services. It has 14 full time branches for private and business customers; and 1 agricultural branch. The company was founded in 1969 and is headquartered in Tjele, Denmark.</t>
  </si>
  <si>
    <t>Banking: 106.3 (100.0%)</t>
  </si>
  <si>
    <t>Denmark: 106.3 (100.0%)</t>
  </si>
  <si>
    <t>Central Denmark Region (Primary); Denmark (Primary); Europe (Primary); European Developed Markets (Primary)</t>
  </si>
  <si>
    <t>Spar Nord Bank A/S provides various banking products and services to retail, business, and public sector customers in Denmark. It offers deposits, loans, advances, and guarantees; and mortgage loans, as well as custodianship accounts. The company also provides leasing products; and trading services in the field of equities, bonds, interest and forex, asset management, and international transactions. In addition, it offers consumer financing services through retail stores; gift voucher solutions through shopping centers and shopping center associations; and direct loans through its website, sparxpres.dk. The company operates through a network of 51 branches. Spar Nord Bank A/S was founded in 1824 and is based in Aalborg, Denmark.</t>
  </si>
  <si>
    <t>Ho Wah Genting Berhad (KLSE:HWGB)</t>
  </si>
  <si>
    <t>KLSE:HWGB</t>
  </si>
  <si>
    <t>IQTR665694088</t>
  </si>
  <si>
    <t>Ho Wah Genting Berhad, an investment holding company, manufactures and sells wires and cables, moulded power supply cord sets, and cable assemblies for electrical and electronic devices and equipment in Malaysia, rest of Asia, and North America. It operates through five segments: Investment, Moulded Power Supply Cord Sets, Wires and Cables, Healthcare, and Travelling Services. The company also manufactures power supply cords, low emission diode and lighting sets, cord reels, and electronic and building wires; provides travel agent and tour related services; and invests in properties. In addition, it engages in the provision of personalized services, such as immigration and other related services; provision of services for system for decentralized and distributed leger technology that records the provenance of a digital asset and services; distribution of biotechnology products, tools, and related technologies and software; and trading and sale of nutraceutical products, dietary supplements, and functional foods, as well as dealing of electric motor vehicles. The company was incorporated in 1993 and is based in Kuala Lumpur, Malaysia.</t>
  </si>
  <si>
    <t>Moulded Power Supply Cords Sets: 71.6 (99.7%);
Investments: .0 (.0%);
Travelling Services: .1 (.1%);
Healthcare: .1 (.1%)</t>
  </si>
  <si>
    <t>The Rest of Asia: 7.1 (9.8%);
North America: 64.1 (89.2%);
Malaysia: .7 (.9%)</t>
  </si>
  <si>
    <t>Capital Goods (Primary); Electric Lighting and Wiring Equipment (Primary); Electrical Components and Equipment (Primary); Electrical Equipment (Primary); Industrials (Primary); Automotive Retail; Consumer Discretionary; Consumer Services; Consumer Staples; Distributors; Distributors; Electrical Equipment Distribution; Electronic Capacitors, Resistors and Diodes ; Electronic Components; Electronic Components; Electronic Equipment, Instruments and Components; Food and Staples Retailing; Food and Staples Retailing; Food Distribution; Food Distributors; Health Care; Health Care Equipment; Health Care Equipment and Services; Health Care Equipment and Supplies; Health Care Technology; Health Care Technology; Hotels, Resorts and Cruise Lines; Hotels, Restaurants and Leisure; Household and Personal Product Distribution; Information Technology; Information Technology (IT) Consulting; IT Consulting and Other Services; IT Services; Motor Vehicle Retail; Non-Durable Goods Distribution; Real Estate; Real Estate; Real Estate Management and Development; Real Estate Operating Companies; Real Estate Operators And Lessors; Retailing; Software and Services; Specialty Retail; Technology Distributors; Technology Hardware and Equipment; Tour Operators; Trading Companies and Distributors; Trading Companies and Distributors; Travel Agencies; Travel and Tourism Services</t>
  </si>
  <si>
    <t>STS Group AG (XTRA:SF3)</t>
  </si>
  <si>
    <t>XTRA:SF3</t>
  </si>
  <si>
    <t>Adler Pelzer Holding GmbH</t>
  </si>
  <si>
    <t>Mutares SE &amp; Co. KGaA (XTRA:MUX)</t>
  </si>
  <si>
    <t>IQTR707196908</t>
  </si>
  <si>
    <t xml:space="preserve">As of June 30, 2021, STS Group AG (XTRA : SF3) operates as a subsidiary of Adler Pelzer Holding GmbH.
</t>
  </si>
  <si>
    <t>Materials: 35.1 (10.6%);
China: 119.6 (36.2%);
Plastics (Excluding China): 175.7 (53.2%)</t>
  </si>
  <si>
    <t>Capital Goods (Primary); Construction Machinery and Heavy Trucks (Primary); Industrials (Primary); Machinery (Primary); Agricultural and Farm Machinery; Agricultural Machinery and Equipment; Auto Components; Auto Parts and Equipment; Automobiles and Components; Chemicals; Commodity Chemicals; Consumer Discretionary; Materials; Materials; Plastic and Synthetic Resins; Plastic Products</t>
  </si>
  <si>
    <t>Adler Pelzer Holding GmbH designs, engineers, and manufactures acoustic and thermal components and systems for automotive industries worldwide. The company offers engine and passenger compartment products, including motor encapsulations, hood insulations, heat shields, motor bay insulations, engine under shields, inner dash and tunnel insulations, headliners, dash boards, and door panels; interior insulations for pillars, doors, roof, and seats; door water shields, roof stiffeners, air ducts, and HVAC encapsulations; and integrated floor carpets, floor insulations, dilour carpets, tufted carpets, and floor trims. It also provides trunk compartments products, such as load floors, load floor insulations, trunk carpets, trunk carpet insulations, integrated trunk carpets, parcel shelfs, and trunk side trims; and exterior components comprising front and rear wheel arch liners, wheel house inner insulations, underbody shields, battery pack encapsulations, damping, and fender insulations. The company was formerly known as HP Pelzer Holding GmbH and changed its name to Adler Pelzer Holding GmbH in October 2017. The company was founded in 1969 and is headquartered in Hagen, Germany. Adler Pelzer Holding GmbH is a subsidiary of Adler Plastic S.p.A.</t>
  </si>
  <si>
    <t>Mutares SE &amp; Co. KGaA is a private equity firm specializing in investments in secondary direct, special situations, bridge financing, recapitalization, distressed/vulture, management succession, reorganization, carve-outs, turnarounds, and re-funding. The firm typically acquires small and medium-sized companies. It also focuses on platform and add-on acquisitions. The firm makes investments in automotive, wood and paper, construction and infrastructure, engineering, consumer good, energy, Oil and Gas Equipment and Services, industrials, commercial and professional services, Engineering &amp; Technology, commercial repair services, automobiles and components, healthcare equipment and services, materials including containers and packaging. It primarily invests in Europe. It considers acquiring companies that have annual sales volume of more than €50 million ($55.31 million) and revenues between €50 million ($55.31 million) and €500 million ($538.71 million) with an EBITDA up to €5 million ($5.38 million). It prefers to acquire a controlling and majority stake in its portfolio companies. The firm primarily invests in companies with established market positions and whose focus of activity is in Europe. It also considers co-investments also. It typically makes long term investments with an holding period between three and five years. The firm invests its personal capital. Mutares SE &amp; Co. KGaA was founded in February, 2008 and is based in Munich, Germany, with additional offices in Europe.</t>
  </si>
  <si>
    <t>Rede Energia Participações S.A. (BOVESPA:REDE3)</t>
  </si>
  <si>
    <t>BOVESPA:REDE3</t>
  </si>
  <si>
    <t>Energisa S.A. (BOVESPA:ENGI3)</t>
  </si>
  <si>
    <t>IQTR711404280</t>
  </si>
  <si>
    <t xml:space="preserve">Rede Energia Participações S.A., through its subsidiaries, engages in the generation, distribution, and commercialization of electricity in Brazil. The company is also involved in the construction, operation, maintenance and related service operations. It offers its electricity to residential, industrial, commercial, agricultural, government, and public sector customers. The company was incorporated in 1969 and is based in Sao Paulo, Brazil.
</t>
  </si>
  <si>
    <t>Distribution: 2,698.2 (99.7%);
Services (Including Commercialization): 7.7 (.3%)</t>
  </si>
  <si>
    <t>Brazil: 2,698.2 (100.0%)</t>
  </si>
  <si>
    <t>Electric Utilities (Primary); Electric Utilities (Primary); Utilities (Primary); Utilities (Primary); Commercial and Professional Services; Commercial Services and Supplies; Diversified Support Services; Industrials</t>
  </si>
  <si>
    <t>Brazil (Primary); Latin America and Caribbean (Primary); Minas Gerais (Primary); South America (Primary)</t>
  </si>
  <si>
    <t>Energisa S.A., through its subsidiaries, operates as an energy distribution company in Brazil. The company also provides operating and maintenance services related to electricity distribution, generation, commission, preparation, and remote and local operations. It also offers electrical and mechanical maintenance of plants, substations, transmission lines, and facilities. In addition, the company provides construction, operation, maintenance, and services related to electricity generation and distribution; tele-services and personal services for electricity consumers; aerial surveying services for supporting companies, oil pipelines, and reforestation engineering works; and information technology services. Further, it engages in wind and solar energy generation and distribution; provision of insurance brokerage services; and securitization of credits. The company serves customers in residential, industrial, commercial, and rural markets. It serves approximately 8.1 million consumers in 11 Brazilian states. Energisa S.A. was founded in 1905 and is based in Cataguases, Brazil.</t>
  </si>
  <si>
    <t>Focus Energia Holding Participações S.A. (BOVESPA:POWE3)</t>
  </si>
  <si>
    <t>BOVESPA:POWE3</t>
  </si>
  <si>
    <t>Eneva S.A. (BOVESPA:ENEV3)</t>
  </si>
  <si>
    <t>IQTR1761609566</t>
  </si>
  <si>
    <t>Focus Energia Holding Participações S.A. operates as an integrated renewable energy business platform in Brazil. It operates through Energy Trading and Services, Energy Generation, and Distributed Generation segments. The company engages in the provision of generation, trading, consulting, planning, and energy management services. It is involved in the business development of renewable energy segment; operation of hydroelectric generating plants; and provision of advisory services to generators and free energy consumers. The company was founded in 2015 and is based in São Paulo, Brazil.</t>
  </si>
  <si>
    <t>Power Generation: 2.6 (.9%);
Energy Commercialization: 287.8 (98.8%);
Services: 1.0 (.3%)</t>
  </si>
  <si>
    <t>Brazil: 291.4 (100.0%)</t>
  </si>
  <si>
    <t>Independent Power and Renewable Electricity Producers (Primary); Independent Power Producers and Energy Traders (Primary); Utilities (Primary); Utilities (Primary); Hydroelectric Power Generation; Renewable Electricity</t>
  </si>
  <si>
    <t>Eneva S.A., together with its subsidiaries, operates as an integrated power generation company in Brazil. It generates electricity through coal, natural gas, and solar energy. The company has an operational installed generation capacity of 2.8 GWs. It also engages in the exploration, development, and production of natural gas and hydrocarbon; and energy trading activities. The company was formerly known as MPX Energia S.A. and changed its name to Eneva S.A. in October 2013. Eneva S.A. was founded in 2001 and is headquartered in Rio de Janeiro, Brazil.</t>
  </si>
  <si>
    <t>Chin Hin Group Property Berhad (KLSE:CHGP)</t>
  </si>
  <si>
    <t>KLSE:CHGP</t>
  </si>
  <si>
    <t>Chin Hin Group Berhad (KLSE:CHINHIN)</t>
  </si>
  <si>
    <t>Divine Inventions Sdn. Bhd.</t>
  </si>
  <si>
    <t>IQTR699626794</t>
  </si>
  <si>
    <t>Chin Hin Group Property Berhad, an investment holding company, manufactures, assembles, and trades in rebuilt and new commercial vehicles in Malaysia. It also provides body works and their related services; rents commercial vehicles; offers fleet management and other related services; and develops properties. In addition, the company sells motor vehicles accessories; rents forklift and equipment; offers repair and maintenance services for forklifts, reach trucks, heavy machineries commercial vehicles, and others; and provides sub-contractor services to the commercial vehicle industry. It sells its products through a network of dealers and distributors. The company was formerly known as Boon Koon Group Berhad and changed its name to Chin Hin Group Property Berhad in August 2018. Chin Hin Group Property Berhad was founded in 1977 and is based in Nibong Tebal, Malaysia. As of August 4, 2021, Chin Hin Group Property Berhad operates as a subsidiary of Chin Hin Group Berhad.</t>
  </si>
  <si>
    <t>Commercial Vehicles and Bodyworks: 22.6 (59.6%);
Other: .2 (.4%);
Rental and Fleet Management Services: .8 (2.2%);
Property Development: 14.4 (37.8%)</t>
  </si>
  <si>
    <t>Malaysia: 37.8 (100.0%)</t>
  </si>
  <si>
    <t>Capital Goods (Primary); Construction Machinery and Heavy Trucks (Primary); Heavy Duty Trucks (Primary); Industrials (Primary); Machinery (Primary); Automobile Manufacturers; Automobiles; Automobiles and Components; Automotive Retail; Commercial and Professional Services; Commercial Repair Services; Commercial Services and Supplies; Consumer Discretionary; Consumer Services; Distributors; Distributors; Diversified Consumer Services; Diversified Support Services; Light Truck and Sport Utility Vehicles (SUVs); Machinery Rental and Leasing; Motor Vehicle Dealers (New); Motor Vehicle Dealers (Used); Motor Vehicle Rental and Leasing; Motor Vehicle Repair and Services; Motor Vehicle Retail; Motor Vehicles and Parts Distribution; Real Estate; Real Estate; Real Estate Development; Real Estate Management and Development; Retailing; Road and Rail; Specialized Consumer Services; Specialty Retail; Trading Companies and Distributors; Trading Companies and Distributors; Transportation; Trucking</t>
  </si>
  <si>
    <t>Asia / Pacific (Primary); Asia / Pacific Emerging Markets (Primary); Malaysia  (Primary); Pulau Pinang (Primary); South-East Asia (Primary)</t>
  </si>
  <si>
    <t>Chin Hin Group Berhad provides building materials and services. It operates through seven segments: Investment Holding and Management Services; Manufacturing of Fire Rated Door; Distribution of Building Materials and Provision of Logistics; Ready-Mixed Concrete; Manufacturing of AAC and Precast Concrete Products; Manufacturing of Wire Mesh and Metal Roofing Systems; and Modular Building Solutions. The company trades in cement, concrete, roofing, and steel products; bricks and pavers; finishing and interior products; ceiling and corrugated sheets; wood products; tiles; installation and storage products; and sanitary products. It also distributes ready-mixed, rapid hardening, fiber-reinforced, fluid-fill, self-compacting, architectural and decorative, roller-compacted, low heat/temperature control, and pavement concrete products. The company manufactures blocks, panels, lintels, adhesives, coat bases and finishes, renders, and AAC tools and accessories; pre-cast concrete products, such as industrial building and manhole systems, rebated and socket joint pipes, and jacking pipes; jacking and sewer pipes, pipe fittings, manholes, pipe slip liners, and pipe and PCCP rehabilitation services; and welded mesh and wire products. It offers fire resistant door sets; timber decorative doors and windows; doors and frames of timber, PVC, and metal; door ironmongeries and accessories; prefabricated roof truss systems; and cylindrical and mortise locks. The company engages in the development and letting of properties; hire purchase financing; solar power generation; manufacture and sale of plaster and mortar products; wholesale of plumbing and heating equipment; supply of NEC products; and general trading activities. It offers e-commerce digital marketing, advertising, and software programming services; distributes and manufactures paints; and wholesales logs, swan timber, plywood, and veneer products. The company was founded in 1974 and is headquartered in Kuala Lumpur, Malaysia.</t>
  </si>
  <si>
    <t>Divine Inventions Sdn. Bhd. is based in Kuala Lumpur, Malaysia.</t>
  </si>
  <si>
    <t>Chongqing Department Store Co.,Ltd. (SHSE:600729)</t>
  </si>
  <si>
    <t>SHSE:600729</t>
  </si>
  <si>
    <t>Chongqing General Trading (Group) Company Limited</t>
  </si>
  <si>
    <t>IQTR625921740</t>
  </si>
  <si>
    <t>Chongqing Department Store Co.,Ltd. operates department stores, supermarkets, and electrical appliances stores in the People's Republic of China. The company also trades in automobile. It operates approximately 300 outlets in Chongqing, Sichuan, Guizhou, Hubei, and other places. The company was founded in 1950 and is based in Chongqing, the People's Republic of China.</t>
  </si>
  <si>
    <t>China: 3,410.7 (100.0%)</t>
  </si>
  <si>
    <t>Chongqing General Trading (Group) Company Limited operates department stores. The company offers electric appliances, automobiles, and chemical materials, and real estate services. In addition, it operates hotels; and engages in import and export trading. The company was founded in 1996 and is based in Chongqing, China.</t>
  </si>
  <si>
    <t>BRAbank ASA</t>
  </si>
  <si>
    <t>Braganza AS</t>
  </si>
  <si>
    <t>IQTR601604416</t>
  </si>
  <si>
    <t>As of June 27, 2019, BRAbank ASA was acquired by Monobank ASA. BRAbank ASA provides banking products and services. It offers savings accounts, consumer loans, and refinancing. The company was founded in 2016 and is based in Oslo, Norway.</t>
  </si>
  <si>
    <t>As of October 1, 2020, BRAbank ASA was acquired by Easybank ASA. BRAbank ASA operates as a digital bank in Norway. It offers consumer finance, unsecured financing to private individuals, saving accounts, and credit cards, as well as payment insurance loans and payment solutions. The company was formerly known as Monobank ASA and changed its name to BRAbank ASA in June 2019. BRAbank ASA was founded in 2015 and is headquartered in Bergen, Norway.</t>
  </si>
  <si>
    <t>Braganza AS is a private equity firm specializing in later stage and growth capital investments. The firm primarily invests in companies engaged in travel, tourism, leisure, airlines, and airlines related businesses. It typically invests at least €3 million ($4.04 million) in each company. The firm, either alone or together with partner investors seeks to take a controlling stake in its portfolio companies. Braganza AS is based in Oslo, Norway with additional offices in Bromma, Sweden.</t>
  </si>
  <si>
    <t>Lien Hoe Corporation Berhad (KLSE:LIENHOE)</t>
  </si>
  <si>
    <t>KLSE:LIENHOE</t>
  </si>
  <si>
    <t>IQTR633942573</t>
  </si>
  <si>
    <t>Lien Hoe Corporation Berhad, an investment holding company, engages in the operation of hotel and property businesses in Malaysia. The company operates Hotel Armada located in Petaling Jaya. Its facilities include 257 guestrooms, one ballroom, nine function rooms, three event suites, a gym, a restaurant, a café, and a bar. It also engages in the investment and development of properties. Lien Hoe Corporation Berhad was incorporated in 1969 and is based in Petaling Jaya, Malaysia.</t>
  </si>
  <si>
    <t>Hotel: 1.2 (54.2%);
Corporate: .3 (13.4%);
Property: .7 (32.4%)</t>
  </si>
  <si>
    <t>Malaysia: 1.9 (100.0%)</t>
  </si>
  <si>
    <t>Consumer Discretionary (Primary); Consumer Services (Primary); Hotels (Primary); Hotels And Motels (Primary); Hotels, Resorts and Cruise Lines (Primary); Hotels, Restaurants and Leisure (Primary); Lodging (Primary); Real Estate; Real Estate; Real Estate Development; Real Estate Management and Development</t>
  </si>
  <si>
    <t>Virginia Bank Bankshares, Inc.</t>
  </si>
  <si>
    <t>Pinnacle Bankshares Corporation (OTCPK:PPBN)</t>
  </si>
  <si>
    <t>IQTR651889842</t>
  </si>
  <si>
    <t>As of October 30, 2020, Virginia Bank Bankshares, Inc. was acquired by Pinnacle Bankshares Corporation. Virginia Bank Bankshares, Inc. operates as the bank holding company for Virginia Bank and Trust Company that provides various banking products and services to businesses, professionals, and consumers. The company accepts various deposit products, such as checking, savings, certificates of deposit, money market accounts, and individual retirement accounts. Its loan products include real estate/mortgage, home equity, consumer, and commercial loans, as well as commercial credit lines. The company also offers debit and credit cards; and direct deposit, safe deposit boxes, notary, payments, wire transfer, bill pay, night depositories, and mobile and online banking services. It operates seven banking offices located in Danville and Chatham, Virginia. The company was founded in 1935 and is based in Danville, Virginia.</t>
  </si>
  <si>
    <t>Lynchburg Area (Primary); Midatlantic (Primary); United States and Canada (Primary); United States of America (Primary); Virginia (Primary)</t>
  </si>
  <si>
    <t>Pinnacle Bankshares Corporation operates as a bank holding company for First National Bank that provides a range of commercial and retail banking products and services. The company accepts checking accounts, savings and time deposits, individual retirement accounts, certificates of deposit, and money market accounts. Its loan products include residential and commercial mortgage loans, home equity loans, consumer installment loans, agricultural loans, investment loans, small business loans, commercial lines of credit, and letters of credit. The company also provides credit cards; insurance products, including property and casualty, life, and health; investment and annuity products; and overdraft, merchant bankcard processing, cash management, remote deposit capture, night drop, safe deposit boxes, notary, and telephone and online banking services. It operates eighteen branches including one in the town of Amherst in Amherst County; two in Bedford County; two located in the town of Altavista in Campbell County; three in Campbell County; three in Pittsylvania County; four in the city of Danville; and three in the city of Lynchburg. Pinnacle Bankshares Corporation was founded in 1908 and is headquartered in Altavista, Virginia.</t>
  </si>
  <si>
    <t>SMT Scharf AG (XTRA:S4A)</t>
  </si>
  <si>
    <t>XTRA:S4A</t>
  </si>
  <si>
    <t>Shareholder Value Beteiligungen AG (XTRA:SVE); Share Value Foundation</t>
  </si>
  <si>
    <t>IQTR704133925</t>
  </si>
  <si>
    <t>SMT Scharf AG plans, manufactures, sells, installs, and maintains machinery and equipment for the transportation of personnel, equipment, and material for underground mining and tunnel construction. The company operates through four segments: Coal Mining, Mineral Mining, Tunnel, and Other Industries. It offers diesel-powered monorail locomotives, electrical monorail transport systems, chairlift systems, segment cranes, construction site cranes, lifting devices, explosive device placement devices, drilling and splitting devices, aerial work platforms, walking beams, lifting beams, lifting bars, mini climbers, and rope drives. The company’s products are primarily used in hard coal, gold, platinum, copper, nickel, hard rock, and salt mining activities. It has operations in Germany, Russia and other CIS states, Poland, China, Africa, the United States, and internationally. SMT Scharf AG was founded in 1941 and is based in Hamm, Germany.</t>
  </si>
  <si>
    <t>Mineral Mining: 15.3 (19.6%);
Coalmining: 59.8 (76.9%);
Tunnel Logistics: .4 (.5%);
Other Industries: 2.3 (3.0%)</t>
  </si>
  <si>
    <t>Segment Adjustment: 14.2 (18.3%);
China: 30.6 (39.4%);
Germany: 3.2 (4.1%);
America: 3.2 (4.1%);
Others: 5.3 (6.8%);
Poland: 9.2 (11.8%);
Africa: 12.1 (15.6%)</t>
  </si>
  <si>
    <t>Capital Goods (Primary); Construction Machinery and Equipment (Primary); Construction Machinery and Heavy Trucks (Primary); Industrials (Primary); Machinery (Primary); Industrial Machinery; Material Handling Machinery and Equipment; Metal and Mineral Mining Machinery and Equipment</t>
  </si>
  <si>
    <t>Share Value Foundation
Share Value Foundation is a not-for-profit organization that assists in raising funds for non-profit institutions for youth welfare, elderly care, public health, and welfare. The foundation was founded in 2003 and is based in Frankfurt am Main, Germany.
Shareholder Value Beteiligungen AG (XTRA:SVE)
Shareholder Value Beteiligungen AG is a publicly owned investment manager. The firm provides its services to Institutional and private investors. It also manages various funds. The firm invests in europe-wide small cap stocks markets of German-speaking region. Shareholder Value Beteiligungen AG was founded in 1999 and is based in Frankfurt, Germany.</t>
  </si>
  <si>
    <t>Shareholder Value Beteiligungen AG (XTRA:SVE) (108.8)</t>
  </si>
  <si>
    <t>Indara Insurance Public Company Limited (SET:INSURE)</t>
  </si>
  <si>
    <t>SET:INSURE</t>
  </si>
  <si>
    <t>Rod Dee Det Auto Company Limited</t>
  </si>
  <si>
    <t>TCC Land Company Limited; Thai Rung Rueng Finance &amp; Trust Co. Ltd.; Prestige 2015 Company Limited</t>
  </si>
  <si>
    <t>IQTR660703808</t>
  </si>
  <si>
    <t>Indara Insurance Public Company Limited primarily provides non-life insurance services in Thailand. It offers fire, marine and transportation, motor, personal accident, and miscellaneous insurance products. The company was formerly known as Inter life Insurance Company Limited. Indara Insurance Public Company Limited was founded in 1949 and is headquartered in Bangkok, Thailand.</t>
  </si>
  <si>
    <t>Segment Adjustment: .5 (5.5%);
Fire: .3 (3.3%);
Marine and Transportation: .0 (.5%);
Motor: 7.6 (81.0%);
Miscellaneous: .5 (5.5%);
Personal Accident: .1 (1.0%);
Unallocated Other Income: .1 (1.6%);
Unallocated Net Investment Revenues: .2 (1.7%)</t>
  </si>
  <si>
    <t>Thailand: 9.4 (100.0%)</t>
  </si>
  <si>
    <t>Accident Insurance (Primary); Casualty (Primary); Financials (Primary); Fire and Marine Insurance (Primary); Insurance (Primary); Insurance (Primary); Motor Vehicle Insurance (Primary); Personal Property Insurance (Primary); Property (Primary); Property and Casualty Insurance (Primary)</t>
  </si>
  <si>
    <t>Rod Dee Det Auto Company Limited engages in the sale of second hand cars. The company was incorporated in 2017 and is based in Samut Prakan, Thailand. Rod Dee Det Auto Company Limited operates as a subsidiary of Thai Group Holdings Public Company Limited.</t>
  </si>
  <si>
    <t>Prestige 2015 Company Limited
Prestige 2015 Company Limited is based in Nonthaburi, Thailand.
TCC Land Company Limited
TCC Land Company Limited develops commercial and residential properties in Thailand. Its residential portfolio includes high-end residential, detached housings, luxurious condominiums, and executives living properties in Bangkok. It also develops and manages hotels and serviced residences in Asia, Australia, Europe, and North America; develops IT plazas and cyber lifestyle centers in Bangkok; and master plan projects in Bangkok and Central Thailand locations. The company is based in Bangkok, Thailand. TCC Land Company Limited operates as a subsidiary of TCC Holding Co., Ltd.
Thai Rung Rueng Finance &amp; Trust Co. Ltd.
Thai Rung Rueang Trust Co., Ltd. is based in Thailand.</t>
  </si>
  <si>
    <t>Lai Fung Holdings Limited (SEHK:1125)</t>
  </si>
  <si>
    <t>SEHK:1125</t>
  </si>
  <si>
    <t>Lai Sun Development Company Limited (SEHK:488)</t>
  </si>
  <si>
    <t>IQTR655992992</t>
  </si>
  <si>
    <t>Lai Fung Holdings Limited, an investment holding company, engages in the property development and investment businesses in Mainland China, Hong Kong, and internationally. It operates through four segments: The Property Development, The Property Investment, The Hotel and Serviced Apartment Operation, and The Theme Park Operation. The company invests in and develops hotels and serviced apartments, as well as residential, office, and commercial properties; and invests in, develops, and operates cultural, leisure, and entertainment and related facilities. It is also involved in the property and building management business. In addition, the company operates theme parks. The company was incorporated in 1997 and is headquartered in Central, Hong Kong. Lai Fung Holdings Limited is a subsidiary of Lai Sun Development Company Limited.</t>
  </si>
  <si>
    <t>Property Development: 292.6 (71.2%);
Hotel and Serviced Apartment: 26.8 (6.5%);
Theme Park Operation: 4.0 (1.0%);
Property Investment (Excl. Hotel and Serviced Apartment &amp; Theme Park Operation): 87.9 (21.4%)</t>
  </si>
  <si>
    <t>Mainland China: 411.2 (100.0%)</t>
  </si>
  <si>
    <t>Real Estate (Primary); Real Estate (Primary); Real Estate Development (Primary); Real Estate Management and Development (Primary); Amusement And Recreation Services; Amusement Operations, Parks and Services; Amusement Parks; Apartment Building Operators and Lessors; Consumer Discretionary; Consumer Services; Hotel Property Operators and Lessors; Hotels, Restaurants and Leisure; Leisure Facilities; Nonresidential Building Operators and Lessors; Office Building Operators and Lessors; Real Estate Management Services; Real Estate Operating Companies; Real Estate Operators And Lessors; Residential Building Operators and Lessors</t>
  </si>
  <si>
    <t>Lai Sun Development Company Limited, together with its subsidiaries, invests in, develops, leases, and sells real estate properties in Hong Kong, Mainland China, Macau, the United Kingdom, Vietnam, and internationally. It operates through Property Development and Sales; Property Investment; Hotel Operation; Restaurant Operation; Media and Entertainment; Film and TV Program; Cinema Operation; Theme Park Operation; and Others segments. The company also invests in, develops, operates in, and manages cultural, leisure, entertainment, and related facilities; hotels and restaurants; and provides management and consultancy services to hotels, serviced apartments, and restaurants. In addition, it engages in the development, operation, and investment of media and entertainment events; cinema operations; golf apparel retailing; and music production and distribution, as well as provision of related advertising services. Further, the company invests in, produces, licenses, and distributes television programs, films, and video format products. Additionally, the company offers property management, real estate agency, leasing agency, performance agency, and building services; and luxury yachts brokerage, charter, marketing, management, and crew placement services; and finance and treasury services. It also provides artiste management services; sells albums; distributes and licenses music and film rights; and trades in gaming products. In addition, the company distributes movie video compact discs, digital video discs, and Blu-ray discs. Further, it engages in film library management; video duplication services; and translating and subtitling of television programs. The company is headquartered in Central, Hong Kong. Lai Sun Development Company Limited is a subsidiary of Lai Sun Garment (International) Limited.</t>
  </si>
  <si>
    <t>CorePoint Lodging Inc. (NYSE:CPLG)</t>
  </si>
  <si>
    <t>NYSE:CPLG</t>
  </si>
  <si>
    <t>Cerberus Capital Management, L.P.; Highgate Hotels, L.P.</t>
  </si>
  <si>
    <t>Littlejohn &amp; Co., LLC; The Vanguard Group, Inc.; Blackstone Inc. (NYSE:BX); Donald Smith &amp; Co., Inc.; Cetus Capital VI, L.P.</t>
  </si>
  <si>
    <t>IQTR1757376107</t>
  </si>
  <si>
    <t>CorePoint Lodging Inc., a real estate investment trust company, owns select-service hotels primarily under the La Quinta brand in the United States. As of December 31, 2020, it had a portfolio of 209 select-service hotels and approximately 27,800 rooms across 35 states in the United States. The company has elected to be taxed as a real estate investment trust. As a result, it would not be subject to corporate income tax on that portion of its net income that is distributed to shareholders. CorePoint Lodging Inc. was incorporated in 2017 and is headquartered in Irving, Texas.</t>
  </si>
  <si>
    <t>Hotels &amp; Motels: 463.0 (100.0%)</t>
  </si>
  <si>
    <t>United States: 463.0 (100.0%)</t>
  </si>
  <si>
    <t>Hotel and Resort REITs</t>
  </si>
  <si>
    <t>Equity Real Estate Investment Trusts (REITs) (Primary); Hotel and Resort REITs (Primary); Real Estate (Primary); Real Estate (Primary)</t>
  </si>
  <si>
    <t>Cerberus Capital Management, L.P.
Cerberus Capital Management, L.P. is a private equity firm specializing in investments in undervalued companies and distressed corporate debt and securities and Buyouts. It invests in equity of public and private large-cap and middle-market companies and also makes mezzanine investments. The firm seeks to invest in aerospace and defense, apparel, automotive and industrial, building products, commercial services, consumer and retail, financial services, healthcare, fertilizers and agricultural chemicals, manufacturing and distribution, paper, packaging, and printing, real estate, logistics, technology and telecommunications, transportation, and travel and leisure sectors. For distressed investing, it focuses on Europe; Asia, Thailand; and North America. The firm holds controlling or significant minority interests in its investee companies. It invests in the form of debt, first lien bank debt, senior and subordinated debt, secured and unsecured debt, second lien loans and high yield bonds; and undervalued equity. The firm also seeks to invest in credit opportunities in Europe. It also manages hedge funds for its clients. Cerberus Capital Management, L.P. was founded in 1992 and is based in New York, New York with additional offices across the United States, Europe, and Asia.
Highgate Hotels, L.P.
Highgate Hotels, L.P. owns and operates hotels. The company was incorporated in 2007 and is based in New York, New York.</t>
  </si>
  <si>
    <t>Blackstone Inc. (NYSE:BX)
Blackstone Inc. is an alternative asset management firm specializing in real estate, private equity, hedge fund solutions, credit, secondary funds of funds, public debt and equity and multi-asset class strategies. The firm typically invests in early-stage companies. It also provide capital markets services. The real estate segment specializes in opportunistic, core+ investments as well as debt investment opportunities collateralized by commercial real estate, and stabilized income-oriented commercial real estate across North America, Europe and Asia. The firm’s corporate private equity business pursues transactions throughout the world across a variety of transaction types, including large buyouts,special situations, distressed mortgage loans, mid-cap buyouts, buy and build platforms, which involves multiple acquisitions behind a single management team and platform, and growth equity/development projects involving significant majority stakes in portfolio companies and minority investments in operating companies, shipping, real estate, corporate or consumer loans, and alternative energy greenfield development projects in energy and power, property, dislocated markets, shipping opportunities, financial institution breakups, re-insurance, and improving freight mobility, financial services, healthcare, life sciences, enterprise tech and consumer, as well as consumer technologies. The fund considers investment in Asia and Latin America. It has a three year investment period. Its hedge fund business manages a broad range of commingled and customized fund solutions and its credit business focuses on loans, and securities of non-investment grade companies spread across the capital structure including senior debt, subordinated debt, preferred stock and common equity. Blackstone Inc. was founded in 1985 and is headquartered in New York, New York with additional offices across Asia, Europe and North America.
Cetus Capital VI, L.P.
Cetus Capital VI, L.P. was founded in 2018 and is based in Greenwich, Connecticut.
Donald Smith &amp; Co., Inc.
Donald Smith &amp; Co., Inc. is an employee owned investment manager. The firm provides its services to high net worth individuals, investment companies, pooled investment vehicles, pension and profit sharing plans, charitable organizations, insurance companies, Taft-Hartley Plans, tax-exempt and taxable funds, charitable organizations, and state or municipal government entities. It manages separate client-focused equity portfolios. The firm also manages equity mutual funds for its clients. It invests in the public equity markets of the United States primarily as well as other countries. It invests in the stocks of all cap, large-cap, mid-cap, small-cap, and micro-cap companies using deep value strategy. The firm employs a fundamental analysis with a bottom-up stock picking approach to make its investments. It benchmarks the performance of its portfolios against the Russell 1000 Value, Russell 2000 Value, and the Russell 300 Value. The firm employs in-house research to make its investments. Donald Smith &amp; Co. was founded in 1975 and is based in New York City.
Littlejohn &amp; Co., LLC
Littlejohn &amp; Co., LLC is a private equity firm specializing in equity and debt investments. The firm also specializes in buyouts, distressed, restructurings, turnaround, carve outs, performing credit, special situations, middle market, later stage, mature, PIPEs, bridge financing, recapitalizations and industry consolidation investments in mid-sized companies. It typically invests in underperforming, stressed and distressed companies facing operating or financial stress that would benefit from financial restructuring, fundamental change in strategic direction, or substantial improvements in operating infrastructure. Within special situations, the firm considers investments in underperforming companies, leveraged loans, second lien debt, mezzanine debt, high yield bonds, equities, and related securities, and obligations of leveraged or financially distressed companies and/or other special situations. The firm does not invest in fashion and real estate. The firm seeks to invest in industrial equipment, automobile manufactures, automobile parts and equipment, packaging, logistics, transportation, manufacturing, chemicals, energy services, oilfield services, automotive and transportation parts and equipment, industrials, food and beverage processing, prepared and preserved food, electronics and electrical products, capital equipment, specialty materials, specialty distributions, healthcare and pharma, plastics, aerospace and defense, agriculture, metal and mining, building product, business services, industrial technology, technology and tech services, distribution, trading companies and distributors, automotive retail, environmental and infrastructure services, textile, apparel and luxury goods, leisure products and household product and consumer products. It prefers to invest in companies based in North America with a focus on the United States, but would also consider opportunities in Canada and Europe. The firm makes control equity investments between $5 million and $250 million per transaction in company with revenues between $100 million and $1000 million, enterprise value between $100 million to $800 million and EBITDA between $15 million to $85 million. For non-control positions, the firm will take minority equity positions as well as purchase debt and other junior securities in secondary markets. The firm’s holding period is between four to five years. It prefers to acquire a board seat in its portfolio companies. The firm prefers to take the majority and minority stakes. The firm provides its services primarily to pooled investment vehicles. The firm invests in public equity markets. The firm also launches and manages hedge funds. Littlejohn &amp; Co., LLC was founded in 1996 and is headquartered in Greenwich, Connecticut.
The Vanguard Group, Inc.
The Vanguard Group, Inc is a privately owned investment manager. The firm primarily provides its services to investment companies. It also caters to pooled investment vehicles, corporations, individuals, retirement plan sponsors, institutional investors, separate account institutional clients, and financial advisors. The firm manages separate client-focused equity, fixed income, and balanced portfolios. It also manages mutual funds, variable annuities, and exchange traded funds. The firm invests in the public equity and fixed income markets across the globe. It employs a combination of fundamental and quantitative analysis to create its portfolio. The firm employs a combination of in-house and external research to make its investments. The Vanguard Group, Inc. was founded in May 1975 and is based in Malvern, Pennsylvania.</t>
  </si>
  <si>
    <t>Alexandria New Medical Center (CASE:AMES)</t>
  </si>
  <si>
    <t>CASE:AMES</t>
  </si>
  <si>
    <t>Tawasol Holdings for Financial Investments</t>
  </si>
  <si>
    <t>IQTR704725832</t>
  </si>
  <si>
    <t>Alexandria New Medical Center engages in the operation of a hospital in Egypt. The company’s hospital provides range of medical specialization services, including gynecology, general surgery, pediatrics, and other, as well as medical diagnostic and treatment services in various medical fields. It also operates children’s, brain and nerve disease, sugar, liver, chest, cardiology, internal, oncology, dental, nose and ear, women’s, ophthalmology, nutrition, dermatology, blood disease, and rheumatology clinics; specialized units and centers; and dormitories. The company was founded in 1988 and is based in Alexandria, Egypt. As of December 31, 2020, Alexandria New Medical Center operates as a subsidiary of Abu Dhabi Commercial Bank PJSC.</t>
  </si>
  <si>
    <t>Healthcare Facilities &amp; Services: 17.2 (100.0%)</t>
  </si>
  <si>
    <t>Egypt: 17.2 (100.0%)</t>
  </si>
  <si>
    <t>Tawasol Holdings for Financial Investments is based in Giza, Egypt.</t>
  </si>
  <si>
    <t>JangWonTech Co., Ltd. (KOSDAQ:A174880)</t>
  </si>
  <si>
    <t>KOSDAQ:A174880</t>
  </si>
  <si>
    <t>KH Electron Co.,Ltd (KOSDAQ:A111870); Consilience Co., Ltd; Lakaikorea; Ritz Investment Partnership No. 1; Good Plan Invest Co., Ltd; In I &amp; V Co., Ltd</t>
  </si>
  <si>
    <t>IQTR597639936</t>
  </si>
  <si>
    <t>JangWonTech Co., Ltd. manufactures and sells mobile phone, IT, and automotive components in South Korea, Vietnam, and internationally. The company offers built-in brackets for smartphones and tablets, and smartphone exterior parts; automotive components, such as car engine parts, smart key exterior parts, and automotive ECU cases; head lamp heat sink for SUVs and passenger cars, and heat sinks for audio products; portable infrared cameras, telescopic lens barrels, audio front panels, amplifier cases, etc.; and precision press parts. It also provides communication parts, including antenna and repeater parts; automotive body parts, frying pans, telephoto lens, and inline parts; UV/urethane coating, MFC, metal painting, and encoating solutions; medical instruments consisting of parts for portable X-ray detectors and portable ultrasonic diagnostic equipment parts; and camera parts. JangWonTech Co., Ltd. was founded in 2000 and is headquartered in Gumi-si, South Korea.</t>
  </si>
  <si>
    <t>Electronic Components (Primary); Electronic Equipment, Instruments and Components (Primary); Information Technology (Primary); Technology Hardware and Equipment (Primary); Auto Components; Auto Parts and Equipment; Automobiles and Components; Coating, Engraving, And Allied Services; Consumer Discretionary; Diversified Metal Die-Castings; Diversified Metal Foundries And Castings; Diversified Metals and Mining; Materials; Materials; Metals and Mining; Motor Vehicles Engines and Engine Parts; Rolling, Drawing, And Extruding Of Diversified Metals</t>
  </si>
  <si>
    <t>Asia / Pacific (Primary); Asia / Pacific Developed Markets (Primary); Gyeongsangbuk-do (Primary); Korea, South  (Primary)</t>
  </si>
  <si>
    <t>Consilience Co., Ltd
Consilience Co., Ltd was founded in 2010 and is headquartered in Seoul, South Korea.
Good Plan Invest Co., Ltd
Good Plan Invest Co., Ltd was incorporated in 2017 and is based in Seoul, South Korea.
In I &amp; V Co., Ltd
In I &amp; V Co., Ltd is based in South Korea.
KH Electron Co.,Ltd (KOSDAQ:A111870)
KH Electron Co.,Ltd produces and sells devices for earphones and headphones in South Korea. The company was formerly known as Sambon Electronics Co.,Ltd and changed its name to KH Electron Co.,Ltd in March 2021. KH Electron Co.,Ltd was founded in 1988 and is based in Bucheon-si, South Korea.
Lakaikorea
Lakaikorea manufactures footwear. It focuses on skateboarding. The company was founded in 2017 and is based in Seoul, South Korea.
Ritz Investment Partnership No. 1
Ritz Investment Partnership No. 1 is headquartered in Hanam, South Korea.</t>
  </si>
  <si>
    <t>KH Electron Co.,Ltd (KOSDAQ:A111870) (60.3)</t>
  </si>
  <si>
    <t>CalWest Bancorp</t>
  </si>
  <si>
    <t>Southern California Bancorp (OTCPK:BCAL)</t>
  </si>
  <si>
    <t>IQTR641227196</t>
  </si>
  <si>
    <t>CalWest Bancorp operates as a holding company for CalWest Bank that provides various banking products and services to entrepreneurs, high net worth individuals, and businesses in California. Its deposit products and services include checking accounts, money market, savings, investment sweeps, and zero balancing accounts, as well as payroll processing and merchant card services; certificates of deposit; and retirement accounts. The company also provides business lines of credit, commercial term loans, equipment financing, small business administration financing, construction loans, and accounts receivable financing; financing services for investor properties, apartments, hotels, and motels, as well as financing and refinancing services for commercial real estate properties; and overdraft protection, home equity lines, and vehicle financing services. In addition, it offers cash management, and online and mobile banking services. The company serves customers through four branches in Rancho Santa Margarita, Irvine, Huntington Beach, and Redlands. CalWest Bancorp is headquartered in Irvine, California.</t>
  </si>
  <si>
    <t>Banks (Primary); Banks (Primary); Financials (Primary); National and State Commercial Banks (Primary); Regional Banks (Primary); State Commercial Banks (Primary); Asset Management and Custody Banks; Capital Markets; Commercial and Professional Services; Diversified Financial Services; Diversified Financials; Holding Companies; Human Resource and Employment Services; Industrials; Investment Services and Holding Companies; Multi-Sector Holdings; Offices Of Bank Holding Companies; Payroll Services; Professional Services</t>
  </si>
  <si>
    <t>Southern Calif Bancorp operates as the holding company for Bank of Southern California, N.A. that provides various financial products to individuals, professionals, and small-to-medium sized businesses. The company accepts various deposit products, including checking, personal and business savings, and money market accounts; and certificates of deposit. It also offers financing solutions, such as home equity lines of credit, business loans and lines of credit, commercial real estate and construction loans, small business administration loans, letters of credit, and personal and business credit cards. In addition, the company provides cash management services comprising cash vault, and remote deposit capture services; online and mobile banking services; and merchant services. As of June 29, 2021, it operated 15 branches in Los Angeles, San Diego, Orange, Riverside, and San Bernardino counties. The company was incorporated in 2019 and is headquartered in San Diego, California.</t>
  </si>
  <si>
    <t>Fertilizantes Heringer S.A. (BOVESPA:FHER3)</t>
  </si>
  <si>
    <t>BOVESPA:FHER3</t>
  </si>
  <si>
    <t>Eurochem Comercio De Produtos Quimicos Ltda.</t>
  </si>
  <si>
    <t>Heringer Participações Ltda</t>
  </si>
  <si>
    <t>IQTR1762485402</t>
  </si>
  <si>
    <t>Fertilizantes Heringer S.A. engages in the production and sales of fertilizers in Brazil. The company offers basic fertilizers, NPK formulas, and specialty fertilizers. It also offers various services, such as incentive programs for soil analysis, technical lectures for rural producer, field days, and pre-and after-sales support, as well as specialized technical guidance. The company was founded in 1968 and is headquartered in Viana, Brazil. Fertilizantes Heringer S.A. is a subsidiary of Heringer Participações Ltda.</t>
  </si>
  <si>
    <t>Mixers: 635.4 (100.0%)</t>
  </si>
  <si>
    <t>Chemicals (Primary); Fertilizers and Agricultural Chemicals (Primary); Materials (Primary); Materials (Primary)</t>
  </si>
  <si>
    <t>Heringer Participações Ltda, through its subsidiaries, engages in the production and sales of fertilizers in Brazil. The company was incorporated in 2015 and is based in Viana, Brazil.</t>
  </si>
  <si>
    <t>Fawry for Banking Technology and Electronic Payments S.A.E. (CASE:FWRY)</t>
  </si>
  <si>
    <t>CASE:FWRY</t>
  </si>
  <si>
    <t>Responsability Participations AG; Egyptian-American Enterprise Fund; Link Holdco BV; Black Sparrow Long Term Investments LTD</t>
  </si>
  <si>
    <t>PSI Netherlands Holding B.V.</t>
  </si>
  <si>
    <t>IQTR656930894</t>
  </si>
  <si>
    <t>Fawry for Banking Technology and Electronic Payments S.A.E. operates as an electronic payment network in Egypt. Its network offers financial services to consumers and businesses. The company provides payment gateway and e-commerce solutions; and services for businesses include collection, customer acquisition, electronic cash, payment facilitation, and business-to-business collection center services. It also offers micro finance and insurance brokerage services, as well as fast moving consumer goods. The company provides services to pay bills and other services through various channels, such as online, ATMs, mobile wallets, and retail points. It provides its services to 29.3 million customers, including payers, businesses, and financial institutions through approximately 225,000 service points. The company was founded in 2008 and is based in Giza, Egypt.</t>
  </si>
  <si>
    <t>Segment Adjustment: 89.8 (92.1%);
Microfinance: 7.7 (7.9%)</t>
  </si>
  <si>
    <t>Egypt: 97.5 (100.0%)</t>
  </si>
  <si>
    <t>Data Processing and Outsourced Services (Primary); Information Technology (Primary); Internet Merchant Services (Primary); IT Services (Primary); Payment Service Providers and Gateways (Primary); Software and Services (Primary); Commercial and Professional Services; Commercial Services and Supplies; Debt Collection Services; Debt Management Services; Industrials; Office Services and Supplies</t>
  </si>
  <si>
    <t>Black Sparrow Long Term Investments LTD
Black Sparrow Long Term Investments LTD is based in Cayman Islands.
Egyptian-American Enterprise Fund
Egyptian-American Enterprise Fund is a private equity and venture capital firm specializing in growth capital and start-ups. The firm seeks to invest in small and medium-sized enterprises (SMEs) and microfinance institutions in the food and beverage sector. It invests in Egyptian companies. The firm seeks to take minority stakes, it may also take controlling stakes. Egyptian-American Enterprise Fund was founded in 2013 and is based in New York, New York.
Link Holdco BV
Link Holdco BV is based in Amsterdam, the Netherlands.
Responsability Participations AG
Responsability Participations AG is a principal investment firm specializing in investments in the financial sector. It is based in Zurich, Switzerland.</t>
  </si>
  <si>
    <t>PSI Netherlands Holding B.V. was incorporated in 2019 and is based in Luxembourg, Luxembourg.</t>
  </si>
  <si>
    <t>Alexandria National Company For Financial Investment SAE (CASE:ANFI)</t>
  </si>
  <si>
    <t>CASE:ANFI</t>
  </si>
  <si>
    <t>Tycoon Holding</t>
  </si>
  <si>
    <t>Abu Dhabi Islamic Bank - Egypt S.A.E. (CASE:ADIB)</t>
  </si>
  <si>
    <t>IQTR717880003</t>
  </si>
  <si>
    <t>As of August 15, 2021, Alexandria National Company For Financial Investment SAE operates as a subsidiary of Tycoon Holding.</t>
  </si>
  <si>
    <t>Brokerage: .0 (100.0%)</t>
  </si>
  <si>
    <t>Egypt: .0 (100.0%)</t>
  </si>
  <si>
    <t>Capital Markets (Primary); Diversified Financials (Primary); Financials (Primary); Investment Banking (Primary); Investment Banking and Brokerage (Primary)</t>
  </si>
  <si>
    <t>Tycoon Holding operates as a trading company that provides brokerage services in buying and selling. The company was founded in 1997 and is based in Heliopolis, Egypt.</t>
  </si>
  <si>
    <t>Abu Dhabi Islamic Bank - Egypt S.A.E. provides various banking products and services to individuals and corporates in Egypt and internationally. The company operates through Corporates, Investment, Retail, and Other Activities segments. It offers personal banking solutions comprising current, tiered monthly saving, investment, charitable, and saving accounts; prepaid, credit, cash back, and debit cards; El Yosr finance, and auto and used auto Murabaha solutions; real estate finance; investment, bancassurance, and insurance products; and wealth management, and internet and mobile banking services. The company also provides services, including financial derivatives, investment purchasing, and financing of corporate restructuring; short and medium term financing, liquidity management, trade finance, treasury, and leasing services for small and medium enterprises; and business banking services comprising account, small business and doctors finance, payment, cash management, trade, business card, foreign currency, and internet banking and call center services. In addition, it offers corporate and trade finance, and account and liquidity management services; and foreign exchange, money market, risk management, and market analysis solutions. Further, the company provides financial leasing services, and sale and lease back services that include funding of various assets, such as production lines, machinery, passenger and commercial vehicles, medical equipment, and others; and mergers and acquisitions, and debt and equity capital market services. It operates 70 branches. The company was formerly known as National Bank for Development (S.A.E) and changed its name to Abu Dhabi Islamic Bank - Egypt S.A.E in April 2012. Abu Dhabi Islamic Bank - Egypt S.A.E was founded in 1974 and is headquartered in Cairo, Egypt.</t>
  </si>
  <si>
    <t>PT Fajar Surya Wisesa Tbk (IDX:FASW)</t>
  </si>
  <si>
    <t>IDX:FASW</t>
  </si>
  <si>
    <t>SCGP Solutions (Singapore) Pte. Ltd.</t>
  </si>
  <si>
    <t>PT Garama Dhananjaya; PT Intercipta Sempana; PT Intratata Usaha Mandiri</t>
  </si>
  <si>
    <t>IQTR613100689</t>
  </si>
  <si>
    <t>PT Fajar Surya Wisesa Tbk engages in the manufacture and sale of industrial paper for use in the packaging of consumer and industrial goods in Indonesia. The company offers coated duplex boards for use in light-weight packaging materials for pharmaceutical products, shoes, household goods, processed foods, and consumer electronics. It also provides container board products, such as brown packaging paper that is used for the outer layers of corrugated sheets; and fluting paper, which is used in the construction of carton boxes. The company sells its products directly to industrial and consumer goods manufacturing companies. It also exports its products to other Asian countries, East Africa, the Middle East, and internationally. The company was founded in 1987 and is headquartered in Jakarta Pusat, Indonesia. PT Fajar Surya Wisesa Tbk is a subsidiary of SCGP Solutions (Singapore) Pte. Ltd.</t>
  </si>
  <si>
    <t>Packaging Paper: 756.4 (100.0%)</t>
  </si>
  <si>
    <t>Indonesia: 597.2 (79.0%);
Middle East: 1.4 (.2%);
Other Asia Countries: 157.5 (20.8%);
Africa: .3 (.0%)</t>
  </si>
  <si>
    <t>Containers and Packaging (Primary); Converted Paper And Paperboard Products (Primary); Materials (Primary); Materials (Primary); Paper Packaging (Primary); Paperboard Containers And Boxes (Primary)</t>
  </si>
  <si>
    <t>SCGP Solutions (Singapore) Pte. Ltd. was incorporated in 2017 and is headquartered in Singapore. SCGP Solutions (Singapore) Pte. Ltd. operates as a subsidiary of The Siam Cement Public Company Limited.</t>
  </si>
  <si>
    <t>Srikalahasthi Pipes Limited (BSE:513605)</t>
  </si>
  <si>
    <t>BSE:513605</t>
  </si>
  <si>
    <t>Electrosteel Castings Limited (BSE:500128)</t>
  </si>
  <si>
    <t>Murari Investment &amp; Trading Company Limited; Uttam Commercial Co. Ltd.; G.K. Investments Ltd.; G.K. and Sons Private Limited</t>
  </si>
  <si>
    <t>IQTR690765541</t>
  </si>
  <si>
    <t>Srikalahasthi Pipes Limited manufactures and sells ductile iron (DI) pipes in India. The company offers DI socket and spigot, spun, and flanged pipes under the SRIPIPES brand name to water boards, municipal corporations, and turnkey contractors for use in water infrastructure development projects. It also provides low ash metallurgical coke; pig iron for applications, such as engine blocks, crankshafts, steel mills, pump housing, machine tools, etc.; and Portland slag cement under the SPL Gold name. The company was formerly known as Lanco Industries Limited and changed its name to Srikalahasthi Pipes Limited in September 2014. Srikalahasthi Pipes Limited was incorporated in 1991 and is based in Chittoor, India. As of December 31, 2021, Srikalahasthi Pipes Limited operates as a subsidiary of Electrosteel Castings Limited.</t>
  </si>
  <si>
    <t>Pipes: 239.7 (100.0%)</t>
  </si>
  <si>
    <t>India: 239.7 (100.0%)</t>
  </si>
  <si>
    <t>Iron And Steel Foundries (Primary); Iron Foundries (Primary); Materials (Primary); Materials (Primary); Metallurgical (Coking) Coal Mining (Primary); Metals and Mining (Primary); Steel (Primary); Cement, Hydraulic; Concrete; Construction Materials; Construction Materials</t>
  </si>
  <si>
    <t>Andhra Pradesh (Primary); Asia / Pacific (Primary); Asia / Pacific Emerging Markets (Primary); India  (Primary); Indian Sub-Continent (Primary)</t>
  </si>
  <si>
    <t>Electrosteel Castings Limited manufactures and supplies ductile iron (DI) pipes, DI fittings and accessories, and cast iron (CI) pipes in India and internationally. It offers DI pipes, such as DI socket and spigot pipes with push-on joints and DI flanged pipes; and DI fittings, including various socketted DI fittings with push-on joints, various flanged DI fittings, DI fittings with push-on type restrained joints, DI mechanical joint fittings with rubber gaskets and follower glands, and fabricated and custom made DI fittings. The company’s DI pipes are used in various applications, including raw and clear water transmission; distribution network of potable water; water supply for industrial/process plants; ash-slurry handling and disposal systems; on-shore and off-shore firefighting systems; desalination plants; sewerage and waste water force mains; gravity sewerage collection and disposal systems; storm water drainage piping; domestic and industrial disposal systems; recycling systems; piping work in water and sewage treatment plants; vertical connection to utilities and reservoirs; piling for ground stabilization; and protective piping under carriage-ways. It also provides technical services and after sales services of laid pipelines, such as pipeline fault diagnosis, rehabilitation, and minor repairs, as well as undertakes turnkey contracts. The company was formerly known as Dalmia Iron and Steel Ltd. Electrosteel Castings Limited was founded in 1955 and is headquartered in Kolkata, India.</t>
  </si>
  <si>
    <t>G.K. and Sons Private Limited
G.K. and Sons Private Limited is based in Kolkata, India.
Murari Investment &amp; Trading Company Limited
Murari Investment &amp; Trading Company Limited was incorporated in 1975 and is based in Kolkata, India.
Uttam Commercial Co. Ltd.
Uttam Commercial Co. Ltd. was incorporated in 1983 and is based in Kolkata, India.</t>
  </si>
  <si>
    <t>51job, Inc. (NasdaqGS:JOBS)</t>
  </si>
  <si>
    <t>NasdaqGS:JOBS</t>
  </si>
  <si>
    <t>Recruit Holdings Co., Ltd. (TSE:6098); Ocean Link; DCP Investments</t>
  </si>
  <si>
    <t>Recruit Holdings Co., Ltd. (TSE:6098)</t>
  </si>
  <si>
    <t>IQTR688734414</t>
  </si>
  <si>
    <t>51job, Inc., through its subsidiaries, provides integrated human resource services in the People’s Republic of China. The company offers online recruitment services through its Websites comprising 51job.com, yingjiesheng.com, 51jingying.com, lagou.com, and 51mdd.com; and mobile applications that enable job seekers to access their accounts through mobile devices and utilize functions available on their Websites. It also provides other human resource related services, such as business process outsourcing that consist of social insurance, benefits, and payroll processing, as well as compliance services with local governmental employment regulations; and conducts training seminars in the business management, leadership, sales and marketing, human resource, negotiation skills, financial planning and analysis, public administration, manufacturing, secretarial, and other skills. In addition, the company offers campus recruitment services to corporations that seek to recruit college and university students; and placement and executive search services to employers seeking to attract talent and fill job vacancies. Further, it provides professional and scientific assessment tools that assist human resource departments in evaluating capabilities and dispositions of job candidates and existing employees, as well as offers talent assessment services; conducts general and customized surveys on salary, employee retention, and other human resource related topics; organizes and hosts annual human resource conferences and events; and provides support and administrative services to employers on select recruitment projects. The company serves multinational corporations, large national Chinese corporations, and the local Chinese enterprises. It offers its services through sales offices, and a national sales and customer service call center in Wuhan. 51job, Inc. was founded in 1998 and is headquartered in Shanghai, the People’s Republic of China.</t>
  </si>
  <si>
    <t>Staffing &amp; Outsourcing Services: 657.7 (100.0%)</t>
  </si>
  <si>
    <t>People's Republic of China (PRC): 657.7 (100.0%)</t>
  </si>
  <si>
    <t>Commercial and Professional Services (Primary); Executive Placing Services (Primary); Human Resource and Employment Services (Primary); Human Resources and Personnel Management (Primary); Industrials (Primary); Online Recruiting and Job Listing Services (Primary); Payroll Services (Primary); Professional and Management Development Training (Primary); Professional Services (Primary); Advertising; Application Software; Communication Services; Conference Services; Information Technology; Media; Media and Entertainment; Personal Mobile Applications; Software; Software and Services</t>
  </si>
  <si>
    <t>DCP Investments
DCP Investments is a private equity firm specializing in buyout special situation investments. It seeks to invest in family owned businesses and public companies. It is seeking to invest in consumer upgrade, and industry reorganization sectors. The industries involved are, but not limited to construction, education, equipment, consumerism, logistics, domestic consumption, industrial technology, health care services, agriculture, food safety, business services, financial services, and telecommunications, media and technology. The firm prefers to invest in companies based in China, Greater China and Asia. It typically invests at least $100 million in companies. DCP Investments was founded in 2017 and is based in Beijing, China with additional offices in Hong Kong and New York, New York.
Ocean Link
Ocean Link is a private equity firm specializing in buyouts. The firm prefers to invests in consumer, travel and tourism, technology, media, and telecommunications. For travel and tourism sector with a focus on hotels and resorts, attractions, online and offline travel agencies and operators, transportation services, and related business solutions providers. The firm seeks to invest in China. Ocean Link was founded in 2016 and is based in China. Ocean Link operates as a joint venture between General Atlantic LLC and Ctrip.com International Ltd.
Recruit Holdings Co., Ltd. (TSE:6098)
Recruit Holdings Co., Ltd. provides HR technology and business solutions. The company operates through three segments: HR Technology, Media &amp; Solutions, and Staffing. The HR Technology segment provides various technological solutions that help job seekers and employers in navigating hiring and recruitment. The Media &amp; Solutions segment operates an online advertising platform for businesses in various industries, including housing, beauty, marriage, travel, and dining; and provides business management software as a service solutions for small and medium-sized companies. It also operates media platforms that publish information about jobs and new openings to support business clients' recruiting activities. The Staffing segment provides temporary staffing service in Japan, North America, Europe, and Australia. The company was founded in 1960 and is headquartered in Tokyo, Japan.</t>
  </si>
  <si>
    <t>Recruit Holdings Co., Ltd. (TSE:6098) (85,545.7)</t>
  </si>
  <si>
    <t>Recruit Holdings Co., Ltd. provides HR technology and business solutions. The company operates through three segments: HR Technology, Media &amp; Solutions, and Staffing. The HR Technology segment provides various technological solutions that help job seekers and employers in navigating hiring and recruitment. The Media &amp; Solutions segment operates an online advertising platform for businesses in various industries, including housing, beauty, marriage, travel, and dining; and provides business management software as a service solutions for small and medium-sized companies. It also operates media platforms that publish information about jobs and new openings to support business clients' recruiting activities. The Staffing segment provides temporary staffing service in Japan, North America, Europe, and Australia. The company was founded in 1960 and is headquartered in Tokyo, Japan.</t>
  </si>
  <si>
    <t>Compass Capital</t>
  </si>
  <si>
    <t>Abu Dhabi Islamic Bank - Egypt S.A.E. (CASE:ADIB); El Kahera El Watania Investment (CASE:KWIN)</t>
  </si>
  <si>
    <t>IQTR1671445043</t>
  </si>
  <si>
    <t>Compass Capital is a private equity firm specializing in acquisition. The firm seeks to take majority stake. It provides its asset management services to high net worth individuals and institutional clients. The firm manages separaCompass Capital is a private equity firm specializing in acquisition. The firm seeks to take majority stake. It provides its asset management services to high net worth individuals and institutional clients. The firm prefers to invest in financial services, oil and gas, real estate, sports services, FMCG, pharmaceutical, information technology, and others. The firm manages separate client-focused equity and fixed income portfolios. It invests in the public equity and fixed income markets of Egypt. The firm employs fundamental analysis along with a combination of bottom-up and top-down approach to create its portfolios. It employs a combination of in-house and external research to make its investments. Compass Capital was founded in 2010 and is based in Giza, Egypt.te client-focused equity and fixed income portfolios. It invests in the public equity and fixed income markets of Egypt. The firm employs fundamental analysis along with a combination of bottom-up and top-down approach to create its portfolios. It employs a combination of in-house and external research to make its investments. Compass Capital was founded in 2010 and is based in Giza, Egypt.</t>
  </si>
  <si>
    <t>Abu Dhabi Islamic Bank - Egypt S.A.E. (CASE:ADIB)
Abu Dhabi Islamic Bank - Egypt S.A.E. provides various banking products and services to individuals and corporates in Egypt and internationally. The company operates through Corporates, Investment, Retail, and Other Activities segments. It offers personal banking solutions comprising current, tiered monthly saving, investment, charitable, and saving accounts; prepaid, credit, cash back, and debit cards; El Yosr finance, and auto and used auto Murabaha solutions; real estate finance; investment, bancassurance, and insurance products; and wealth management, and internet and mobile banking services. The company also provides services, including financial derivatives, investment purchasing, and financing of corporate restructuring; short and medium term financing, liquidity management, trade finance, treasury, and leasing services for small and medium enterprises; and business banking services comprising account, small business and doctors finance, payment, cash management, trade, business card, foreign currency, and internet banking and call center services. In addition, it offers corporate and trade finance, and account and liquidity management services; and foreign exchange, money market, risk management, and market analysis solutions. Further, the company provides financial leasing services, and sale and lease back services that include funding of various assets, such as production lines, machinery, passenger and commercial vehicles, medical equipment, and others; and mergers and acquisitions, and debt and equity capital market services. It operates 70 branches. The company was formerly known as National Bank for Development (S.A.E) and changed its name to Abu Dhabi Islamic Bank - Egypt S.A.E in April 2012. Abu Dhabi Islamic Bank - Egypt S.A.E was founded in 1974 and is headquartered in Cairo, Egypt.
El Kahera El Watania Investment (CASE:KWIN)
El Kahera El Watania Investment engages in the underwriting of securities business in Egypt. The company manages securities portfolios and investment funds, as well as offers risk capital services. It also provides portfolio management, venture capital, IPO coverage, direct investment, and private equity services. The company was founded in 1994 and is based in Giza, Egypt. El Kahera El Watania Investment is a subsidiary of Abu Dhabi Islamic Bank PJSC.</t>
  </si>
  <si>
    <t>Abu Dhabi Islamic Bank - Egypt S.A.E. (CASE:ADIB) (189.4); El Kahera El Watania Investment (CASE:KWIN) (8.53)</t>
  </si>
  <si>
    <t>Nippon Avionics Co., Ltd. (TSE:6946)</t>
  </si>
  <si>
    <t>TSE:6946</t>
  </si>
  <si>
    <t>Japan Industrial Partners, Inc.</t>
  </si>
  <si>
    <t>NEC Corporation (TSE:6701)</t>
  </si>
  <si>
    <t>IQTR631496534</t>
  </si>
  <si>
    <t>Nippon Avionics Co., Ltd. manufactures and sells micro joining equipment in Japan. The company’s micro joining equipment include resistance, laser, and seam welders; ultrasonic equipment; and high-frequency induction heaters and pulse heat units, as well as joining monitors. It also provides infrared thermal imaging cameras and radiation hardened point of load DC/DC converters. The company was formerly known as Nippon Aviotronics Co., Ltd. and changed its name to Nippon Avionics Co., Ltd. in April 1980. The company was incorporated in 1960 and is headquartered in Yokohama, Japan.</t>
  </si>
  <si>
    <t>Information Systems: 109.7 (59.1%);
Electronic Systems (Including Infrared Rays and Measurement Equipment): 75.9 (40.9%)</t>
  </si>
  <si>
    <t>Electronic Equipment and Instruments (Primary); Electronic Equipment, Instruments and Components (Primary); Information Technology (Primary); Measuring, Analyzing, and Controlling Instruments (Primary); Security, Control, Surveillance and Detection Equipment (Primary); Technology Hardware and Equipment (Primary); Electronic Components; Electronic Components; Microelectronics</t>
  </si>
  <si>
    <t>Aomori (Primary); Asia / Pacific (Primary); Asia / Pacific Developed Markets (Primary); Japan  (Primary)</t>
  </si>
  <si>
    <t>Japan Industrial Partners, Inc. is a private equity firm specializing in investing in turnaround, buyouts, and carve-out investments. It primarily invests in the manufacturing sector, including food, distribution and services. Japan Industrial Partners, Inc. was founded on June 2000 and is based in Tokyo, Japan.</t>
  </si>
  <si>
    <t>NEC Corporation operates as a provider of information and communication technology solutions in Japan and internationally. The company operates in five segments: Public Solutions, Public Infrastructure, Enterprise, Network Services, and Global. It provides systems integration services comprising systems implementation and consulting; maintenance and support services; outsourcing and cloud services; and system equipment. The company also offers network infrastructure products, including core network equipment, mobile phone base stations, optical transmission systems, and routers and switches; and services and management solutions, such as operation support system (OSS), business support system (BSS), and services. In addition, it provides safer city solutions, including public safety, digital government, and digital finance; software services for service providers, including OSS/BSS; network infrastructure comprising submarine systems and wireless backhaul; and system devices, such as display and projectors, and energy storage systems. Further, the company offers hardware products, such as servers, mainframes, supercomputers, storage products, business and personal computers, point-of-sale systems, automatic teller machines, control equipment, and wireless LAN routers; and software products, including integrated operation management, application servers, security, and database software. It serves public, healthcare, government and media, manufacturing, retail and services, telecommunications, and finance industries. NEC Corporation has collaboration with Analog Devices, Inc. to provide a 5G Network Massive MIMO Antenna Radio Unit for Rakuten Mobile. The company was formerly known as Nippon Electric Company, Limited and changed its name to NEC Corporation in April 1983. NEC Corporation was incorporated in 1899 and is headquartered in Tokyo, Japan.</t>
  </si>
  <si>
    <t>SRC Energy Inc.</t>
  </si>
  <si>
    <t>PDC Energy, Inc. (NasdaqGS:PDCE)</t>
  </si>
  <si>
    <t>IQTR634484122</t>
  </si>
  <si>
    <t>As of January 14, 2020, SRC Energy Inc. was acquired by PDC Energy, Inc. SRC Energy Inc., an oil and natural gas company, engages in the acquisition, exploration, development, and production of oil, natural gas, and natural gas liquids primarily in the Denver-Julesburg Basin of Colorado. As of December 31, 2018, it had net proved oil and natural gas reserves of 88 million barrels of oil and condensate, 771.9 billion cubic feet of natural gas, and 89.1 million barrels of natural gas liquids; and operated 985 net producing wells, as well as had 95,200 gross and 86,200 net acres under lease in the Wattenberg Field. The company was founded in 2005 and is headquartered in Denver, Colorado.</t>
  </si>
  <si>
    <t>Energy (Primary); Energy (Primary); Oil and Gas Exploration and Production (Primary); Oil and Gas Extraction (Primary); Oil and Gas Production (Primary); Oil, Gas and Consumable Fuels (Primary)</t>
  </si>
  <si>
    <t>PDC Energy, Inc., an independent exploration and production company, acquires, explores for, develops, and produces crude oil, natural gas, and natural gas liquids in the United States. The company’s operations are primarily located in the Wattenberg Field in Colorado and the Delaware Basin in Texas. As of December 31, 2020, it owned interests in approximately 3,727 productive gross wells. The company was formerly known as Petroleum Development Corporation and changed its name to PDC Energy, Inc. in June 2012. PDC Energy, Inc. was founded in 1969 and is headquartered in Denver, Colorado.</t>
  </si>
  <si>
    <t>Mphasis Limited (BSE:526299)</t>
  </si>
  <si>
    <t>BSE:526299</t>
  </si>
  <si>
    <t>Marble II Pte. Ltd.</t>
  </si>
  <si>
    <t>IQTR1677178770</t>
  </si>
  <si>
    <t>Mphasis Limited operates as an information technology solutions provider that specializes in cloud and cognitive services worldwide. The company operates through Banking and Capital Market; Logistics and transportation; Information Technology, Communication and Entertainment; Insurance; and Others segments. It offers application, blockchain, business process, cognitive, cloud, cyber security, DevOps, digital, enterprise automation, design, infrastructure, modernization, data, and product engineering, as well as governance, risk, and compliance services. The company serves industries, including banking and capital markets, asset management, corporate banking, credit card and payment, investment banking, mortgage, retail banking, and wealth management and brokerage. Mphasis Limited was incorporated in 1992 and is based in Bengaluru, India.</t>
  </si>
  <si>
    <t>Banking and Financial Services: 790.6 (52.6%);
Insurance: 136.8 (9.1%);
Technology Media and Telecom: 202.5 (13.5%);
Unallocated - Hedge: 11.7 (.8%);
Logistics and Transportation: 198.0 (13.2%);
Others: 164.7 (10.9%)</t>
  </si>
  <si>
    <t>Americas: 1,158.7 (77.0%);
Rest of The World (ROW): 77.1 (5.1%);
Unallocated: 11.7 (.8%);
Europe, Middle East &amp; Africa (EMEA): 181.6 (12.1%);
India: 75.1 (5.0%)</t>
  </si>
  <si>
    <t>Information Technology (Primary); Information Technology (IT) Consulting (Primary); IT Consulting and Other Services (Primary); IT Services (Primary); Software and Services (Primary); Application Hosting Services; Application Service Providers (ASPs); Application Software; Enterprise Software; Infrastructure Services; Internet Services and Infrastructure; Software</t>
  </si>
  <si>
    <t>Asia / Pacific (Primary); Asia / Pacific Emerging Markets (Primary); India  (Primary); Indian Sub-Continent (Primary); Karnataka (Primary); California; San Jose Area; United States and Canada; United States of America; West Coast</t>
  </si>
  <si>
    <t>Marble II Pte. Ltd., through its subsidiary, operates as an information technology solutions provider that specializes in cloud and cognitive services worldwide. The company was formerly known as MARBLE BIDCO PTE. LTD. Marble II Pte. Ltd. was incorporated in 2016 and is based in Singapore. Marble II Pte. Ltd. operates as a subsidiary of Marble I Pte. Ltd.</t>
  </si>
  <si>
    <t>Suzhou Douson Drilling &amp; Production Equipment Co., Ltd. (SHSE:603800)</t>
  </si>
  <si>
    <t>SHSE:603800</t>
  </si>
  <si>
    <t>IQTR1686263844</t>
  </si>
  <si>
    <t>Suzhou Douson Drilling&amp;Production Equipment Co., Ltd. manufactures and sells drilling and production equipment to the oil, gas, and chemical industries in China, the United States, Canada, Spain, the United Kingdom, Australia, the Middle East, and Russia. The company offers wellhead equipment, oil and gas production and testing devices, various valves and actuators, manifolds, BOP products, and subsea valves and connectors. Suzhou Douson Drilling&amp;Production Equipment Co., Ltd. was founded in 2001 and is headquartered in Suzhou, China.</t>
  </si>
  <si>
    <t>Oil Well Equipment &amp; Services: 159.8 (100.0%)</t>
  </si>
  <si>
    <t>Energy (Primary); Energy (Primary); Energy Equipment and Services (Primary); Oil and Gas Equipment and Services (Primary); Oil and Gas Machinery and Equipment (Primary); Capital Goods; Fluid Power Cylinders and Actuators; Fluid Power Valves and Hose Fittings; Industrial Machinery; Industrials; Machinery; Pumps and Pumping Equipment</t>
  </si>
  <si>
    <t>Keppel Pegasus Pte. Ltd.</t>
  </si>
  <si>
    <t>Singapore Telecommunications Limited (SGX:Z74); United Overseas Bank Limited (SGX:U11); The Great Eastern Life Assurance Company Limited; DBS Bank Ltd.; Oversea-Chinese Banking Corporation Limited (SGX:O39); NTUC Income Insurance Co-operative Limited; Nanyang Technological University; National University of Singapore; Fullerton (Private) Limited</t>
  </si>
  <si>
    <t>IQTR1675849731</t>
  </si>
  <si>
    <t>Keppel Pegasus Pte. Ltd. was incorporated in 2021 and is based in Singapore. Keppel Pegasus Pte. Ltd. operates as a subsidiary of Keppel Corporation Limited.</t>
  </si>
  <si>
    <t>DBS Bank Ltd.
DBS Bank Ltd., together with its subsidiaries, provides various commercial banking and financial services in Singapore, Hong Kong, rest of Greater China, Southeast Asia, and internationally. The company’s Consumer Banking/Wealth Management segment offers individual customers with a range of banking and related financial services, including current and savings accounts, fixed deposits, loans and home finance, cards, payments, and investment and insurance products. Its Institutional Banking segment provides financial services and products to institutional clients, such as bank and non-bank financial institutions, government-linked companies, large corporates, and small and medium sized businesses. This segment offers various products and services comprising short-term working capital financing and specialized lending services; global transactional services, such as cash management, trade finance, securities and fiduciary, corporate finance, and advisory banking services; capital markets solutions; and treasury and markets products. The company’s Treasury Markets segment engages in structuring, market-making, and trading across a range of treasury products. The company was founded in 1968 and is headquartered in Singapore. DBS Bank Ltd. operates as a subsidiary of DBS Group Holdings Ltd.
Fullerton (Private) Limited
Fullerton (Private) Limited was incorporated in 1979 and is based in Singapore.
Nanyang Technological University
Nanyang Technological University is an education institution that offers undergraduate and postgraduate programs in the field of  management; engineering; accountancy and business; art, design, and media; communication studies; education; engineering; humanities; medicine; science; and sport science. The schools of the university include Nanyang Business School; College of Engineering; College of Humanities, Arts, and Social Sciences; College of Science; Lee Kong Chian School of Medicine; Interdisciplinary Graduate School; National Institute of Education; and S. Rajaratnam School of International Studies. The institution was formerly known as Nanyang Technological Institute and changed its name to Nanyang Technological University in July 1991. Nanyang Technological University was founded in 1955 and is based in Singapore.
National University of Singapore
National University of Singapore is an educational institution that engages in the promotion of research and education in Singapore. The institution offers a range of undergraduate and graduate programs in areas, such as arts and social sciences, business management and administration, computing, continuing and lifelong education, dentistry, design and environment, engineering, integrative sciences and engineering, law, medicine, music, public health, public policy, and science. It also provides Master’s and Doctoral degrees; and multi-disciplinary research services in the areas of ageing, Asian studies, biomedical science and translational medicine, finance and risk management, integrative sustainability solutions, maritime, materials science, and smart nation. The institution was founded in 1905 and is based in Singapore.
NTUC Income Insurance Co-operative Limited
NTUC Income Insurance Co-operative Limited, together with its subsidiaries, underwrites life and general insurance products in Singapore. The company offers car, domestic helper, home, golfers, health and personal accident, motorcycle, overseas study protection, personal mobility guard, savings and investment, and travel insurance products. It also provides group insurance products, such as employees FlexCare, WorkMedic, group personal accident, group term life, i-MediCare, and prolonged medical leave insurance, as well as group insurance for schools and MOE personnel. In addition, the company commercial insurance products, including contractor suite, foreign worker bond, event liability plan, business insurance package, medical indemnity, marine hull and cargo, fire, business interruption, plate glass, theft, money, stallholder, work injury compensation, public liability, directors’ and officers’ liability, professional indemnity, and guarantees and other commercial insurance products. Further, it owns and leases an investment property; and provides retail and referral, and financial advisory services. The company was founded in 1970 and is based in Singapore.
Oversea-Chinese Banking Corporation Limited (SGX:O39)
Oversea-Chinese Banking Corporation Limited provides financial services in Singapore, Malaysia, Indonesia, Greater China, other parts of the Asia Pacific, and internationally. The company's Global Consumer/Private Banking segment provides products and services to individual customers, including checking accounts, and savings and fixed deposits; housing and other personal loans; credit cards; wealth management products consisting of unit trusts, banc assurance products, and structured deposits; and brokerage services. This segment also offers investment advice and portfolio management, estate and trust planning, and wealth structuring services for high net worth individuals. Its Global Wholesale Banking segment provides project financing, short-term credit, working capital, and trade financing; customized and structured equity-linked financing products; cash management and custodian services; capital market solutions; corporate finance and advisory banking services; and treasury products. This segment serves corporates, public sector, and small and medium enterprises. The company's Global Treasury and Markets segment is involved in the foreign exchange activities, money market operations, and fixed income and derivatives trading, as well as provision of structured treasury products and financial solutions. Its Insurance segment provides fund management services, and life and general insurance products. The company’s Others segment is involved in property and investment holding activities. The company has approximately 480 branches and representative offices in 19 countries and regions. Oversea-Chinese Banking Corporation Limited was founded in 1912 and is headquartered in Singapore.
Singapore Telecommunications Limited (SGX:Z74)
Singapore Telecommunications Limited, together with its subsidiaries, provides telecommunication services to consumers and small businesses in Singapore, Australia, the United States, Europe, and internationally. It operates through three segments: Group Consumer, Group Enterprise, and Group Digital Life. The company engages in the carriage business, including mobile, pay TV, fixed broadband, and voice services, as well as equipment sales; mobile financial, and gaming and digital content business; and digital marketing, and analytics and intelligence businesses. It also offers ICT solutions, such as fixed voice and data, cloud computing, cyber security, IT, professional consulting, and managed services to enterprise customers; mobile phones, accessories, watches, watch straps, cables, adapters, multimedia hubs, cameras, gimbals, cases, chargers, drones, earphones, headphones, microphones, keyboards, laptops, screen protectors, speakers, tablets, trackers, and wearables, as well as mouse, connectivity, gaming, smart home, WiFi mesh, power solution, and storage solution products; postpaid and prepaid plans; and postpaid add-on, roaming, 5G, and AR/VR entertainment services. In addition, the company provides broadband plans and add-on, Wi-Fi 6, Microsoft 365 subscription, TV packages and guides, TV Go, video on demand, instalment plans, car and home content insurance, wellness, HungryGoWhere, news stand, music, and telephony services; DVR set top boxes; lifestyle products; and Singtel Surf School that offers cyber fun, safety, and education services, as well as tech workshops. Further, it offers cloud, data center, and software-as-a service; Internet of Things; voice unified communications, cloud conferencing, international calling, and SIP trunking services; managed network and managed unified communications services; satellite services; and Singtel Liquid-X, a suite of cloud centric services. The company was incorporated in 1992 and is based in Singapore.
The Great Eastern Life Assurance Company Limited
The Great Eastern Life Assurance Company Limited provides life insurance to personal and corporate clients in Singapore and internationally. The company also offers health insurance, personal accident, travel, car, home, maid, retirement, wealth accumulation, and prestige insurance. It distributes its products through bancassurance, agents, brokers, financial advisors, and direct channels. The company was founded in 1908 and is based in Singapore with branch offices in Malaysia, Brunei, and Indonesia, as well as in Beijing and Chongqing, China; and Ho Chi Minh City, Vietnam. The Great Eastern Life Assurance Company Limited operates as a subsidiary of Great Eastern Holdings Limited.
United Overseas Bank Limited (SGX:U11)
United Overseas Bank Limited, together with its subsidiaries, provides banking products and services. The company’s Group Retail segment provides deposits, insurance, card, wealth management, investment, and loan and trade financing products for personal and small enterprise customers. Its Group Wholesale Banking segment offers financing, trade, cash management, and capital markets solutions, as well as advisory and treasury products for medium and large enterprises, local corporations, multi-national corporations, financial institutions, government-linked entities, financial sponsors, and property funds. The company’s Global Markets segment provides foreign exchange, interest rate, credit, commodities, equities, and structured investment products; and manages funding and liquidity. Its Other segment offers investment management, property, and insurance services. The company also provides mobile and internet banking services. It operates through a network of approximately 500 branches, including wealth and privilege banking centres, private bank suites, business and commercial banking centres, and offices in 19 countries and territories in the Asia Pacific, Europe, and North America; and approximately 1.4 million automated teller machines. The company was formerly known as United Chinese Bank and changed its name to United Overseas Bank Limited in 1965. United Overseas Bank Limited was incorporated in 1935 and is headquartered in Singapore.</t>
  </si>
  <si>
    <t>Oversea-Chinese Banking Corporation Limited (SGX:O39) (41,138.1); Singapore Telecommunications Limited (SGX:Z74) (30,462.2); United Overseas Bank Limited (SGX:U11) (37,780.3)</t>
  </si>
  <si>
    <t>United Distributors Pakistan Limited (KASE:UDPL)</t>
  </si>
  <si>
    <t>KASE:UDPL</t>
  </si>
  <si>
    <t>Genesis Holdings (Private) Limited</t>
  </si>
  <si>
    <t>International Brands (Pvt) Limited</t>
  </si>
  <si>
    <t>IQTR702680163</t>
  </si>
  <si>
    <t>United Distributors Pakistan Limited manufactures, trades in, and distributes pesticides, fertilizers, and other allied products in Pakistan. The company offers crop protection products, including insecticides under the Aniron, Zore, Astarp, Bistar, Bupro, Seclude, Kleanfuron, Cordon, Cliff, Charlok, Hook, Demeter, Diafen, Emamectin Benzoate, Cloud, Nokout, Super Cliff, Sunathion, Stimulator, Sparks, Jasper, Panatac, Shimada, and other brands; and fungicides under the Halonil, Cymag, Rescue, Switch, Huffer, and other brands. It also provides herbicides under the Protest, Carwin, Bromox, Clover, Killfop, Block Start, Agent, Wittox, Conquest, Moocow, Pirmus, Forward, and various brands. In addition, the company offers miticides. Further, it offers seeds; and micronutrient fertilizers under the Utah Plus, Utah Zinc5%, Utah Zinc21%, Utah Zinc27%,Golden Haryali, Golden Potash, Golden Zinc 5%, Cash +, Numerica, Numerica Ultra, Golden Iron, Super Iron, Siapton, HumiCash, Indiplex B, Pow Humus, and other brands. The company was founded in 1985 and is headquartered in Karachi, Pakistan. United Distributors Pakistan Limited is a subsidiary of Genesis Holdings (Private) Limited.</t>
  </si>
  <si>
    <t>Wholesale - Miscellaneous: 4.0 (100.0%)</t>
  </si>
  <si>
    <t>Pakistan: 4.0 (100.0%)</t>
  </si>
  <si>
    <t>Capital Goods (Primary); Chemical Distribution (Primary); Industrials (Primary); Trading Companies and Distributors (Primary); Trading Companies and Distributors (Primary); Agricultural Products; Chemicals; Consumer Staples; Fertilizers and Agricultural Chemicals; Food Products; Food, Beverage and Tobacco; Materials; Materials; Nitrogenous Fertilizers; Phosphatic Fertilizers</t>
  </si>
  <si>
    <t>Genesis Holdings (Private) Limited, is a holding company, which through its subsidiary engages in manufacturing, trading, and distributing pesticides, fertilizers, and other allied products in Pakistan. Genesis Holdings (Private) Limited was incorporated in 2019 and is based in Karachi, Pakistan.</t>
  </si>
  <si>
    <t>International Brands (Pvt) Limited engages in the trade, sale, distribution, and marketing of furniture, crockery, home textiles, telecommunications, building materials, electronics and home appliances, groceries, and pharmaceuticals. It provides distribution consulting and business process out-sourcing services; and toiletries, confectionery, packaged foods, insecticides, and books and publications. The company was founded in 1887 and is based in Karachi, Pakistan.</t>
  </si>
  <si>
    <t>TUS ENVIRONMENTAL SCIENCE AND TECHNOLOGY DEVELOPMENT Co., LTD. (SZSE:000826)</t>
  </si>
  <si>
    <t>SZSE:000826</t>
  </si>
  <si>
    <t>City Development Environment Co., Ltd. (SZSE:000885)</t>
  </si>
  <si>
    <t>Beijing Jinxin Huachuang Equity Investment Center (Limited Partnership)</t>
  </si>
  <si>
    <t>IQTR704165264</t>
  </si>
  <si>
    <t>TUS Environmental Science and Technology Development Co., Ltd. provides environmental services and integrated solutions in the People's Republic of China. The company provides solid waste disposal and utilization, environment ecological rehabilitation, biomass resources utilization, renewable resources recycling and utilization, Internet environmental sanitation, and water affairs management services. It also offers sanitation vehicles, such as high-pressure street washing vehicles, kitchen garbage trucks, detachable container garbage collection vehicles, dust suppression trucks, pavement maintenance trucks, sweeping trucks, sweeper trucks, compression garbage trucks, and self-handling garbage trucks. The company was formerly known as Tus-Sound Environmental Resources Co., Ltd. TUS Environmental Science and Technology Development Co., Ltd. was founded in 1993 and is based in Beijing, China.</t>
  </si>
  <si>
    <t>China: 1,236.0 (100.0%)</t>
  </si>
  <si>
    <t>Environmental and Facilities Services</t>
  </si>
  <si>
    <t>Commercial and Professional Services (Primary); Commercial Services and Supplies (Primary); Environmental and Facilities Services (Primary); Industrials (Primary); Recycling Facilities (Primary); Remediation Services (Primary); Sanitary Services (Primary); Sewer Cleaning and Rodding (Primary); Solid Waste Collection, Treatment and Disposal Services (Primary); Capital Goods; Industrial Machinery; Machinery; Recycling and Reclamation Machinery ; Sewage Treatment Systems; Utilities; Utilities; Waste Water Treatment; Water Utilities; Water Utilities</t>
  </si>
  <si>
    <t>City Development Environment Co.,ltd. manufactures and sells cement in China. It offers cement clinker, cement and its products, and water cement clinker products for the environmental, utility, high-speed highway, and municipal infrastructure projects. The company was founded in 1995 and is based in Zhengzhou, China.</t>
  </si>
  <si>
    <t>Beijing Jinxin Huachuang Equity Investment Center (Limited Partnership) is a principal investment firm based in Beijing, China.</t>
  </si>
  <si>
    <t>Success Holders, Inc. (JASDAQ:4833)</t>
  </si>
  <si>
    <t>JASDAQ:4833</t>
  </si>
  <si>
    <t>SANKEI LIVING SHIMBUN Inc.; RIZAP GROUP, Inc. (SPSE:2928)</t>
  </si>
  <si>
    <t>IQTR643740312</t>
  </si>
  <si>
    <t>Success Holders, Inc. engages in the technology and media business in Japan. The company publishes Pado, a community-based free paper; Luccica, a lifestyle magazine for women; and LucciaWeb, a monthly Web magazine. It also develops and maintains systems and IT products; and offers infrastructure construction services, such as networks and servers. The company was formerly known as Pado Corporation and changed its name to Success Holders, Inc. in October 2020. Success Holders, Inc. was incorporated in 1987 and is headquartered in Tokyo, Japan.</t>
  </si>
  <si>
    <t>Communication Services (Primary); Electronic Magazine Publishing (Primary); Magazine Publishing (Primary); Media (Primary); Media and Entertainment (Primary); Newspaper and Magazine Publishing (Primary); Periodical Publishing (Primary); Printed Media Publishing (Primary); Promotional Material and Business Publishing (Primary); Published Electronic Materials (Primary); Publishing (Primary); Application Hosting Services; Application Service Providers (ASPs); Application Software; Information Technology; Infrastructure Services; Interactive Media and Services; Interactive Media and Services; Internet Services and Infrastructure; IT Services; Online Services; Social Media and Networking Platforms; Software; Software and Services</t>
  </si>
  <si>
    <t>RIZAP GROUP, Inc. (SPSE:2928)
RIZAP GROUP, Inc. engages in beauty, health, and lifestyle related businesses in Japan. It is also involved in the body makeup business; production, wholesale, and retail business of interior goods; sales of cosmetics, beauty equipment, and health food; maternity/baby related business; franchise business for various miscellaneous goods; bag planning/manufacturing; wholesale and retail of recording media, mobile phone, music video software, audio-video related miscellaneous goods, etc.; and book, magazine, and newspaper publication businesses. In addition, the company provides medical institution consulting, marketing support, and medical peripheral services; contact, mailing, and logistics services; printing agency and multimedia advertising services; general commercial printing and special printing services; processes and sells electrical parts; produces and sells various packaging materials and display backlight condensers; and plans and sells sports equipment, such as soccer, futsal, athletics, running, basketball, rugby, baseball equipment, etc. Further, it engages in fitness, cafe, childcare, and soccer club management; wholesale of Japanese clothing, women's clothing, etc.; designing, manufacturing, and wholesale of twisted yarn; watch import and wholesale; real estate/general construction; internet mail order, general merchandise OEM, and production management businesses, as well as operates specialty chain stores that sells casual wear and miscellaneous goods. The company was formerly known as KenKou Corporation, Inc. and changed its name to RIZAP GROUP, Inc. in July 2016. RIZAP GROUP, Inc. was founded in 2003 and is headquartered in Tokyo, Japan.
SANKEI LIVING SHIMBUN Inc.
SANKEI LIVING SHIMBUN Inc. publishes newspapers. The company was founded in 1976 and is based in Tokyo, Japan. SANKEI LIVING SHIMBUN Inc. operates as a subsidiary of Fuji Media Holdings, Inc. As of March 31, 2018, SANKEI LIVING SHIMBUN Inc. operates as a subsidiary of RIZAP GROUP, Inc.</t>
  </si>
  <si>
    <t>RIZAP GROUP, Inc. (SPSE:2928) (718.6)</t>
  </si>
  <si>
    <t>Three Shores Bancorporation, Inc.</t>
  </si>
  <si>
    <t>United Community Banks, Inc. (NasdaqGS:UCBI)</t>
  </si>
  <si>
    <t>IQTR658054047</t>
  </si>
  <si>
    <t xml:space="preserve">As of July 1, 2020, Three Shores Bancorporation, Inc. was acquired by United Community Banks, Inc. Three Shores Bancorporation, Inc. operates as a bank holding company for Seaside National Bank &amp; Trust that offers commercial banking products and services in Florida. The company provides savings, checking, money market, and sweep accounts; certificate of deposits and individual retirement accounts; certificate of deposit account registry services; residential loans; mortgages; home equity loans and home equity lines of credit; personal loans and personal lines of credit; credit and debit cards; overdraft protection services. It also provides merchant, risk management, treasury management, and business retirement services; wealth management services; and insurance services. Three Shores Bancorporation, Inc. was founded in 2006 and is headquartered in Orlando, Florida.
</t>
  </si>
  <si>
    <t>Florida (Primary); Orlando Area (Primary); Southeast (Primary); United States and Canada (Primary); United States of America (Primary)</t>
  </si>
  <si>
    <t>United Community Banks, Inc. operates as the financial holding company for United Community Bank that provides banking services for individuals, small businesses, and companies. The company accepts various deposit products, including checking, savings, money market, and other deposit accounts. It also offers lending services, including real estate, consumer, and commercial loans, to individuals, small businesses, mid-sized commercial businesses, and non-profit organizations. In addition, the company originate loans partially guaranteed by the SBA and USDA loan programs. Further, it provides wealth management services comprising financial planning, customized portfolio management, and investment advice; trust services to manage fiduciary assets; non-deposit investment products; and insurance products, including life insurance, long-term care insurance, and tax-deferred annuities, as well as invests in residential and commercial mortgage-backed securities, asset-backed securities, the U.S. treasury, the U.S. agency, and municipal obligations. Additionally, the company offers reinsurance on a property insurance contract; insurance agency services; and payment processing, merchant, wire transfer, private banking, and other financial services. It has 196 offices in Florida, Georgia, North Carolina, South Carolina, and Tennessee. United Community Banks, Inc. was founded in 1950 and is based in Blairsville, Georgia.</t>
  </si>
  <si>
    <t>DEAG Deutsche Entertainment Aktiengesellschaft (XTRA:LOUD)</t>
  </si>
  <si>
    <t>XTRA:LOUD</t>
  </si>
  <si>
    <t>Musai Capital Ltd.</t>
  </si>
  <si>
    <t>Apeiron Investment Group Ltd.; Galaxy Group Investments LLC</t>
  </si>
  <si>
    <t>IQTR700809182</t>
  </si>
  <si>
    <t>DEAG Deutsche Entertainment Aktiengesellschaft, a live entertainment service company, produces and organizes various events and concerts primarily in Germany, Great Britain, Switzerland, Ireland, and Denmark. The company operates through Live Touring and Entertainment Services segments. It also engages in the touring business; and rock/pop, classics and jazz, family-entertainment, and arts and exhibitions businesses. In addition, the company operates MyTicket and Giantic e-commerce platforms for third party content. DEAG Deutsche Entertainment Aktiengesellschaft was founded in 1978 and is based in Berlin, Germany.</t>
  </si>
  <si>
    <t>Entertainment Services: 19.7 (47.5%);
Live Touring: 21.8 (52.5%)</t>
  </si>
  <si>
    <t>Communication Services (Primary); Entertainment (Primary); Entertainment Services (Primary); Entertainment Venues (Primary); Media and Entertainment (Primary); Movies and Entertainment (Primary); Music Publishing (Primary); Ticket Agencies (Primary); Consumer Discretionary; Consumer Services; Hotels, Resorts and Cruise Lines; Hotels, Restaurants and Leisure; Internet and Direct Marketing Retail; Internet and Direct Marketing Retail; Online Entertainment Ticket Agencies; Retailing; Tour Operators; Travel and Tourism Services</t>
  </si>
  <si>
    <t>Musai Capital Ltd. was founded in 2021 and is based in Sliema, Malta. Musai Capital Ltd. operates as a subsidiary of Apeiron Investment Group Ltd.</t>
  </si>
  <si>
    <t>Apeiron Investment Group Ltd.
Apeiron Investment Group Ltd. is a family office. It is a venture capital and private equity firm specializing in all the stages, specifically, in seed, startups, restructuring and special situations. For seed stage, it prefers to invest in non-listed companies. For restructuring and special situations it mostly invests in listed companies. It typically invests in fintech &amp; Crypto, life sciences, biotech and future tech such as space tech, foof tech, AI, etc. The firm seeks to invest globally. Apeiron Investment Group Ltd. based in Sliema, Malta with additional office in the United Kingdom.</t>
  </si>
  <si>
    <t>Carrizo Oil &amp; Gas, Inc.</t>
  </si>
  <si>
    <t>Callon Petroleum Company (NYSE:CPE)</t>
  </si>
  <si>
    <t>IQTR629536123</t>
  </si>
  <si>
    <t>As of December 20, 2019, Carrizo Oil &amp; Gas, Inc. was acquired by Callon Petroleum Company. Carrizo Oil &amp; Gas, Inc., an energy company, explores for, develops, and produces crude oil, natural gas liquids, and gas from resource plays primarily in the United States. The company holds interests in oil and gas plays, including the Eagle Ford Shale in South Texas; and the Permian Basin in West Texas. As of December 31, 2018, it had proved oil and gas reserves of 329.4 million barrels of oil equivalent. Carrizo Oil &amp; Gas, Inc. was founded in 1993 and is based in Houston, Texas.</t>
  </si>
  <si>
    <t>Callon Petroleum Company, an independent oil and natural gas company, focuses on the acquisition, exploration, and development of oil and natural gas properties in Permian Basin in West Texas. As of December 31, 2020, its estimated net proved reserves totaled approximately 475.9 million barrel of oil equivalent, including 289.5 MMBbls oil, 541.6 Bcf of natural gas, and 96.1 MMBbls of natural gas liquids. The company was founded in 1950 and is headquartered in Houston, Texas.</t>
  </si>
  <si>
    <t>Zeta Investment Company LLC</t>
  </si>
  <si>
    <t>IQTR703091500</t>
  </si>
  <si>
    <t>Zeta Investment Company LLC was incorporated in 2008 and is based in Abu Dhabi, United Arab Emirates.</t>
  </si>
  <si>
    <t>Al-Ahlia Insurance Co.</t>
  </si>
  <si>
    <t>Gulf Union Alahlia Cooperative Insurance Company (SASE:8120)</t>
  </si>
  <si>
    <t>IQTR671517548</t>
  </si>
  <si>
    <t xml:space="preserve">As of December 6, 2020, Gulf Union Cooperative Insurance Co. acquired Al-Ahlia Insurance Co. Al-Ahlia Insurance Co. provides various insurance products and services in the Saudi Arabia. The company offers insurance products, such as medical insurance products for individuals, small groups, dependants, and corporates; motor insurance products for cars, trucks, motorcycles, and other road vehicles; and general insurance products that include home, travel care, medical malpractice, property, engineering, money, marine, and miscellaneous insurance products. Al-Ahlia Insurance Co. was founded in 2007 and is headquartered in Riyadh, the Kingdom of Saudi Arabia.
</t>
  </si>
  <si>
    <t>Financials (Primary); Insurance (Primary); Insurance (Primary); Multi-line Insurance (Primary); Health and Medical Insurance; Homeowner's and Renter's Insurance; Life and Health Insurance; Motor Vehicle Insurance; Personal Property Insurance; Property; Property and Casualty Insurance</t>
  </si>
  <si>
    <t>Gulf Union Alahlia Cooperative Insurance Company provides various insurance products and services in the Kingdom of Saudi Arabia. It operates through Medical; Motor; Property and Casualty; and Protections and Savings segments. The company offers out-patient clinic treatment charges, property, marine cargo, third party liability, burglary, group life, and contractors/erection all risk insurance products; and individual insurance products, including auto and health insurance products, as well as reinsurance services. Gulf Union Alahlia Cooperative Insurance Company was founded in 1983 and is headquartered in Dammam, Kingdom of Saudi Arabia.</t>
  </si>
  <si>
    <t>Notre Dame Intermédica Participações S.A. (BOVESPA:GNDI3)</t>
  </si>
  <si>
    <t>BOVESPA:GNDI3</t>
  </si>
  <si>
    <t>Hapvida Participações e Investimentos S.A. (BOVESPA:HAPV3)</t>
  </si>
  <si>
    <t>Alkes II - Fundo de Investimento em Participações Multiestra</t>
  </si>
  <si>
    <t>IQTR700796137</t>
  </si>
  <si>
    <t>Notre Dame Intermédica Participações S.A. provides preventive medicine programs in Brazil. The company offers preventive medicine programs for pregnant women and the elderly, as well as for patients with chronic diseases, such as hypertension, diabetes, obesity, back problems, asthma, bronchitis, and heart diseases; and oncology programs. It also provides health, dental, and occupational health plans. The company was formerly known as BCBH Participações S.A. and changed its name to Notre Dame Intermédica Participações S.A. on April 25, 2017. Notre Dame Intermédica Participações S.A. was founded in 1968 and is headquartered in São Paulo, Brazil.</t>
  </si>
  <si>
    <t>Health Plans: 2,178.2 (97.4%);
Dental Plans: 59.0 (2.6%)</t>
  </si>
  <si>
    <t>Brazil: 2,275.8 (100.0%)</t>
  </si>
  <si>
    <t>Health Care (Primary); Health Care Equipment and Services (Primary); Health Care Providers and Services (Primary); Managed Health Care (Primary)</t>
  </si>
  <si>
    <t>Hapvida Participações e Investimentos S.A., together with its subsidiaries, operates in the healthcare sector in Brazil. The company offers medical and dental insurance plans. It also provides medical and paramedical, laboratory, diagnostic, imaging, and ultrasound services, as well as organizes courses, lectures, seminars, and other events. In addition, the company engages in the administration, advisory, and implementation of operation systems for private health care plans in the dental segment; administration, advisory, implementation, and sale of individual, family, and collective health care systems and plans; and reimbursement of medical, dental, hospital, and healthcare expenses to its beneficiaries, as well as provides healthcare assistance services. The company operates a network of 47 hospitals, 47 emergency units, 199 clinics, and 172 diagnostic centers. The company was founded in 1979 and is headquartered in Fortaleza, Brazil. Hapvida Participações e Investimentos S.A. operates as a subsidiary of PPAR Pinheiro Participações S.A.</t>
  </si>
  <si>
    <t>Alkes II - Fundo de Investimento em Participações Multiestra was founded in 2013 and is headquartered in Brazil.</t>
  </si>
  <si>
    <t>BECE Legend Group Co., Ltd. (SZSE:000803)</t>
  </si>
  <si>
    <t>SZSE:000803</t>
  </si>
  <si>
    <t>Beijing Beikong Guangfu Technology Development Co., Ltd</t>
  </si>
  <si>
    <t>IQTR658185133</t>
  </si>
  <si>
    <t>BECE Legend Group Co., Ltd. engages in the urban and rural organic waste treatment business in China. It is also involved in the resource utilization, urban heating, and biomass energy business. BECE Legend Group Co., Ltd. has a strategic cooperation agreement with New Concepts Holdings Limited to jointly develop projects through various modes of cooperation, including BOT, EPC, and technology development, as well as manufacture of related equipment. The company was formerly known as Sichuan Jinyu Automobile City (Group) Co., Ltd. and changed its name to BECE Legend Group Co., Ltd. in August 2020. BECE Legend Group Co., Ltd. is headquartered in in Beijing, China.</t>
  </si>
  <si>
    <t>China: 90.6 (100.0%)</t>
  </si>
  <si>
    <t>Capital Goods (Primary); Industrial Machinery (Primary); Industrials (Primary); Machinery (Primary); Commercial and Professional Services; Commercial Services and Supplies; Environmental and Facilities Services; Sanitary Services; Solid Waste Collection, Treatment and Disposal Services</t>
  </si>
  <si>
    <t>Beijing Beikong Guangfu Technology Development Co., Ltd is based in Beijing, China. The company operates as a subsidiary of Beijing Enterprises Clean Energy Group Limited.</t>
  </si>
  <si>
    <t>iFresh Inc. (OTCPK:IFMK)</t>
  </si>
  <si>
    <t>OTCPK:IFMK</t>
  </si>
  <si>
    <t>HK Xu Ding Co., Limited</t>
  </si>
  <si>
    <t>IQTR600002279</t>
  </si>
  <si>
    <t>iFresh Inc., through its subsidiaries, operates a network of grocery supermarket chains in the north-eastern United States. It operates through Wholesale and Retail segments. The company provides vegetables, seafood, meat, fruits, snacks, seasonings, and spices, such as peanut oil, cooking wine, vinegar, dark soy sauce, black bean sauce, pepper oil, and chilly oil; tea, condiments, canned goods, flour products, marine food products, candies groceries, traditional Chinese medicine, health products, and dried food; rice and rice products; assortment of noodles, frozen vegetables, frozen dumplings, frozen seafood products, and aquatic products; and cooking utensils. Its brand portfolio includes Family Elephant, Feiyan, Green Acre, Golden Smell, Redolent, and I FRESH. The company also distributes its products to wholesale stores, retail supermarkets, and restaurants. As of August 10, 2020, it operated nine retail supermarkets and two in-house wholesale businesses. The company offers its products through online sales channels and delivery network in suburban areas. iFresh Inc. was founded in 1995 and is headquartered in Long Island City, New York.</t>
  </si>
  <si>
    <t>Consumer Staples (Primary); Food and Staples Retailing (Primary); Food and Staples Retailing (Primary); Food Retail (Primary); Full Stock Supermarkets (Primary); Grocery Stores (Primary); Consumer Discretionary; Food Distribution; Food Distributors; Internet and Direct Marketing Retail; Internet and Direct Marketing Retail; Online Food and Drug Retail; Online Food Retail; Retailing</t>
  </si>
  <si>
    <t xml:space="preserve">HK Xu Ding Co., Limited, through its subsidiary, operates a chain of grocery supermarkets in the north-eastern United States. The company was incorporated in 2018 and is based in Kowloon, Hong Kong. As of April 30, 2019 HK Xu Ding Co., Limited will operate as a subsidiary of HK Suixin Co., Limited.
</t>
  </si>
  <si>
    <t>Solid Containers Limited (BSE:502460)</t>
  </si>
  <si>
    <t>BSE:502460</t>
  </si>
  <si>
    <t>Vyoman Tradelink India Private Limited</t>
  </si>
  <si>
    <t>IQTR1686921162</t>
  </si>
  <si>
    <t>Solid Containers Limited does not have significant operations. Previously, it was engaged in manufacturing solid paperboard kraft paper products, duplex boxes, and solid edge protectors. The company was incorporated in 1964 and is based in Mumbai, India.</t>
  </si>
  <si>
    <t>Containers and Packaging (Primary); Materials (Primary); Materials (Primary); Paper Packaging (Primary); Paperboard Containers And Boxes (Primary); Art and Craft Paper; Novelty Paper; Paper and Forest Products; Paper Products</t>
  </si>
  <si>
    <t>Vyoman Tradelink India Private Limited operated as a non-banking finance company, providing finance and investment services. The company was incorporated in 2013 and is based in Mumbai, India.</t>
  </si>
  <si>
    <t>Pacific Enterprise Bancorp (OTCPK:PEBN)</t>
  </si>
  <si>
    <t>OTCPK:PEBN</t>
  </si>
  <si>
    <t>IQTR1680636056</t>
  </si>
  <si>
    <t>Pacific Enterprise Bancorp operates as the banking holding company for Pacific Enterprise Bank that provides banking products and services in California. The company accepts checking, savings, individual retirement accounts, zero balance, money market, certificate of deposit account registry service, and insured cash sweep accounts; and certificates of deposit. Its loan products trucking and equipment, commercial real estate, SBA, business, and premium finance, as well as earthquake retrofit/seismic retrofit financing services. The company also offers cash management, personal mobile deposit, remote deposit capture, merchant card processing, wire transfers, account reconcilement, ACH, positive pay, and online banking services. Pacific Enterprise Bancorp was founded in 2007 and is based in Irvine, California.</t>
  </si>
  <si>
    <t>Banking: 27.6 (100.0%)</t>
  </si>
  <si>
    <t>United States: 27.6 (100.0%)</t>
  </si>
  <si>
    <t>Hardwyn India Limited (BSE:541276)</t>
  </si>
  <si>
    <t>BSE:541276</t>
  </si>
  <si>
    <t>R S Services Private Limited</t>
  </si>
  <si>
    <t>IQTR628705072</t>
  </si>
  <si>
    <t>Hardwyn India Limited engages in the trading of aluminum products under the Hardwyn brand in India and internationally. The company’s products include door closers, floor springs, glass patch fittings, point fixed architectural fittings, shower enclosure fittings, shower hinges, plastic profiles, mortise handle and locks, spider fittings, shower sliding system, motion gate series, automatic and shower doors, stainless steel railings and balustrades, brass and zinc handles, cylindrical and furniture locks, telescopic channels, and electronic safes, as well as bathroom accessories and aluminum profile products. It serves architects, builders, fabricators, interior decorators, corporate houses, and government contractors. The company was formerly known as Garv Industries Limited and changed its name to Hardwyn India Limited in January 2020. Hardwyn India Limited was founded in 1965 and is based in New Delhi, India.</t>
  </si>
  <si>
    <t>Wholesale - Miscellaneous: 9.8 (100.0%)</t>
  </si>
  <si>
    <t>India: 9.8 (100.0%)</t>
  </si>
  <si>
    <t>Building Product Distribution (Primary); Capital Goods (Primary); Industrials (Primary); Trading Companies and Distributors (Primary); Trading Companies and Distributors (Primary)</t>
  </si>
  <si>
    <t>R S Services Private Limited, through its subsidiary, engages in the trading and distribution of aluminum products in India. The company was founded in 1989 and is headquartered in New Delhi, India.</t>
  </si>
  <si>
    <t>Parsharti Investment Limited (BSE:511702)</t>
  </si>
  <si>
    <t>BSE:511702</t>
  </si>
  <si>
    <t>Dhananjay Financial Services Private Limited; Crest Capital Services Private Limited</t>
  </si>
  <si>
    <t>IQTR1762467574</t>
  </si>
  <si>
    <t>Parsharti Investment Limited provides strategic and investment advisory services to its clients in India. The company offers various financial services, such as project finance, private equity funding, IPO consultancy, merger and amalgamation, retail finance, syndication of working capital loans, restructure/swap of borrowing pattern, corporate restructuring, management consultancy, and manpower advisory services. Parsharti Investment Limited was incorporated in 1992 and is based in Mumbai, India.</t>
  </si>
  <si>
    <t>Advisory, Financtal Consultancy &amp; Allied Services: .0 (100.0%)</t>
  </si>
  <si>
    <t>Asset Management and Custody Banks (Primary); Capital Markets (Primary); Diversified Financials (Primary); Financials (Primary); Investment Advice (Primary); Commercial and Professional Services; Consulting Services; Diversified Financial Services; Human Resource and Employment Services; Industrials; Investment Banking; Investment Banking and Brokerage; Loan Syndication Services; Management Consulting Services; Merger and Acquisition Advisory Services; Professional Services; Research and Consulting Services; Specialized Finance</t>
  </si>
  <si>
    <t>Crest Capital Services Private Limited
Crest Capital Services Private Limited was incorporated in 2010 and is based in Mumbai, India.
Dhananjay Financial Services Private Limited
Dhananjay Financial Services Private Limited was incorporated in 1995 and is based in Mumbai, India.</t>
  </si>
  <si>
    <t>Turiya Berhad (KLSE:TURIYA)</t>
  </si>
  <si>
    <t>KLSE:TURIYA</t>
  </si>
  <si>
    <t>MAA Group Berhad (KLSE:MAA)</t>
  </si>
  <si>
    <t>Ithmaar Bank B.S.C. (closed)</t>
  </si>
  <si>
    <t>IQTR1671563486</t>
  </si>
  <si>
    <t>Turiya Berhad engages in the letting and management of properties in Malaysia and Singapore. The company operates through Investment Property, Semi-Conductor, and Health Care segments. The company is involved in the rental of office lots; manufacture and sale of industrial machineries; and research and development, manufacture, and distribution of specialty chemicals for the electroplating process in the semiconductor, electronics, and automotive sectors. In addition, it provides medical laboratory management and testing services, as well as management consultancy services. The company was formerly known as Sitt Tatt Sdn Bhd. Turiya Berhad was founded in 1961 and is based in Kuala Lumpur, Malaysia. Turiya Berhad is a subsidiary of MAA Group Berhad.</t>
  </si>
  <si>
    <t>Semi Conductor: 3.8 (73.2%);
Investment Property: 1.4 (26.8%)</t>
  </si>
  <si>
    <t>Malaysia: 1.4 (26.8%);
Singapore: 3.8 (73.2%)</t>
  </si>
  <si>
    <t>Information Technology (Primary); Semiconductor Equipment (Primary); Semiconductor Manufacturing Machinery (Primary); Semiconductors and Semiconductor Equipment (Primary); Semiconductors and Semiconductor Equipment (Primary); Capital Goods; Chemical Distribution; Chemicals; Commercial and Professional Services; Consulting Services; Health Care; Health Care Equipment and Services; Health Care Providers and Services; Health Care Services; Industrials; Management Consulting Services; Materials; Materials; Medical Laboratory Services; Nonresidential Building Operators and Lessors; Office Building Operators and Lessors; Professional Services; Real Estate; Real Estate; Real Estate Management and Development; Real Estate Management Services; Real Estate Operating Companies; Real Estate Operators And Lessors; Research and Consulting Services; Specialty Chemicals; Trading Companies and Distributors; Trading Companies and Distributors</t>
  </si>
  <si>
    <t>MAA Group Berhad, an investment holding company, provides general insurance products to retail and corporate clients in the Philippines, Malaysia, Indonesia, and London. It operates through General Insurance Business; Investment Holdings; and Education Services segments. The company offers fire, motor, health and accident, aviation/hull, marine, engineering, professional indemnity, bond, fidelity guarantee, and surety insurance products. It also provides education, advisory and consultancy, insurance technical and financial consultancy, money lending, hire purchase, and other credit related services. In addition, the company offers care and treatment for kidney and heart patients; and debt factoring services. Further, it is involved in e-commerce and e-business activities; rental management activities; property management, investment, development, and other related activities; operation of education tuition centers; hotel management, advisory, and consultancy activities; and commercial college for higher education business. Additionally, the company engages in retailing of cigars; reselling of member loyalty programs; and operation of hotel and short-term property accommodation, logistics, and dispatch services, as well as offers leasing, food and beverage, design, and renovation services. It distributes its products primarily through agency networks, brokers, and banks. The company was formerly known as MAA Holdings Berhad and changed its name to MAA Group Berhad in 2011. MAA Group Berhad was founded in 1968 and is based in Kuala Lumpur, Malaysia.</t>
  </si>
  <si>
    <t>Ithmaar Bank B.S.C. (closed) offers Islamic retail banking products and services. It offers current, saving, modaraba, youth, and call accounts; debit, credit, and prepaid cards; personal, auto, and home finance; and other banking products and services to personal customers. The company offers current and savings accounts; credit cards; letter of credit and guarantee; modaraba account; working capital finance, term finance, contract finance, and project finance; deposit products; and other products and services to businesses. It also offers global trade finance solutions, treasury services, asset management, and electronic and online banking services. Ithmaar Bank B.S.C. (closed) was formerly known as FIBEC. The company was founded in 1982 and is headquartered in Manama, Bahrain with an additional office in Pakistan. Ithmaar Bank B.S.C. (closed) operates as a subsidiary of Ithmaar Holding B.S.C.</t>
  </si>
  <si>
    <t>Karessa Pharma Holding AB (publ)</t>
  </si>
  <si>
    <t>Klaria Pharma Holding AB (publ.) (OM:KLAR)</t>
  </si>
  <si>
    <t>IQTR642981077</t>
  </si>
  <si>
    <t xml:space="preserve">As of March 6, 2020, Karessa Pharma Holding AB (publ) was acquired by Klaria Pharma Holding AB (publ.). Karessa Pharma Holding AB (publ) operates as a pharmaceutical company in Sweden. It is developing Vardenafil, a phosphodiesterase inhibitor for the treatment of erectile dysfunction in adult men; and Midazolam, a benzodiazepine for epilepsy attacks in children. The company is based in Täby, Sweden.
</t>
  </si>
  <si>
    <t>Klaria Pharma Holding AB (publ.) operates as a pharmaceutical company in Sweden and internationally. It offers Sumatriptan for the treatment of migraine; and Midazolam for acute epilepsy. The company’s clinical phase products include Epinephrine/Adrenaline for the treatment of acute allergic reaction; Naloxone for opioid overdose; and Ketamine for acute pain and depression. It also focuses on the commercialization of cannabis/cannabinoids, including THC and CBD for medical and recreational applications. The company was founded in 2014 and is based in Uppsala, Sweden.</t>
  </si>
  <si>
    <t>YAS Holding</t>
  </si>
  <si>
    <t>Abu Dhabi Commercial Bank PJSC (ADX:ADCB); Tawasol Holdings for Financial Investments</t>
  </si>
  <si>
    <t>IQTR717647771</t>
  </si>
  <si>
    <t>YAS Holding is an industrial conglomerate that operates in aviation, defense, business consultancy, communications, firefighting, agriculture, healthcare, information technology, human resources, real estate, and travel sectors in the United Arab Emirates. It offers aircraft maintenance; components and systems repair and overhaul; aviation logistics and material planning; air traffic control; aviation project management; aviation consulting; and turnkey aerospace services to the aerospace industry. The company also provides weapons system maintenance, night vision goggles maintenance, diving equipment maintenance, documentation of technical manuals, and training simulators for defense and security industry. In addition, it offers business consultancy and training services, such as workforce education and training; organizational development skills; healthcare education and training; learning and development consultancy; language education and training; organizational improvement; and project management. Further, the company provides communication and wireless system equipment installation services. Furthermore, it develops fire stations and provides related services including purchases of vehicles and equipment; provides certified fire and rescue training programs; and provides planning and personnel management services for fire stations. The company grows vegetables crops and melons; operates irrigation systems for agricultural purposes; cultivates live plants such as olives, fruits, citrus, and wheat; and retails seeds, cereals, fresh fruits, vegetables, fodder, natural flowers, and plants. It also provides JCIA implementation; human resources HR services; management and administration; medical logistics; and healthcare training and knowledge transfer to the healthcare sector. In addition, the company offers managed services, ISS technologies, and DCS technologies in the areas of information and communication technology. Further, it provides adventure training leadership and management training and development; leadership and management assessment; educational services, such as student citizenship program within schools; and training services. Furthermore, the company offers program management; design management; project management; construction management; estimation and cost management; claims consultation; delay and disruption analysis; risk management; and commissioning services to the real estate industry. It also provides business and vacation travel services including airline reservations and ticketing; hotel and apartment bookings; conferences arrangement, desert safaris and cruises; car rentals; travel insurance; and chartering flights for passengers and cargo. YAS Holding, formerly known as Emirates Advanced Investments Group LLC, was founded in 2006 and is based in Abu Dhabi, United Arab Emirates.</t>
  </si>
  <si>
    <t>Abu Dhabi Commercial Bank PJSC (ADX:ADCB)
Abu Dhabi Commercial Bank PJSC provides consumer banking, wholesale banking, and treasury and investments services. The company, through its subsidiaries, Al Hilal Bank, provides Islamic banking services for retail customers; and ADCB Egypt offers corporate and retail banking services. It offers current and savings, call, saver, fixed deposit, custody and cash settlement, and e-business accounts; credit and debit cards; loans and mortgages that include personal, car, mortgage, and educational loans; and home, rental, travel, and salary advance financing services. The company also provides securities brokerage services; investment solutions; protection and saving plans; and asset management services, as well as nonresident Indian banking services. In addition, it offers term deposits; unsecured, commercial asset and equipment, point of sale receivable, commercial real estate, and working capital financing; and trade services, such as pre and post shipment of finance, letters of guarantee, collections and advising, structured trade finance, letters of credit, and trade booster services, as well as corporate banking, government banking, financial institution, investment banking, transaction banking, treasury, and merchant banking services. Further, the company provides real estate management and engineering services, as well as Internet, mobile, phone, and SMS banking services. It serves customers through a network of 54 branches in the United Arab Emirates. The company was founded in 1985 and is headquartered in Abu Dhabi, the United Arab Emirates. Abu Dhabi Commercial Bank PJSC is a subsidiary of Abu Dhabi Investment Council.
Tawasol Holdings for Financial Investments
Tawasol Holdings for Financial Investments is based in Giza, Egypt.</t>
  </si>
  <si>
    <t>Abu Dhabi Commercial Bank PJSC (ADX:ADCB) (16,677.8)</t>
  </si>
  <si>
    <t>Cohen Development Gas &amp; Oil Ltd (TASE:CDEV)</t>
  </si>
  <si>
    <t>TASE:CDEV</t>
  </si>
  <si>
    <t>Union Investments &amp; Development Limited; Yongil Ltd</t>
  </si>
  <si>
    <t>Delek Group Ltd. (TASE:DLEKG)</t>
  </si>
  <si>
    <t>IQTR664826577</t>
  </si>
  <si>
    <t>Cohen Development Gas &amp; Oil Ltd engages in the exploration, development, and production of oil and natural gas properties. It holds interests in the Ashkelon, Noa, Tamar, Dalit, North Whale, South Whale, Block 12, Shark, Crocdilem Olshas/367, New Horizon/ 405, and New Yahel/406 licenses. Cohen Development Gas &amp; Oil Ltd was incorporated in 1958 and is based in Bnei Brak, Israel.</t>
  </si>
  <si>
    <t>Production and Management of Oil and Gas Exploration: 16.1 (100.0%)</t>
  </si>
  <si>
    <t>Union Investments &amp; Development Limited
Union Investments &amp; Development Limited was formerly known as Ronin Investments Managing Company Ltd. The company was founded in 2006 and is based in Tel Aviv-Yafo, Israel. Union Investments &amp; Development Limited operates as a subsidiary of Union Bank of Israel Ltd.
Yongil Ltd
Yongil Ltd was incorporated in 1993 and is based in Tel Aviv-Yafo, Israel.</t>
  </si>
  <si>
    <t>Delek Group Ltd., an energy company, engages in the exploration and production of oil and gas in Israel and internationally. The company operates in Energy in Israel and Energy Abroad segments. It holds interests in the Tamar, Leviathan, and Aphrodite reservoirs in Cyprus; has rights to oil assets in the Gulf of Mexico and Canada, as well as oil and gas reserves in the North Sea off the coast of England; and owns production, treatment, and storage facilities. The company was founded in 1951 and is headquartered in Herzliya, Israel.</t>
  </si>
  <si>
    <t>Fauvet Girel (ENXTPA:FAUV)</t>
  </si>
  <si>
    <t>ENXTPA:FAUV</t>
  </si>
  <si>
    <t>Advanced Biological Laboratories (ABL) S.A.</t>
  </si>
  <si>
    <t>STE Parisienne De Construction Et De Location</t>
  </si>
  <si>
    <t>IQTR1685346665</t>
  </si>
  <si>
    <t>As per the transaction announced on October 15, 2021,  operates as a subsidiary of Advanced Biological Laboratories (ABL) S.A.</t>
  </si>
  <si>
    <t>Capital Goods (Primary); Industrials (Primary); Machinery Rental and Leasing (Primary); Trading Companies and Distributors (Primary); Trading Companies and Distributors (Primary)</t>
  </si>
  <si>
    <t>Advanced Biological Laboratories (ABL) S.A., a diagnostic and medical software company, develops integrated software solutions for personalized medicine. The company specializes in infectious diseases and molecular biology; and clinical outcome predictors of HIV/AIDS, hepatitis, and tuberculosis. It offers TherapyEdge, a point of care and decision support software for healthcare professionals; TherapyEdge Box systems, a Web based solution that allows clinicians to identify and deliver therapies for people living with complex and chronic diseases; ViroScore Suite, a module of TherapyEdge that provides functionalities for disease-specific drug resistance data interpretation for HIV, Hepatitis B, and Hepatitis C; DeepChek, a solution for managing and analyzing next generation sequencing data; and HepatiC, a solution to assist physicians. The company also provides TherapyEdge Box, a solution that integrates into network architecture and provides a single point of access to clinical knowledge bases; VisibleChek, a solution that automatically uploads, transforms, cleans, and manages healthcare data; and eRegister, a Windows application to capture information on HIV-infected patients necessary for patient management and reporting. Advanced Biological Laboratories (ABL) S.A. was founded in 2000 and is based in Luxembourg, Luxembourg.</t>
  </si>
  <si>
    <t>Spaclo SA is based in France.</t>
  </si>
  <si>
    <t>Renova Energia S.A. (BOVESPA:RNEW11)</t>
  </si>
  <si>
    <t>BOVESPA:RNEW11</t>
  </si>
  <si>
    <t>Cemig Geração e Transmissão S.A.; Light Energia S.A.</t>
  </si>
  <si>
    <t>BNDES Participações S.A. - BNDESPAR</t>
  </si>
  <si>
    <t>IQTR607523621</t>
  </si>
  <si>
    <t>Renova Energia S.A. develops, implements, and operates projects for the generation of energy from renewable sources in Brazil. It operates wind farms, hydroelectric power plants, and solar energy projects. The company was founded in 2001 and is based in São Paulo, Brazil.</t>
  </si>
  <si>
    <t>Small Hydroelectric Power Plants (PCHs): 7.5 (47.9%);
Commercialization: 8.2 (52.1%)</t>
  </si>
  <si>
    <t>Brazil: 15.7 (100.0%)</t>
  </si>
  <si>
    <t>Electric Power By Solar Energy (Primary); Electric Power By Wind Energy (Primary); Hydroelectric Power Generation (Primary); Independent Power and Renewable Electricity Producers (Primary); Renewable Electricity (Primary); Utilities (Primary); Utilities (Primary)</t>
  </si>
  <si>
    <t>Brazil (Primary); Latin America and Caribbean (Primary); São Paulo (Primary); South America (Primary); Bahia; Minas Gerais</t>
  </si>
  <si>
    <t>Cemig Geração e Transmissão S.A.
Cemig Geração e Transmissão S.A. generates and sells electricity in Brazil. It operates 82 power plants, which include 75 hydroelectric plants, 6 wind farms, and 1 transmission line. The company was incorporated in 2004 and is based in Belo Horizonte, Brazil. Cemig Geração e Transmissão S.A. is a subsidiary of Companhia Energética de Minas Gerais.
Light Energia S.A.
Light Energia S.A. engages in the generation, transmission, and commercialization of renewable energy by operating hydroelectric plants in Rio de Janeiro and São Paulo. The company was founded in 1903 and is headquartered in Rio de Janeiro, Brazil. Light Energia S.A. is a subsidiary of Light S.A.</t>
  </si>
  <si>
    <t>BNDES Participações S.A. - BNDESPAR is the investment arm of Banco Nacional de Desenvolvimento Economico e Social -BNDES. The firm specializes in direct and fund of funds investments. For direct investments, it seeks to invest through private equity, venture capital, seed capital and debenturesIt seeks to invest in medium size, early venture, mid venture, late venture and emerging growth companies within a variety of sectors, including information technology, internet of things, infrastructure, energy, mining, telecommunications, supermarkets, education, healthcare, creative economy, airports and social sector investments. The firm primarily invests in companies based in Brazil. It seeks to invest in companies with annual revenue between R$90 million ($23.16 million) and R$1 billion ($257 million). The firm primarily acquires minority stakes, and it might consider taking over 33% stake in some cases. The firm prefers to make transitory investments exiting its investments after a five to seven year period, but considers longer periods of investment. For fund of funds investments, it seeks to invest in private equity and venture capital funds. It focuses on funds that invest in tech, infrastructure, education, health, public security, sustainability and productivity. For the last sector, the priority will be for medium-sized companies that work mainly in agribusiness, information technology and communications, pharmaceutical industry and pulp and paper, food and beverage sectors, as well as machinery and equipment production. For venture capital funds, the firm prefers to invest up to R$ 150 million ($39.32 million) in funds that invest in companies with revenues up to R$300 million ($78.64 million). For private equity funds, it invests up to R$400 million ($104.86 million). BNDES Participações S.A. - BNDESPAR was founded in 1982 and is based in Brasilia, Brazil with additional offices in Rio de Janeiro, Brazil.</t>
  </si>
  <si>
    <t>Zaldi Capital</t>
  </si>
  <si>
    <t>IQTR700092220</t>
  </si>
  <si>
    <t>1300SMILES Limited</t>
  </si>
  <si>
    <t>Abano Healthcare Group Limited</t>
  </si>
  <si>
    <t>Ellerston Capital Limited; Golden Arch (Qld) Pty Ltd</t>
  </si>
  <si>
    <t>IQTR1679096922</t>
  </si>
  <si>
    <t>1300SMILES Limited provides dental and management services in Australia. It enables the delivery of services to patients by offering the use of dental surgeries, practice management, and other services to self-employed dentists who carry on their own dental practices. The company also provides services in the areas of marketing, administration, billing and collections, and facilities certification and licensing to participating dentists; and support staff, equipment, and facilities, as well as sources various consumable goods. In addition, it offers general, cosmetic, preventive, restorative, orthodontics specialty, and children’s dentistry services. The company serves dentists ranging from new graduates to experienced dental professionals. It owns and operates approximately full-service dental facilities in Queensland, Sydney, and Adelaide. The company was incorporated in 2000 and is based in Townsville. As of December 1, 2021, 1300SMILES Limited operates as a subsidiary of Abano Healthcare Group Limited.</t>
  </si>
  <si>
    <t>Provide Dental and Management Services: 33.2 (100.0%)</t>
  </si>
  <si>
    <t>Australia: 33.2 (100.0%)</t>
  </si>
  <si>
    <t>Health Care (Primary); Health Care Equipment and Services (Primary); Health Care Facilities (Primary); Health Care Providers and Services (Primary); Hospitals and Healthcare Centers (Primary); Dental Services; Health Care Services</t>
  </si>
  <si>
    <t>Abano Healthcare Group Limited provides oral healthcare services in New Zealand and Australia. It operates through Dental New Zealand and Dental Australia segments. The company offers a range of general and specialist services, including restorative and cosmetic dental work. As of May 31, 2020, it owned and operated 107 facilities. The company was formerly known as ElderCare New Zealand Limited and changed its name to Abano Healthcare Group Limited in August 2003. Abano Healthcare Group Limited was incorporated in 1961 and is based in Auckland, New Zealand. As of December 22, 2020, Abano Healthcare Group Limited was taken private.</t>
  </si>
  <si>
    <t>Ellerston Capital Limited
Ellerston Capital Pty Limited is a privately owned hedge fund manager. The firm provides its services to individuals, superannuation funds, and companies. It manages equity and fixed income portfolios. The firm also manages mutual funds for its clients. It invests in the public equity, fixed income, and fund of funds markets across the globe. The firm employs a fundamental analysis with a bottom-up stock picking approach to make its investments. It also employs equity long/short strategy to make its investments. The firm operates as a former subsidiary of Consolidated Press Holdings. Ellerston Capital was founded in 2004 and is based in Sydney, New South Wales.
Golden Arch (Qld) Pty Ltd
Golden Arch (Qld) Pty Ltd provides dental management services. The company was incorporated in 1996 and is based in Townsville, Australia.</t>
  </si>
  <si>
    <t>Kintech Renewables Limited (BSE:512329)</t>
  </si>
  <si>
    <t>BSE:512329</t>
  </si>
  <si>
    <t>IQTR1678087734</t>
  </si>
  <si>
    <t>Kintech Renewables Limited operates as an independent power producer company in India. The company generates electricity through renewable energy sources, such as wind and solar. It also provides engineering, procurement, and construction services to turnkey wind/solar power solutions, including wind farm/solar rooftop development, wind power generation, and wind turbine installation and maintenance. The company was formerly known as Jarigold Textiles Limited and changed its name to Kintech Renewables Limited in September 2015. Kintech Renewables Limited was incorporated in 1985 and is based in Ahmedabad, India.</t>
  </si>
  <si>
    <t>Renewable Energy: .8 (100.0%)</t>
  </si>
  <si>
    <t>Independent Power and Renewable Electricity Producers (Primary); Independent Power Producers and Energy Traders (Primary); Utilities (Primary); Utilities (Primary); Capital Goods; Construction and Engineering; Construction and Engineering; Construction Support Services; Electric Power By Solar Energy; Electric Power By Wind Energy; Engineering and Surveying Services; Engineering Services; Industrials; Renewable Electricity</t>
  </si>
  <si>
    <t>Eagle Fortitude Limited</t>
  </si>
  <si>
    <t>IQTR710999222</t>
  </si>
  <si>
    <t>Eagle Fortitude Limited, through its subsidiary, provides design and building services for hospitals and clinics. The company is based in Tortola, BVI.</t>
  </si>
  <si>
    <t>IQTR699612005</t>
  </si>
  <si>
    <t>Kayan for Sustainable Development</t>
  </si>
  <si>
    <t>IQTR699067818</t>
  </si>
  <si>
    <t>Kayan for Sustainable Development is based in Egypt.</t>
  </si>
  <si>
    <t>TBSP Public Company Limited (SET:TBSP)</t>
  </si>
  <si>
    <t>SET:TBSP</t>
  </si>
  <si>
    <t>Sabuy Technology Public Company Limited (SET:SABUY)</t>
  </si>
  <si>
    <t>T.K.S. Technologies Public Company Limited (SET:TKS)</t>
  </si>
  <si>
    <t>IQTR1672845385</t>
  </si>
  <si>
    <t>TBSP Public Company Limited, together with its subsidiaries, manufactures and sells security documents in Thailand and internationally. It prints annual reports, coupons, gift cards, share certificates, commercial cash coupons, postal stamps, postcards, passbooks, cheques, continuous forms, brochures, one-part mailer, payroll slips, and other commercial documents; and debit and credit cards, membership cards, gift cards, contact cards, contactless cards, dual-interface cards, ID cards, transportation cards, biometric cards, plastic, and display cards. The company also offers information, document, and security management solutions; smart office platform; smart label products, such as track and trace solution, a data tracking system to manage and track the delivery process of the supply chain; product inspection and authentication system; and other products in the field of smart factory, Internet of Things, and augmented reality. In addition, it provides document solutions management services, such as document management, forms, printing consultancy and design, manufacturing, purchasing, provision, quality control, database storing, product delivery, destroying important documents, and list making, as well as services related to stationaries and other equipment. The company was formerly known as Thai British Security Printing Public Company Limited and changed its name to TBSP Public Company Limited in June 2019. The company was founded in 1978 and is headquartered in Samut Prakan, Thailand. As of September 20, 2021, TBSP Public Company Limited operates as a subsidiary of Sabuy Technology Public Company Limited.</t>
  </si>
  <si>
    <t>Security Documents: 45.2 (100.0%)</t>
  </si>
  <si>
    <t>Thailand: 42.4 (93.8%);
Countries in Asia: 2.3 (5.0%);
Others: .5 (1.2%)</t>
  </si>
  <si>
    <t>Commercial and Professional Services (Primary); Commercial Printing (Primary); Commercial Services and Supplies (Primary); Industrials (Primary); Printing Services (Primary); Data Processing and Outsourced Services; Information Technology; IT Consulting and Other Services; IT Services; Office Services and Supplies; Smart Cards; Software and Services; Technology Hardware and Equipment; Technology Hardware, Storage and Peripherals; Technology Hardware, Storage and Peripherals</t>
  </si>
  <si>
    <t>Sabuy Technology Public Company Limited provides payment acceptance services via automatic top-up machine under the TermsabuyPlus trademark in Thailand. It also sells automatic top-up machines; sells beverages and ready-made food through vending machine under the Vending Plus trademark; operates a food court system business; sells and services food court system hardware equipment; and offers food court management services. In addition, it provides e-payment system services. Sabuy Technology Public Company Limited was founded in 2016 and is based in Bangkok, Thailand.</t>
  </si>
  <si>
    <t>T.K.S. Technologies Public Company Limited manufactures and sells continuous paper forms, securities printing products, and other printing and continuous labels primarily in Thailand and internationally. The company’s products include digital print and mail forms, cheque on demand forms, warehouse management forms, advance forms, business forms, office papers, plastic cards, and flexible packaging products, as well as security form products, such as cheuqe, passbook, examination paper, security document, coupon, and gift voucher. It is also involved in the provision of information technology and software consultancy services, and warehouse and logistics management service. The company was founded in 1954 and is headquartered in Samut Sakhon, Thailand.</t>
  </si>
  <si>
    <t>Guangdong - Hong Kong Greater Bay Area Holdings Limited (SEHK:1396)</t>
  </si>
  <si>
    <t>SEHK:1396</t>
  </si>
  <si>
    <t>Hakka Park International Group Co Ltd.; Bowie Resources Limited</t>
  </si>
  <si>
    <t>IQTR633149745</t>
  </si>
  <si>
    <t>Guangdong - Hong Kong Greater Bay Area Holdings Limited, together with its subsidiaries, develops, operates, and sells commercial trade and logistics centers, and residential properties in the People’s Republic of China. The company develops trade centers under the YOUNGO and HYDOO brand names. It also provides in property management, investment management, and leasing services. The company was formerly known as Hydoo International Holding Limited and changed its name to Guangdong - Hong Kong Greater Bay Area Holdings Limited in August 2020. The company was founded in 1995 and is headquartered in Shenzhen, the People’s Republic of China. Guangdong - Hong Kong Greater Bay Area Holdings Limited is a subsidiary of China Guangdong – Hong Kong Greater Bay Area Holdings Limited.</t>
  </si>
  <si>
    <t>Segment Adjustment: 108.7 (12.5%);
Real Estate Operations &amp; Development: 759.8 (87.5%)</t>
  </si>
  <si>
    <t>People’S Republic of China (The “PRC”): 868.5 (100.0%)</t>
  </si>
  <si>
    <t>Real Estate (Primary); Real Estate (Primary); Real Estate Development (Primary); Real Estate Management and Development (Primary); Asset Management and Custody Banks; Business Credit Agencies; Capital Markets; Credit Agencies; Diversified Financial Services; Diversified Financials; Finance Leasing; Financials; Nonresidential Building Operators and Lessors; Real Estate Management Services; Real Estate Operating Companies; Real Estate Operators And Lessors; Residential Building Operators and Lessors; Specialized Finance</t>
  </si>
  <si>
    <t>Asia / Pacific (Primary); Asia / Pacific Emerging Markets (Primary); China  (Primary); Far East (Primary); Guangdong Province (Primary)</t>
  </si>
  <si>
    <t>Bowie Resources Limited
Bowie Resources Limited engages in property construction and property leasing in China. The company is based in China.
Hakka Park International Group Co Ltd.
Hakka Park International Group Co Ltd. is headquartered in China.</t>
  </si>
  <si>
    <t>B Communications Ltd (TASE:BCOM)</t>
  </si>
  <si>
    <t>TASE:BCOM</t>
  </si>
  <si>
    <t>Searchlight Capital Partners, L.P.</t>
  </si>
  <si>
    <t>Internet Gold - Golden Lines Ltd. (OTCPK:IGLD.F)</t>
  </si>
  <si>
    <t>IQTR613997948</t>
  </si>
  <si>
    <t>B Communications Ltd., through its subsidiaries, provides a range of telecommunications services for business and private customers in Israel. The company offers fixed domestic landline communication services, mobile telephone radio services, data transmission and communication services, international communication services, multi-channel satellite and network television services, infrastructure and internet access services, call center services, and maintenance and development of communications infrastructure services. It also engages in the provision of communications services to other communications providers, including wholesale market services, distribution of television and radio broadcasts, and supply and maintenance of equipment and services in customer premises. The company was formerly known as 012 Smile. Communications Ltd. and changed its name to B Communications Ltd. in March 2010. B Communications Ltd. was incorporated in 1999 and is based in Tel Aviv-Yafo, Israel.</t>
  </si>
  <si>
    <t>Cellular Communications: 687.9 (24.1%);
Stationary Domestic Communication: 1,296.8 (45.4%);
International Media and Internet Services: 382.4 (13.4%);
Multi-Channel TV: 392.0 (13.7%);
Others: 94.2 (3.3%)</t>
  </si>
  <si>
    <t>Israel: 2,716.4 (100.0%)</t>
  </si>
  <si>
    <t>Communication Services (Primary); Diversified Telecommunication Services (Primary); Integrated Telecommunication Services (Primary); Local Telecommunications Services (Primary); Telecommunication Services (Primary); Alternative Carriers; Broadband Telecommunications Services; Cellular Services; Commercial and Professional Services; Commercial Services and Supplies; Communications Equipment Distribution; Digital Telecommunications Services; Electronic Equipment, Instruments and Components; Industrials; Information Technology; Office Services and Supplies; Outsourced Business Services; Outsourced Client Support and Customer Services; Technology Distributors; Technology Hardware and Equipment; Wireless Telecommunication Services; Wireless Telecommunication Services</t>
  </si>
  <si>
    <t>Searchlight Capital Partners, L.P. is a private equity firm specializing in middle market investments in business acquisitions, buyouts, growth equity, recapitalizations, complex situations, distressed-debt-for-control, turnaround and leveraged buyouts. It seeks to invest in a wide range of industries with a focus on media, telecom, communications, information and information technology services, business and financial services, industrial goods, and consumer services sector. The firm invests globally with a focus on companies seeking to expand in North America, Latin America, and Europe. It seeks to become the controlling shareholder in its portfolio companies but it can also consider non-controlling shareholdings with influential governance rights. It invests in both equity and debt of companies. It prefers to acquire a majority stake. Searchlight Capital Partners, L.P. was founded in 2010 and is based in New York, New York with additional offices in London, United Kingdom and Toronto, Canada.</t>
  </si>
  <si>
    <t>Internet Gold - Golden Lines Ltd. provides various telecommunications services in Israel. The company offers fixed line, Internet, wired telephony, transmission and data communication, cloud and digital, and other services. It also provides cellular services; and sells terminal equipment. The company was incorporated in 1992 and is headquartered in Ramat Gan, Israel. Internet Gold - Golden Lines Ltd. is a subsidiary of Eurocom Communications Ltd.</t>
  </si>
  <si>
    <t>Public Joint Stock Company Yakutsk Fuel and Energy Company (MISX:YAKG)</t>
  </si>
  <si>
    <t>MISX:YAKG</t>
  </si>
  <si>
    <t>A-PROPERTI, OOO</t>
  </si>
  <si>
    <t>IQTR640191472</t>
  </si>
  <si>
    <t>Public Joint Stock Company Yakutsk Fuel and Energy Company engages in the exploration, extraction, processing, and selling of natural gas, gas condensate, and liquefied petroleum gas in the Republic of Sakha. The company also develops in the Srednevilyuiskoe and Mastakhskoe gas condensate fields, as well as produces and sells motor fuels. It operates 16 fuel stations and 4 gas stations. The company also exports its products. The company was founded in 1963 and is based in Yakutsk, Russia. Public Joint Stock Company Yakutsk Fuel and Energy Company is a subsidiary of A-PROPERTI, OOO.</t>
  </si>
  <si>
    <t>Mining: 45.3 (46.5%);
All Other: 2.1 (2.1%);
Processing: 50.1 (51.4%)</t>
  </si>
  <si>
    <t>Russia: 90.7 (100.0%)</t>
  </si>
  <si>
    <t>Integrated Oil and Gas</t>
  </si>
  <si>
    <t>Energy (Primary); Energy (Primary); Integrated Oil and Gas (Primary); Oil, Gas and Consumable Fuels (Primary); Automotive Retail; Consumer Discretionary; Gasoline Service Stations; Oil and Gas Exploration and Production; Oil and Gas Production; Oil and Gas Refining and Marketing; Oil and Gas Refining and Marketing; Oil and Gas Retail; Retailing; Specialty Retail</t>
  </si>
  <si>
    <t>Europe (Primary); European Emerging Markets (Primary); Russia (Primary); Sakhalinskaya obl. (Primary)</t>
  </si>
  <si>
    <t>A-PROPERTI, OOO through its subsidiary engages in the exploration, extraction, processing, and marketing of natural gas and gas condensate in the Republic of Sakha. The company was incorporated in 2016 and is based in Moscow, Russia. A-PROPERTI, OOO operates as a subsidiary of Sanomil Co Ltd.</t>
  </si>
  <si>
    <t>Andhra Paper Limited (BSE:502330)</t>
  </si>
  <si>
    <t>BSE:502330</t>
  </si>
  <si>
    <t>West Coast Paper Mills Limited (BSE:500444)</t>
  </si>
  <si>
    <t>International Paper Investments (Luxembourg) S.à R.L.; IP International Holdings, Inc. USA</t>
  </si>
  <si>
    <t>IQTR616197534</t>
  </si>
  <si>
    <t>Andhra Paper Limited manufactures, sells, and exports paper and pulp products in India and internationally. The company offers writing, printing, copier, and specialty paper products; paperboards; and cut-size paper products, such as office documentation and multipurpose papers. Its products are used in account books, annual reports, bills, blade wrapping, book printing, brochures, calendars, cash books, challans, children books, computer forms, covers, diaries, envelopes, files/folders, foil laminates, forms, greeting cards, inkjet printing, invoices, carry bags, variable data printing, journals, labels, leaflets, lottery and laser printing, magazine covers, magazines, notebooks, novels, pamphlets, paper cups, picture posters, plotter rolls, photocopying, soap wrappers, stationery, textbooks, tickets, wedding cards, writing pads, and pizza boxes with inner liners, as well as base paper for chromos/art papers/artboards; and pharma inserts. The company was formerly known as International Paper APPM Limited and changed its name to Andhra Paper Limited in January 2020. The company was founded in 1964 and is headquartered in Hyderabad, India. Andhra Paper Limited is a subsidiary of West Coast Paper Mills Limited.</t>
  </si>
  <si>
    <t>Manufacture and Sale of Pulp, Paper and Paper Boards: 164.3 (100.0%)</t>
  </si>
  <si>
    <t>Industrial Service Paper (Primary); Materials (Primary); Materials (Primary); Novelty Paper (Primary); Paper and Forest Products (Primary); Paper Manufacturing (Primary); Paper Mills (Primary); Paper Products (Primary); Printing And Writing Paper (Primary); Pulp Mills (Primary)</t>
  </si>
  <si>
    <t>West Coast Paper Mills Limited produces and sells pulp, paper, and paper boards in India. It operates through two segments, Paper/Paperboard and Telecommunication Cables. The company provides printing and writing paper, machine-glazed paper and boards, security and hi-value grades paper, cup stock and coated duplex boards, and business stationery products, as well as premium printing paper under the WESCO brand. It is also involved in the production and sale of optical fiber cables; and generation of wind power with a capacity of 1.75 MW located in Tamilnadu, India. The company exports its paper products to the Asia Pacific, the Middle East, the Mediterranean, and the African subcontinents. West Coast Paper Mills Limited was incorporated in 1955 and is based in Kolkata, India.</t>
  </si>
  <si>
    <t>International Paper Investments (Luxembourg) S.à R.L.
International Paper Investments (Luxembourg) S.à r.l., through its subsidiaries, manufactures paper and pulp products. The company offers office paper for printers and copiers; and offset paper for the printing of reports, books, manuals, posters, advertisements, inserts, and leaflets. It also offers coated paperboard for pharmaceutical packaging products, luxury packaging products, and cosmetics and confectionery products. The company was incorporated in 2002 and is based in Munsbach, Luxembourg. International Paper Investments (Luxembourg) S.à r.l. operates as a subsidiary of International Paper Company.
IP International Holdings, Inc. USA
IP International Holdings, Inc. was incorporated in 1999 and is based in the United States. IP International Holdings, Inc. operates as a subsidiary of International Paper Company.</t>
  </si>
  <si>
    <t>Monberg &amp; Thorsen A/S</t>
  </si>
  <si>
    <t>MT Højgaard Holding A/S (CPSE:MTHH)</t>
  </si>
  <si>
    <t>IQTR605332658</t>
  </si>
  <si>
    <t>As of April 5, 2019, Monberg &amp; Thorsen A/S was acquired by Højgaard Holding A/S. Monberg &amp; Thorsen A/S operates in the construction and civil engineering industry in Denmark, the North Atlantic countries, and internationally. The company develops, constructs, and refurbishes buildings on a main, design-build, or subcontract basis for private and public customers, organizations, and housing associations. It also undertakes infrastructure projects, earthworks and piling, marine works, and shell construction. The company is based in Brøndby, Denmark.</t>
  </si>
  <si>
    <t>Capital Goods (Primary); Commercial Construction and Engineering (Primary); Construction and Engineering (Primary); Construction and Engineering (Primary); Heavy Construction (Primary); Industrials (Primary); Consumer Discretionary; Consumer Durables and Apparel; Homebuilding; Household Durables; Residential Construction, General Contractors and Operative Builders</t>
  </si>
  <si>
    <t>MT Højgaard Holding A/S operates in the construction and civil engineering industry in Denmark and internationally. It develops, constructs, and refurbishes buildings, and design-build or subcontract basis for private and public customers, organizations, and housing associations; and constructs new housing, schools, institutions, offices, and other buildings. The company undertakes infrastructure projects, including earthworks and piling, marine works, site development, and shell construction works, as well as provides construction site layout and rental of equipment services. It also engages in the prefabricated modular buildings for housing, offices, institutions, and healthcare facilities; and refurbishment of schools, commercial buildings, day care centres, and co-operative and owner-occupied housing. The company was founded in 1918 and is headquartered in Søborg, Denmark. MT Højgaard Holding A/S is a subsidiary of Højgaard Holding A/S.</t>
  </si>
  <si>
    <t>Tysan Holdings Limited (SEHK:687)</t>
  </si>
  <si>
    <t>SEHK:687</t>
  </si>
  <si>
    <t>Blackstone Real Estate Partners (Offshore) Viii-Nq L.P.; Blackstone Real Estate Partners Asia II (Lux) SCSp; Blackstone Real Estate Partners (Offshore) VIII.TE.1-NQ L.P.; Blackstone Real Estate Partners (Offshore) VIII.TE.2-NQ L.P.; Blackstone Real Estate Partners (Offshore) VIII.F-NQ L.P.; Blackstone Family Real Estate Partnership (Offshore) VIII-SMD LP; BREP VIII Times SBS Limited; BREP Asia II Times SBS Limited; Blackstone Family Real Estate Partnership Asia II – SMD L.P.</t>
  </si>
  <si>
    <t>HNA Finance I Co., Ltd.</t>
  </si>
  <si>
    <t>IQTR605829768</t>
  </si>
  <si>
    <t>Tysan Holdings Limited, an investment holding company, engages in the foundation piling and site investigation, property development and investment, and investment activities in Hong Kong and the People’s Republic of China. It offers foundation piling services, including bored piling, driven piling, socketed H-piling, mini piling, preboring, pile cap, basement construction, diaphragm wall, and shoring services, as well as undertakes footing, ground investigation field, site formation, demolition, landslip preventive and slope, road and drainage, and minor building works. The company also trades in and leases various tower cranes; develops and invests in various commercial and residential properties; and offers property management services consisting of tenancy management, security, concierge and value-added, fire consultancy and risk assessment, repair and maintenance, cleaning, environmental protection, hygiene and safety management, landscape management, car park management, and clubhouse management services. In addition, it offers property consultancy services; corporate management, engineering, and machinery hiring and trading services. The company was formerly known as Hong Kong International Construction Investment Management Group Co., Limited and changed its name to Tysan Holdings Limited in August 2019. Tysan Holdings Limited was incorporated in 1991 and is headquartered in Hong Kong, Hong Kong. Tysan Holdings Limited is a subsidiary of Times Holdings II Limited.</t>
  </si>
  <si>
    <t>Corporate and Others: 5.3 (1.5%);
Foundation Piling: 341.8 (98.5%)</t>
  </si>
  <si>
    <t>Hong Kong: 346.5 (100.0%)</t>
  </si>
  <si>
    <t>Capital Goods (Primary); Construction and Engineering (Primary); Construction and Engineering (Primary); Construction Management Services (Primary); Construction Support Services (Primary); Engineering and Surveying Services (Primary); Engineering Services (Primary); Industrials (Primary); Specialty Contract Work (Primary); Apartment Building Operators and Lessors; Commercial and Professional Services; Commercial Services and Supplies; Construction Machinery Distribution; Construction Machinery Rental and Leasing; Consulting Services; Diversified Financial Services; Diversified Financials; Financials; General Management Services; Machinery Distribution; Machinery Rental and Leasing; Nonresidential Building Operators and Lessors; Office Building Operators and Lessors; Office Services and Supplies; Professional Services; Real Estate; Real Estate; Real Estate Development; Real Estate Management and Development; Real Estate Management Services; Real Estate Operating Companies; Real Estate Operators And Lessors; Research and Consulting Services; Residential Building Operators and Lessors; Specialized Finance; Trading Companies and Distributors; Trading Companies and Distributors</t>
  </si>
  <si>
    <t>Blackstone Family Real Estate Partnership (Offshore) VIII-SMD LP
Blackstone Family Real Estate Partnership (Offshore) VIII-SMD LP is based in George Town, Cayman Islands.
Blackstone Real Estate Partners (Offshore) VIII.F-NQ L.P.
Blackstone Real Estate Partners (Offshore) VIII.F-NQ L.P. is headquartered in George Town, Cayman Islands.
Blackstone Real Estate Partners (Offshore) VIII.TE.1-NQ L.P.
Blackstone Real Estate Partners (Offshore) VIII.TE.1-NQ L.P. is based in Cayman Islands.</t>
  </si>
  <si>
    <t>HNA Finance I Co., Ltd. was founded in 2016 and is based in Hong Kong. HNA Finance I Co., Ltd. operates as a subsidiary of HNA Group Co., Ltd.</t>
  </si>
  <si>
    <t>Alpha Era International Holdings Limited (SEHK:8406)</t>
  </si>
  <si>
    <t>SEHK:8406</t>
  </si>
  <si>
    <t>Nonton Limited; Blink Wishes Limited</t>
  </si>
  <si>
    <t>IQTR1681716449</t>
  </si>
  <si>
    <t xml:space="preserve">Alpha Era International Holdings Limited, an investment holding company, designs, manufactures, and markets inflatable products and related accessories in the People’s Republic of China, Europe, Australia, Oceania, North America, Asia, Central and South America, and Africa. The company offers inflatable playgrounds with air blowers, including tents and bouncers for home and commercial use; other inflatable products; and related accessories, as well as PVC coating, PVC laminated oxford, and plastic products under the Happyhop, Happyhop Pro, and Action Air brands. It is also involved in the subcontracting works, including sewing, printing, and packaging. The company was founded in 2003 and is headquartered in Zhongshan, the People’s Republic of China. Alpha Era International Holdings Limited operates as a former subsidiary of Nonton Limited.
</t>
  </si>
  <si>
    <t>Manufacturing and Sales of Inflatable Products and Related Accessories: 44.2 (100.0%)</t>
  </si>
  <si>
    <t>China: 4.6 (10.5%);
Europe: 6.6 (14.9%);
Australia and Oceania: 3.8 (8.6%);
North America: 20.9 (47.3%);
Asia: 8.2 (18.4%);
Central and South America: .1 (.3%)</t>
  </si>
  <si>
    <t>Consumer Discretionary (Primary); Consumer Durables and Apparel (Primary); Leisure Products (Primary); Leisure Products (Primary); Sporting and Recreational Goods (Primary); Chemicals; Commercial and Professional Services; Commercial Services and Supplies; Commodity Chemicals; Diversified Support Services; Industrials; Materials; Materials; Plastic and Synthetic Resins; Plastic Products</t>
  </si>
  <si>
    <t>Blink Wishes Limited
Blink Wishes Limited is based in Tortola, BVI.
Nonton Limited
Nonton Limited is based in BVI.</t>
  </si>
  <si>
    <t>EPS Creative Health Technology Group Limited (SEHK:3860)</t>
  </si>
  <si>
    <t>SEHK:3860</t>
  </si>
  <si>
    <t>EPS Holdings, Inc.</t>
  </si>
  <si>
    <t>Speed Development Co. Ltd.</t>
  </si>
  <si>
    <t>IQTR712787207</t>
  </si>
  <si>
    <t>EPS Creative Health Technology Group Limited, an investment holding company, operates as an apparel supply chain management services provider in Japan, the United States, Europe, Hong Kong, and internationally. The company offers knitwear products comprising women’s wear, men’s wear, and kid’s wear; and apparel supply chain management solutions for its customers ranging from fashion trend analysis, product design and development, sourcing and procurement of materials, production management, quality control, and logistics services. It also provides design and customers account services. It serves owners or sourcing agents of apparel retail brands. The company formerly known as Speed Apparel Holding Limited and changed its name to EPS Creative Health Technology Group Limited in August 2021. EPS Creative Health Technology Group Limited was founded in 1999 and is headquartered in Hung Hom, Hong Kong. EPS Creative Health Technology Group Limited is a subsidiary of EPS Holdings, Inc.</t>
  </si>
  <si>
    <t>Apparel Supply Chain Management Services: 57.1 (100.0%)</t>
  </si>
  <si>
    <t>Japan: 25.6 (44.9%);
Hong Kong: 4.5 (7.9%);
Other: 1.5 (2.7%);
Europe: 7.1 (12.4%);
The United States of America (The USA): 18.4 (32.2%)</t>
  </si>
  <si>
    <t>Apparel (Primary); Apparel, Accessories and Luxury Goods (Primary); Consumer Discretionary (Primary); Consumer Durables and Apparel (Primary); Infant's Apparel (Primary); Men's Apparel (Primary); Textiles, Apparel and Luxury Goods (Primary); Women's, Misses', and Juniors' Apparel (Primary)</t>
  </si>
  <si>
    <t>EPS Holdings, Inc., through its subsidiaries, provides outsourced solutions to customers in the healthcare industry. It provides contract research organization (CRO) services and management of CRO segment activities; site management organization services; contract MR services, DI, and other call center services related BPO services, as well as medical device support services; contract sales solutions, including recruitment, training, and development of MRs (permanent, contract staffing, and temp to-perm), as well as medical communications programs and training; and promotion and BPO services for healthcare companies. The company also engages in clinical research related business; provision of IT services for pharmaceutical and medical settings; the import and export of products for non-clinical research, and provision of distribution services; research and development, manufacture, and sale of pharmaceuticals and medical devices; and provision of human studies (functionality and safety evaluations), basic research and animal studies, food composition analysis, research on functional substances, and other research and analysis services, as well as consulting in support of functional food development and other activities. In addition, it engages in trading, investment, and other businesses; shared services; rental and sale of advanced medical and other devices; and sale of clinical trial and other types of life and non-life insurance. The company serves pharmaceutical companies, medical device manufacturers, pharmaceutical development ventures, medical institutions, and universities and research institution in Japan and Asia. EPS Holdings, Inc. was founded in 1991 and is based in Tokyo, Japan. As of July 8, 2021, EPS Holdings, Inc. operates as a subsidiary of Y&amp;G Limited.</t>
  </si>
  <si>
    <t>Speed Development Co. Ltd., through its subsidiary, provides apparel supply chain management solutions for its customers ranging from fashion trend analysis, product design and development, sourcing, and procurement of materials, production management, quality control, and logistics services. The company was incorporated in 2015 and is based in Kowloon, Hong Kong.</t>
  </si>
  <si>
    <t>PT Allo Bank Indonesia Tbk (IDX:BBHI)</t>
  </si>
  <si>
    <t>IDX:BBHI</t>
  </si>
  <si>
    <t>PT Mega Corpora</t>
  </si>
  <si>
    <t>PT Hakim Putra Perkasa</t>
  </si>
  <si>
    <t>IQTR693916103</t>
  </si>
  <si>
    <t>PT Allo Bank Indonesia Tbk provides various banking products and services in Indonesia. It offers savings, Giro, deposits saving, and current accounts; time deposits; and working capital, investment, housing and car, multi-function, consumer, and simulation installment loans, as well as bank guarantees. The company also provides safety deposit boxes; and treasury and ATM services. It operates 8 branch, 7 sub-branch, and 2 cash offices. The company was formerly known as PT Bank Harda Internasional Tbk and changed its name to PT Allo Bank Indonesia Tbk in July 2021. The company was founded in 1992 and is headquartered in Jakarta Pusat, Indonesia. PT Allo Bank Indonesia Tbk is a subsidiary of PT Mega Corpora.</t>
  </si>
  <si>
    <t>Conventional Banking: 11.1 (100.0%)</t>
  </si>
  <si>
    <t>Indonesia: 11.1 (100.0%)</t>
  </si>
  <si>
    <t>Banks (Primary); Banks (Primary); Diversified Banks (Primary); Diversified Commercial Banks (Primary); Financials (Primary)</t>
  </si>
  <si>
    <t>PT Mega Corpora through its subsidiaries provides banking and insurance services. The company was formerly known as PT Para Global Investindo. The company is based in Jakarta, Indonesia. PT Mega Corpora operates as a subsidiary of PT CT Corpora.</t>
  </si>
  <si>
    <t>PT Hakim Putra Perkasa is based in Indonesia.</t>
  </si>
  <si>
    <t>Azul Azul S.A. (SNSE:AZUL AZUL)</t>
  </si>
  <si>
    <t>SNSE:AZUL AZUL</t>
  </si>
  <si>
    <t>Sartor Administradora General de Fondos S.A.</t>
  </si>
  <si>
    <t>IQTR712719048</t>
  </si>
  <si>
    <t>Azul Azul S.A. administers professional football club in Chile. The company was founded in 2007 and is based in La Cisterna, Chile.</t>
  </si>
  <si>
    <t>Collection: 1.4 (9.4%);
Advertising: 12.7 (87.6%);
Other Items: .4 (3.0%)</t>
  </si>
  <si>
    <t>Chile: 14.5 (100.0%)</t>
  </si>
  <si>
    <t>Communication Services (Primary); Entertainment (Primary); Entertainment Services (Primary); Media and Entertainment (Primary); Movies and Entertainment (Primary); Professional Sports Clubs (Primary); Sports Services (Primary); Advertising; Amusement And Recreation Services; Consumer Discretionary; Consumer Services; Hotels, Restaurants and Leisure; Leisure Facilities; Media</t>
  </si>
  <si>
    <t>PT Sarana Meditama Metropolitan Tbk (IDX:SAME)</t>
  </si>
  <si>
    <t>IDX:SAME</t>
  </si>
  <si>
    <t>PT Elang Mahkota Teknologi Tbk (IDX:EMTK)</t>
  </si>
  <si>
    <t>PT Omni Health Care</t>
  </si>
  <si>
    <t>IQTR697748605</t>
  </si>
  <si>
    <t>PT Sarana Meditama Metropolitan Tbk engages in the hospital management of OMNI Hospital Pulomas in Pulomas, East Jakarta. The company was founded in 1984 and is based in Jakarta, Indonesia. PT Sarana Meditama Metropolitan Tbk is a subsidiary of PT Elang Mahkota Teknologi Tbk.</t>
  </si>
  <si>
    <t>Indonesia: 70.3 (100.0%)</t>
  </si>
  <si>
    <t>PT Elang Mahkota Teknologi Tbk, through its subsidiaries, provides media, information technology, connectivity, and other services in Indonesia. The company operates in three segments: Media, Solutions, and Others. The Media segment is involved in free-to-air television broadcasting business through 3 television channels, including PT Indosiar Visual Mandiri, PT Surya Citra Televisi, and PT Omni Intivision, as well as film, video production, megaportal website, and digital publishing businesses. The Solutions segment provides a range of infrastructure solutions and services that include telecommunications and networking, banking software and hardware, integrated very small aperture terminal solutions, and telecommunication’s retail distribution solutions. The Others segment offers connectivity services, such as internet, DVBT pay TV, and wireless broadband services; and medical service, as well as engages in fintech and other businesses. The company is also involved in trading of medical equipment, leasing of broadcasting and film studios, trading of multimedia film and content, content management and production, ad based video-on demand and subscription video-on demand, and online media businesses; and provision of tower lease, management, information technology, tourism, artist management, and outdoor media advertising services. PT Elang Mahkota Teknologi Tbk was founded in 1983 and is based in Jakarta, Indonesia.</t>
  </si>
  <si>
    <t>PT Omni Health Care operates a hospital group in Indonesia. The company was formerly known as PT Sejahtera Indah Mulia Abadi. PT Omni Health Care is based in Pulo Gadung, Indonesia.</t>
  </si>
  <si>
    <t>HYB Holding Corp.</t>
  </si>
  <si>
    <t>IQTR688285506</t>
  </si>
  <si>
    <t>As of November 16, 2020, HYB Holding Corp. was acquired by Medi-Scan, Inc., in a reverse merger transaction. HYB Holding Corp. does not have any significant operations. Previously, it was engaged in financial notes printing business. The company was formerly known as Xinyinhai Technology, Ltd. and changed its name to HYB Holding Corp. in September 2019. HYB Holding Corp. is based in Tuckahoe, New York.</t>
  </si>
  <si>
    <t>Commercial and Professional Services (Primary); Commercial Printing (Primary); Commercial Services and Supplies (Primary); Industrials (Primary); Printing Services (Primary)</t>
  </si>
  <si>
    <t>Neles Oyj (HLSE:NELES)</t>
  </si>
  <si>
    <t>HLSE:NELES</t>
  </si>
  <si>
    <t>Valmet Oyj (HLSE:VALMT)</t>
  </si>
  <si>
    <t>Elo Mutual Pension Insurance Company; Ilmarinen Mutual Pension Insurance Company; Keskinäinen työeläkevakuutusyhtiö Varma; Cevian Capital Partners Limited</t>
  </si>
  <si>
    <t>IQTR690335449</t>
  </si>
  <si>
    <t>Neles Oyj provides flow control solutions and services worldwide. It offers control, on-off, emergency shutdown, butterfly, ball, globe, segment, and eccentric rotary plug valves; pneumatic, electric, and manual actuators; limit switches; and valve controllers, as well as valve parts. The company also provides valve repairs and maintenance, PID tuning and process control, and maintenance planning and lifecycle services. It offers its products to chemicals, energy, gas processing and LNG, industrial gas, marine, mining, metals and steel processing, pipeline, pulp, paper and bioproducts, refining, and water and wastewater industries. The company was formerly known as Metso Oyj. Neles Oyj was founded in 1956 and is headquartered in Vantaa, Finland.</t>
  </si>
  <si>
    <t>Neles Group: 685.3 (100.0%)</t>
  </si>
  <si>
    <t>Segment Adjustment: 40.6 (5.9%);
North America: 205.6 (30.0%);
Asia-Pacific: 137.2 (20.0%);
South America: 71.3 (10.4%);
EMEIA: 230.6 (33.7%)</t>
  </si>
  <si>
    <t>Capital Goods (Primary); Fluid Power Valves and Hose Fittings (Primary); Industrial Machinery (Primary); Industrials (Primary); Machinery (Primary); Pumps and Pumping Equipment (Primary); Commercial and Professional Services; Commercial Services and Supplies; Diversified Support Services</t>
  </si>
  <si>
    <t>Valmet Oyj, together with its subsidiaries, develops and supplies process technologies, automation, and services for the pulp, paper, and energy industries. The company offers solutions and services for the pulping industry, including chemical pulping, wood handling, cooking and fiber line, pulp drying, chemical recovery, air emission control, other value-adding processes, dissolving pulping, mechanical pulping, recycled fiber, and automation for pulp. It also provides technologies, automation products, and services for board and paper production, such as recycled fiber, stock preparation, board and paper machines, services for board and paper, and automation for board and paper; and technologies, automation products, and services for tissue production. In addition, the company offers energy solutions, BFB and CFB boilers, gasifiers, power and heating plants, air emission control, industrial internet solutions, and services and automation for energy. Further, it provides solutions to paper converting, mining and chemical, food and biotechnology, and pharmaceuticals industries, as well as commercial laundries; and automation for liquefied natural gas and biogas infrastructure, wastewater, oil and gas, and marine industries. Valmet Oyj is headquartered in Espoo, Finland.</t>
  </si>
  <si>
    <t>Cevian Capital Partners Limited
Cevian Capital Partners Limited is based in Floriana, Malta.
Elo Mutual Pension Insurance Company
Elo Mutual Pension Insurance Company operates as a pension insurance company in Finland. The company manages statutory employment pension provision for employees in its client companies and self-employed persons. It offers TyEL insurance for employers; YEL insurance for self-employed persons; and pension and rehabilitation products for private individuals, as well as engages in the investment operations. The company also provides commercial and residential property rental services; and corporate financing services. Elo Mutual Pension Insurance Company was founded in 2014 and is based in Espoo, Finland.
Ilmarinen Mutual Pension Insurance Company
Ilmarinen Mutual Pension Insurance Company, a mutual pension insurance company, provides pension insurance for employers and entrepreneurs in Finland. The company also invests in office premises. Ilmarinen Mutual Pension Insurance Company was founded in 1961 and is based in Helsinki, Finland.
Keskinäinen työeläkevakuutusyhtiö Varma
Keskinäinen työeläkevakuutusyhtiö Varma provides pension insurance services in Finland. It offers earnings-related pension insurance plans for private entrepreneurs and employees. The company also provides work ability management services; vocational rehabilitation; and corporate financing services. In addition, it invests in, develops, leases, and manages apartments; and invests in fixed income securities, equities, and hedge funds. The company was formerly known as Varma-Sampo Mutual Pension Insurance Company and changed its name to Keskinäinen työeläkevakuutusyhtiö Varma in December 2003. Keskinäinen työeläkevakuutusyhtiö Varma was incorporated in 1983 and is headquartered in Helsinki, Finland.</t>
  </si>
  <si>
    <t>Vivien Corporation (KOSE:A002070)</t>
  </si>
  <si>
    <t>KOSE:A002070</t>
  </si>
  <si>
    <t>KANGLIM Co., Ltd (KOSDAQ:A014200); SBW, Inc. (KOSE:A102280)</t>
  </si>
  <si>
    <t>IQTR646130525</t>
  </si>
  <si>
    <t>Vivien Corporation operates in the lingerie market in South Korea. It sells its products under the VIVIEN, BBM, Maternity, GENTOFF, SUVIVIEN, DELOR, Rosebud, and PANDORA brands through a network of department stores and Vivian stores. The company was formerly known as Namyeung Vivien Corporation and changed its name to Vivien Corporation in August 2020. The company is based in Seoul, South Korea. As of January 21, 2020, Vivien Corporation operates as a subsidiary of KANGLIM Co., Ltd.</t>
  </si>
  <si>
    <t>Manufacturing and Sales of Clothing: 156.8 (100.0%)</t>
  </si>
  <si>
    <t>Apparel (Primary); Apparel, Accessories and Luxury Goods (Primary); Consumer Discretionary (Primary); Consumer Durables and Apparel (Primary); Textiles, Apparel and Luxury Goods (Primary); Women's, Misses', and Juniors' Apparel (Primary); Women's, Misses', and Juniors' Underwear and Nightwear (Primary); Apparel Retail; Retailing; Specialty Retail; Women's, Misses', and Juniors' Apparel Stores</t>
  </si>
  <si>
    <t>KANGLIM Co., Ltd (KOSDAQ:A014200)
KANGLIM Co., Ltd produces and sells crane trucks and heavy equipment in South Korea. Its products include stick and knuckle boom cranes, auger cranes, aerial platforms, firefighting trucks, and environmental vehicles. KANGLIM Co., Ltd has a strategic alliance with Ridecell Inc. The company was founded in 1979 and is based in Cheongju, South Korea.
SBW, Inc. (KOSE:A102280)
SBW, Inc. manufactures, distributes, and sells underwear in South Korea. The company offers innerwear under the TRY, CHAVILLE, HEAT UP, COOLUTION, S.MILE, CRIKET, JAMES CASTLER, M:MUR, UBER MAN, and CHIVANT brands. It also ofeers its products online. The company was formerly known as SSANGBANGWOOL&amp;TRYGROUP.Inc and changed its name to SBW, Inc. in 2011. SBW, Inc. was founded in 1954 and is headquartered in Seoul, South Korea.</t>
  </si>
  <si>
    <t>KANGLIM Co., Ltd (KOSDAQ:A014200) (110.6); SBW, Inc. (KOSE:A102280) (147.4)</t>
  </si>
  <si>
    <t>Fullwealth International Group Holdings Limited (SEHK:1034)</t>
  </si>
  <si>
    <t>SEHK:1034</t>
  </si>
  <si>
    <t>Miracle Investments Company Limited</t>
  </si>
  <si>
    <t>IQTR696761992</t>
  </si>
  <si>
    <t>Fullwealth International Group Holdings Limited, an investment holding company, engages in the civil engineering and building works in Hong Kong. It undertakes various civil engineering works, including site formation, and excavation and lateral support and pile cap construction works; and roads and drainage and waterworks, as well as alteration and addition works. The company was formerly known as Fullwealth Construction Holdings Company Limited and changed its name to Fullwealth International Group Holdings Limited in March 2021. Fullwealth International Group Holdings Limited was founded in 1997 and is based in Sheung Wan, Hong Kong. Fullwealth International Group Holdings Limited operates as a subsidiary of Victory Way Global Company Limited.</t>
  </si>
  <si>
    <t>Segment Adjustment: 4.8 (12.0%);
Civil Engineering and Building Works: 35.5 (88.0%)</t>
  </si>
  <si>
    <t>Hong Kong: 40.3 (100.0%)</t>
  </si>
  <si>
    <t>Capital Goods (Primary); Construction and Engineering (Primary); Construction and Engineering (Primary); Heavy Construction (Primary); Highway and Street Construction (Primary); Industrials (Primary); Specialty Contract Work (Primary); Water, Sewer and Pipeline Construction (Primary)</t>
  </si>
  <si>
    <t>Miracle Investments Company Limited, an investment holding company, through its subsidiary, engages in civil engineering and building works in Hong Kong. The company was incorporated in 2018 and is based in BVI.</t>
  </si>
  <si>
    <t>One to One Contacts Public Company Limited (SET:OTO)</t>
  </si>
  <si>
    <t>SET:OTO</t>
  </si>
  <si>
    <t>Samart Corporation Public Company Limited (SET:SAMART); Samart Engineering Co., Ltd.</t>
  </si>
  <si>
    <t>IQTR695594173</t>
  </si>
  <si>
    <t>One to One Contacts Public Company Limited primarily provides customer contact center services in Thailand and Cambodia. The company operates through two segments, Outsourced Contact Center Services and System Maintenance, and Turnkey Total Solutions. It offers outsourced contact center services; design, development; and installation of turnkey total solutions; contact center system and equipment rental services, as well as engages in the telemarketing management of products and services primary for financial and insurance services. The company also provides training, preparation, and program enhancement services for staff development in various levels for contact center service operations. In addition, it offers outsourced customer service representative services comprising management and recruitment of customer relation staff, including selection, training, monitoring, and quality control to maintain the standard of services; and personnel replacement and staff welfares. Further, the company offers hosted contact center system solutions; and business process, customer service, and marketing and sales outsourcing services, as well as technology innovation solutions. The company was founded in 2000 and is headquartered in Nonthaburi, Thailand.</t>
  </si>
  <si>
    <t>Turnkey Total Solutions and Sales Equipment: 1.1 (5.2%);
Outsourced Contact Center Services and System Maintenance: 17.0 (84.6%);
Unallocated Other Income: 2.0 (10.1%)</t>
  </si>
  <si>
    <t>Commercial and Professional Services (Primary); Commercial Rental and Leasing Services (Primary); Commercial Services and Supplies (Primary); Diversified Support Services (Primary); Industrials (Primary); Data Processing and Outsourced Services; Information Technology; IT Services; Office Services and Supplies; Online Customer Support; Outsourced Business Services; Outsourced Client Support and Customer Services; Software and Services</t>
  </si>
  <si>
    <t>Samart Corporation Public Company Limited (SET:SAMART)
Samart Corporation Public Company Limited designs and installs telecommunications systems, and sells telecommunications equipment in Thailand, Cambodia, and internationally. Its ICT Solution and Service segment offers solutions and services in information and communication technology, including network solutions, enhanced technology in ICT and business application ranging from consulting, system design, installation and implementation, operation and maintenance as total solutions and services for clients in government and private sectors. The company’s Digital segment provides integrated services in digital network, solution, and content. Its Call Center segment offers outsourced contact center and customer management services, and turnkey total solutions, as well as digital service innovation and debt collection services; and operates a training institute. The company’s Utilities and Transportations segment provides air traffic control services; supplies electricity in Cambodia; and offers construction design and installation services of electrical power transmission systems. Its Technology Related Services segment manufactures and distributes television, and radio antennas and satellite dishes; and distributes, installs, and maintains communication and security systems. The company also provides broadcast network and system integrator services; distributes electronic equipment; offers wire and wireless communication systems, nuclear technology services, and radiation for commercial purposes; leases freehold land; and invests in public utilities in the Indochina region. In addition, it provides engineering, procurement, and construction contractor, as well as maintenance services; and traffic control, electricity transportation, public rural telephone, TV media, and sport license and related services. The company was founded in 1955 and is headquartered in Nonthaburi, Thailand.
Samart Engineering Co., Ltd.
Samart Engineering Co., Ltd. manufactures television aerial antennas and satellite dishes. The company offers home appliances that include satellite receiver and converter, and TV antenna boards; equipment, such as modulator, combiner, booster, splitter, amplifier, DiSEqc, tap-off, and multi switches; and other devices, such as cable, F-type/nail cable/TV jack, and towers. It exports products to various regions, including Asia, Australia, Middle East, and South Africa. The company was founded in 1967 and is based in Khlong Luang, Thailand. Samart Engineering Co., Ltd. operates as a subsidiary of Samart Corporation Public Company Limited.</t>
  </si>
  <si>
    <t>Samart Corporation Public Company Limited (SET:SAMART) (184.6)</t>
  </si>
  <si>
    <t>CT Vision S.L. (International) Holdings Limited (SEHK:994)</t>
  </si>
  <si>
    <t>SEHK:994</t>
  </si>
  <si>
    <t>Everenjoy Investments Limited</t>
  </si>
  <si>
    <t>IQTR602554761</t>
  </si>
  <si>
    <t>CT Vision S.L. (International) Holdings Limited, an investment holding company, engages in the building construction, renewable energy, E-commerce, building information modelling, and sale of piles businesses in Hong Kong, the People’s Republic of China, and Saipan. It undertakes foundation works, including mini-piling, percussive piling, rock socketed in steel H-piling and bored piling, and construction of piling caps; and ancillary works, such as site formation and demolition. The company is also involved in various general building works, such as structural alteration and additional works, and development of dwelling, office buildings, stores, public utility buildings, farm buildings, etc. In addition, it engages in the engineering, procurement, and construction of electric power projects; leasing of solar power systems; sourcing and distribution of precast pre-stressed concrete piles; and provision of procurement service and related online and offline consultation services to e-commerce companies. The company was formerly known as CT Vision (International) Holdings Limited and changed its name to CT Vision S.L. (International) Holdings Limited in March 2021. The company was founded in 1999 and is headquartered in Wanchai, Hong Kong. CT Vision S.L. (International) Holdings Limited is a subsidiary of CT Vision Investment Limited.</t>
  </si>
  <si>
    <t>Segment Adjustment: 5.4 (13.4%);
Building Construction Business - Foundation Works and Ancillary Services: 20.2 (50.5%);
Renewable Energy Business: 14.4 (36.1%)</t>
  </si>
  <si>
    <t>Hong Kong (Place of Domicile): 22.5 (56.3%);
The PRC: 17.4 (43.7%)</t>
  </si>
  <si>
    <t>Capital Goods (Primary); Commercial and Institutional Buildings (Primary); Commercial Construction and Engineering (Primary); Commercial Construction, General Contractors and Operative Builders (Primary); Construction and Engineering (Primary); Construction and Engineering (Primary); Industrial Buildings and Warehouses (Primary); Industrials (Primary); Specialty Contract Work (Primary); Building Care and Improvement Services; Business-to-Business (B2B); Commercial and Professional Services; Commercial Services and Supplies; Communication Services; Construction Material Distribution; Consulting Services; Consumer Discretionary; Consumer Durables and Apparel; Diversified Support Services; Homebuilding; Household Durables; Interactive Media and Services; Interactive Media and Services; Machinery Rental and Leasing; Media and Entertainment; Online Services; Professional Services; Research and Consulting Services; Residential Construction, General Contractors and Operative Builders; Trading Companies and Distributors; Trading Companies and Distributors</t>
  </si>
  <si>
    <t>Everenjoy Investments Limited is based in British Virgin Islands.</t>
  </si>
  <si>
    <t>GO.D.M Investments Ltd. (TASE:GODM-M)</t>
  </si>
  <si>
    <t>TASE:GODM-M</t>
  </si>
  <si>
    <t>Royaldale Investments Ltd.; Chai Lahav Entrepreneurship Ltd.</t>
  </si>
  <si>
    <t>IQTR699387633</t>
  </si>
  <si>
    <t>GO.D.M Investments Ltd. does not have significant operations. The company holds patents in the field of pharma and acquires rights related to application of components. It was formerly known as Gamma Communications Production and Marketing (1991) Ltd. and changed its name to GO.D.M Investments Ltd. in January 2007. GO.D.M Investments Ltd. was incorporated in 1991 and is headquartered in Herzliya, Israel.</t>
  </si>
  <si>
    <t>Asset Management and Custody Banks (Primary); Capital Markets (Primary); Diversified Financials (Primary); Financials (Primary); Health Care; Pharmaceutical Products; Pharmaceuticals; Pharmaceuticals; Pharmaceuticals, Biotechnology and Life Sciences</t>
  </si>
  <si>
    <t>Chai Lahav Entrepreneurship Ltd.
Chai Lahav Entrepreneurship Ltd. is based in Israel.
Royaldale Investments Ltd.
Royaldale Investments Ltd. was formerly known as T.E.A. Investments Ltd. and changed its name to Royaldale Investments Ltd. in January 2019. The company is based in Nazareth Illit, Israel.</t>
  </si>
  <si>
    <t>Sino ICT Holdings Limited (SEHK:365)</t>
  </si>
  <si>
    <t>SEHK:365</t>
  </si>
  <si>
    <t>Shanghai Qingxin Enterprise Management Consulting Co., Ltd.</t>
  </si>
  <si>
    <t>Unis Technology Strategy Investment Limited</t>
  </si>
  <si>
    <t>IQTR637408069</t>
  </si>
  <si>
    <t>Sino ICT Holdings Limited, an investment holding company, produces and sells SMT equipment in Mainland China and Hong Kong. It is also involved in the securities investment business; and provision of semiconductor packaging equipment and financial solutions. The company was formerly known as Unisplendour Technology (Holdings) Limited and changed its name to Sino ICT Holdings Limited in December 2019. The company was founded in 1984 and is based in Tsim Sha Tsui, Hong Kong. Sino ICT Holdings Limited is a subsidiary of Sino Xin Ding Limited.</t>
  </si>
  <si>
    <t>Production and Sales of Industrial Products: 38.5 (97.6%);
Unallocated Activities: .4 (1.0%);
Securities Investment: .6 (1.4%)</t>
  </si>
  <si>
    <t>Capital Goods (Primary); Industrial Machinery (Primary); Industrials (Primary); Machinery (Primary); Asset Management and Custody Banks; Capital Markets; Diversified Financials; Diversified Metals and Mining; Fabricated Structural Metal Products; Financials; Investment Banking and Brokerage; Materials; Materials; Metals and Mining; Securities and Commodities Markets Services; Security Brokers and Dealers</t>
  </si>
  <si>
    <t>Shanghai Qingxin Enterprise Management Consulting Co., Ltd., through its subsidiary, operates as an investment holding. The company is based in China.</t>
  </si>
  <si>
    <t>Unis Technology Strategy Investment Limited was incorporated in 2015 and is based in Hong Kong. Unis Technology Strategy Investment Limited operates as a subsidiary of Tsinghua Unigroup Capital Management Co., Ltd.</t>
  </si>
  <si>
    <t>Great Wall Terroir Holdings Limited (SEHK:524)</t>
  </si>
  <si>
    <t>SEHK:524</t>
  </si>
  <si>
    <t>IQTR702373709</t>
  </si>
  <si>
    <t>Great Wall Terroir Holdings Limited, an investment holding company, provides telecommunication and related services principally in Hong Kong, the People’s Republic of China, and Singapore. The company offers various products and services, including IP telephone services, such as consultancy, implementation, Hong Kong call origination, and international termination services; telecom connectivity hardware; ZONE CRM, a customer relationship management system; and various enterprise and grade telecommunications facilities to SMEs, large corporations, and carriers. It also provides broadband connectivity solutions, domain name registration services, web design and hosting services, and email hosting services, as well as data services and solutions to business organizations and residential customers. In addition, the company offers consultancy services; and financial payment processing solution and software development, and distribution services through e-commerce platform. The company was formerly known as Great Wall Belt &amp; Road Holdings Limited and changed its name to Great Wall Terroir Holdings Limited in June 2021. Great Wall Terroir Holdings Limited was incorporated in 1994 and is based in Admiralty, Hong Kong.</t>
  </si>
  <si>
    <t>Segment Adjustment: .0 (.1%);
Telecommunication Services: 12.9 (99.9%)</t>
  </si>
  <si>
    <t>Singapore: 8.6 (66.3%);
Hong Kong: 4.4 (33.7%)</t>
  </si>
  <si>
    <t>Communication Services (Primary); Diversified Telecommunication Services (Primary); Integrated Telecommunication Services (Primary); Long Distance Telecommunications Services (Primary); Telecommunication Services (Primary); Alternative Carriers; Application Software; Broadband Telecommunications Services; Communications Equipment; Communications Equipment; Customer Relationship Management (CRM) Software; Digital Telecommunications Services; Domain Name Registration Services; Domain Services; Enterprise Software; Information Technology; Information Technology (IT) Consulting; Internet Presence Providers (IPP); Internet Services and Infrastructure; IT Consulting and Other Services; IT Services; Mobile Data Services; Services Outsourcing; Software; Software and Services; Technology Hardware and Equipment; Web Design; Web Hosting; Wireless Telecommunication Services; Wireless Telecommunication Services</t>
  </si>
  <si>
    <t>Schablona India Limited (BSE:507894)</t>
  </si>
  <si>
    <t>BSE:507894</t>
  </si>
  <si>
    <t>Somany Ceramics Limited (BSE:531548)</t>
  </si>
  <si>
    <t>IQTR634056231</t>
  </si>
  <si>
    <t>Schablona India Limited manufactures and sells ceramic transfers and designer tiles in India. The company offers decal transfers and designer tiles for use in applications, such as porcelain, bone China, glass tableware, ceramic tile, enamelware, earthenware, etc. It provides its products through a network of dealership and distribution outlets. Schablona India Limited was incorporated in 1983 and is based in New Delhi, India.</t>
  </si>
  <si>
    <t>Designer Tiles: .0 (71.2%);
Transfer Sheets: .0 (28.8%)</t>
  </si>
  <si>
    <t>Building Products (Primary); Building Products (Primary); Capital Goods (Primary); Industrials (Primary); Ceramic Floor Tile; Ceramic Wall Tile; Consumer Discretionary; Consumer Durables and Apparel; Floor Coverings; Home Furnishings; Household Durables; Wall Coverings</t>
  </si>
  <si>
    <t>Somany Ceramics Limited engages in the manufacture and sale of ceramic tiles and related products in India. It offers ceramic wall and floor tiles, polished vitrified tiles, glazed vitrified tiles, sanitaryware, and bath fittings, as well as tile laying solutions. The company provides its products under the Somany Duragress, Somany Durastone, Somany Glostra, Somany Vistoso, Somany Vitro, Somany Slipshield, Somany VC Shield, Somany Signature, and Somany French Collection brands. It serves banks, corporates, defense, developers, educational institutions, hospitals, hotels, IT, malls, residential complexes, retails. The company also exports its products. It operates through a network of 10,000 touchpoints, which comprises 3,000 dealers and 383 showrooms. The company was incorporated in 1968 and is headquartered in Noida, India.</t>
  </si>
  <si>
    <t>KH E&amp;T Co., Ltd. (KOSDAQ:A226360)</t>
  </si>
  <si>
    <t>KOSDAQ:A226360</t>
  </si>
  <si>
    <t>JangWonTech Co., Ltd. (KOSDAQ:A174880); H World Holdings Co., Ltd.; Lora No. 1 Investment Fund; J New Technology Business Fund 1; Central Fund; Fox Fund</t>
  </si>
  <si>
    <t>IQTR604269061</t>
  </si>
  <si>
    <t>EXT Co., Ltd. provides construction services. The company was founded in 2004 and is based in Seoul, South Korea.</t>
  </si>
  <si>
    <t>Capital Goods (Primary); Construction and Engineering (Primary); Construction and Engineering (Primary); Industrials (Primary)</t>
  </si>
  <si>
    <t>H World Holdings Co., Ltd.
H World Holdings Co., Ltd. was founded in 2018 and is based in Seoul, South Korea.
JangWonTech Co., Ltd. (KOSDAQ:A174880)
JangWonTech Co., Ltd. manufactures and sells mobile phone, IT, and automotive components in South Korea, Vietnam, and internationally. The company offers built-in brackets for smartphones and tablets, and smartphone exterior parts; automotive components, such as car engine parts, smart key exterior parts, and automotive ECU cases; head lamp heat sink for SUVs and passenger cars, and heat sinks for audio products; portable infrared cameras, telescopic lens barrels, audio front panels, amplifier cases, etc.; and precision press parts. It also provides communication parts, including antenna and repeater parts; automotive body parts, frying pans, telephoto lens, and inline parts; UV/urethane coating, MFC, metal painting, and encoating solutions; medical instruments consisting of parts for portable X-ray detectors and portable ultrasonic diagnostic equipment parts; and camera parts. JangWonTech Co., Ltd. was founded in 2000 and is headquartered in Gumi-si, South Korea.</t>
  </si>
  <si>
    <t>JangWonTech Co., Ltd. (KOSDAQ:A174880) (34.9)</t>
  </si>
  <si>
    <t>Intereuropa, d.d. (LJSE:IEKG)</t>
  </si>
  <si>
    <t>LJSE:IEKG</t>
  </si>
  <si>
    <t>Posta Slovenije d.o.o.</t>
  </si>
  <si>
    <t>SKB banka d.d. (LJSE:SKBB); Nova Ljubljanska Banka d.d. (LJSE:NLBR); Banka Intesa Sanpaolo d. d. (LJSE:BKP); Gorenjska banka, d.d. (LJSE:GBKR); Nova Kreditna Banka Maribor d.d.; SID - Slovenska izvozna in razvojna banka, d.d.</t>
  </si>
  <si>
    <t>IQTR613071890</t>
  </si>
  <si>
    <t>Intereuropa d.d., together with its subsidiaries, provides logistics services in Slovenia, Croatia, Montenegro, Bosnia and Herzegovina, Serbia, Kosovo, North Macedonia, Albania, and Ukraine. It operates through Land Transport, Logistics Solutions, and Intercontinental Transport segments. The company’s Land Transport segment offers groupage, domestic transport, road transport, railway freight, and customs clearance services. Its Logistics Solutions segment provides warehousing and distribution services. The company’s Intercontinental Transport segment offers air and sea freight, car logistics, and shipping agency services. It also provides leasing of business premises, trade fair logistics, and insurance brokerage services, as well as parking services at customs terminals. The company has 215,000 square meters of warehousing area and 1,604,000 square meters of land area. It serves automotive, pharmaceutical and healthcare, oil and chemical, perishable and food, textile and clothing, footwear, heavy, and white goods industries. The company was founded in 1947 and is headquartered in Koper, Slovenia. Intereuropa d.d. a subsidiary of Pošta Slovenije, d. o. o.</t>
  </si>
  <si>
    <t>Land Transport: 99.1 (50.8%);
Intercontinental Transport: 54.3 (27.8%);
Logistics Solutions: 35.0 (17.9%);
Other Services: 6.6 (3.4%)</t>
  </si>
  <si>
    <t>Croatia: 34.2 (16.6%);
Other: 9.6 (4.7%);
Slovenia: 136.4 (66.3%);
Montenegro: 6.7 (3.3%);
Ukraine: 2.7 (1.3%);
Bosnia and Herzegovina: 9.6 (4.7%);
Serbia: 6.4 (3.1%)</t>
  </si>
  <si>
    <t>Air Freight and Logistics (Primary); Air Freight and Logistics (Primary); Industrials (Primary); Transportation (Primary); Commercial and Professional Services; Commercial Services and Supplies; Consumer Discretionary; Consumer Services; Diversified Consumer Services; Diversified Support Services; Financials; Insurance; Insurance; Insurance Brokers; Marine; Marine; Marine Ports and Services; Marine Transportation Of Freight; Motor Vehicle Parking; Motor Vehicle Repair and Services; Motor Vehicle Services; Railroad Transportation of Freight; Railroads; Real Estate; Real Estate; Real Estate Management and Development; Real Estate Operating Companies; Real Estate Operators And Lessors; Road and Rail; Road Transportation of Freight; Specialized Consumer Services; Transportation Infrastructure; Trucking; Warehousing and Storage</t>
  </si>
  <si>
    <t>Europe (Primary); European Emerging Markets (Primary); Slovenia (Primary)</t>
  </si>
  <si>
    <t>Posta Slovenije d.o.o. provides logistics services. It offers postal services, including letter mail, parcel and logistics, express mail, and other services; stamps, such as personalized stamps and philately products; and direct marketing services, which include direct mail, international direct mail, geo–marketing, and postal outlet-advertising services. The company also provides an application for smartphones and tablet computers to offer information about post office branches. Posta Slovenije d.o.o. was founded in 1994 and is based in Maribor, Slovenia.</t>
  </si>
  <si>
    <t>Banka Intesa Sanpaolo d. d. (LJSE:BKP)
Banka Intesa Sanpaolo d. d. provides banking services in Slovenia. It provides transaction accounts, including transaction electronic, basic, children, SIMPLE, and senior citizens accounts; services on transaction accounts, such as payment transactions, electronic invoices, SEPA direct debit, standing order, and universal payment order; and debit and prepaid cards. It also offers digital services, such as digital banking comprising online and mobile banking, and digitalized branch services, as well as mobile payment services. In addition, the company provides borrowing services, including home loan, quick consumer loan, and overdraft services; leasing services for vehicle, vessel, and equipment; savings and deposit accounts; mutual funds, such as one time investments, savings scheme, super combination, investment consultancy, and umbrella pension fund; and borrower, property, life, and Moje življenje insurance products. The company was formerly known as Banka Koper d.d. and changed its name to Banka Intesa Sanpaolo d. d. in December 2016. The company was founded in 1955 and is headquartered in Koper, Slovenia. Banka Intesa Sanpaolo d. d. operates as a subsidiary of Privredna banka Zagreb d.d.
Gorenjska banka, d.d. (LJSE:GBKR)
Gorenjska banka, d.d. provides banking products and services to individuals, corporates, and sole proprietors in Slovenia and internationally. Its financial services include accepting deposits and other repayable funds; consumer and mortgage loans; factoring; and financial leasing, as well as financing of commercial transactions, including forfeiting. The company’s financial services also include payment services; issuing and managing payment instruments consisting of travelers’ cheques and bankers' drafts; and issuing guarantees and other commitments. In addition, it trades in foreign exchange, including exchange transactions; money market instruments; financial futures and options; exchange and interest-rate instruments; and transferable securities, as well as provides other services related to safekeeping of securities. Further, the company offers safe deposit boxes leasing and insurance brokerage services. Additionally, it is involved in the management and rental of the real estate. Gorenjska banka, d.d. was founded in 1955 and is headquartered in Kranj, Slovenia. Gorenjska banka, d.d. operates as a subsidiary of AIK banka a.d.
Nova Kreditna Banka Maribor d.d.
Nova Kreditna Banka Maribor d.d., together with its subsidiaries, provides retail and corporate banking products and services primarily in Slovenia and Europe. It offers personal and current accounts; deposit products; consumer and housing loans, and other lending options; overdraft facility; installment payment and credit cards; savings and investment products, such as mutual funds, stockbroking, and other investment solutions; and insurance products and services comprising life, non-life, travel, health, and accident insurance products. The company also offers business packages; business and fiduciary accounts; short- and long-term business loans; business cards and POS terminal rental; insurance products and services that cover business insurance, collateral instruments, and derivatives; and investment products and services comprising deposits for legal entities, stockbroking, and mutual funds. In addition, it offers online and mobile banking services. The company was founded in 1862 and is headquartered in Maribor, Slovenia.
Nova Ljubljanska Banka d.d. (LJSE:NLBR)
Nova Ljubljanska Banka d.d., together with its subsidiaries, provides various banking and financial services in Slovenia, South East Europe, Western Europe, and the Czech Republic. The company operates through Retail Banking in Slovenia, Corporate and Investment Banking in Slovenia, Strategic Foreign Markets, Financial markets in Slovenia, Non-Core Members, and Other Activities segments. It offers deposits and business accounts; savings and investment insurance; risk and health insurance; non-life insurance products, including car and home insurance; private banking services; real estate and asset management; leasing; financial services, including lending, cash management, payment, and capital markets’ advisory services; and investment banking and securities, liquidity management, treasury, and wholesale funding services. The company operates through a network of 80 branch offices and 552 ATMs in Slovenia. Nova Ljubljanska Banka d.d. was founded in 1889 and is headquartered in Ljubljana, Slovenia.
SID - Slovenska izvozna in razvojna banka, d.d.
SID - Slovenska izvozna in razvojna banka, d.d. operates as a promotional development and export bank, engages in the banking business in the Republic of Slovenia and internationally. It provides financial services for small and medium-sized enterprises and entrepreneurships; accepts deposits; grants mortgage loans; purchases receivables with or without recourse (factoring); finances commercial transactions, including export financing based on the purchase of non-current non-past-due receivables at a discount and without recourse, secured by financial instruments; and issues guarantees and other sureties. The company also trades for the account of customers in the areas of foreign legal tender, such as currency-exchange transactions; standardized futures and options; and currency and interest-rate instruments, as well as trading in money market instruments. In addition, it offers credit rating services comprising the collection, analysis, and dissemination of information about creditworthiness. SID - Slovenska izvozna in razvojna banka, d.d. was founded in 1992 and is based in Ljubljana, the Republic of Slovenia.
SKB banka d.d. (LJSE:SKBB)
SKB banka d.d. provides banking products and services to individuals and corporate customers in Slovenia. It offers sight deposits, saving accounts, transaction accounts, overdrafts, and payment and credit cards; housing and consumer loans, loan refinancing, regular short-term loans, revolving loans, long-term loans, structured financing, and vehicle leasing services; document collection; trade financing; and guarantees. The company also provides insurance products, including health, accident, personal, and property; investment funds, brokerage, treasury bills, and custody services; POS terminals; and internet, telephone, and mobile banking services. As of December 31, 2020, it operated through a network of 51 outlets in Slovenia. The company was founded in 1989 and is headquartered in Ljubljana, Slovenia. SKB banka d.d. is a subsidiary of OTP Bank Nyrt.</t>
  </si>
  <si>
    <t>Nova Ljubljanska Banka d.d. (LJSE:NLBR) (1,832.8)</t>
  </si>
  <si>
    <t>Solidarity Saudi Takaful Company</t>
  </si>
  <si>
    <t>Aljazira Takaful Taawuni Company (SASE:8012)</t>
  </si>
  <si>
    <t>IQTR665012507</t>
  </si>
  <si>
    <t>As of February 28, 2021, Solidarity Saudi Takaful Company was acquired by Aljazira Takaful Ta’awuni Company. Solidarity Saudi Takaful Company provides various insurance products in the Kingdom of Saudi Arabia. The company offers motor, travel, householder, medical malpractice, medical, property, marine, aviation liability, engineering, accident and liability, and group life takaful insurance products. Solidarity Saudi Takaful Company was founded in 2009 and is headquartered in Riyadh, the Kingdom of Saudi Arabia.</t>
  </si>
  <si>
    <t>Financials (Primary); Insurance (Primary); Insurance (Primary); Multi-line Insurance (Primary); Accident Insurance; Casualty; Commercial Property Insurance; Fire and Marine Insurance; Health and Medical Insurance; Homeowner's and Renter's Insurance; Hospital and Medical Service Plans; Liability Insurance; Life and Health Insurance; Life Insurance; Motor Vehicle Insurance; Personal Property Insurance; Property; Property and Casualty Insurance</t>
  </si>
  <si>
    <t>Aljazira Takaful Taawuni Company provides various insurance products and services in the Kingdom of Saudi Arabia. Its Individual segment offers life insurance products, which include unit linked investment-oriented products on an individual basis. The Company's Group segment provides life protection programs to the members of organizations on a group basis, as well as credit protection benefits in respect of personal loan given by financing organization. This segment also includes protection benefits in respect of various credit facilities other than personal loans extended by the financing organizations to its customers. The company was founded in 2013 is based in Jeddah, the Kingdom of Saudi Arabia.</t>
  </si>
  <si>
    <t>Hylands International Holdings Inc. (TSXV:HIH)</t>
  </si>
  <si>
    <t>TSXV:HIH</t>
  </si>
  <si>
    <t>Haijin Group Limited</t>
  </si>
  <si>
    <t>IQTR649793684</t>
  </si>
  <si>
    <t>Hylands International Holdings Inc. engages in the exploration, evaluation, and development of mineral property interests in the People’s Republic of China. The company explores for nickel cobalt, and magnesium deposits. It holds interest in the Suyeke North property that comprises one exploration permit totaling 7.42 square kilometers located in Suyeke, Xinjiang Province. The company was formerly known as New Era Minerals Inc. and changed its name to Hylands International Holdings Inc. in June 2020. Hylands International Holdings Inc. was incorporated in 2007 and is headquartered in Beijing, the People's Republic of China.</t>
  </si>
  <si>
    <t>Asia / Pacific (Primary); Asia / Pacific Emerging Markets (Primary); China  (Primary); Far East (Primary); Canada; Ontario; United States and Canada</t>
  </si>
  <si>
    <t>Haijin Group Limited is based in British Virgin Islands.</t>
  </si>
  <si>
    <t>Pentokey Organy (India) Limited (BSE:524210)</t>
  </si>
  <si>
    <t>BSE:524210</t>
  </si>
  <si>
    <t>Godavari Biorefineries Limited; Sakarwadi Trading Company Private Limited; Somaiya Agencies Pvt Ltd</t>
  </si>
  <si>
    <t>IQTR715464536</t>
  </si>
  <si>
    <t>Pentokey Organy (India) Limited trades in organic chemicals. Its products include acetic acid, ethyl acetate, acetaldehyde, and butyl acetate. The company was incorporated in 1986 and is headquartered in Mumbai, India.</t>
  </si>
  <si>
    <t>Godavari Biorefineries Limited
Godavari Biorefineries Limited operates as an integrated bio-refinery that produces ethanol and manufactures ethanol-based chemicals. The company’s products include organic fertilizers, sugar, alcohol, hand sanitizers, chemicals, sugarcane wax, agricultural inputs, renewable energy, and branded food products. It serves adhesive and lubricant, agriculture, biofuel, electronic, flavor, food and beverage, fragrance, oil and gas, mining, packaging and printing ink, paint and coating, personal care and cosmetic, pharmaceutical, and textile and leather industries; and plastics, paper, and resin markets. Godavari Biorefineries Limited was formerly known as Godavari Investment and Finance Corporation Limited and changed its name to Godavari Biorefineries Limited in 2006. The company was founded in 1939 and is based in Mumbai, India. Godavari Biorefineries Limited operates as a subsidiary of Somaiya Group.
Sakarwadi Trading Company Private Limited
Sakarwadi Trading Company Private Limited was incorporated in 1973 and is based in Mumbai, India.
Somaiya Agencies Pvt Ltd
Somaiya Agencies Pvt Ltd was incorporated in 1964 and is based in Mumbai, India.</t>
  </si>
  <si>
    <t>HVA Foods PLC (COSE:HVA.N0000)</t>
  </si>
  <si>
    <t>COSE:HVA.N0000</t>
  </si>
  <si>
    <t>George Steuart &amp; Company Ltd.</t>
  </si>
  <si>
    <t>HVA Group; Lake Drive Holdings (Private) Limited; Divasa Equity (Pvt) Ltd</t>
  </si>
  <si>
    <t>IQTR696835881</t>
  </si>
  <si>
    <t>HVA Foods PLC engages in processing, packing, and exporting of teas. It also develops, manufactures, and distributes tea extract based products, as well as Ceylon tea, herbal infusions, coconut water with green tea, and gift teas, as well as ice tea extracts, tetra packs, and cordial/syrup. In addition, the company engages in the contract packing of tea; and franchise operations of tea cafés. The company sells its products under the HELADIV brand in Russia and the CIS states, the Far East/Asia, Europe, the United States/Canada, the Middle East, and Africa. It also sells its products online. The company was founded in 1990 and is based in Colombo, Sri Lanka. HVA Foods PLC is a subsidiary of George Steuart &amp; Company Ltd.</t>
  </si>
  <si>
    <t>Food Processing: 4.7 (100.0%)</t>
  </si>
  <si>
    <t>Coffee And Tea (Primary); Consumer Staples (Primary); Food Products (Primary); Food, Beverage and Tobacco (Primary); Packaged Foods and Meats (Primary); Tea (Primary); Beverage and Tobacco Bars; Commercial and Professional Services; Commercial Services and Supplies; Consumer Discretionary; Consumer Services; Diversified Financial Services; Diversified Financials; Financials; Hotels, Restaurants and Leisure; Industrials; Internet and Direct Marketing Retail; Internet and Direct Marketing Retail; Investment Services and Holding Companies; Multi-Sector Holdings; Office Services and Supplies; Online Specialty Retail; Outsourced Business Services; Packaging and Labeling Services; Patent Owners and Lessors; Restaurants; Retailing; Tea and Coffee Shops</t>
  </si>
  <si>
    <t>George Steuart &amp; Company Ltd. operates as a conglomerate that engages in health, tea, recruitment, travel, aviation, finance, engineering, insurance brokerage, and consultancy businesses. The company engages in the importation, promotion, and distribution of diagnostic, over-the-counter, eye care, and surgical products; exports tea products in Sri Lanka and internationally; recruits skilled workers for foreign principals; offers inbound and outbound travel services; and provides air passage services in the areas of ticketing, airfare construction, holiday package, seat reservation, Visa assistance, after-sale, and special handling aspects for airlines. It offers financial intermediary services; and engineering services, such as power sector development, building construction, telecommunication, road development, and water supply and drainage services by focusing on civil, mechanical, and electrical construction solutions for large and medium scale projects. The company provides after agency support options in industrial, hospitality, construction, engineering, and home lighting sectors; insurance brokerage solutions; and consultancy services to execute strategies for enterprises. It also offers consultations, diagnostic laboratory facilities, eye care services, and other medical services. The company was incorporated in 1835 and is based in Colombo, Sri Lanka.</t>
  </si>
  <si>
    <t>HVA Group
HVA Group, through its subsidiaries, engages in the manufacturing and distribution of tea based products. The company was founded in 1990 and is based in Kandana, Sri Lanka.
Lake Drive Holdings (Private) Limited
Lake Drive Holdings (Private) Limited is a holdings company. The company is based in Sri Lanka.</t>
  </si>
  <si>
    <t>Mobase Electronics Co.,Ltd. (KOSDAQ:A012860)</t>
  </si>
  <si>
    <t>KOSDAQ:A012860</t>
  </si>
  <si>
    <t>MOBASE Co.,Ltd. (KOSDAQ:A101330)</t>
  </si>
  <si>
    <t>Seoyon Co., Ltd. (KOSE:A007860)</t>
  </si>
  <si>
    <t>IQTR645588292</t>
  </si>
  <si>
    <t>Mobase Electronics Co., Ltd. engages in the manufacture and sale of automotive products in South Korea and internationally. The company offers smart key systems, immobilizer systems, car lock sets, body control units and modules, power seat and steering column modules, low voltage DCDC converters and inverters, wireless chargers, cold/heated cup holders, multi-input devices, power window switches, steering wheel remote control switches, multi-function switches, and instrument panel switches. It also provides lightweight materials, including steering lock housings and wheels, seat frames, radiator panels for LED, and radio and IT product casings. The company was formerly known as Seoyon Electronics Co., Ltd. and changed its name to Mobase Electronics Co., Ltd. in October 2019. Mobase Electronics Co., Ltd. was founded in 1978 and is headquartered in Suwon-si, South Korea.</t>
  </si>
  <si>
    <t>Auto Parts &amp; Accessories: 683.2 (100.0%)</t>
  </si>
  <si>
    <t>South Korea: 552.3 (81.0%);
Asia: 70.2 (10.3%);
Europe: 12.2 (1.8%);
Americas: 47.0 (6.9%)</t>
  </si>
  <si>
    <t>Auto Components (Primary); Auto Parts and Equipment (Primary); Automobiles and Components (Primary); Consumer Discretionary (Primary); Motor Vehicle Safety and Security Systems (Primary); Diversified Metal Die-Castings; Diversified Metal Foundries And Castings; Diversified Metals and Mining; Electronic Components; Electronic Components; Electronic Equipment, Instruments and Components; Information Technology; Materials; Materials; Metals and Mining; Rolling, Drawing, And Extruding Of Diversified Metals; Technology Hardware and Equipment</t>
  </si>
  <si>
    <t>Mobase Co.,Ltd. manufactures and sells mobile phone cases in South Korea. It also offers small injection products; manufactures and sells industrial sewing and embroidery machine; manufactures automobile parts; and produces broadcast programs. The company was founded in 1999 and is headquartered in Hwaseong, South Korea.</t>
  </si>
  <si>
    <t>Seoyon Co., Ltd. researches and develops, manufactures, and sells automobile interior products primarily in South Korea, the United States, the People's Republic of China, India, Europe, and internationally. It offers seats and other products, as well as engages in the real estate management services. The company was formerly known as Hanil E-Hwa Co., Ltd. and changed its name to Seoyeon Co., Ltd. in August 2014. The company was founded in 1972 and is based in Anyang-si, South Korea.</t>
  </si>
  <si>
    <t>Alpha Professional Holdings Limited (SEHK:948)</t>
  </si>
  <si>
    <t>SEHK:948</t>
  </si>
  <si>
    <t>Miracle Plant Developments Limited</t>
  </si>
  <si>
    <t>Alpha Professional Development Limited</t>
  </si>
  <si>
    <t>IQTR1685920933</t>
  </si>
  <si>
    <t>Alpha Professional Holdings Limited, an investment holding company, engages in the distribution and sale of mobile handsets and its components. It operates through, Mobile Business, Milk Products, and Property Investment segments. The company is also involved in trading of milk powder and baby foods; and property leasing activities. It operates in Hong Kong, the People’s Republic of China, Afghanistan, Bangladesh, Dubai, Cyprus, Poland, India, South Africa, Russia, Vietnam, Australia, Italy, and internationally. Alpha Professional Holdings Limited was formerly known as Z-Obee Holdings Limited and changed its name to Alpha Professional Holdings Limited in October 2018. The company was founded in 2002 and is based in Wanchai, Hong Kong. As of September 29, 2021, Alpha Professional Holdings Limited operates as a subsidiary of Miracle Plant Developments Limited.</t>
  </si>
  <si>
    <t>Segment Adjustment: .1 (.3%);
Mobile Business: 3.1 (5.7%);
Milk Product Business: 50.6 (94.0%)</t>
  </si>
  <si>
    <t>The People's Republic of China (The PRC): .4 (.7%);
India: .2 (.4%);
Bangladesh: .1 (.1%);
Russia: 1.3 (2.4%);
Poland: .7 (1.2%);
Australia: 51.3 (95.2%)</t>
  </si>
  <si>
    <t>Communications Equipment Distribution (Primary); Electronic Equipment, Instruments and Components (Primary); Information Technology (Primary); Technology Distributors (Primary); Technology Hardware and Equipment (Primary); Consumer Staples; Food and Staples Retailing; Food and Staples Retailing; Food Distribution; Food Distributors; Groceries and Related Product Distribution; Real Estate; Real Estate; Real Estate Management and Development; Real Estate Operating Companies; Real Estate Operators And Lessors</t>
  </si>
  <si>
    <t>Asia / Pacific (Primary); Asia / Pacific Developed Markets (Primary); Hong Kong  (Primary); Kowloon</t>
  </si>
  <si>
    <t>Miracle Plant Developments Limited, through its subsidiaries, engages in the distribution and sale of mobile handsets and its components. Miracle Plant Developments Limited is based in Hong Kong.</t>
  </si>
  <si>
    <t>Alpha Professional Development Limited is headquartered in British Virgin Islands.</t>
  </si>
  <si>
    <t>PT Pratama Abadi Nusa Industri Tbk (IDX:PANI)</t>
  </si>
  <si>
    <t>IDX:PANI</t>
  </si>
  <si>
    <t>PT Multi Artha Pratama</t>
  </si>
  <si>
    <t>IQTR1760441269</t>
  </si>
  <si>
    <t>PT Pratama Abadi Nusa Industri Tbk manufactures and sells packaging cans. The company primarily offers blek cans for glue and oil packaging. It also engages in the processing of fishery products, as well as provides food freezing and cold storage services. The company was founded in 2000 and is headquartered in Tangerang, Indonesia. As of October 8, 2021, PT Pratama Abadi Nusa Industri Tbk operates as a subsidiary of PT Multi Artha Pratama.</t>
  </si>
  <si>
    <t>Segment Adjustment: .0 (.3%);
Fishery Product Processing: 15.7 (94.6%);
Cans: .5 (2.8%);
Freezing: .4 (2.3%)</t>
  </si>
  <si>
    <t>Containers and Packaging (Primary); Materials (Primary); Materials (Primary); Metal and Glass Containers (Primary); Metal Cans (Primary); Metal Packaging (Primary); Commercial and Professional Services; Commercial Services and Supplies; Consumer Staples; Diversified Support Services; Food Products; Food, Beverage and Tobacco; Industrials; Packaged Foods and Meats; Refrigerated Warehousing and Storage; Seafood Products; Seafood, Seafood Processing and Seafood Products; Warehousing and Storage</t>
  </si>
  <si>
    <t>Asia / Pacific (Primary); Asia / Pacific Emerging Markets (Primary); Banten (Primary); Indonesia  (Primary); South-East Asia (Primary)</t>
  </si>
  <si>
    <t>Serendib Hotels PLC (COSE:SHOT.N0000)</t>
  </si>
  <si>
    <t>COSE:SHOT.N0000</t>
  </si>
  <si>
    <t>Eden Hotel Lanka PLC (COSE:EDEN.N0000)</t>
  </si>
  <si>
    <t>Hemas Holdings PLC (COSE:HHL.N0000)</t>
  </si>
  <si>
    <t>IQTR698368438</t>
  </si>
  <si>
    <t>Serendib Hotels PLC, together with its subsidiaries, operates hotels in Sri Lanka. It owns, operates, and manages the Avani Bentota Resort &amp; Spa located in Bentota; Hotel Sigiriya in Sigiriya; Club Hotel Dolphin in Waikkal; Lantern Beach Collection and The Beach House in Mirissa; Villa 700 Induruwa; Fifty Lighthouse in Galle Fort; Tri Koggala; and Avani and Anantara Kalutara Resorts in Kalutara. The company was incorporated in 1966 and is based in Rajagiriya, Sri Lanka. Serendib Hotels PLC is a subsidiary of Eden Hotel Lanka PLC.</t>
  </si>
  <si>
    <t>Hotels &amp; Motels: 3.3 (100.0%)</t>
  </si>
  <si>
    <t>Sri Lanka: 3.3 (100.0%)</t>
  </si>
  <si>
    <t>Consumer Discretionary (Primary); Consumer Services (Primary); Hotels (Primary); Hotels And Motels (Primary); Hotels, Resorts and Cruise Lines (Primary); Hotels, Restaurants and Leisure (Primary); Lodging (Primary); Resorts (Primary)</t>
  </si>
  <si>
    <t>Eden Hotel Lanka PLC, together with its subsidiaries, engages in hoteliering activities. The company operates hotels located in Dickwella, Passikudha, Dambulla, Aluthgama, Waikkal, Sigiriya, Colombo, and Matara in Sri Lanka, as well as in the Maldives. Eden Hotel Lanka PLC was incorporated in 1992 and is based in Rajagiriya, Sri Lanka.</t>
  </si>
  <si>
    <t>Hemas Holdings PLC operates in consumer products, leisure, healthcare, and mobility sectors in Sri Lanka. It offers consumer products for babies and adults in hair care, skin care, toiletries, fragrances and oral care under the Baby Cheramy, Clogard, Paris, Diva, Atlas, Goya, Velvet, Gold, Morison, Kumarika, Shield, fems, and Actisef brand name; and pencils, color products, office stationery, books, bags, bottles, lunch boxes, and paper products, as well as handwash and hand sanitizers. The company also distributes pharmaceuticals and healthcare products; operates hospitals and hotels; and markets over-the-counter health products. In addition, it provides project logistics shipping agency, and maritime services; financial and accounting BPO services; online pharmacy services; and destination management services. Further, the company imports and sells food products, consumer products, pharmaceuticals and medical aid; manufactures and trades in pharmaceuticals, as well as school and office stationery products; and provides research and development, break bulk casual caller and cargo handling, general carrier and warehousing, corporate secretary, and property development services. Additionally, it is involved in the operation of GSA Emirates airline. The company also exports its products to approximately 15 countries. Hemas Holdings PLC was incorporated in 1948 and is headquartered in Colombo, Sri Lanka.</t>
  </si>
  <si>
    <t>Central Holding Group Co. Ltd. (SEHK:1735)</t>
  </si>
  <si>
    <t>SEHK:1735</t>
  </si>
  <si>
    <t>Profound Contractors Limited</t>
  </si>
  <si>
    <t>IQTR633617774</t>
  </si>
  <si>
    <t>Central Holding Group Co. Ltd., an investment holding company, engages in the business of foundation, superstructure building, and other construction works in Hong Kong and the People’s Republic of China. The company operates through six segments: Foundation works and Superstructure building works; Property Development and Investment; Property Management; Trading of Construction Materials; Health and Wellness; and Smart Logistic and Information System. It undertakes foundation works, such as piling, excavation and lateral support, and pile cap construction works; and superstructure works, which include building works in relation to the parts of the structure above the ground level and other construction works. The company is also involved in the development and sale of properties; investment and leasing of properties; provision of logistics and property investment advisory services; and development of information technology. In addition, it offers property management services, which include security, cleaning, greening, gardening, repair and maintenance, etc.; healthcare consulting services, as well as sells healthcare products and food. Further, the company trades in construction materials, including building steels, cement, building sand, and stone. Additionally, it engages in other construction works comprising demolition, site-formation, ground-investigation, minor-job, hoarding, alteration and addition, and fitting-out works; and trading of commodities. The company was formerly known as Wang Yang Holdings Limited and changed its name to Central Holding Group Co. Ltd. in October 2019. The company was founded in 1996 and is headquartered in Central, Hong Kong. Central Holding Group Co. Ltd. is a subsidiary of Central Culture Resource Group Limited.</t>
  </si>
  <si>
    <t>Foundation Works and Superstructure Building Works: 48.0 (48.4%);
Smart Logistic and Information Technology Services: .4 (.4%);
Health and Wellness: 13.7 (13.8%);
Trading of Construction Materials: 37.2 (37.5%)</t>
  </si>
  <si>
    <t>Hong Kong: 15.0 (15.9%);
PRC: 79.2 (84.1%)</t>
  </si>
  <si>
    <t>Capital Goods (Primary); Construction and Engineering (Primary); Construction and Engineering (Primary); Industrials (Primary); Specialty Contract Work (Primary); Air Freight and Logistics; Air Freight and Logistics; Construction Material Distribution; Health Care; Health Care Distributors; Health Care Equipment and Services; Health Care Providers and Services; Health Care Services; Information Technology; IT Consulting and Other Services; IT Services; Real Estate; Real Estate; Real Estate Development; Real Estate Management and Development; Real Estate Management Services; Real Estate Operating Companies; Real Estate Operators And Lessors; Software and Services; Trading Companies and Distributors; Trading Companies and Distributors; Transportation</t>
  </si>
  <si>
    <t>Profound Contractors Limited is based in Road Town, British Virgin Islands.</t>
  </si>
  <si>
    <t>Winto Group (Holdings) Limited (SEHK:8238)</t>
  </si>
  <si>
    <t>SEHK:8238</t>
  </si>
  <si>
    <t>CM Asset Management (Hongkong) Company Limited</t>
  </si>
  <si>
    <t>Noble Gate International Limited</t>
  </si>
  <si>
    <t>IQTR637418665</t>
  </si>
  <si>
    <t>Winto Group (Holdings) Limited, an investment holding company, engages in the provision of exhibition and trade show, and publication and media advertising services in Guangdong-Hong Kong-Macao Greater Bay Area. The company owns and publishes Exmoo News, a Chinese-language daily newspaper and covers various local and international news, finance and economy, entertainment, sports, fashion and lifestyle, cultural knowledge, etc.; Travel Macao, a Chinese-language travel leisure fortnightly magazine, which provides information to readers relating to travel, dining, shopping, culture, and entertainment in Macau; Motoz Trader, a fortnightly magazine that focuses on new car models, second-hand car market, and properties, as well as offers lifestyle information, including dinning, fashion, and beauty; Motoz Trader, a free fortnightly magazine; Shopping Monthly, a fortnightly magazine and focuses on updated information on consumer products; and Shopping Monthly, a free fortnightly magazine. It also provides exhibition and trade show, print and online media advertising, and outdoor advertising services. The company was incorporated in 2012 and is headquartered in Kowloon, Hong Kong.</t>
  </si>
  <si>
    <t>Segment Adjustment: 2.2 (32.3%);
Publications and Advertising Income: 4.1 (59.4%);
Provision of Exhibition and Trade Show and Related Services: .6 (8.3%)</t>
  </si>
  <si>
    <t>Communication Services (Primary); Magazine Publishing (Primary); Media (Primary); Media and Entertainment (Primary); Newspaper and Magazine Publishing (Primary); Newspaper Publishing (Primary); Printed Media Publishing (Primary); Publishing (Primary); Advertising; Application Software; Broadcast Advertising; Conference Services; Information Technology; Internet Advertising; Personal Mobile Applications; Print Advertising; Software; Software and Services</t>
  </si>
  <si>
    <t>Yuan Asset Management Limited is a privately owned investment manager. The firm also provides research and advisory services. It provides its services to institutional and high net-worth client. The firm manages separate client-focused portfolios. It invests in the private and public equity markets with a focus on Greater China and global markets. Yuan Asset Management Limited based in Hong Kong. As of September 29, 2015, Yuan Asset Management Limited operates as a subsidiary of China Seven Star Asset Management Limited.</t>
  </si>
  <si>
    <t>Noble Gate International Limited is an investment holding company. The company was founded in 2015 and is based in Road Town, British Virgin Islands.</t>
  </si>
  <si>
    <t>Hephaestus Holdings Limited (SEHK:8173)</t>
  </si>
  <si>
    <t>SEHK:8173</t>
  </si>
  <si>
    <t>Whistle Up Limited</t>
  </si>
  <si>
    <t>IQTR1762780595</t>
  </si>
  <si>
    <t>Hephaestus Holdings Limited, an investment holding company, provides interior design and execution services in Hong Kong, Japan, Macau, Mainland China, and the Philippines. The company offers its services to private residences, corporate offices, service apartments, hotels, residential clubhouses, show flats, and sales galleries. It also provides color-rendering services and handling services. The company was formerly known as Union Asia Enterprise Holdings Limited and changed its name to Hephaestus Holdings Limited in September 2021. The company is headquartered in Kwun Tong, Hong Kong. Hephaestus Holdings Limited is a subsidiary of Whistle Up Limited.</t>
  </si>
  <si>
    <t>Interior Design and Execution Services: 6.5 (100.0%)</t>
  </si>
  <si>
    <t>Segment Adjustment: .0 (.5%);
Hong Kong: 6.1 (93.5%);
Japan: .1 (.8%);
Macau: .2 (2.4%);
Mainland China: .2 (2.8%)</t>
  </si>
  <si>
    <t>Consumer Discretionary (Primary); Consumer Services (Primary); Diversified Consumer Services (Primary); Residential Design Services  (Primary); Residential Interior Services  (Primary); Specialized Consumer Services (Primary); Commercial and Professional Services; Commercial Design Services; Commercial Interior Design ; Commercial Services and Supplies; Diversified Support Services; Industrials</t>
  </si>
  <si>
    <t>Whistle Up Limited is based in Kwun Tong, Hong Kong.</t>
  </si>
  <si>
    <t>Zhicheng Technology Group Ltd. (SEHK:8511)</t>
  </si>
  <si>
    <t>SEHK:8511</t>
  </si>
  <si>
    <t>IQTR1759692923</t>
  </si>
  <si>
    <t>Zhicheng Technology Group Ltd., an investment holding company, provides precision 3D testing and machining solutions in the People’s Republic of China. The company offers non-contact optical measurement and full-field positioning systems to detect and analyze the shape and appearance data of objects; and non-contact three-dimensional dynamic measurement and analysis systems to calculate surface displacement and strain distribution. It serves equipment manufacturers in the aviation, aerospace, shipbuilding, ground transportation vehicles, and electronics industries. The company was incorporated in 2017 and is headquartered in Guangzhou, the People’s Republic of China.</t>
  </si>
  <si>
    <t>Smart Manufacturing Solutions of Precision Testing and Precision Machining: 5.6 (100.0%)</t>
  </si>
  <si>
    <t>People's Republic of China (PRC): 5.6 (100.0%)</t>
  </si>
  <si>
    <t>Electronic Equipment and Instruments (Primary); Electronic Equipment, Instruments and Components (Primary); Information Technology (Primary); Technology Hardware and Equipment (Primary); Capital Goods; Industrial Machinery; Industrials; Machinery</t>
  </si>
  <si>
    <t>Epsom Properties Limited (BSE:531155)</t>
  </si>
  <si>
    <t>BSE:531155</t>
  </si>
  <si>
    <t>Chase Perdana Sdn Bhd</t>
  </si>
  <si>
    <t>IQTR650470765</t>
  </si>
  <si>
    <t>Epsom Properties Limited engages in the property development business in India. The company was formerly known as Hulta Pharmaceutical Export Private Limited and changed its name to Epsom Properties Limited in May 2007. Epsom Properties Limited was incorporated in 1987 and is based in Chennai, India.</t>
  </si>
  <si>
    <t>Chase Perdana Sdn Bhd provides construction and civil engineering services in Malaysia and internationally. The company offers design and build, project management, and construction for hotels and resorts and civil works, including highways, earthworks, and commercial buildings. In addition, the company engages in property development, investment, and management. Chase Perdana Sdn Bhd was formerly known as Chew Piau Berhad and changed its name to Chase Perdana Sdn Bhd in January 1995. The company was founded in 1970 and is headquartered in Kuala Lumpur, Malaysia with offices in Kota Kinabalu, Malaysia; Doha, Qatar; and Manama, Kingdom of Bahrain.</t>
  </si>
  <si>
    <t>PT Agro Yasa Lestari Tbk (IDX:AYLS)</t>
  </si>
  <si>
    <t>IDX:AYLS</t>
  </si>
  <si>
    <t>PT Anugrah Cakrawala Dunia</t>
  </si>
  <si>
    <t>IQTR708261770</t>
  </si>
  <si>
    <t>PT. Agro Yasa Lestari Tbk engages in the wholesale trade of other construction materials, food and beverage products, and other agricultural products. It trades in asphalt, geosynthetic, and soybean beans meal. The company was founded in 2010 and is based in Central Jakarta, Indonesia. As of March 3, 2021, PT Agro Yasa Lestari Tbk operates as a subsidiary of PT Anugrah Cakrawala Dunia.</t>
  </si>
  <si>
    <t>Capital Goods (Primary); Construction Material Distribution (Primary); Industrials (Primary); Trading Companies and Distributors (Primary); Trading Companies and Distributors (Primary); Beverage Distribution; Consumer Staples; Food and Staples Retailing; Food and Staples Retailing; Food Distribution; Food Distributors; Groceries and Related Product Distribution</t>
  </si>
  <si>
    <t>PT Anugrah Cakrawala Dunia, through its subsidiary, engages in the wholesale trade of construction materials, food and beverage products, and agricultural products. The company is based in Grogol Petamburan, Indonesia.</t>
  </si>
  <si>
    <t>Prime City One Capital Corp.</t>
  </si>
  <si>
    <t>Gravitas Financial Inc. (CNSX:GFI)</t>
  </si>
  <si>
    <t>IQTR638188980</t>
  </si>
  <si>
    <t>As of November 30, 2021, Prime City One Capital Corp. was acquired by Champion Gaming Inc., in a reverse merger transaction. Prime City One Capital Corp. does not have significant operations. The company focuses on reviewing various alternative business plans and intends to pursue a change of business. Previously, it was involved in real estate business. Prime City One Capital Corp. is headquartered in Toronto, Canada.</t>
  </si>
  <si>
    <t>Gravitas Financial Inc., an investment holding company, engages in the financial services and consulting businesses in Canada. The company is based in Toronto, Canada.</t>
  </si>
  <si>
    <t>GRN Holding Corporation (OTCPK:GRNF)</t>
  </si>
  <si>
    <t>OTCPK:GRNF</t>
  </si>
  <si>
    <t>GRN Funds</t>
  </si>
  <si>
    <t>IQTR640497745</t>
  </si>
  <si>
    <t>GRN Holding Corporation does not have significant operations. The company intends to merge with another entity. Previously, it was involved in the gold exploration and development activities. The company was formerly known as Discovery Gold Corporation and changed its name to GRN Holding Corporation in September 2019. GRN Holding Corporation was founded in 2010 and is headquartered in Seattle, Washington.</t>
  </si>
  <si>
    <t>GRN Funds is principal investment firm. It prefers to invest in multiple verticals touching markets ranging from startup technology, digital services, real estate, retail franchises, analytics and investment banking. GRN Funds founded in 2014 based in Seattle, Washington.</t>
  </si>
  <si>
    <t>Sunshield Chemicals Limited (BSE:530845)</t>
  </si>
  <si>
    <t>BSE:530845</t>
  </si>
  <si>
    <t>Indus Petrochem Limited</t>
  </si>
  <si>
    <t>Rhodia Amines Chemicals Pte. Ltd.</t>
  </si>
  <si>
    <t>IQTR1684900745</t>
  </si>
  <si>
    <t xml:space="preserve">Sunshield Chemicals Limited manufactures and sells specialty chemicals in India and internationally. The company primarily offers ethylene oxide (EO) based products, anti-oxidants, and other non-EO technologies and customized blends. Its specialty chemicals are used in various industries, such as metal treatment, wire insulation enamel, PVC stabilizers, inks, colors, coatings, textiles, agro chemicals, polymers, plastics, rubber, latex, tires and tubes, conveyor belts, lubricants, additives, home care, cosmetic, soaps, detergents, fertilizers, and other industries. The company was incorporated in 1986 and is based in Mumbai, India. Sunshield Chemicals Limited is a subsidiary of Indus Petrochem Limited.
</t>
  </si>
  <si>
    <t>Specialty Chemicals: 30.3 (100.0%)</t>
  </si>
  <si>
    <t>Chemicals (Primary); Materials (Primary); Materials (Primary); Specialty Chemicals (Primary)</t>
  </si>
  <si>
    <t>Indus Petrochem Limited manufactures industrial inorganic chemicals. The Company offers glycerine polyol compound, amines chemicals, fatty acids, alpha olefins (cnh2n), acrylates salt, and mango alphonso. Indus Petrochem Limited was founded in 1995 and is based in Mumbai, India.</t>
  </si>
  <si>
    <t>Rhodia Amines Chemicals Pte. Ltd. was incorporated in 2010 and is based in Singapore. Rhodia Amines Chemicals Pte. Ltd. operates as a subsidiary of Solvay SA.</t>
  </si>
  <si>
    <t>PT Perdana Karya Perkasa Tbk (IDX:PKPK)</t>
  </si>
  <si>
    <t>IDX:PKPK</t>
  </si>
  <si>
    <t>PT Deli Pratama Batubara</t>
  </si>
  <si>
    <t>IQTR1685632506</t>
  </si>
  <si>
    <t>PT Perdana Karya Perkasa Tbk provides construction support services for oil and gas industries in Indonesia. The company engages in coal mining activities, and leasing of equipment, as well as providing operational support, maintenance, and supply of various spare parts for light and heavy vehicles. It is also involved installation and maintenance of oil and gas pipelines; installation of machinery, electricity, and instrumentation; installation of equipment/production facilities; building construction and architecture; and construction of steel structures, and civil construction and earthworks. PT Perdana Karya Perkasa Tbk was founded in 1983 and is headquartered in Samarinda, Indonesia.</t>
  </si>
  <si>
    <t>Construction Services &amp; Land Clearing: .4 (100.0%)</t>
  </si>
  <si>
    <t>Indonesia: .4 (100.0%)</t>
  </si>
  <si>
    <t>Energy (Primary); Energy (Primary); Energy Equipment and Services (Primary); Oil and Gas Equipment and Services (Primary); Capital Goods; Coal and Consumable Fuels; Commercial Construction and Engineering; Construction and Engineering; Construction and Engineering; Industrials; Machinery Rental and Leasing; Oil and Gas Machinery Rental and Leasing; Oil, Gas and Consumable Fuels; Trading Companies and Distributors; Trading Companies and Distributors</t>
  </si>
  <si>
    <t>Asia / Pacific (Primary); Asia / Pacific Emerging Markets (Primary); Indonesia  (Primary); Kalimantan Timur (Primary); South-East Asia (Primary)</t>
  </si>
  <si>
    <t>PT Deli Pratama Batubara is based in Jakarta, Indonesia.</t>
  </si>
  <si>
    <t>Krishna Ventures Limited (BSE:504392)</t>
  </si>
  <si>
    <t>BSE:504392</t>
  </si>
  <si>
    <t>Freshplate Agro Foods Private Limited; Ashva Energy Private Limited</t>
  </si>
  <si>
    <t>Kernel Tech Networks Pvt. Ltd.</t>
  </si>
  <si>
    <t>IQTR1763396557</t>
  </si>
  <si>
    <t>Krishna Ventures Limited engages in the real estate business in India. It builds, contracts, and develops housing and commercial space projects; and provides construction and consultancy services in the real estate sector. The company was formerly known as Multifarious Trading and Agencies Ltd and changed its name to Krishna Ventures Limited in June 2010. The company was incorporated in 1981 and is based in Mumbai, India. Krishna Ventures Limited is a subsidiary of Kernel Tech Networks Private Limited.</t>
  </si>
  <si>
    <t>Builder, Contractor, Developer and Consultancy: .0 (100.0%)</t>
  </si>
  <si>
    <t>Real Estate (Primary); Real Estate (Primary); Real Estate Development (Primary); Real Estate Management and Development (Primary); Real Estate Services</t>
  </si>
  <si>
    <t>Ashva Energy Private Limited
Ashva Energy Private Limited engages in engineering, procurement, and construction of solar power plant and electrification. The company was incorporated in 2015 and is based in Ghaziabad, India.
Freshplate Agro Foods Private Limited
Freshplate Agro Foods Private Limited operates as a ready-to-eat food product company. The company was incorporated in 2018 and is based in Ghaziabad, India.</t>
  </si>
  <si>
    <t>Kernel Tech Networks Pvt. Ltd. provides computer software solutions. The company additionally also provides technical and professional services in the field of internet, website hosting and designing, domain name registration, total internet solutions, networking, E- Commerce, and bulletin board services. Kernel Tech Networks Pvt. Ltd. was incorporated in 2000 and is based in India.</t>
  </si>
  <si>
    <t>Gujarat Borosil Limited</t>
  </si>
  <si>
    <t>Borosil Renewables Limited (BSE:502219)</t>
  </si>
  <si>
    <t>IQTR669645832</t>
  </si>
  <si>
    <t>As of February 12, 2020, Gujarat Borosil Limited was acquired by Borosil Renewables Limited. Gujarat Borosil Limited manufactures and sells flat glass in India. The company offers patterned glass and low iron solar glass for application in photovoltaic panels, flat plate collectors, and green houses. It also exports its products. Gujarat Borosil Limited was incorporated in 1988 and is based in Mumbai, India.</t>
  </si>
  <si>
    <t>Building Products (Primary); Building Products (Primary); Capital Goods (Primary); Industrials (Primary); Construction Materials; Construction Materials; Flat Glass; Glass; Materials; Materials</t>
  </si>
  <si>
    <t>Borosil Renewables Limited engages in the manufacture and sale of flat glass products in India and internationally. It offers clear patterned glass and low iron solar glass for various applications in photovoltaic panels, flat plate collectors, and greenhouses. The company was formerly known as Borosil Glass Works Limited and changed its name to Borosil Renewables Limited in February 2020. Borosil Renewables Limited was founded in 1962 and is based in Mumbai, India.</t>
  </si>
  <si>
    <t>Acerías Paz del Río S. A. (BVC:PAZRIO)</t>
  </si>
  <si>
    <t>BVC:PAZRIO</t>
  </si>
  <si>
    <t>Structure Banca de Inversión; Trinity Capital Inc. (NasdaqGS:TRIN)</t>
  </si>
  <si>
    <t>Votorantim S.A.; Boyacá Development and Promotion Institute</t>
  </si>
  <si>
    <t>IQTR1759085633</t>
  </si>
  <si>
    <t xml:space="preserve">Acerias Paz del Rio S.A. produces and sells steel products in Colombia and internationally. It offers wire rods, corrugated bars and rolls, figured steel, electro-welded mesh, and grafiles; and fertilizers, slag, pit, tar, naphthalene, and others; and coal, metallurgical coke, and ammonium sulfate. The company was formerly known as Empresa Siderúrgica Nacional de Paz de Río. Acerias Paz del Rio S.A. was founded in 1948 and is headquartered in Bogotá, Colombia. Acerias Paz del Rio S.A. operates as a former subsidiary of Votorantim S.A.
</t>
  </si>
  <si>
    <t>Metals &amp; Mining - Iron &amp; Steel: 332.7 (100.0%)</t>
  </si>
  <si>
    <t>Materials (Primary); Materials (Primary); Metallurgical (Coking) Coal Mining (Primary); Metals and Mining (Primary); Steel (Primary); Steel Works, Blast Furnaces, And Finishing Mills (Primary); Steel Works, Blast Furnaces, And Rolling Mills (Primary); Chemicals; Coal and Consumable Fuels; Coal Products; Commodity Chemicals; Energy; Energy; Fertilizers and Agricultural Chemicals; Industrial Inorganic Chemicals; Oil, Gas and Consumable Fuels</t>
  </si>
  <si>
    <t>Structure Banca de Inversión
Structure Banca de Inversión provides investment banking services. The company offers corporate finance, structuring and obtaining financing and setting up infrastructure and public utility projects. The company is based in Bogota, Colombia.
Trinity Capital Inc. (NasdaqGS:TRIN)
Trinity Capital Inc. is a business development company. It is a venture capital firm specializing in venture debt to growth stage companies looking for loans and/or equipment financing. Trinity Capital Inc. was founded in 2019 is based in Phoenix, Arizona with additional offices in Lutherville-Timonium, Maryland and Austin, Texas.</t>
  </si>
  <si>
    <t>Trinity Capital Inc. (NasdaqGS:TRIN) (473.0)</t>
  </si>
  <si>
    <t>Votorantim S.A.
Votorantim S.A., through its subsidiaries, engages in construction, finance, electrical energy, metals and mining, agribusiness, aluminum, and long steel businesses in Brazil and internationally. It offers zinc equivalent; cement, aggregates, concrete, mortar, limes and agricultural inputs, and clinker; aluminum, processed bauxite, , nickel, and liquid and molten aluminum; bars, wires, wire rods, mesh, nails, and bar and rolled steel; and iron, limestone, and carbon. The company also provides orange juice. It owns hydroelectric power plants. The company was formerly known as Votorantim Industrial S.A. and changed its name to Votorantim S.A. in January 2016. The company is headquartered in São Paulo, Brazil. Votorantim S.A. is a subsidiary of Hejoassu Administração S.A.</t>
  </si>
  <si>
    <t>BCI Group Holdings Limited (SEHK:8412)</t>
  </si>
  <si>
    <t>SEHK:8412</t>
  </si>
  <si>
    <t>Aplus Concept Limited; Phoenix Year Limited</t>
  </si>
  <si>
    <t>IQTR698643727</t>
  </si>
  <si>
    <t>BCI Group Holdings Limited, an investment holding company, engages in the food and beverage, and entertainment businesses primarily in Hong Kong. The company owns and operates night entertainment clubs, such as Volar and Mudita; sports themed bar under the Paper Street brand; an entertainment studio under the Maximus Studio brand; and a restaurant that provides Japanese dinning under the Tiger brand. It also engages in the provision of public relations services; and securities investment activities. BCI Group Holdings Limited was founded in 2013 and is headquartered in Sai Wan, Hong Kong.</t>
  </si>
  <si>
    <t>Hong Kong: 5.9 (100.0%)</t>
  </si>
  <si>
    <t>Consumer Discretionary (Primary); Consumer Services (Primary); Full Service Restaurants (Primary); Hotels, Restaurants and Leisure (Primary); Restaurants (Primary); Advertising; Amusement And Recreation Services; Capital Markets; Communication Services; Diversified Financials; Entertainment; Entertainment Venues; Financials; Investment Banking and Brokerage; Leisure Facilities; Media; Media and Entertainment; Movies and Entertainment; Public Relations Services; Recreation Clubs; Securities and Commodities Markets Services</t>
  </si>
  <si>
    <t>Aplus Concept Limited
Aplus Concept Limited was incorporated in 2013 and is based in Road Town, British Virgin Islands.
Phoenix Year Limited
Phoenix Year Limited was incorporated in 2013 and is based in Tortola, BVI. The company operates as a subsidiary of CSI Properties Limited.</t>
  </si>
  <si>
    <t>Forza Petroleum Limited (TSX:FORZ)</t>
  </si>
  <si>
    <t>TSX:FORZ</t>
  </si>
  <si>
    <t>Zeg Oil and Gas Ltd</t>
  </si>
  <si>
    <t>AOG Upstream BV</t>
  </si>
  <si>
    <t>IQTR673201588</t>
  </si>
  <si>
    <t>Forza Petroleum Limited operates as an oil exploration, development, and production company in the Middle East. The company has a 65% participating interest in and operates the Hawler license area located in the Kurdistan Region of Iraq. As of December 31, 2020, it had proved plus probable oil reserves of approximately 62 million barrels. The company was formerly known as Oryx Petroleum Corporation Limited and changed its name to Forza Petroleum Limited in December 2020. Forza Petroleum Limited was founded in 2010 and is based in Calgary, Canada. Forza Petroleum Limited is a subsidiary of Zeg Oil and Gas Ltd.</t>
  </si>
  <si>
    <t>Acquire, Explore, Develop and Produce Hydrocarbons from Oil and Gas Assets: 90.9 (100.0%)</t>
  </si>
  <si>
    <t>Middle East: 90.9 (100.0%)</t>
  </si>
  <si>
    <t>Zeg Oil and Gas Ltd offers construction and engineering services to the energy sector. The company is based in Kurdistan, Iraq.</t>
  </si>
  <si>
    <t>AOG Upstream BV engages in the exploration and production of oil and gas in the Netherlands. The company is based in Breda, the Netherlands.</t>
  </si>
  <si>
    <t>PT Multifiling Mitra Indonesia Tbk (IDX:MFMI)</t>
  </si>
  <si>
    <t>IDX:MFMI</t>
  </si>
  <si>
    <t>Iron Mountain Hong Kong Limited</t>
  </si>
  <si>
    <t>IQTR1676883441</t>
  </si>
  <si>
    <t xml:space="preserve"> As of May 4, 2021,  operates as a subsidiary of Iron Mountain Hong Kong Limited.</t>
  </si>
  <si>
    <t>Archival Services: 10.2 (100.0%)</t>
  </si>
  <si>
    <t>Indonesia: 10.2 (100.0%)</t>
  </si>
  <si>
    <t>Commercial and Professional Services (Primary); Commercial Services and Supplies (Primary); Diversified Support Services (Primary); Industrials (Primary); Application Software; Computer Facilities Management Services; Data Management; Data Processing and Entry Services; Data Processing and Outsourced Services; Data Recovery; Data Storage Services; Data Warehousing Services; Information Retrieval Services; Information Technology; Information Technology (IT) Consulting; Infrastructure Services; Internet Services and Infrastructure; IT Consulting and Other Services; IT Services; Remote Data Backup; Software; Software and Services</t>
  </si>
  <si>
    <t>Gi Group Poland S.A. (WSE:GIG)</t>
  </si>
  <si>
    <t>WSE:GIG</t>
  </si>
  <si>
    <t>GI International S.R.L.</t>
  </si>
  <si>
    <t>WorkSource Investments S.a.r.l</t>
  </si>
  <si>
    <t>IQTR652644452</t>
  </si>
  <si>
    <t>Gi Group Poland S.A. provides employment services in Central and Eastern Europe. It offers services, including temporary employment, HR consulting, recruitment, competency assessment, outplacement, personnel and payroll, professional, and outsourcing services. The company also provides jobs for students, graduates, retirees, and physically challenged; international jobs; career transition; temporary worker’s guide; and loyalty programs, as well as database of workers, disabled workers, and employer support services. The company was formerly known as Work Service S.A. and changed its name to Gi Group Poland S.A. in November 2021. Gi Group Poland S.A. was founded in 1999 and is headquartered in Wroclaw, Poland. As of August 24, 2020, Gi Group Poland S.A. operates as a subsidiary of GI International S.R.L.</t>
  </si>
  <si>
    <t>Temporary Job: 231.9 (89.4%);
Other: 27.5 (10.6%)</t>
  </si>
  <si>
    <t>Segment Adjustment: 129.2 (54.5%);
Poland: 107.7 (45.5%)</t>
  </si>
  <si>
    <t>Commercial and Professional Services (Primary); Human Resource and Employment Services (Primary); Human Resources and Personnel Management (Primary); Industrials (Primary); Payroll Services (Primary); Professional and Management Development Training (Primary); Professional Services (Primary); Temporary Help Supply (Primary); Commercial Services and Supplies; Office Services and Supplies; Outsourced Business Services</t>
  </si>
  <si>
    <t>GI International S.R.L. is based in Milan, Italy. GI International S.R.L. operates as a subsidiary of Gi Group SpA.</t>
  </si>
  <si>
    <t>Hong Kong Aerospace Technology Group Limited (SEHK:1725)</t>
  </si>
  <si>
    <t>SEHK:1725</t>
  </si>
  <si>
    <t>Hong Kong Aerospace Technology Group Limited</t>
  </si>
  <si>
    <t>Rich Blessing Group Limited</t>
  </si>
  <si>
    <t>IQTR712274241</t>
  </si>
  <si>
    <t>Hong Kong Aerospace Technology Group Limited, an investment holding company, provides electronics manufacturing services in the People's Republic of China, the United States, India, South Korea, Austria, Hong Kong, Brazil, Taiwan, Mexico, the United Kingdom, and Australia. The company provides design enhancement and verification; technical advice and engineering solutions; raw materials selection and procurement; quality control; logistic and delivery; and after-sale services for assembling and production of printed circuit board assemblies and fully-assembled electronic products for banking and finance, telecommunication, and smart device industries. Its fully-assembled electronic products include mobile phones, mobile point-of-sale, photovoltaic inverters, tablets, and street lamp controllers. The company was formerly known as Eternity Technology Holdings Limited and changed its name to Hong Kong Aerospace Technology Group Limited in June 2021. The company was incorporated in 2003 and is headquartered in Shenzhen, China. Hong Kong Aerospace Technology Group Limited is a subsidiary of Rich Blessing Group Limited.</t>
  </si>
  <si>
    <t>EMS Business: 79.1 (100.0%)</t>
  </si>
  <si>
    <t>Segment Adjustment: 1.8 (2.2%);
The People's Republic of China (PRC): 55.2 (69.7%);
Hong Kong: .8 (1.0%);
The United States of America (USA): 11.0 (13.9%);
Others: .9 (1.2%);
South Korea: 4.0 (5.1%);
India: 2.5 (3.2%);
Austria: 2.9 (3.7%)</t>
  </si>
  <si>
    <t>Electronic Design and Engineering Services (Primary); Electronic Equipment, Instruments and Components (Primary); Electronic Manufacturing Services (Primary); Information Technology (Primary); Outsourced Technology Manufacturing Services (Primary); Technology Hardware and Equipment (Primary); Air Freight and Logistics; Air Freight and Logistics; Commercial and Professional Services; Commercial Services and Supplies; Diversified Support Services; Industrials; Transportation</t>
  </si>
  <si>
    <t xml:space="preserve">Asia / Pacific (Primary); Asia / Pacific Emerging Markets (Primary); China  (Primary); Far East (Primary); Guangdong Province (Primary); Asia / Pacific Developed Markets; Hong Kong </t>
  </si>
  <si>
    <t>Hong Kong Aerospace Technology Group Limited designs, launches, and operates the Golden Bauhini satellite constellation. The company provides near-real-time all-weather satellite data with 0.5 meter image resolutions. The company's other services include satellite precision manufacturing, satellite launch, aerospace measurement and control, and aerospace data services. Hong Kong Aerospace Technology Group Limited was founded in 2019 and is based in Central, Hong Kong.</t>
  </si>
  <si>
    <t>Rich Blessing Group Limited is based in BVI.</t>
  </si>
  <si>
    <t>Teac Corporation (TSE:6803)</t>
  </si>
  <si>
    <t>TSE:6803</t>
  </si>
  <si>
    <t>Global Acoustic Partners LLC</t>
  </si>
  <si>
    <t>Gibson Brands, Inc.</t>
  </si>
  <si>
    <t>IQTR668996032</t>
  </si>
  <si>
    <t>Teac Corporation engages in the audio and information product businesses in Japan and internationally. Its audio products comprise high-end and general audio products; audio equipment for music production and broadcasting; and contract/professional audio products. The company’s information products include recording and reproducing equipment for aircraft, medical image recording and reproducing products, and optical drives for industrial market, as well as measurement products, such as sensors/transducers, and data recorders; and in-flight entertainment, data storage, and disc publishing products. It also provides commissioned design and contract manufacturing solutions; business solutions; and repair and maintenance services. The company was incorporated in 1948 and is headquartered in Tokyo, Japan. Teac Corporation is a subsidiary of Global Acoustic Partners LLC.</t>
  </si>
  <si>
    <t>Information Equipment Business: 36.0 (26.4%);
Others: 5.4 (4.0%);
Audio Equipment Business: 95.1 (69.7%)</t>
  </si>
  <si>
    <t>Segment Adjustment: 56.0 (52.2%);
Japan: 51.2 (47.8%)</t>
  </si>
  <si>
    <t>Data Storage (Primary); Information Technology (Primary); Optical Storage Systems (Primary); Technology Hardware and Equipment (Primary); Technology Hardware, Storage and Peripherals (Primary); Technology Hardware, Storage and Peripherals (Primary); Aerospace and Defense; Aerospace and Defense; Aircraft Systems, Components and Equipment; Audio Equipment; Capital Goods; Commercial and Professional Services; Commercial Repair Services; Commercial Services and Supplies; Consumer Discretionary; Consumer Durables and Apparel; Consumer Electronics; Consumer Repair Services; Consumer Services; Diversified Consumer Services; Diversified Support Services; Electronic Equipment and Instruments; Electronic Equipment, Instruments and Components; Electronic Manufacturing Services; Health Care; Health Care Equipment; Health Care Equipment and Services; Health Care Equipment and Supplies; Household Durables; Industrials; Measuring, Analyzing, and Controlling Instruments; Medical Testing, Analyzing, and Diagnostic Equipment; Specialized Consumer Services</t>
  </si>
  <si>
    <t>Global Acoustic Partners LLC was formerly known as Evo Real Estate Opportunities III LLC and changed its name to Global Acoustic Partners LLC in May 2020. The company was founded in 2012 and is headquartered in Los Angeles, California.</t>
  </si>
  <si>
    <t>Gibson Brands, Inc. manufactures musical instruments. The company offers electric guitars, acoustic instruments, audio products, and gear and accessories; and Min-ETunetm, a compact battery-powered robot tuner that tunes guitar and delivers tunings. It also provides repair and restoration services. Gibson Brands, Inc. provides its products through its store, as well as dealers, online dealers, and distributors. The company was formerly known as Gibson Guitar Corp. and changed its name to Gibson Brands, Inc. on June 11, 2013. Gibson Brands, Inc. was founded in 1902 and is headquartered in Nashville, Tennessee.</t>
  </si>
  <si>
    <t>Blumont Group Ltd. (SGX:A33)</t>
  </si>
  <si>
    <t>SGX:A33</t>
  </si>
  <si>
    <t>Ultimate Horizon Pte. Ltd.</t>
  </si>
  <si>
    <t>IQTR695121338</t>
  </si>
  <si>
    <t>Blumont Group Ltd., an investment holding company, provides contract sterilization and polymerization services in Singapore, Malaysia, and Indonesia. It operates through three segments: Investment Holding, Sterilisation, and Property. The Investment Holding segment invests in transferable securities, such as marketable shares, warrants, debentures, etc. The Sterilisation segment offers contract sterilization and polymerization services to the food packaging, medical devices, cosmetic raw materials, and consumers products. The Property segment develops properties for sale, as well as holds properties for rental and related income. The company was incorporated in 1993 and is based in Singapore.</t>
  </si>
  <si>
    <t>Segment Adjustment: .0 (.0%);
Sterilisation: 2.4 (100.0%)</t>
  </si>
  <si>
    <t>Segment Adjustment: .0 (.0%);
Indonesia: 2.4 (100.0%)</t>
  </si>
  <si>
    <t>Commercial and Professional Services (Primary); Commercial Services and Supplies (Primary); Diversified Support Services (Primary); Industrials (Primary); Asset Management and Custody Banks; Capital Markets; Diversified Financials; Financials; Real Estate; Real Estate; Real Estate Development; Real Estate Management and Development; Real Estate Operating Companies; Real Estate Operators And Lessors</t>
  </si>
  <si>
    <t>Ultimate Horizon Pte. Ltd. was incorporated in 2017 and is based in Singapore.</t>
  </si>
  <si>
    <t>GETS Global Berhad (KLSE:GETS)</t>
  </si>
  <si>
    <t>KLSE:GETS</t>
  </si>
  <si>
    <t>IQTR696450086</t>
  </si>
  <si>
    <t>GETS Global Berhad, an investment holding company, provides express bus services in Malaysia. The company operates through five segments: Investment Holdings, Express Bus Services, Sales of Express and Used Buses and Repair and Maintenance Services, City Bus services, and Electric Bus Development. It is also involved in the assembly and fabrication of bodies for buses; and provision of related maintenance services. In addition, it designs, develops, buys, sells, imports, exports, and deals in various kinds of automotive and Internet of things solution related to transportation and e-mobility. The company was formerly known as KBES Berhad and changed its name to GETS Global Berhad in August 2017. The company is based in Kuala Lumpur, Malaysia.</t>
  </si>
  <si>
    <t>Bus Production and Bus Repair &amp; Maintenance Services: .5 (19.4%);
City &amp; Express Bus: .5 (17.9%);
Glove Manufacturing: 1.7 (62.8%)</t>
  </si>
  <si>
    <t>Malaysia: 2.7 (100.0%)</t>
  </si>
  <si>
    <t>Bus Transportation (Primary); Industrials (Primary); Road and Rail (Primary); Road Transportation of Passengers (Primary); Transportation (Primary); Trucking (Primary); Automotive Retail; Buses; Capital Goods; Commercial and Professional Services; Commercial Repair Services; Commercial Services and Supplies; Construction Machinery and Heavy Trucks; Consumer Discretionary; Diversified Support Services; Machinery; Motor Vehicle Dealers (New); Motor Vehicle Dealers (Used); Motor Vehicle Retail; Retailing; Specialty Retail</t>
  </si>
  <si>
    <t>Engagement Labs Inc. (TSXV:EL)</t>
  </si>
  <si>
    <t>TSXV:EL</t>
  </si>
  <si>
    <t>DGTL Holdings Inc. (TSXV:DGTL)</t>
  </si>
  <si>
    <t>Loeb Holding Corporation</t>
  </si>
  <si>
    <t>IQTR1677579225</t>
  </si>
  <si>
    <t>Engagement Labs Inc. provides intelligent data, analytics, and insights for marketers and organizations to track, measure, and benchmark the conversations happening around a brand or industry in the United States and the United Kingdom. The company offers TotalSocial, a data and analytics platform that combines online and offline actionable data with predictive analytics to grow brand. It serves auto, beauty and personal care, beverages, children’s products, dining, financial, food, health, household products, media, retail/apparel, sports, supermarket, technology, telecom, home, and travel service industries. The company was formerly known as Parta Dialogue Inc. and changed its name to Engagement Labs Inc. in December 2013. Engagement Labs Inc. is headquartered in Toronto, Canada.</t>
  </si>
  <si>
    <t>Intelligent Data, Analytics and Insights: 2.0 (100.0%)</t>
  </si>
  <si>
    <t>United States of America: 2.0 (99.3%);
United Kingdom: .0 (.7%)</t>
  </si>
  <si>
    <t>DGTL Holdings Inc. incubates digital media and advertising technology companies using artificial intelligence in Canada and internationally. The company accelerates commercialized enterprise level software as-a-service companies through capitalization structures, including investment, mergers and acquisitions, earnouts, and licensing structures. The company was formerly known as Conscience Capital Inc. and changed its name to DGTL Holdings Inc. in July 2020. DGTL Holdings Inc. was incorporated in 2018 and is headquartered in Vancouver, Canada.</t>
  </si>
  <si>
    <t>Loeb Holding Corporation is a private equity firm. The firm invests in businesses in a variety of industries including logistics and transportation, financial services, healthcare, and market research. It also seeks co-investments. Loeb Holding Corporation is based in New York, New York.</t>
  </si>
  <si>
    <t>Integra Telecommunication &amp; Software Limited (BSE:536868)</t>
  </si>
  <si>
    <t>BSE:536868</t>
  </si>
  <si>
    <t>Micro Logistics (India) Private Limited</t>
  </si>
  <si>
    <t>IQTR599426150</t>
  </si>
  <si>
    <t>Integra Telecommunication &amp; Software Limited operates as an IT solutions company in India. It offers support and contract services to computer systems, network, and equipment; phone and on-site support services for desktop and server operating systems, as well as support for a range of hardware; and various services, such as ERP solutions, e-commerce, IT consultancy, on-site and offshore projects, and online educational services. The company also provides software solutions; personal computers, industrial computers, and laptops; and color monitors and TFT screens, main boards, memories, PCI cards, AGP cards, DLT drives, hard disk drives, optical drives, UPS systems, writers, and dot matrix/laser/inkjet printers. In addition, it offers data security and help desk support services, servers, backup solutions, and network administration services. Further, the company provides corporate training services. Integra Telecommunication &amp; Software Limited was incorporated in 1985 and is based in Mumbai, India.</t>
  </si>
  <si>
    <t>Help Desk Support (Primary); Information Technology (Primary); Information Technology (IT) Consulting (Primary); IT Consulting and Other Services (Primary); IT Services (Primary); Software and Services (Primary); Consumer Discretionary; Consumer Services; Diversified Consumer Services; Education Services; Electronic Equipment, Instruments and Components; Infrastructure Services; Internet and Direct Marketing Retail; Internet and Direct Marketing Retail; Internet Services and Infrastructure; Online Education Courses; Retailing; Software Distribution; Specialty Educational Services; Technology Distributors; Technology Hardware and Equipment; Technology Hardware and Equipment Distribution</t>
  </si>
  <si>
    <t>Micro Logistics (India) Private Limited provides shipping services, such as ocean and air freight forwarding, customs clearance, and transportation services. The company was incorporated in 2013 and is based in Mumbai, India. Micro Logistics (India) Private Limited operates as a subsidiary of SJA Group.</t>
  </si>
  <si>
    <t>Shenzhen Investment Holdings Bay Area Development Company Limited (SEHK:737)</t>
  </si>
  <si>
    <t>SEHK:737</t>
  </si>
  <si>
    <t>Mei Wah Industrial (Hong Kong) Limited</t>
  </si>
  <si>
    <t>Shenzhen Investment Holdings Co., Ltd.</t>
  </si>
  <si>
    <t>IQTR707705833</t>
  </si>
  <si>
    <t>Shenzhen Investment Holdings Bay Area Development Company Limited, an investment holding company, develops, operates, and manages expressways and bridges in the People’s Republic of China. It operates through GS Superhighway, GZ West Superhighway, and Xintang Interchange segments. The company operates toll-expressway projects comprising Guangzhou-Shenzhen superhighway and Guangdong Guangzhou-Zhuhai West superhighway. It is also involved in land development and utilization, and loan financing activities. The company is based in Wan Chai, Hong Kong. Shenzhen Investment Holdings Bay Area Development Company Limited is a subsidiary of Shenzhen Investment International Capital Holdings Infrastructure Co., Ltd.</t>
  </si>
  <si>
    <t>Highways and Railtracks (Primary); Industrials (Primary); Transportation (Primary); Transportation Infrastructure (Primary); Diversified Financial Services; Diversified Financials; Financials; Land Sub Dividers And Developers; Real Estate; Real Estate; Real Estate Development; Real Estate Management and Development; Specialized Finance</t>
  </si>
  <si>
    <t>Mei Wah Industrial (Hong Kong) Limited is based in Hong Kong. The company operates as a subsidiary of Shenzhen Expressway Co., Ltd.</t>
  </si>
  <si>
    <t>Shenzhen Investment Holdings Co., Ltd. operates as the state-owned capital investment company in China. The company provides securities trading services; and transportation and logistics services, including logistics management, loan financing, port cargo shipping, transshipment, warehousing, and other ancillary services. It also offers real estate development, property management, leasing, and rental services; construction and renovation services; and industrial manufacturing services. The company was founded in 2004 and is based in Shenzhen, China. Shenzhen Investment Holdings Co., Ltd. operates as a subsidiary of Shenzhen Sasab.</t>
  </si>
  <si>
    <t>Century Sage Scientific Holdings Limited (SEHK:1450)</t>
  </si>
  <si>
    <t>SEHK:1450</t>
  </si>
  <si>
    <t>Cerulean Coast Limited; Future Miracle Limited</t>
  </si>
  <si>
    <t>IQTR1679911901</t>
  </si>
  <si>
    <t xml:space="preserve">Century Sage Scientific Holdings Limited, an investment holding company, primarily provides software and hardware application solutions and services in the People’s Republic of China. It operates through Application Solutions, System Maintenance Services, and Sales of Self-Developed Products segments. The company offers TV broadcast application solutions; and researches, develops, and sells technical products. It is also involved in equipment trading activities; the research and development, and sale of TV broadcasting and multi-media production, professional video products, and transmission and communication equipment; and development and production of technology equipment systems for the production and processing of radio and television media. The company was founded in 2007 and is headquartered in Beijing, China.
</t>
  </si>
  <si>
    <t>Segment Adjustment: .4 (1.2%);
System Maintenance Services: 2.0 (6.2%);
Sales of Self-Developed Products: 9.0 (27.4%);
Application Solutions: 21.3 (65.2%)</t>
  </si>
  <si>
    <t>Broadcasting (Primary); Communication Services (Primary); Media (Primary); Media and Entertainment (Primary); Television (Primary); Application Software; Communications Equipment; Communications Equipment; Communications Equipment Distribution; Consumer Discretionary; Consumer Durables and Apparel; Consumer Electronics; Electronic Equipment, Instruments and Components; Household Durables; Information Technology; Information Technology (IT) Consulting; IT Consulting and Other Services; IT Services; Multimedia Software; Radio and Television Broadcasting Equipment; Software; Software and Services; Technology Distributors; Technology Hardware and Equipment; Video Equipment</t>
  </si>
  <si>
    <t>Asia / Pacific (Primary); Asia / Pacific Emerging Markets (Primary); China  (Primary); Far East (Primary); Asia / Pacific Developed Markets; Hong Kong ; Kowloon</t>
  </si>
  <si>
    <t>Cerulean Coast Limited
Cerulean Coast Limited is based in BVI.
Future Miracle Limited
Future Miracle Limited is based in BVI.</t>
  </si>
  <si>
    <t>Tianci International, Inc. (OTCPK:CIIT)</t>
  </si>
  <si>
    <t>OTCPK:CIIT</t>
  </si>
  <si>
    <t>Silver Glory Group Limited</t>
  </si>
  <si>
    <t>IQTR1679503124</t>
  </si>
  <si>
    <t>Tianci International, Inc. does not have significant operations. The company intends to identify and merge with an operating company. Previously, it was engaged in the development of computer games. The company is based in Shenzhen, the People's Republic of China. Tianci International, Inc. is a subsidiary of Silver Glory Group Limited.</t>
  </si>
  <si>
    <t>Application Software (Primary); Information Technology (Primary); Software (Primary); Software and Services (Primary); Communication Services; Computer and Mobile Games; Entertainment; Entertainment Software; Interactive Home Entertainment; Media and Entertainment</t>
  </si>
  <si>
    <t>Silver Glory Group Limited is based in Shenzhen, China.</t>
  </si>
  <si>
    <t>Bossini International Holdings Limited (SEHK:592)</t>
  </si>
  <si>
    <t>SEHK:592</t>
  </si>
  <si>
    <t>Viva China Holdings Limited (SEHK:8032)</t>
  </si>
  <si>
    <t>IQTR668200648</t>
  </si>
  <si>
    <t>Bossini International Holdings Limited, an investment holding company, engages in the retail, distribution, and wholesale of garments. It offers casual wear apparel products, including men’s, ladies’, and kids’ wear. As of June 30, 2020, the company operated 209 directly managed stores in Hong Kong and Macau, Mainland China, and Singapore; and 773 export franchised stores in Southeast Asia, the Middle East, Europe, and Central America. It is also involved in property holding and letting activities, as well as licensing trademarks. The company was founded in 1987 and is headquartered in Kowloon, Hong Kong. Bossini International Holdings Limited is a subsidiary of Viva China Holdings Limited.</t>
  </si>
  <si>
    <t>Retail - Apparel: 109.2 (100.0%)</t>
  </si>
  <si>
    <t>Singapore: 11.1 (10.1%);
Hong Kong and Macau: 63.3 (58.0%);
Mainland China: 34.8 (31.9%)</t>
  </si>
  <si>
    <t>Apparel Retail (Primary); Consumer Discretionary (Primary); Retailing (Primary); Specialty Retail (Primary); Apparel and Textile Distribution; Distributors; Distributors; Diversified Financial Services; Diversified Financials; Durable Goods Distribution; Financials; Investment Services and Holding Companies; Multi-Sector Holdings; Patent Owners and Lessors; Real Estate; Real Estate; Real Estate Management and Development; Real Estate Operating Companies; Real Estate Operators And Lessors</t>
  </si>
  <si>
    <t>Viva China Holdings Limited, an investment holding company, operates as an integrated sports conglomerate in the People’s Republic of China and Singapore. It operates through three segments: Sports and Lifestyle Consumables, Sports Team and Event Management, and Sports Destinations Development. The Sports and Lifestyle Consumables segment engages in the design, development, and sale of sports and lifestyle consumables products. The Sports Team and Event Management segment produces and distributes sports content; manages and markets sports talents; and provides sports-related marketing and consultancy services. The Sports Destinations Development segment operates sports parks, sports centres, and ice-skating rinks; develops communities; engages in the provision of sports destination development consultancy services; and develops property for sales and investment. It operates and organizes sports events; manufactures and sells shoes; and markets and sells construction materials, as well as engages in the provision of scientific physical rehabilitation training and health management services. The company was formerly known as Coolpoint Energy Limited and changed its name to Viva China Holdings Limited in November 2010. Viva China Holdings Limited was incorporated in 2000 and is headquartered in Tseung Kwan O, Hong Kong.</t>
  </si>
  <si>
    <t>Palace Banquet Holdings Limited (SEHK:1703)</t>
  </si>
  <si>
    <t>SEHK:1703</t>
  </si>
  <si>
    <t>Agile Valley Limited; Bright Firewood Limited</t>
  </si>
  <si>
    <t>IQTR1762314742</t>
  </si>
  <si>
    <t>Palace Banquet Holdings Limited, an investment holding company, operates restaurants in Hong Kong. The company offers Cantonese dining and banquet services, including wedding banquet services; and management and administrative services. As of March 31, 2021, it operated 9 Chinese full-service restaurants under the Palace and Royal Courtyard brand names. The company was formerly known as The Palace Holdings Limited and changed its name to Palace Banquet Holdings Limited in October 2018. Palace Banquet Holdings Limited was founded in 2006 and is headquartered in Kowloon, Hong Kong.</t>
  </si>
  <si>
    <t>Provision of Catering Services and Sales of Goods: 35.6 (100.0%)</t>
  </si>
  <si>
    <t>Hong Kong: 35.6 (100.0%)</t>
  </si>
  <si>
    <t>Consumer Discretionary (Primary); Consumer Services (Primary); Full Service Restaurants (Primary); Hotels, Restaurants and Leisure (Primary); Restaurants (Primary)</t>
  </si>
  <si>
    <t>Agile Valley Limited
Agile Valley Limited is an investment holding company. The company was incorporated in 2018 and is based in Tortola, British Virgin Islands.
Bright Firewood Limited
Bright Firewood Limited was incorporated in 2018 and is based in BVI.</t>
  </si>
  <si>
    <t>Samin Textiles Limited (KASE:SMTM)</t>
  </si>
  <si>
    <t>KASE:SMTM</t>
  </si>
  <si>
    <t>IQTR703403258</t>
  </si>
  <si>
    <t>Samin Textiles Limited trades in, imports, and exports textile products in Pakistan. The company was incorporated in 1989 and is headquartered in Lahore, Pakistan.</t>
  </si>
  <si>
    <t>Consumer Discretionary (Primary); Consumer Durables and Apparel (Primary); Textiles (Primary); Textiles, Apparel and Luxury Goods (Primary); Apparel and Textile Distribution; Distributors; Distributors; Durable Goods Distribution; Retailing</t>
  </si>
  <si>
    <t>Jinhai International Group Holdings Limited (SEHK:2225)</t>
  </si>
  <si>
    <t>SEHK:2225</t>
  </si>
  <si>
    <t>Full Fortune International Co., Ltd</t>
  </si>
  <si>
    <t>IQTR626858003</t>
  </si>
  <si>
    <t>Jinhai International Group Holdings Limited, an investment holding company, primarily provides manpower outsourcing and ancillary services to building and construction contractors in Singapore. It also provides dormitory services; information technology services; and construction ancillary services comprising warehousing, cleaning, and building maintenance works. The company was formerly known as Kakiko Group Limited and changed its name to Jinhai International Group Holdings Limited in October 2019. Jinhai International Group Holdings Limited was incorporated in 2017 and is headquartered in Sheung Wan, Hong Kong. Jinhai International Group Holdings Limited is a subsidiary of Full Fortune International Co., Ltd.</t>
  </si>
  <si>
    <t>Staffing &amp; Outsourcing Services: 13.6 (100.0%)</t>
  </si>
  <si>
    <t>Singapore: 13.6 (100.0%)</t>
  </si>
  <si>
    <t>Commercial and Professional Services (Primary); Human Resource and Employment Services (Primary); Industrials (Primary); Professional Services (Primary); Capital Goods; Commercial Services and Supplies; Construction and Engineering; Construction and Engineering; Construction Management Services; Construction Support Services; Diversified Support Services; Information Technology; Information Technology (IT) Consulting; IT Consulting and Other Services; IT Services; Software and Services; Warehousing and Storage</t>
  </si>
  <si>
    <t>Full Fortune International Co., Ltd an investment holding company, through its subsidiary, provides manpower outsourcing and ancillary services to building and construction contractors. The company is based in Seychelles.</t>
  </si>
  <si>
    <t>Generic Gold Corporation (CNSX:GGC)</t>
  </si>
  <si>
    <t>CNSX:GGC</t>
  </si>
  <si>
    <t>Generic Capital Corporation</t>
  </si>
  <si>
    <t>Nevada Zinc Corporation (TSXV:NZN)</t>
  </si>
  <si>
    <t>IQTR605852765</t>
  </si>
  <si>
    <t>Generic Gold Corporation, an exploration stage company, engages in acquisition and exploration of gold properties in Canada.. It is focused on gold projects in the Tintina Gold Belt in the Yukon Territory of Canada and the Abitibi Greenstone Belt in Quebec, Canada. The company’s Quebec exploration portfolio consists of four properties covering 12,563 hectares proximal to the town of Normétal; and Yukon exploration portfolio comprise various projects covering a land position of approximately 35,000 hectares. It also holds interest in the Des Meloizes Property that covers an area of 4,415 hectares located in Normetal, Quebec. The company was founded in 2017 and is headquartered in Toronto, Canada.</t>
  </si>
  <si>
    <t>Generic Capital Corporation is based in Toronto, Canada.</t>
  </si>
  <si>
    <t>Nevada Zinc Corporation, a mineral exploration company, acquires, explores for, and develops mineral properties in the United States. The company primarily explores for zinc and lead. Its flagship property is the 100% owned Lone Mountain zinc project comprising 202 claims covering an area of approximately 4,000 acres located in Nevada. The company was formerly known as Goldspike Exploration Inc. and changed its name to Nevada Zinc Corporation in March 2015. Nevada Zinc Corporation was incorporated in 2010 and is headquartered in Toronto, Canada.</t>
  </si>
  <si>
    <t>Olmuksan International Paper Ambalaj Sanayi ve Ticaret A.S. (IBSE:OLMK)</t>
  </si>
  <si>
    <t>IBSE:OLMK</t>
  </si>
  <si>
    <t>Mondi plc (LSE:MNDI)</t>
  </si>
  <si>
    <t>International Paper Company (NYSE:IP)</t>
  </si>
  <si>
    <t>IQTR700167845</t>
  </si>
  <si>
    <t>As of May 31, 2021, Olmuksan International Paper Ambalaj Sanayi ve Ticaret A.S. operates as a subsidiary of Mondi plc.</t>
  </si>
  <si>
    <t>Packaging &amp; Containers: 210.4 (100.0%)</t>
  </si>
  <si>
    <t>Turkey: 203.7 (96.4%);
Foreign: 7.6 (3.6%)</t>
  </si>
  <si>
    <t>Mondi plc engages in the manufacture and sale of packaging and paper products in Africa, Western Europe, Emerging Europe, Russia, North America, South America, Asia, and Australia. It operates in Corrugated Packaging, Flexible Packaging, Engineered Materials, and Uncoated Fine Paper segments. The company offers flexible packaging, bags, and pouches; personal care components; release liners; technical films; corrugated packaging solutions; industrial bags; barrier coatings; specialty Kraft and sack Kraft papers; containerboards; and office and professional printing papers. It serves customers in the agriculture, automotive, building and construction, chemicals and dangerous goods, food and beverages, graphic and photographic, home and personal care, medical and pharmaceutical, office and professional printing, paper and packaging converting, pet care, retail and e-commerce, and shipping and transport industries. The company was founded in 1967 and is based in Addlestone, the United Kingdom.</t>
  </si>
  <si>
    <t>International Paper Company operates as a paper and packaging company primarily in United States, the Middle East, Europe, Africa, Pacific Rim, Asia, and rest of the Americas. It operates through three segments: Industrial Packaging, Global Cellulose Fibers, and Printing Papers. The Industrial Packaging segment manufactures containerboards, including linerboard, medium, whitetop, recycled linerboard, recycled medium, and saturating kraft. The Global Cellulose Fibers segment provides fluff, market, and specialty pulps that are used in absorbent hygiene products, such as baby diapers, feminine care, adult incontinence, and other non-woven products; tissue and paper products; and non-absorbent end applications, including textiles, filtration, construction material, paints and coatings, reinforced plastics, and other applications. The Printing Papers segment produces printing and writing papers, such as uncoated papers for end-use applications comprising brochures, pamphlets, greeting cards, books, annual reports, and direct mail, as well as envelopes, tablets, business forms, and file folders. It sells its uncoated papers under the Hammermill, Springhill, Williamsburg, Postmark, Accent, Great White, Chamex, Ballet, Rey, Pol, and Svetocopy brands. The company sells its products directly to end users and converters, as well as through agents, resellers, and paper distributors. International Paper Company was founded in 1898 and is headquartered in Memphis, Tennessee.</t>
  </si>
  <si>
    <t>Gayatri Tissue and Papers Limited (BSE:512479)</t>
  </si>
  <si>
    <t>BSE:512479</t>
  </si>
  <si>
    <t>VR Integrated Project Management Private Limited</t>
  </si>
  <si>
    <t>IQTR716995169</t>
  </si>
  <si>
    <t>Gayatri Tissue and Papers Limited engages in the execution of infrastructure works as subcontractors in India. It executes civil works, such as concrete/masonry dams, earth filling dams, national highways, bridges, construction of buildings, etc. The company was formerly known as Jutex India and changed its name to Gayatri Tissue and Papers Limited in October 1995. Gayatri Tissue and Papers Limited was incorporated in 1987 and is based in Hyderabad, India.</t>
  </si>
  <si>
    <t>Heavy Construction: .0 (100.0%)</t>
  </si>
  <si>
    <t>Bridge, Tunnel, and Elevated Highway Construction (Primary); Capital Goods (Primary); Commercial Construction and Engineering (Primary); Commercial Construction, General Contractors and Operative Builders (Primary); Construction and Engineering (Primary); Construction and Engineering (Primary); Heavy Construction (Primary); Highway and Street Construction (Primary); Industrials (Primary)</t>
  </si>
  <si>
    <t>VR Integrated Project Management Private Limited was incorporated in 2021 and is based in Bengaluru, India. VR Integrated Project Management Private Limited operates as a subsidiary of VR Commodities Private Limited.</t>
  </si>
  <si>
    <t>Danawa Co., Ltd (KOSDAQ:A119860)</t>
  </si>
  <si>
    <t>KOSDAQ:A119860</t>
  </si>
  <si>
    <t>Koreacenter.Co.,Ltd. (KOSDAQ:A290510)</t>
  </si>
  <si>
    <t>IQTR1760758869</t>
  </si>
  <si>
    <t>Danawa Co., Ltd. provides price comparison services. The company offers price comparison services for computers, home appliances, baby products, games, cars, and outdoor products; and advertising services. It also provides integrated search service to find products; and product information services. The company was founded in 2000 and is headquartered in Seoul, South Korea.</t>
  </si>
  <si>
    <t>Internet Information Providers: 182.3 (100.0%)</t>
  </si>
  <si>
    <t>Consumer Discretionary (Primary); Internet and Direct Marketing Retail (Primary); Internet and Direct Marketing Retail (Primary); Retailing (Primary); Advertising; Broadcast Advertising; Communication Services; Interactive Media and Services; Interactive Media and Services; Internet Advertising; Media; Media and Entertainment; Online Services</t>
  </si>
  <si>
    <t>Koreacenter.Co.,Ltd. provides e-commerce solutions in South Korea and internationally. It operates MakeShop, an e-commerce platform with one-stop integrated solution from on/offline to overseas expansion; MakeGlob, a multilingual shopping mall construction solution; and OKVIT, a station purchase open market service. The company also provides Malltail, a delivery agency platform; tailList, a purchasing service; Caravantail, a direct purchase agency that purchases and delivers caravans; and Shopinside, an education institution, which offers online/offline education services and information related to e-commerce to Internet shopping mall founders and operators. In addition, it offers eNURI, a shopping big data platform. The company was founded in 2000 and is headquartered in Seoul, South Korea.</t>
  </si>
  <si>
    <t>Ecomax, Inc. (OTCPK:EMAX)</t>
  </si>
  <si>
    <t>OTCPK:EMAX</t>
  </si>
  <si>
    <t>Clark Orient (BVI) Limited</t>
  </si>
  <si>
    <t>Wwyd, Inc.</t>
  </si>
  <si>
    <t>IQTR701008002</t>
  </si>
  <si>
    <t>Ecomax, Inc. does not have any significant operations. The company intends to seek new business opportunities or to engage in a merger or acquisition with an unidentified company. Previously, it operated a wet-cleaning process, a solution to dry cleaning methods. The company was formerly known as Ecomat, Inc. and changed its name to Ecomax, Inc. in May 2021. The company was incorporated in 1995 and is based in New York, New York. Ecomax, Inc. is a subsidiary of Clark Orient (BVI) Limited.</t>
  </si>
  <si>
    <t>Consumer Discretionary (Primary); Consumer Services (Primary); Diversified Consumer Services (Primary); Domestic Cleaning and Household Services (Primary); Laundry, Cleaning, and Garment Services (Primary); Specialized Consumer Services (Primary)</t>
  </si>
  <si>
    <t>Clark Orient (BVI) Limited is based in Hong Kong.</t>
  </si>
  <si>
    <t>Wwyd, Inc. was incorporated in 2018 and is based in Jacksonville, Oregon.</t>
  </si>
  <si>
    <t>WINDMILL Group Limited (SEHK:1850)</t>
  </si>
  <si>
    <t>SEHK:1850</t>
  </si>
  <si>
    <t>IQTR654389501</t>
  </si>
  <si>
    <t>WINDMILL Group Limited operates as a fire service installation contractor in Hong Kong. The company engages in the design, supply, and installation of fire safety systems for buildings under construction or re-development. It is also involved in the maintenance and repair of fire safety systems for built premises. In addition, the company trades in fire service accessories, including branded fire services equipment, as well as engages in the wholesale of health supplement products. Windmill Group Limited was founded in 1985 and is headquartered in Kowloon Bay, Hong Kong.</t>
  </si>
  <si>
    <t>Design, Supply and Installation of Fire Safety Systems: 23.8 (100.0%)</t>
  </si>
  <si>
    <t>Hong Kong: 23.8 (100.0%)</t>
  </si>
  <si>
    <t>Security and Alarm Services</t>
  </si>
  <si>
    <t>Commercial and Professional Services (Primary); Commercial Services and Supplies (Primary); Industrials (Primary); Security and Alarm Services (Primary); Consumer Discretionary; Consumer Durables and Apparel; Consumer Electronics; Fire Fighting and Protection Equipment; Health Care; Health Care Distributors; Health Care Equipment and Services; Health Care Providers and Services; Household Durables; Office Furnishings and Equipment Distribution; Office Services and Supplies; Security and Alarm Systems</t>
  </si>
  <si>
    <t>TOMO Holdings Limited (SEHK:6928)</t>
  </si>
  <si>
    <t>SEHK:6928</t>
  </si>
  <si>
    <t>Billion Legend Trading Limited</t>
  </si>
  <si>
    <t>TOMO Ventures Limited</t>
  </si>
  <si>
    <t>IQTR717833502</t>
  </si>
  <si>
    <t>TOMO Holdings Limited, an investment holding company, engages in the design, manufacture, supply, and installation of leather upholstery for passenger vehicles (PV) in Singapore. It operates in two segments, Passenger Vehicle Leather Upholstery, and Passenger Vehicle Electronic Accessories. The company offers rear and front seats leather upholstery products. It also provides leather wrappings for other PV interior products, such as door panels, and head and arm rests. In addition, the company offers passenger vehicle electronic accessories, including navigation and multimedia accessories such as navigation systems, head units, and in-car entertainment systems; and safety and security accessories that enhance driver and passenger safety and security consisting of digital video recorders, reverse cameras and parking sensors, and security alarm systems. It sells its products to passenger vehicle distributors and dealers. The company was founded in 1995 and is headquartered in Singapore. TOMO Holdings Limited is a prior subsidiary of TOMO Ventures Limited. As of June 9, 2021, TOMO Holdings Limited operates as a subsidiary of Billion Legend Trading Limited.</t>
  </si>
  <si>
    <t>Segment Adjustment: .5 (8.8%);
Passenger Vehicle Leather Upholstery: 1.1 (19.0%);
Electronic Accessories: 4.1 (72.2%)</t>
  </si>
  <si>
    <t>Auto Components (Primary); Auto Parts and Equipment (Primary); Automobiles and Components (Primary); Consumer Discretionary (Primary); Motor Vehicle Accessories (Primary); Motor Vehicle Safety and Security Systems (Primary); Seats, Seat Covers and Accessories (Primary); Communications Equipment; Communications Equipment; Global Positioning Systems; Information Technology; Satellite and Microwave Equipment; Technology Hardware and Equipment; Vehicle Navigation Systems</t>
  </si>
  <si>
    <t>Billion Legend Trading Limited is an investment holding company. The company was incorporated in 2010 and is based in Hong Kong. Billion Legend Trading Limited operates as a subsidiary of Sage International Group Limited.</t>
  </si>
  <si>
    <t>TOMO Ventures Limited is a Privately owned Investment vehicle. It is owned by Mr. Siew Yew Khuen (49%) and Ms. Lee Lai Fong (51%)</t>
  </si>
  <si>
    <t>Stuart Olson Inc. (TSX:SOX)</t>
  </si>
  <si>
    <t>TSX:SOX</t>
  </si>
  <si>
    <t>Bird Construction Inc. (TSX:BDT)</t>
  </si>
  <si>
    <t>IQTR680967750</t>
  </si>
  <si>
    <t>As of September 25, 2020, Stuart Olson Inc. was acquired by Bird Construction Inc. Stuart Olson Inc. provides general contracting and electrical building systems contracting services to the institutional and commercial construction markets in Canada. The company’s Buildings Group segment provides general contracting services, including integrated project delivery, construction management, and design-build services for schools, hospitals, and high-rise buildings; and management, estimating, accounting, site management, field workers, and equipment in order to complete projects. Its Commercial Systems Group segment designs, builds, maintains, and services critical building systems, including electrical and life safety systems, voice, data and communications networks, security infrastructure, and other related building technology systems for commercial, institutional, light industrial, and multi-use low and high rise buildings. The company’s Industrial Group segment provides contracting, maintenance, and turnaround services, such as electrical and instrumentation; mechanical; mechanical process insulation; industrial metal siding and cladding; scaffolding; heating, ventilation, and air conditioning; fire-stopping; heat trace tubing; and asbestos abatement services. This segment also offers a range of technical services on high voltage equipment, including project planning, acceptance testing, start-up and commissioning, maintenance, maintenance testing, infrared scanning, transformer assembly and repair, cable terminations, and reliability studies; temporary power services for initial project phases; ongoing electrical, mechanical, and instrumentation installation during construction phases; and value added services of continued operations and maintenance support for operating facilities, as well as full project commissioning services. The company was formerly known as The Churchill Corporation and changed its name to Stuart Olson Inc. in May 2014. Stuart Olson Inc. was founded in 1911 and is headquartered in Calgary, Canada.</t>
  </si>
  <si>
    <t>Capital Goods (Primary); Commercial and Institutional Buildings (Primary); Commercial Construction and Engineering (Primary); Commercial Construction, General Contractors and Operative Builders (Primary); Construction and Engineering (Primary); Construction and Engineering (Primary); Construction Management Services (Primary); Construction Support Services (Primary); Electrical Work (Primary); Heavy Construction (Primary); Industrials (Primary); Power and Communication Transmission Lines (Primary); Roofing, Siding, and Sheet Metal Work (Primary); Specialty Contract Work (Primary); Accounting Services; Accounting, Auditing and Taxation Services; Building Care and Improvement Services; Commercial and Professional Services; Commercial Services and Supplies; Consumer Discretionary; Consumer Durables and Apparel; Diversified Support Services; Homebuilding; Household Durables; Information Technology; Infrastructure Services; Internet Services and Infrastructure; IT Services; Multi-family Residential Buildings; Networking Services; Professional Services; Research and Consulting Services; Residential Construction, General Contractors and Operative Builders; Software and Services</t>
  </si>
  <si>
    <t>Bird Construction Inc. operates as a general contractor in Canada. The company primarily focuses on projects in the industrial, commercial, and institutional sectors of the general contracting industry. It constructs industrial buildings; and performs civil construction operations, including site preparation, concrete foundations, metal and modular fabrication, mechanical process work, underground piping, and earthwork for clients primarily operating in the oil and gas, liquefied natural gas, mining, and nuclear sectors. The company also engages in the construction and renovation of office buildings, shopping malls and plazas, big box stores, hotels, and selected mixed-use condominiums and apartments; and the construction of hospitals, post-secondary education facilities, schools, recreation facilities, prisons, courthouses, government buildings, and long term care and senior housing, as well as environmental facilities, such as water and wastewater treatment centers, composting facilities, and biosolids treatment and management facilities. It serves clients in the commercial, institutional, retail, multi-tenant residential, industrial, mining, water and wastewater, energy, civil, light industrial, and renovation and restoration sectors. Bird Construction Inc. was founded in 1920 and is based in Mississauga, Canada.</t>
  </si>
  <si>
    <t>Viking Offshore and Marine Limited (Catalist:1Y1)</t>
  </si>
  <si>
    <t>Catalist:1Y1</t>
  </si>
  <si>
    <t>BlueOcean Capital Partners Pte. Ltd.</t>
  </si>
  <si>
    <t>IQTR1758887792</t>
  </si>
  <si>
    <t>Viking Offshore and Marine Limited, an investment holding company, engages in the design, manufacture, project management, and commissioning of heating, ventilation, air-conditioning, and refrigeration systems for the oil and gas, and marine and offshore industries. It operates through Offshore and Marine, and Chartering Services segments. The company also supplies hydraulic winches and power packs, as well as deck machinery; and provides system integration services for telecommunications systems, fire and gas detection systems, and control and instrumentation systems. In addition, it is involved in the manufacture and repair of marine engines and ship parts; retail and rental of marine equipment, marine accessories, and parts; provision of facilities management services; and ownership and charter of assets. Further, the company operates as a contractor for electronic and electrical engineering works. Viking Offshore and Marine Limited operates in Australia, Europe, Indonesia, Malaysia, the Middle East, the People’s Republic of China, Singapore, Vietnam, and internationally. The company was formerly known as Novena Holdings Limited and changed its name to Viking Offshore and Marine Limited in February 2010. Viking Offshore and Marine Limited was incorporated in 1993 and is based in Singapore.</t>
  </si>
  <si>
    <t>Singapore: 4.5 (49.3%);
People's Republic of China: 1.2 (13.5%);
Australia: .4 (3.9%);
Vietnam: .0 (.2%);
Malaysia: .4 (4.9%);
Indonesia: 1.8 (19.7%);
Europe: .4 (4.6%);
Middle East: .4 (4.0%)</t>
  </si>
  <si>
    <t>Energy (Primary); Energy (Primary); Energy Equipment and Services (Primary); Oil and Gas Equipment and Services (Primary); Capital Goods; Commercial and Professional Services; Commercial Services and Supplies; Construction and Engineering; Construction and Engineering; Construction Machinery and Heavy Trucks; Electrical Work; Environmental and Facilities Services; Industrial Heating, Ventilation, Air Conditioning, and Refrigeration Equipment and Supplies; Industrial Machinery; Industrials; Machinery; Machinery Rental and Leasing; Marine Transportation Equipment; Ship and Boat Building; Ship and Boat Repairing; Specialty Contract Work; Trading Companies and Distributors; Trading Companies and Distributors; Transportation Equipment and Supplies Distribution</t>
  </si>
  <si>
    <t xml:space="preserve">BlueOcean Capital Partners Pte. Ltd. is boutique advisory firm that offers investment banking services. The firm offers merger and acquisition, restructuring, strategic financing, strategy formulation, and due diligence advisory services. BlueOcean Capital Partners Pte. Ltd. was founded in 2005 and is based in Singapore with additional offices in Dubai, United Arab Emirates and Shanghai, China.
</t>
  </si>
  <si>
    <t>Yong Bai Chao New Retail Corporation (OTCPK:YBCN)</t>
  </si>
  <si>
    <t>OTCPK:YBCN</t>
  </si>
  <si>
    <t>IQTR1672906127</t>
  </si>
  <si>
    <t>Yong Bai Chao New Retail Corporation does not have significant operations. It intends to identify and evaluate business opportunities by way of a merger or acquisition with an unidentified company or an acquisition of assets, or other form of business combination. Previously, the company engaged in the development and sale of emission control devices for small spark ignition combustion engines. The company was formerly known as Environmental Control Corp. and changed its name to Yong Bai Chao New Retail Corporation in October 2021. Yong Bai Chao New Retail Corporation was founded in 1999 and is based in Beijing, the People’s Republic of China.</t>
  </si>
  <si>
    <t>Auto Components (Primary); Auto Parts and Equipment (Primary); Automobiles and Components (Primary); Consumer Discretionary (Primary)</t>
  </si>
  <si>
    <t>FHT Future Technology Ltd (OTCPK:FHTF)</t>
  </si>
  <si>
    <t>OTCPK:FHTF</t>
  </si>
  <si>
    <t>Custodian Ventures LLC</t>
  </si>
  <si>
    <t>IQTR675687064</t>
  </si>
  <si>
    <t>FHT Future Technology Ltd engages in providing 95-110T Bitcoin mining machines, and after-sales technical services and custodian services for bitcoin machines and its products. It also provids digital analysis and technical services via SHA256 techniques. The company was formerly known as Ghar Inc. The company was founded in 2018 and is based in Xiamen, China.</t>
  </si>
  <si>
    <t>Information Technology (Primary); Technology Hardware and Equipment (Primary); Technology Hardware, Storage and Peripherals (Primary); Technology Hardware, Storage and Peripherals (Primary); Information Technology (IT) Consulting; IT Consulting and Other Services; IT Services; Software and Services</t>
  </si>
  <si>
    <t>Las Vegas Area (Primary); Nevada (Primary); Southwest (Primary); United States and Canada (Primary); United States of America (Primary)</t>
  </si>
  <si>
    <t>Custodian Ventures LLC, through its subsidiary, Zhongchai Machinery, Inc., manufactures and distributes gears, gearboxes, and drive axles. The company was incorporated in 2018 and is based in Cheyenne, Wyoming.</t>
  </si>
  <si>
    <t>TopLevelTennis.com Spólka Akcyjna (WSE:TLT)</t>
  </si>
  <si>
    <t>WSE:TLT</t>
  </si>
  <si>
    <t>Gremi Media S.A. (WSE:GME)</t>
  </si>
  <si>
    <t>IQTR622911574</t>
  </si>
  <si>
    <t>TopLevelTennis.com Spólka Akcyjna operates a sports and educational internet platform. Its platform provides training videos on tennis. The company was formerly known as Thunderbolt S.A. TopLevelTennis.com Spólka Akcyjna was founded in 1990 and is based in Kraków, Poland.</t>
  </si>
  <si>
    <t>Public Relations: .0 (100.0%)</t>
  </si>
  <si>
    <t>Advertising (Primary); Communication Services (Primary); Media (Primary); Media and Entertainment (Primary); Interactive Media and Services; Interactive Media and Services; Online Services</t>
  </si>
  <si>
    <t>Gremi Media S.A. operates in the media business in Poland. It operates as a media platform in the business-finance-law segment. The company publishes Rzeczpospolita, an economic and legal daily, and liberal conservative newspaper; Gazeta Gieldy i Inwestorów “Parkiet”, a specialized daily newspaper to the stock exchange and the whole capital market; and Uwazam Rze Historia, a monthly magazine presenting the facts from the past, historical figures, and the foundations of modern times. It also operates rp.pl, an online portal in the business-finance-law segment; parkiet.com, a portal for people who invest and/or save money and to know the level of profit generated by their mutual funds, the types of bonds worth buying, or the kinds of deposits and insurance to choose; historia.uwazamrze.pl, a portal for people interested in history, facts, and sensational events from the past; and eKiosk, an online newsstand with digital press, which various electronic versions of newspapers and magazines. In addition, the company provides legal services. Further, it organizes conferences and debates on various topics, such as capital markets, finance and management, energy, real estate, law and taxes, pharmacy, IT, or marketing; and training sessions, seminars, and workshops. Gremi Media S.A. is based in Warsaw, Poland.</t>
  </si>
  <si>
    <t>Quest Management Inc. (OTCPK:QSMG)</t>
  </si>
  <si>
    <t>OTCPK:QSMG</t>
  </si>
  <si>
    <t>Friction &amp; Heat, LLC</t>
  </si>
  <si>
    <t>IQTR682998093</t>
  </si>
  <si>
    <t>Quest Management Inc. does not have significant operations. Previously, it was involved in the development of marketing channels to distribute third-party fitness equipment to wholesale markets in the United States. The company was incorporated in 2014 and is based in Fulton, New York.</t>
  </si>
  <si>
    <t>Consumer Discretionary (Primary); Distributors (Primary); Distributors (Primary); Durable Goods Distribution (Primary); Leisure Equipment and Product Distribution (Primary); Retailing (Primary)</t>
  </si>
  <si>
    <t>New York (Primary); Northeast (Primary); Syracuse Area (Primary); United States and Canada (Primary); United States of America (Primary)</t>
  </si>
  <si>
    <t>Friction &amp; Heat, LLC was incorporated in 2014 and is based in Liverpool, New York.</t>
  </si>
  <si>
    <t>Israel Discount Bank Limited (TASE:DSCT)</t>
  </si>
  <si>
    <t>TASE:DSCT</t>
  </si>
  <si>
    <t>Mega Or Holdings Ltd (TASE:MGOR)</t>
  </si>
  <si>
    <t>IQTR692123544</t>
  </si>
  <si>
    <t>Israel Discount Bank Limited, together with its subsidiaries, provides various banking and financial services in Israel, Europe, and North America. The company operates through Retail Banking, Middle Market Banking, Corporate Banking, Financial Activity, Discount Capital, Discount Bancorp, Israel Credit Cards Company, and Other segments. Its personal banking services include checking accounts, deposits and savings, loans and credit facilities, mortgages, credit cards, capital market products, consulting services, family banking programs, and tax exemption services. The company also provides accounts, credit, funds, credit cards, and loans for small businesses; commercial business products for factories, workshops, service providers, and merchants; corporate, residential and commercial construction, infrastructure, and rental property financing; personal consulting services for corporations and executives in various fields of investment, inliquidity, and asset management; brokerage and trading services; customized services for diamond traders; and capital market consulting, including foreign trade, documentary collection and credit, foreign guarantee, export financing, online foreign trade, anti money laundering, and mutual fund services. In addition, it offers tools for capital market transactions; provides Israeli private banking, foreign currency, commercial payment, securities custody and execution, capital market advisory, international banking, portfolio management, and online and digital banking services; manages securities investment portfolios for private customers, corporations, not-for-profit organizations, and institutional bodies; and initiates and assists public offerings and private placements, as well as provides underwriting and distribution services. The company provides its products and services through approximately 177 branches. Israel Discount Bank Limited was incorporated in 1935 and is based in Tel Aviv, Israel.</t>
  </si>
  <si>
    <t>Segment Adjustment: 310.2 (9.4%);
Domestic Operations - Financial Management: 535.5 (16.2%);
Domestic Operations - Institutional Bodies: 23.6 (.7%);
Domestic Operations - Large Businesses: 491.5 (14.9%);
Domestic Operations - Medium Businesses: 127.7 (3.9%);
Domestic Operations - Small and Minute Businesses: 645.5 (19.5%);
Domestic Operations - Private Banking: 40.3 (1.2%);
Domestic Operations - Households: 1,131.4 (34.2%)</t>
  </si>
  <si>
    <t>Banks (Primary); Banks (Primary); Diversified Banks (Primary); Diversified Commercial Banks (Primary); Financials (Primary); Asset Management and Custody Banks; Capital Markets; Commercial and Professional Services; Consulting Services; Diversified Financials; Industrials; Investment Banking; Investment Banking and Brokerage; Professional Services; Research and Consulting Services; Securities and Commodities Markets Services</t>
  </si>
  <si>
    <t>Mega Or Holdings Ltd engages in the initiation, construction, acquisition, rental, improvement, management, and maintenance of real estate properties in Israel. It primarily develops and manages logistic, commercial, and future centers. The company was formerly known as Zahi Nahmias Holdings Ltd. and changed its name to Mega Or Holdings Ltd in May 2006. Mega Or Holdings Ltd was incorporated in 2002 and is based in Modi'in, Israel.</t>
  </si>
  <si>
    <t>Blow &amp; Drive Interlock Corporation</t>
  </si>
  <si>
    <t>The Doheny Group, LLC</t>
  </si>
  <si>
    <t>IQTR694606077</t>
  </si>
  <si>
    <t xml:space="preserve">As of November 18, 2020, Blow &amp; Drive Interlock Corporation was acquired by Leet Technology Limited, in a reverse merger transaction. Blow &amp; Drive Interlock Corporation engages in the manufacture, marketing, leasing, installing, and monitoring of breath alcohol ignition interlock devices. The company offers BDI-747/1 device that is a mechanism, which is installed on the steering column of an automobile and into which a driver exhales. Its BDI-747/1 device is used to detect alcohol by measuring the level of alcohol in a person’s breath, as well as to analyze blood-alcohol concentration levels. The company was formerly known as Jam Run Acquisition Corporation and changed its name to Blow &amp; Drive Interlock Corporation in February 2014. Blow &amp; Drive Interlock Corporation was incorporated in 2013 and is based in Los Angeles, California. 
</t>
  </si>
  <si>
    <t>Alcohol and Narcotic Testing Devices (Primary); Electronic Equipment and Instruments (Primary); Electronic Equipment, Instruments and Components (Primary); Information Technology (Primary); Law Enforcement Equipment (Primary); Security, Control, Surveillance and Detection Equipment (Primary); Technology Hardware and Equipment (Primary)</t>
  </si>
  <si>
    <t>The Doheny Group, LLC is headquartered in Los Angeles, California.</t>
  </si>
  <si>
    <t>CX Network Group, Inc.</t>
  </si>
  <si>
    <t>Continent Investment Management Limited; Golden Fish Capital Investment Limited</t>
  </si>
  <si>
    <t>IQTR709871774</t>
  </si>
  <si>
    <t>As of May 17, 2021, CX Network Group, Inc. was acquired by Kun Peng International Holding Limited, in a reverse merger transaction. CX Network Group, Inc. develops and operates mobile gaming products in China. Its product includes Magician Hero, a non-stop-3D real action and battle game based on Greek mythology; and Shu Mountain Fantasy, a role-playing game of Xian Xia theme based on the period of the fairy magic war. The company is based in Dongguan, China.</t>
  </si>
  <si>
    <t>Communication Services (Primary); Interactive Media and Services (Primary); Interactive Media and Services (Primary); Media and Entertainment (Primary); Entertainment; Entertainment Software; Interactive Home Entertainment</t>
  </si>
  <si>
    <t>Continent Investment Management Limited
Continent Investment Management Limited is based in Tortola, BVI.
Golden Fish Capital Investment Limited
Golden Fish Capital Investment Limited is based in Tortola, BVI.</t>
  </si>
  <si>
    <t>Seed Co Limited</t>
  </si>
  <si>
    <t>Seed Co International Limited (ZMSE:SCIL)</t>
  </si>
  <si>
    <t>IQTR701172985</t>
  </si>
  <si>
    <t>Seed Co Limited, together with its subsidiaries, breeds, produces, processes, and markets hybrid crop seeds in Zimbabwe. It offers various crop seeds, such as maize, wheat, soya beans, cowpeas, sorghum, groundnuts, and sugar beans, as well as vegetables. The company was founded in 1940 and is based in Harare, Zimbabwe.</t>
  </si>
  <si>
    <t>Processing of Agricultural Seed: 20.1 (100.0%)</t>
  </si>
  <si>
    <t>Zimbabwe: 20.1 (100.0%)</t>
  </si>
  <si>
    <t>Agricultural Products (Primary); Consumer Staples (Primary); Corn (Primary); Food Products (Primary); Food, Beverage and Tobacco (Primary); Grain And Field Beans (Primary); Soybeans (Primary)</t>
  </si>
  <si>
    <t>Africa / Middle East (Primary); Sub-Saharan Africa (Primary); Zimbabwe (Primary)</t>
  </si>
  <si>
    <t>Seed Co International Limited engages in the processing of agricultural seed. It offers maize, wheat, soya beans, sugar beans, cowpeas, sorghum, groundnuts, vegetables, rice, and cotton. The company sells its products under the Seed Co brand name. It operates in Botswana, South Africa, Swaziland, Zambia, the Democratic Republic of Congo, Malawi, Tanzania, Kenya, Rwanda, Nigeria, and Ghana. Seed Co International Limited was incorporated in 2000 and is based in Gaborone, Botswana.</t>
  </si>
  <si>
    <t>Liv ihop AB (publ) (OM:LIVI)</t>
  </si>
  <si>
    <t>OM:LIVI</t>
  </si>
  <si>
    <t>Hedera Group AB (publ) (OM:HEGR)</t>
  </si>
  <si>
    <t>IQTR1760655915</t>
  </si>
  <si>
    <t>Liv ihop AB (publ) provides social services in Sweden. It offers personalized assistance that facilitates people with disabilities to live the life they want. The company provides services for work environment, work management, activities, finance, administrative law, accessibility, and social issues, as well as legislation in LSS. Liv ihop AB (publ) is headquartered in Nacka, Sweden.</t>
  </si>
  <si>
    <t>Sweden: 66.1 (100.0%)</t>
  </si>
  <si>
    <t>Consumer Discretionary (Primary); Consumer Services (Primary); Diversified Consumer Services (Primary); Specialized Consumer Services (Primary)</t>
  </si>
  <si>
    <t>Hedera Group AB (publ), together with its subsidiaries, engages in the staffing and recruitment of doctors and nurses to primary cares, municipalities, and hospitals in Sweden. It offers consulting services. The company is based in Stockholm, Sweden. Hedera Group AB (publ) is a subsidiary of Bertil Haglund med bolag.</t>
  </si>
  <si>
    <t>Integra Garments and Textiles Limited (BSE:535958)</t>
  </si>
  <si>
    <t>BSE:535958</t>
  </si>
  <si>
    <t>IQTR710334891</t>
  </si>
  <si>
    <t>Integra Garments and Textiles Limited does not have significant operations. Previously, it was engaged in manufacturing garments in India. The company was formerly known as Five Star Mercantile Limited and changed its name to Integra Garments and Textiles Limited in August 2012. The company was incorporated in 2007 and is based in Delhi, India. Integra Garments and Textiles Limited is a subsidiary of Ashok Piramal Group Textile Trust.</t>
  </si>
  <si>
    <t>Apparel (Primary); Apparel, Accessories and Luxury Goods (Primary); Consumer Discretionary (Primary); Consumer Durables and Apparel (Primary); Textiles, Apparel and Luxury Goods (Primary)</t>
  </si>
  <si>
    <t>Unex Holdings Inc. (OTCPK:UNEX)</t>
  </si>
  <si>
    <t>OTCPK:UNEX</t>
  </si>
  <si>
    <t>IQTR706672393</t>
  </si>
  <si>
    <t>Unex Holdings Inc., a development stage company, intends to provide geodesy services. The company was incorporated in 2017 and is based in Kuala Lumpur, Malaysia.</t>
  </si>
  <si>
    <t>Capital Goods (Primary); Construction and Engineering (Primary); Construction and Engineering (Primary); Construction Support Services (Primary); Engineering and Surveying Services (Primary); Industrials (Primary)</t>
  </si>
  <si>
    <t>OKG Technology Holdings Limited (SEHK:1499)</t>
  </si>
  <si>
    <t>SEHK:1499</t>
  </si>
  <si>
    <t>OKC Holdings Corporation</t>
  </si>
  <si>
    <t>IQTR598747183</t>
  </si>
  <si>
    <t>OKG Technology Holdings Limited, an investment holding company, provides foundation works and ancillary services in Hong Kong and the People’s Republic of China. The company operates through Foundation, Building Construction Works and Ancillary Services; Construction Wastes Handling Services; Technology Services; Lending Business; Trust and Custody Services; and Investments in Securities segments. It provides site formation, excavation and lateral support, piling construction, pile caps or footing construction, and reinforced concrete structure works; and building construction works and ancillary services, such as hoarding and demolition works, as well as leases machinery. The company also operates and manages public fill reception facilities, including public fill banks and temporary construction waste sorting facilities for construction and demolition materials; invests in securities; and lends money. In addition, it develops and manages USDK smart contract, as well as offers technology development and IT infrastructure services; project management; trust and custody services; and internet content and valued-added telecommunications services. The company was formerly known as LEAP Holdings Group Limited and changed its name to OKG Technology Holdings Limited in February 2020. The company was founded in 2001 and is headquartered in Causeway Bay, Hong Kong. OKG Technology Holdings Limited is a subsidiary of OKC Holdings Corporation.</t>
  </si>
  <si>
    <t>Segment Adjustment: .5 (1.0%);
Foundation, Building Construction Works and Ancillary Services: 23.1 (44.1%);
Construction Wastes Handling Services: 24.2 (46.2%);
Investments in Securities: 1.3 (2.4%);
Lending Business: .4 (.7%);
Technology Services: 2.9 (5.6%)</t>
  </si>
  <si>
    <t>Hong Kong: 49.4 (94.4%);
People's Republic of China (PRC): 2.9 (5.6%)</t>
  </si>
  <si>
    <t>Capital Goods (Primary); Construction and Engineering (Primary); Construction and Engineering (Primary); Construction Management Services (Primary); Construction Support Services (Primary); Engineering and Surveying Services (Primary); Engineering Services (Primary); Industrials (Primary); Specialty Contract Work (Primary); Wrecking and Demolition Work (Primary); Application Software; Asset Management and Custody Banks; Capital Markets; Commercial and Professional Services; Commercial Services and Supplies; Communication Services; Diversified Financial Services; Diversified Financials; Diversified Telecommunication Services; Environmental and Facilities Services; Financials; Information Technology; Integrated Telecommunication Services; Internet Services and Infrastructure; IT Consulting and Other Services; IT Services; Machinery Rental and Leasing; Software; Software and Services; Specialized Finance; Telecommunication Services; Trading Companies and Distributors; Trading Companies and Distributors</t>
  </si>
  <si>
    <t>Asia / Pacific (Primary); Asia / Pacific Developed Markets (Primary); Hong Kong  (Primary); Caribbean; Cayman Islands; Grand Cayman; Latin America and Caribbean</t>
  </si>
  <si>
    <t>OKC Holdings Corporation was founded in 2015 and is based in Grand Cayman, Cayman Islands.</t>
  </si>
  <si>
    <t>Fact, Inc. (OTCPK:FCTI)</t>
  </si>
  <si>
    <t>OTCPK:FCTI</t>
  </si>
  <si>
    <t>Kryptos Art Technologies, Inc.</t>
  </si>
  <si>
    <t>IQTR691481892</t>
  </si>
  <si>
    <t>Fact, Inc. engages in the art verification and authentication, sports memorabilia, and fine art businesses. It is developing a front-end user interface, as well as modifying existing ballistics firmware for a comprehensive verification, tracking, and reporting system using white light interferometry to take a non-destructive 3D digital fingerprint of the art using approximately 100,000 unique images. The company was formerly known as Tiburon International Trading Corp. and changed its name to Fact, Inc. in November 2020. FACT, Inc. is headquartered in Toronto, Canada. As of October 5, 2020, Fact, Inc. operates as a subsidiary of Kryptos Art Technologies, Inc.</t>
  </si>
  <si>
    <t>Application Software (Primary); Enterprise Software (Primary); Information Technology (Primary); Software (Primary); Software and Services (Primary)</t>
  </si>
  <si>
    <t>Kryptos Art Technologies, Inc., through its subsidiary, distributes air infiltration valves to Europe and Commonwealth of Independent States (CIS) countries. The company was incorporated in 2012 and is based in Toronto, Canada.</t>
  </si>
  <si>
    <t>Mehai Technology Limited (BSE:540730)</t>
  </si>
  <si>
    <t>BSE:540730</t>
  </si>
  <si>
    <t>Dynamic Services &amp; Security Limited (NSEI:DYNAMIC)</t>
  </si>
  <si>
    <t>IQTR1685471428</t>
  </si>
  <si>
    <t>Mehai Technology Limited manufactures, assembles, and sells light emitting diode (LED) bulbs, pen drives, and pen stands in India. The company operates in two segments, Electronic Items and Trading Activities. It offers LED tube lights, as well as software development services. The company also engages in the wholesale of computers, computer peripheral equipment, and software; and import and export of accessory of LED bulbs, pen drives, and pen stand. In addition, it trades in paper and chemical products. Mehai Technology Limited was incorporated in 2013 and is based in Chennai, India.</t>
  </si>
  <si>
    <t>Capital Goods (Primary); Electric Light Bulbs and Tubes (Primary); Electric Lighting and Wiring Equipment (Primary); Electrical Components and Equipment (Primary); Electrical Equipment (Primary); Industrials (Primary); Residential Electric Lighting Fixtures (Primary); Chemical Distribution; Electronic Equipment, Instruments and Components; Information Technology; Paper and Forest Product Distribution; Software; Software and Services; Software Distribution; Systems Software; Technology Distributors; Technology Hardware and Equipment; Technology Hardware and Equipment Distribution; Trading Companies and Distributors; Trading Companies and Distributors</t>
  </si>
  <si>
    <t>Dynamic Services &amp; Security Limited provides manpower outsourcing services in India. It offers manpower services for mechanized cleaning, catering, housekeeping, conservancy services, security services, catering services, contractual services, suppling goods and services, logistics, and other related services to Indian railway and other government, semi-government, and various corporate sectors. The company was founded in 2001 and is based in Kolkata, India.</t>
  </si>
  <si>
    <t>Kaival Brands Innovations Group, Inc. (NasdaqCM:KAVL)</t>
  </si>
  <si>
    <t>NasdaqCM:KAVL</t>
  </si>
  <si>
    <t>Kaival Holdings, Llc</t>
  </si>
  <si>
    <t>IQTR604275985</t>
  </si>
  <si>
    <t>Kaival Brands Innovations Group, Inc. distributes electronic nicotine delivery systems (ENDS Products) and related components in the Unites States. The company offers Bidi Stick, a disposable and tamper-resistant ENDS Product in various flavor options; and Bidi Pouch, a tobacco-free nicotine formulation, which contains natural fibers and a chew-base filler in different flavors. It sells its products to retail and non-retail customers through website bidivapor.com. The company was formerly known as Quick Start Holdings, Inc. and changed its name to Kaival Brands Innovations Group, Inc. in July 2019. The company is based in Grant-Valkaria, Florida. Kaival Brands Innovations Group, Inc. is a subsidiary of Kaival Holdings, LLC.</t>
  </si>
  <si>
    <t>Advertising: 68.4 (100.0%)</t>
  </si>
  <si>
    <t>United States: 68.4 (100.0%)</t>
  </si>
  <si>
    <t>Alcoholic Beverage and Tobacco Distribution (Primary); Consumer Discretionary (Primary); Distributors (Primary); Distributors (Primary); Non-Durable Goods Distribution (Primary); Retailing (Primary); Tobacco Distribution (Primary)</t>
  </si>
  <si>
    <t>Kaival Brands Innovations Group, LLC was incorporated in 2019 and is based in the United States.</t>
  </si>
  <si>
    <t>Siel Financial Services Limited (BSE:532217)</t>
  </si>
  <si>
    <t>BSE:532217</t>
  </si>
  <si>
    <t>Mawana Sugars Limited (BSE:523371)</t>
  </si>
  <si>
    <t>IQTR707031883</t>
  </si>
  <si>
    <t>Siel Financial Services Limited does not have significant operations. Previously, it was involved in the business of leasing, advancing loans/ICD making investments, bill discounting, and other financial activities. The company was incorporated in 1990 and is based in Indore, India. Siel Financial Services Limited is a subsidiary of Mawana Sugars Limited.</t>
  </si>
  <si>
    <t>Financing Operations: .0 (100.0%)</t>
  </si>
  <si>
    <t>Business Credit Agencies (Primary); Credit Agencies (Primary); Diversified Financial Services (Primary); Diversified Financials (Primary); Finance Leasing (Primary); Financials (Primary); Specialized Finance (Primary)</t>
  </si>
  <si>
    <t>Asia / Pacific (Primary); Asia / Pacific Emerging Markets (Primary); India  (Primary); Indian Sub-Continent (Primary); Madhya Pradesh (Primary)</t>
  </si>
  <si>
    <t>Mawana Sugars Limited manufactures and markets sugar under the Mawana brand in India and internationally. The company operates through Sugar, Power, and Distillery segments. It produces plantation white, refined, and specialty sugars, as well as IP grade sugar for pharmaceutical use. The company is also involved in the cogeneration of power from bagasse; and engages in the manufacture and sale of anhydrous and hydrous ethanol, including rectified spirit, denatured spirit, fuel ethanol, organic manure, and fusel oil to oil marketing companies. The company was formerly known as Siel Limited and changed its name to Mawana Sugars Limited in January 2008. Mawana Sugars Limited was incorporated in 1961 and is based in Gurugram, India.</t>
  </si>
  <si>
    <t>Canfield Medical Supply, Inc.</t>
  </si>
  <si>
    <t>WesBev LLC</t>
  </si>
  <si>
    <t>IQTR625900908</t>
  </si>
  <si>
    <t>As of March 31, 2020, Canfield Medical Supply, Inc. was acquired by Splash Beverage Group, Inc., in a reverse merger transaction. Canfield Medical Supply, Inc. provides home medical equipment, supplies, and services for patients with mobility related limitations in the Mahoning Valley of Ohio, Western Pennsylvania, and Northern West Virginia. It offers equipment, supplies, and services to people who have had strokes, hip or knee replacements, and other surgeries after they are discharged from a hospital or rehab center. The company provides electric wheelchairs, scooters, and lift chairs; manual wheelchairs; ambulatory equipment, including wheeled walkers, canes, and crutches; hospital beds; bathroom equipment, such as bedside commodes, shower chairs, grab bars, and toilet risers; support surfaces comprising pressure pads and mattresses; and threshold and folding ramps, and lift systems for cars or vans. It also offers home medical supplies, including diabetic testing, incontinence, ostomy, wound care, and catheter care products. The company sells its products to the public, physicians, nursing homes, hospitals, rehab facilities, and other end users. Canfield Medical Supply, Inc. was founded in 1992 and is based in Canfield, Ohio.</t>
  </si>
  <si>
    <t>Health Care (Primary); Health Care Distributors (Primary); Health Care Equipment and Services (Primary); Health Care Providers and Services (Primary)</t>
  </si>
  <si>
    <t>WesBev LLC is based in Pasadena, California.</t>
  </si>
  <si>
    <t>Wetouch Technology Inc.</t>
  </si>
  <si>
    <t>Qixun Technology (Samoa) Limited; Qihong Technology (Samoa) Limited</t>
  </si>
  <si>
    <t>IQTR692089041</t>
  </si>
  <si>
    <t>Wetouch Technology Inc. engages in the manufacture, sale, and service of projected capacitive touchscreens in China and internationally. The company’s product portfolio comprise medium to large sized projected capacitive touchscreens ranging from 7.0 - inch to 42-inch screens in various types, including glass - glass, glass - film - film, plastic - glass, and glass-film. It serves various markets and industries, including financial, automotive, industrial human-machine interface, point of sale, gaming, lottery, medical, human-machine interface, and other specialized industries. The company was formerly known as Gulf West Investment Properties, Inc. and changed its name to Wetouch Technology Inc. in September 2020. Wetouch Technology Inc. is based in Sichuan, China. As of October 9, 2020, Wetouch Technology Inc. was acquired by Wetouch Holding Group Limited, in a reverse merger transaction.</t>
  </si>
  <si>
    <t>Electronic Components (Primary); Electronic Components (Primary); Electronic Equipment, Instruments and Components (Primary); Information Technology (Primary); Technology Hardware and Equipment (Primary)</t>
  </si>
  <si>
    <t>Asia / Pacific (Primary); Asia / Pacific Emerging Markets (Primary); China  (Primary); Far East (Primary); Sichuan Province (Primary)</t>
  </si>
  <si>
    <t>Qihong Technology (Samoa) Limited
Qihong Technology (Samoa) Limited is based in Samoa. Qihong Technology (Samoa) Limited operates as a subsidiary of WeTouch Trading Co., Ltd.
Qixun Technology (Samoa) Limited
Qixun Technology (Samoa) Limited is based in Samoa.</t>
  </si>
  <si>
    <t>China Youzan Limited (SEHK:8083)</t>
  </si>
  <si>
    <t>SEHK:8083</t>
  </si>
  <si>
    <t>Haitong International Securities Company Limited; Franchise Fund LP; GCYZ Holdings Limited; Tembusu Hz II Limited; Aves Capital, LLC</t>
  </si>
  <si>
    <t>IQTR706410157</t>
  </si>
  <si>
    <t>China Youzan Limited, an investment holding company, provides online and offline e-commerce solutions in the People’s Republic of China. The company operates through five segments: General Trading, Third Party Payment Services, Onecomm, Merchant Services, and Others. It trades in watches and other good; sells integrated smart point of sales devices; and offers third party payment and related consultancy services, as well as third party payment management services. The company also offers an e-commerce platform with a variety of Software as a Service products and comprehensive services. In addition, it provides information system maintenance and development services; catering services; management services; wholesale and retail Internet information services; restaurant management and retail solutions; and factoring and guarantee services, as well as operation services for merchants and retail solutions for beauty industries. The company was formerly known as China Innovationpay Group Limited and changed its name to China Youzan Limited in May 2018. China Youzan Limited was incorporated in 1999 and is headquartered in Central, Hong Kong.</t>
  </si>
  <si>
    <t>Segment Adjustment: .0 (.0%);
Others: .9 (.3%);
Third Party Payment Services: 44.4 (16.7%);
General Trading: .5 (.2%);
Merchant Services: 219.5 (82.7%)</t>
  </si>
  <si>
    <t>Application Hosting Services (Primary); Application Service Providers (ASPs) (Primary); Application Software (Primary); Enterprise Software (Primary); Industry Specific Software (Primary); Information Technology (Primary); Restaurant Industry Software (Primary); Retail Industry Software (Primary); Software (Primary); Software and Services (Primary); Business-to-Business (B2B); Catering Services; Commercial and Professional Services; Communication Services; Consulting Services; Consumer Discretionary; Consumer Services; Data Processing and Outsourced Services; Development Consulting; Distributors; Distributors; Diversified Financial Services; Diversified Financials; Durable Goods Distribution; Electronic Equipment, Instruments and Components; Financials; Hotels, Restaurants and Leisure; Industrials; Information Technology (IT) Consulting; Interactive Media and Services; Interactive Media and Services; Internet Merchant Services; IT Consulting and Other Services; IT Services; Jewelry, Timepieces and Gemstone Product Distribution; Media and Entertainment; Online Services; Payment Service Providers and Gateways; Professional Services; Research and Consulting Services; Restaurants; Retailing; Services Outsourcing; Specialized Finance; Technology Distributors; Technology Hardware and Equipment</t>
  </si>
  <si>
    <t>GCYZ Holdings Limited
GCYZ Holdings Limited is based in Cayman Islands.
Haitong International Securities Company Limited
Haitong International Securities Company Limited was formerly known as Taifook Securities Company Limited. The company is based in Central, Hong Kong. Haitong International Securities Company Limited operates as a subsidiary of Haitong International Securities Group Limited.
Tembusu Hz II Limited
Tembusu Hz II Limited operates as an investment holding company. The company is based in Hong Kong.</t>
  </si>
  <si>
    <t>Imperalis Holding Corp. (OTCPK:IMHC)</t>
  </si>
  <si>
    <t>OTCPK:IMHC</t>
  </si>
  <si>
    <t>BitNile, Inc.</t>
  </si>
  <si>
    <t>IQTR1762245202</t>
  </si>
  <si>
    <t>Imperalis Holding Corp., through its subsidiary, CannaCure Sciences, Inc., engages in the development, marketing, and sale of cannabidiol (CBD)-based personal care and cosmetic products. The company offers CBD-based lotions and oils to the consumer markets; advanced nano- and PCR tinctures, coconut sugar scrubs, pink Himalayan salt scrubs, and Dead Sea salt scrubs; and retail products, such as skin care, hair care, and wellness solutions. Imperalis Holding Corp. offers its hemp-infused personal care products to health-conscious lifestyle consumers; and markets its products through its website, cannacuresciences.com. The company was formerly known as Coloured (US) Inc. and changed its name to Imperalis Holding Corp. in March 2011. Imperalis Holding Corp. was incorporated in 2005 and is based in Sheridan, Wyoming. As of December 16, 2021, Imperalis Holding Corp. operates as a subsidiary of BitNile, Inc.</t>
  </si>
  <si>
    <t>Software &amp; Programming: .0</t>
  </si>
  <si>
    <t>United States: .0</t>
  </si>
  <si>
    <t>Beauty Care Products (Primary); Consumer Staples (Primary); Cosmetics (Primary); Hair Care Products (Primary); Household and Personal Products (Primary); Personal Products (Primary); Personal Products (Primary); Skin Care Products (Primary)</t>
  </si>
  <si>
    <t>Mountain (Primary); Sheridan Area (Primary); United States and Canada (Primary); United States of America (Primary); Wyoming (Primary)</t>
  </si>
  <si>
    <t>BitNile, Inc. operates a technology platform that provides crypto mining. The company also invests in technology platforms. BitNile, Inc. was incorporated in 2021 and is based in the USA.</t>
  </si>
  <si>
    <t>Kreido Biofuels, Inc. (OTCPK:KRBF)</t>
  </si>
  <si>
    <t>OTCPK:KRBF</t>
  </si>
  <si>
    <t>Orient Express &amp; Co., Ltd.; PG Max &amp; Co, LLC</t>
  </si>
  <si>
    <t>IQTR1762392360</t>
  </si>
  <si>
    <t>Kreido Biofuels, Inc. does not have significant operations. The company intends to seek opportunities to effect a merger, capital stock exchange, asset acquisition, stock purchase, reorganization, or similar business combination with one or more businesses. Previously, it was involved in the development of biodiesel production plants. Kreido Biofuels, Inc. is based in Tsim Sha Tsui, Hong Kong.</t>
  </si>
  <si>
    <t>Capital Goods (Primary); Chemical Processing Machinery and Equipment (Primary); Industrial Machinery (Primary); Industrials (Primary); Machinery (Primary)</t>
  </si>
  <si>
    <t>PG Max &amp; Co, LLC
PG MAX &amp; CO, LLC was incorporated in 2020 and is based in Cross Lanes, West Virginia.</t>
  </si>
  <si>
    <t>Range Energy Resources Inc.</t>
  </si>
  <si>
    <t>2706791 Ontario Inc.</t>
  </si>
  <si>
    <t>Gulf LNG America, LLC; DTN Investments, LLC</t>
  </si>
  <si>
    <t>IQTR631610740</t>
  </si>
  <si>
    <t>As of July 14, 2021,  was acquired by EnviroGold Global (Can) Ltd., in a reverse merger transaction.</t>
  </si>
  <si>
    <t>2706791 Ontario Inc. was incorporated in 2019 and is based in Canada.</t>
  </si>
  <si>
    <t>DTN Investments, LLC
DTN Investments, LLC is based in the United States.
Gulf LNG America, LLC
Gulf LNG America, LLC is a principal investment firm. Gulf LNG America, LLC is based in Houston, Texas.</t>
  </si>
  <si>
    <t>Huaizhong Health Group, Inc. (OTCPK:ADAD)</t>
  </si>
  <si>
    <t>OTCPK:ADAD</t>
  </si>
  <si>
    <t>IQTR684839811</t>
  </si>
  <si>
    <t>Huaizhong Health Group, Inc. does not have significant operations. Previously, it was engaged in the manufacture, distribution, and sale of custom pillows. The company was formerly known as Adaiah Distribution, Inc. and changed its name to Huaizhong Health Group, Inc. in December 2020. Huaizhong Health Group, Inc. was incorporated in 2013 and is based in Guangzhou, China.</t>
  </si>
  <si>
    <t>Consumer Discretionary (Primary); Consumer Durables and Apparel (Primary); Home Furnishings (Primary); Household Durables (Primary)</t>
  </si>
  <si>
    <t>Zeuus, Inc. (OTCPK:ZUUS)</t>
  </si>
  <si>
    <t>OTCPK:ZUUS</t>
  </si>
  <si>
    <t>IQTR672460057</t>
  </si>
  <si>
    <t>Zeuus, Inc. operates as a data centric company. It is involved in building and operating of data centers; development of data content and Web applications; and cyber security and green energy businesses. The company was incorporated in 2016 and is based in New York, New York.</t>
  </si>
  <si>
    <t>Co-location/Data Centers (Primary); Information Technology (Primary); Internet Services and Infrastructure (Primary); IT Services (Primary); Software and Services (Primary); Independent Power and Renewable Electricity Producers; IT Consulting and Other Services; Renewable Electricity; Security Software; Software; Systems Software; Utilities; Utilities</t>
  </si>
  <si>
    <t>Summit Networks Inc.</t>
  </si>
  <si>
    <t>Hass Group Inc.</t>
  </si>
  <si>
    <t>Dragon Gate (Asia) Limited</t>
  </si>
  <si>
    <t>IQTR611533765</t>
  </si>
  <si>
    <t>As of February 2, 2021, Summit Networks Inc. was acquired by Hengshui Jingzhen Environmental Company Limited. Summit Networks Inc. does not have significant operations. Previously, it was engaged in the distribution of glass craft products. It intends to establish business or to acquire and/or invest in existing environmental technology businesses. The company was founded in 2014 and is based in Vancouver, London. Summit Networks Inc. is a subsidiary of Hass Group Inc.</t>
  </si>
  <si>
    <t>Consumer Discretionary (Primary); Distributors (Primary); Distributors (Primary); Durable Goods Distribution (Primary); Household Durables Distribution (Primary); Retailing (Primary)</t>
  </si>
  <si>
    <t>Hass Group Inc. provides natural resources valuation and technical advisory services to earth resource industries. The company is based in Wan Chai, Hong Kong.</t>
  </si>
  <si>
    <t>Dragon Gate (Asia) Limited was incorporated in 2008 and is based in Wan Chai, Hong Kong.</t>
  </si>
  <si>
    <t>Yubo International Biotech Limited</t>
  </si>
  <si>
    <t>Custodian Ventures LLC; Activist Investing, LLC</t>
  </si>
  <si>
    <t>IQTR692104755</t>
  </si>
  <si>
    <t xml:space="preserve">As of January 14, 2021, Yubo International Biotech Limited was acquired by Platinum International Biotech Co., Ltd. in a reverse merger transaction. Yubo International Biotech Limited. does not have significant operations. It intends to identify and merge with an operating company. Previously, the company was engaged in the research, development, and commercialization of disposable medical devices to enhance the effectiveness of magnetic resonance imaging in detection and diagnosis of heart disease. The company was formerly known as Magna-Lab Inc. The company was founded in 1991 and is based in Beijing, China.
</t>
  </si>
  <si>
    <t>Health Care Supplies</t>
  </si>
  <si>
    <t>Health Care (Primary); Health Care Equipment and Services (Primary); Health Care Equipment and Supplies (Primary); Health Care Supplies (Primary); Medical Consumables (Primary)</t>
  </si>
  <si>
    <t>Custodian Ventures LLC
Custodian Ventures LLC, through its subsidiary, Zhongchai Machinery, Inc., manufactures and distributes gears, gearboxes, and drive axles. The company was incorporated in 2018 and is based in Cheyenne, Wyoming.</t>
  </si>
  <si>
    <t>NOWTRANSIT INC (OTCPK:NOTR)</t>
  </si>
  <si>
    <t>OTCPK:NOTR</t>
  </si>
  <si>
    <t>IQTR1679993817</t>
  </si>
  <si>
    <t>NOWTRANSIT INC does not have significant operations. It intends to explore and identify viable business opportunities within the United States, including seeking to acquire a business in a reverse merger. The company was incorporated in 2019 and is based in Manchester, the United Kingdom.</t>
  </si>
  <si>
    <t>Mountain (Primary); Salt Lake City Area (Primary); United States and Canada (Primary); United States of America (Primary); Utah (Primary)</t>
  </si>
  <si>
    <t>Bloomios, Inc. (OTCPK:BLMS)</t>
  </si>
  <si>
    <t>OTCPK:BLMS</t>
  </si>
  <si>
    <t>IQTR632038314</t>
  </si>
  <si>
    <t>Bloomios, Inc. engages in growing, processing, extraction, and manufacturing of cannabidiol products. The company was formerly known as XLR Medical Corp. and changed its name to Bloomios, Inc. in April 2021. Bloomios, Inc. was incorporated in 2001 and is based in Santa Barbara, California.</t>
  </si>
  <si>
    <t>Blank Checks: 8.0 (100.0%)</t>
  </si>
  <si>
    <t>United States: 8.0 (100.0%)</t>
  </si>
  <si>
    <t>California (Primary); Santa Barbara Area (Primary); United States and Canada (Primary); United States of America (Primary); West Coast (Primary)</t>
  </si>
  <si>
    <t>Decklar Resources Inc. (TSXV:DKL)</t>
  </si>
  <si>
    <t>TSXV:DKL</t>
  </si>
  <si>
    <t>Pala Investments Limited</t>
  </si>
  <si>
    <t>IQTR620764324</t>
  </si>
  <si>
    <t>Decklar Resources Inc., an independent international oil and gas company, engages in the exploration and development of oil and gas, and mineral properties in Nigeria and Canada. The company explores for copper, lead, and zinc deposits. It focuses on appraisal and development in the West African region. The company holds interests in the Oza Oil Field that covers an area of 20 square kilometers located onshore in the northern part of Oil Mining Lease 11 in Nigeria’s Eastern Niger Delta. It also holds an option to acquire a 75% interest in the Holt property that covers an area of 3,687 hectares located in east of Duncan, British Columbia. The company was formerly known as Asian Mineral Resources Limited and changed its name to Decklar Resources Inc. in September 2020. Decklar Resources Inc. was incorporated in 2004 and is based in Toronto, Canada.</t>
  </si>
  <si>
    <t>Energy (Primary); Energy (Primary); Oil and Gas Exploration and Production (Primary); Oil and Gas Production (Primary); Oil, Gas and Consumable Fuels (Primary); Copper; Copper Ores; Diversified Metal Ores; Diversified Metals and Mining; Lead Ores; Materials; Materials; Metals and Mining; Zinc Ores</t>
  </si>
  <si>
    <t xml:space="preserve">Canada (Primary); Ontario (Primary); United States and Canada (Primary); Asia / Pacific; Asia / Pacific Emerging Markets; South-East Asia; Vietnam </t>
  </si>
  <si>
    <t>Pala Investments Limited is a private equity and a venture capital firm specializing in startups, early stage, development, expansion, turnaround situations, growth capital investments and M&amp;A. It also invests in re-financings of public and private companies looking for organic growth, including geographic expansion and entry into new markets; development of new or disruptive products or technologies; and growth through mergers and acquisitions. The firm invests in upstream raw material, equipment makers and services, process technology, advanced material, green project, logistics and supply chain services, recycling, packaging, analytics, agriculture and agricultural technology, mining and natural resources sector with a focus on mining, services and consumables, energy, and infrastructure sectors. The firm also invests in products, services and technology in the mining sector in both developed and emerging market. Within the mining sector, it focuses on base metals, precious metals, Coal, Uranium, coal-bed methane and industrial minerals. For its investments in services and consumables sector, the firm invests in mining consumables; Mining contractors, Drilling services, mining services, mineral processing, mining and processing technology. Within the energy sector, it seeks to invest in companies in the oil and natural gas; coal and uranium; coal bed methane; and alternative energy sources sectors. For infrastructure investments, the firm focuses on transportation; equipment manufacturers, and utilities sectors. It also considers investments in technology companies. The firm seeks to invest globally. It invests a maximum of $150 million in its portfolio companies. The firm prefer to have majority, and minority stake in companies. The firm structures its investments through equity, convertible debt, guaranteed IRR notes, and mezzanine debt. It acquires both control and non-control stakes in its portfolio companies. The firm participates in the board of its portfolio company. It prefers to invest in mining companies where a value catalyst is projected within the next two years. The firm also invests in public equity markets. Pala Investments Limited was founded in July 2006 and is based in Zug, Switzerland.</t>
  </si>
  <si>
    <t>Eurogas International Inc. (CNSX:EI)</t>
  </si>
  <si>
    <t>CNSX:EI</t>
  </si>
  <si>
    <t>Dundee Resources Limited</t>
  </si>
  <si>
    <t>IQTR1683020021</t>
  </si>
  <si>
    <t xml:space="preserve">Eurogas International Inc. operates an independent oil and gas exploration company. It holds a 5.625% working interest in the Sfax offshore exploration permit located in the Gulf of Gabes offshore Tunisia. The company is headquartered in Bridgetown, Barbados. Eurogas International Inc. is a former subsidiary of Dundee Resources Limited.
</t>
  </si>
  <si>
    <t>Barbados (Primary); Caribbean (Primary); Latin America and Caribbean (Primary); Africa / Middle East; North Africa; Tunisia</t>
  </si>
  <si>
    <t>Dundee Resources Limited, through its subsidiaries engages in exploration and development of precious and base metal. The company is based in Toronto, Canada.</t>
  </si>
  <si>
    <t>TianJin 712 Communication &amp; Broadcasting Co., Ltd. (SHSE:603712)</t>
  </si>
  <si>
    <t>SHSE:603712</t>
  </si>
  <si>
    <t>Tianjin Zhibo Intelligent Technology Development Co., Ltd.</t>
  </si>
  <si>
    <t>Tianjin Zhonghuan Electronic and Information (Group) Co., Ltd.</t>
  </si>
  <si>
    <t>IQTR685385596</t>
  </si>
  <si>
    <t>TianJin 712 Communication &amp; Broadcasting Co., Ltd. engages in the research and development, production, and sale of tactical radio, airborne station, railway communication radio, and other communication equipment in China. Its products include wireless train dispatch; urban mass transit; digital radio plane shunting systems, including locomotive controller, shunting area master radio, and remote-control terminal; and ground communication system. It serves defense construction, railway construction, and other customers. The company was founded in 1936 and is based in Tianjin, China. TianJin 712 Communication &amp; Broadcasting Co., Ltd. is a subsidiary of Tianjin Zhonghuan Electronic and Information (Group) Co., Ltd.</t>
  </si>
  <si>
    <t>Communications Equipment (Primary); Communications Equipment (Primary); Information Technology (Primary); Satellite and Microwave Equipment (Primary); Technology Hardware and Equipment (Primary); Telephone and Telecommunications Equipment (Primary); Electronic Equipment and Instruments; Electronic Equipment, Instruments and Components; Law Enforcement Equipment; Security, Control, Surveillance and Detection Equipment</t>
  </si>
  <si>
    <t>Tianjin Zhibo Intelligent Technology Development Co., Ltd. was incorporated in 2019 and is based in Tianjin, China.</t>
  </si>
  <si>
    <t>Tianjin Zhonghuan Electronic and Information (Group) Co., Ltd. manufactures semiconductor materials, chip components, and LED lights. It offers communication products, navigation equipment and systems, facsimile machines, optical communication equipment, and mobile communication products; and semiconductor materials devices. The company also provides PV-oriented energy products; LED-oriented green lighting products; and system integration solutions. In addition, it offers information safety printers, TV set-up boxes, cash registers, optical cross connects, biometric identification products, and other products; and wires and cables, energy-saving motors, speakers, PCBs, and SMT production line products, as well as plastic injections, punching, moldings, and metal casting products. Tianjin Zhonghuan Electronic and Information (Group) Co., Ltd. was formerly known as Tianjin Electrical Instrument Industrial Corporation and changed its name to Tianjin Zhonghuan Electronic and Information (Group) Co., Ltd. in May 2000. The company was founded in 1959 and is based in Tianjin, China. As of December 30, 2020, Tianjin Zhonghuan Electronic and Information (Group) Co., Ltd. operates as a subsidiary of TCL Technology Group Corporation.</t>
  </si>
  <si>
    <t>BioQuest Corp. (OTCPK:BQST)</t>
  </si>
  <si>
    <t>OTCPK:BQST</t>
  </si>
  <si>
    <t>Pillar Marketing Group, Inc.</t>
  </si>
  <si>
    <t>Algonquin Partners Inc</t>
  </si>
  <si>
    <t>IQTR644765464</t>
  </si>
  <si>
    <t>BioQuest Corp. markets, packages, and distributes hemp-CBD based products in the United States. It intends to sell men’s, women’s, pet, and lifestyle products under the Vital-Q brand. The company was formerly known as Select-TV Solutions, Inc. and changed its name to BioQuest Corp. in November 2019. BioQuest Corp. was incorporated in 2011 and is based in Newport Beach, California. BioQuest Corp. was formerly a subsidiary of Algonquin Partners Inc.</t>
  </si>
  <si>
    <t>Pillar Marketing Group, Inc. was incorporated in 2011 and is based in Newport Beach, California.</t>
  </si>
  <si>
    <t>Algonquin Partners Inc operates as an investment advisor. The company was incorporated in 1993 and is based in New York, New York.</t>
  </si>
  <si>
    <t>KMT-Hansa Corp. (TSXV:KMC.H)</t>
  </si>
  <si>
    <t>TSXV:KMC.H</t>
  </si>
  <si>
    <t>HDD Investment Holdings Corp.</t>
  </si>
  <si>
    <t>10417017 Canada Inc.</t>
  </si>
  <si>
    <t>IQTR598464305</t>
  </si>
  <si>
    <t>KMT-Hansa Corp. does not have significant operations. Previously, it was engaged in the development, structuring, and implementation of solutions for clients in the international trade, and technology and high technology products sectors. The company was formerly known as Hansa.net Global Commerce, Inc. and changed its name to KMT-Hansa Corp. in September 2013. The company is based in The Valley, Anguilla. KMT-Hansa Corp. operates as a subsidiary of HDD Investment Holdings Corp.</t>
  </si>
  <si>
    <t>Development Consulting (Primary); Information Technology (Primary); Information Technology (IT) Consulting (Primary); IT Consulting and Other Services (Primary); IT Services (Primary); Services Outsourcing (Primary); Software and Services (Primary)</t>
  </si>
  <si>
    <t>Anguilla (Primary); Caribbean (Primary); Latin America and Caribbean (Primary)</t>
  </si>
  <si>
    <t>HDD Investment Holdings Corp. is based in Thornhill, Canada.</t>
  </si>
  <si>
    <t>10417017 Canada Inc. is based in Markham, Canada.</t>
  </si>
  <si>
    <t>Sum of Total Amount</t>
  </si>
  <si>
    <t>SK ACCOUNT</t>
  </si>
  <si>
    <t>SK ACCOUNT NAME</t>
  </si>
  <si>
    <t>Total</t>
  </si>
  <si>
    <t>CATEGORY 1</t>
  </si>
  <si>
    <t>CATEGORY 2</t>
  </si>
  <si>
    <t xml:space="preserve">Cash_local currency                               </t>
  </si>
  <si>
    <t>P&amp;L - REVENUE</t>
  </si>
  <si>
    <t>REVENUE - PRODUCTS</t>
  </si>
  <si>
    <t xml:space="preserve">Cash_foreign currency                             </t>
  </si>
  <si>
    <t>REVENUE - SERVICES</t>
  </si>
  <si>
    <t xml:space="preserve">Trade receivables_export                          </t>
  </si>
  <si>
    <t>REVENUE - OTHER</t>
  </si>
  <si>
    <t xml:space="preserve">Trade receivables_others                          </t>
  </si>
  <si>
    <t>P&amp;L - REVENUE Total</t>
  </si>
  <si>
    <t xml:space="preserve">Allowance for doubtful accounts_trade receivables </t>
  </si>
  <si>
    <t>P&amp;L - SALES DEDUCTIONS</t>
  </si>
  <si>
    <t>SALES DEDUCTIONS</t>
  </si>
  <si>
    <t xml:space="preserve">Accrued Revenues_others                           </t>
  </si>
  <si>
    <t>P&amp;L - SALES DEDUCTIONS Total</t>
  </si>
  <si>
    <t xml:space="preserve">Advance payments_others                           </t>
  </si>
  <si>
    <t>P&amp;L - OPERATING EXPENSES</t>
  </si>
  <si>
    <t>COGS</t>
  </si>
  <si>
    <t xml:space="preserve">Prepaid expenses_prepaid insurance premium        </t>
  </si>
  <si>
    <t>EMPLOYEE COSTS</t>
  </si>
  <si>
    <t xml:space="preserve">Prepaid expenses_prepaid rental expense           </t>
  </si>
  <si>
    <t>SUPPLIES</t>
  </si>
  <si>
    <t xml:space="preserve">Prepaid expenses_others                           </t>
  </si>
  <si>
    <t>TRAVEL EXPENSES</t>
  </si>
  <si>
    <t xml:space="preserve">Deposits provided_leasehold deposit               </t>
  </si>
  <si>
    <t>OFFICE COSTS</t>
  </si>
  <si>
    <t xml:space="preserve">Inventories_raw materials                         </t>
  </si>
  <si>
    <t>SERVICES</t>
  </si>
  <si>
    <t xml:space="preserve">Inventories_work-in-process                       </t>
  </si>
  <si>
    <t>MARKETING</t>
  </si>
  <si>
    <t xml:space="preserve">Inventories_finished goods                        </t>
  </si>
  <si>
    <t>MISC</t>
  </si>
  <si>
    <t xml:space="preserve">Inventories_others                                </t>
  </si>
  <si>
    <t>P&amp;L - OPERATING EXPENSES Total</t>
  </si>
  <si>
    <t xml:space="preserve">Other investments                                 </t>
  </si>
  <si>
    <t>P&amp;L - DEPRECIATION</t>
  </si>
  <si>
    <t>DEPRECIATION</t>
  </si>
  <si>
    <t xml:space="preserve">Office equipment                                  </t>
  </si>
  <si>
    <t>P&amp;L - DEPRECIATION Total</t>
  </si>
  <si>
    <t xml:space="preserve">Accumulated depreciation on office equipment      </t>
  </si>
  <si>
    <t>P&amp;L - NON OPERATING</t>
  </si>
  <si>
    <t>EXCHANGE VARIATION</t>
  </si>
  <si>
    <t xml:space="preserve">Other tangible assets                             </t>
  </si>
  <si>
    <t>OTHER NON OPE. EXPENSES</t>
  </si>
  <si>
    <t xml:space="preserve">Accumulated depreciation on other tangible assets </t>
  </si>
  <si>
    <t>OTHER NON OPE. INCOME</t>
  </si>
  <si>
    <t xml:space="preserve">Construction in progress                          </t>
  </si>
  <si>
    <t>P&amp;L - NON OPERATING Total</t>
  </si>
  <si>
    <t xml:space="preserve">Intangible assets_development cost                </t>
  </si>
  <si>
    <t>P&amp;L - TAX</t>
  </si>
  <si>
    <t>TAX</t>
  </si>
  <si>
    <t xml:space="preserve">Intangible assets_goodwill                        </t>
  </si>
  <si>
    <t>P&amp;L - TAX Total</t>
  </si>
  <si>
    <t xml:space="preserve">Intangible assets_patent, etc                     </t>
  </si>
  <si>
    <t>#N/A</t>
  </si>
  <si>
    <t xml:space="preserve">Intangible assets_other intangible assets         </t>
  </si>
  <si>
    <t>#N/A Total</t>
  </si>
  <si>
    <t xml:space="preserve">Trade payables_import                             </t>
  </si>
  <si>
    <t>Grand Total</t>
  </si>
  <si>
    <t xml:space="preserve">Trade payables_others                             </t>
  </si>
  <si>
    <t xml:space="preserve">Taxes withheld_others                             </t>
  </si>
  <si>
    <t xml:space="preserve">Unearned revenues_others                          </t>
  </si>
  <si>
    <t xml:space="preserve">Accrued expenses_wages                            </t>
  </si>
  <si>
    <t xml:space="preserve">Accrued expenses_interest                         </t>
  </si>
  <si>
    <t xml:space="preserve">Accrued expenses_commission paid                  </t>
  </si>
  <si>
    <t xml:space="preserve">Accrued expenses_others                           </t>
  </si>
  <si>
    <t xml:space="preserve">Value added tax receivables                       </t>
  </si>
  <si>
    <t xml:space="preserve">Value added tax payables                          </t>
  </si>
  <si>
    <t xml:space="preserve">Long-term borrowings_general                      </t>
  </si>
  <si>
    <t xml:space="preserve">Capital stock                                     </t>
  </si>
  <si>
    <t xml:space="preserve">Legal reserve_others                              </t>
  </si>
  <si>
    <t xml:space="preserve">Capital adjustments_treasury stock                </t>
  </si>
  <si>
    <t xml:space="preserve">Cumulative income or expense recognized in equity </t>
  </si>
  <si>
    <t>Gain or loss on translation into presentation curr</t>
  </si>
  <si>
    <t xml:space="preserve">Sales of finished goods_direct export             </t>
  </si>
  <si>
    <t xml:space="preserve">Other sales_others                                </t>
  </si>
  <si>
    <t xml:space="preserve">Sales of services_customer business               </t>
  </si>
  <si>
    <t xml:space="preserve">Cost of service_royalty                           </t>
  </si>
  <si>
    <t xml:space="preserve">Cost of service_customer business                 </t>
  </si>
  <si>
    <t xml:space="preserve">Cost of sales(Shipping)_Others                    </t>
  </si>
  <si>
    <t xml:space="preserve">Material cost_materials                           </t>
  </si>
  <si>
    <t>Cost of goods sold adjustment_inventory adjustment</t>
  </si>
  <si>
    <t xml:space="preserve">Executive wages_salary                            </t>
  </si>
  <si>
    <t xml:space="preserve">Employee wages_salary                             </t>
  </si>
  <si>
    <t xml:space="preserve">Employee wages_bonus                              </t>
  </si>
  <si>
    <t xml:space="preserve">Employee wages_miscellaneous salaries             </t>
  </si>
  <si>
    <t xml:space="preserve">Severance pay_others (pension expense, etc)       </t>
  </si>
  <si>
    <t xml:space="preserve">Employee benefits_others covered by the company   </t>
  </si>
  <si>
    <t xml:space="preserve">Travel expenses_business trip                     </t>
  </si>
  <si>
    <t xml:space="preserve">Communication expenses                            </t>
  </si>
  <si>
    <t xml:space="preserve">Utility expenses_electricity                      </t>
  </si>
  <si>
    <t xml:space="preserve">Utility expenses_water supply                     </t>
  </si>
  <si>
    <t xml:space="preserve">Utility expenses_office administration            </t>
  </si>
  <si>
    <t xml:space="preserve">Taxes and dues_others                             </t>
  </si>
  <si>
    <t xml:space="preserve">Supplies expenses_books and publications          </t>
  </si>
  <si>
    <t xml:space="preserve">Supplies expenses_office equipments               </t>
  </si>
  <si>
    <t xml:space="preserve">Supplies expenses_printing &amp; binding              </t>
  </si>
  <si>
    <t xml:space="preserve">Supplies expenses_research                        </t>
  </si>
  <si>
    <t xml:space="preserve">Supplies expenses_others                          </t>
  </si>
  <si>
    <t xml:space="preserve">Rental expenses                                   </t>
  </si>
  <si>
    <t xml:space="preserve">Depreciation expenses_other tangible assets       </t>
  </si>
  <si>
    <t xml:space="preserve">Amortization expenses on intangible assets        </t>
  </si>
  <si>
    <t xml:space="preserve">Repairs &amp; maintenance expenses                    </t>
  </si>
  <si>
    <t xml:space="preserve">Insurance premium                                 </t>
  </si>
  <si>
    <t xml:space="preserve">Advertising expenses                              </t>
  </si>
  <si>
    <t xml:space="preserve">Research and development expenses                 </t>
  </si>
  <si>
    <t xml:space="preserve">IT service charges_general                        </t>
  </si>
  <si>
    <t xml:space="preserve">Service fees_agency                               </t>
  </si>
  <si>
    <t xml:space="preserve">Service fees_outsourcing service                  </t>
  </si>
  <si>
    <t xml:space="preserve">Professional service fees                         </t>
  </si>
  <si>
    <t xml:space="preserve">Freight expenses_general                          </t>
  </si>
  <si>
    <t xml:space="preserve">Freight expenses_others                           </t>
  </si>
  <si>
    <t xml:space="preserve">Bad debt expenses                                 </t>
  </si>
  <si>
    <t xml:space="preserve">Convention expense_others                         </t>
  </si>
  <si>
    <t xml:space="preserve">Miscellaneous expenses                            </t>
  </si>
  <si>
    <t xml:space="preserve">Internal non_operating income                     </t>
  </si>
  <si>
    <t xml:space="preserve">Internal non-operating expenses                   </t>
  </si>
  <si>
    <t xml:space="preserve">Gain on foreign currency transaction_others       </t>
  </si>
  <si>
    <t>Interest expenses on short-term liabilities_bank o</t>
  </si>
  <si>
    <t xml:space="preserve">Loss on foreign currency transaction_others       </t>
  </si>
  <si>
    <t xml:space="preserve">Income tax expenses                               </t>
  </si>
  <si>
    <t>(blank)</t>
  </si>
  <si>
    <t xml:space="preserve">Loss on inventory obsolescence                    </t>
  </si>
  <si>
    <t>No</t>
    <phoneticPr fontId="2" type="noConversion"/>
  </si>
  <si>
    <t>Peer Company</t>
    <phoneticPr fontId="2" type="noConversion"/>
  </si>
  <si>
    <t>Ticker</t>
    <phoneticPr fontId="2" type="noConversion"/>
  </si>
  <si>
    <t>Country</t>
    <phoneticPr fontId="2" type="noConversion"/>
  </si>
  <si>
    <t>사업관련성</t>
    <phoneticPr fontId="2" type="noConversion"/>
  </si>
  <si>
    <t>재무정보</t>
    <phoneticPr fontId="2" type="noConversion"/>
  </si>
  <si>
    <t>Outlayer</t>
    <phoneticPr fontId="2" type="noConversion"/>
  </si>
  <si>
    <t>Selection</t>
    <phoneticPr fontId="2" type="noConversion"/>
  </si>
  <si>
    <t>PSR</t>
    <phoneticPr fontId="2" type="noConversion"/>
  </si>
  <si>
    <t>EV/Sales</t>
    <phoneticPr fontId="2" type="noConversion"/>
  </si>
  <si>
    <r>
      <t xml:space="preserve">KPMG 
</t>
    </r>
    <r>
      <rPr>
        <b/>
        <i/>
        <sz val="9"/>
        <color theme="0"/>
        <rFont val="Arial Unicode MS"/>
        <family val="2"/>
        <charset val="129"/>
      </rPr>
      <t>추가</t>
    </r>
    <phoneticPr fontId="2" type="noConversion"/>
  </si>
  <si>
    <t>Business Description</t>
    <phoneticPr fontId="23" type="noConversion"/>
  </si>
  <si>
    <t>ALLT US Equity</t>
  </si>
  <si>
    <t>O</t>
  </si>
  <si>
    <t>앨롯(Allot Ltd)은 혁신적 네트워크 인텔리전스 및 보안 솔루션 업체. 동사는 네트워크 보안, 서비스 게이트웨이, 통합 관리 및 기타 관련 제품을 제공할 뿐만 아니라 서비스로서의 보안(SECaaS), DOS 보호 및 예방, 네트워크 인텔리전스, 트래픽 관리 및 기타 관련 솔루션을 공급한다. 동사는 전 세계 고객을 대상으로 서비스를 제공하고 있다.</t>
  </si>
  <si>
    <t>CHKP US Equity</t>
  </si>
  <si>
    <t>체크 포인트 소프트웨어 테크놀로지 (Check Point Software Technologies Ltd.)는 다 양한 소프트웨어, 하드웨어 상품 및 정보기술(IT) 관련 서비스를 개발, 판매 및 지원 하는 업체. 동사는 또한 고객들에게 네트워크, 게이트웨이 보안 솔루션, 데이터 및 엔드포인트 보안 솔루션과 관리 솔루션을 제공하고 있다.</t>
  </si>
  <si>
    <t>CYRN US Equity</t>
  </si>
  <si>
    <t>사이렌(Cyren Ltd.)은 이메일 및 기타 메시지 솔루션을 제공하는 아웃소싱 업체. 동사는 웹사이트, 이메일 및 모바일 거래 보호 등의 보안 솔루션을 제공하고 있다. 동사는 전세계 웹 기반 기업들, 소형 웹사이트, 업체들을 대상으로 자체 서비스를 제공하고 있다.</t>
  </si>
  <si>
    <t>zvelo, Inc. (OTCPK:ZVLO)</t>
  </si>
  <si>
    <t>ZVLO US Equity</t>
  </si>
  <si>
    <t>X</t>
  </si>
  <si>
    <t>Verimatrix Société anonyme (ENXTPA:VMX)</t>
  </si>
  <si>
    <t>VMX FP Equity</t>
  </si>
  <si>
    <t>FRANCE</t>
  </si>
  <si>
    <t>베리마트릭스(Vermatrix)는 애플리케이션 소프트웨어 제공업체. 동사는 코드 보호, 인증, 모바일 결제수단 등 보안 및 분석 솔루션을 개발한다. 동사는 전 세계 고객을 대상으로 서비스를 제공한다.</t>
  </si>
  <si>
    <t>NLOK US Equity</t>
  </si>
  <si>
    <t>노턴라이프락(NortonLifeLock Inc.)은 소비자 사이버 보안 솔루션 제공업체. 동사는 고객의 장비, 온라인 프라이버시, 신원, 가정 네트워크를 보호할 수 있는 솔루션을 제공한다. 동사는 전 세계 고객에게 서비스를 제공한다.</t>
  </si>
  <si>
    <t>VMW US Equity</t>
  </si>
  <si>
    <t>VM웨어(VMware, Inc.)는 데스크탑용부터 데이터 센터용까지 다양한 가상 솔루션을 제공하는 업체. 동사는 비용 및 운영의 비효율성, 비즈니스 연속성, 소프트웨어 수명주기 관리 및 데스크톱 관리를 비롯한 다양한 IT 문제를 해결하는 제품을 제공한다.</t>
  </si>
  <si>
    <t>Intrusion Inc. (NasdaqCM:INTZ)</t>
  </si>
  <si>
    <t>INTZ US Equity</t>
  </si>
  <si>
    <t>인트루션(Intrusion Inc.)은 보안 소프트웨어 솔루션 제공업체. 동사는 제로 데이 공격, 멀웨어가 없는 공격 및 기타 최신 공격으로부터 보호하기 위해 사이버 보안 솔루션과 실시간 네트워크 모니터링을 제공한다. 동사는 미국 텍사스 주에서 서비스를 제공한다.</t>
  </si>
  <si>
    <t>BKYI US Equity</t>
  </si>
  <si>
    <t>바이오-키 인터내셔널(BIO-key International, Inc.)은 생체 지문 인식 소프트웨어 제품의 개발 및 라이선스 업체. 동사의 역량으로 익명 검사 및 하드웨어 독립성을 통해 신분위조를 방지할 수 있다. 동사는 장비 원제조업체, 부가가치 재판매업자, 통합회사, 애플리케이션 공급업체에게 서비스를 제공하고 있다.</t>
  </si>
  <si>
    <t>BB CN Equity</t>
  </si>
  <si>
    <t>블랙베리(BlackBerry Limited)는 지능형 보안 소프트웨어 솔루션 제공업체. 동사는 사이버보안, 안전 및 데이터 프라이버시 솔루션에 인공지능과 머신러닝을 비롯하여, 엔드포인트 보안 및 관리, 암호화, 임베디드 시스템을 제공한다. 동사는 전 세계 정부 및 기업 부문을 대상으로 서비스를 제공한다.</t>
  </si>
  <si>
    <t>4704 JP Equity</t>
  </si>
  <si>
    <t>트렌드 마이크로(Trend Micro Incorporated)는 항바이러스 컴퓨터 소프트웨어 및 인터 넷 보안 소프트웨어를 개발 및 판매하는 업체. 동사는 또한 미국, 유럽 및 아시아에서  제품을 판매하고 있다.</t>
  </si>
  <si>
    <t>ADVE SS Equity</t>
  </si>
  <si>
    <t xml:space="preserve">Advenica AB(publ)는 전 세계적으로 사이버 보안 솔루션과 서비스를 개발 및 제공한다. 동 회사는 다양한 보안 도메인 간의 단방향 정보 교환을 실시간으로 허용하고 네트워크 간의 단방향 분리를 보장하는 SecuriCDS Data Diode를 포함한 도메인 간 보안 제품을 제공한다. </t>
  </si>
  <si>
    <t>SSH1V FH Equity</t>
  </si>
  <si>
    <t>Corero Network Security plc (AIM:CNS)</t>
  </si>
  <si>
    <t>CNS LN Equity</t>
  </si>
  <si>
    <t>BRITAIN</t>
  </si>
  <si>
    <t>코레로 네트워크 시큐리티(Corero Network Security PLC)는 DDoS(분산 서비스 거부) 공격 및 사이버 위협에 대응한 최전선 방어를 제공하는 업체. 동사는 온라인 기업과 서비스 제공자에게 인터넷 트래픽 조사, 실시간 액세스 실현, 보호 대상이 되는 비즈니스의 요구에 부합한 모니터링 정책을 가능하게 하는 추가적인 보안 계층을 제공한다.</t>
  </si>
  <si>
    <t>4288 JP Equity</t>
  </si>
  <si>
    <t>TLS US Equity</t>
  </si>
  <si>
    <t>Telos Corporation은 자회사와 함께 전 세계적으로 정보 기술(IT) 솔루션 및 서비스를 제공한다. 대기업 및 정부 기업에 엔터프라이즈 사이버 위험 관리 및 보안 규정 준수 자동화 솔루션을 위한 최고의 플랫폼인 Xacta를 제공한다. 데이터 난독화 및 암호화, 사용자 ID 및 위치 마스킹, 네트워크 리소스 숨기기를 통해 사이버 공격 표면을 제거하는 솔루션인 Telos Ghost는 인텔리전스 수집, 사이버 위협 보호, 중요 인프라 보호 및 보호를 위한 보안 및 개인 정보를 제공한다.</t>
  </si>
  <si>
    <t>FSC1V FH Equity</t>
  </si>
  <si>
    <t>에프시큐어(F-Secure Oyj)는 데이터 보안 제품을 개발하는 업체. 동사는 모바일 엔터 프라이즈에 대한 중앙 관리 보안 솔루션을 제공하고 있다. 동사의 제품에는 데스크탑,  서버, 노트북 및 모바일 기기에 대한 안티바이러스, 파일 암호화, 네트워크 보안 솔 루션이 있다 동사는 재판매업자를 통해 제품을 전세계적으로 판매하고, 라이선스 계약 을 통해 장비 제조업체에도 판매하고 있다.</t>
  </si>
  <si>
    <t>Validian Corporation (OTCPK:VLDI)</t>
  </si>
  <si>
    <t>VLDI US Equity</t>
  </si>
  <si>
    <t>밸리디언(Validian Corporation)은 네트워크 환경에 대한 통신 보안 기술을 제공하는 업체.  동사의 애플리케이션 보안 인프라와 보안 인스턴트 메신저는 인터넷 상의 상호 인증된 응용 프로그램 프로세스 간의 교환을 보장한다.  조직은 동 인프라를 사용하여 분산 네트워크를 통해 데이터를 공유하는 애플리케이션을 개발하고 배포할 수 있다.</t>
  </si>
  <si>
    <t>FTNT US Equity</t>
  </si>
  <si>
    <t>포티넷(Fortinet, Inc.)은 네트워크 보안 솔루션 제공업체. 동사는 네트워크 보안 장비, 소프트웨어, 구독 서비스를 제공한다. 동사의 시스템은 방화벽, VPN, 바이러스 백신, 침입 방지(IPS), 웹 필터링, 스팸 차단, 트래픽 조절 등 보안기술 업계에서 가장 광범위한 제품군을 보유하고 있다.</t>
  </si>
  <si>
    <t>MDM Group, Inc. (OTCPK:MDDM)</t>
  </si>
  <si>
    <t>MDDM US Equity</t>
  </si>
  <si>
    <t>Route1 Inc. (TSXV:ROI)</t>
  </si>
  <si>
    <t>ROI CN Equity</t>
  </si>
  <si>
    <t>루트1(Route1 Inc.)은 무선 및 유선 네트워크를 통해 원격 컴퓨팅을 제공하는 업체. 동사의 솔루션을 통해 사용자는 각 항목의 애플리케이션 또는 데이터 없이도 사무실 컴퓨터, 애플리케이션 및 네트워크 자원을 원격으로 운영할 수 있다.</t>
  </si>
  <si>
    <t>Com-Guard.com, Inc. (OTCPK:CGUD)</t>
  </si>
  <si>
    <t>CGUD US Equity</t>
  </si>
  <si>
    <t>Soliton Systems K.K. (TSE:3040)</t>
  </si>
  <si>
    <t>3040 JP Equity</t>
  </si>
  <si>
    <t>기술 회사인 Soliton Systems K.K.는 일본 및 국제적으로 IT 보안, 원격 라이브 방송 및 임베디드 솔루션을 제공한다. 메일젠, 솔리톤 시큐어데스크톱, NetAttest D3, NetAttest LAP, 사이버공간분석 등의 IT 보안 제품을 제공한다.</t>
  </si>
  <si>
    <t>300369 CH Equity</t>
  </si>
  <si>
    <t>베이징 선저우루멍 신식안전과기(NSFocus Information Technology Company Limited)는 정보 보안 제품을 개발, 제조, 판매하고, 전문 보안 서비스를 제공하는 업체. 동사의 주요 제품에는 네트워크 및 터미널 보안 제품, 준법감시 및 보안 관리 제품 등이 있다.</t>
  </si>
  <si>
    <t>Bittium Oyj (HLSE:BITTI)</t>
  </si>
  <si>
    <t>BITTI FH Equity</t>
  </si>
  <si>
    <t>비티움(Bittium Oyj)은 통신 및 연결 솔루션 제공업체. 동사는 인공 지능, 사물인터넷(IoT), 무선 기술 컨설팅 및 장치 개발 솔루션을 제공한다. 동사는 핀란드에서 고객에게 서비스를 제공하고 있다.</t>
  </si>
  <si>
    <t>IBSG International, Inc. (OTCPK:IBIN)</t>
  </si>
  <si>
    <t>IBIN US Equity</t>
  </si>
  <si>
    <t>StrikeForce Technologies, Inc. (OTCPK:SFOR)</t>
  </si>
  <si>
    <t>SFOR US Equity</t>
  </si>
  <si>
    <t>스트라이크포스 테크놀로지스(StrikeForce Technologies, Inc.)는 소비자와 기업의 신원 도용을 방지하는 소프트웨어를 제공하는 업체.  동사의 제품은 신원 관리, 원격 액세스 및 생체 인식과 같은 영역을 망라한다.  동사는 또한 컨설팅 및 지원을 포함한 전문 서비스도 제공하고 있다.</t>
  </si>
  <si>
    <t>053800 KS Equity</t>
  </si>
  <si>
    <t>안철수연구소는 인터넷 및 각종 컴퓨터 시스템 등의 보안 서비스 제공 전문업체. 동사의 주요 사업영역으로는 컴퓨터 바이러스 방지용 소프트웨어 개발 및 판매, 온라인 및 네트워크 시스템 정보 보안 컨설팅 등이 있다.</t>
  </si>
  <si>
    <t>GET Holdings Limited (SEHK:8100)</t>
  </si>
  <si>
    <t>8100 HK Equity</t>
  </si>
  <si>
    <t>HONG KONG</t>
  </si>
  <si>
    <t>투자 지주 회사인 GET Holdings Limited는 개인용 컴퓨터 성능 소프트웨어, 바이러스 백신 소프트웨어, 휴대 전화 응용 프로그램 및 도구 모음 광고의 연구, 개발 및 배포에 종사한다.</t>
  </si>
  <si>
    <t>197140 KS Equity</t>
  </si>
  <si>
    <t xml:space="preserve">(주)디지캡은 디지털 콘텐츠 보호 및 저작권 관리 솔루션을 제공한다. 인증된 가입자에게만 방송 수신을 허용하는 수익 보안 솔루션인 Conditional Access System을 포함한 보안 솔루션을 제공한다. </t>
  </si>
  <si>
    <t>3927 JP Equity</t>
  </si>
  <si>
    <t>Fuva Brain Limited는 일본에서 엔드포인트 사이버 보안 및 사무직 생산성을 위한 소프트웨어 제품을 개발 및 판매한다. 이 회사는 사이버 보안 컨설팅 서비스도 제공합니다. 및 사용자 지원 서비스. 또한 네트워크 보안 제품을 재판매하고 관련 서비스를 제공한다.</t>
  </si>
  <si>
    <t>Digital Arts Inc. (TSE:2326)</t>
  </si>
  <si>
    <t>2326 JP Equity</t>
  </si>
  <si>
    <t xml:space="preserve">Digital Arts Inc.는 일본, 미국, 유럽 및 아시아 태평양 지역에서 인터넷 보안 소프트웨어 및 가전 제품을 개발 및 판매한다. </t>
  </si>
  <si>
    <t>Genesis Technology, Inc. (TPEX:6221)</t>
  </si>
  <si>
    <t>6221 TT Equity</t>
  </si>
  <si>
    <t>TAIWAN</t>
  </si>
  <si>
    <t>제네시스 테크놀로지/타이완(Genesis Technology Inc.)은 컴퓨터 통합 서비스 제공업체. 동사의 서비스에는 시스템 유지 및 수리 서비스뿐 아니라, 운영 플랫폼, 데이터 저장, 인터넷 보안, 컨설팅 서비스 등이 있다.</t>
  </si>
  <si>
    <t>Sonasoft Corporation (OTCPK:SSFT)</t>
  </si>
  <si>
    <t>SSFT US Equity</t>
  </si>
  <si>
    <t>Beijing Infosec Technologies Co.,Ltd. (SHSE:688201)</t>
  </si>
  <si>
    <t>688201 CH Equity</t>
  </si>
  <si>
    <t>054920 KS Equity</t>
  </si>
  <si>
    <t>한컴위드는 컴퓨터 보안 소프트웨어 개발업체. 동사는 블록체인 보안 솔루션, 블록체인 원장 기술, 스마트 시티 솔루션, 생체인증 온라인 모바일 보안, 통합 키 운영 및 기타 관련 서비스를 제공한다. 동사는 또한 부동산 임대 서비스를 제공한다.</t>
  </si>
  <si>
    <t>Odyssey Technologies Limited (BSE:530175)</t>
  </si>
  <si>
    <t>ODT IN Equity</t>
  </si>
  <si>
    <t>SNEL IT Equity</t>
  </si>
  <si>
    <t xml:space="preserve">Synel M.L.L Payway Ltd는 자회사와 함께 이스라엘 및 국제적으로 조직의 인력 관리를 위한 소프트웨어 통합 하드웨어 솔루션을 제공한다. </t>
  </si>
  <si>
    <t>RPD US Equity</t>
  </si>
  <si>
    <t>래피드7(Rapid7, Inc.)는 보안 데이터 및 분석 소프트웨어 솔루션을 제공하는 업체. 동사는 위협 익스포저를 줄이고 실시간으로 위험을 탐지하기 위해 보안 데이터를 수집, 해석 및 분석하는 서비스를 제공한다.</t>
  </si>
  <si>
    <t>ISA Holdings Limited (JSE:ISA)</t>
  </si>
  <si>
    <t>ISA SJ Equity</t>
  </si>
  <si>
    <t>SOUTH AFRICA</t>
  </si>
  <si>
    <t>ISA 홀딩스(ISA Holdings Ltd)는 남아공에서 기업 및 개인 고객에게 IT 보안 서비스를 제공하는 업체.  동사는 근거리 통신망(LAN)을 설치하고, 바이러스 방지 소프트웨어를 배급하고 있다.</t>
  </si>
  <si>
    <t>Ipsidy Inc. (NasdaqCM:AUID)</t>
  </si>
  <si>
    <t>AUID US Equity</t>
  </si>
  <si>
    <t xml:space="preserve">Ipsidy Inc.는 전 세계적으로 보안, 모바일 및 생체 인식 ID 솔루션 제품군을 제공하는 IDaaS(Identity as a Service) 플랫폼을 운영한다. 회사는 기업, 거주지, 정부 또는 기타 조직을 위한 IDaaS 플랫폼을 개발하여 사용자가 휴대폰 또는 휴대용 장치를 통해 신원을 확인하고 인증할 수 있도록 한다. </t>
  </si>
  <si>
    <t>Exobox Technologies Corp. (OTCPK:EXBX)</t>
  </si>
  <si>
    <t>EXBX US Equity</t>
  </si>
  <si>
    <t>300379 CH Equity</t>
  </si>
  <si>
    <t xml:space="preserve">Beijing Tongtech Co., Ltd.는 중국에서 보안 제품과 솔루션을 제공한다. 사용자가 비즈니스 혁신, 보안 관리, 데이터 공유 및 가치 마이닝을 달성할 수 있도록 통신 보안, 5G 혁신 애플리케이션, 산업용 인터넷 보안 제품 및 솔루션을 제공합니다. 회사는 미들웨어 제품 및 솔루션을 제공한다. </t>
  </si>
  <si>
    <t>MNDT US Equity</t>
  </si>
  <si>
    <t>만디언트(Mandiant Inc.)는 맬웨어 보호 시스템 및 네트워크 위협 방지 솔루션 제공 업체. 동사는 전 세계 고객을 대상으로 웹, 이메일, 파일 보안과 멀웨어 분석을 제공한다.</t>
  </si>
  <si>
    <t>Gallagher Security Corp. (CNSX:GLL)</t>
  </si>
  <si>
    <t>GLL CN Equity</t>
  </si>
  <si>
    <t>258790 KS Equity</t>
  </si>
  <si>
    <t>소프트캠프는 정보 보안 운영업체. 동사는 정보 유출 예방, 외부 위협 방어 및 기타 서비스를 제공한다. 동사는 한국에서 자사 서비스를 제공한다.</t>
  </si>
  <si>
    <t>UNIPOINT Corp. (XKON:A121060)</t>
  </si>
  <si>
    <t>121060 KS Equity</t>
  </si>
  <si>
    <t>Collexis Holdings Inc. (OTCPK:CLXS)</t>
  </si>
  <si>
    <t>CLXS US Equity</t>
  </si>
  <si>
    <t>3849 JP Equity</t>
  </si>
  <si>
    <t xml:space="preserve">Nippon Techno Lab Inc.는 일본 및 국제적으로 컴퓨터 시스템을 개발한다. 이 회사는 컴퓨터 연결 제어 장치, 이미지 확장, 네트워크 연결, 이미지 처리, 색 합성, 스캐너 입력 장치 제어, 색상 조정, 데이터 형식 자동 인식/변환 및 잉크젯 제어 소프트웨어를 포함한 제어 시스템 소프트웨어를 개발하여 프린터 제조업체에 공급한다. </t>
  </si>
  <si>
    <t>WALLIX GROUP SA (ENXTPA:ALLIX)</t>
  </si>
  <si>
    <t>ALLIX FP Equity</t>
  </si>
  <si>
    <t>002212 CH Equity</t>
  </si>
  <si>
    <t>텐룽신 과기집단(Topsec Technologies Group Inc.)은 전선 및 케이블 제품 제조업체. 동사는 전력 케이블, 저전압 케이블, 중간 전압 케이블, 고압 케이블, 특수 케이블, 구리 전선 및 기타 제품을 생산한다. 동사는 보안 및 빅데이터 제품 제조, 데이터 프로세싱, 기타 서비스도 제공한다.</t>
  </si>
  <si>
    <t>ClearSale S.A. (BOVESPA:CLSA3)</t>
  </si>
  <si>
    <t>CLSA3 BZ Equity</t>
  </si>
  <si>
    <t>BRAZIL</t>
  </si>
  <si>
    <t>QUICKHEA IN Equity</t>
  </si>
  <si>
    <t>퀵 힐 테크놀로지스(Quick Heal Technologies Limited)는 인터넷 및 컴퓨터 보안 솔루션을 제공하는 업체. 동사는 데이터 도난 방지, 시청규제, 방화벽, 원격 기기 관리, 웹사이트 보안, 클린업 솔루션을 제공하고 있다. 동사는 전 세계를 대상으로 사업을 운영하고 있다.</t>
  </si>
  <si>
    <t>Data443 Risk Mitigation, Inc. (OTCPK:ATDS)</t>
  </si>
  <si>
    <t>ATDS US Equity</t>
  </si>
  <si>
    <t>SGA Co,. Ltd (KOSDAQ:A049470)</t>
  </si>
  <si>
    <t>049470 KS Equity</t>
  </si>
  <si>
    <t>에스지에이는 산업용 컴퓨터를 전문적으로 생산하는 업체.  동사의 주요 생산품으로는  산업용 컴퓨터, 네트워크용 컴퓨터, 임베디드 컴퓨터 등이 있다.  또한,동사는 산업 용 컴퓨터 부품 판매 및 유지보수 서비스 제공도 하고 있다.</t>
  </si>
  <si>
    <t>TUFN US Equity</t>
  </si>
  <si>
    <t xml:space="preserve">Tufin Software Technologies Ltd.는 자회사와 함께 주로 미국, 이스라엘, 유럽, 중동, 아프리카, 독일, 아시아 태평양 및 국제적으로 소프트웨어 기반 솔루션을 개발, 마케팅 및 판매한다. 회사는 보안 관리자가 중앙 집중식 보안 정책을 정의 및 관리하고 공격 표면을 최소화하며 네트워크 전체에서 지속적인 규정 준수를 보장할 수 있는 SecureTrack을 제공한다. </t>
  </si>
  <si>
    <t>CYBR US Equity</t>
  </si>
  <si>
    <t>사이버아크 소프트웨어(CyberArk Software Ltd.)는 정보 기술 보안 솔루션을 제공하는 업체. 동사는 조직의 특수 계정을 사이버 테러부터 보호하는 서비스를 제공하고 있다.</t>
  </si>
  <si>
    <t>TRADE WORKS Co., Ltd (JASDAQ:3997)</t>
  </si>
  <si>
    <t>3997 JP Equity</t>
  </si>
  <si>
    <t>TRADE WORKS Co., Ltd.는 증권, FX마진거래(FX), 상품선물 산업에 대한 전면 시스템 거래소 연결 시스템 및 불공정 거래 모니터링 시스템에 대한 솔루션을 제공한다.</t>
  </si>
  <si>
    <t>IGLOO SECURITY, Inc. (KOSDAQ:A067920)</t>
  </si>
  <si>
    <t>067920 KS Equity</t>
  </si>
  <si>
    <t>이글루시큐리티는 기업보안관리(ESM), 자산관리시스템(RMS) 등의 시스템 및 네트워크 정보보호제품 생산과 보안관제서비스를 제공하고 있다.</t>
  </si>
  <si>
    <t>601360 CH Equity</t>
  </si>
  <si>
    <t xml:space="preserve">인터넷 보안 회사인 360 Security Technology Inc.는 중국에서 인터넷 및 모바일 보안 제품을 제공한다. 이 회사는 국가 기관 및 기업에 보안 컨설팅, 보안 운영 및 유지 관리, 보안 교육 서비스를 포함한 보안 서비스를 제공합니다. </t>
  </si>
  <si>
    <t>150900 KS Equity</t>
  </si>
  <si>
    <t>파수는 소프트웨어 제품 개발업체. 동사는 디지털 권리 관리, 품질 자동화 툴, 정보 보안 컨설팅 및 기타 관련 서비스를 제공한다. 동사는 유지관리 서비스도 제공한다.</t>
  </si>
  <si>
    <t>131090 KS Equity</t>
  </si>
  <si>
    <t>시큐브는 다양한 보안 이슈에 대응하기 위한 전략적인 솔루션을 개발 및 공급하고 있 다. 시스템 해킹차단 및 침입방지를 위한 서버보안솔루션 Secuve TOS, PC환경을 업무 영역과 인터넷영역으로 분리해 보안관리하기 위한 정보유출방지 솔루션 DuoGRIFFIN, 통합계정권한관리시스템 iGRIFFIN 등의 사업을 영위하고 있다.</t>
  </si>
  <si>
    <t>300297 CH Equity</t>
  </si>
  <si>
    <t>란둔 신시 안전 기술(Bluedon Information Security Technology Co.Ltd.)은 정보 보안 제품 제공 업체. 동사는 보안 게이트웨이형 제품, 보안 감시형 제품 및 애플리케이션 보안 제품을 제조 및 판매하고 있다. 동사는 중국 전역에서 자사 제품을 판매하고 있다.</t>
  </si>
  <si>
    <t>222810 KS Equity</t>
  </si>
  <si>
    <t>마이더스AI는 네트워크 보안 제품 개발업체. 동사는 개인 네트워크 보안 제품, 기업 네트워크 보안 제품 및 기타 제품을 개발 및 판매한다. 동사는 한국에서 자사 제품을 판매한다.</t>
  </si>
  <si>
    <t>053300 KS Equity</t>
  </si>
  <si>
    <t>002439 CH Equity</t>
  </si>
  <si>
    <t>베이징 비너스테크(Beijing Venustech Inc.)는 다양한 정보 보안 제품, 정보 보안 서비스 및 정보 보안 솔루션을 제공하는 업체. 동사의 제품 및 서비스에는 침입 탐지 시스템, 침입 방지 시스템, 방화벽, 실시간 모니터링 및 보안 관리 인증 교육 서비스 등이 있다.</t>
  </si>
  <si>
    <t>OPTiM Corporation (TSE:3694)</t>
  </si>
  <si>
    <t>3694 JP Equity</t>
  </si>
  <si>
    <t>OPTiM Corporation은 일본에서 다양한 인터넷 기반 서비스를 제공한다. OPTiM 인공 지능(AI) 카메라, 이미지 분석 서비스 및 OPTiM 물리적 보안을 포함한 AI 서비스를 제공한다.</t>
  </si>
  <si>
    <t>Cyberloq Technologies, Inc. (OTCPK:CLOQ)</t>
  </si>
  <si>
    <t>CLOQ US Equity</t>
  </si>
  <si>
    <t>Astra Veda Corporation (OTCPK:ASTA)</t>
  </si>
  <si>
    <t>ASTA US Equity</t>
  </si>
  <si>
    <t>아스트라 베다(Astra Veda Corporation)는 투자회사. 동사는 툴 및 소프트웨어 애플리케이션 개발 기업에 주력한다. 동사는 전 세계 고객을 대상으로 서비스를 제공한다.</t>
  </si>
  <si>
    <t>AMIYA Corporation (TSE:4258)</t>
  </si>
  <si>
    <t>4258 JP Equity</t>
  </si>
  <si>
    <t>Cipherpoint Limited (ASX:CPT)</t>
  </si>
  <si>
    <t>CPT AU Equity</t>
  </si>
  <si>
    <t>AUSTRALIA</t>
  </si>
  <si>
    <t>사이퍼포인트(Cipherpoint Limited)는 데이터 중심데이터 중심 보안 소프트웨어 솔루션 제공업체. 동사는 신뢰할 수 없는 네크워크와 안전하지 않은 기기에서 데이터를 보호하며, 접속 통제 및 중앙화된 보안 관리 솔루션을 제공한다. 동사는 전 세계 고객을 대상으로 서비스를 제공한다.</t>
  </si>
  <si>
    <t>Fintech S.A. (WSE:FTH)</t>
  </si>
  <si>
    <t>FTH PW Equity</t>
  </si>
  <si>
    <t>POLAND</t>
  </si>
  <si>
    <t>688023 CH Equity</t>
  </si>
  <si>
    <t xml:space="preserve">DBAPPSecurity Co., Ltd.는 중국에서 사이버 보안 제품의 연구 개발, 제조 및 판매에 종사하고 있다. </t>
  </si>
  <si>
    <t>300311 CH Equity</t>
  </si>
  <si>
    <t>Cyberfort Software, Inc. (OTCPK:CYBF)</t>
  </si>
  <si>
    <t>CYBF US Equity</t>
  </si>
  <si>
    <t>Forwardly Inc. (OTCPK:FORW)</t>
  </si>
  <si>
    <t>FORW US Equity</t>
  </si>
  <si>
    <t>042510 KS Equity</t>
  </si>
  <si>
    <t>라온시큐어는 PC와 모바일 기기 보안 솔루션 및 FIDO 기반 인증 솔루션 개발업체이자 제공업체. 동사는 모바일 암호 인증, 모바일 단말기 관리 및 기타 관련 서비스를 제공한다. 동사는 또한 FIDO와 블록체인 기술에 기반한 탈중앙 인증 서비스 플랫폼을 개발한다.</t>
  </si>
  <si>
    <t>300352 CH Equity</t>
  </si>
  <si>
    <t>Freja eID Group AB (publ) (OM:FREJA)</t>
  </si>
  <si>
    <t>FREJA SS Equity</t>
  </si>
  <si>
    <t>IT 보안 회사인 Freja eID Group AB(publ)는 전 세계 은행, 정부 및 기업을 위한 보안 솔루션을 제공합니다. ID 생태계인 Freja eID를 제공합니다. 관리 팀 또는 기타 주요 인물에 대한 보안 액세스를 제공하기 위한 Freja ID 사용자 등록 프로세스를 간소화하는 Freja 셀프 서비스 포털 내부 인증 시스템을 외부 세계와 연결하는 신원 제공자 Freja Connect; 로그인 및 서명에 대한 높은 수준의 보안과 사용자 편의성을 제공하는 Freja Mobile; 원버튼, 키보드, 카드, USB 및 모바일 토큰과 같은 로그인 장치, Freja Mobile, SMS 및 이메일, 코드 카드, Google 인증자 및 Pinelope, 비밀번호 또는 PIN 배포에 사용되는 개인 식별 번호(PIN) 메일러를 생성하는 소프트웨어. 이 회사는 또한 은행 및 지불 프로세서가 사용하는 공통 키 유형을 지원하는 키 관리 솔루션인 Chiave Key Management Facility를 제공한다.</t>
  </si>
  <si>
    <t>NXTD US Equity</t>
  </si>
  <si>
    <t>NXT-ID(NXT-ID, Inc.)는 생체인식 보안 액세스 제어가 필요한 제품, 솔루션 및 서비스에 중점을 두고 있는 개발단계의 기술 기업.</t>
  </si>
  <si>
    <t>t42 IoT Tracking Solutions PLC (AIM:TRAC)</t>
  </si>
  <si>
    <t>TRAC LN Equity</t>
  </si>
  <si>
    <t>184230 KS Equity</t>
  </si>
  <si>
    <t>에스지에이 솔루션즈는 시스템보안 및 응용보안 운영체제를 개발하고 유지보수 서비스를 제공하는 업체. 당사는 주로 서버보안과 전자문서보호 제품/솔루션을 공급한다.</t>
  </si>
  <si>
    <t>Safe-T Group Ltd (TASE:SFET)</t>
  </si>
  <si>
    <t>SFET US Equity</t>
  </si>
  <si>
    <t>ID CN Equity</t>
  </si>
  <si>
    <t>Identillect Technologies Corp.는 이메일 암호화 소프트웨어 솔루션을 개발한다. 회사는 이메일 암호화 기술인 Delivery Trust를 제공한다.</t>
  </si>
  <si>
    <t>KENH SS Equity</t>
  </si>
  <si>
    <t>CLAV SS Equity</t>
  </si>
  <si>
    <t>Clavister Holding AB(publ.)는 자회사와 함께 전 세계적으로 사이버 보안 솔루션을 개발 및 판매한다.</t>
  </si>
  <si>
    <t>SentinelOne, Inc. (NYSE:S)</t>
  </si>
  <si>
    <t>S US Equity</t>
  </si>
  <si>
    <t>Darktrace plc (LSE:DARK)</t>
  </si>
  <si>
    <t>DARK LN Equity</t>
  </si>
  <si>
    <t>300768 CH Equity</t>
  </si>
  <si>
    <t xml:space="preserve">항저우 DPtech 기술 Co., 주식 회사. 중국 및 국제적으로 네트워크 보안 및 애플리케이션 제공 제품의 연구 개발, 생산 및 판매에 종사하고 있다. 애플리케이션 방화벽, 지능형 보안 게이트웨이, 침입 방지 시스템, 웹 애플리케이션 방화벽, 안티 DDoS 시스템, IoT 보안 제어 시스템, 산업용 방화벽, 사이버 보안 탐지 플랫폼, 사이버 보안 위험 관리 및 제어 플랫폼, 사이버 보안 등 네트워크 보안 제품을 제공한다. </t>
  </si>
  <si>
    <t>050960 KS Equity</t>
  </si>
  <si>
    <t>수산아이앤티는 소프트웨어 개발 회사다.  동사의 주 사업은 Internet Service Provider (ISP) 소프트웨어와 모바일 유해정보차단이다.</t>
  </si>
  <si>
    <t>KnowBe4, Inc. (NasdaqGS:KNBE)</t>
  </si>
  <si>
    <t>KNBE US Equity</t>
  </si>
  <si>
    <t>AVST LN Equity</t>
  </si>
  <si>
    <t>CZECH</t>
  </si>
  <si>
    <t>Minwise Co., Ltd (KOSDAQ:A214180)</t>
  </si>
  <si>
    <t>214180 KS Equity</t>
  </si>
  <si>
    <t>민앤지는 휴대폰번호 도용방지 서비스와 로그인 정보 보안 서비스 등을 제공하는 개인정보 보안 서비스 업체.</t>
  </si>
  <si>
    <t>300523 CH Equity</t>
  </si>
  <si>
    <t>192250 KS Equity</t>
  </si>
  <si>
    <t>케이사인은 온라인에서 개인과 기업의 정보를 지켜주는 보안솔루션 및 프로그램을 제공하는 업체.  동사의 주요 제품 및 서비스로는 전자서명인증, 통합인증, 권한관리, 계정관리 및 데이터베이스 보안 등이 있다.</t>
  </si>
  <si>
    <t>IronNet, Inc. (NYSE:IRNT)</t>
  </si>
  <si>
    <t>IRNT US Equity</t>
  </si>
  <si>
    <t>203650 KS Equity</t>
  </si>
  <si>
    <t>드림시큐리티는 정보보안제품과 정보보안서비스 제공업체.  동사의 제품과 서비스는 시스템 보안, 정보 유출방지 및 암호인증분야에 집중된다.</t>
  </si>
  <si>
    <t>3692 JP Equity</t>
  </si>
  <si>
    <t>FFRI시큐리티(FFRI Security, Inc)는 사이버 보안 소프트웨어 제품 개발 및 판매업체. 동사는 컴퓨터 보안 및 네트워크 시스템 연구, 컨설팅, 정보 제공 및 기타 서비스를 제공한다. 동사는 컴퓨터 소프트웨어 및 컴퓨터 프로그램 판매, 리스, 유지관리 및 기타 서비스도 제공한다.</t>
  </si>
  <si>
    <t>Crossword Cybersecurity Plc (AIM:CCS)</t>
  </si>
  <si>
    <t>CCS LN Equity</t>
  </si>
  <si>
    <t>SAIL US Equity</t>
  </si>
  <si>
    <t>세일포인트 테크놀로지스 홀딩(SailPoint Technologies Holdings, Inc.)은 지주회사. 동사는 자회사를 통해 기업 정체성 거버넌스 솔루션을 제공한다. 동사는 직원, 도급업체, 사업 파트너, 기타 사용자들의 수시로 변화하는 접근 권한을 관리하여 고객들이 이들의 디지털 신분을 안전하게 관리할 수 있도록 한다.</t>
  </si>
  <si>
    <t>Zhongfu Information Inc. (SZSE:300659)</t>
    <phoneticPr fontId="2" type="noConversion"/>
  </si>
  <si>
    <t>300659 CH Equity</t>
  </si>
  <si>
    <t>Zhongfu Information Inc.는 중국에서 정보 보안 제품 및 솔루션의 연구, 개발 및 판매에 종사하고 있다.</t>
  </si>
  <si>
    <t>603232 CH Equity</t>
  </si>
  <si>
    <t xml:space="preserve">Koal Software Co., Ltd.는 중국에서 공개 키 인프라 플랫폼을 개발한다. 회사는 루트 인증서 발급, 인증서 발급, 인증서 등록 감사, 키 및 인증서 통합 관리, 신뢰할 수 있는 ID 관리 시스템과 같은 ID 보안 인프라를 제공합니다. 타임스탬프 및 서명 확인 서버, 전자 서명 시스템을 포함한 암호 서비스 플랫폼, 보안 인증, SSL 애플리케이션 전달, API, 싱글 사인온 게이트웨이, 계정 관리 시스템으로 구성된 인증 및 액세스 제어 제품. </t>
  </si>
  <si>
    <t>Jiransecurity Co.,Ltd (KOSDAQ:A208350)</t>
  </si>
  <si>
    <t>208350 KS Equity</t>
  </si>
  <si>
    <t>지란지교시큐리티는 보안소프트웨어를 개발하는 업체.  동사의 제품은 메일보안, 문서보안, 모바일보안을 제공한다.</t>
  </si>
  <si>
    <t>Datasea Inc. (NasdaqCM:DTSS)</t>
  </si>
  <si>
    <t>DTSS US Equity</t>
  </si>
  <si>
    <t>Datasea Inc.는 자회사를 통해 중화인민공화국에서 스마트 보안 솔루션을 제공한다. 빅 데이터 보안 및 스마트 3D 보안 플랫폼, 안전한 캠퍼스 보안 시스템, 경관 지역 보안 시스템, 공공 커뮤니티 보안 시스템 및 전염병 시스템을 개발한다.</t>
  </si>
  <si>
    <t>Secucen Co., Ltd. (XKON:A232830)</t>
  </si>
  <si>
    <t>232830 KS Equity</t>
  </si>
  <si>
    <t>시큐센은 다양한 모바일 보안 서비스 및 솔루션 제공업체.  시큐센의 사업분야는 앱 위(변)조 솔루션, 이상금융거래감지 솔루션, 바이오인증/서명 솔루션, 통합 보안플랫 폼 등이 있다.</t>
  </si>
  <si>
    <t>Tesserent Limited (ASX:TNT)</t>
  </si>
  <si>
    <t>TNT AU Equity</t>
  </si>
  <si>
    <t>Cyber Security Cloud , Inc. (TSE:4493)</t>
  </si>
  <si>
    <t>4493 JP Equity</t>
  </si>
  <si>
    <t>Osirium Technologies PLC (AIM:OSI)</t>
  </si>
  <si>
    <t>OSI LN Equity</t>
  </si>
  <si>
    <t>TENB US Equity</t>
  </si>
  <si>
    <t>Tenable Holdings, Inc.는 미주, 유럽, 중동, 아프리카, 아시아 태평양 및 일본에 사이버 노출 솔루션을 제공한다.</t>
  </si>
  <si>
    <t>Family Zone Cyber Safety Limited (ASX:FZO)</t>
  </si>
  <si>
    <t>FZO AU Equity</t>
  </si>
  <si>
    <t>PING US Equity</t>
  </si>
  <si>
    <t>Ping Identity Corporation으로 사업을 하고 있는 Ping Identity Holding Corp.은 미국 및 국제적으로 기업을 위한 지능형 ID 솔루션을 제공한다.</t>
  </si>
  <si>
    <t>4441 JP Equity</t>
  </si>
  <si>
    <t>RightCrowd Limited (ASX:RCW)</t>
  </si>
  <si>
    <t>RCW AU Equity</t>
  </si>
  <si>
    <t>T Stamp Inc. (OTCPK:IDAI)</t>
  </si>
  <si>
    <t>IDAI US Equity</t>
  </si>
  <si>
    <t>688168 CH Equity</t>
  </si>
  <si>
    <t>BrandShield Systems Plc (AIM:BRSD)</t>
  </si>
  <si>
    <t>BRSD LN Equity</t>
  </si>
  <si>
    <t>브랜드실드 시스템스(BrandShield Systems PLC)는 사이버 보안 솔루션 제공업체. 동사는 피싱, 경영진 사칭, 모조 제품 및 상표권 침해 등 온라인 위협을 모니터링, 탐지 및 제거하는것을 전문으로 한다. 동사는 세계 각지에서 고객에게 서비스를 제공한다.</t>
  </si>
  <si>
    <t>Appgate, Inc. (OTCPK:APGT)</t>
  </si>
  <si>
    <t>APGT US Equity</t>
  </si>
  <si>
    <t>CrowdStrike Holdings, Inc. (NasdaqGS:CRWD)</t>
  </si>
  <si>
    <t>CRWD US Equity</t>
  </si>
  <si>
    <t>CrowdStrike Holdings, Inc.는 미국, 호주, 독일, 인도, 이스라엘, 루마니아 및 영국에서 엔드포인트 및 클라우드 워크로드 보호를 위한 클라우드 제공 솔루션을 제공한다.</t>
  </si>
  <si>
    <t>263860 KS Equity</t>
  </si>
  <si>
    <t>지니언스는 시스템 소프트웨어를 개발하는 회사. 동사는 네트워크 액세스 제어 솔루션 및 IT 보안 서비스를 제공한다. 동사는 또한 내장형 무선 어댑터를 제조한다. 동사는 정부, 군대, 에너지, 금융, 의료, 교육 부문에 서비스를 제공하고 있다.</t>
  </si>
  <si>
    <t>Plurilock Security Inc. (TSXV:PLUR)</t>
  </si>
  <si>
    <t>PLUR CN Equity</t>
  </si>
  <si>
    <t>290270 KS Equity</t>
  </si>
  <si>
    <t>휴네시온은 보안 소프트웨어 개발업체. 동사는 시스템 액세스 관리, 계정 관리 및 스마트폰 보안 소프트웨어를 설계한다. 동사는 한국 전역에서 자사 제품을 판매하고 있다.</t>
  </si>
  <si>
    <t>NBVA CN Equity</t>
  </si>
  <si>
    <t>Nubeva Technologies Ltd.는 네트워크 트래픽 암호 해독을 위한 독점 소프트웨어를 개발하고 라이선스를 부여한다.</t>
  </si>
  <si>
    <t>cyan AG (XTRA:CYR)</t>
  </si>
  <si>
    <t>CYR GY Equity</t>
  </si>
  <si>
    <t>GERMANY</t>
  </si>
  <si>
    <t>archTIS Limited (ASX:AR9)</t>
  </si>
  <si>
    <t>AR9 AU Equity</t>
  </si>
  <si>
    <t>Security Matters Limited (ASX:SMX)</t>
  </si>
  <si>
    <t>SMX AU Equity</t>
  </si>
  <si>
    <t>SMETRIC MK Equity</t>
  </si>
  <si>
    <t>투자 지주 회사인 Securemetric Berhad는 말레이시아, 베트남, 필리핀, 인도네시아, 미국, 싱가포르, 캐나다 및 국제적으로 디지털 보안 솔루션 제공, 전자 식별 제품 거래 및 기타 관련 서비스에 종사하고 있다.</t>
  </si>
  <si>
    <t>688561 CH Equity</t>
  </si>
  <si>
    <t>Alchera Inc. (KOSDAQ:A347860)</t>
  </si>
  <si>
    <t>347860 KS Equity</t>
  </si>
  <si>
    <t>알체라는 기술 개발업체. 인공지능 영상인식 분야에서 토탈 솔루션 기술을 제공.
영상인식 사업은 크게 ① 안면인식 AI, ② 이상상황 감지 AI, ③ AI 학습 데이터 제작, 3개로 구분</t>
  </si>
  <si>
    <t>Vantea SMART S.p.A. (BIT:VNT)</t>
  </si>
  <si>
    <t>VNT IM Equity</t>
  </si>
  <si>
    <t>ITALY</t>
  </si>
  <si>
    <t>MCFE US Equity</t>
  </si>
  <si>
    <t>McAfee Corp.은 미국 및 국제적으로 소비자에게 다양한 통합 보안, 개인 정보 보호 및 신뢰 솔루션을 제공한다.</t>
  </si>
  <si>
    <t>Sollensys Corp. (OTCPK:SOLS)</t>
  </si>
  <si>
    <t>SOLS US Equity</t>
  </si>
  <si>
    <t>Public Joint Stock Company Positive Group (MISX:POSI)</t>
  </si>
  <si>
    <t>POSI RX Equity</t>
  </si>
  <si>
    <t>RUSSIA</t>
  </si>
  <si>
    <t>OSPN US Equity</t>
  </si>
  <si>
    <t>원스펜(OneSpan Inc.)은 소프트웨어 서비스 제공업체. 동사는 장치 및 금융 거래를 사기와 오용으로부터 보호하는 보안 소프트웨어 및 전자 서명 솔루션을 설계 및 개발한다. 동사는 위험 분석, 모바일 보안 및 인증 서비스를 제공한다. 동사는 전 세계 고객들에게 서비스를 제공한다.</t>
  </si>
  <si>
    <t>Willowglen MSC Berhad (KLSE:WILLOW)</t>
  </si>
  <si>
    <t>WLW MK Equity</t>
  </si>
  <si>
    <t>Willowglen MSC Berhad는 말레이시아, 싱가포르, 인도네시아 및 국제적으로 컴퓨터 기반 제어 시스템 및 통합 모니터링 시스템의 연구, 설계, 개발, 엔지니어링, 공급, 판매, 구현 및 유지 관리에 참여하고 있다.</t>
  </si>
  <si>
    <t>Kape Technologies Plc (AIM:KAPE)</t>
  </si>
  <si>
    <t>KAPE LN Equity</t>
  </si>
  <si>
    <t>SCWX US Equity</t>
  </si>
  <si>
    <t>시큐어웍스(SecureWorks Corp.)는 지능형 정보 보안솔루션 제공업체. 동사는 고급 위 협 및 핵심 자산보호, 준법감시, 사이버보안 위험관리, 보안운영서비스를 제공하고, 미국 고객을 대상으로 서비스를 제공하고 있다.</t>
  </si>
  <si>
    <t>World Health Energy Holdings, Inc. (OTCPK:WHEN)</t>
  </si>
  <si>
    <t>WHEN US Equity</t>
  </si>
  <si>
    <t>월드 헬스 에너지 홀딩스(World Health Energy Holdings, Inc.)는 WHEN 그룹으로 사업을 운영하는 소프트웨어 솔루션 설계 및 개발업체. 동사는 B2C 및 B2B 시장에서 사이버 보안을 위한 제품과 소프트웨어 솔루션을 제공한다. 동사는 미국과 이스라엘에서 서비스를 제공한다.</t>
  </si>
  <si>
    <t>Peer Company Analysis</t>
    <phoneticPr fontId="2" type="noConversion"/>
  </si>
  <si>
    <t>As of (Beta)</t>
    <phoneticPr fontId="2" type="noConversion"/>
  </si>
  <si>
    <t>SCALING_FORMAT</t>
    <phoneticPr fontId="2" type="noConversion"/>
  </si>
  <si>
    <t>MLN</t>
  </si>
  <si>
    <t>FUND_PER</t>
    <phoneticPr fontId="2" type="noConversion"/>
  </si>
  <si>
    <t>As of (MRQ-1)</t>
    <phoneticPr fontId="2" type="noConversion"/>
  </si>
  <si>
    <t>FQ3 2021</t>
    <phoneticPr fontId="2" type="noConversion"/>
  </si>
  <si>
    <t>EQY_FUND_YEAR</t>
    <phoneticPr fontId="2" type="noConversion"/>
  </si>
  <si>
    <t>EQY_FUND_RELATIVE_PERIOD</t>
  </si>
  <si>
    <t>Unit</t>
    <phoneticPr fontId="2" type="noConversion"/>
  </si>
  <si>
    <t>MLN</t>
    <phoneticPr fontId="2" type="noConversion"/>
  </si>
  <si>
    <t>TODAY</t>
    <phoneticPr fontId="2" type="noConversion"/>
  </si>
  <si>
    <t>20220108</t>
  </si>
  <si>
    <t>BEST_FPERIOD_OVERRIDE</t>
  </si>
  <si>
    <t>Data Source</t>
    <phoneticPr fontId="2" type="noConversion"/>
  </si>
  <si>
    <t>Bloomberg Database</t>
    <phoneticPr fontId="2" type="noConversion"/>
  </si>
  <si>
    <t>Currency</t>
    <phoneticPr fontId="2" type="noConversion"/>
  </si>
  <si>
    <t>KRW</t>
    <phoneticPr fontId="2" type="noConversion"/>
  </si>
  <si>
    <t>EQY_FUND_CRNCY</t>
  </si>
  <si>
    <t>FX</t>
    <phoneticPr fontId="2" type="noConversion"/>
  </si>
  <si>
    <t>Company Overview</t>
    <phoneticPr fontId="2" type="noConversion"/>
  </si>
  <si>
    <t>TICKER</t>
    <phoneticPr fontId="2" type="noConversion"/>
  </si>
  <si>
    <t>Consolidated?</t>
    <phoneticPr fontId="2" type="noConversion"/>
  </si>
  <si>
    <t>EQY_CONSOLIDATED</t>
    <phoneticPr fontId="2" type="noConversion"/>
  </si>
  <si>
    <t>Y</t>
  </si>
  <si>
    <t>BEST_CONSOLIDATED_OVERRIDE</t>
    <phoneticPr fontId="2" type="noConversion"/>
  </si>
  <si>
    <t>P</t>
  </si>
  <si>
    <t>Name(Eng)</t>
    <phoneticPr fontId="2" type="noConversion"/>
  </si>
  <si>
    <t>Long_Comp_Name</t>
  </si>
  <si>
    <t>앨롯</t>
  </si>
  <si>
    <t>체크 포인트 소프트웨어 테크놀로지</t>
  </si>
  <si>
    <t>사이렌</t>
  </si>
  <si>
    <t>Zvelo Inc</t>
  </si>
  <si>
    <t>베르마트릭스</t>
  </si>
  <si>
    <t>노턴라이프락</t>
  </si>
  <si>
    <t>VM웨어</t>
  </si>
  <si>
    <t>인트루션</t>
  </si>
  <si>
    <t>바이오-키 인터내셔널</t>
  </si>
  <si>
    <t>블랙베리</t>
  </si>
  <si>
    <t>트렌드마이크로</t>
  </si>
  <si>
    <t>Advenica AB</t>
  </si>
  <si>
    <t>SSH Communications Security Oyj</t>
  </si>
  <si>
    <t>코레로 네트워크 시큐리티</t>
  </si>
  <si>
    <t>Asgent Inc</t>
  </si>
  <si>
    <t>Telos Corp</t>
  </si>
  <si>
    <t>에프시큐어</t>
  </si>
  <si>
    <t>밸리디언</t>
  </si>
  <si>
    <t>포티넷</t>
  </si>
  <si>
    <t>MDM Group Inc</t>
  </si>
  <si>
    <t>루트1</t>
  </si>
  <si>
    <t>Com-Guard.com Inc</t>
  </si>
  <si>
    <t>Soliton Systems KK</t>
  </si>
  <si>
    <t>베이징 선저우루멍 신식안전과기</t>
  </si>
  <si>
    <t>비티움</t>
  </si>
  <si>
    <t>IBSG International Inc</t>
  </si>
  <si>
    <t>스트라이크포스 테크놀로지스</t>
  </si>
  <si>
    <t>안랩</t>
  </si>
  <si>
    <t>GET Holdings Ltd</t>
  </si>
  <si>
    <t>디지캡</t>
  </si>
  <si>
    <t>Fuva Brain Ltd</t>
  </si>
  <si>
    <t>Digital Arts Inc</t>
  </si>
  <si>
    <t>제네시스 테크놀로지/타이완</t>
  </si>
  <si>
    <t>Sonasoft Corp</t>
  </si>
  <si>
    <t>Beijing Infosec Technologies Co Ltd</t>
  </si>
  <si>
    <t>한컴위드</t>
  </si>
  <si>
    <t>Odyssey Technologies Ltd</t>
  </si>
  <si>
    <t>Synel MLL Payway LTD</t>
  </si>
  <si>
    <t>래피드7</t>
  </si>
  <si>
    <t>ISA 홀딩스</t>
  </si>
  <si>
    <t>Ipsidy Inc</t>
  </si>
  <si>
    <t>Exobox Technologies Corp</t>
  </si>
  <si>
    <t>Beijing Tongtech Co Ltd</t>
  </si>
  <si>
    <t>만디언트</t>
  </si>
  <si>
    <t>Gallagher Security Corp</t>
  </si>
  <si>
    <t>소프트캠프</t>
  </si>
  <si>
    <t>유니포인트</t>
  </si>
  <si>
    <t>Collexis Holdings Inc</t>
  </si>
  <si>
    <t>Nippon Techno Lab Inc</t>
  </si>
  <si>
    <t>Wallix Group</t>
  </si>
  <si>
    <t>텐룽신 과기집단</t>
  </si>
  <si>
    <t>Clear Sale SA</t>
  </si>
  <si>
    <t>퀵 힐 테크놀로지스</t>
  </si>
  <si>
    <t>Data443 Risk Mitigation Inc</t>
  </si>
  <si>
    <t>에스지에이</t>
  </si>
  <si>
    <t>Tufin Software Technologies Ltd</t>
  </si>
  <si>
    <t>사이버아크 소프트웨어</t>
  </si>
  <si>
    <t>Trade Works Co Ltd/Tokyo</t>
  </si>
  <si>
    <t>이글루시큐리티</t>
  </si>
  <si>
    <t>360 Security Technology Inc</t>
  </si>
  <si>
    <t>파수</t>
  </si>
  <si>
    <t>시큐브</t>
  </si>
  <si>
    <t>란둔 신시안전기술</t>
  </si>
  <si>
    <t>마이더스AI</t>
  </si>
  <si>
    <t>한국정보인증</t>
  </si>
  <si>
    <t>베이징 비너스테크</t>
  </si>
  <si>
    <t>Optim Corp</t>
  </si>
  <si>
    <t>Cyberloq Technologies Inc</t>
  </si>
  <si>
    <t>아스트라 베다</t>
  </si>
  <si>
    <t>Amiya Corp</t>
  </si>
  <si>
    <t>사이퍼포인트</t>
  </si>
  <si>
    <t>Fintech SA</t>
  </si>
  <si>
    <t>DBAPP Security Ltd</t>
  </si>
  <si>
    <t>Surfilter Network Technology Co Ltd</t>
  </si>
  <si>
    <t>Cyberfort Software Inc</t>
  </si>
  <si>
    <t>Forwardly Inc</t>
  </si>
  <si>
    <t>라온시큐어</t>
  </si>
  <si>
    <t>Beijing VRV Software Corp Ltd</t>
  </si>
  <si>
    <t>Freja Eid Group AB</t>
  </si>
  <si>
    <t>NXT-ID</t>
  </si>
  <si>
    <t>T42 LoT Tracking Solutions PLC</t>
  </si>
  <si>
    <t>에스지에이 솔루션즈</t>
  </si>
  <si>
    <t>Safe-T Group Ltd</t>
  </si>
  <si>
    <t>Identillect Technologies Corp</t>
  </si>
  <si>
    <t>Kentima Holding AB</t>
  </si>
  <si>
    <t>Clavister Holding AB</t>
  </si>
  <si>
    <t>SentinelOne Inc</t>
  </si>
  <si>
    <t>Darktrace PLC</t>
  </si>
  <si>
    <t>Hangzhou Dptech Technologies Co Ltd</t>
  </si>
  <si>
    <t>수산아이앤티</t>
  </si>
  <si>
    <t>KnowBe4 Inc</t>
  </si>
  <si>
    <t>Avast PLC</t>
  </si>
  <si>
    <t>민앤지</t>
  </si>
  <si>
    <t>Beijing Global Safety Technology Co Ltd</t>
  </si>
  <si>
    <t>케이사인</t>
  </si>
  <si>
    <t>IronNet Inc</t>
  </si>
  <si>
    <t>드림시큐리티</t>
  </si>
  <si>
    <t>FFRI시큐리티</t>
  </si>
  <si>
    <t>Crossword Cybersecurity PLC</t>
  </si>
  <si>
    <t>세일포인트 테크놀로지스 홀딩</t>
  </si>
  <si>
    <t>Zhongfu Information Inc</t>
  </si>
  <si>
    <t>Koal Software Co Ltd</t>
  </si>
  <si>
    <t>지란지교시큐리티</t>
  </si>
  <si>
    <t>Datasea Inc</t>
  </si>
  <si>
    <t>시큐센</t>
  </si>
  <si>
    <t>Tesserent Ltd</t>
  </si>
  <si>
    <t>Cyber Security Cloud Inc</t>
  </si>
  <si>
    <t>Osirium Technologies plc</t>
  </si>
  <si>
    <t>Tenable Holdings Inc</t>
  </si>
  <si>
    <t>Family Zone Cyber Safety Ltd</t>
  </si>
  <si>
    <t>Ping Identity Holding Corp</t>
  </si>
  <si>
    <t>Tobila Systems Inc</t>
  </si>
  <si>
    <t>RightCrowd Ltd</t>
  </si>
  <si>
    <t>T Stamp Inc</t>
  </si>
  <si>
    <t>Beijing ABT Networks Co Ltd</t>
  </si>
  <si>
    <t>브랜드실드 시스템스</t>
  </si>
  <si>
    <t>Appgate Inc</t>
  </si>
  <si>
    <t>Crowdstrike Holdings Inc</t>
  </si>
  <si>
    <t>지니언스</t>
  </si>
  <si>
    <t>Plurilock Security Inc</t>
  </si>
  <si>
    <t>휴네시온</t>
  </si>
  <si>
    <t>Nubeva Technologies Ltd</t>
  </si>
  <si>
    <t>Cyan AG</t>
  </si>
  <si>
    <t>Archtis Ltd</t>
  </si>
  <si>
    <t>Security Matters Ltd</t>
  </si>
  <si>
    <t>Securemetric Bhd</t>
  </si>
  <si>
    <t>Qi An Xin Technology Group Inc</t>
  </si>
  <si>
    <t>알체라</t>
  </si>
  <si>
    <t>Vantea Smart Spa</t>
  </si>
  <si>
    <t>McAfee Corp</t>
  </si>
  <si>
    <t>Sollensys Corp</t>
  </si>
  <si>
    <t>Positive Group PJSC</t>
  </si>
  <si>
    <t>원스펜</t>
  </si>
  <si>
    <t>Willowglen MSC BHD</t>
  </si>
  <si>
    <t>Kape Technologies PLC</t>
  </si>
  <si>
    <t>시큐어웍스</t>
  </si>
  <si>
    <t>월드 헬스 에너지 홀딩스</t>
  </si>
  <si>
    <t>#N/A Mandatory parameter [SECURITY] cannot be empty</t>
  </si>
  <si>
    <t>Security Type</t>
    <phoneticPr fontId="2" type="noConversion"/>
  </si>
  <si>
    <t>SECURITY_TYP</t>
  </si>
  <si>
    <t>Common Stock</t>
  </si>
  <si>
    <t>ADR</t>
  </si>
  <si>
    <t>Country_full_Name</t>
  </si>
  <si>
    <t>City</t>
  </si>
  <si>
    <t>CITY_OF_DOMICILE</t>
  </si>
  <si>
    <t>Hod Hasharon</t>
  </si>
  <si>
    <t>Tel Aviv</t>
  </si>
  <si>
    <t>Herzliya</t>
  </si>
  <si>
    <t>Greenwood Village</t>
  </si>
  <si>
    <t>Meyreuil</t>
  </si>
  <si>
    <t>Tempe</t>
  </si>
  <si>
    <t>Palo Alto</t>
  </si>
  <si>
    <t>Plano</t>
  </si>
  <si>
    <t>Wall</t>
  </si>
  <si>
    <t>Waterloo</t>
  </si>
  <si>
    <t>Shibuya-Ku</t>
  </si>
  <si>
    <t>Malmo</t>
  </si>
  <si>
    <t>Helsinki</t>
  </si>
  <si>
    <t>Uxbridge</t>
  </si>
  <si>
    <t>Chuo-Ku</t>
  </si>
  <si>
    <t>Ashburn</t>
  </si>
  <si>
    <t>Ottawa</t>
  </si>
  <si>
    <t>SUNNYVALE</t>
  </si>
  <si>
    <t>Dallas</t>
  </si>
  <si>
    <t>Toronto</t>
  </si>
  <si>
    <t>CARLSBAD</t>
  </si>
  <si>
    <t>Shinjuku-Ku</t>
  </si>
  <si>
    <t>Hai Dian, Beijing</t>
  </si>
  <si>
    <t>Oulu</t>
  </si>
  <si>
    <t>Hollywood</t>
  </si>
  <si>
    <t>Edison</t>
  </si>
  <si>
    <t>성남시</t>
  </si>
  <si>
    <t>Hong Kong</t>
  </si>
  <si>
    <t>Gangseo-gu</t>
  </si>
  <si>
    <t>Chiyoda-Ku</t>
  </si>
  <si>
    <t>Hsinchu</t>
  </si>
  <si>
    <t>San Jose</t>
  </si>
  <si>
    <t>Beijing</t>
  </si>
  <si>
    <t>#N/A Field Not Applicable</t>
  </si>
  <si>
    <t>Chennai</t>
  </si>
  <si>
    <t>Yokneam</t>
  </si>
  <si>
    <t>Boston</t>
  </si>
  <si>
    <t>Johannesburg, Gauteng</t>
  </si>
  <si>
    <t>Long Beach</t>
  </si>
  <si>
    <t>Houston</t>
  </si>
  <si>
    <t>Milpitas</t>
  </si>
  <si>
    <t>Kelowna</t>
  </si>
  <si>
    <t>서울특별시</t>
  </si>
  <si>
    <t>Columbia</t>
  </si>
  <si>
    <t>Paris</t>
  </si>
  <si>
    <t>Shantou</t>
  </si>
  <si>
    <t>Sao Paulo</t>
  </si>
  <si>
    <t>Pune</t>
  </si>
  <si>
    <t>Morrisville</t>
  </si>
  <si>
    <t>Ramat Gan</t>
  </si>
  <si>
    <t>Petach Tikva</t>
  </si>
  <si>
    <t>Mapo</t>
  </si>
  <si>
    <t>Guangzhou</t>
  </si>
  <si>
    <t>Seoul</t>
  </si>
  <si>
    <t>Seongnam</t>
  </si>
  <si>
    <t>Haidian District  Beijing</t>
  </si>
  <si>
    <t>Minato-Ku</t>
  </si>
  <si>
    <t>Venice</t>
  </si>
  <si>
    <t>AURORA</t>
  </si>
  <si>
    <t>Sydney</t>
  </si>
  <si>
    <t>Warsaw</t>
  </si>
  <si>
    <t>Hangzhou</t>
  </si>
  <si>
    <t>Shenzhen</t>
  </si>
  <si>
    <t>San Francisco</t>
  </si>
  <si>
    <t>Rockledge</t>
  </si>
  <si>
    <t>Stockholm</t>
  </si>
  <si>
    <t>Shelton</t>
  </si>
  <si>
    <t>Vancouver</t>
  </si>
  <si>
    <t>Staffanstorp</t>
  </si>
  <si>
    <t>Ornskoldsvik</t>
  </si>
  <si>
    <t>MOUNTAIN VIEW</t>
  </si>
  <si>
    <t>CAMBRIDGE</t>
  </si>
  <si>
    <t>Clearwater</t>
  </si>
  <si>
    <t>Prague</t>
  </si>
  <si>
    <t>McLean</t>
  </si>
  <si>
    <t>Richmond-Upon-Thames</t>
  </si>
  <si>
    <t>Austin</t>
  </si>
  <si>
    <t>Jinan</t>
  </si>
  <si>
    <t>Shanghai</t>
  </si>
  <si>
    <t>Camberwell</t>
  </si>
  <si>
    <t>Theale</t>
  </si>
  <si>
    <t>Perth</t>
  </si>
  <si>
    <t>Denver</t>
  </si>
  <si>
    <t>Nagoya</t>
  </si>
  <si>
    <t>Varsity Lakes</t>
  </si>
  <si>
    <t>Atlanta</t>
  </si>
  <si>
    <t>London</t>
  </si>
  <si>
    <t>Coral Gables</t>
  </si>
  <si>
    <t>Sunnyvale</t>
  </si>
  <si>
    <t>안양시</t>
  </si>
  <si>
    <t>Victoria</t>
  </si>
  <si>
    <t>Munich</t>
  </si>
  <si>
    <t>Barton</t>
  </si>
  <si>
    <t>Melbourne</t>
  </si>
  <si>
    <t>Kuala Lumpur</t>
  </si>
  <si>
    <t>Seongnam-Si</t>
  </si>
  <si>
    <t>Rome</t>
  </si>
  <si>
    <t>Palm Bay</t>
  </si>
  <si>
    <t>Chicago</t>
  </si>
  <si>
    <t>LONDON</t>
  </si>
  <si>
    <t>Boca Raton</t>
  </si>
  <si>
    <t>CRNCY</t>
  </si>
  <si>
    <t>KRW</t>
  </si>
  <si>
    <t>No. of Employee</t>
  </si>
  <si>
    <t>EQY_EMPLOYEE_NUM</t>
  </si>
  <si>
    <t>Date of Report_Employee</t>
    <phoneticPr fontId="2" type="noConversion"/>
  </si>
  <si>
    <t>CUR_NUM_EMPLOYEES_AS_PER_DT</t>
    <phoneticPr fontId="2" type="noConversion"/>
  </si>
  <si>
    <t>2020-12-31</t>
  </si>
  <si>
    <t>2002-03-15</t>
  </si>
  <si>
    <t>2021-04-02</t>
  </si>
  <si>
    <t>2021-01-29</t>
  </si>
  <si>
    <t>2021-02-28</t>
  </si>
  <si>
    <t>2021-09-30</t>
  </si>
  <si>
    <t>2021-03-31</t>
  </si>
  <si>
    <t>2003-06-03</t>
  </si>
  <si>
    <t>2021-06-30</t>
  </si>
  <si>
    <t>2007-12-31</t>
  </si>
  <si>
    <t>2020-09-30</t>
  </si>
  <si>
    <t>2019-06-30</t>
  </si>
  <si>
    <t>2019-12-31</t>
  </si>
  <si>
    <t>2018-03-31</t>
  </si>
  <si>
    <t>2010-03-31</t>
  </si>
  <si>
    <t>2010-02-28</t>
  </si>
  <si>
    <t>2009-07-31</t>
  </si>
  <si>
    <t>2011-06-30</t>
  </si>
  <si>
    <t>2019-09-30</t>
  </si>
  <si>
    <t>2016-12-31</t>
  </si>
  <si>
    <t>2015-09-30</t>
  </si>
  <si>
    <t>2016-03-31</t>
  </si>
  <si>
    <t>2020-03-31</t>
  </si>
  <si>
    <t>2012-12-31</t>
  </si>
  <si>
    <t>2016-09-30</t>
  </si>
  <si>
    <t>2016-06-30</t>
  </si>
  <si>
    <t>2017-06-30</t>
  </si>
  <si>
    <t>2015-06-30</t>
  </si>
  <si>
    <t>2014-06-30</t>
  </si>
  <si>
    <t>2020-10-31</t>
  </si>
  <si>
    <t>2021-10-31</t>
  </si>
  <si>
    <t>2018-12-31</t>
  </si>
  <si>
    <t>2017-03-31</t>
  </si>
  <si>
    <t>2017-12-31</t>
  </si>
  <si>
    <t>2018-06-30</t>
  </si>
  <si>
    <t>2020-06-27</t>
  </si>
  <si>
    <t>2011-03-31</t>
  </si>
  <si>
    <t>2005-12-31</t>
  </si>
  <si>
    <t>2014-12-31</t>
  </si>
  <si>
    <t>Accounting Standard</t>
    <phoneticPr fontId="2" type="noConversion"/>
  </si>
  <si>
    <t>ACCOUNTING_STANDARD</t>
  </si>
  <si>
    <t>US GAAP</t>
  </si>
  <si>
    <t>IAS/IFRS</t>
  </si>
  <si>
    <t>JP GAAP</t>
  </si>
  <si>
    <t>CN GAAP</t>
  </si>
  <si>
    <t>IN GAAP</t>
  </si>
  <si>
    <t>FR GAAP</t>
  </si>
  <si>
    <t>Accounting Period End (FY)</t>
  </si>
  <si>
    <t>EQY_FISCAL_YR_END</t>
  </si>
  <si>
    <t>12/2020</t>
  </si>
  <si>
    <t>12/2001</t>
  </si>
  <si>
    <t>03/2021</t>
  </si>
  <si>
    <t>01/2021</t>
  </si>
  <si>
    <t>02/2021</t>
  </si>
  <si>
    <t>12/2007</t>
  </si>
  <si>
    <t>07/2010</t>
  </si>
  <si>
    <t>06/2021</t>
  </si>
  <si>
    <t>03/2019</t>
  </si>
  <si>
    <t>10/2021</t>
  </si>
  <si>
    <t>03/2020</t>
  </si>
  <si>
    <t>09/2019</t>
  </si>
  <si>
    <t>04/2021</t>
  </si>
  <si>
    <t>Latest Period End Date from Full Records</t>
  </si>
  <si>
    <t>LATEST_PERIOD_END_DT_FULL_RECORD</t>
  </si>
  <si>
    <t>2002-03-31</t>
  </si>
  <si>
    <t>2021-10-01</t>
  </si>
  <si>
    <t>2021-10-29</t>
  </si>
  <si>
    <t>2021-11-30</t>
  </si>
  <si>
    <t>2008-09-30</t>
  </si>
  <si>
    <t>2021-08-31</t>
  </si>
  <si>
    <t>2010-07-31</t>
  </si>
  <si>
    <t>2021-07-31</t>
  </si>
  <si>
    <t>2020-06-30</t>
  </si>
  <si>
    <t>2021-09-25</t>
  </si>
  <si>
    <t>Most Recent Reporting date</t>
    <phoneticPr fontId="2" type="noConversion"/>
  </si>
  <si>
    <t>MOST_RECENT_PERIOD_END_DT</t>
  </si>
  <si>
    <t>2002-06-30</t>
  </si>
  <si>
    <t>2005-03-31</t>
  </si>
  <si>
    <t>EQY_RECENT_BS_QT</t>
  </si>
  <si>
    <t>2021 Q3</t>
  </si>
  <si>
    <t>2002 Q2</t>
  </si>
  <si>
    <t>2021 S1</t>
  </si>
  <si>
    <t>2022 C2</t>
  </si>
  <si>
    <t>2022 Q3</t>
  </si>
  <si>
    <t>2021 C3</t>
  </si>
  <si>
    <t>2022 S1</t>
  </si>
  <si>
    <t>2008 Q3</t>
  </si>
  <si>
    <t>2021 Y</t>
  </si>
  <si>
    <t>2010 Y</t>
  </si>
  <si>
    <t>2022 Q1</t>
  </si>
  <si>
    <t>2020 Y</t>
  </si>
  <si>
    <t>2022 Q2</t>
  </si>
  <si>
    <t>2020 Q3</t>
  </si>
  <si>
    <t>BICS</t>
    <phoneticPr fontId="2" type="noConversion"/>
  </si>
  <si>
    <t>BICS_LEVEL_3_INDUSTRY_NAME</t>
  </si>
  <si>
    <t>정보통신</t>
  </si>
  <si>
    <t>소프트웨어</t>
  </si>
  <si>
    <t>기술 하드웨어</t>
  </si>
  <si>
    <t>기술 서비스</t>
  </si>
  <si>
    <t>생명공학 및 제약</t>
  </si>
  <si>
    <t>도매 - 자유소비재</t>
  </si>
  <si>
    <t>전기장비</t>
  </si>
  <si>
    <t>인터넷 미디어 &amp; 서비스</t>
  </si>
  <si>
    <t>자산 운용</t>
  </si>
  <si>
    <t>상업 지원 서비스</t>
  </si>
  <si>
    <t>미분류</t>
  </si>
  <si>
    <t>FX Rate (to USD)</t>
    <phoneticPr fontId="2" type="noConversion"/>
  </si>
  <si>
    <t>PX_LAST</t>
    <phoneticPr fontId="2" type="noConversion"/>
  </si>
  <si>
    <t>Financial Statement Information</t>
    <phoneticPr fontId="2" type="noConversion"/>
  </si>
  <si>
    <t>▶</t>
    <phoneticPr fontId="2" type="noConversion"/>
  </si>
  <si>
    <t>Statement of Financial Position</t>
    <phoneticPr fontId="2" type="noConversion"/>
  </si>
  <si>
    <t>Total Asset</t>
    <phoneticPr fontId="2" type="noConversion"/>
  </si>
  <si>
    <t>FY 2016</t>
  </si>
  <si>
    <t>BS_TOT_ASSET</t>
  </si>
  <si>
    <t>per</t>
  </si>
  <si>
    <t>FY</t>
  </si>
  <si>
    <t>FY 2017</t>
    <phoneticPr fontId="2" type="noConversion"/>
  </si>
  <si>
    <t>FY 2018</t>
    <phoneticPr fontId="2" type="noConversion"/>
  </si>
  <si>
    <t>FY 2019</t>
    <phoneticPr fontId="2" type="noConversion"/>
  </si>
  <si>
    <t>FY 2020</t>
    <phoneticPr fontId="2" type="noConversion"/>
  </si>
  <si>
    <t>FQ1 2020</t>
    <phoneticPr fontId="2" type="noConversion"/>
  </si>
  <si>
    <t>FQ</t>
  </si>
  <si>
    <t>FQ2 2020</t>
    <phoneticPr fontId="2" type="noConversion"/>
  </si>
  <si>
    <t>FQ3 2020</t>
    <phoneticPr fontId="2" type="noConversion"/>
  </si>
  <si>
    <t>FQ3 2021</t>
  </si>
  <si>
    <t>FQ2 2021</t>
  </si>
  <si>
    <t>Cash &amp; Cash Equivalent</t>
    <phoneticPr fontId="2" type="noConversion"/>
  </si>
  <si>
    <t/>
  </si>
  <si>
    <t>BS_CASH_NEAR_CASH_ITEM</t>
  </si>
  <si>
    <t>Cash &amp; Cash Equivalent (EV계산)</t>
    <phoneticPr fontId="2" type="noConversion"/>
  </si>
  <si>
    <t>CASH_AND_EQUIV</t>
  </si>
  <si>
    <t>Short Term Investments</t>
    <phoneticPr fontId="2" type="noConversion"/>
  </si>
  <si>
    <t>BS_MKT_SEC_OTHER_ST_INVEST</t>
  </si>
  <si>
    <t>Long Term Investments</t>
    <phoneticPr fontId="2" type="noConversion"/>
  </si>
  <si>
    <t>BS_LT_INVEST</t>
  </si>
  <si>
    <t>Total Investments</t>
    <phoneticPr fontId="2" type="noConversion"/>
  </si>
  <si>
    <t>BS_TOT_INVEST_ASSET</t>
  </si>
  <si>
    <t>Total Investments(Finance)</t>
    <phoneticPr fontId="2" type="noConversion"/>
  </si>
  <si>
    <t>ST_AND_LT_INVEST</t>
  </si>
  <si>
    <t>담보물</t>
    <phoneticPr fontId="2" type="noConversion"/>
  </si>
  <si>
    <t>ARD_SECURITIES_LEND_COLLATERAL</t>
  </si>
  <si>
    <t>환매조건부매각채권</t>
    <phoneticPr fontId="2" type="noConversion"/>
  </si>
  <si>
    <t>BS_SEC_SOLD_REPO_AGRMNT</t>
  </si>
  <si>
    <t>Net Operating Asset</t>
    <phoneticPr fontId="2" type="noConversion"/>
  </si>
  <si>
    <t>NET_OPERATING_ASSETS</t>
  </si>
  <si>
    <t>Total Liability</t>
    <phoneticPr fontId="2" type="noConversion"/>
  </si>
  <si>
    <t>BS_TOT_LIAB2</t>
  </si>
  <si>
    <t>Short Term Debt</t>
    <phoneticPr fontId="2" type="noConversion"/>
  </si>
  <si>
    <t>BS_ST_BORROW</t>
  </si>
  <si>
    <t>Long Term Debt</t>
    <phoneticPr fontId="2" type="noConversion"/>
  </si>
  <si>
    <t>BS_LT_BORROW</t>
  </si>
  <si>
    <t>Total Debt</t>
    <phoneticPr fontId="2" type="noConversion"/>
  </si>
  <si>
    <t>SHORT_AND_LONG_TERM_DEBT</t>
  </si>
  <si>
    <t>Total Equity</t>
    <phoneticPr fontId="2" type="noConversion"/>
  </si>
  <si>
    <t>TOTAL_EQUITY</t>
  </si>
  <si>
    <t>Total Common Equity</t>
    <phoneticPr fontId="2" type="noConversion"/>
  </si>
  <si>
    <t>TOT_COMMON_EQY</t>
  </si>
  <si>
    <t>Total Preferred Equity</t>
    <phoneticPr fontId="2" type="noConversion"/>
  </si>
  <si>
    <t>BS_PFD_EQY</t>
  </si>
  <si>
    <t>Amount of Treasury Stock</t>
    <phoneticPr fontId="2" type="noConversion"/>
  </si>
  <si>
    <t>BS_AMT_OF_TSY_STOCK</t>
    <phoneticPr fontId="2" type="noConversion"/>
  </si>
  <si>
    <t>Total Minority/Non Controlling Interest</t>
    <phoneticPr fontId="2" type="noConversion"/>
  </si>
  <si>
    <t>MINORITY_NONCONTROLLING_INTEREST</t>
    <phoneticPr fontId="2" type="noConversion"/>
  </si>
  <si>
    <t>Statement of Comprehensive Income</t>
    <phoneticPr fontId="2" type="noConversion"/>
  </si>
  <si>
    <t>Sales</t>
    <phoneticPr fontId="2" type="noConversion"/>
  </si>
  <si>
    <t>SALES_REV_TURN</t>
  </si>
  <si>
    <t>2020 E</t>
    <phoneticPr fontId="2" type="noConversion"/>
  </si>
  <si>
    <t>BEST_SALES</t>
  </si>
  <si>
    <t>1FY</t>
  </si>
  <si>
    <t>2021 E</t>
    <phoneticPr fontId="2" type="noConversion"/>
  </si>
  <si>
    <t>2FY</t>
  </si>
  <si>
    <t>2022 E</t>
    <phoneticPr fontId="2" type="noConversion"/>
  </si>
  <si>
    <t>3FY</t>
  </si>
  <si>
    <t>Sales_LTM</t>
    <phoneticPr fontId="2" type="noConversion"/>
  </si>
  <si>
    <t>TRAIL_12M_NET_SALES</t>
  </si>
  <si>
    <t>Cost of Goods Sold</t>
    <phoneticPr fontId="2" type="noConversion"/>
  </si>
  <si>
    <t>IS_COGS_TO_FE_AND_PP_AND_G</t>
  </si>
  <si>
    <t>Gross Profit</t>
    <phoneticPr fontId="2" type="noConversion"/>
  </si>
  <si>
    <t>GROSS_PROFIT</t>
  </si>
  <si>
    <t>Operating Income</t>
    <phoneticPr fontId="2" type="noConversion"/>
  </si>
  <si>
    <t>IS_OPER_INC</t>
  </si>
  <si>
    <t>BEST_OPP</t>
  </si>
  <si>
    <t>V</t>
    <phoneticPr fontId="2" type="noConversion"/>
  </si>
  <si>
    <t>Operating Income_LTM</t>
    <phoneticPr fontId="2" type="noConversion"/>
  </si>
  <si>
    <t>TRAIL_12M_OPER_INC</t>
  </si>
  <si>
    <t>Dep. Amort</t>
    <phoneticPr fontId="2" type="noConversion"/>
  </si>
  <si>
    <t>CF011</t>
    <phoneticPr fontId="2" type="noConversion"/>
  </si>
  <si>
    <t>EBIT</t>
    <phoneticPr fontId="2" type="noConversion"/>
  </si>
  <si>
    <t>EBIT</t>
  </si>
  <si>
    <t>BEST_EBIT</t>
  </si>
  <si>
    <t>EBITDA</t>
    <phoneticPr fontId="2" type="noConversion"/>
  </si>
  <si>
    <t>EBITDA</t>
  </si>
  <si>
    <t>BEST_EBITDA</t>
  </si>
  <si>
    <t>NI</t>
    <phoneticPr fontId="2" type="noConversion"/>
  </si>
  <si>
    <t>NET_INCOME</t>
  </si>
  <si>
    <t>BEST_NET_INCOME</t>
  </si>
  <si>
    <t>NI_LTM</t>
    <phoneticPr fontId="2" type="noConversion"/>
  </si>
  <si>
    <t>TRAIL_12M_NET_INC</t>
  </si>
  <si>
    <t>Other Financial Informations</t>
    <phoneticPr fontId="2" type="noConversion"/>
  </si>
  <si>
    <t>Net Debt</t>
    <phoneticPr fontId="2" type="noConversion"/>
  </si>
  <si>
    <t>NET_DEBT</t>
  </si>
  <si>
    <t>BEST_NET_DEBT</t>
  </si>
  <si>
    <t>WACC(%)</t>
    <phoneticPr fontId="2" type="noConversion"/>
  </si>
  <si>
    <t>WACC</t>
  </si>
  <si>
    <t>Kd(%)</t>
    <phoneticPr fontId="2" type="noConversion"/>
  </si>
  <si>
    <t>WACC_COST_DEBT</t>
  </si>
  <si>
    <t>Ke(%)</t>
    <phoneticPr fontId="2" type="noConversion"/>
  </si>
  <si>
    <t>WACC_COST_EQUITY</t>
  </si>
  <si>
    <t>EV</t>
    <phoneticPr fontId="2" type="noConversion"/>
  </si>
  <si>
    <t>ENTERPRISE_VALUE</t>
  </si>
  <si>
    <t>TODAY_20220108</t>
  </si>
  <si>
    <t>CRNCY_ADJ_CURR_EV</t>
    <phoneticPr fontId="2" type="noConversion"/>
  </si>
  <si>
    <t>Market Cap</t>
    <phoneticPr fontId="2" type="noConversion"/>
  </si>
  <si>
    <t>HISTORICAL_MARKET_CAP</t>
  </si>
  <si>
    <t>CRNCY_ADJ_MKT_CAP</t>
  </si>
  <si>
    <t>NAV</t>
    <phoneticPr fontId="2" type="noConversion"/>
  </si>
  <si>
    <t>NET_ASSETS</t>
  </si>
  <si>
    <t>BEST_NAV</t>
  </si>
  <si>
    <t>Stock Price</t>
    <phoneticPr fontId="2" type="noConversion"/>
  </si>
  <si>
    <t>PX_CLOSE_YTD</t>
    <phoneticPr fontId="2" type="noConversion"/>
  </si>
  <si>
    <t>PX_CLOSE_YTD</t>
  </si>
  <si>
    <t>CRNCY_ADJ_PX_LAST</t>
  </si>
  <si>
    <t>Financial Ratios</t>
    <phoneticPr fontId="2" type="noConversion"/>
  </si>
  <si>
    <t>BPS</t>
    <phoneticPr fontId="2" type="noConversion"/>
  </si>
  <si>
    <t>BOOK_VAL_PER_SH</t>
  </si>
  <si>
    <t>BEST_BPS</t>
  </si>
  <si>
    <t>EPS</t>
    <phoneticPr fontId="2" type="noConversion"/>
  </si>
  <si>
    <t>IS_EPS</t>
  </si>
  <si>
    <t>BEST_EPS</t>
  </si>
  <si>
    <t>PER</t>
    <phoneticPr fontId="2" type="noConversion"/>
  </si>
  <si>
    <t>PE_RATIO</t>
  </si>
  <si>
    <t>BEST_PE_RATIO</t>
  </si>
  <si>
    <t>PBR</t>
    <phoneticPr fontId="2" type="noConversion"/>
  </si>
  <si>
    <t>PX_TO_BOOK_RATIO</t>
  </si>
  <si>
    <t>BEST_PX_BPS_RATIO</t>
  </si>
  <si>
    <t>PX_TO_SALES_RATIO</t>
  </si>
  <si>
    <t>BEST_PX_SALES_RATIO</t>
  </si>
  <si>
    <t>SPS</t>
    <phoneticPr fontId="2" type="noConversion"/>
  </si>
  <si>
    <t>REVENUE_PER_SH</t>
  </si>
  <si>
    <t>TRAIL_12M_SALES_PER_SH</t>
  </si>
  <si>
    <t>ROA</t>
    <phoneticPr fontId="2" type="noConversion"/>
  </si>
  <si>
    <t>RETURN_ON_ASSET</t>
  </si>
  <si>
    <t>BEST_ROA</t>
  </si>
  <si>
    <t>ROE</t>
    <phoneticPr fontId="2" type="noConversion"/>
  </si>
  <si>
    <t>RETURN_COM_EQY</t>
  </si>
  <si>
    <t>BEST_ROE</t>
  </si>
  <si>
    <t>3yr avg</t>
    <phoneticPr fontId="2" type="noConversion"/>
  </si>
  <si>
    <t>3YR_AVG_RETURN_ON_EQUITY</t>
  </si>
  <si>
    <t>5yr avg</t>
    <phoneticPr fontId="2" type="noConversion"/>
  </si>
  <si>
    <t>5YR_AVG_RETURN_ON_EQUITY</t>
  </si>
  <si>
    <t>ROIC</t>
    <phoneticPr fontId="2" type="noConversion"/>
  </si>
  <si>
    <t>RETURN_ON_INV_CAPITAL</t>
  </si>
  <si>
    <t>EV/EBITDA</t>
    <phoneticPr fontId="2" type="noConversion"/>
  </si>
  <si>
    <t>EV_TO_T12M_EBITDA</t>
  </si>
  <si>
    <t>T12</t>
  </si>
  <si>
    <t>BEST_CUR_EV_TO_EBITDA</t>
  </si>
  <si>
    <t>EV_TO_T12M_SALES</t>
  </si>
  <si>
    <t>BEST_CURRENT_EV_BEST_SALES</t>
  </si>
  <si>
    <t>* Net Debt</t>
    <phoneticPr fontId="2" type="noConversion"/>
  </si>
  <si>
    <t>Debt</t>
    <phoneticPr fontId="2" type="noConversion"/>
  </si>
  <si>
    <t>Cash</t>
    <phoneticPr fontId="2" type="noConversion"/>
  </si>
  <si>
    <t>S-Total</t>
    <phoneticPr fontId="2" type="noConversion"/>
  </si>
  <si>
    <t>Ex rate</t>
  </si>
  <si>
    <t>Total</t>
    <phoneticPr fontId="2" type="noConversion"/>
  </si>
  <si>
    <t>▌  Guide Line Company Selection</t>
    <phoneticPr fontId="23" type="noConversion"/>
  </si>
  <si>
    <t>STEP1.</t>
    <phoneticPr fontId="2" type="noConversion"/>
  </si>
  <si>
    <t>S&amp;P Capital IQ DB 上 'Security Software' 회사 중 상장회사</t>
  </si>
  <si>
    <t>개사</t>
    <phoneticPr fontId="2" type="noConversion"/>
  </si>
  <si>
    <t>Peer Company</t>
  </si>
  <si>
    <t>Ticker</t>
  </si>
  <si>
    <t>Country</t>
  </si>
  <si>
    <t>Market Cap</t>
  </si>
  <si>
    <t>Business Description</t>
    <phoneticPr fontId="2" type="noConversion"/>
  </si>
  <si>
    <t>PSR 검토</t>
    <phoneticPr fontId="2" type="noConversion"/>
  </si>
  <si>
    <t>EV/Sales 검토</t>
    <phoneticPr fontId="2" type="noConversion"/>
  </si>
  <si>
    <t>Diff</t>
    <phoneticPr fontId="2" type="noConversion"/>
  </si>
  <si>
    <t>STEP 2.</t>
    <phoneticPr fontId="2" type="noConversion"/>
  </si>
  <si>
    <t>Bloomberg DB上 재무정보 조회가 불가능한 회사 제외</t>
  </si>
  <si>
    <t>Out Layer(EV/Sales 상하 10개 회사 제외)</t>
  </si>
  <si>
    <t>NO</t>
    <phoneticPr fontId="2" type="noConversion"/>
  </si>
  <si>
    <t>▌ GPCM Valuation</t>
    <phoneticPr fontId="23" type="noConversion"/>
  </si>
  <si>
    <t>구  분</t>
    <phoneticPr fontId="2" type="noConversion"/>
  </si>
  <si>
    <t>Ex Ratio(as of 09/30/21)</t>
    <phoneticPr fontId="2" type="noConversion"/>
  </si>
  <si>
    <t>21 Revenue(m KRW)</t>
    <phoneticPr fontId="2" type="noConversion"/>
  </si>
  <si>
    <t>Multiple</t>
    <phoneticPr fontId="2" type="noConversion"/>
  </si>
  <si>
    <t>Net Book Value</t>
    <phoneticPr fontId="2" type="noConversion"/>
  </si>
  <si>
    <t>(주1) Control Premium</t>
    <phoneticPr fontId="2" type="noConversion"/>
  </si>
  <si>
    <t>*1. 과거 3년간 전세계 M&amp;A Case 중 Public Company M&amp;A사례에서 분석된 발표 1주전 주가대비 거래가격에 적용된 Control Premium임</t>
    <phoneticPr fontId="2" type="noConversion"/>
  </si>
  <si>
    <t>*2. 호주 RSM이 2021년 발표한 호주 지역 M&amp;A사례에서 분석된 발표 5일전 주가대비 거래가격에 적용된 Control Premium임</t>
    <phoneticPr fontId="2" type="noConversion"/>
  </si>
  <si>
    <t>21년 10월 추정손익계산서</t>
    <phoneticPr fontId="2" type="noConversion"/>
  </si>
  <si>
    <t>입거수리 관련 매출액</t>
    <phoneticPr fontId="2" type="noConversion"/>
  </si>
  <si>
    <t>Source: 서울외국환중개</t>
    <phoneticPr fontId="2" type="noConversion"/>
  </si>
  <si>
    <t>일자별 매매기준율</t>
    <phoneticPr fontId="2" type="noConversion"/>
  </si>
  <si>
    <t>Capital IQ Company Screening Report</t>
  </si>
  <si>
    <t>Industry Classifications</t>
  </si>
  <si>
    <t>Company Type</t>
  </si>
  <si>
    <t>Country/Region of Incorporation</t>
  </si>
  <si>
    <t>Total Enterprise Value [10/31/2021] ($USDmm, Historical rate)</t>
  </si>
  <si>
    <t>Total Revenue [LTM] ($USDmm, Historical rate)</t>
  </si>
  <si>
    <t>Market Capitalization [10/31/2021] ($USDmm, Historical rate)</t>
  </si>
  <si>
    <t>Peer 포함여부</t>
    <phoneticPr fontId="2" type="noConversion"/>
  </si>
  <si>
    <t>NasdaqGS:CRWD</t>
  </si>
  <si>
    <t>Security Software (Primary)</t>
  </si>
  <si>
    <t>United States</t>
  </si>
  <si>
    <t>CrowdStrike Holdings, Inc. provides cloud-delivered solutions for endpoint and cloud workload protection in the United States, Australia, Germany, India, Israel, Romania, and the United Kingdom. The company offers its Falcon platform through a software as a service subscription-based model that covers various security markets, including corporate endpoint security, cloud security, managed security services, security and IT operations, threat intelligence, identity protection, and log management. The company primarily sells subscriptions to its Falcon platform and cloud modules through its direct sales team. CrowdStrike Holdings, Inc. was incorporated in 2011 and is based in Austin, Texas.</t>
  </si>
  <si>
    <t>NYSE:VMW</t>
  </si>
  <si>
    <t>VMware, Inc. provides software in the areas of hybrid and multi-cloud, modern applications, networking, security, and digital workspaces in the United States and internationally. It offers VMware multi-cloud solutions, including VMware vSphere, a data center infrastructure that provides the fundamental compute layer and utilizes its hypervisor software, a layer of software that resides between the operating system and system hardware to enable compute virtualization; vSAN and VxRail, which offers holistic data storage and protection options to all applications running on vSphere; and vRealize Cloud Management solutions that manages hybrid and multi-cloud environments running in virtual machines and containers, as well as VMware Cloud Foundation, a hybrid cloud platform that combines its vSphere, vSAN, and NSX with vRealize Cloud Management into an integrated stack and delivers enterprise-ready cloud infrastructure for private and public clouds. The company also provides networking solutions, such as VMware NSX, VMware Service-defined Firewall, VMware SD-WAN, VMware SASE, VMware vRealize Network Insight, and VMware NSX Advanced Load Balancer; digital workspace solutions that comprise Workspace ONE Unified Endpoint Management, Access, and Horizon; and application modernization solutions, such as Tanzu Basic, standard, and advanced edition, Tanzu Application Service, and Tanzu Labs. In addition, it offers intrinsic security solutions consisting of VMware Carbon Black Cloud Endpoint and Workload. The company sells its products through distributors, resellers, system vendors, and systems integrators. VMware, Inc. has strategic alliances with Amazon Web Services to build and deliver an integrated hybrid solution. The company was incorporated in 1998 and is headquartered in Palo Alto, California. As of November 1, 2021, VMware, Inc. operates independently.</t>
  </si>
  <si>
    <t>NasdaqGS:FTNT</t>
  </si>
  <si>
    <t>Fortinet, Inc. provides broad, integrated, and automated cybersecurity solutions in the Americas, Europe, the Middle East, Africa, and the Asia Pacific. It offers FortiGate hardware and software licenses that provide various security and networking functions, including firewall, intrusion prevention, anti-malware, virtual private network, application control, web filtering, anti-spam, and wide area network acceleration. The company also provides FortiSwitch product family that offers secure switching solutions for connecting customers their end devices; FortiAP product family, which provides secure wireless networking solutions; FortiExtender, a hardware appliance; FortiAnalyzer product family, which offers centralized network logging, analyzing, and reporting solutions; and FortiManager product family that provides central and scalable management solution for its FortiGate products. It offers FortiWeb product family provides web application firewall solutions; FortiMail product family that secure email gateway solutions; FortiSandbox technology that delivers proactive detection and mitigation services; FortiClient that provides endpoint protection with pattern-based anti-malware, behavior-based exploit protection, web-filtering, and an application firewall; FortiToken and FortiAuthenticator product families for multi-factor authentication to safeguard systems, assets, and data; and FortiEDR/XDR, an endpoint protection solution that provides both comprehensive machine-learning anti-malware execution and real-time post-infection protection. The company provides security subscription, technical support, professional, and training services. It sells its security solutions to channel partners and directly to various customers in telecommunications, technology, government, financial services, education, retail, manufacturing, and healthcare industries. It has strategic alliance with Linksys. The company was founded in 2000 and is headquartered in Sunnyvale, California.</t>
  </si>
  <si>
    <t>SentinelOne, Inc. (NYSE:S)</t>
    <phoneticPr fontId="2" type="noConversion"/>
  </si>
  <si>
    <t>NYSE:S</t>
  </si>
  <si>
    <t>SentinelOne, Inc. operates as a cybersecurity provider in the United States. Its Singularity Platform delivers artificial intelligence-powered autonomous threat prevention, detection, and response capabilities across an organization’s endpoints, and cloud workloads, enabling seamless and automatic protection against a spectrum of cyber threats. The company was formerly known as Sentinel Labs, Inc. and changed its name to SentinelOne, Inc. in March 2021. SentinelOne, Inc. was incorporated in 2013 and is headquartered in Mountain View, California.</t>
  </si>
  <si>
    <t>NasdaqGS:CHKP</t>
  </si>
  <si>
    <t>Israel</t>
  </si>
  <si>
    <r>
      <t xml:space="preserve">Check Point Software Technologies Ltd. develops, markets, and supports a range of products and services for IT security worldwide. The company offers a portfolio of network security, endpoint security, data security, and management solutions. It provides Check Point Infinity Architecture, a cyber security architecture that protects against 5th and 6th generation cyber-attacks across various networks, endpoint, cloud, workloads, Internet of Things, and mobile; Check Point Network Security, security gateways and software platforms that support small business and large enterprise data center and telco-grade environment; and Check Point SandBlast family for threat prevention and zero-day protections. The company also offers Check Point CloudGuard cloud security product that delivers threat prevention security, cloud visibility, cloud security posture management, and workload protection solutions for enterprise cloud networks, data, and applications; and Check Point Harmony that delivers the security for remote users and access; and Check Point Security Management, which enables customers from single offices to hundreds and thousands of offices to manage and tailor their security policy to express their business needs from a single pane of glass. In addition, the company provides technical customer support programs and plans; professional services in implementing, upgrading, and optimizing Check Point products comprising design planning and security implementation; and certification and educational training services on Check Point products. It sells its products and services to enterprises, service providers, small and medium sized businesses, and consumers through a network of channel partners, such as distributors, resellers, system integrators, original equipment manufacturers, and managed security service providers. Check Point Software Technologies Ltd. was incorporated in 1993 and is headquartered in Tel Aviv, Israel.
</t>
    </r>
    <r>
      <rPr>
        <sz val="9"/>
        <color indexed="17"/>
        <rFont val="맑은 고딕"/>
        <family val="3"/>
        <charset val="129"/>
        <scheme val="major"/>
      </rPr>
      <t>Check Point Software Technologies, Ltd. engages in the development, marketing, and support of software and combined hardware and software products and services for information technology (IT) security. The company offers its customers a portfolio of network and gateway security solutions, data and endpoint security solutions and management solutions.
The company’s solutions operate under a unified security architecture that enables total security with a single line of unified security gateways and allows a single agent for endpoint security, which can be managed by a single unified management console. Its products and services are sold to enterprises, service providers, small- and medium-sized businesses and consumers. Its products are sold, integrated and serviced by a network of partners worldwide.
In April 2009, the company completed the acquisition of the security appliance business from Nokia pursuant to the terms of an Asset Purchase Agreement. In November 2009, the company acquired the application database of Facetime Communications.
Product Offerings
Network security gateway software blades and appliances
The company's network security gateways allows customers to implement their security policies on network traffic between internal networks and the Internet, as well as between internal networks and private networks that are shared with partners. These gateways are available as either appliances or software solutions, providing customers with a range of deployment options. The company's security gateway product line includes the following offerings to secure traffic and optimize performance:
Software Blades:
Firewall software blade: It inspects traffic as it passes through security gateways, classifying it based on various criteria, such as source and destination of connection, protocol, services, and application used. This provides a means to allow, block and log each connection based on the enterprise’s security policy.
Intrusion Prevention System (IPS) software blade: It monitors the network for malicious or unwanted traffic and is designed to be able to detect and block known and unknown attacks on the network or system.
Virtual Private Networks (VPNs) software blade: It provides the means to enable private communication over a network by encrypting traffic between various sub-networks (site-to-site) or individual computers (such as laptops and other mobile devices) and the enterprise network.
Antivirus and Anti-Malware software blade: It stops viruses and other malware at the gateway before they affect users. Enables screening of specific application protocols, such as Web traffic to allow/block access to specific Web addresses based on their content. It also includes screening for viruses to detect downloads of malicious applications.
Anti-Spam and Email Security software blade: It provides protection for an enterprise’s messaging infrastructure. A multi-dimensional approach protects the email infrastructure, provides spam protection, and defends organizations from various virus and malware threats delivered within email. Continual updates though a Check Point software update service help to intercept threats before they spread.
Web Security software blade: It protects users and enterprises by restricting access to various potentially dangerous sites and content, blocking inappropriate Web surfing to approximately 20 million URLs. Content profiles are updated continually through a Check Point software update service.
Acceleration &amp; Clustering software blade: It delivers a set of patented security acceleration technologies, SecureXL and ClusterXL, that work together to optimize performance and increase security.
Advanced Networking software blade: It adds dynamic routing, multicast support, and Quality of Service (QOS) to security gateways.
Appliances:
Power-1 Appliances: It enables enterprises to increase security in high-performance environments, such as large campuses or data centers. The company's appliances include: Firewall, IPsec VPN, IPS, Acceleration and Clustering, and Advanced Networking.
IP Appliances: Check Point IP Appliances, formerly Nokia IP appliances, offer customers turnkey security functionality, such as firewall, VPN and Intrusion Prevention (IPS) across a range of models.
UTM-1 Appliances: These offer all-in-one security designed to deliver out-of-box simplicity that is ideal for small and mid-sized businesses. Built-in security services include firewall, VPN, IPS, antivirus, anti-malware, anti-spam, email security, and URL filtering across a range of models.
Virtualization and Cloud Computing:
Check Point has multiple offerings for these environments, enabling consolidating up to 250 physical Check Point gateways into a single high performance hardware platform.
VSX: Check Point gateways are available on a virtual security operations platform, enabling enterprises to consolidate multiple security gateways in a single hardware system and to secure virtual server environments. The VSX products that provide this capability are available on certain Check Point appliances – primarily Power-1 and IP Appliances and are also offered as software which can run on open servers.
Virtual Edition (VE): VE enables the deployment of a Check Point security gateway within a virtualized server running the VMWare environment and provides security between the various virtual systems on that server, as well as through the gateway to other parts of the network.
Endpoint security
The company's endpoint security offerings provide multiple software blades that run on individual computers that are connected to the network, such as desktop computers, laptop computers and other mobile devices. These offerings include:
Firewall &amp; Security Compliance software blade: It prevents network attacks on individual computers by blocking internal attacks and the proliferation of network worms within the enterprise IT network, as well as attacks on desktop and laptop computers that are connected to public networks. It also provides information on the compliance of individual computers to the enterprise’s security policy and allows selective connectivity of devices to the network based on their compliance.
Full Disk Encryption (FDE) software blade: Fully-encrypts all data stored on a PC, so that unauthorized parties cannot read any data even if they get physical access to the disk drive.
Media Encryption (ME) and Port Protection software blade: Enables encryption of data stored on mobile devices, such as CDs and DVDs and other external removable media and allows an organization to control the transfer of information from individual computers to external devices, such as USB memory devices and external hard drives.
Remote Access VPN software blade: Enables mobile devices to securely access the enterprise IT network by encrypting all traffic and ensuring mobile devices and users are properly authenticated.
WebCheck Secure Browsing software blade: Segregates corporate data from the Internet with browser virtualization technology and provides heuristics to stop users from accessing dangerous websites.
Anti-Malware and Program Control software blade: Detects viruses and other malware that try to run on any device and/or circumvent its operation.
The endpoint security software blades are integrated into a single endpoint security agent with a single client, single interface, single login and single scan. This solution provides security, ease of use and ease of management.
Security management
The company's software blades run in various deployment environments and on platforms that include standard workstations, servers, and dedicated appliances. Check Point has both software and dedicated appliance solutions for gateway and management offerings. Check Point offers integrated solutions that are sold and serviced jointly with key partners, including Crossb</t>
    </r>
  </si>
  <si>
    <t>NasdaqGS:NLOK</t>
  </si>
  <si>
    <t>SHSE:601360</t>
  </si>
  <si>
    <t>Cayman Islands</t>
  </si>
  <si>
    <t>360 Security Technology Inc., an internet security company, provides Internet and mobile security products in China. The company offers security services, including security consulting, security operation and maintenance, and security training services to state agencies and enterprises; and hardware products, such as mobile phones, children's watches, smart cameras, driving recorders, and home firewalls. 360 Security Technology Inc. was founded in 2005 and is based in Beijing, China.</t>
  </si>
  <si>
    <t>SHSE:688561</t>
  </si>
  <si>
    <t>China</t>
  </si>
  <si>
    <t>Qianxin Technology Group Inc., a cyber-security company, provides cybersecurity technologies, products, and services for government, enterprises, military, education, finance, and other institutions and organizations in China. The company provides detect/alarm/audit systems; endpoint security management systems; cybersecurity situation awareness platform; and perimeter security solutions. It also offers real-time global tracking system solutions for DDoS attacks; real-time global monitoring system solutions for Trojan horse virus; real-time tracking system solutions for phishing attacks; and global network scan monitoring system solutions. Qianxin Technology Group Inc. is based in Beijing, China.</t>
  </si>
  <si>
    <t>United Kingdom</t>
  </si>
  <si>
    <t>TSE:4704</t>
  </si>
  <si>
    <t>Japan</t>
  </si>
  <si>
    <t>Trend Micro Incorporated develops and sells security-related software for computers and the Internet primarily in Japan. The company offers hybrid cloud security solutions, such workload, container image, file storage, application, cloud network, and cloud conformity security solutions; and network security solutions, including intrusion prevention and threat protection solutions. It also provides user protection solutions comprising endpoint security, email and Web security, endpoint and gateway suites, SaaS application security, and endpoint detection and response; and support services. The company was incorporated in 1965 and is headquartered in Tokyo, Japan.</t>
  </si>
  <si>
    <t>NasdaqGM:RPD</t>
  </si>
  <si>
    <t>Rapid7, Inc. provides cyber security solutions. The company offers a cloud-native insight platform that enables customers to create and manage analytics-driven cyber security risk management programs. Its platform includes InsightVM, a vulnerability risk management solution that is designed to provide a way to collect vulnerability data, prioritize risk, and automate remediation; InsightIDR, an incident detection and response solution; InsightAppSec, which provides application security testing that analyzes web applications for security vulnerabilities; and InsightConnect, a security orchestration and automation response solution that is used by security professionals. The company’s other products include DivvyCloud, a cloud security posture management solution; Nexpose, an on-premise version of company's vulnerability risk management solution; AppSpider, an on-premise version of company's application security testing solution; Metasploit, a penetration testing software solution; and InsightOps that enables organizations to store and search data in real time, as well as professional services. It offers its products through term or perpetual software licenses, cloud-based subscriptions, and managed services. The company serves customers in a range of industries, including technology, energy, financial services, healthcare and life sciences, manufacturing, media and entertainment, retail, education, real estate, transportation, government, and professional services industries through sales teams, and indirect channel partner relationships, as well as directly in the Americas, Europe, the Middle East, Africa, and the Asia Pacific. Rapid7, Inc. was incorporated in 2000 and is headquartered in Boston, Massachusetts.</t>
  </si>
  <si>
    <t>NasdaqGS:CYBR</t>
  </si>
  <si>
    <t>CyberArk Software Ltd., together with its subsidiaries, develops, markets, and sales software-based security solutions and services in the United States, Europe, the Middle East, Africa, and internationally. Its solutions include Privileged Access Manager that offers risk-based credential security and session management to protect against attacks involving privileged access; Vendor Privileged Access Manager, which combines Privileged Access Manager and Remote Access to provide fast, easy, and secure privileged access to third-party vendors; Endpoint Privilege Manager, a SaaS service that secures privileges on the endpoint; and Cloud Entitlements Manager, a SaaS solution, which reduces risk that arises from excessive privileges by implementing least privilege across cloud environments. The company also offers robust Identity and Access Management as a Service that provides artificial intelligence based and security-first approach to manage identities, such as workforce identity, which offers adaptive multi-factor authentication (MFA), single sign-on, application gateway, identity lifecycle management, and directory services; and customer identity services that provides authentication and authorization services, MFA, directory, and user management to enable organizations to provide their customers with easy and secure access to websites and applications. In addition, it offers Secrets Manager Credential Providers to provide and manage the credentials used by third-party solutions; and Secrets Manager Conjur for cloud-native applications. The company offers its products to financial services, manufacturing, insurance, healthcare, energy and utilities, transportation, retail, technology, and telecommunications industries; and government agencies through direct sales force, as well as distributors, systems integrators, value-added resellers, and managed security service providers. CyberArk Software Ltd. was founded in 1999 and is headquartered in Petah Tikva, Israel.</t>
  </si>
  <si>
    <t>LSE:DARK</t>
  </si>
  <si>
    <t>Darktrace plc, together with its subsidiaries, engages in the development and sale of cyber-threat defense technology solutions in the United Kingdom, the United States, Canada, Europe, and internationally. Its products include Enterprise Immune System to discover unpredictable cyber-threats; Industrial Immune System to detect novel threats and vulnerabilities, as well as safeguard the integrity and resilience of industrial technologies; and Cyber AI Analyst, an AI investigation technology, which automatically triages, interprets, and reports scope of security incidents. The company also provides Darktrace Antigena, an autonomous response technology for the enterprise with various security products that delivers proactive cyber defense to digital infrastructure. It serves critical national infrastructure organizations, financial services companies, technology and healthcare providers, media corporations, and educational institutions. The company was founded in 2013 and is headquartered in Cambridge, the United Kingdom.</t>
  </si>
  <si>
    <t>TSX:BB</t>
  </si>
  <si>
    <t>Canada</t>
  </si>
  <si>
    <t>BlackBerry Limited provides intelligent security software and services to enterprises and governments worldwide. The company leverages artificial intelligence and machine learning to deliver solutions in the areas of cybersecurity, safety, and data privacy; and endpoint security management, encryption, and embedded systems. It offers BlackBerry Spark software platform that includes a suite of security software products and services comprising BlackBerry UEM, BlackBerry Dynamics, and BlackBerry Workspaces solutions; and BlackBerry Spark SDK to promote the evolution of a platform ecosystem by enabling enterprise and independent software vendor developers to integrate the security features of BlackBerry Spark into their own mobile and web applications. The company also provides BlackBerry Internet of Things (IoT) solutions, including BlackBerry QNX, BlackBerry Certicom, BlackBerry Radar, BlackBerry Jarvis, BlackBerry AtHoc, BlackBerry Alert, SecuSUITE, and other IoT applications. As of February 28, 2021, it owned approximately 38,000 worldwide patents and applications. The company has a partnership with the University of Windsor to develop and deliver a cybersecurity curriculum for the university’s graduate master’s program in applied computing; and an agreement with Amazon Web Services, Inc. to develop and market BlackBerry’s IVY, an intelligent vehicle data platform. It has a partnership with Okta, Inc. The company was formerly known as Research In Motion Limited and changed its name to BlackBerry Limited in July 2013. BlackBerry Limited was incorporated in 1984 and is headquartered in Waterloo, Canada.</t>
  </si>
  <si>
    <t>NasdaqGS:TENB</t>
  </si>
  <si>
    <t>Tenable Holdings, Inc. provides cyber exposure solutions for in the Americas, Europe, the Middle East, Africa, the Asia Pacific, and Japan. The company’s platforms include Tenable.io, a cloud-delivered software as a service; and Tenable.sc, an on-premises solution. Its platforms provides organizations with a risk-based view of traditional and modern attack surfaces to deliver a complete and continuous view of assets, associated vulnerabilities, internal and regulatory compliance violations, misconfigurations, and other cybersecurity issues, as well as prioritizes these issues for remediation based on risk assessment and predictive analytics, and provides insightful remediation guidance. The company also offers Tenable.ot, an on-premises solution that provides threat detection and mitigation, asset tracking, vulnerability management, and configuration control capabilities to protect OT environments, including industrial networks. In addition, it provides Nessus Professional, a vulnerability assessment solution for identifying security vulnerabilities, configuration issues, and malware; and Nessus Essentials, which includes vulnerability and configuration assessment for a limited number of assets. Tenable Holdings, Inc. was founded in 2002 and is headquartered in Columbia, Maryland.</t>
  </si>
  <si>
    <t>NYSE:SAIL</t>
  </si>
  <si>
    <t>SailPoint Technologies Holdings, Inc. provides enterprise identity security solutions in the United States, Europe, the Middle East, Africa, and internationally. The company offers software and software as a service (SaaS) solutions, which help organizations to govern the digital identities of employees, contractors, business partners, software bots, and other human and non-human users, as well as manage their constantly changing access rights to enterprise applications and data across hybrid IT environments, spanning on-premises, cloud and mobile applications, and file storage platforms. Its solutions include IdentityNow, a cloud-based multi-tenant identity security platform; IdentityIQ, an on-premises identity security solution; and SailPoint Identity Services, a multi-tenant SaaS subscription service. The company sells its products and solutions to commercial enterprises, financial institutions, and governments directly, as well as through system integrators, technology partners, and value-added resellers. SailPoint Technologies Holdings, Inc. was founded in 2004 and is headquartered in Austin, Texas.</t>
  </si>
  <si>
    <t>NasdaqGS:MNDT</t>
  </si>
  <si>
    <t>Mandiant, Inc. engages in the provision of cyber defense solutions. The company, through the Mandiant Advantage SaaS platform, delivers current intelligence, automation of alert investigation, and prioritization and validation of security controls products from various vendors. Its products and services include Advantage Platform, a multi-vendor XDR platform that delivers the company’s expertise and frontline intelligence to security teams; Managed Defense, a solution with comprehensive protection from advanced and emerging threats; Mandiant consulting services in the areas of threats and risk related to cyber security; and Mandiant Academy, which trains security team to protect and defend their enterprises against targeted cyber attacks. The company serves enterprises, governments, and law enforcement agencies worldwide. Mandiant, Inc. has a strategic partnership with Splunk Inc. to help enterprise organizations validate their security stacks and defend against emerging threats. The company was formerly known as FireEye, Inc. and changed its name to Mandiant, Inc. in October 2021. Mandiant, Inc. was founded in 2004 and is based in Milpitas, California.</t>
  </si>
  <si>
    <t>NasdaqGS:KNBE</t>
  </si>
  <si>
    <t>KnowBe4, Inc. engages in the development of security awareness training and simulated phishing platform. Its security awareness platform enables organizations to assess, monitor, and minimize the ongoing cybersecurity threat of social engineering attacks. The company’s products include Kevin Mitnick Security Awareness Training, a security awareness training product; KnowBe4 Enterprise Awareness Training, an integrated platform that simulated random attacks; KCM GRC Platform, a SaaS-based GRC platform; PhishER, analyses suspected attacks that employees report by clicking the Phish Alert Button within their email applications; and KnowBe4 Compliance Manager that help customers save time and resources by providing an intuitive user interface with streamlined workflows that enables visibility into the ongoing audit and compliance processes at various levels of the business. It also offers phishing test tools that help organizations assess their vulnerability to various formats of phishing attacks and benchmark their security awareness levels against their peers, as well as Phish Alert email add-in button, which allows users to forward email threats to the security team for analysis in one click; security awareness training tools that help IT teams create and deploy security awareness programs; password tools to evaluate password-related risks within organizations; email security tools to assess email-related security threats, including spear phishing, domain spoof, or mail server malfunctions; and malware tools to test an organization’s network against ransomware and crypto-mining attacks. The company serves its customers directly through inside sales teams for enterprise and small and medium businesses, as well as indirectly through channel partners and managed service providers. The company was formerly known as SEQRIT, LLC and changed its name to KnowBe4, Inc. in January 2016. KnowBe4, Inc. was founded in 2010 and is headquartered in Clearwater, Florida.</t>
  </si>
  <si>
    <t>SZSE:002439</t>
  </si>
  <si>
    <t>Venustech Group Inc. provides network security products, trusted security management platforms, and specialized security services and solutions worldwide. It offers security products, such as unified threat management, industrial firewall, intrusion prevention systems, web application firewall, network access control, network traffic analysis, penetration test, and security operations center, as well as application delivery controller products. The company also provides privilege access manager, a network security device that controls and audits operator; traffic anomaly detection and mitigation systems; and NGFW products that provide T-bit non-blocking data processing capacity. It primarily serves Chinese banking institutions, state-owned enterprises, and Chinese telecom operators. The company was formerly known as Beijing Venustech Inc. Venustech Group Inc. was founded in 1996 and is headquartered in Beijing, China.</t>
  </si>
  <si>
    <t>SHSE:688023</t>
  </si>
  <si>
    <t>DBAPPSecurity Co., Ltd. engages in the research and development, manufacture, and sale of cybersecurity products in China. The company offers security products, including APT Discovery platform, Operation and Maintenance Audit and Risk Control System, Comprehensive Log Auditor, Database Auditor, Web Vulnerability Scanner, and Cloud and Big Data Security platforms, as well as SaaS cloud security services. It also provides professional security services, including application security, big data security, cloud security, IoT security, ICS security, industrial Internet security, etc. The company was founded in 2007 and is headquartered in Hangzhou, China.</t>
  </si>
  <si>
    <t>SZSE:002212</t>
  </si>
  <si>
    <t>Topsec Technologies Group Inc., together with its subsidiaries, provides cyber security, big data, and cloud services in China. The company offers network security products for various fields, such as border and cloud security, security detection and management, endpoint and data security, application and wireless security, etc.; and industrial internet security products comprising production network boundary isolation, industrial control network boundary protection, production network security behavior audit, production network intrusion detection, industrial control terminal security, industrial interconnection security vulnerability scanning, production network compliance inspection, security centralized management, and enterprise situation awareness products. It also provides IoT security access gateway, security identification management, and security management center; IoT enabling platform; video security monitoring and analysis, video security audit, video data protection, drone countermeasure system, and other products; and in-vehicle security gateways, in-vehicle IDPS, in-vehicle authentication encryption, internet of vehicles security situation awareness, internet of vehicles security detection and monitoring platform, and other products. In addition, the company offers situational awareness products; intelligent intranet threat analysis, big data intelligent analysis enterprise version, and other products; risk detection systems; cloud computing and security services; and security cloud defense and monitoring services, security cloud detection and traceability services, security cloud alarm and repair service, data analysis service, threat intelligence service, on-site security operation and maintenance service, etc. The company was formerly known as Nanyang Topsec Technologies Group Inc. and changed its name to Topsec Technologies Group Inc. in November 2020. Topsec Technologies Group Inc. was founded in 1985 and is headquartered in Beijing, China.</t>
  </si>
  <si>
    <t>SZSE:300768</t>
  </si>
  <si>
    <t>Hangzhou DPtech Technologies Co.,Ltd. engages in the research and development, production, and sale of network security and application delivery products in China and internationally. The company offers network security products, such as application firewall, intelligent security gateway, intrusion prevention system, web application firewall, anti-DDoS system, IoT security control system, industrial firewall, cybersecurity detection platform, cybersecurity risk management and control platform, and cybersecurity situation awareness platform; and security service products, such as security risk evaluation, penetration testing services, gap analysis on cybersecurity protection system, security technology system planning, security management consultation, rectifications for gaps in cybersecurity protection system, on-site security inspection, security reinforcement, emergency response services, security notifications, and drills and training for security attack and defense. It also provides unified audit gateway, application delivery platform, and unified management center solutions; and switching gateway, switches, industrial switches, routers, and WLAN products. In addition, the company offers solutions in the areas of cybersecurity situational awareness and security operation, secure campus network, secure branch offices, website security protection solution, antivirus, carrier-grade anti-DDoS solutions, secure cloud data center solution, and server load balancing and optimization solutions. It serves customers in various industries, such as operators, government, power and energy, finance, education, medical care, and transportation. The company was founded in 2008 and is headquartered in Hangzhou, China.</t>
  </si>
  <si>
    <t>NYSE:PING</t>
  </si>
  <si>
    <t>Ping Identity Holding Corp., doing business as Ping Identity Corporation, provides intelligent identity solutions for the enterprise in the United States and internationally. Its Ping Intelligent Identity platform provides customers, workforce, and partners with access to cloud, mobile, Software-as-a-Service, and on-premise applications. The company’s platform offers solutions, such as secure single sign-on; multi-factor authentication; security control for applications and APIs, or access security; personalized and unified profile directories; data governance to control access to identity data; and artificial intelligence and machine learning powered API security. Its customers include enterprises in Fortune 100, U.S. banks, healthcare companies, aerospace companies, auto manufacturers, and North American retailers. The company was formerly known as Roaring Fork Holding, Inc. and changed its name to Ping Identity Holding Corp. in August 2019. Ping Identity Holding Corp. was incorporated in 2016 and is headquartered in Denver, Colorado.</t>
  </si>
  <si>
    <t>SZSE:300379</t>
  </si>
  <si>
    <t>Beijing Tongtech Co., Ltd. provides security products and solutions in China. It offers communications security, 5G innovation applications, and industrial internet security products and solutions to help users achieve business innovation, security management, and data sharing and value mining. The company provides middleware products and solutions; and information security, network security, data security, business security, and other products; and support services. Its products and solutions are used in various industries, such as telecommunications, finance, government, energy, transportation, and other industries. The company was founded in 1992 and is headquartered in Beijing, China.</t>
  </si>
  <si>
    <t>SZSE:300369</t>
  </si>
  <si>
    <t>NSFOCUS Technologies Group Co., Ltd. provides Internet and application security services worldwide. The company offers holistic, carrier-grade, hybrid distributed denial of service (DDoS), and Web security solutions. Its products include anti-DDoS system, an appliance for the real-time mitigation of DDoS attacks; Cloud DDoS Protection Service, a service for service providers that defeats DDoS attacks, which impact infrastructure; Threat Intelligence Subscription Service, a service that minimizes risk and enhances overall security postures; and Attack Threat Monitoring for DDoS threat analyses and assessments, as well as Exposed Internet Surface Analysis and Cloud Web Vulnerability Scanning Service. The company also provides Web Application Firewall, which protects Web servers and applications in defending against the attacks and data breaches, as well as helps in eliminating downtime; and Web Vulnerability Scanning System that helps in securing Website and identifying real vulnerabilities. In addition, it offers Threat Analysis and Next Generation Intrusion Prevention Systems to detect and mitigate advanced persistent threats. The company’s solutions include cloud-in-a-box for local and regional service providers; on-premises defenses for managing DDoS services; and Hybrid DDoS Defenses for eliminating various DDoS attacks targeting customers and infrastructure. It serves telecom carriers, data centers, financial services companies, cloud service providers, managed security services providers, and enterprises. The company was formerly known as Nsfocus Information Technology Co., Ltd. The company was founded in 2000 and is based in Beijing, China.</t>
  </si>
  <si>
    <t>NasdaqGM:TLS</t>
  </si>
  <si>
    <t>Telos Corporation, together with its subsidiaries, provides information technology (IT) solutions and services worldwide. It provides Xacta, a premier platform for enterprise cyber risk management and security compliance automation solutions to large commercial and government enterprises; and Telos Ghost, a solution to eliminate cyber-attack surfaces by obfuscating and encrypting data, masking user identity and location, and hiding network resources, as well as provides security and privacy for intelligence gathering, cyber threat protection, securing critical infrastructure, and protecting communications and applications. The company also offers Telos Automated Message Handling System, a web-based organizational message distribution and management platform for mission-critical communications used by military field operatives; and Telos ID that provides identity trust and digital services through IDTrust360, an enterprise-class digital identity risk platform for extending software-as-a-service and custom digital identity services that reduces threats through the integration of advanced technologies that fuse biometrics, credentials, and other identity-centric data used for continuously monitor trust. In addition, it provides secure network services, including secure mobility solutions for business and government that enable remote work and minimize concern across and beyond the enterprises; and network management and defense services for operating, administrating, and defending complex enterprise networks and defensive cyber operations. The company was founded in 1968 and is headquartered in Ashburn, Virginia.</t>
  </si>
  <si>
    <t>AIM:KAPE</t>
  </si>
  <si>
    <t>Isle of Man</t>
  </si>
  <si>
    <t>Kape Technologies Plc, together with its subsidiaries, develops and distributes digital products in the online security space. It operates through two segment, Digital Security and Digital Privacy. It offers CyberGhost, Zenmate, and Private Internet Access that provide cybersecurity SaaS with a focus on providing of virtual private network solutions. The company provides Intego, a cyber security SaaS provider that focuses on the provision of malware protection to Macintosh operating systems; and PC performance, Reimage PC, Restoro, and DriverFix products. In addition, it offers software development; market research; consulting; and professional services. The company was formerly known as Crossrider plc and changed its name to Kape Technologies Plc in March 2018. The company is based in London, the United Kingdom. Kape Technologies Plc is a subsidiary of Unikmind Holdings Limited.</t>
  </si>
  <si>
    <t>NasdaqGS:SCWX</t>
  </si>
  <si>
    <t>SecureWorks Corp., through its subsidiaries, provides technology-driven information security solutions for protecting its customers in the United States and internationally. The company’s solutions include software-as-a-service solutions, managed security services, and professional services, including incident response and security risk consulting services. Its solutions enable organizations to prevent security breaches, detect malicious activity, respond rapidly to security breaches, and identify emerging threats. The company sells its solutions primarily through its direct sales organization, as well as through referral agents, regional value-added resellers, and trade associations. It serves customers in a range of industries, including financial services, manufacturing, technology, retail, insurance, utility, and healthcare sectors. The company was formerly known as SecureWorks Holding Corporation and changed its name to SecureWorks Corp. in November 2015. SecureWorks Corp. was founded in 1999 and is headquartered in Atlanta, Georgia. SecureWorks Corp. is a subsidiary of Dell Inc.</t>
  </si>
  <si>
    <t>SZSE:300352</t>
  </si>
  <si>
    <t>Beijing VRV Software Corporation Limited develops and sells information security products and solutions in China. It offers secure communications mobile office services; secure big data; border security; network security; data security; host and credit security services; and industrial control safety services, as well as support services. The company was founded in 1996 and is headquartered in Beijing, China.</t>
  </si>
  <si>
    <t>SZSE:300659</t>
  </si>
  <si>
    <t>Zhongfu Information Inc. engages in the research, development, and sale of information security products and solutions in China. The company offers safety products, including computer and mobile storage medium management systems; server security and authorization management integration systems; server audit systems; host monitoring and auditing systems; terminal security login systems; print and burn security monitoring and auditing systems; operation and maintenance management systems; firewall; access control gateway; intrusion detection systems; electronic document mark management systems; electronic document security management systems; intelligent auxiliary security management systems; host monitoring and auditing systems; identity authentication systems; host file monitoring systems; computer terminal security check systems; storage media information elimination tools; network security audit, and isolation and information one-way import systems; data leak prevention systems; and log collection and analysis systems. It also provides inspection products, such as information management systems, database and computer terminal security check systems, assessment management systems, email confidentiality check systems, and inspection and evidence collection systems; wireless signal security detection systems; on-site security detection system for electromagnetic leakage and emission of information equipment; baseline configuration verification systems; Portable data recovery products; and education and training platforms. In addition, the company offers network security management and operation supervision platform; terminal detection and response systems; secure mobile office systems; terminal security comprehensive protection systems; data security situational platform; database audit, firewall, and encryption systems; data desensitization systems; and data management systems. Zhongfu Information Inc. was founded in 2002 and is headquartered in Jinan, China.</t>
  </si>
  <si>
    <t>TSE:2326</t>
  </si>
  <si>
    <t>Digital Arts Inc. develops and markets internet security software and appliances in Japan, the United States, Europe, and the Asia Pacific. It offers DigitalArts@Cloud that provides web security and email security in the cloud; i-FILTER, a web filtering software for corporations; i-FILTER Browser &amp; Cloud, a web security solution for smart devices that prevents private usage, visualizes web access with logs and reports, and prevents leaks of critical information; i-FILTER for consumers, a parental control software; D-SPA, a proxy appliance product; m-FILTER, an email filtering software for corporations; and FinalCode, a persistent password-less file security and tracking solution. The company also provides consulting services related to information security solutions; and support services, software version updates, and web filtering databases. Digital Arts Inc. was founded in 1995 and is headquartered in Tokyo, Japan.</t>
  </si>
  <si>
    <t>NYSE:IRNT</t>
  </si>
  <si>
    <t>IronNet, Inc. designs and develops solutions for cyber-attacks. It offers IronDefense, a network traffic analysis platform that delivers scalable behavioral analysis and integrated packet-level cyber hunt to detect advanced threats; and IronDome, a collective defense solution that delivers machine-speed visibility of potential threat campaigns targeting participant industry peers. The company also provides a suite of technologies that provide real-time threat assessment and updates, behavioral modeling, big data analytics, and proactive responses; and consulting and training programs to protect against current and emerging threats. Its security solutions include collective defense, network traffic analysis, and cyber assessment tools. The company serves energy and utilities, financial services, healthcare and life sciences, defense, and public sector industries. The company was incorporated in 2014 and is based in McLean, Virginia with additional offices in Raleigh, North Carolina; Fulton, Maryland; London, United Kingdom; and Singapore.</t>
  </si>
  <si>
    <t>OTCPK:APGT</t>
  </si>
  <si>
    <t>Appgate, Inc., a secure access company, provides cybersecurity solutions for people, devices, and systems based on the principles of Zero Trust security. The company offers Software Defined Perimeter software that enables fast and secure connections for users and devices; Risk-Based Authentication software that provides secure access between financial institutions and their customers to prevent transaction and financial frauds; and Digital Threat Protection software to combat external threats, including phishing links, malicious mobile apps, and fraudulent websites targeting consumers. It also provides threat advisory services. The company is based in Coral Gables, Florida.</t>
  </si>
  <si>
    <t>HLSE:FSC1V</t>
  </si>
  <si>
    <t>Finland</t>
  </si>
  <si>
    <t>F-Secure Oyj provides cyber security products and services in Nordic countries, rest of Europe, North America, and internationally. Its corporate security solutions include F-Secure Radar, a vulnerability scanning and management platform; phishd, an anti-phishing behavior management platform; F-Secure Protection Service for Business, a cloud-hosted endpoint security; F-Secure Business Suite, an on-site deployed endpoint security; F-Secure Cloud Protection for Salesforce, a content level security for Salesforce’s customers; F-Secure Rapid Detection and Response, a customer or partner-managed endpoint detection and response solution for detecting and responding to targeted attacks; F-Secure Cloud Protection for Microsoft Office 365, a protection for online exchange of content; and F-Secure Countercept, a threat hunting and continuous response capabilities against targeted attacks delivered as a managed service. The company also provides cyber security services comprising F-Secure cyber incident and resilience services, F-Secure security assessments, F-Secure red team testing, and F-Secure cyber risk management. In addition, it offers consumer security solutions, including F-Secure SAFE, an antivirus and Internet security solution; F-Secure KEY, a password manager; F-Secure FREEDOME, a VPN that hides online activity to ensure anonymous and secure Internet browsing; F-Secure SENSE, a software-based solution that is integrated in operators’ broadband routers to secure devices against online threats; and F-Secure ID PROTECTION that combines personal information monitoring against data breaches with password manager to create strong passwords. F-Secure Oyj was founded in 1988 and is headquartered in Helsinki, Finland.</t>
  </si>
  <si>
    <t>TSE:3694</t>
  </si>
  <si>
    <t>OPTiM Corporation provides various internet-based services in Japan. It offers AI services, including OPTiM artificial intelligence (AI) Camera, an image analysis service and OPTiM Physical Security; Internet of Things (IoT) services, such as OPTiM Cloud IoT OS and OPTiM Store, a platform to create business app marketplace; and robotics/hardware services. The company also provides other services comprising Optimal Biz, which allows an IT administrator to manage IT devices in an office; Optimal Remote, a support tool to provide support and reduce diagnostic time, as well as a maintenance tool to control terminals located in distant places; Optimal Second Sight, a solution for live video to be shared through a smart glass, smartphone, or tablet; and OPTiM Café, a service that allows screen sharing without adapter for devices. In addition, it offers support services, which include Optimal Diagnosis and Repair, a tool to find and repair troubles on smartphones, tablets, PCs, and routers on the network; and Optimal Setup to automatically setup routers that are available for telecommunication carriers, as well as Optimal Guard to prevent spoofing and information leakage by detecting, stopping, and deleting malicious executable files. The company was incorporated in 2000 and is headquartered in Tokyo, Japan.</t>
  </si>
  <si>
    <t>NasdaqCM:OSPN</t>
  </si>
  <si>
    <t>OneSpan Inc., together with its subsidiaries, designs, develops, and markets digital solutions for identity, security, and business productivity worldwide. The company offers Trusted Identity Platform, a cloud-based platform to secure users, devices, and transactions across the digital journey; Intelligent Adaptive Authentication, a cloud-based solution that enables banks and other financial institutions to secure users, devices, and transactions; and Risk Analytics, a comprehensive anti-fraud solution. It also provides OneSpan Cloud Authentication, a cloud-based multifactor authentication solution that supports a range of authentication options, including biometrics, push notification, and visual cryptograms for transaction data signing, SMS, and hardware authenticators; OneSpan Identity Verification, which enables banks and financial institutions to verify the identity of remote applicants during the new digital account opening, lending, and financing application processes; Mobile Security Suite, a software development kit; and Mobile Authenticator Studio, a mobile authenticator that operates as a discrete mobile application. In addition, the company offers OneSpan Sign, which supports a range of e-signature requirements from simple to complex; Digipass hardware authenticators that supports authentication and digital signatures for applications running on PCs, tablets, and mobile phones; and authentication servers, which enables customers to administer a high level of access control. It sells its solutions through its direct sales force, as well as through distributors, resellers, systems integrators, and original equipment manufacturers. The company was formerly known as VASCO Data Security International, Inc. and changed its name to OneSpan Inc. in May 2018. OneSpan Inc. was founded in 1991 and is headquartered in Chicago, Illinois. OneSpan Inc. operates as a subsidiary of Guidewire Software, Inc.</t>
  </si>
  <si>
    <t>SZSE:300523</t>
  </si>
  <si>
    <t>Beijing Global Safety Technology Co., Ltd. provides energy management, urban infrastructure safety, intelligent fire protection, cyber security, and customs security and information management solutions in China and internationally. The company offers GS-911CAD, a computer-aided dispatch system for real-time information exchange, analytics, and dynamic dispatching; GS-EYE, an integrated transport security management solution that supports public information services, real-time awareness, and data interaction among transport management authorities, drivers, and vehicles; and ECMS, which supports the command center to response to emergency incidents. It also provides a mobile with application that assists on-site personnel to conduct emergency response works; 3D sand table that offers digital scenario simulation and customized models to the emergency management, urban security, community’s security, and others; emergency kits; and on-site portable emergency response platform system for disaster management. In addition, the company provides consulting, solutions design, financing support and facilitating, and on-site implementation services, as well as post-implementation services and training. Beijing Global Safety Technology Co., Ltd. was founded in 2005 is based in Beijing, China.</t>
  </si>
  <si>
    <t>SZSE:300311</t>
  </si>
  <si>
    <t>Surfilter Network Technology Co., Ltd. provides network information security solutions in China and internationally. The company offers user entity behavior awareness solution to control and manage Internet usage. It also provides firewall, anti-virus gateway, video surveillance security gateway, intrusion prevention, unknown threat protection gateway, intrusion detection, application delivery, and security isolation and information exchange systems. In addition, the company offers network security situation awareness solutions, website security monitoring systems, and mobile internet application security management platforms; operation and maintenance security audit systems; network security audit, log management integrated audit, database auditing, and public area wireless Internet information security management systems; and public opinion security solutions. It serves management companies, network operators, enterprises, public institutions, and individuals. The company was founded in 2000 and is headquartered in Shenzhen, China.</t>
  </si>
  <si>
    <t>OTCPK:SOLS</t>
  </si>
  <si>
    <t>Sollensys Corp. engages in the development of commercial blockchain applications for cybersecurity in the United States and Canada. The company provides Blockchain Archive Server, a turn-key, off-the-shelf, and blockchain solution that works with virtually various hardware and software combinations used in commerce, without the need to replace or eliminate any part of the client's data security. Its Blockchain Archive Server encrypts, fragments, and distributes data across various secure nodes every day; protects client data from ransomware malicious software; and maintains secure and immutable backup of data. The company is also developing the Argus Panoptes RFID System, a blockchain cybersecurity application, which allows the Blockchain Archive Server to record data from radio-frequency identification (RFID) sensors. It primarily serves small-to-medium sized businesses. Sollensys Corp. is based in Palm Bay, Florida.</t>
  </si>
  <si>
    <t>SZSE:300297</t>
  </si>
  <si>
    <t>Bluedon Information Security Technologies Co.,Ltd. provides information security solutions in China. The company offers physical and industrial control, network and application, cloud computing and big data, mobile, risk monitor and security management, e-commerce and individual, urban emergency and production emergency, and secrecy security products. It serves government, education, military, emergency response, telecommunication, finance, energy, transportation, health care, and manufacturing sectors. Bluedon Information Security Technologies Co.,Ltd. was founded in 1999 and is based in Guangzhou, China.</t>
  </si>
  <si>
    <t>SHSE:688201</t>
  </si>
  <si>
    <t>Beijing Infosec Technologies Co.,Ltd. develops and provides application security products in China. Its products portfolio includes identity security products, such as certificate authentication system (NetCert), unified identity authentication management system (NetAuth), dynamic password system (NetPass), and security operation and maintenance gateway (NetFort); data security solutions comprises signature verification server (NetSign), trusted timestamp server (NetTSA), and electronic signature system (NetSeal); and communication security products, including application security gateway (NSAE), application delivery system (NetOpti), SSL VPN gateway (NetGate), safe internet off (NetSafe), and WEB application firewall (NetWAF). The company also provides mobile security products consisting of mobile security authentication system (MAuth), mobile security middleware, mobile authentication app, and mobile token app; cloud security solutions, which include cloud cryptographic service platform (CCypher) and cloud management platform (ICMC); and platform security products, such as full password security service platform (CSSP). It serves finance, social security, taxation, customs, tobacco, transportation, and other industries. The company was founded in 1998 and is headquartered in Beijing, China.</t>
  </si>
  <si>
    <t>KOSDAQ:A053800</t>
  </si>
  <si>
    <t>South Korea</t>
  </si>
  <si>
    <t>AhnLab, Inc. provides information security solutions and services for consumers, enterprises, and small and medium businesses worldwide. The company offers AhnLab Malware Defense System, an advanced persistent threat protection solution that combines on-premise and cloud-based analytics to stop advanced targeted threats; and AhnLab CPP, a cloud workload protection platform. It also provides AhnLab EPP, an endpoint protection platform for optimized interoperation and integrated management of various security functions; AhnLab EDR, an endpoint detection and response solution that monitors endpoints for threat detection, analysis, and response; V3 Endpoint Security, an endpoint security solution; and V3Net for Windows Server, an integrated security solution to protect computer and personal information by detecting and repairing malicious security threats, as well as blocking hack attacks. In addition, the company offers V3 Mobile Security, a mobile solution for anti-malware, anti-theft, and privacy protection; AhnLab EPS, a control and management tool to protect critical infrastructures from malicious threats; and AhnLab TS Engine Suite, an integrative engine that offers response to a range of security threats. Further, it provides network security solutions, such as AhnLab TrusGuard DPX, a protection solution for anti- distributed denial of service (DDoS); AhnLab TrusGuard, a solution that integrates firewall, IPS, VPN, anti-virus, anti-spam security, and DLP to protect the business environment; AhnLab AIPS, an advanced network intrusion prevention solution; and AhnLab TMS, a network threat management platform. Additionally, the company offers managed security, IT security consulting, and forensic services. AhnLab, Inc. was founded in 1995 and is headquartered in Seongnam, South Korea.</t>
  </si>
  <si>
    <t>BOVESPA:CLSA3</t>
  </si>
  <si>
    <t>Brazil</t>
  </si>
  <si>
    <t>ClearSale S.A. develops fraud detection solutions for businesses in Brazil. It also offers fraud consulting services. The company was founded in 2000 and is based in São Paulo, Brazil.</t>
  </si>
  <si>
    <t>NasdaqGS:ALLT</t>
  </si>
  <si>
    <t>Allot Ltd. provides network intelligence and security solutions to protect and personalize the digital experience in Europe, Asia, Oceania, the Middle East, Africa, and the Americas. It offers Allot Service Gateway (Allot SG) platforms, including Allot SG-Tera, Allot SG9x000, and Allot SG-VE and CE for in-line deployment in traditional and virtualized network access infrastructure. The company also provides subscriber management platform that drives the centralized creation, provisioning, and pricing of subscriber services; and analytics solutions comprising Allot ClearSee Analytics and Allot ClearSee Data Source that analyze traffic data. In addition, it offers security solutions comprising Allot NetworkSecure, Allot HomeSecure, Allot DNSecure, EndPoint Secure, Allot Content Protector, Allot IoTSecure, Allot DDoS Secure, Allot SpamOut Protector, and Allot Secure Management, as well as security as a service solutions for protecting network service integrity and brand reputation. Further, the company offers centralized management solutions, such as Allot NetXplorer for providing a central access point for network-wide monitoring, reporting, analytics, troubleshooting, accounting, and quality of service policy provisioning. It markets its products through direct sales, distributors, resellers, original equipment manufacturers, and system integrators to carriers, mobile and fixed service providers, cable operators, private networks, data centers, educational institutions, governments, and enterprises, as well as wireless, wireline, and satellite Internet service providers. The company was formerly known as Allot Communications Ltd. and changed its name to Allot Ltd. in October 2018. Allot Ltd. was incorporated in 1996 and is based in Hod-Hasharon, Israel.</t>
  </si>
  <si>
    <t>SHSE:603232</t>
  </si>
  <si>
    <t>Koal Software Co., Ltd. develops public key infrastructure platform in China. The company offers identity security infrastructure, such as root certificate issuing, certificate issuing, certificate registration auditing, key and certificate integrated management, and trusted identity management systems; password service platform, including timestamp and signature verification servers, and electronic signature systems; and authentication and access control products comprising security authentication, SSL application delivery, API, and single sign-on gateways, as well as account management system. It also provides terminal security and access control products, such as LAN access control, and terminal security login and file protection systems; and data security and privacy protection products, including secure email, network and net shield safe, USB guardian, print control, and secure instant messaging systems. In addition, the company offers unified authentication, terminal security password module, Internet of Things security, certificate authentication system, and mobile security solutions. It serves public security, immigrations, and ministries; the information technology, finance, and manufacturing industries; banks, securities trading, and financial institutions; and military industry groups in the field of defense. The company was founded in 1998 and is headquartered in Shanghai, China.</t>
  </si>
  <si>
    <t>KOSDAQ:A347860</t>
  </si>
  <si>
    <t>Alchera Inc. engages in the research and development of artificial Intelligence (AI) solutions. It offers visual anomaly detection solution to detect an unusual event from a video image in real-time; and AI-enabled data labeling and project management software. The company was founded in 2016 and is based in Seongnam-si, South Korea.</t>
  </si>
  <si>
    <t>SHSE:688168</t>
  </si>
  <si>
    <t>Beijing ABT Networks Co.,Ltd. develops network security technology in China. It develops Security Platform Operation System, a next generation system kit to visualize network security based on adaptive security architecture. The company also offers various products regarding deep security gateways, integrated application gateways, data analysis, comprehensive operation and maintenance platforms, etc. Its technology solutions include VPN, Intranet threat situation visualization, and cloud security. The company’s products are primarily used in operating-service networks, campus networks, Wi-Fi security operation, large-scale industrial Intranets, etc., as well as by network operators in the government, finance, telecom operator, education, enterprise, and other industrial fields. The company was founded in 2007 and is based in Beijing, China.</t>
  </si>
  <si>
    <t>NYSE:TUFN</t>
  </si>
  <si>
    <t>Tufin Software Technologies Ltd., together with its subsidiaries, develops, markets, and sells software-based solutions primarily in the United States, Israel, Europe, the Middle East, and Africa, Germany, the Asia Pacific, and internationally. The company provides SecureTrack, which enables security administrators to define and manage a centralized security policy, minimize the attack surface, and ensure continuous compliance across the network; SecureChange that is used to assess, provision, and verify security configuration changes across physical networks and cloud platforms, while maintaining security and compliance; and SecureApp, which is used to define, manage, and monitor network connectivity for their applications. It also offers SecureCloud, a security policy management service for cloud-native, multi-cloud, and hybrid-cloud applications and workloads. In addition, the company provides vulnerability mitigation app that enables organizations to prioritize remediation?and mitigation?efforts by enhancing vulnerability scanner output with network insights. It sells its products and services through distributors and resellers, as well as service delivery partners. Tufin Software Technologies Ltd. was incorporated in 2005 and is headquartered in Tel Aviv, Israel.</t>
  </si>
  <si>
    <t>NasdaqCM:AUID</t>
  </si>
  <si>
    <t>Ipsidy Inc. operates an Identity as a Service (IDaaS) platform that delivers a suite of secure, mobile, and biometric identity solutions worldwide. The company develops an IDaaS platform for businesses, residences, governments, or other organizations to enable their users to verify and authenticate their identity through a mobile phone or portable device. It provides PROOF, which establishes the trusted identity of users based on various ground truth sources, including chip based electronic machine readable travel documents, national IDs, and drivers licenses, as well as through direct verification by national ID databases; VERIFIED, a multi-factor authentication solution designed to provide a secure and convenient application for universal identity verification and transaction authentication; and AUTHENTIFID, which delivers FIDO2 authentication for password less login and transaction authentication tied to a trusted identity. The company also offers IDENTITY – PORTAL that allows an enterprise to enroll customers using the Ipsidy portal; ACCESS, a solution for biometric authentication of individuals seeking entry into a building or controlled area; TIME, a mobile biometric attendance app with geolocation; SEARCH, a biometric matching software for desktop fingerprint capture and image processing; and CARDPLUS, a secure plastic identity credentials and loyalty card products. In addition, it provides payment processing solutions, such as TRANXA, a multi-application payment gateway and switch that provides payment solutions for online retailers and physical merchant locations; an unattended kiosk application and backend management system, which is integrated with a transit ticketing system; TRANSACT mobile digital issuance platform; and digital mobile wallet application. The company was formerly known as ID Global Solutions Corporation and changed its name to Ipsidy Inc. in February 2017. Ipsidy Inc. was founded in 2009 and is headquartered in Long Beach, New York.</t>
  </si>
  <si>
    <t>ASX:FZO</t>
  </si>
  <si>
    <t>Australia</t>
  </si>
  <si>
    <t>Family Zone Cyber Safety Limited markets, distributes, and sells cyber safety products and services in Australia, New Zealand, and the United States. It offers Family Zone platform that delivers cyber safety settings, advice, and support to parents and schools across various networks and devices to keep children safe at home and school, as well as permits telecommunication service providers and device manufacturers to embed cyber safety practices into their offerings. The company also provides classroom management solutions. It offers hot spotting, VPN, and mobile solutions for families and schools, IT companies, educators, residential managers, and pastoral care organizations. The company was incorporated in 2014 and is based in West Perth, Australia.</t>
  </si>
  <si>
    <t>KOSDAQ:A053300</t>
  </si>
  <si>
    <t>TSE:3040</t>
  </si>
  <si>
    <t>Soliton Systems K.K., a technology company, provides IT security, remote live broadcasting, and embedded solutions in Japan and internationally. The company offers IT security products that include mailzen, soliton secure desktop, NetAttest D3, NetAttest LAP, and cyber space analytics.. It also provides mobile video transmission products comprising smart-telecaster ZAO, smart-telecaster Zao-S, smart-telecaster Zao-SH, ZAO App, HD view decoder/receiver, cloud view, cloud view switcher, and VMS Plus. In addition, the company offers advanced teleoperation products and data analytics. Soliton Systems K.K. was founded in 1979 and is headquartered in Tokyo, Japan.</t>
  </si>
  <si>
    <t>ENXTPA:ALLIX</t>
  </si>
  <si>
    <t>France</t>
  </si>
  <si>
    <t>WALLIX GROUP SA, a software company, provides cyber security solutions worldwide. It offers session manager, which provides real-time monitoring of privileged users’ access and sessions to prevent and detect malicious activity; password manager that enables super-administrators access and control over credentials; access manager, which secures and manages external access to IT assets for remote access and cyber threats; and privilege elevation and delegation management, a solution that provides right privilege to secure IT administrators and control. The company also provides endpoint privilege management, identify-as-a-service, and authenticator solutions; and audit and compliance, remote access security, cloud security, cyber security risk management, and industrial system solutions. WALLIX GROUP SA was founded in 2003 and is headquartered in Paris, France.</t>
  </si>
  <si>
    <t>KOSDAQ:A214180</t>
  </si>
  <si>
    <t>Minwise Co., Ltd. provides database and online information services in Korea. The company offers mobile phone number theft prevention services; Login Plus, a personal information management service that stores and manages personal information required when using an online site based on a mobile phone number, and blocks illegal logins through a secondary operation password at the time of login; Easy Payment Manager, a service that combines convenience of using ID/PW of various sites in one app based on mobile phone number, as well as provides security enhancement through Usim/App/server distributed storage of information; and stock investment notes. It also provides MEMu, an app player that allows access to android mobile apps and games on PC; Health Keeper, a service that checks and manages insurance/health information in mobile; Superstock and Alphastock, a smartphone-only services that uses key information to guide stock investment through text messages, applications, and websites; and Thior, a mobile app service that provides the function of integrating and managing test drive reservations for vehicles in real time. In addition, the company offers Wall house, a professional interactive digital broadcasting channel and mobile services for pets and companies; My Information Guardian, a comprehensive personal information security service to prevent damage to personal information leakage; SafeCash, a personal simple payment fraud detection system service that protects my valuable assets; and Interpark Shopping Car, a monthly membership service that provide reasonable and smart shopping benefits to customers. Minwise Co., Ltd. was founded in 2009 and is based in Seoul, South Korea.</t>
  </si>
  <si>
    <t>HLSE:BITTI</t>
  </si>
  <si>
    <t>Bittium Oyj provides solutions for connectivity, tactical communications, and biosignal measuring and monitoring. It offers tactical communications solutions that cover IP networks, radio links, mobile ad-hoc networks, software defined radio based products and systems, waveforms, LTE solutions, and IP-based communication products; and secure communications and connectivity solutions comprising secure smartphones for professionals, certified secure mobile communications, LTE and dual-mode critical communications, customizable mobile platforms for enterprises, secure remote access for care workers, and always-on connectivity for field workers. The company also provides information security solutions for mobile devices and portable computers; and healthcare technology products and services for biosignal measuring in the areas of cardiology, neurology, rehabilitation, occupational health, and sports medicine. In addition, it offers research and development services in the areas of system and architecture, electronics, mechanics, wireless, and software design, as well as testing and verification, digitalization, and certified systems for the automotive, healthcare and medical, IoT, mobile devices, mobile satellite communications, semiconductors, and telecom markets. It operates in Finland, Germany, the United States, Mexico, and Singapore. The company was formerly known as Elektrobit Oyj and changed its name to Bittium Oyj in July 2015. Bittium Oyj was founded in 1985 and is headquartered in Oulu, Finland.</t>
  </si>
  <si>
    <t>TSE:4493</t>
  </si>
  <si>
    <t>Cyber Security Cloud, Inc. develops Web security services using artificial intelligence (AI) in Japan. The company offers Shadankun, a Web security service that detects and blocks cyber-attacks on Websites and Web servers; WafCharm, a service for automation of AWS WAF rules using AI and big data; Cyber Security Cloud Managed Rules for AWS WAF; and Cyber Security Cloud Managed Rules for AWS WAF. It is also involved in the cyber-attack research and analysis business; and research and development of AI technology. The company was founded in 2010 and is headquartered in Tokyo, Japan.</t>
  </si>
  <si>
    <t>ASX:TNT</t>
  </si>
  <si>
    <t>Tesserent Limited provides cyber security consulting, cloud, and managed services in Australia and internationally. The company operates through three segments: Tesserent Commercial, Tesserent Federal, and Tesserent New Zealand. Its services include cyber strategy and consulting; security advisory; technical assurance and testing, including penetration testing, application security, and threat intelligence services; and identity and access management. The company also provides managed services and monitoring, such as network perimeter, internal network, internet connectivity, and data center and colocation services, as well as maintenance, management, and consulting services; network and cloud security; digital forensics and incident response; cyber education; and converged / physical security solutions. It serves pharmaceutical, gaming, retail, manufacturing, government, media, financial services, and communications industries. Tesserent Limited was incorporated in 2015 and is based in Box Hill, Australia.</t>
  </si>
  <si>
    <t>BSE:539678</t>
  </si>
  <si>
    <t>India</t>
  </si>
  <si>
    <t>Quick Heal Technologies Limited provides security software products and solutions to consumers, small businesses, government establishments, and corporate houses in India and internationally. The company offers cloud-based products under the Quick Heal and Seqrite brands. Its products portfolio includes GoDeep.AI, a malware hunting engine; Seqrite Hawk, a cybersecurity solution; and Hawk Eye, a cloud-based platform for enterprise grade centralized security management. The company also offers technical services and after-sales support services. It sells its products through a network of service providers, system integrators, resellers, and distributors. Quick Heal Technologies Limited was incorporated in 1995 and is based in Pune, India.</t>
  </si>
  <si>
    <t>KOSDAQ:A054920</t>
  </si>
  <si>
    <t>Hancom WITH Inc. offers security products and solutions in Korea. The company offers HancomSLedger, a blockchain platform; Hancom BSS, a blockchain security solution; Hancom Pass, a biometric authentication platform solution; FacePIN, a facial recognition solution; AnyPIN, a web standard solution that supports simple authentication of the instrument panel without installation; AnySign, a web section encryption solution that performs authentication, encryption, and decryption; and Hancom xPKI solution provides CA/RA/OCSP to build a private PKI infrastructure, including user management, and certificate issuance/management/verification/disuse list generation. It also provides Hancom xDB TSS, a storage-based encryption method that automatically encrypts and decrypts structured and unstructured data at the storage level without modifying the source; Clarity, an open-source visualization and security management solution; mobile and digital forensic products; mobile forensic training services; mobile forensic lab solutions; and VR cognitive/anti-dementia training systems. The company was formerly known as Hancom Secure Inc. and changed its name to Hancom WITH Inc. in July 2019. Hancom WITH Inc. was founded in 1999 and is based in Seongnam, South Korea.</t>
  </si>
  <si>
    <t>KOSDAQ:A042510</t>
  </si>
  <si>
    <t>Raonsecure Co., Ltd. provides mobile and IoT integrated security solutions. The company offers OnePass, a biometric authentication solution; OneGuard, a security platform; OneAccess, an integrated authentication platform; OneAccessCX, a platform that allows integrated management of multiple services; OneAccessEX, an accounts management platform; TouchEn Wiseaccess, an integrated platform for single sign-on (SOS), extranet access management, and identity management services; and OmniOne Enterprise, an identification platform. It also provides TouchEn mTranskey, an on-screen keyboard solution; TouchEn mVaccine, a mobile antivirus solution; TouchEn mOTP, an one time password solution; TouchEn mWiseaccess, a mobile SSO solution; TouchEn Appfree, a digital signature that provides user authentication, data integrity, and non-repudiation; TouchEn MACserverless, a serverless visitor management solutions; and TouchEn AntiCapture, an anti-screen capture solution. In addition, the company offers TouchEn Transkey, a virtual on-screen keyboard solution; TouchEn nxKey, a non-activex keyboard security solution; TouchEn nxFirewall, an online PC security solution with firewall and antivirus functions; TouchEn nxWeb, an PC security solution for protecting web content; and TouchEn PassCheck, a password vulnerability check solution. Further, it provides OmniOne, an identification service; Smart Credit, an integrated security service that offers integrated credit management function; USIM Smart Authentication, a certificate storage service that safe from hacking; card authentication services; Raon mobile security, an antivirus application; Raon CTF, a practical hacking security education services; Risk Proof, a penetration testing and the verification services; Smart Sign; MobiSign; and IS consulting services. The company was formerly known as Lumensoft Ltd. and changed its name to Raonsecure Co., Ltd. in October 2012. The company was founded in 1998 and is based in Seoul, South Korea.</t>
  </si>
  <si>
    <t>KOSDAQ:A192250</t>
  </si>
  <si>
    <t>KSIGN Co.,Ltd. develops and supplies software products primarily in South Korea. It offers integrated authentication, system account management, PKI digital signature, mobile electronics signature, encryption key management, data encryption, mobile security, mobile verification, blockchain electronic wallet, malware analysis, malware response, and Internet of Things security products. The company was founded in 1999 is based in Seoul, South Korea.</t>
  </si>
  <si>
    <t>TPEX:6221</t>
  </si>
  <si>
    <t>Taiwan</t>
  </si>
  <si>
    <t>Genesis Technology, Inc. provides various information technology solutions to enterprises in Taiwan. It offers software defined data centers, enterprise data storage applications, enterprise core system optimization solutions, digital asset protection solutions, and safe digital workspace solutions; information security solutions, such as information security infrastructure, malware defense, factory information security protection, remote office security, and cloud service security; and smart communication and digital collaboration solutions. The company also provides information and communication consulting services; maintenance and operation management, and cloud maintenance management services; and warranty, maintenance, and professional services, as well as integration and collaboration services. Genesis Technology, Inc. was founded in 1994 and is headquartered in Hsinchu, Taiwan.</t>
  </si>
  <si>
    <t>ENXTPA:VMX</t>
  </si>
  <si>
    <t>Verimatrix Société anonyme provides security solutions that protect digital content, applications, and devices worldwide. The company offers security solutions for various markets, including automotive, sports, financial services, healthcare, internet of things, live sports, media and entertainment, and TV, as well as for content owners. The company was formerly known as Inside Secure S.A. and changed its name to Verimatrix Société anonyme in July 2017. Verimatrix Société anonyme was founded in 1995 and is based in Meyreuil, France.</t>
  </si>
  <si>
    <t>HLSE:SSH1V</t>
  </si>
  <si>
    <t>SSH Communications Security Oyj provides enterprise cybersecurity solutions for financial institutions and other organizations to access, secure, and control data, applications, and services worldwide. Its products include PrivX that offers lean access management for multi-cloud, containers, and serverless systems; Universal SSH Key Manager for SSH key and certificate management with support for legacy systems and a transition path to the cloud; Tectia SSH that offers secure file transfer, remote administration, application tunneling, and automation for server environments; and NQX quantum-ready encryption software that provides state-of-the-art cryptographic protection against data leaks, breaches, misuse and interference. It sells its products directly as well as through online. The company was founded in 1995 and is headquartered in Helsinki, Finland.</t>
  </si>
  <si>
    <t>TSE:3692</t>
  </si>
  <si>
    <t>FFRI Security, Inc. provides cyber security products in Japan. The company engages in the research, consulting, information provision, and education of computer security and network systems. It is also involved in the planning, development, sale, leasing, maintenance, management, and operation of computer software and programs; and the acquisition, transfer, lending, and management of related property right, such as copyrights, patent rights, utility model rights, trademark rights, and design rights. The company was founded in 2007 and is based in Tokyo, Japan.</t>
  </si>
  <si>
    <t>BIT:VNT</t>
  </si>
  <si>
    <t>Italy</t>
  </si>
  <si>
    <t>Vantea SMART S.p.A., an Information Technology company, engages in the provision of cybersecurity solutions and services. It develops software products and digital e-commerce platforms. The company’s cybersecurity related solutions cover services for countermeasures and on assets, monitoring and automatic response services, and governance services; and security operations, on-site specialist support, security consulting, and support services on security solutions. It also provides solutions in the ERP sector; distribution sector comprising food and beverage; and concierge sector. The company was founded in 1993 and is based in Rome, Italy.</t>
  </si>
  <si>
    <t>KOSDAQ:A050960</t>
  </si>
  <si>
    <t>SOOSAN INT Co., Ltd. provides network security solutions and ISP platform services in South Korea and internationally. Its security solutions include ePrism SSL VA, a solution to decrypt traffic, which monitors traffic on ports; eWalker DLP, a solution that protects internal data and assets by blocking traffic that contains threats; eWalker SWG, a tool for Internet access management that prevents security threats; and eWalker WAF reduces false positives and processing time to implement safe web services. The company also provides device authentication service that helps in the management of Internet sharing by PCs and other devices at Internet endpoints; and mobile child care service, a mobile-specific service that blocks access to harmful sites and restricts the use of harmful applications. It serves customers in telecom, enterprise, finance, government, public/medical, and education sectors. The company was founded in 1998 and is headquartered in Seoul, South Korea.</t>
  </si>
  <si>
    <t>TSE:4441</t>
  </si>
  <si>
    <t>Tobila Systems Inc. develops and provides fraud filtering systems in Japan. The company offers prank call filter services for mobile and business phones, as well as nuisance call filter services for landlines. It also provides other services, which include netcomfy, a content blocker application for iPhone; phone number.com, an online phonebook; and HP4U, a homepage production service that include coverage, photography, and production. The company was founded in 2004 and is headquartered in Nagoya, Japan.</t>
  </si>
  <si>
    <t>OTCPK:WHEN</t>
  </si>
  <si>
    <t>World Health Energy Holdings, Inc. operates as an energy, health, and cybersecurity technology company. The company develops and implements B2B cybersecurity system software programs for the cyber challenges of businesses, non-governmental organizations, and governmental entities. It also provides SG’s parental system that offers a solution designed to for online and offline behavior patterns that may alert parents to potential tragedies caused by cyber bullying, pedophiles, other predators, and depression. The company is based in Boca Raton, Florida.</t>
  </si>
  <si>
    <t>OTCPK:IDAI</t>
  </si>
  <si>
    <t>T Stamp Inc. develops and markets identity authentication software solutions for enterprise partners and peer-to-peer markets in the United States, the United Kingdom, Poland, and Malta. The company’s solution converts biometric and other identifying data into an Irreversibly Transformed Identity Token that serves as a secure tokenized identity. It offers solutions for privacy and data protection, document validation, identity verification, duplicate detection, and biometric capture. It serves banking/fintech; humanitarian and development services; biometrically secured email; KYC/AML compliance; government and law enforcement; P2P transactions, social media, and sharing economy; and real estate, travel, and healthcare industries. The company was incorporated in 2016 and is headquartered in Atlanta, Georgia.</t>
  </si>
  <si>
    <t>OTCPK:SFOR</t>
  </si>
  <si>
    <t>StrikeForce Technologies, Inc. provides software development and services worldwide. The company develops and licenses various identification protection software products to protect computer networks from unauthorized access, as well as to protect network owners and users from cyber security attacks and data breaches. It offers ProtectID, an authentication platform to authenticate computer network users by various methods, including traditional passwords combined with a telephone, iPhone, Droid, Blackberry, PDA, multiple computer secure sessions, biometric identification, and encrypted devices, as well as through a push authentication method; and GuardedID that prevents the use of spyware/malware to collect user information. The company’s products also comprise MobileTrust, an iPhone/iPad and Android device password vault that includes a password generator, as well as provides for mobile multi-factor one time password authentication; GuardedID mobile software development kit; SafeVchat video conferencing product; and PrivacyLok, which offers protective mechanisms. In addition, it provides software and hardware that are contractually licensed from other vendors, such as tokens, as well as additional authentication and telecommunication software devices. The company markets its products to financial service firms; healthcare related, legal services, virtual private network, technology service, and e-commerce companies; automotive; government agencies; multi-level marketing groups; and retail distributors, as well as the enterprise market in general. It sells its products directly to consumers through internet, distributors, resellers, third party agents, affiliates, and original equipment manufacturer agreements. The company was formerly known as StrikeForce Technical Services Corporation and changed its name to StrikeForce Technologies, Inc. in September 2004. StrikeForce Technologies, Inc. was incorporated in 2001 and is headquartered in Edison, New Jersey.</t>
  </si>
  <si>
    <t>TASE:SNEL</t>
  </si>
  <si>
    <t>Synel M.L.L Payway Ltd, together with its subsidiaries, provides software integrated hardware solutions for workforce management in organizations in Israel and internationally. It offers time and attendance management system, job costing, shift scheduling, absence management, and smartphone application solutions; and security solutions, such as access control, visitor management, and muster and fire roll systems. The company also provides biometric time and attendance hardware; and biometric access control hardware, including fingerprint recognition and smartcard access control devices. In addition, it offers training, and professional and technological consulting services in payroll controller and labor law topics. The company was formerly known as Synal Industries Ltd. and changed its name to Synel M.L.L Payway Ltd in November 2012. Synel M.L.L Payway Ltd was incorporated in 1989 and is based in Yokne'am, Israel.</t>
  </si>
  <si>
    <t>KOSDAQ:A197140</t>
  </si>
  <si>
    <t>DigiCAP Co., Ltd. provides digital content protection and rights management solutions. It offers security solutions, including Conditional Access System, a revenue security solution that allows broadcast reception only to authorized subscribers; Scrambler solution that encrypts digital broadcast contents; XCAS/iCAS, a downloadable conditional access solution that support and enables CAS module download and execution from the IPTV broadcast and digital cable broadcast interactive network; DRM, a solution that manages/protects digital contents throughout the digital content distribution process; and Smart Car Security solution for converged services that is linked across Server-Mobile-HeadUnit platform in the Phone Connectivity environment. The company also provides video on demand (VOD) solution for service providers to provide VOD service in various environments; Mobile IPTV solution that supports the use of data service, VOD, and broadcast; and streaming server solution that transmits VOD content and live channel to users. In addition, it big data analysis, smart remote controller, UI management server, PUSH system, software upgrade system, and UI/UX solutions; and UHD broadcast, MUX, signaling server, and ESG solutions. DigiCAP Co., Ltd. was founded in 2000 and is based in Seoul, South Korea.</t>
  </si>
  <si>
    <t>KOSDAQ:A150900</t>
  </si>
  <si>
    <t>FASOO Co.,Ltd. provides unstructured data security and enterprise content platforms worldwide. The company offers Fasoo Data Radar, a solution for discovering, classifying, and controlling sensitive data that allow organizations to fortify and scale unstructured data security and privacy infrastructure; Fasoo Enterprise DRM, a file-centric security solution that allows organizations to protect, control, and track sensitive documents; Fasoo Smart Print solution that controls and traces printed documents on printers and MFPs; and Fasoo Smart Screen, which blocks unauthorized use of third-party screen capture programs, digital cameras, and smartphones to capture sensitive information when protected documents are in use. It also provides Fasoo eXception Management that provides temporary permissions to documents through a pre-approval, post-approval, or self-approval workflow; Wrapsody, a content virtualization technology solution, which manages and integrates documents to eliminate redundant, obsolete, and trivial data with unknown or no business value; Wrapsody eCo, an intuitive and open collaboration solution to share securely, track, control, and remotely expire sensitive content; and Fasoo RiskView, a user and entity behavior analytics solution to establish normal patterns of behavior and help determine suspicious activities. In addition, the company offers Fasoo Integrated Log Manager to monitor usage logs for Fasoo-protected documents; Fasoo Secure Mail, an email-based DLP tool that allows users to send decrypted documents through email without removing the encryption before sending; and AnalyticDID, a platform that de-identifies sensitive data for secondary use or analysis. It provides its solutions for financial, manufacturing, healthcare, and public sector industries. The company was formerly known as Fasoo.Com Co., Ltd. and changed its name to FASOO Co.,Ltd. in March 2020. FASOO Co.,Ltd. was founded in 2000 and is headquartered in Seoul, South Korea.</t>
  </si>
  <si>
    <t>NasdaqCM:INTZ</t>
  </si>
  <si>
    <t>Intrusion Inc. develops, markets, and supports entity identification, data mining, cybercrime, and advanced persistent threat detection products in the United States. It offers INTRUSION Shield, a network detection and response security-as-a-service solution to identify and stop Zero-Day attacks and ransomware. The company also provides INTRUSION TraceCop, a big data tool that contains an inventory of network selectors and enrichments to support forensic investigations; and INTRUSION Savant, a network monitoring solution that uses the data available in TraceCop to identify suspicious traffic in real-time. In addition, it engages in the resale of standard commercially available computers and servers from various vendors; and provision of pre-and post-sales support services, such as network security design, system installation, and technical consulting services. The company serves US federal government entities, state and local government entities, and companies ranging from mid-market to large enterprises through a direct sales force and value-added resellers. The company was formerly known as Intrusion.com, Inc. and changed its name to Intrusion Inc. in November 2001. Intrusion Inc. was founded in 1983 and is headquartered in Plano, Texas.</t>
  </si>
  <si>
    <t>AIM:CNS</t>
  </si>
  <si>
    <t>Corero Network Security plc provides distributed denial of service (DDoS) protection solutions worldwide. It offers Corero SmartWall family of products to remove DDoS attack traffic. The company also provides SmartWall Threat Defense System appliances for DDoS protection; SmartWall Threat Defense Director (TDD); SmartWall Central Management Server that offers various options for managing, configuring, and monitoring TDD detection appliances; SmartWall Service Portal that enables real-time DDoS mitigation to be delivered as-a-service; and SecureWatch Analytics, a web-based security analytics portal that delivers security dashboards. In addition, it offers monitoring and maintenance services, installation and training, and managed services. Corero Network Security plc provides its solutions to enterprises, telecommunications and service providers, hosting providers, co-location, edge providers, managed service providers, and managed security service providers. The company was formerly known as Corero plc and changed its name to Corero Network Security plc in June 2011. Corero Network Security plc was incorporated in 1991 and is based in Amersham, the United Kingdom.</t>
  </si>
  <si>
    <t>KOSDAQ:A263860</t>
  </si>
  <si>
    <t>Genians, Inc. provides network access control (NAC) solutions for securing various endpoints in organizations worldwide. The company’s NAC software include policy server, network sensor, and agent components deployed on-premises and on cloud. Its software is used for network surveillance, device platform intelligence, network access control, mobile, BYOD, guest, IP address management, switch port management, WLAN security, endpoint security, critical security controls (CIS) for effective cyber defense, and IT security automation solutions. The company offers device platform intelligence services. It serves the Fortune 500 companies, government, and military, as well as energy, finance, healthcare, education, and other industries. The company was formerly known as Geni Networks Co., Ltd. and changed its name to Genians, Inc. in March 2017. Genians, Inc. was founded in 2005 and is based in San Jose, California.</t>
  </si>
  <si>
    <t>XTRA:CYR</t>
  </si>
  <si>
    <t>Germany</t>
  </si>
  <si>
    <t>cyan AG provides intelligent IT security solutions and telecommunication services in the Americas, Europe, the Middle East, Africa, and Asia-Pacific. The company operates through two segments, Cybersecurity and BSS/OSS. It provides BSS/OSS services, such as connection to the network of an MNO, billing, the management of credit balances, provisioning etc. to mobile virtual network operators to operate a virtual mobile operator; OnNet Security, a network security solution to protect customer’s data connections from cyberattacks; OnDevice Security solution to protect customer’s devices from identity theft, viruses, malware, and malicious apps; child protection solutions that provides parents with various features and tools to provide advanced online protection for children; Clean Pipe Domain Name System solutions that enables service providers and mobile virtual network operators to filter unwanted data traffic and malicious content directly on their network; and on-site installation/cloud solutions. The company offers cyber security solutions for the mobile network operators, MVNO, banks, internet service providers, insurance companies, and gambling companies. cyan AG has a partnership with SMARTEL Services GmbH to launch a MVNO Platform; and a strategic partnership with Secure64 Software Corporation to combine the technologies in the field of domain name servers. The company was founded in 2017 and is headquartered in Munich, Germany.</t>
  </si>
  <si>
    <t>KOSDAQ:A067920</t>
  </si>
  <si>
    <t>IGLOO SECURITY, Inc. operates as an information security management company in Korea and internationally. The company offers SPiDER TM, an integrated security management solution; SPiDER TM AI, a machine learning based AI system; and WEBMON, a Web-forgery monitoring solution that detects the forged Webpage by integrated monitoring, as well as Smart[Guard], a security diagnosis automation solution. It also provides managed security and security consulting, professional training, security operation center, and information security solutions. It serves customers in the public, finance, education, and enterprise business sectors. IGLOO SECURITY, Inc. was founded in 1999 and is based in Seoul, South Korea.</t>
  </si>
  <si>
    <t>OM:ADVE</t>
  </si>
  <si>
    <t>Sweden</t>
  </si>
  <si>
    <t>Advenica AB (publ) develops and offers cybersecurity solutions and services worldwide. The company provides cross domain security products, including SecuriCDS Data Diode, which allows unidirectional information exchange between various security domains in real time, as well as guarantees unidirectional separation between networks; ZoneGuard, a gateway for controlled information exchange; SecuriRAM, a self-erasing USB drive designed to transport a limited amount of information; File Security Screener, a cross domain solution with malware security scanning; and Secure Remote Access that enables secure access to systems. It also offers network encryptors, such as SecuriConnect, a communication solution, which provides protection against cyberattacks; three domain separation, a paradigm shift in VPN management that eliminates the threat of unauthorized disclosure of sensitive information by a VPN administrator or a managed security service provider; SecuriVPN ISA, a hardware based quantum-secure network encryptor; and SecuriVPN Arana that provides protection against interception. In addition, the company provides risk and security analysis, penetration testing, customer support, managed services, and customized solutions, as well as Advenica Academy, a solution for securing crucial knowledge. It serves customers in the areas of critical infrastructure, national security, corporate, and public sector. The company was formerly known as Business Security OL AB and changed its name to Advenica AB (publ) in April 2014. Advenica AB (publ) was incorporated in 1993 and is headquartered in Malmö, Sweden.</t>
  </si>
  <si>
    <t>KOSDAQ:A184230</t>
  </si>
  <si>
    <t>SGA Solutions Co.,Ltd. develops and supplies software in South Korea. It provides system security solutions, such as RedCastle, AuthCastle, and AuditCastle; EndPoint security products, including VirusChaser, PatchChaser, VirusChaser, WhiteLoc, DaLoc; and security applications, such as TrustCertificate, TrustDocument, TrustChannel FIDO, and TrustPKI. The company also offers SentryAPT, an advanced protection platform; APT protection and analysis solutions; secure mobile office solutions; paperless solutions; and mobile outdoor sales and electronic application system solutions. SGA Solutions Co.,Ltd. was founded in 2002 and is based in Seoul, South Korea.</t>
  </si>
  <si>
    <t>TSE:3927</t>
  </si>
  <si>
    <t>Fuva Brain Limited develops and sells software products for end-point cyber security and white-collar productivity in Japan. The company also offers cyber security consulting services; and user support services. In addition, it resells network security products and offers related services. The company was formerly known as Ahkun Co., Ltd. and changed its name to Fuva Brain Limited in October 2018. Fuva Brain Limited was founded in 2001 and is based in Tokyo, Japan.</t>
  </si>
  <si>
    <t>ASX:RCW</t>
  </si>
  <si>
    <t>RightCrowd Limited develops and sells physical security, safety, and compliance software solutions in North America, Europe, the Middle East, Africa, Oceania, Australia, and Latin America. The company offers RightCrowd Workforce Management, a solution that enforces business rules, regulations, and policies to streamline operations and enforceable security and compliance outcomes; RightCrowd Presence Control, a solution that manages physical access and safety requirements; and RightCrowd Visitor Management, a solution that ensures safety, security, and compliance of visitors through buildings and facilities. It also provides RightCrowd Contact Tracing wearables that monitors social distancing, as well as provides critical real-time data to trace COVID-19 contacts across the workplace; and RightCrowd Access Analytics, which enables organizations to identity and monitor physical access security and compliance risks across their facilities. The company was incorporated in 2004 and is headquartered in Robina, Australia.</t>
  </si>
  <si>
    <t>ASX:AR9</t>
  </si>
  <si>
    <t>archTIS Limited designs and develops products, solutions, and services for secure information sharing and collaboration in Australia and internationally. The company provides Kojensi Cloud Service, which enables private and public sector organizations to share and collaborate on files in a secure space; Kojensi Enterprise that allows multi-level, multi-coalition, and multi-domain collaboration on classified information; and Kojensi Field, which allows military, government, and aid and emergency service workers to collaborate in the field. It also offers NC Protect, which provides real time, attribute-based access, sharing control, and data-centric security collaboration applications, including Microsoft Office 365, SharePoint Online and on-premises, OneDrive, Microsoft Teams, Yammer, and Exchange emails, as well as Nutanix Files, Dropbox, and Windows File Shares. In addition, the company provides Axiomatics Policy Server, a software for enterprise-wide externalized dynamic authorization that delivers with attribute-based access control (ABAC); SmartGuard that securely shares data assets with dynamic authorization; Axiomatics Data Access Filter, a policy-driven dynamic data filtering and masking solution for relational databases, on-premise, and cloud; Appsian Security Platform that protects ERP data; and Appsian360, which delivers actionable insights that enables ERP data security and compliance. archTIS Limited was incorporated in 2006 and is headquartered in Barton, Australia.</t>
  </si>
  <si>
    <t>OM:CLAV</t>
  </si>
  <si>
    <t>Clavister Holding AB (publ.), together with its subsidiaries, develops and sells cyber security solutions in worldwide. The company offers network security, identity and access management, management and security analytics, and device security solutions, as well as professional services, such as installation and deployment; configuration and optimization; and yearly health check services. It serves education and public sector, retail and distributed offices, critical infrastructure, and industrial Internet of Things and transportation industries, as well as communication and managed service providers. Clavister Holding AB (publ.) was founded in 1997 and is headquartered in Örnsköldsvik, Sweden.</t>
  </si>
  <si>
    <t>KOSDAQ:A049470</t>
  </si>
  <si>
    <t>SGA Co,. Ltd. operates as an IT company in South Korea and internationally. It is involved in the education SI business, a system integration specialized business that conducts application software development, service consignment operation, and maintenance business of public institutions, such as education-related system construction and maintenance business. The company also engages in the infrastructure business, including integrated maintenance and consignment operation business; information system infrastructure construction and consulting business; and network separation and computer room relocation services. In addition, it provides hardware and software products for all-flash data storage; and partner engineer training business. The company was formerly known as SG Advantech Co., Ltd. and changed its name to SGA Co,. Ltd. in 2010. SGA Co,. Ltd. was founded in 1997 and is based in Seoul, South Korea.</t>
  </si>
  <si>
    <t>NasdaqCM:DTSS</t>
  </si>
  <si>
    <t>Datasea Inc., through its subsidiaries, provides smart security solutions in the People’s Republic of China. It develops big data security and smart 3D security platforms, safe campus security systems, scenic area security systems, and public community security systems, as well as epidemic system. The company offers its smart security solutions primarily to schools, tourist or scenic attractions, and public communities. It also provides 5G messaging and smart payment solutions. The company was formerly known as Rose Rock, Inc. and changed its name to Datasea Inc. in October 2015. Datasea Inc. was incorporated in 2014 and is headquartered in Beijing, the People’s Republic of China.</t>
  </si>
  <si>
    <t>KLSE:WILLOW</t>
  </si>
  <si>
    <t>Malaysia</t>
  </si>
  <si>
    <t>Willowglen MSC Berhad engages in the research, design, development, engineering, supply, sale, implementation, and maintenance of computer-based control systems and integrated monitoring systems in Malaysia, Singapore, Indonesia, and internationally. The company provides supervisory control and data acquisition solutions; and integrated monitoring systems, such as IP megapixel CCTV, barrier gate, long range reader, visitor management, perimeter intrusion detection, home alarm/home automation, public address, SMATV, video/audio, fiber to the home, and private automatic branch exchange telephone systems, as well as card access, lift access, vehicle access, and alarm monitoring systems. It also offers intelligent transport systems; and industrial Internet of Things solutions. In addition, the company engages in the computer system integration activities; and installation of building automation systems for remote monitoring. Further, it offers trading, and hardware and software consulting services. The company was founded in 1972 and is headquartered in Kuala Lumpur, Malaysia. Willowglen MSC Berhad is a subsidiary of New Advent Sdn. Bhd.</t>
  </si>
  <si>
    <t>KOSDAQ:A290270</t>
  </si>
  <si>
    <t>Hunesion Co.,Ltd develops and supplies IT security solutions. The company offers i-oneNet, a secure data transmission solution; i-oneNet DD, a one-way network connectivity solution; i-oneNet DX, a dual unidirectional network connection solution; and i-Spector, a network traffic collection and analysis solutions. It also provides TresDM, an intelligent malware detection solution; NGS, a system access control and account management solution; CamPASS, a CCTV password management solution; MoBiCa, an enterprise mobile device management solution; and ViSiCa, a visit and safety management solution. Hunesion Co.,Ltd was founded in 2003 and is based in Seoul, South Korea.</t>
  </si>
  <si>
    <t>OM:FREJA</t>
  </si>
  <si>
    <t>Freja eID Group AB (publ), an IT security company, provides security solutions for banking, government, and businesses worldwide. It offers Freja eID, an eco-system for identities; Freja ID to provide secure access to management teams or other key persons; Freja Self-Service Portal, which simplifies the process of user enrolment; Freja Connect, an identity provider that connects internal authentication system to the outside world; Freja Mobile to provide elevated levels of security and user convenience for login and signing; login devices, such as one-button, keyboard, card, USB, and mobile tokens, as well as Freja Mobile, SMS and email, code cards, and Google authenticators; and Pinelope, a software to create personal identification number (PIN) mailers used to distribute passwords or PINs. The company also provides Chiave Key Management Facility, a key management solution to support the common key types used by banks and payment processors; Chiave Registration Authority that generates cryptographic keys and certificates; and Chiave POS, a system for managing personalization of POS terminals. In addition, it offers general purpose hardware security modules (HSM) that enable companies to add hardware security to critical applications, such as public key infrastructures, databases, and Web and application servers; payment HSMs to secure payments and transactions; and transparent and network encryption products. Further, it provides Verisec Platform of Digital Trust, a platform, which provides a range of tools for securing identities and data; and fulfilment and programming, distribution and logistics, ordering and warehousing, printing and packaging, return handling and warranty management, code management, and training services, as well as various courses. The company was formerly known as Verisec AB (publ) and changed its name to Freja eID Group AB (publ) in November 2020. Freja eID Group AB (publ) was founded in 2002 and is headquartered in Stockholm, Sweden.</t>
  </si>
  <si>
    <t>NasdaqCM:CYRN</t>
  </si>
  <si>
    <t>Cyren Ltd., together with its subsidiaries, develops and markets information security solutions for protecting Web, email, and mobile transactions in the United States, Germany, other European countries, the Asia Pacific, Israel, and internationally. It offers software-as-a-service (SaaS) cybersecurity solutions that protect businesses, their employees, and customers from email, files, and the web threats. The company provides Cyren threat detection services, which include email security engine that offers anti-spam inbound and outbound, IP reputation, and virus outbreak detection services; malware detection engine that is used to protect email applications; Web security engine that is used by customers to provide URL classification for web browser filtering and safe search capabilities; and threat analysis services to detect advanced cyber threats. It also provides Cyren threat intelligence data products, which include real-time phishing intelligence, malware file intelligence, IP reputation intelligence, malware URL intelligence, and Zombie host intelligence for threat detection, threat hunting, and incident response. In addition, the company offers Cyren enterprise email security products, including Cyren Email Security, a cloud-based secure email gateway; Cyren Inbox Security, an anti-phishing and remediation product for Microsoft 365; and Cyren Threat InDepth, a threat intelligence that allows enterprise security teams and executives to gain a view of evolving email-borne threats and make decisions to mitigate them. It sells its products through direct and indirect channels, including distributors, value added resellers, and managed service providers to enterprise customers and original equipment manufacturers. The company was formerly known as Commtouch Software Ltd. and changed its name to Cyren Ltd. in January 2014. Cyren Ltd. was incorporated in 1991 and is based in Herzliya, Israel.</t>
  </si>
  <si>
    <t>KOSDAQ:A131090</t>
  </si>
  <si>
    <t>Secuve Co., Ltd. provides information security solutions primarily in South Korea. It offers Secuve TOS, a secure operating system (OS) solution that controls access to illegal intruders, including hackers, crackers, and unauthorized internal users; prevents forgery or modification of homepage and files, as well as data leakage; and protects computer systems from attacks due to security flaws in the OS. The company also provides iGRIFFIN, an identity and access management solution for consolidated account management, exploitable commands control, access control, and user event audit based on multi-factor authentication; and LogGRIFFIN, a big data analysis and log management solution. In addition, it offers Q Authentication, a mobile authentication technology that can be applied to various applications, such as identification service, Fintech, online banking, etc.; and Secuve LPay, a mobile payment gateway platform that provides secure mobile payment services. It serves the defense, finance, public, and corporate sectors. Secuve Co., Ltd. was founded in 2000 and is based in Seoul, South Korea.</t>
  </si>
  <si>
    <t>AIM:CCS</t>
  </si>
  <si>
    <t>Crossword Cybersecurity Plc engages in the development and commercialization of cyber security related software and provision of consulting services in the United Kingdom and Poland. The company offers Rizikon Assurance, an online system that enhance third-party assurance and risk management; and Nixer, a machine-learning based product for protection against application-layer DDoS attacks. It also offers cyber security consulting services strategy, assessment, risk management, transformation, penetration testing, virtual CISCo, third party assurance, credential attack services. The company was incorporated in 2014 and is based in London, the United Kingdom.</t>
  </si>
  <si>
    <t>TSXV:NBVA</t>
  </si>
  <si>
    <t>Nubeva Technologies Ltd. develops and licenses proprietary software for the decryption of network traffic. It engages in the provision of cloud-based security software and services, as well as professional services. The company was founded in 2016 and is headquartered in San Jose, California.</t>
  </si>
  <si>
    <t>OTCPK:SSFT</t>
  </si>
  <si>
    <t>Sonasoft Corporation offers artificial intelligence platform and professional services in the United States and internationally. It operates through two segments, Managed Services and Artificial Intelligence Software Services (AI Services). The Managed Services segment provides hardware, software, and information technology advisory services to customers. The AI Services segment offers creation, deployment, and support of proprietary AI Software. It provides professional services, including support and maintenance activities, supporting software, and recommending, designing, and implementing IT solutions. The company sells its products to SME, ERP, and original equipment manufacturers customers. Sonasoft Corporation was incorporated in 2002 and is headquartered in San Jose, California.</t>
  </si>
  <si>
    <t>KOSDAQ:A208350</t>
  </si>
  <si>
    <t>Jiransecurity Co.,Ltd develops security software. The company offers malware/threat response solution, including SaniTOXis, a content disarm and reconstruction solution; and D'CENT, a cryptocurrency hardware wallet. It also provides mail security solutions, such as SpamSniper, an integrated email security solution; SpamSniper APT, an email APT-response solution; The CLOUD, a cloud email security service; MailScreen, an email DLP solution; and JVault PLUS, an email archiving solution. In addition, the company offers document security products comprising DocuOne, a document centralization solution; OfficeHard VEX and OfficeHard CLOUD secure file servers; OfficeHard TAS, a file transmission approval system based on security file server; and OfficeHard PRIVACY, a privacy document centralization solution. Further, it provides mobile security products, which include MobileKeeper, an enterprise mobility management solution; and MailSafer, a mobile email management solution for enterprises, as well as DocuX, a text extraction SDK that extracts texts and key information from various forms of documents. Jiransecurity Co.,Ltd was founded in 1994 and is headquartered in Seoul, South Korea.</t>
  </si>
  <si>
    <t>ASX:SMX</t>
  </si>
  <si>
    <t>Security Matters Limited engages in the development and commercialization of track and trace technologies for various industries in Australia. The company owns and commercializes technology to mark various objects, such as solid, liquid, or gas allowing identification, circularity, proof of authenticity, tracking supply chain movements, and quality assurance. Its technology comprises a chemical-based hidden barcode system, as well as a reader to identify these codes; and a blockchain record to store and protect ownership data. The company serves brand owners and manufacturers. Security Matters Limited was incorporated in 2018 and is based in Melbourne, Australia.</t>
  </si>
  <si>
    <t>KOSDAQ:A222810</t>
  </si>
  <si>
    <t>Midas AI Co.,Ltd. provides endpoint security, network security, and security intelligence products. It offers SafePC Enterprise, a solution to control PC and network, printing, and program operation; SafePrivcay, a privacy protection solution; SafeProcess, an anti-ransomware solution; SafeUSB+, a security function that encrypts data copied into USB; and SafeNAC, a solution to analyze equipment accessing internal network, as well as allows IP management. The company also provides a unified threat management device, which provides firewalls and intrusion prevention systems to control and filter applications that use network communications. In addition, it offers security intelligence solutions, such as SOC PLUS, an incident response platform with various SIEMs and uses automation; and ADS PLUS, an anomaly detection solution that collects user behavior, network data, and security solution using big data, as well as detects and responds to anomalies. Midas AI Co.,Ltd. was founded in 1995 and is based in Seoul, South Korea.</t>
  </si>
  <si>
    <t>NasdaqCM:NXTD</t>
  </si>
  <si>
    <t>Nxt-ID, Inc. provides technology products and services for healthcare applications. It develops and markets solutions for payment, Internet of Things (IoT), and healthcare applications with experience in access control, biometric and behavior-metric identity verification, security and privacy, encryption and data protection, payments, miniaturization, and sensor technologies. The company, through its subsidiary, LogicMark LLC, manufactures and distributes non-monitored and monitored personal emergency response systems sold through healthcare durable medical equipment and monitored security dealers/distributors, and the United States Department of Veterans Affairs. It serves various end markets, including the security, healthcare, financial technology, and the IoT markets. Nxt-ID, Inc. was founded in 2011 and is based in Oxford, Connecticut.</t>
  </si>
  <si>
    <t>TASE:SFET</t>
  </si>
  <si>
    <t>Safe-T Group Ltd. provides intelligent data collection and cybersecurity solutions in Israel, the United States, and internationally. Its cybersecurity solutions comprise ZoneZero SDP, a solution based on software defined perimeter and zero trust network access concepts that grant access to applications on a need-to-know basis only; ZoneZero VPN, a solution designed on zero trust network access concepts to add zero trust capabilities to existing VPN solutions; ZoneZero MFA, a solution designed to add centralized multi-factor authentication capabilities for various types of internal applications; and Secure File Access that reduces insider threats by transforming standard network drives into secure, encrypted, and access-controlled drives, as well as eliminates the need to rely on insecure file permissions and vulnerable server message broker. The company also provides IP Proxy Network (IPPN) solutions consisting of static and dynamic residential proxy network cloud services, data center proxy network cloud services, and data collection API cloud services; Proxy-in-a-Box, which is an on-premise solution of private proxy access network for customers who wish to deploy and maintain their own proxy network; Consumer VPN application, an application and a network of VPN servers that allows users to access the internet securely; and Premium dedicated static residential proxies, a solution that creates a dedicated static IP for each user. It offers its products through distributors, resellers, integrators, and original equipment manufacturers. The company serves finance, healthcare, and retail sectors; and government agencies, commercial and online companies, and educational institutions. Safe-T Group Ltd. was founded in 2013 and is headquartered in Herzliya, Israel.</t>
  </si>
  <si>
    <t>TSXV:PLUR</t>
  </si>
  <si>
    <t>Plurilock Security Inc., an identity-centric cybersecurity company, provides multi-factor authentication (MFA) solutions using behavioral-biometric, environmental, and contextual technologies. The company offers Plurilock DEFEND, an enterprise continuous authentication platform that confirms user identity or alerts security teams to detected intrusions in real time; and Plurilock ADAPT, a standards-based login MFA platform that provides added login security without relying on fingerprint scans, SMS codes, authenticator apps, hardware tokens, or other intrusive legacy MFA requirements. It serves financial services, healthcare, critical infrastructure, and government and military industries. The company is headquartered in Vancouver, Canada.</t>
  </si>
  <si>
    <t>NasdaqCM:BKYI</t>
  </si>
  <si>
    <t>BIO-key International, Inc., together with its subsidiaries, develops and markets fingerprint identification biometric technology, enterprise-ready identity access management solutions, and software solutions to commercial, government, and education customers in the United States and internationally. The company offers BIO-key PortalGuard and PortalGuard IDaaS solutions, a customer-controlled and neutral-by-design cloud-based identity platform that allows customers to integrate with any cloud or on-premise SaaS application, as well as windows device authentication through IAM platform. Its solutions enable its customers to secure their workforces and student populations; and make their partner networks more collaborative. In addition, it provides BIO-key VST and WEB-key products; and Civil and Large-Scale ID Infrastructure solutions develops finger-based biometric technology. Further, it offers finger scanners for enterprise and consumer markets under SideSwipe, EcoID, and SidePass brand names. The company was formerly known as SAC Technologies and changed its name to BIO-key International, Inc. in 2002. BIO-key International, Inc. was founded in 1993 and is headquartered in Wall, New Jersey.</t>
  </si>
  <si>
    <t>SEHK:8100</t>
  </si>
  <si>
    <t>Bermuda</t>
  </si>
  <si>
    <t>GET Holdings Limited, an investment holding company, engages in the research, development, and distribution of personal computer performance software, anti-virus software, mobile phone applications, and toolbar advertisements. The company operates through four segments: Software Business, Securities Investment, Corporate Management Solutions and IT Contract Services Business, and B2C Online Sales Platform and B2B Product Trading Business. It offers corporate management solutions, information technology (IT) contract services, network infrastructure solutions, network professional services, and IT project implementation services, as well as sells hardware and software. GET Holdings Limited operates in Hong Kong, the United States, Mainland China, Japan, the United Kingdom, Germany, Russia, Canada, Australia, and internationally. The company was formerly known as M Dream Inworld Limited and changed its name to GET Holdings Limited in November 2014. GET Holdings Limited was incorporated in 2001 and is headquartered in Wanchai, Hong Kong.</t>
  </si>
  <si>
    <t>SPSE:3849</t>
  </si>
  <si>
    <t>Nippon Techno Lab Inc. develops computer systems in Japan and internationally. The company develops and supplies control system software, including computer connection control device, image expansion, network connection, image processing, color synthesis, scanner input device control, color adjustment, data format automatic recognition/conversion, and inkjet control software to printer manufacturers. It also supplies duplicators, data management software, server connection type DVD/BD supporting single drives, and UNIX/LINUX supporting backup software to system integrators. In addition, the company develops and supplies information security and video security solutions; develops special software, such as communication-related, transportation equipment, and medical equipment software; and provides maintenance and customer support services. Further, it provides printer controller solutions; SPSE, a printing solution; FireDipper, a surveillance video solution; and data storage solutions. Nippon Techno Lab Inc. was founded in 1989 and is based in Tokyo, Japan.</t>
  </si>
  <si>
    <t>KLSE:SMETRIC</t>
  </si>
  <si>
    <t>Securemetric Berhad, an investment holding company, engages in the provision of digital security solutions, trading of electronic identification products, and other related services in Malaysia, Vietnam, the Philippines, Indonesia, the United States, Singapore, Canada, and internationally. The company’s products include software licensing protection dongles, two-factor authentication tokens, online tokens, public key infrastructure tokens, hardware security modules, PKI in a box, smart card readers, and CENTAGATE boxes, as well as password security assessment, cryptography customization, digital signature, multi-factors authentication, and crypto as a service solutions. It also provides maintenance services. The company serves government organizations, financial institutions, public certification authorities, software development companies, and IT service providers. It has a strategic partnership with Joget, Inc to develop technological solutions by utilizing cross-technology innovation. Securemetric Berhad was incorporated in 2017 and is headquartered in Kuala Lumpur, Malaysia.</t>
  </si>
  <si>
    <t>OM:KENH</t>
  </si>
  <si>
    <t>Kentima Holding AB (publ) develops, manufactures, and sells products for the automation and security sector. It offers WideQuick HMI/SCADA software, which is general system for communication for use in process, food, manufacturing, property automation, machine control, security system, and infrastructure industries; and Ethiris video management software for video surveillance used in transport and infrastructure sectors, shopping centers and shops, public areas, industrial and process plants, arenas and sports installations, hospitals and schools, and alarm centers. The company also provides Ethiris Network Video Recorder and Network Video Client, a video surveillance system; and PSIM software that facilitates integration and communication, as well as presents information in a common user interface. In addition, it offers industrial computers comprising panel PCs and box PCs for various industrial applications; and WideQuick HMI Panels. Further, the company provides various training courses. It sells its products primarily through distributors and resellers. The company is based in Staffanstorp, Sweden.</t>
  </si>
  <si>
    <t>TSXV:ROI</t>
  </si>
  <si>
    <t>Route1 Inc. provides data security and user authentication, data acquisition and analytics, data visualization technology solutions in the United States and Canada. The company offers MobiKEY, a desktop secure remote access solution; DerivID, a credentials solution for PIV and CAC that validates the identity of mobile users; and MobiNET and DEFIMNET, which are universal identity management and service delivery platforms. It also provides ActionPLAN that captures and interprets the data in the form of actionable work orders to deliver real time and quantitative industrial process data and analytics to help pinpoint the exact sources of unplanned downtime; ScreenSTOP, an intelligent in-motion screen masking solution to reduce operator distraction during the operation of heavy lift vehicles; and AutoVu, an automatic license plate recognition system to locate vehicles of interest and enforce parking restrictions. In addition, the company offers rugged devices, such as laptops and notebooks, tablets, handhelds and scanners, printers, vehicle docking stations and mounts, WiFi networks, mobile wireless, mobile antennas and wireless accessories, mobile video and video accessories, and mobile computers, as well as computing, printing and scanning accessories, It serves federal government, financial service, healthcare, manufacturing, parking, and public safety, as well as oil, gas, and utility industries. Route1 Inc. is headquartered in Toronto, Canada.</t>
  </si>
  <si>
    <t>OTCPK:CLOQ</t>
  </si>
  <si>
    <t>Cyberloq Technologies, Inc., a development-stage technology company, focuses on fraud prevention and credit management in the United States. It provides CyberloQ, a banking fraud prevention technology that enables institutional clients to combat fraudulent transactions and unauthorized access to customer accounts; and Turnscor, a web-based proprietary software platform, which allows its customers to monitor and manage their credit from the privacy of their own homes, as well as CyberloQ Vault, a secure cloud-based storage solution, which allows users to store, retrieve, and share content securely. The company was incorporated in 2008 and is based in Venice, Florida.</t>
  </si>
  <si>
    <t>BSE:530175</t>
  </si>
  <si>
    <t>Odyssey Technologies Limited develops public key infrastructure, cryptography, and authentication solutions in the Asia-Pacific region. The company’s transaction security solutions include Snorkel-TX, a transaction security server; Snorkel-BX, a business-to-business transaction security server; and Snorkel-TLE, a terminal line encryption server. It also offers identity management solutions, such as Certrix, a certification authority server for issuing and managing digital certificates; ERA Server, a registration authority server to resolve user-base problems; CerTrust, a certificate validation solution for enterprises implementing PKI-based security; and ClockTix, a time stamping server. In addition, the company’s digital signature solution comprises AltaSigna, a PKI-based document distribution server; AltaSigna desktop, a PKI enabled digital signature framework that allows signing and encryption of electronic documents; AltaSigna Maple, a digital signature solution that helps banks and other financial institutions comply with regulations; AltaSigna Pine, a digital signature solution that enables agency banks and state government portals to comply with e-security regulations; AltaSigna Maple Pro, which enables secure host-to-host file transfer and validation for banks; AltaSigna Digital Signature Verification Server that allows businesses to verify the reliability and authenticity of electronic documents; and AltaSigna Personal, a compliant document signing utility for corporate and personal use. Further, it offers Odyssey CryptoMagic, a cryptographic tool kit to enable applications with PKI capabilities; Odyssey Epic, a mobile application that enables business agents to collect and aggregate field data, and to integrate the data into the corporate workflow from various industries; and eSign that enables citizens with an Aadhaar Id to digitally sign digital documents online. The company was incorporated in 1990 and is headquartered in Chennai, India.</t>
  </si>
  <si>
    <t>ASX:CPT</t>
  </si>
  <si>
    <t>Cipherpoint Limited provides solutions that help businesses and governments identify, protect, and control access to sensitive information in Australasia, the United States, the United Kingdom, Germany, and Singapore. It offers cp.Discover, a sharepoint compliance and sensitive data discovery tool; cp.Protect, a suite of integrated data protection, advanced encryption, and privacy compliance solutions for Microsoft sharepoint, sharepoint online, onedrive, and windows file servers; and cp.OEM, a capability that packages core modules with REST APIs ready for developers to integrate into applications to provide discovery, classification, access control, encryption, and auditing of content. The company also offers cp.Content, a tool which moves files from various locations and applications into a single repository that includes file and mail management, and SAP archiving. It serves education, financial services, government, healthcare, and legal industries. The company was formerly known as Covata Limited and changed its name to Cipherpoint Limited in December 2019. Cipherpoint Limited was incorporated in 2006 and is based in Sydney, Australia.</t>
  </si>
  <si>
    <t>JSE:ISA</t>
  </si>
  <si>
    <t>South Africa</t>
  </si>
  <si>
    <t>ISA Holdings Limited, an investment holding company, provides network, Internet, and information security solutions to the sub-Saharan African market. The company offers various managed security services, such as MSS Pulse, a security infrastructure management and monitoring framework platform; and other security solutions comprising firewall, , anti-malware, authentication, remote access, content security, intrusion protection, vulnerability assessment, virtual private networking, messaging and data protection, and identity and access management solutions. The company was incorporated in 1998 and is based in Sandton, South Africa.</t>
  </si>
  <si>
    <t>AIM:TRAC</t>
  </si>
  <si>
    <t>Jersey</t>
  </si>
  <si>
    <t>t42 IoT Tracking Solutions PLC, a technology company, develops automated systems for the remote tracking, monitoring, protection, and management of people, fleet of vehicles, containers, and assets. The company operates in Hardware and SAS segments. It offers Helios, an automatic vehicle location and fleet management system; Tetis, a real-time monitoring and tracking GPS solutions for dry and refrigerated containers; Lokies, a keyless padlock with Internet of Things capabilities; and Kylos, a GPS tracker and management system for asset management, monitoring, and tracking. The company also provides Online web application tools for web based fleet management and container management, as well as for monitoring and management; Control Center, an operational security center application for various emergency situations comprising theft, accidents, or driver emergency; and Olympia Tracking, an application for iOS and Android-based mobile devices, as well as Zeppos advanced management software that allows to manage all assets and team members under one platform. It serves high security facilities, including governmental facilities, army bases, or airports; containers and tanker truck companies; distribution fleet of vehicles, trucks, and vans; security companies for multiple and/or remote locations; insurance companies; and private clients. The company distributes and sells its products through a network of technology partners and independent operators in approximately 53 countries worldwide. The company was formerly known as Starcom plc and changed its name to t42 IoT Tracking Solutions PLC in November 2021. t42 IoT Tracking Solutions PLC was founded in 2004 and is based in Saint Helier, Jersey.</t>
  </si>
  <si>
    <t>AIM:OSI</t>
  </si>
  <si>
    <t>Osirium Technologies PLC develops and sells cyber security software products in the United Kingdom. Its products include Privileged Access Security, a solution that controls and protects access to customers’ shared applications, services, and devices; Privileged Access Management, a solution to minimize the risk of security breaches by controlling, securing, and auditing the vital assets in privileged accounts; Privileged Process Automation, a solution that free up specialist skills and boost security by automating essential IT and business processes; and Privileged Endpoint Management, a solution to protect critical desktop applications by removing potentially risky local admin rights. The company serves legal, managed (security) service, education, retail, finance, government and defense, healthcare, industrial control systems, and manufacturing sectors. Osirium Technologies PLC was incorporated in 2008 and is headquartered in Reading, the United Kingdom.</t>
  </si>
  <si>
    <t>TSXV:ID</t>
  </si>
  <si>
    <t>Identillect Technologies Corp. develops an email encryption software solution. The company offers Delivery Trust, an email encryption technology. It serves the accounting, education professional, financial, legal, medical, real estate, and resource industries. The company was incorporated in 2010 and is headquartered in Dana Point, California.</t>
  </si>
  <si>
    <t>OTCPK:ATDS</t>
  </si>
  <si>
    <t>Data443 Risk Mitigation, Inc. engages in the data security and privacy management business in the United States. The company offers Data443 Ransomware Recovery Manager to recover a workstation immediately upon infection to the last known business-operable state; Data Identification Manager, a data classification and governance technology that performs sophisticated data discovery and content search of structured and unstructured data; Data Archive Manager, which provides enterprise data retention management, archiving, and management solution; and Sensitive Content Manager, a cloud-based platform for the management, protection, and distribution of digital content to the desktop and mobile devices. It also provides Data Placement Manager, a data transport, transformation, and delivery product; Access Control Manager that enables access controls across myriad platforms at scale for internal client systems and commercial public cloud platforms; Data Identification Manager that protects blockchain transactions from inadvertent disclosure and data leaks; and Data443 Global Privacy Manager, a privacy compliance and consumer loss mitigation platform. In addition, the company offers IntellyWP, a purveyor of user experience enhancement products for webmasters; Data443 Chat History Scanner, which scans chat messages for compliance, security, PII, PI, PCI, and custom keywords; and GDPR Framework, CCPA Framework, and LGPD Framework WordPress Plugins that enables organizations comply with European, California, and Brazilian privacy rules and regulations. It serves clients in industries, including financial services, healthcare, manufacturing, retail, technology, and telecommunications. The company was formerly known as LandStar, Inc. and changed its name to Data443 Risk Mitigation, Inc. in October 2017. Data443 Risk Mitigation, Inc. was incorporated in 1998 and is headquartered in Morrisville, North Carolina.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</si>
</sst>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4">
    <numFmt numFmtId="164" formatCode="_-* #,##0_-;\-* #,##0_-;_-* &quot;-&quot;_-;_-@_-"/>
    <numFmt numFmtId="165" formatCode="_-* #,##0.00_-;\-* #,##0.00_-;_-* &quot;-&quot;??_-;_-@_-"/>
    <numFmt numFmtId="166" formatCode="#,##0.0"/>
    <numFmt numFmtId="167" formatCode="0.0"/>
    <numFmt numFmtId="168" formatCode="0.0%"/>
    <numFmt numFmtId="169" formatCode="#,##0;[Red]\(#,##0\);\-"/>
    <numFmt numFmtId="170" formatCode="0_ "/>
    <numFmt numFmtId="171" formatCode="_(* #,##0.0#_);_(* \(#,##0.0#\)_)\ ;_(* 0_)"/>
    <numFmt numFmtId="172" formatCode="mm/dd/yyyy"/>
    <numFmt numFmtId="173" formatCode="_(* #,##0.0##_);_(* \(#,##0.0##\)_)\ ;_(* 0_)"/>
    <numFmt numFmtId="174" formatCode="_(* #,##0.0_);_(* \(#,##0.0\)_)\ ;_(* 0_)"/>
    <numFmt numFmtId="175" formatCode="_(* #,##0_);_(* \(#,##0\)_)\ ;_(* 0_)"/>
    <numFmt numFmtId="176" formatCode="_(* #,##0.0_);_(* \(#,##0.0\);_(* &quot;-&quot;??_);_(@_)"/>
    <numFmt numFmtId="177" formatCode="_ * #,##0_ ;_ * \-#,##0_ ;_ * &quot;-&quot;??_ ;_ @_ "/>
    <numFmt numFmtId="178" formatCode="_(* #,##0_);_(* \(#,##0\);_(* &quot;-&quot;??_);_(@_)"/>
    <numFmt numFmtId="179" formatCode="_-* #,##0.000_-;\-* #,##0.000_-;_-* &quot;-&quot;_-;_-@_-"/>
    <numFmt numFmtId="180" formatCode="yyyymmdd"/>
    <numFmt numFmtId="181" formatCode="#,##0_ ;[Red]\-#,##0\ "/>
    <numFmt numFmtId="182" formatCode="0.00_ ;[Red]\-0.00\ "/>
    <numFmt numFmtId="183" formatCode="#,##0.00_ ;[Red]\-#,##0.00\ "/>
    <numFmt numFmtId="184" formatCode="_-* #,##0.0_-;\-* #,##0.0_-;_-* &quot;-&quot;_-;_-@_-"/>
    <numFmt numFmtId="185" formatCode="#,##0.00;[Red]\(#,##0.00\);\-"/>
    <numFmt numFmtId="186" formatCode="_-* #,##0.00_-;\-* #,##0.00_-;_-* &quot;-&quot;_-;_-@_-"/>
    <numFmt numFmtId="187" formatCode="0.0_ "/>
  </numFmts>
  <fonts count="71">
    <font>
      <sz val="11"/>
      <color theme="1"/>
      <name val="맑은 고딕"/>
      <family val="2"/>
      <charset val="129"/>
      <scheme val="minor"/>
    </font>
    <font>
      <sz val="11"/>
      <color theme="1"/>
      <name val="맑은 고딕"/>
      <family val="2"/>
      <charset val="129"/>
      <scheme val="minor"/>
    </font>
    <font>
      <sz val="8"/>
      <name val="맑은 고딕"/>
      <family val="2"/>
      <charset val="129"/>
      <scheme val="minor"/>
    </font>
    <font>
      <b/>
      <sz val="9"/>
      <color theme="1"/>
      <name val="맑은 고딕"/>
      <family val="3"/>
      <charset val="129"/>
      <scheme val="major"/>
    </font>
    <font>
      <sz val="9"/>
      <color theme="1"/>
      <name val="맑은 고딕"/>
      <family val="3"/>
      <charset val="129"/>
      <scheme val="major"/>
    </font>
    <font>
      <b/>
      <sz val="9"/>
      <name val="맑은 고딕"/>
      <family val="3"/>
      <charset val="129"/>
      <scheme val="major"/>
    </font>
    <font>
      <b/>
      <sz val="9"/>
      <color rgb="FFFFFFFF"/>
      <name val="맑은 고딕"/>
      <family val="3"/>
      <charset val="129"/>
      <scheme val="major"/>
    </font>
    <font>
      <sz val="9"/>
      <name val="맑은 고딕"/>
      <family val="3"/>
      <charset val="129"/>
      <scheme val="major"/>
    </font>
    <font>
      <sz val="9"/>
      <color rgb="FF000000"/>
      <name val="맑은 고딕"/>
      <family val="3"/>
      <charset val="129"/>
      <scheme val="major"/>
    </font>
    <font>
      <b/>
      <sz val="9"/>
      <color rgb="FF000000"/>
      <name val="맑은 고딕"/>
      <family val="3"/>
      <charset val="129"/>
      <scheme val="major"/>
    </font>
    <font>
      <b/>
      <sz val="9"/>
      <color theme="0"/>
      <name val="맑은 고딕"/>
      <family val="3"/>
      <charset val="129"/>
      <scheme val="major"/>
    </font>
    <font>
      <b/>
      <i/>
      <sz val="9"/>
      <color theme="1"/>
      <name val="맑은 고딕"/>
      <family val="3"/>
      <charset val="129"/>
      <scheme val="major"/>
    </font>
    <font>
      <i/>
      <sz val="9"/>
      <color theme="1"/>
      <name val="맑은 고딕"/>
      <family val="3"/>
      <charset val="129"/>
      <scheme val="major"/>
    </font>
    <font>
      <sz val="9"/>
      <color rgb="FF4D4D4F"/>
      <name val="맑은 고딕"/>
      <family val="3"/>
      <charset val="129"/>
      <scheme val="major"/>
    </font>
    <font>
      <b/>
      <sz val="9"/>
      <color rgb="FF4D4D4F"/>
      <name val="맑은 고딕"/>
      <family val="3"/>
      <charset val="129"/>
      <scheme val="major"/>
    </font>
    <font>
      <b/>
      <i/>
      <sz val="9"/>
      <color rgb="FF4D4D4F"/>
      <name val="맑은 고딕"/>
      <family val="3"/>
      <charset val="129"/>
      <scheme val="major"/>
    </font>
    <font>
      <vertAlign val="superscript"/>
      <sz val="9"/>
      <name val="맑은 고딕"/>
      <family val="3"/>
      <charset val="129"/>
      <scheme val="major"/>
    </font>
    <font>
      <sz val="10"/>
      <name val="Arial"/>
      <family val="2"/>
    </font>
    <font>
      <b/>
      <sz val="13"/>
      <color indexed="8"/>
      <name val="Verdana"/>
      <family val="2"/>
    </font>
    <font>
      <sz val="8"/>
      <name val="Arial"/>
      <family val="2"/>
    </font>
    <font>
      <b/>
      <u val="singleAccounting"/>
      <sz val="8"/>
      <color indexed="8"/>
      <name val="Arial"/>
      <family val="2"/>
    </font>
    <font>
      <sz val="8"/>
      <color indexed="8"/>
      <name val="Arial"/>
      <family val="2"/>
    </font>
    <font>
      <b/>
      <sz val="8"/>
      <color indexed="8"/>
      <name val="Arial"/>
      <family val="2"/>
    </font>
    <font>
      <sz val="8"/>
      <name val="돋움"/>
      <family val="3"/>
      <charset val="129"/>
    </font>
    <font>
      <sz val="9"/>
      <color theme="0"/>
      <name val="맑은 고딕"/>
      <family val="3"/>
      <charset val="129"/>
      <scheme val="major"/>
    </font>
    <font>
      <sz val="9"/>
      <color indexed="9"/>
      <name val="맑은 고딕"/>
      <family val="3"/>
      <charset val="129"/>
      <scheme val="major"/>
    </font>
    <font>
      <sz val="9"/>
      <color theme="0" tint="-0.499984740745262"/>
      <name val="맑은 고딕"/>
      <family val="3"/>
      <charset val="129"/>
      <scheme val="major"/>
    </font>
    <font>
      <sz val="8"/>
      <color indexed="17"/>
      <name val="Arial"/>
      <family val="2"/>
    </font>
    <font>
      <sz val="10"/>
      <color theme="0"/>
      <name val="Arial"/>
      <family val="2"/>
    </font>
    <font>
      <b/>
      <sz val="9"/>
      <color theme="1"/>
      <name val="Arial"/>
      <family val="2"/>
    </font>
    <font>
      <b/>
      <i/>
      <sz val="9"/>
      <color theme="0"/>
      <name val="Arial"/>
      <family val="2"/>
    </font>
    <font>
      <b/>
      <i/>
      <sz val="9"/>
      <color theme="0"/>
      <name val="Arial Unicode MS"/>
      <family val="2"/>
      <charset val="129"/>
    </font>
    <font>
      <sz val="11"/>
      <color theme="1"/>
      <name val="맑은 고딕"/>
      <family val="3"/>
      <charset val="129"/>
      <scheme val="minor"/>
    </font>
    <font>
      <sz val="9"/>
      <name val="Arial"/>
      <family val="2"/>
    </font>
    <font>
      <sz val="9"/>
      <color theme="1"/>
      <name val="Arial"/>
      <family val="2"/>
    </font>
    <font>
      <sz val="10"/>
      <color theme="1"/>
      <name val="LG스마트체2.0 Regular"/>
      <family val="2"/>
      <charset val="129"/>
    </font>
    <font>
      <i/>
      <sz val="9"/>
      <color theme="1"/>
      <name val="Arial"/>
      <family val="2"/>
    </font>
    <font>
      <i/>
      <sz val="9"/>
      <name val="Arial"/>
      <family val="2"/>
    </font>
    <font>
      <sz val="9"/>
      <name val="Arial"/>
      <family val="3"/>
      <charset val="129"/>
    </font>
    <font>
      <b/>
      <sz val="12"/>
      <color rgb="FFC00000"/>
      <name val="맑은 고딕"/>
      <family val="3"/>
      <charset val="129"/>
      <scheme val="minor"/>
    </font>
    <font>
      <sz val="5"/>
      <color theme="1"/>
      <name val="맑은 고딕"/>
      <family val="2"/>
      <charset val="129"/>
      <scheme val="minor"/>
    </font>
    <font>
      <b/>
      <sz val="8"/>
      <color theme="1"/>
      <name val="맑은 고딕"/>
      <family val="3"/>
      <charset val="129"/>
      <scheme val="minor"/>
    </font>
    <font>
      <sz val="8"/>
      <color theme="1"/>
      <name val="맑은 고딕"/>
      <family val="3"/>
      <charset val="129"/>
      <scheme val="minor"/>
    </font>
    <font>
      <i/>
      <sz val="8"/>
      <color theme="1"/>
      <name val="맑은 고딕"/>
      <family val="3"/>
      <charset val="129"/>
      <scheme val="minor"/>
    </font>
    <font>
      <b/>
      <i/>
      <sz val="8"/>
      <color theme="1"/>
      <name val="맑은 고딕"/>
      <family val="3"/>
      <charset val="129"/>
      <scheme val="minor"/>
    </font>
    <font>
      <b/>
      <sz val="5"/>
      <color theme="1"/>
      <name val="맑은 고딕"/>
      <family val="3"/>
      <charset val="129"/>
      <scheme val="minor"/>
    </font>
    <font>
      <b/>
      <sz val="8"/>
      <color theme="8" tint="-0.24994659260841701"/>
      <name val="맑은 고딕"/>
      <family val="3"/>
      <charset val="129"/>
      <scheme val="minor"/>
    </font>
    <font>
      <sz val="8"/>
      <color theme="8" tint="-0.24994659260841701"/>
      <name val="맑은 고딕"/>
      <family val="2"/>
      <charset val="129"/>
      <scheme val="minor"/>
    </font>
    <font>
      <sz val="5"/>
      <color theme="8" tint="-0.24994659260841701"/>
      <name val="맑은 고딕"/>
      <family val="2"/>
      <charset val="129"/>
      <scheme val="minor"/>
    </font>
    <font>
      <b/>
      <sz val="8"/>
      <color rgb="FFC00000"/>
      <name val="맑은 고딕"/>
      <family val="3"/>
      <charset val="129"/>
      <scheme val="minor"/>
    </font>
    <font>
      <sz val="8"/>
      <color theme="8" tint="-0.24994659260841701"/>
      <name val="맑은 고딕"/>
      <family val="3"/>
      <charset val="129"/>
      <scheme val="minor"/>
    </font>
    <font>
      <sz val="8"/>
      <color theme="0" tint="-0.499984740745262"/>
      <name val="맑은 고딕"/>
      <family val="3"/>
      <charset val="129"/>
      <scheme val="minor"/>
    </font>
    <font>
      <sz val="8"/>
      <color theme="0" tint="-0.499984740745262"/>
      <name val="맑은 고딕"/>
      <family val="2"/>
      <charset val="129"/>
      <scheme val="minor"/>
    </font>
    <font>
      <sz val="5"/>
      <color theme="0" tint="-0.499984740745262"/>
      <name val="맑은 고딕"/>
      <family val="2"/>
      <charset val="129"/>
      <scheme val="minor"/>
    </font>
    <font>
      <b/>
      <sz val="8"/>
      <color theme="1"/>
      <name val="맑은 고딕"/>
      <family val="2"/>
      <charset val="129"/>
      <scheme val="minor"/>
    </font>
    <font>
      <b/>
      <sz val="8"/>
      <color theme="0" tint="-0.499984740745262"/>
      <name val="맑은 고딕"/>
      <family val="3"/>
      <charset val="129"/>
      <scheme val="minor"/>
    </font>
    <font>
      <b/>
      <sz val="8"/>
      <color theme="0" tint="-0.499984740745262"/>
      <name val="맑은 고딕"/>
      <family val="2"/>
      <charset val="129"/>
      <scheme val="minor"/>
    </font>
    <font>
      <b/>
      <sz val="5"/>
      <color theme="0" tint="-0.499984740745262"/>
      <name val="맑은 고딕"/>
      <family val="2"/>
      <charset val="129"/>
      <scheme val="minor"/>
    </font>
    <font>
      <sz val="8"/>
      <color rgb="FFC00000"/>
      <name val="맑은 고딕"/>
      <family val="3"/>
      <charset val="129"/>
      <scheme val="minor"/>
    </font>
    <font>
      <b/>
      <sz val="11"/>
      <color theme="1"/>
      <name val="맑은 고딕"/>
      <family val="3"/>
      <charset val="129"/>
      <scheme val="minor"/>
    </font>
    <font>
      <b/>
      <sz val="9"/>
      <color rgb="FF633A11"/>
      <name val="맑은 고딕"/>
      <family val="3"/>
      <charset val="129"/>
      <scheme val="major"/>
    </font>
    <font>
      <b/>
      <i/>
      <sz val="9"/>
      <name val="맑은 고딕"/>
      <family val="3"/>
      <charset val="129"/>
      <scheme val="major"/>
    </font>
    <font>
      <b/>
      <sz val="9"/>
      <color indexed="8"/>
      <name val="맑은 고딕"/>
      <family val="3"/>
      <charset val="129"/>
      <scheme val="major"/>
    </font>
    <font>
      <b/>
      <u val="singleAccounting"/>
      <sz val="9"/>
      <color indexed="8"/>
      <name val="맑은 고딕"/>
      <family val="3"/>
      <charset val="129"/>
      <scheme val="major"/>
    </font>
    <font>
      <sz val="9"/>
      <color indexed="8"/>
      <name val="맑은 고딕"/>
      <family val="3"/>
      <charset val="129"/>
      <scheme val="major"/>
    </font>
    <font>
      <sz val="9"/>
      <color indexed="17"/>
      <name val="맑은 고딕"/>
      <family val="3"/>
      <charset val="129"/>
      <scheme val="major"/>
    </font>
    <font>
      <sz val="8"/>
      <color rgb="FF000000"/>
      <name val="Arial"/>
      <family val="2"/>
    </font>
    <font>
      <sz val="8"/>
      <color rgb="FF000000"/>
      <name val="맑은 고딕"/>
      <family val="3"/>
      <charset val="129"/>
    </font>
    <font>
      <sz val="8"/>
      <color rgb="FFFFFFFF"/>
      <name val="맑은 고딕"/>
      <family val="3"/>
      <charset val="129"/>
    </font>
    <font>
      <b/>
      <sz val="8"/>
      <color rgb="FF000000"/>
      <name val="Arial"/>
      <family val="2"/>
    </font>
    <font>
      <sz val="8"/>
      <color rgb="FF000000"/>
      <name val="돋움"/>
      <family val="3"/>
      <charset val="129"/>
    </font>
  </fonts>
  <fills count="24">
    <fill>
      <patternFill patternType="none"/>
    </fill>
    <fill>
      <patternFill patternType="gray125"/>
    </fill>
    <fill>
      <patternFill patternType="solid">
        <fgColor rgb="FF623911"/>
      </patternFill>
    </fill>
    <fill>
      <patternFill patternType="lightUp"/>
    </fill>
    <fill>
      <patternFill patternType="solid">
        <fgColor rgb="FF005EB8"/>
        <bgColor indexed="64"/>
      </patternFill>
    </fill>
    <fill>
      <patternFill patternType="solid">
        <fgColor rgb="FFE7DAC4"/>
      </patternFill>
    </fill>
    <fill>
      <patternFill patternType="solid">
        <fgColor rgb="FF00A7E1"/>
      </patternFill>
    </fill>
    <fill>
      <patternFill patternType="solid">
        <fgColor rgb="FFDEECF9"/>
      </patternFill>
    </fill>
    <fill>
      <patternFill patternType="solid">
        <fgColor rgb="FFFFFF00"/>
        <bgColor indexed="64"/>
      </patternFill>
    </fill>
    <fill>
      <patternFill patternType="solid">
        <fgColor rgb="FFF3EBE1"/>
      </patternFill>
    </fill>
    <fill>
      <patternFill patternType="solid">
        <fgColor indexed="60"/>
        <bgColor indexed="64"/>
      </patternFill>
    </fill>
    <fill>
      <patternFill patternType="solid">
        <fgColor rgb="FF633A11"/>
        <bgColor indexed="64"/>
      </patternFill>
    </fill>
    <fill>
      <patternFill patternType="solid">
        <fgColor theme="9" tint="0.79998168889431442"/>
        <bgColor indexed="64"/>
      </patternFill>
    </fill>
    <fill>
      <patternFill patternType="solid">
        <fgColor rgb="FFE7DAC4"/>
        <bgColor indexed="64"/>
      </patternFill>
    </fill>
    <fill>
      <patternFill patternType="solid">
        <fgColor theme="8" tint="0.79998168889431442"/>
        <bgColor indexed="64"/>
      </patternFill>
    </fill>
    <fill>
      <patternFill patternType="solid">
        <fgColor theme="3"/>
        <bgColor indexed="64"/>
      </patternFill>
    </fill>
    <fill>
      <patternFill patternType="solid">
        <fgColor rgb="FFF3ECE2"/>
        <bgColor indexed="64"/>
      </patternFill>
    </fill>
    <fill>
      <patternFill patternType="solid">
        <fgColor theme="4" tint="0.79998168889431442"/>
        <bgColor indexed="64"/>
      </patternFill>
    </fill>
    <fill>
      <patternFill patternType="solid">
        <fgColor theme="9" tint="0.59996337778862885"/>
        <bgColor indexed="64"/>
      </patternFill>
    </fill>
    <fill>
      <patternFill patternType="solid">
        <fgColor theme="0" tint="-0.14996795556505021"/>
        <bgColor indexed="64"/>
      </patternFill>
    </fill>
    <fill>
      <patternFill patternType="solid">
        <fgColor theme="6" tint="0.39994506668294322"/>
        <bgColor indexed="64"/>
      </patternFill>
    </fill>
    <fill>
      <patternFill patternType="lightUp">
        <fgColor rgb="FF633A11"/>
      </patternFill>
    </fill>
    <fill>
      <patternFill patternType="lightUp">
        <fgColor rgb="FF633A11"/>
        <bgColor auto="1"/>
      </patternFill>
    </fill>
    <fill>
      <patternFill patternType="lightUp">
        <bgColor rgb="FF633A11"/>
      </patternFill>
    </fill>
  </fills>
  <borders count="93">
    <border>
      <left/>
      <right/>
      <top/>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diagonal/>
    </border>
    <border>
      <left style="thin">
        <color rgb="FF000000"/>
      </left>
      <right/>
      <top style="thin">
        <color rgb="FF000000"/>
      </top>
      <bottom/>
      <diagonal/>
    </border>
    <border>
      <left/>
      <right/>
      <top/>
      <bottom style="thin">
        <color rgb="FF000000"/>
      </bottom>
      <diagonal/>
    </border>
    <border>
      <left style="thin">
        <color rgb="FF000000"/>
      </left>
      <right/>
      <top/>
      <bottom style="thin">
        <color rgb="FF000000"/>
      </bottom>
      <diagonal/>
    </border>
    <border>
      <left style="thin">
        <color rgb="FF005EB8"/>
      </left>
      <right/>
      <top style="thin">
        <color rgb="FF005EB8"/>
      </top>
      <bottom/>
      <diagonal/>
    </border>
    <border>
      <left/>
      <right style="thin">
        <color rgb="FF005EB8"/>
      </right>
      <top style="thin">
        <color rgb="FF005EB8"/>
      </top>
      <bottom/>
      <diagonal/>
    </border>
    <border>
      <left style="thin">
        <color rgb="FF005EB8"/>
      </left>
      <right/>
      <top/>
      <bottom/>
      <diagonal/>
    </border>
    <border>
      <left/>
      <right style="thin">
        <color rgb="FF005EB8"/>
      </right>
      <top/>
      <bottom/>
      <diagonal/>
    </border>
    <border>
      <left style="thin">
        <color rgb="FF005EB8"/>
      </left>
      <right/>
      <top/>
      <bottom style="medium">
        <color rgb="FF005EB8"/>
      </bottom>
      <diagonal/>
    </border>
    <border>
      <left/>
      <right style="thin">
        <color rgb="FF005EB8"/>
      </right>
      <top/>
      <bottom style="medium">
        <color rgb="FF005EB8"/>
      </bottom>
      <diagonal/>
    </border>
    <border>
      <left style="thin">
        <color rgb="FFFFFFFF"/>
      </left>
      <right/>
      <top style="thin">
        <color rgb="FFFFFFFF"/>
      </top>
      <bottom style="thin">
        <color rgb="FFFFFFFF"/>
      </bottom>
      <diagonal/>
    </border>
    <border>
      <left/>
      <right style="thin">
        <color rgb="FFFFFFFF"/>
      </right>
      <top style="thin">
        <color rgb="FFFFFFFF"/>
      </top>
      <bottom style="thin">
        <color rgb="FFFFFFFF"/>
      </bottom>
      <diagonal/>
    </border>
    <border>
      <left style="thin">
        <color rgb="FFFFFFFF"/>
      </left>
      <right style="thin">
        <color rgb="FFFFFFFF"/>
      </right>
      <top style="thin">
        <color rgb="FFFFFFFF"/>
      </top>
      <bottom style="thin">
        <color rgb="FFFFFFFF"/>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medium">
        <color rgb="FF000000"/>
      </bottom>
      <diagonal/>
    </border>
    <border>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right/>
      <top style="thin">
        <color rgb="FF000000"/>
      </top>
      <bottom style="medium">
        <color rgb="FF000000"/>
      </bottom>
      <diagonal/>
    </border>
    <border>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top style="thin">
        <color indexed="64"/>
      </top>
      <bottom style="hair">
        <color indexed="64"/>
      </bottom>
      <diagonal/>
    </border>
    <border>
      <left/>
      <right style="hair">
        <color auto="1"/>
      </right>
      <top style="hair">
        <color auto="1"/>
      </top>
      <bottom/>
      <diagonal/>
    </border>
    <border>
      <left style="hair">
        <color auto="1"/>
      </left>
      <right style="hair">
        <color auto="1"/>
      </right>
      <top style="hair">
        <color auto="1"/>
      </top>
      <bottom/>
      <diagonal/>
    </border>
    <border>
      <left style="hair">
        <color auto="1"/>
      </left>
      <right/>
      <top style="hair">
        <color auto="1"/>
      </top>
      <bottom/>
      <diagonal/>
    </border>
    <border>
      <left/>
      <right style="hair">
        <color auto="1"/>
      </right>
      <top/>
      <bottom/>
      <diagonal/>
    </border>
    <border>
      <left style="hair">
        <color auto="1"/>
      </left>
      <right style="hair">
        <color auto="1"/>
      </right>
      <top/>
      <bottom/>
      <diagonal/>
    </border>
    <border>
      <left style="hair">
        <color auto="1"/>
      </left>
      <right/>
      <top/>
      <bottom/>
      <diagonal/>
    </border>
    <border>
      <left style="thin">
        <color rgb="FF005EB8"/>
      </left>
      <right/>
      <top style="thin">
        <color rgb="FF005EB8"/>
      </top>
      <bottom style="thin">
        <color rgb="FF005EB8"/>
      </bottom>
      <diagonal/>
    </border>
    <border>
      <left/>
      <right style="thin">
        <color rgb="FF005EB8"/>
      </right>
      <top style="thin">
        <color rgb="FF005EB8"/>
      </top>
      <bottom style="thin">
        <color rgb="FF005EB8"/>
      </bottom>
      <diagonal/>
    </border>
    <border>
      <left style="thin">
        <color rgb="FF005EB8"/>
      </left>
      <right style="hair">
        <color indexed="64"/>
      </right>
      <top/>
      <bottom/>
      <diagonal/>
    </border>
    <border>
      <left style="hair">
        <color indexed="64"/>
      </left>
      <right style="thin">
        <color rgb="FF005EB8"/>
      </right>
      <top/>
      <bottom/>
      <diagonal/>
    </border>
    <border>
      <left/>
      <right style="hair">
        <color auto="1"/>
      </right>
      <top/>
      <bottom style="hair">
        <color auto="1"/>
      </bottom>
      <diagonal/>
    </border>
    <border>
      <left style="hair">
        <color indexed="64"/>
      </left>
      <right style="hair">
        <color indexed="64"/>
      </right>
      <top/>
      <bottom style="hair">
        <color indexed="64"/>
      </bottom>
      <diagonal/>
    </border>
    <border>
      <left style="hair">
        <color auto="1"/>
      </left>
      <right/>
      <top/>
      <bottom style="hair">
        <color auto="1"/>
      </bottom>
      <diagonal/>
    </border>
    <border>
      <left style="thin">
        <color rgb="FF005EB8"/>
      </left>
      <right style="hair">
        <color indexed="64"/>
      </right>
      <top/>
      <bottom style="medium">
        <color rgb="FF005EB8"/>
      </bottom>
      <diagonal/>
    </border>
    <border>
      <left style="hair">
        <color indexed="64"/>
      </left>
      <right style="thin">
        <color rgb="FF005EB8"/>
      </right>
      <top/>
      <bottom style="medium">
        <color rgb="FF005EB8"/>
      </bottom>
      <diagonal/>
    </border>
    <border>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top style="hair">
        <color indexed="64"/>
      </top>
      <bottom style="hair">
        <color indexed="64"/>
      </bottom>
      <diagonal/>
    </border>
    <border>
      <left/>
      <right style="hair">
        <color auto="1"/>
      </right>
      <top style="hair">
        <color auto="1"/>
      </top>
      <bottom style="thin">
        <color auto="1"/>
      </bottom>
      <diagonal/>
    </border>
    <border>
      <left style="hair">
        <color auto="1"/>
      </left>
      <right style="hair">
        <color auto="1"/>
      </right>
      <top style="hair">
        <color auto="1"/>
      </top>
      <bottom style="thin">
        <color auto="1"/>
      </bottom>
      <diagonal/>
    </border>
    <border>
      <left style="hair">
        <color auto="1"/>
      </left>
      <right/>
      <top style="hair">
        <color auto="1"/>
      </top>
      <bottom style="thin">
        <color auto="1"/>
      </bottom>
      <diagonal/>
    </border>
    <border>
      <left style="thin">
        <color rgb="FFABABAB"/>
      </left>
      <right/>
      <top style="thin">
        <color rgb="FFABABAB"/>
      </top>
      <bottom/>
      <diagonal/>
    </border>
    <border>
      <left style="thin">
        <color indexed="65"/>
      </left>
      <right/>
      <top style="thin">
        <color rgb="FFABABAB"/>
      </top>
      <bottom/>
      <diagonal/>
    </border>
    <border>
      <left style="thin">
        <color rgb="FFABABAB"/>
      </left>
      <right style="thin">
        <color rgb="FFABABAB"/>
      </right>
      <top style="thin">
        <color rgb="FFABABAB"/>
      </top>
      <bottom/>
      <diagonal/>
    </border>
    <border>
      <left style="thin">
        <color rgb="FFABABAB"/>
      </left>
      <right/>
      <top style="thin">
        <color indexed="65"/>
      </top>
      <bottom/>
      <diagonal/>
    </border>
    <border>
      <left style="thin">
        <color rgb="FFABABAB"/>
      </left>
      <right/>
      <top/>
      <bottom/>
      <diagonal/>
    </border>
    <border>
      <left style="thin">
        <color rgb="FFABABAB"/>
      </left>
      <right style="thin">
        <color rgb="FFABABAB"/>
      </right>
      <top/>
      <bottom/>
      <diagonal/>
    </border>
    <border>
      <left style="thin">
        <color rgb="FFABABAB"/>
      </left>
      <right/>
      <top style="thin">
        <color rgb="FFABABAB"/>
      </top>
      <bottom style="thin">
        <color rgb="FFABABAB"/>
      </bottom>
      <diagonal/>
    </border>
    <border>
      <left style="thin">
        <color indexed="65"/>
      </left>
      <right/>
      <top style="thin">
        <color rgb="FFABABAB"/>
      </top>
      <bottom style="thin">
        <color rgb="FFABABAB"/>
      </bottom>
      <diagonal/>
    </border>
    <border>
      <left style="thin">
        <color rgb="FFABABAB"/>
      </left>
      <right style="thin">
        <color rgb="FFABABAB"/>
      </right>
      <top style="thin">
        <color rgb="FFABABAB"/>
      </top>
      <bottom style="thin">
        <color rgb="FFABABAB"/>
      </bottom>
      <diagonal/>
    </border>
    <border>
      <left/>
      <right/>
      <top/>
      <bottom style="thin">
        <color indexed="64"/>
      </bottom>
      <diagonal/>
    </border>
    <border>
      <left style="medium">
        <color theme="9" tint="-0.499984740745262"/>
      </left>
      <right/>
      <top style="medium">
        <color theme="9" tint="-0.499984740745262"/>
      </top>
      <bottom/>
      <diagonal/>
    </border>
    <border>
      <left/>
      <right/>
      <top style="medium">
        <color theme="9" tint="-0.499984740745262"/>
      </top>
      <bottom/>
      <diagonal/>
    </border>
    <border>
      <left/>
      <right style="medium">
        <color theme="9" tint="-0.499984740745262"/>
      </right>
      <top style="medium">
        <color theme="9" tint="-0.499984740745262"/>
      </top>
      <bottom/>
      <diagonal/>
    </border>
    <border>
      <left style="medium">
        <color theme="9" tint="-0.499984740745262"/>
      </left>
      <right/>
      <top/>
      <bottom/>
      <diagonal/>
    </border>
    <border>
      <left/>
      <right style="medium">
        <color theme="9" tint="-0.499984740745262"/>
      </right>
      <top/>
      <bottom/>
      <diagonal/>
    </border>
    <border>
      <left style="medium">
        <color theme="9" tint="-0.499984740745262"/>
      </left>
      <right/>
      <top/>
      <bottom style="medium">
        <color theme="9" tint="-0.499984740745262"/>
      </bottom>
      <diagonal/>
    </border>
    <border>
      <left/>
      <right/>
      <top/>
      <bottom style="medium">
        <color theme="9" tint="-0.499984740745262"/>
      </bottom>
      <diagonal/>
    </border>
    <border>
      <left/>
      <right style="medium">
        <color theme="9" tint="-0.499984740745262"/>
      </right>
      <top/>
      <bottom style="medium">
        <color theme="9" tint="-0.499984740745262"/>
      </bottom>
      <diagonal/>
    </border>
    <border>
      <left/>
      <right/>
      <top style="hair">
        <color auto="1"/>
      </top>
      <bottom/>
      <diagonal/>
    </border>
    <border>
      <left/>
      <right/>
      <top style="thin">
        <color rgb="FF005EB8"/>
      </top>
      <bottom style="thin">
        <color rgb="FF005EB8"/>
      </bottom>
      <diagonal/>
    </border>
    <border>
      <left/>
      <right/>
      <top/>
      <bottom style="medium">
        <color rgb="FF005EB8"/>
      </bottom>
      <diagonal/>
    </border>
    <border>
      <left/>
      <right style="hair">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top style="thin">
        <color indexed="64"/>
      </top>
      <bottom style="thin">
        <color indexed="64"/>
      </bottom>
      <diagonal/>
    </border>
    <border>
      <left/>
      <right style="hair">
        <color indexed="64"/>
      </right>
      <top/>
      <bottom style="thin">
        <color indexed="64"/>
      </bottom>
      <diagonal/>
    </border>
    <border>
      <left style="hair">
        <color indexed="64"/>
      </left>
      <right style="hair">
        <color indexed="64"/>
      </right>
      <top/>
      <bottom style="thin">
        <color indexed="64"/>
      </bottom>
      <diagonal/>
    </border>
    <border>
      <left style="hair">
        <color indexed="64"/>
      </left>
      <right/>
      <top/>
      <bottom style="thin">
        <color indexed="64"/>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indexed="64"/>
      </left>
      <right/>
      <top/>
      <bottom/>
      <diagonal/>
    </border>
    <border>
      <left/>
      <right style="thin">
        <color indexed="64"/>
      </right>
      <top/>
      <bottom/>
      <diagonal/>
    </border>
    <border>
      <left style="thin">
        <color auto="1"/>
      </left>
      <right/>
      <top/>
      <bottom style="medium">
        <color auto="1"/>
      </bottom>
      <diagonal/>
    </border>
    <border>
      <left/>
      <right/>
      <top/>
      <bottom style="medium">
        <color indexed="64"/>
      </bottom>
      <diagonal/>
    </border>
    <border>
      <left/>
      <right style="thin">
        <color auto="1"/>
      </right>
      <top/>
      <bottom style="medium">
        <color auto="1"/>
      </bottom>
      <diagonal/>
    </border>
    <border>
      <left style="dotted">
        <color rgb="FF000000"/>
      </left>
      <right style="dotted">
        <color rgb="FF000000"/>
      </right>
      <top style="thin">
        <color rgb="FF000000"/>
      </top>
      <bottom/>
      <diagonal/>
    </border>
    <border>
      <left style="dotted">
        <color rgb="FF000000"/>
      </left>
      <right/>
      <top style="thin">
        <color rgb="FF000000"/>
      </top>
      <bottom/>
      <diagonal/>
    </border>
    <border>
      <left style="dotted">
        <color rgb="FF000000"/>
      </left>
      <right style="dotted">
        <color rgb="FF000000"/>
      </right>
      <top/>
      <bottom style="dotted">
        <color rgb="FF000000"/>
      </bottom>
      <diagonal/>
    </border>
    <border>
      <left style="dotted">
        <color rgb="FF000000"/>
      </left>
      <right/>
      <top/>
      <bottom style="dotted">
        <color rgb="FF000000"/>
      </bottom>
      <diagonal/>
    </border>
    <border>
      <left style="dotted">
        <color rgb="FF000000"/>
      </left>
      <right style="dotted">
        <color rgb="FF000000"/>
      </right>
      <top style="dotted">
        <color rgb="FF000000"/>
      </top>
      <bottom/>
      <diagonal/>
    </border>
    <border>
      <left style="dotted">
        <color rgb="FF000000"/>
      </left>
      <right/>
      <top style="dotted">
        <color rgb="FF000000"/>
      </top>
      <bottom/>
      <diagonal/>
    </border>
    <border>
      <left style="dotted">
        <color rgb="FF000000"/>
      </left>
      <right style="dotted">
        <color rgb="FF000000"/>
      </right>
      <top style="dotted">
        <color rgb="FF000000"/>
      </top>
      <bottom style="thin">
        <color rgb="FF000000"/>
      </bottom>
      <diagonal/>
    </border>
    <border>
      <left style="dotted">
        <color rgb="FF000000"/>
      </left>
      <right/>
      <top style="dotted">
        <color rgb="FF000000"/>
      </top>
      <bottom style="thin">
        <color rgb="FF000000"/>
      </bottom>
      <diagonal/>
    </border>
    <border>
      <left/>
      <right style="dotted">
        <color rgb="FF000000"/>
      </right>
      <top style="thin">
        <color rgb="FF000000"/>
      </top>
      <bottom/>
      <diagonal/>
    </border>
    <border>
      <left/>
      <right style="dotted">
        <color rgb="FF000000"/>
      </right>
      <top/>
      <bottom style="dotted">
        <color rgb="FF000000"/>
      </bottom>
      <diagonal/>
    </border>
    <border>
      <left/>
      <right style="dotted">
        <color rgb="FF000000"/>
      </right>
      <top style="dotted">
        <color rgb="FF000000"/>
      </top>
      <bottom/>
      <diagonal/>
    </border>
    <border>
      <left/>
      <right style="dotted">
        <color rgb="FF000000"/>
      </right>
      <top style="dotted">
        <color rgb="FF000000"/>
      </top>
      <bottom style="thin">
        <color rgb="FF000000"/>
      </bottom>
      <diagonal/>
    </border>
  </borders>
  <cellStyleXfs count="15">
    <xf numFmtId="0" fontId="0" fillId="0" borderId="0">
      <alignment vertical="center"/>
    </xf>
    <xf numFmtId="165" fontId="1" fillId="0" borderId="0" applyFont="0" applyFill="0" applyBorder="0" applyAlignment="0" applyProtection="0">
      <alignment vertical="center"/>
    </xf>
    <xf numFmtId="164" fontId="1" fillId="0" borderId="0" applyFont="0" applyFill="0" applyBorder="0" applyAlignment="0" applyProtection="0">
      <alignment vertical="center"/>
    </xf>
    <xf numFmtId="9" fontId="1" fillId="0" borderId="0" applyFont="0" applyFill="0" applyBorder="0" applyAlignment="0" applyProtection="0">
      <alignment vertical="center"/>
    </xf>
    <xf numFmtId="0" fontId="17" fillId="0" borderId="0"/>
    <xf numFmtId="9" fontId="17" fillId="0" borderId="0" applyFont="0" applyFill="0" applyBorder="0" applyAlignment="0" applyProtection="0">
      <alignment vertical="center"/>
    </xf>
    <xf numFmtId="164" fontId="17" fillId="0" borderId="0" applyFont="0" applyFill="0" applyBorder="0" applyAlignment="0" applyProtection="0">
      <alignment vertical="center"/>
    </xf>
    <xf numFmtId="0" fontId="20" fillId="10" borderId="0" applyAlignment="0"/>
    <xf numFmtId="0" fontId="21" fillId="0" borderId="0" applyAlignment="0"/>
    <xf numFmtId="0" fontId="1" fillId="0" borderId="0">
      <alignment vertical="center"/>
    </xf>
    <xf numFmtId="164" fontId="1" fillId="0" borderId="0" applyFont="0" applyFill="0" applyBorder="0" applyAlignment="0" applyProtection="0">
      <alignment vertical="center"/>
    </xf>
    <xf numFmtId="0" fontId="32" fillId="0" borderId="0">
      <alignment vertical="center"/>
    </xf>
    <xf numFmtId="0" fontId="35" fillId="0" borderId="0">
      <alignment vertical="center"/>
    </xf>
    <xf numFmtId="0" fontId="1" fillId="0" borderId="0">
      <alignment vertical="center"/>
    </xf>
    <xf numFmtId="0" fontId="17" fillId="0" borderId="0"/>
  </cellStyleXfs>
  <cellXfs count="407">
    <xf numFmtId="0" fontId="0" fillId="0" borderId="0" xfId="0">
      <alignment vertical="center"/>
    </xf>
    <xf numFmtId="0" fontId="3" fillId="0" borderId="0" xfId="0" applyFont="1">
      <alignment vertical="center"/>
    </xf>
    <xf numFmtId="0" fontId="4" fillId="0" borderId="0" xfId="0" applyFont="1">
      <alignment vertical="center"/>
    </xf>
    <xf numFmtId="0" fontId="5" fillId="2" borderId="1" xfId="0" applyFont="1" applyFill="1" applyBorder="1" applyAlignment="1">
      <alignment vertical="top" wrapText="1"/>
    </xf>
    <xf numFmtId="0" fontId="5" fillId="2" borderId="2" xfId="0" applyFont="1" applyFill="1" applyBorder="1" applyAlignment="1">
      <alignment horizontal="center" vertical="top" wrapText="1"/>
    </xf>
    <xf numFmtId="0" fontId="4" fillId="0" borderId="0" xfId="0" applyFont="1" applyAlignment="1">
      <alignment horizontal="left" vertical="top"/>
    </xf>
    <xf numFmtId="0" fontId="7" fillId="0" borderId="3" xfId="0" applyFont="1" applyBorder="1" applyAlignment="1">
      <alignment vertical="top"/>
    </xf>
    <xf numFmtId="3" fontId="8" fillId="0" borderId="4" xfId="0" applyNumberFormat="1" applyFont="1" applyBorder="1" applyAlignment="1">
      <alignment vertical="top" shrinkToFit="1"/>
    </xf>
    <xf numFmtId="0" fontId="4" fillId="3" borderId="4" xfId="0" applyFont="1" applyFill="1" applyBorder="1" applyAlignment="1">
      <alignment vertical="center" wrapText="1"/>
    </xf>
    <xf numFmtId="0" fontId="7" fillId="0" borderId="5" xfId="0" applyFont="1" applyBorder="1" applyAlignment="1">
      <alignment vertical="top"/>
    </xf>
    <xf numFmtId="166" fontId="8" fillId="0" borderId="6" xfId="0" applyNumberFormat="1" applyFont="1" applyBorder="1" applyAlignment="1">
      <alignment vertical="top" shrinkToFit="1"/>
    </xf>
    <xf numFmtId="0" fontId="4" fillId="3" borderId="6" xfId="0" applyFont="1" applyFill="1" applyBorder="1" applyAlignment="1">
      <alignment vertical="center" wrapText="1"/>
    </xf>
    <xf numFmtId="37" fontId="8" fillId="0" borderId="6" xfId="0" applyNumberFormat="1" applyFont="1" applyBorder="1" applyAlignment="1">
      <alignment vertical="top" shrinkToFit="1"/>
    </xf>
    <xf numFmtId="0" fontId="7" fillId="0" borderId="1" xfId="0" applyFont="1" applyBorder="1" applyAlignment="1">
      <alignment vertical="top"/>
    </xf>
    <xf numFmtId="3" fontId="9" fillId="0" borderId="2" xfId="0" applyNumberFormat="1" applyFont="1" applyBorder="1" applyAlignment="1">
      <alignment vertical="top" shrinkToFit="1"/>
    </xf>
    <xf numFmtId="0" fontId="10" fillId="2" borderId="1" xfId="0" applyFont="1" applyFill="1" applyBorder="1" applyAlignment="1">
      <alignment vertical="top" wrapText="1"/>
    </xf>
    <xf numFmtId="0" fontId="10" fillId="2" borderId="2" xfId="0" applyFont="1" applyFill="1" applyBorder="1" applyAlignment="1">
      <alignment horizontal="center" vertical="top" wrapText="1"/>
    </xf>
    <xf numFmtId="2" fontId="8" fillId="0" borderId="6" xfId="0" applyNumberFormat="1" applyFont="1" applyBorder="1" applyAlignment="1">
      <alignment vertical="top" shrinkToFit="1"/>
    </xf>
    <xf numFmtId="168" fontId="8" fillId="0" borderId="6" xfId="0" applyNumberFormat="1" applyFont="1" applyBorder="1" applyAlignment="1">
      <alignment vertical="top" shrinkToFit="1"/>
    </xf>
    <xf numFmtId="0" fontId="10" fillId="4" borderId="7" xfId="0" applyFont="1" applyFill="1" applyBorder="1" applyAlignment="1">
      <alignment horizontal="center" vertical="center"/>
    </xf>
    <xf numFmtId="0" fontId="10" fillId="4" borderId="8" xfId="0" applyFont="1" applyFill="1" applyBorder="1" applyAlignment="1">
      <alignment horizontal="center" vertical="center"/>
    </xf>
    <xf numFmtId="0" fontId="11" fillId="0" borderId="9" xfId="0" applyFont="1" applyBorder="1" applyAlignment="1">
      <alignment horizontal="center" vertical="center"/>
    </xf>
    <xf numFmtId="0" fontId="4" fillId="0" borderId="10" xfId="0" applyFont="1" applyBorder="1" applyAlignment="1">
      <alignment horizontal="center" vertical="center"/>
    </xf>
    <xf numFmtId="4" fontId="8" fillId="0" borderId="6" xfId="0" applyNumberFormat="1" applyFont="1" applyBorder="1" applyAlignment="1">
      <alignment vertical="top" shrinkToFit="1"/>
    </xf>
    <xf numFmtId="169" fontId="4" fillId="0" borderId="0" xfId="0" applyNumberFormat="1" applyFont="1">
      <alignment vertical="center"/>
    </xf>
    <xf numFmtId="0" fontId="11" fillId="0" borderId="11" xfId="0" applyFont="1" applyBorder="1" applyAlignment="1">
      <alignment horizontal="center" vertical="center"/>
    </xf>
    <xf numFmtId="0" fontId="4" fillId="0" borderId="12" xfId="0" applyFont="1" applyBorder="1" applyAlignment="1">
      <alignment horizontal="center" vertical="center"/>
    </xf>
    <xf numFmtId="0" fontId="5" fillId="0" borderId="1" xfId="0" applyFont="1" applyBorder="1" applyAlignment="1">
      <alignment horizontal="center" vertical="top"/>
    </xf>
    <xf numFmtId="0" fontId="5" fillId="0" borderId="2" xfId="0" applyFont="1" applyBorder="1" applyAlignment="1">
      <alignment horizontal="center" vertical="top" wrapText="1"/>
    </xf>
    <xf numFmtId="0" fontId="4" fillId="0" borderId="1" xfId="0" applyFont="1" applyBorder="1" applyAlignment="1">
      <alignment vertical="top"/>
    </xf>
    <xf numFmtId="168" fontId="8" fillId="0" borderId="2" xfId="0" applyNumberFormat="1" applyFont="1" applyBorder="1" applyAlignment="1">
      <alignment vertical="top" shrinkToFit="1"/>
    </xf>
    <xf numFmtId="0" fontId="7" fillId="0" borderId="2" xfId="0" applyFont="1" applyBorder="1" applyAlignment="1">
      <alignment vertical="top" wrapText="1"/>
    </xf>
    <xf numFmtId="0" fontId="5" fillId="5" borderId="1" xfId="0" applyFont="1" applyFill="1" applyBorder="1" applyAlignment="1">
      <alignment vertical="top" wrapText="1"/>
    </xf>
    <xf numFmtId="168" fontId="9" fillId="5" borderId="2" xfId="0" applyNumberFormat="1" applyFont="1" applyFill="1" applyBorder="1" applyAlignment="1">
      <alignment vertical="top" shrinkToFit="1"/>
    </xf>
    <xf numFmtId="0" fontId="4" fillId="5" borderId="2" xfId="0" applyFont="1" applyFill="1" applyBorder="1" applyAlignment="1">
      <alignment wrapText="1"/>
    </xf>
    <xf numFmtId="0" fontId="12" fillId="0" borderId="0" xfId="0" applyFont="1">
      <alignment vertical="center"/>
    </xf>
    <xf numFmtId="0" fontId="5" fillId="6" borderId="13" xfId="0" applyFont="1" applyFill="1" applyBorder="1" applyAlignment="1">
      <alignment vertical="top"/>
    </xf>
    <xf numFmtId="0" fontId="5" fillId="6" borderId="14" xfId="0" applyFont="1" applyFill="1" applyBorder="1" applyAlignment="1">
      <alignment vertical="top"/>
    </xf>
    <xf numFmtId="0" fontId="5" fillId="6" borderId="15" xfId="0" applyFont="1" applyFill="1" applyBorder="1" applyAlignment="1">
      <alignment horizontal="center" vertical="top"/>
    </xf>
    <xf numFmtId="0" fontId="7" fillId="7" borderId="13" xfId="0" applyFont="1" applyFill="1" applyBorder="1" applyAlignment="1">
      <alignment vertical="top"/>
    </xf>
    <xf numFmtId="0" fontId="7" fillId="7" borderId="14" xfId="0" applyFont="1" applyFill="1" applyBorder="1" applyAlignment="1">
      <alignment vertical="top"/>
    </xf>
    <xf numFmtId="1" fontId="13" fillId="7" borderId="15" xfId="0" applyNumberFormat="1" applyFont="1" applyFill="1" applyBorder="1" applyAlignment="1">
      <alignment horizontal="center" vertical="top" shrinkToFit="1"/>
    </xf>
    <xf numFmtId="0" fontId="5" fillId="0" borderId="0" xfId="0" applyFont="1" applyAlignment="1">
      <alignment vertical="top"/>
    </xf>
    <xf numFmtId="0" fontId="5" fillId="0" borderId="0" xfId="0" applyFont="1" applyAlignment="1">
      <alignment horizontal="center" vertical="top"/>
    </xf>
    <xf numFmtId="168" fontId="13" fillId="7" borderId="15" xfId="0" applyNumberFormat="1" applyFont="1" applyFill="1" applyBorder="1" applyAlignment="1">
      <alignment horizontal="center" vertical="top" shrinkToFit="1"/>
    </xf>
    <xf numFmtId="168" fontId="15" fillId="8" borderId="15" xfId="0" applyNumberFormat="1" applyFont="1" applyFill="1" applyBorder="1" applyAlignment="1">
      <alignment horizontal="center" vertical="top" shrinkToFit="1"/>
    </xf>
    <xf numFmtId="0" fontId="5" fillId="0" borderId="1" xfId="0" applyFont="1" applyBorder="1" applyAlignment="1">
      <alignment vertical="top"/>
    </xf>
    <xf numFmtId="0" fontId="5" fillId="0" borderId="2" xfId="0" applyFont="1" applyBorder="1" applyAlignment="1">
      <alignment vertical="top"/>
    </xf>
    <xf numFmtId="0" fontId="7" fillId="0" borderId="2" xfId="0" applyFont="1" applyBorder="1" applyAlignment="1">
      <alignment vertical="top"/>
    </xf>
    <xf numFmtId="0" fontId="5" fillId="5" borderId="1" xfId="0" applyFont="1" applyFill="1" applyBorder="1" applyAlignment="1">
      <alignment vertical="top"/>
    </xf>
    <xf numFmtId="0" fontId="4" fillId="5" borderId="2" xfId="0" applyFont="1" applyFill="1" applyBorder="1" applyAlignment="1"/>
    <xf numFmtId="0" fontId="11" fillId="0" borderId="0" xfId="0" applyFont="1">
      <alignment vertical="center"/>
    </xf>
    <xf numFmtId="0" fontId="5" fillId="9" borderId="16" xfId="0" applyFont="1" applyFill="1" applyBorder="1" applyAlignment="1">
      <alignment horizontal="center" vertical="top"/>
    </xf>
    <xf numFmtId="0" fontId="5" fillId="9" borderId="2" xfId="0" applyFont="1" applyFill="1" applyBorder="1" applyAlignment="1">
      <alignment horizontal="center" vertical="top"/>
    </xf>
    <xf numFmtId="1" fontId="8" fillId="0" borderId="16" xfId="0" applyNumberFormat="1" applyFont="1" applyBorder="1" applyAlignment="1">
      <alignment horizontal="center" vertical="center" shrinkToFit="1"/>
    </xf>
    <xf numFmtId="0" fontId="7" fillId="0" borderId="2" xfId="0" applyFont="1" applyBorder="1">
      <alignment vertical="center"/>
    </xf>
    <xf numFmtId="0" fontId="7" fillId="0" borderId="16" xfId="0" applyFont="1" applyBorder="1" applyAlignment="1">
      <alignment horizontal="center" vertical="center"/>
    </xf>
    <xf numFmtId="3" fontId="8" fillId="0" borderId="16" xfId="0" applyNumberFormat="1" applyFont="1" applyBorder="1" applyAlignment="1">
      <alignment horizontal="right" vertical="center" shrinkToFit="1"/>
    </xf>
    <xf numFmtId="167" fontId="8" fillId="0" borderId="16" xfId="0" applyNumberFormat="1" applyFont="1" applyBorder="1" applyAlignment="1">
      <alignment horizontal="right" vertical="center" shrinkToFit="1"/>
    </xf>
    <xf numFmtId="0" fontId="7" fillId="0" borderId="16" xfId="0" applyFont="1" applyBorder="1" applyAlignment="1">
      <alignment vertical="center" wrapText="1"/>
    </xf>
    <xf numFmtId="0" fontId="4" fillId="0" borderId="2" xfId="0" applyFont="1" applyBorder="1">
      <alignment vertical="center"/>
    </xf>
    <xf numFmtId="0" fontId="4" fillId="0" borderId="16" xfId="0" applyFont="1" applyBorder="1" applyAlignment="1">
      <alignment vertical="center" wrapText="1"/>
    </xf>
    <xf numFmtId="0" fontId="4" fillId="0" borderId="16" xfId="0" applyFont="1" applyBorder="1" applyAlignment="1">
      <alignment horizontal="left" vertical="center"/>
    </xf>
    <xf numFmtId="0" fontId="4" fillId="0" borderId="16" xfId="0" applyFont="1" applyBorder="1" applyAlignment="1">
      <alignment horizontal="center" vertical="center"/>
    </xf>
    <xf numFmtId="0" fontId="4" fillId="0" borderId="16" xfId="0" applyFont="1" applyBorder="1" applyAlignment="1">
      <alignment horizontal="left" vertical="center" wrapText="1"/>
    </xf>
    <xf numFmtId="0" fontId="7" fillId="0" borderId="16" xfId="0" applyFont="1" applyBorder="1" applyAlignment="1">
      <alignment horizontal="left" vertical="center"/>
    </xf>
    <xf numFmtId="0" fontId="7" fillId="0" borderId="16" xfId="0" applyFont="1" applyBorder="1" applyAlignment="1">
      <alignment horizontal="left" vertical="center" wrapText="1"/>
    </xf>
    <xf numFmtId="0" fontId="7" fillId="0" borderId="16" xfId="0" applyFont="1" applyBorder="1">
      <alignment vertical="center"/>
    </xf>
    <xf numFmtId="0" fontId="7" fillId="0" borderId="2" xfId="0" applyFont="1" applyBorder="1" applyAlignment="1">
      <alignment horizontal="center" vertical="center"/>
    </xf>
    <xf numFmtId="0" fontId="7" fillId="8" borderId="16" xfId="0" applyFont="1" applyFill="1" applyBorder="1">
      <alignment vertical="center"/>
    </xf>
    <xf numFmtId="37" fontId="8" fillId="0" borderId="16" xfId="0" applyNumberFormat="1" applyFont="1" applyBorder="1" applyAlignment="1">
      <alignment horizontal="right" vertical="center" shrinkToFit="1"/>
    </xf>
    <xf numFmtId="0" fontId="4" fillId="0" borderId="16" xfId="0" applyFont="1" applyBorder="1">
      <alignment vertical="center"/>
    </xf>
    <xf numFmtId="0" fontId="5" fillId="0" borderId="17" xfId="0" applyFont="1" applyBorder="1" applyAlignment="1">
      <alignment vertical="top"/>
    </xf>
    <xf numFmtId="0" fontId="4" fillId="0" borderId="16" xfId="0" applyFont="1" applyBorder="1" applyAlignment="1">
      <alignment horizontal="left"/>
    </xf>
    <xf numFmtId="2" fontId="9" fillId="0" borderId="16" xfId="0" applyNumberFormat="1" applyFont="1" applyBorder="1" applyAlignment="1">
      <alignment horizontal="right" vertical="top" shrinkToFit="1"/>
    </xf>
    <xf numFmtId="0" fontId="5" fillId="0" borderId="18" xfId="0" applyFont="1" applyBorder="1" applyAlignment="1">
      <alignment vertical="top"/>
    </xf>
    <xf numFmtId="0" fontId="5" fillId="0" borderId="19" xfId="0" applyFont="1" applyBorder="1" applyAlignment="1">
      <alignment vertical="top"/>
    </xf>
    <xf numFmtId="0" fontId="4" fillId="0" borderId="20" xfId="0" applyFont="1" applyBorder="1" applyAlignment="1">
      <alignment horizontal="left"/>
    </xf>
    <xf numFmtId="2" fontId="9" fillId="0" borderId="20" xfId="0" applyNumberFormat="1" applyFont="1" applyBorder="1" applyAlignment="1">
      <alignment horizontal="right" vertical="top" shrinkToFit="1"/>
    </xf>
    <xf numFmtId="0" fontId="4" fillId="0" borderId="0" xfId="0" applyFont="1" applyAlignment="1">
      <alignment horizontal="left"/>
    </xf>
    <xf numFmtId="167" fontId="9" fillId="0" borderId="0" xfId="0" applyNumberFormat="1" applyFont="1" applyAlignment="1">
      <alignment horizontal="right" vertical="top" shrinkToFit="1"/>
    </xf>
    <xf numFmtId="0" fontId="5" fillId="9" borderId="1" xfId="0" applyFont="1" applyFill="1" applyBorder="1" applyAlignment="1">
      <alignment horizontal="center" vertical="top"/>
    </xf>
    <xf numFmtId="0" fontId="5" fillId="9" borderId="17" xfId="0" applyFont="1" applyFill="1" applyBorder="1" applyAlignment="1">
      <alignment horizontal="center" vertical="top"/>
    </xf>
    <xf numFmtId="0" fontId="4" fillId="0" borderId="1" xfId="0" applyFont="1" applyBorder="1" applyAlignment="1">
      <alignment horizontal="left"/>
    </xf>
    <xf numFmtId="0" fontId="4" fillId="0" borderId="17" xfId="0" applyFont="1" applyBorder="1" applyAlignment="1">
      <alignment horizontal="left"/>
    </xf>
    <xf numFmtId="0" fontId="4" fillId="0" borderId="16" xfId="0" applyFont="1" applyBorder="1" applyAlignment="1">
      <alignment horizontal="center"/>
    </xf>
    <xf numFmtId="0" fontId="5" fillId="0" borderId="21" xfId="0" applyFont="1" applyBorder="1" applyAlignment="1">
      <alignment vertical="top"/>
    </xf>
    <xf numFmtId="0" fontId="4" fillId="0" borderId="21" xfId="0" applyFont="1" applyBorder="1" applyAlignment="1">
      <alignment horizontal="left"/>
    </xf>
    <xf numFmtId="0" fontId="4" fillId="0" borderId="19" xfId="0" applyFont="1" applyBorder="1" applyAlignment="1">
      <alignment horizontal="left"/>
    </xf>
    <xf numFmtId="0" fontId="4" fillId="0" borderId="20" xfId="0" applyFont="1" applyBorder="1" applyAlignment="1">
      <alignment horizontal="center"/>
    </xf>
    <xf numFmtId="0" fontId="12" fillId="0" borderId="0" xfId="0" quotePrefix="1" applyFont="1">
      <alignment vertical="center"/>
    </xf>
    <xf numFmtId="0" fontId="18" fillId="0" borderId="0" xfId="4" applyFont="1"/>
    <xf numFmtId="0" fontId="19" fillId="0" borderId="0" xfId="4" applyFont="1"/>
    <xf numFmtId="0" fontId="20" fillId="10" borderId="0" xfId="4" applyFont="1" applyFill="1"/>
    <xf numFmtId="49" fontId="21" fillId="0" borderId="0" xfId="4" applyNumberFormat="1" applyFont="1" applyAlignment="1">
      <alignment vertical="top"/>
    </xf>
    <xf numFmtId="0" fontId="5" fillId="0" borderId="0" xfId="4" applyFont="1" applyAlignment="1">
      <alignment vertical="center"/>
    </xf>
    <xf numFmtId="0" fontId="7" fillId="0" borderId="0" xfId="4" applyFont="1" applyAlignment="1">
      <alignment vertical="center"/>
    </xf>
    <xf numFmtId="0" fontId="7" fillId="0" borderId="0" xfId="4" applyFont="1"/>
    <xf numFmtId="0" fontId="5" fillId="0" borderId="0" xfId="4" applyFont="1"/>
    <xf numFmtId="168" fontId="7" fillId="0" borderId="0" xfId="5" applyNumberFormat="1" applyFont="1" applyAlignment="1"/>
    <xf numFmtId="164" fontId="7" fillId="0" borderId="0" xfId="6" applyFont="1" applyAlignment="1">
      <alignment horizontal="right"/>
    </xf>
    <xf numFmtId="164" fontId="7" fillId="0" borderId="0" xfId="6" applyFont="1" applyAlignment="1"/>
    <xf numFmtId="0" fontId="24" fillId="0" borderId="0" xfId="4" applyFont="1" applyAlignment="1">
      <alignment vertical="center"/>
    </xf>
    <xf numFmtId="0" fontId="24" fillId="11" borderId="22" xfId="4" applyFont="1" applyFill="1" applyBorder="1" applyAlignment="1">
      <alignment horizontal="center" vertical="center"/>
    </xf>
    <xf numFmtId="0" fontId="24" fillId="11" borderId="23" xfId="4" applyFont="1" applyFill="1" applyBorder="1" applyAlignment="1">
      <alignment horizontal="center" vertical="center"/>
    </xf>
    <xf numFmtId="0" fontId="24" fillId="11" borderId="23" xfId="4" applyFont="1" applyFill="1" applyBorder="1" applyAlignment="1">
      <alignment horizontal="center" vertical="center" wrapText="1"/>
    </xf>
    <xf numFmtId="0" fontId="24" fillId="11" borderId="24" xfId="4" applyFont="1" applyFill="1" applyBorder="1" applyAlignment="1">
      <alignment horizontal="center" vertical="center" wrapText="1"/>
    </xf>
    <xf numFmtId="0" fontId="26" fillId="0" borderId="0" xfId="4" applyFont="1"/>
    <xf numFmtId="0" fontId="26" fillId="0" borderId="0" xfId="4" applyFont="1" applyAlignment="1">
      <alignment horizontal="center"/>
    </xf>
    <xf numFmtId="0" fontId="5" fillId="0" borderId="0" xfId="4" applyFont="1" applyAlignment="1">
      <alignment horizontal="centerContinuous"/>
    </xf>
    <xf numFmtId="0" fontId="5" fillId="0" borderId="0" xfId="4" applyFont="1" applyAlignment="1">
      <alignment horizontal="center"/>
    </xf>
    <xf numFmtId="0" fontId="7" fillId="0" borderId="0" xfId="4" applyFont="1" applyAlignment="1">
      <alignment horizontal="centerContinuous"/>
    </xf>
    <xf numFmtId="0" fontId="5" fillId="0" borderId="25" xfId="4" applyFont="1" applyBorder="1" applyAlignment="1">
      <alignment vertical="center"/>
    </xf>
    <xf numFmtId="0" fontId="7" fillId="0" borderId="26" xfId="4" applyFont="1" applyBorder="1" applyAlignment="1">
      <alignment vertical="center"/>
    </xf>
    <xf numFmtId="9" fontId="7" fillId="0" borderId="26" xfId="5" applyFont="1" applyBorder="1" applyAlignment="1">
      <alignment vertical="center"/>
    </xf>
    <xf numFmtId="9" fontId="7" fillId="0" borderId="27" xfId="5" applyFont="1" applyBorder="1" applyAlignment="1">
      <alignment vertical="center"/>
    </xf>
    <xf numFmtId="0" fontId="7" fillId="0" borderId="28" xfId="4" applyFont="1" applyBorder="1" applyAlignment="1">
      <alignment horizontal="left" vertical="center" indent="1"/>
    </xf>
    <xf numFmtId="0" fontId="7" fillId="0" borderId="29" xfId="4" applyFont="1" applyBorder="1" applyAlignment="1">
      <alignment vertical="center"/>
    </xf>
    <xf numFmtId="168" fontId="7" fillId="0" borderId="29" xfId="5" applyNumberFormat="1" applyFont="1" applyBorder="1" applyAlignment="1">
      <alignment vertical="center"/>
    </xf>
    <xf numFmtId="168" fontId="7" fillId="0" borderId="30" xfId="5" applyNumberFormat="1" applyFont="1" applyBorder="1" applyAlignment="1">
      <alignment vertical="center"/>
    </xf>
    <xf numFmtId="0" fontId="10" fillId="4" borderId="31" xfId="4" applyFont="1" applyFill="1" applyBorder="1" applyAlignment="1">
      <alignment horizontal="center"/>
    </xf>
    <xf numFmtId="0" fontId="24" fillId="4" borderId="32" xfId="4" applyFont="1" applyFill="1" applyBorder="1" applyAlignment="1">
      <alignment horizontal="center"/>
    </xf>
    <xf numFmtId="9" fontId="24" fillId="0" borderId="0" xfId="4" applyNumberFormat="1" applyFont="1" applyAlignment="1">
      <alignment vertical="center"/>
    </xf>
    <xf numFmtId="170" fontId="7" fillId="0" borderId="33" xfId="5" applyNumberFormat="1" applyFont="1" applyBorder="1" applyAlignment="1">
      <alignment vertical="center"/>
    </xf>
    <xf numFmtId="168" fontId="7" fillId="0" borderId="34" xfId="5" applyNumberFormat="1" applyFont="1" applyBorder="1" applyAlignment="1">
      <alignment vertical="center"/>
    </xf>
    <xf numFmtId="0" fontId="5" fillId="0" borderId="28" xfId="4" applyFont="1" applyBorder="1" applyAlignment="1">
      <alignment horizontal="left" vertical="center" indent="1"/>
    </xf>
    <xf numFmtId="0" fontId="5" fillId="0" borderId="29" xfId="4" applyFont="1" applyBorder="1" applyAlignment="1">
      <alignment vertical="center"/>
    </xf>
    <xf numFmtId="168" fontId="7" fillId="0" borderId="29" xfId="5" applyNumberFormat="1" applyFont="1" applyFill="1" applyBorder="1" applyAlignment="1">
      <alignment vertical="center"/>
    </xf>
    <xf numFmtId="168" fontId="5" fillId="0" borderId="29" xfId="5" applyNumberFormat="1" applyFont="1" applyFill="1" applyBorder="1" applyAlignment="1">
      <alignment vertical="center"/>
    </xf>
    <xf numFmtId="168" fontId="7" fillId="0" borderId="30" xfId="5" applyNumberFormat="1" applyFont="1" applyFill="1" applyBorder="1" applyAlignment="1">
      <alignment vertical="center"/>
    </xf>
    <xf numFmtId="170" fontId="5" fillId="0" borderId="33" xfId="5" applyNumberFormat="1" applyFont="1" applyFill="1" applyBorder="1" applyAlignment="1">
      <alignment vertical="center"/>
    </xf>
    <xf numFmtId="168" fontId="5" fillId="0" borderId="34" xfId="5" applyNumberFormat="1" applyFont="1" applyFill="1" applyBorder="1" applyAlignment="1">
      <alignment vertical="center"/>
    </xf>
    <xf numFmtId="170" fontId="5" fillId="12" borderId="33" xfId="5" applyNumberFormat="1" applyFont="1" applyFill="1" applyBorder="1" applyAlignment="1">
      <alignment vertical="center"/>
    </xf>
    <xf numFmtId="168" fontId="5" fillId="12" borderId="34" xfId="5" applyNumberFormat="1" applyFont="1" applyFill="1" applyBorder="1" applyAlignment="1">
      <alignment vertical="center"/>
    </xf>
    <xf numFmtId="170" fontId="7" fillId="0" borderId="33" xfId="5" applyNumberFormat="1" applyFont="1" applyFill="1" applyBorder="1" applyAlignment="1">
      <alignment vertical="center"/>
    </xf>
    <xf numFmtId="168" fontId="7" fillId="0" borderId="34" xfId="5" applyNumberFormat="1" applyFont="1" applyFill="1" applyBorder="1" applyAlignment="1">
      <alignment vertical="center"/>
    </xf>
    <xf numFmtId="0" fontId="7" fillId="0" borderId="35" xfId="4" applyFont="1" applyBorder="1" applyAlignment="1">
      <alignment horizontal="left" vertical="center" indent="1"/>
    </xf>
    <xf numFmtId="0" fontId="7" fillId="0" borderId="36" xfId="4" applyFont="1" applyBorder="1" applyAlignment="1">
      <alignment vertical="center"/>
    </xf>
    <xf numFmtId="168" fontId="7" fillId="0" borderId="36" xfId="5" applyNumberFormat="1" applyFont="1" applyFill="1" applyBorder="1" applyAlignment="1">
      <alignment vertical="center"/>
    </xf>
    <xf numFmtId="168" fontId="7" fillId="0" borderId="37" xfId="5" applyNumberFormat="1" applyFont="1" applyFill="1" applyBorder="1" applyAlignment="1">
      <alignment vertical="center"/>
    </xf>
    <xf numFmtId="170" fontId="7" fillId="0" borderId="38" xfId="5" applyNumberFormat="1" applyFont="1" applyFill="1" applyBorder="1" applyAlignment="1">
      <alignment vertical="center"/>
    </xf>
    <xf numFmtId="168" fontId="7" fillId="0" borderId="39" xfId="5" applyNumberFormat="1" applyFont="1" applyFill="1" applyBorder="1" applyAlignment="1">
      <alignment vertical="center"/>
    </xf>
    <xf numFmtId="168" fontId="7" fillId="0" borderId="26" xfId="5" applyNumberFormat="1" applyFont="1" applyFill="1" applyBorder="1" applyAlignment="1">
      <alignment vertical="center"/>
    </xf>
    <xf numFmtId="168" fontId="7" fillId="0" borderId="27" xfId="5" applyNumberFormat="1" applyFont="1" applyFill="1" applyBorder="1" applyAlignment="1">
      <alignment vertical="center"/>
    </xf>
    <xf numFmtId="168" fontId="7" fillId="0" borderId="36" xfId="5" applyNumberFormat="1" applyFont="1" applyBorder="1" applyAlignment="1">
      <alignment vertical="center"/>
    </xf>
    <xf numFmtId="168" fontId="7" fillId="0" borderId="37" xfId="5" applyNumberFormat="1" applyFont="1" applyBorder="1" applyAlignment="1">
      <alignment vertical="center"/>
    </xf>
    <xf numFmtId="0" fontId="24" fillId="11" borderId="24" xfId="4" applyFont="1" applyFill="1" applyBorder="1" applyAlignment="1">
      <alignment horizontal="center" vertical="center"/>
    </xf>
    <xf numFmtId="0" fontId="7" fillId="0" borderId="40" xfId="4" applyFont="1" applyBorder="1" applyAlignment="1">
      <alignment vertical="center"/>
    </xf>
    <xf numFmtId="168" fontId="7" fillId="0" borderId="41" xfId="5" applyNumberFormat="1" applyFont="1" applyBorder="1" applyAlignment="1">
      <alignment vertical="center"/>
    </xf>
    <xf numFmtId="168" fontId="7" fillId="0" borderId="42" xfId="5" applyNumberFormat="1" applyFont="1" applyBorder="1" applyAlignment="1">
      <alignment vertical="center"/>
    </xf>
    <xf numFmtId="0" fontId="5" fillId="13" borderId="43" xfId="4" applyFont="1" applyFill="1" applyBorder="1" applyAlignment="1">
      <alignment vertical="center"/>
    </xf>
    <xf numFmtId="168" fontId="5" fillId="13" borderId="44" xfId="5" applyNumberFormat="1" applyFont="1" applyFill="1" applyBorder="1" applyAlignment="1">
      <alignment vertical="center"/>
    </xf>
    <xf numFmtId="168" fontId="5" fillId="13" borderId="45" xfId="5" applyNumberFormat="1" applyFont="1" applyFill="1" applyBorder="1" applyAlignment="1">
      <alignment vertical="center"/>
    </xf>
    <xf numFmtId="168" fontId="7" fillId="13" borderId="45" xfId="5" applyNumberFormat="1" applyFont="1" applyFill="1" applyBorder="1" applyAlignment="1">
      <alignment vertical="center"/>
    </xf>
    <xf numFmtId="168" fontId="7" fillId="0" borderId="0" xfId="5" applyNumberFormat="1" applyFont="1" applyAlignment="1">
      <alignment vertical="center"/>
    </xf>
    <xf numFmtId="171" fontId="19" fillId="0" borderId="0" xfId="4" applyNumberFormat="1" applyFont="1"/>
    <xf numFmtId="0" fontId="20" fillId="10" borderId="0" xfId="7" applyAlignment="1">
      <alignment horizontal="left" wrapText="1"/>
    </xf>
    <xf numFmtId="0" fontId="20" fillId="10" borderId="0" xfId="7" applyAlignment="1">
      <alignment horizontal="right" wrapText="1"/>
    </xf>
    <xf numFmtId="172" fontId="21" fillId="0" borderId="0" xfId="8" applyNumberFormat="1" applyAlignment="1">
      <alignment horizontal="left" vertical="top"/>
    </xf>
    <xf numFmtId="0" fontId="21" fillId="0" borderId="0" xfId="8" applyAlignment="1">
      <alignment horizontal="left" vertical="top" wrapText="1"/>
    </xf>
    <xf numFmtId="49" fontId="19" fillId="0" borderId="0" xfId="4" applyNumberFormat="1" applyFont="1" applyAlignment="1">
      <alignment horizontal="left" vertical="top"/>
    </xf>
    <xf numFmtId="173" fontId="19" fillId="0" borderId="0" xfId="4" applyNumberFormat="1" applyFont="1" applyAlignment="1">
      <alignment horizontal="right" vertical="top" wrapText="1"/>
    </xf>
    <xf numFmtId="49" fontId="19" fillId="0" borderId="0" xfId="4" applyNumberFormat="1" applyFont="1" applyAlignment="1">
      <alignment horizontal="left" vertical="top" wrapText="1"/>
    </xf>
    <xf numFmtId="171" fontId="19" fillId="0" borderId="0" xfId="4" applyNumberFormat="1" applyFont="1" applyAlignment="1">
      <alignment horizontal="right" vertical="top" wrapText="1"/>
    </xf>
    <xf numFmtId="0" fontId="19" fillId="0" borderId="0" xfId="4" applyFont="1" applyAlignment="1">
      <alignment vertical="top" wrapText="1"/>
    </xf>
    <xf numFmtId="0" fontId="19" fillId="0" borderId="0" xfId="4" applyFont="1" applyAlignment="1">
      <alignment horizontal="left" vertical="top" wrapText="1"/>
    </xf>
    <xf numFmtId="174" fontId="21" fillId="0" borderId="0" xfId="8" applyNumberFormat="1" applyAlignment="1">
      <alignment horizontal="left" vertical="top" wrapText="1"/>
    </xf>
    <xf numFmtId="1" fontId="19" fillId="0" borderId="0" xfId="4" applyNumberFormat="1" applyFont="1" applyAlignment="1">
      <alignment horizontal="right" vertical="top" wrapText="1"/>
    </xf>
    <xf numFmtId="175" fontId="19" fillId="0" borderId="0" xfId="4" applyNumberFormat="1" applyFont="1" applyAlignment="1">
      <alignment horizontal="right" vertical="top" wrapText="1"/>
    </xf>
    <xf numFmtId="174" fontId="19" fillId="0" borderId="0" xfId="4" applyNumberFormat="1" applyFont="1" applyAlignment="1">
      <alignment horizontal="right" vertical="top" wrapText="1"/>
    </xf>
    <xf numFmtId="171" fontId="21" fillId="0" borderId="0" xfId="8" applyNumberFormat="1" applyAlignment="1">
      <alignment horizontal="left" vertical="top" wrapText="1"/>
    </xf>
    <xf numFmtId="1" fontId="19" fillId="0" borderId="0" xfId="4" applyNumberFormat="1" applyFont="1" applyAlignment="1">
      <alignment horizontal="left" vertical="top" wrapText="1"/>
    </xf>
    <xf numFmtId="49" fontId="27" fillId="0" borderId="0" xfId="4" applyNumberFormat="1" applyFont="1" applyAlignment="1">
      <alignment horizontal="left" vertical="top"/>
    </xf>
    <xf numFmtId="0" fontId="0" fillId="0" borderId="0" xfId="0" applyAlignment="1"/>
    <xf numFmtId="176" fontId="0" fillId="0" borderId="0" xfId="0" applyNumberFormat="1" applyAlignment="1"/>
    <xf numFmtId="176" fontId="0" fillId="0" borderId="0" xfId="0" applyNumberFormat="1" applyAlignment="1">
      <alignment horizontal="center" vertical="center" wrapText="1"/>
    </xf>
    <xf numFmtId="177" fontId="17" fillId="0" borderId="46" xfId="0" applyNumberFormat="1" applyFont="1" applyBorder="1" applyAlignment="1"/>
    <xf numFmtId="177" fontId="17" fillId="0" borderId="47" xfId="0" applyNumberFormat="1" applyFont="1" applyBorder="1" applyAlignment="1"/>
    <xf numFmtId="176" fontId="17" fillId="0" borderId="48" xfId="0" applyNumberFormat="1" applyFont="1" applyBorder="1" applyAlignment="1"/>
    <xf numFmtId="178" fontId="17" fillId="0" borderId="48" xfId="0" applyNumberFormat="1" applyFont="1" applyBorder="1" applyAlignment="1"/>
    <xf numFmtId="177" fontId="17" fillId="0" borderId="49" xfId="0" applyNumberFormat="1" applyFont="1" applyBorder="1" applyAlignment="1"/>
    <xf numFmtId="177" fontId="17" fillId="0" borderId="50" xfId="0" applyNumberFormat="1" applyFont="1" applyBorder="1" applyAlignment="1"/>
    <xf numFmtId="178" fontId="17" fillId="0" borderId="51" xfId="0" applyNumberFormat="1" applyFont="1" applyBorder="1" applyAlignment="1"/>
    <xf numFmtId="177" fontId="17" fillId="14" borderId="46" xfId="0" applyNumberFormat="1" applyFont="1" applyFill="1" applyBorder="1" applyAlignment="1"/>
    <xf numFmtId="177" fontId="17" fillId="14" borderId="47" xfId="0" applyNumberFormat="1" applyFont="1" applyFill="1" applyBorder="1" applyAlignment="1"/>
    <xf numFmtId="178" fontId="17" fillId="14" borderId="48" xfId="0" applyNumberFormat="1" applyFont="1" applyFill="1" applyBorder="1" applyAlignment="1"/>
    <xf numFmtId="178" fontId="0" fillId="0" borderId="0" xfId="0" applyNumberFormat="1" applyAlignment="1"/>
    <xf numFmtId="178" fontId="0" fillId="0" borderId="0" xfId="1" applyNumberFormat="1" applyFont="1" applyAlignment="1"/>
    <xf numFmtId="177" fontId="28" fillId="15" borderId="52" xfId="0" applyNumberFormat="1" applyFont="1" applyFill="1" applyBorder="1" applyAlignment="1"/>
    <xf numFmtId="177" fontId="28" fillId="15" borderId="53" xfId="0" applyNumberFormat="1" applyFont="1" applyFill="1" applyBorder="1" applyAlignment="1"/>
    <xf numFmtId="178" fontId="28" fillId="15" borderId="54" xfId="0" applyNumberFormat="1" applyFont="1" applyFill="1" applyBorder="1" applyAlignment="1"/>
    <xf numFmtId="165" fontId="0" fillId="0" borderId="0" xfId="1" applyFont="1" applyAlignment="1"/>
    <xf numFmtId="0" fontId="29" fillId="0" borderId="55" xfId="9" applyFont="1" applyBorder="1" applyAlignment="1">
      <alignment horizontal="center" vertical="center"/>
    </xf>
    <xf numFmtId="37" fontId="3" fillId="0" borderId="55" xfId="10" applyNumberFormat="1" applyFont="1" applyBorder="1" applyAlignment="1">
      <alignment horizontal="center" vertical="center"/>
    </xf>
    <xf numFmtId="37" fontId="29" fillId="0" borderId="55" xfId="10" applyNumberFormat="1" applyFont="1" applyBorder="1" applyAlignment="1">
      <alignment horizontal="center" vertical="center"/>
    </xf>
    <xf numFmtId="164" fontId="29" fillId="16" borderId="55" xfId="2" applyFont="1" applyFill="1" applyBorder="1" applyAlignment="1">
      <alignment horizontal="center" vertical="center" wrapText="1"/>
    </xf>
    <xf numFmtId="164" fontId="30" fillId="4" borderId="55" xfId="2" applyFont="1" applyFill="1" applyBorder="1" applyAlignment="1">
      <alignment horizontal="center" vertical="center" wrapText="1"/>
    </xf>
    <xf numFmtId="0" fontId="29" fillId="16" borderId="55" xfId="9" applyFont="1" applyFill="1" applyBorder="1" applyAlignment="1">
      <alignment horizontal="center" vertical="center"/>
    </xf>
    <xf numFmtId="0" fontId="33" fillId="0" borderId="0" xfId="11" applyFont="1" applyAlignment="1"/>
    <xf numFmtId="0" fontId="34" fillId="0" borderId="0" xfId="9" applyFont="1">
      <alignment vertical="center"/>
    </xf>
    <xf numFmtId="0" fontId="34" fillId="0" borderId="0" xfId="12" applyFont="1" applyAlignment="1">
      <alignment horizontal="center"/>
    </xf>
    <xf numFmtId="179" fontId="34" fillId="16" borderId="0" xfId="2" applyNumberFormat="1" applyFont="1" applyFill="1">
      <alignment vertical="center"/>
    </xf>
    <xf numFmtId="179" fontId="36" fillId="17" borderId="0" xfId="2" applyNumberFormat="1" applyFont="1" applyFill="1">
      <alignment vertical="center"/>
    </xf>
    <xf numFmtId="0" fontId="33" fillId="16" borderId="0" xfId="11" applyFont="1" applyFill="1" applyAlignment="1">
      <alignment wrapText="1"/>
    </xf>
    <xf numFmtId="0" fontId="33" fillId="16" borderId="0" xfId="11" applyFont="1" applyFill="1" applyAlignment="1"/>
    <xf numFmtId="179" fontId="33" fillId="16" borderId="0" xfId="2" applyNumberFormat="1" applyFont="1" applyFill="1" applyAlignment="1"/>
    <xf numFmtId="179" fontId="37" fillId="17" borderId="0" xfId="2" applyNumberFormat="1" applyFont="1" applyFill="1" applyAlignment="1"/>
    <xf numFmtId="0" fontId="38" fillId="16" borderId="0" xfId="11" applyFont="1" applyFill="1" applyAlignment="1">
      <alignment wrapText="1"/>
    </xf>
    <xf numFmtId="179" fontId="0" fillId="0" borderId="0" xfId="0" applyNumberFormat="1">
      <alignment vertical="center"/>
    </xf>
    <xf numFmtId="0" fontId="39" fillId="0" borderId="0" xfId="0" applyFont="1">
      <alignment vertical="center"/>
    </xf>
    <xf numFmtId="0" fontId="40" fillId="0" borderId="0" xfId="0" applyFont="1">
      <alignment vertical="center"/>
    </xf>
    <xf numFmtId="0" fontId="0" fillId="0" borderId="0" xfId="0" applyAlignment="1">
      <alignment horizontal="right" vertical="center"/>
    </xf>
    <xf numFmtId="0" fontId="41" fillId="0" borderId="0" xfId="0" applyFont="1">
      <alignment vertical="center"/>
    </xf>
    <xf numFmtId="0" fontId="41" fillId="0" borderId="56" xfId="0" applyFont="1" applyBorder="1">
      <alignment vertical="center"/>
    </xf>
    <xf numFmtId="0" fontId="0" fillId="0" borderId="57" xfId="0" applyBorder="1">
      <alignment vertical="center"/>
    </xf>
    <xf numFmtId="0" fontId="41" fillId="8" borderId="58" xfId="0" applyFont="1" applyFill="1" applyBorder="1">
      <alignment vertical="center"/>
    </xf>
    <xf numFmtId="0" fontId="41" fillId="0" borderId="57" xfId="0" applyFont="1" applyBorder="1" applyAlignment="1">
      <alignment horizontal="right" vertical="center"/>
    </xf>
    <xf numFmtId="0" fontId="42" fillId="0" borderId="58" xfId="0" applyFont="1" applyBorder="1" applyAlignment="1">
      <alignment horizontal="right" vertical="center"/>
    </xf>
    <xf numFmtId="0" fontId="41" fillId="0" borderId="59" xfId="0" applyFont="1" applyBorder="1">
      <alignment vertical="center"/>
    </xf>
    <xf numFmtId="0" fontId="42" fillId="8" borderId="60" xfId="0" applyFont="1" applyFill="1" applyBorder="1" applyAlignment="1">
      <alignment horizontal="right" vertical="center"/>
    </xf>
    <xf numFmtId="0" fontId="41" fillId="0" borderId="0" xfId="0" applyFont="1" applyAlignment="1">
      <alignment horizontal="right" vertical="center"/>
    </xf>
    <xf numFmtId="0" fontId="42" fillId="0" borderId="60" xfId="0" applyFont="1" applyBorder="1" applyAlignment="1">
      <alignment horizontal="right" vertical="center"/>
    </xf>
    <xf numFmtId="0" fontId="41" fillId="8" borderId="60" xfId="0" applyFont="1" applyFill="1" applyBorder="1" applyAlignment="1">
      <alignment horizontal="right" vertical="center"/>
    </xf>
    <xf numFmtId="180" fontId="42" fillId="0" borderId="60" xfId="0" applyNumberFormat="1" applyFont="1" applyBorder="1" applyAlignment="1">
      <alignment horizontal="right" vertical="center"/>
    </xf>
    <xf numFmtId="0" fontId="41" fillId="0" borderId="61" xfId="0" applyFont="1" applyBorder="1">
      <alignment vertical="center"/>
    </xf>
    <xf numFmtId="0" fontId="0" fillId="0" borderId="62" xfId="0" applyBorder="1">
      <alignment vertical="center"/>
    </xf>
    <xf numFmtId="0" fontId="43" fillId="0" borderId="63" xfId="0" applyFont="1" applyBorder="1" applyAlignment="1">
      <alignment horizontal="right" vertical="center"/>
    </xf>
    <xf numFmtId="0" fontId="41" fillId="0" borderId="62" xfId="0" applyFont="1" applyBorder="1" applyAlignment="1">
      <alignment horizontal="right" vertical="center"/>
    </xf>
    <xf numFmtId="0" fontId="44" fillId="8" borderId="63" xfId="0" applyFont="1" applyFill="1" applyBorder="1" applyAlignment="1">
      <alignment horizontal="right" vertical="center"/>
    </xf>
    <xf numFmtId="0" fontId="42" fillId="0" borderId="0" xfId="0" applyFont="1">
      <alignment vertical="center"/>
    </xf>
    <xf numFmtId="0" fontId="41" fillId="18" borderId="0" xfId="0" applyFont="1" applyFill="1">
      <alignment vertical="center"/>
    </xf>
    <xf numFmtId="0" fontId="45" fillId="18" borderId="0" xfId="0" applyFont="1" applyFill="1">
      <alignment vertical="center"/>
    </xf>
    <xf numFmtId="0" fontId="46" fillId="18" borderId="0" xfId="0" applyFont="1" applyFill="1">
      <alignment vertical="center"/>
    </xf>
    <xf numFmtId="0" fontId="46" fillId="18" borderId="0" xfId="0" applyFont="1" applyFill="1" applyAlignment="1">
      <alignment horizontal="right" vertical="center"/>
    </xf>
    <xf numFmtId="0" fontId="41" fillId="18" borderId="0" xfId="0" applyFont="1" applyFill="1" applyAlignment="1">
      <alignment horizontal="center" vertical="center"/>
    </xf>
    <xf numFmtId="0" fontId="47" fillId="0" borderId="0" xfId="0" applyFont="1">
      <alignment vertical="center"/>
    </xf>
    <xf numFmtId="0" fontId="0" fillId="8" borderId="0" xfId="0" applyFill="1" applyAlignment="1">
      <alignment horizontal="center" vertical="center"/>
    </xf>
    <xf numFmtId="0" fontId="48" fillId="0" borderId="0" xfId="0" applyFont="1" applyAlignment="1">
      <alignment horizontal="right" vertical="center"/>
    </xf>
    <xf numFmtId="0" fontId="49" fillId="0" borderId="0" xfId="0" applyFont="1">
      <alignment vertical="center"/>
    </xf>
    <xf numFmtId="0" fontId="50" fillId="0" borderId="0" xfId="0" applyFont="1">
      <alignment vertical="center"/>
    </xf>
    <xf numFmtId="0" fontId="0" fillId="0" borderId="0" xfId="0" applyAlignment="1">
      <alignment horizontal="left" vertical="center"/>
    </xf>
    <xf numFmtId="0" fontId="47" fillId="0" borderId="0" xfId="0" applyFont="1" applyAlignment="1">
      <alignment horizontal="right" vertical="center"/>
    </xf>
    <xf numFmtId="0" fontId="0" fillId="0" borderId="0" xfId="0" applyAlignment="1">
      <alignment horizontal="center" vertical="center"/>
    </xf>
    <xf numFmtId="3" fontId="0" fillId="0" borderId="0" xfId="0" applyNumberFormat="1" applyAlignment="1">
      <alignment horizontal="center" vertical="center"/>
    </xf>
    <xf numFmtId="3" fontId="0" fillId="0" borderId="0" xfId="0" applyNumberFormat="1">
      <alignment vertical="center"/>
    </xf>
    <xf numFmtId="0" fontId="0" fillId="18" borderId="0" xfId="0" applyFill="1">
      <alignment vertical="center"/>
    </xf>
    <xf numFmtId="0" fontId="50" fillId="18" borderId="0" xfId="0" applyFont="1" applyFill="1">
      <alignment vertical="center"/>
    </xf>
    <xf numFmtId="0" fontId="42" fillId="18" borderId="0" xfId="0" applyFont="1" applyFill="1">
      <alignment vertical="center"/>
    </xf>
    <xf numFmtId="0" fontId="0" fillId="18" borderId="0" xfId="0" applyFill="1" applyAlignment="1">
      <alignment horizontal="right" vertical="center"/>
    </xf>
    <xf numFmtId="0" fontId="41" fillId="19" borderId="0" xfId="0" applyFont="1" applyFill="1">
      <alignment vertical="center"/>
    </xf>
    <xf numFmtId="0" fontId="0" fillId="19" borderId="0" xfId="0" applyFill="1">
      <alignment vertical="center"/>
    </xf>
    <xf numFmtId="0" fontId="50" fillId="19" borderId="0" xfId="0" applyFont="1" applyFill="1">
      <alignment vertical="center"/>
    </xf>
    <xf numFmtId="0" fontId="42" fillId="19" borderId="0" xfId="0" applyFont="1" applyFill="1">
      <alignment vertical="center"/>
    </xf>
    <xf numFmtId="0" fontId="0" fillId="19" borderId="0" xfId="0" applyFill="1" applyAlignment="1">
      <alignment horizontal="right" vertical="center"/>
    </xf>
    <xf numFmtId="0" fontId="49" fillId="20" borderId="0" xfId="0" applyFont="1" applyFill="1">
      <alignment vertical="center"/>
    </xf>
    <xf numFmtId="0" fontId="41" fillId="20" borderId="0" xfId="0" applyFont="1" applyFill="1">
      <alignment vertical="center"/>
    </xf>
    <xf numFmtId="0" fontId="50" fillId="20" borderId="0" xfId="0" applyFont="1" applyFill="1">
      <alignment vertical="center"/>
    </xf>
    <xf numFmtId="0" fontId="42" fillId="20" borderId="0" xfId="0" applyFont="1" applyFill="1">
      <alignment vertical="center"/>
    </xf>
    <xf numFmtId="0" fontId="0" fillId="20" borderId="0" xfId="0" applyFill="1" applyAlignment="1">
      <alignment horizontal="right" vertical="center"/>
    </xf>
    <xf numFmtId="0" fontId="0" fillId="20" borderId="0" xfId="0" applyFill="1">
      <alignment vertical="center"/>
    </xf>
    <xf numFmtId="0" fontId="51" fillId="0" borderId="0" xfId="0" applyFont="1">
      <alignment vertical="center"/>
    </xf>
    <xf numFmtId="0" fontId="52" fillId="0" borderId="0" xfId="0" applyFont="1" applyAlignment="1">
      <alignment horizontal="right" vertical="center"/>
    </xf>
    <xf numFmtId="181" fontId="0" fillId="8" borderId="0" xfId="0" applyNumberFormat="1" applyFill="1" applyAlignment="1">
      <alignment horizontal="right" vertical="center"/>
    </xf>
    <xf numFmtId="181" fontId="0" fillId="0" borderId="0" xfId="0" applyNumberFormat="1" applyAlignment="1">
      <alignment horizontal="right" vertical="center"/>
    </xf>
    <xf numFmtId="0" fontId="51" fillId="20" borderId="0" xfId="0" applyFont="1" applyFill="1">
      <alignment vertical="center"/>
    </xf>
    <xf numFmtId="0" fontId="52" fillId="20" borderId="0" xfId="0" applyFont="1" applyFill="1" applyAlignment="1">
      <alignment horizontal="right" vertical="center"/>
    </xf>
    <xf numFmtId="181" fontId="53" fillId="20" borderId="0" xfId="0" applyNumberFormat="1" applyFont="1" applyFill="1" applyAlignment="1">
      <alignment horizontal="right" vertical="center"/>
    </xf>
    <xf numFmtId="0" fontId="54" fillId="19" borderId="0" xfId="0" applyFont="1" applyFill="1" applyAlignment="1">
      <alignment horizontal="right" vertical="center"/>
    </xf>
    <xf numFmtId="181" fontId="41" fillId="19" borderId="0" xfId="0" applyNumberFormat="1" applyFont="1" applyFill="1" applyAlignment="1">
      <alignment horizontal="right" vertical="center"/>
    </xf>
    <xf numFmtId="0" fontId="55" fillId="19" borderId="0" xfId="0" applyFont="1" applyFill="1">
      <alignment vertical="center"/>
    </xf>
    <xf numFmtId="0" fontId="56" fillId="19" borderId="0" xfId="0" applyFont="1" applyFill="1" applyAlignment="1">
      <alignment horizontal="right" vertical="center"/>
    </xf>
    <xf numFmtId="181" fontId="57" fillId="19" borderId="0" xfId="0" applyNumberFormat="1" applyFont="1" applyFill="1" applyAlignment="1">
      <alignment horizontal="right" vertical="center"/>
    </xf>
    <xf numFmtId="182" fontId="0" fillId="0" borderId="0" xfId="0" applyNumberFormat="1" applyAlignment="1">
      <alignment horizontal="right" vertical="center"/>
    </xf>
    <xf numFmtId="1" fontId="0" fillId="0" borderId="0" xfId="0" applyNumberFormat="1">
      <alignment vertical="center"/>
    </xf>
    <xf numFmtId="0" fontId="58" fillId="0" borderId="0" xfId="0" applyFont="1">
      <alignment vertical="center"/>
    </xf>
    <xf numFmtId="0" fontId="41" fillId="19" borderId="0" xfId="0" applyFont="1" applyFill="1" applyAlignment="1">
      <alignment horizontal="right" vertical="center"/>
    </xf>
    <xf numFmtId="183" fontId="0" fillId="0" borderId="0" xfId="0" applyNumberFormat="1" applyAlignment="1">
      <alignment horizontal="right" vertical="center"/>
    </xf>
    <xf numFmtId="0" fontId="46" fillId="0" borderId="0" xfId="0" applyFont="1">
      <alignment vertical="center"/>
    </xf>
    <xf numFmtId="0" fontId="59" fillId="0" borderId="0" xfId="0" applyFont="1">
      <alignment vertical="center"/>
    </xf>
    <xf numFmtId="0" fontId="55" fillId="0" borderId="0" xfId="0" applyFont="1">
      <alignment vertical="center"/>
    </xf>
    <xf numFmtId="0" fontId="55" fillId="0" borderId="0" xfId="0" applyFont="1" applyAlignment="1">
      <alignment horizontal="right" vertical="center"/>
    </xf>
    <xf numFmtId="183" fontId="59" fillId="0" borderId="0" xfId="0" applyNumberFormat="1" applyFont="1" applyAlignment="1">
      <alignment horizontal="right" vertical="center"/>
    </xf>
    <xf numFmtId="181" fontId="0" fillId="0" borderId="0" xfId="0" applyNumberFormat="1">
      <alignment vertical="center"/>
    </xf>
    <xf numFmtId="184" fontId="0" fillId="0" borderId="0" xfId="2" applyNumberFormat="1" applyFont="1">
      <alignment vertical="center"/>
    </xf>
    <xf numFmtId="183" fontId="0" fillId="0" borderId="0" xfId="0" applyNumberFormat="1">
      <alignment vertical="center"/>
    </xf>
    <xf numFmtId="37" fontId="4" fillId="0" borderId="0" xfId="0" applyNumberFormat="1" applyFont="1">
      <alignment vertical="center"/>
    </xf>
    <xf numFmtId="0" fontId="4" fillId="0" borderId="64" xfId="0" applyFont="1" applyBorder="1">
      <alignment vertical="center"/>
    </xf>
    <xf numFmtId="37" fontId="4" fillId="0" borderId="64" xfId="0" applyNumberFormat="1" applyFont="1" applyBorder="1">
      <alignment vertical="center"/>
    </xf>
    <xf numFmtId="0" fontId="60" fillId="0" borderId="0" xfId="0" applyFont="1" applyAlignment="1"/>
    <xf numFmtId="164" fontId="4" fillId="0" borderId="0" xfId="2" applyFont="1">
      <alignment vertical="center"/>
    </xf>
    <xf numFmtId="184" fontId="4" fillId="0" borderId="0" xfId="2" applyNumberFormat="1" applyFont="1">
      <alignment vertical="center"/>
    </xf>
    <xf numFmtId="0" fontId="4" fillId="0" borderId="0" xfId="0" applyFont="1" applyAlignment="1">
      <alignment vertical="center" wrapText="1"/>
    </xf>
    <xf numFmtId="0" fontId="3" fillId="0" borderId="22" xfId="0" applyFont="1" applyBorder="1" applyAlignment="1">
      <alignment horizontal="center" vertical="center"/>
    </xf>
    <xf numFmtId="0" fontId="3" fillId="0" borderId="23" xfId="0" applyFont="1" applyBorder="1" applyAlignment="1">
      <alignment horizontal="center" vertical="center"/>
    </xf>
    <xf numFmtId="164" fontId="3" fillId="0" borderId="23" xfId="2" applyFont="1" applyBorder="1" applyAlignment="1">
      <alignment horizontal="center" vertical="center"/>
    </xf>
    <xf numFmtId="184" fontId="3" fillId="0" borderId="23" xfId="2" applyNumberFormat="1" applyFont="1" applyBorder="1" applyAlignment="1">
      <alignment horizontal="center" vertical="center"/>
    </xf>
    <xf numFmtId="0" fontId="3" fillId="0" borderId="24" xfId="0" applyFont="1" applyBorder="1" applyAlignment="1">
      <alignment horizontal="center" vertical="center" wrapText="1"/>
    </xf>
    <xf numFmtId="0" fontId="10" fillId="4" borderId="31" xfId="0" applyFont="1" applyFill="1" applyBorder="1" applyAlignment="1">
      <alignment horizontal="center" vertical="center"/>
    </xf>
    <xf numFmtId="0" fontId="10" fillId="4" borderId="32" xfId="0" applyFont="1" applyFill="1" applyBorder="1" applyAlignment="1">
      <alignment horizontal="center" vertical="center"/>
    </xf>
    <xf numFmtId="0" fontId="61" fillId="14" borderId="65" xfId="0" applyFont="1" applyFill="1" applyBorder="1" applyAlignment="1">
      <alignment horizontal="center" vertical="center"/>
    </xf>
    <xf numFmtId="0" fontId="61" fillId="14" borderId="32" xfId="0" applyFont="1" applyFill="1" applyBorder="1" applyAlignment="1">
      <alignment horizontal="center" vertical="center"/>
    </xf>
    <xf numFmtId="0" fontId="4" fillId="0" borderId="40" xfId="0" applyFont="1" applyBorder="1">
      <alignment vertical="center"/>
    </xf>
    <xf numFmtId="0" fontId="4" fillId="0" borderId="41" xfId="0" applyFont="1" applyBorder="1">
      <alignment vertical="center"/>
    </xf>
    <xf numFmtId="164" fontId="4" fillId="0" borderId="41" xfId="2" applyFont="1" applyBorder="1">
      <alignment vertical="center"/>
    </xf>
    <xf numFmtId="184" fontId="4" fillId="0" borderId="41" xfId="2" applyNumberFormat="1" applyFont="1" applyBorder="1">
      <alignment vertical="center"/>
    </xf>
    <xf numFmtId="0" fontId="4" fillId="0" borderId="42" xfId="0" applyFont="1" applyBorder="1" applyAlignment="1">
      <alignment vertical="center" wrapText="1"/>
    </xf>
    <xf numFmtId="185" fontId="4" fillId="0" borderId="9" xfId="0" applyNumberFormat="1" applyFont="1" applyBorder="1">
      <alignment vertical="center"/>
    </xf>
    <xf numFmtId="185" fontId="4" fillId="0" borderId="10" xfId="0" applyNumberFormat="1" applyFont="1" applyBorder="1">
      <alignment vertical="center"/>
    </xf>
    <xf numFmtId="185" fontId="4" fillId="0" borderId="0" xfId="0" applyNumberFormat="1" applyFont="1">
      <alignment vertical="center"/>
    </xf>
    <xf numFmtId="0" fontId="4" fillId="0" borderId="43" xfId="0" applyFont="1" applyBorder="1">
      <alignment vertical="center"/>
    </xf>
    <xf numFmtId="0" fontId="4" fillId="0" borderId="44" xfId="0" applyFont="1" applyBorder="1">
      <alignment vertical="center"/>
    </xf>
    <xf numFmtId="164" fontId="4" fillId="0" borderId="44" xfId="2" applyFont="1" applyBorder="1">
      <alignment vertical="center"/>
    </xf>
    <xf numFmtId="184" fontId="4" fillId="0" borderId="44" xfId="2" applyNumberFormat="1" applyFont="1" applyBorder="1">
      <alignment vertical="center"/>
    </xf>
    <xf numFmtId="0" fontId="4" fillId="0" borderId="45" xfId="0" applyFont="1" applyBorder="1" applyAlignment="1">
      <alignment vertical="center" wrapText="1"/>
    </xf>
    <xf numFmtId="185" fontId="4" fillId="0" borderId="11" xfId="0" applyNumberFormat="1" applyFont="1" applyBorder="1">
      <alignment vertical="center"/>
    </xf>
    <xf numFmtId="185" fontId="4" fillId="0" borderId="12" xfId="0" applyNumberFormat="1" applyFont="1" applyBorder="1">
      <alignment vertical="center"/>
    </xf>
    <xf numFmtId="185" fontId="4" fillId="0" borderId="66" xfId="0" applyNumberFormat="1" applyFont="1" applyBorder="1">
      <alignment vertical="center"/>
    </xf>
    <xf numFmtId="0" fontId="26" fillId="0" borderId="40" xfId="0" applyFont="1" applyBorder="1">
      <alignment vertical="center"/>
    </xf>
    <xf numFmtId="0" fontId="26" fillId="0" borderId="41" xfId="0" applyFont="1" applyBorder="1">
      <alignment vertical="center"/>
    </xf>
    <xf numFmtId="164" fontId="26" fillId="0" borderId="41" xfId="2" applyFont="1" applyBorder="1">
      <alignment vertical="center"/>
    </xf>
    <xf numFmtId="184" fontId="26" fillId="0" borderId="41" xfId="2" applyNumberFormat="1" applyFont="1" applyBorder="1">
      <alignment vertical="center"/>
    </xf>
    <xf numFmtId="0" fontId="26" fillId="0" borderId="42" xfId="0" applyFont="1" applyBorder="1" applyAlignment="1">
      <alignment vertical="center" wrapText="1"/>
    </xf>
    <xf numFmtId="165" fontId="4" fillId="0" borderId="0" xfId="0" applyNumberFormat="1" applyFont="1">
      <alignment vertical="center"/>
    </xf>
    <xf numFmtId="0" fontId="26" fillId="0" borderId="0" xfId="0" applyFont="1">
      <alignment vertical="center"/>
    </xf>
    <xf numFmtId="186" fontId="3" fillId="0" borderId="44" xfId="2" applyNumberFormat="1" applyFont="1" applyBorder="1">
      <alignment vertical="center"/>
    </xf>
    <xf numFmtId="186" fontId="4" fillId="0" borderId="0" xfId="2" applyNumberFormat="1" applyFont="1">
      <alignment vertical="center"/>
    </xf>
    <xf numFmtId="0" fontId="10" fillId="11" borderId="67" xfId="0" applyFont="1" applyFill="1" applyBorder="1" applyAlignment="1">
      <alignment horizontal="center" vertical="center"/>
    </xf>
    <xf numFmtId="0" fontId="10" fillId="11" borderId="68" xfId="0" applyFont="1" applyFill="1" applyBorder="1" applyAlignment="1">
      <alignment horizontal="center" vertical="center"/>
    </xf>
    <xf numFmtId="0" fontId="10" fillId="11" borderId="69" xfId="0" applyFont="1" applyFill="1" applyBorder="1" applyAlignment="1">
      <alignment horizontal="center" vertical="center"/>
    </xf>
    <xf numFmtId="0" fontId="4" fillId="0" borderId="28" xfId="0" quotePrefix="1" applyFont="1" applyBorder="1">
      <alignment vertical="center"/>
    </xf>
    <xf numFmtId="164" fontId="4" fillId="0" borderId="29" xfId="2" applyFont="1" applyBorder="1">
      <alignment vertical="center"/>
    </xf>
    <xf numFmtId="0" fontId="4" fillId="21" borderId="30" xfId="0" applyFont="1" applyFill="1" applyBorder="1">
      <alignment vertical="center"/>
    </xf>
    <xf numFmtId="0" fontId="4" fillId="0" borderId="28" xfId="0" applyFont="1" applyBorder="1">
      <alignment vertical="center"/>
    </xf>
    <xf numFmtId="184" fontId="4" fillId="0" borderId="29" xfId="2" applyNumberFormat="1" applyFont="1" applyBorder="1">
      <alignment vertical="center"/>
    </xf>
    <xf numFmtId="0" fontId="4" fillId="21" borderId="37" xfId="0" applyFont="1" applyFill="1" applyBorder="1">
      <alignment vertical="center"/>
    </xf>
    <xf numFmtId="0" fontId="4" fillId="0" borderId="25" xfId="0" applyFont="1" applyBorder="1">
      <alignment vertical="center"/>
    </xf>
    <xf numFmtId="164" fontId="4" fillId="0" borderId="26" xfId="2" applyFont="1" applyBorder="1">
      <alignment vertical="center"/>
    </xf>
    <xf numFmtId="186" fontId="4" fillId="0" borderId="29" xfId="2" applyNumberFormat="1" applyFont="1" applyBorder="1">
      <alignment vertical="center"/>
    </xf>
    <xf numFmtId="0" fontId="24" fillId="22" borderId="26" xfId="13" applyFont="1" applyFill="1" applyBorder="1">
      <alignment vertical="center"/>
    </xf>
    <xf numFmtId="37" fontId="4" fillId="0" borderId="26" xfId="2" applyNumberFormat="1" applyFont="1" applyBorder="1">
      <alignment vertical="center"/>
    </xf>
    <xf numFmtId="0" fontId="24" fillId="22" borderId="29" xfId="13" applyFont="1" applyFill="1" applyBorder="1">
      <alignment vertical="center"/>
    </xf>
    <xf numFmtId="37" fontId="4" fillId="0" borderId="29" xfId="2" applyNumberFormat="1" applyFont="1" applyBorder="1">
      <alignment vertical="center"/>
    </xf>
    <xf numFmtId="37" fontId="4" fillId="0" borderId="26" xfId="0" applyNumberFormat="1" applyFont="1" applyBorder="1">
      <alignment vertical="center"/>
    </xf>
    <xf numFmtId="164" fontId="4" fillId="0" borderId="30" xfId="0" applyNumberFormat="1" applyFont="1" applyBorder="1">
      <alignment vertical="center"/>
    </xf>
    <xf numFmtId="9" fontId="4" fillId="0" borderId="29" xfId="0" applyNumberFormat="1" applyFont="1" applyBorder="1">
      <alignment vertical="center"/>
    </xf>
    <xf numFmtId="9" fontId="4" fillId="0" borderId="30" xfId="0" applyNumberFormat="1" applyFont="1" applyBorder="1">
      <alignment vertical="center"/>
    </xf>
    <xf numFmtId="164" fontId="3" fillId="0" borderId="44" xfId="2" applyFont="1" applyBorder="1">
      <alignment vertical="center"/>
    </xf>
    <xf numFmtId="164" fontId="3" fillId="0" borderId="45" xfId="2" applyFont="1" applyBorder="1">
      <alignment vertical="center"/>
    </xf>
    <xf numFmtId="0" fontId="4" fillId="0" borderId="70" xfId="0" applyFont="1" applyBorder="1">
      <alignment vertical="center"/>
    </xf>
    <xf numFmtId="0" fontId="4" fillId="0" borderId="71" xfId="0" applyFont="1" applyBorder="1">
      <alignment vertical="center"/>
    </xf>
    <xf numFmtId="164" fontId="4" fillId="0" borderId="72" xfId="2" applyFont="1" applyBorder="1">
      <alignment vertical="center"/>
    </xf>
    <xf numFmtId="164" fontId="4" fillId="0" borderId="0" xfId="0" applyNumberFormat="1" applyFont="1">
      <alignment vertical="center"/>
    </xf>
    <xf numFmtId="0" fontId="5" fillId="0" borderId="22" xfId="0" applyFont="1" applyBorder="1" applyAlignment="1">
      <alignment horizontal="center" vertical="center"/>
    </xf>
    <xf numFmtId="0" fontId="5" fillId="0" borderId="23" xfId="0" applyFont="1" applyBorder="1" applyAlignment="1">
      <alignment horizontal="center" vertical="center"/>
    </xf>
    <xf numFmtId="0" fontId="5" fillId="0" borderId="24" xfId="0" applyFont="1" applyBorder="1" applyAlignment="1">
      <alignment horizontal="center" vertical="center"/>
    </xf>
    <xf numFmtId="0" fontId="7" fillId="0" borderId="40" xfId="0" applyFont="1" applyBorder="1">
      <alignment vertical="center"/>
    </xf>
    <xf numFmtId="9" fontId="7" fillId="0" borderId="41" xfId="3" applyFont="1" applyBorder="1" applyAlignment="1">
      <alignment vertical="center"/>
    </xf>
    <xf numFmtId="9" fontId="7" fillId="0" borderId="42" xfId="3" applyFont="1" applyBorder="1" applyAlignment="1">
      <alignment vertical="center"/>
    </xf>
    <xf numFmtId="168" fontId="7" fillId="0" borderId="42" xfId="3" applyNumberFormat="1" applyFont="1" applyBorder="1" applyAlignment="1">
      <alignment vertical="center"/>
    </xf>
    <xf numFmtId="0" fontId="5" fillId="13" borderId="43" xfId="0" applyFont="1" applyFill="1" applyBorder="1">
      <alignment vertical="center"/>
    </xf>
    <xf numFmtId="9" fontId="5" fillId="13" borderId="44" xfId="3" applyFont="1" applyFill="1" applyBorder="1" applyAlignment="1">
      <alignment vertical="center"/>
    </xf>
    <xf numFmtId="9" fontId="5" fillId="13" borderId="45" xfId="3" applyFont="1" applyFill="1" applyBorder="1" applyAlignment="1">
      <alignment vertical="center"/>
    </xf>
    <xf numFmtId="168" fontId="7" fillId="13" borderId="45" xfId="3" applyNumberFormat="1" applyFont="1" applyFill="1" applyBorder="1" applyAlignment="1">
      <alignment vertical="center"/>
    </xf>
    <xf numFmtId="0" fontId="4" fillId="0" borderId="0" xfId="0" applyFont="1" applyAlignment="1">
      <alignment horizontal="left" vertical="center" indent="1"/>
    </xf>
    <xf numFmtId="0" fontId="62" fillId="0" borderId="0" xfId="14" applyFont="1"/>
    <xf numFmtId="0" fontId="7" fillId="0" borderId="0" xfId="14" applyFont="1" applyAlignment="1">
      <alignment wrapText="1"/>
    </xf>
    <xf numFmtId="0" fontId="63" fillId="10" borderId="0" xfId="7" applyFont="1" applyAlignment="1">
      <alignment horizontal="left" wrapText="1"/>
    </xf>
    <xf numFmtId="0" fontId="63" fillId="10" borderId="0" xfId="7" applyFont="1" applyAlignment="1">
      <alignment horizontal="right" wrapText="1"/>
    </xf>
    <xf numFmtId="0" fontId="5" fillId="0" borderId="73" xfId="14" applyFont="1" applyBorder="1" applyAlignment="1">
      <alignment horizontal="center" wrapText="1"/>
    </xf>
    <xf numFmtId="0" fontId="5" fillId="0" borderId="74" xfId="14" applyFont="1" applyBorder="1" applyAlignment="1">
      <alignment horizontal="center" wrapText="1"/>
    </xf>
    <xf numFmtId="0" fontId="5" fillId="0" borderId="75" xfId="14" applyFont="1" applyBorder="1" applyAlignment="1">
      <alignment horizontal="center" wrapText="1"/>
    </xf>
    <xf numFmtId="0" fontId="64" fillId="0" borderId="0" xfId="8" applyFont="1" applyAlignment="1">
      <alignment horizontal="left" vertical="top" wrapText="1"/>
    </xf>
    <xf numFmtId="49" fontId="7" fillId="0" borderId="0" xfId="14" applyNumberFormat="1" applyFont="1" applyAlignment="1">
      <alignment horizontal="left" vertical="top" wrapText="1"/>
    </xf>
    <xf numFmtId="174" fontId="7" fillId="0" borderId="0" xfId="14" applyNumberFormat="1" applyFont="1" applyAlignment="1">
      <alignment horizontal="right" vertical="top" wrapText="1"/>
    </xf>
    <xf numFmtId="0" fontId="7" fillId="0" borderId="0" xfId="14" applyFont="1" applyAlignment="1">
      <alignment vertical="top" wrapText="1"/>
    </xf>
    <xf numFmtId="0" fontId="7" fillId="0" borderId="76" xfId="14" applyFont="1" applyBorder="1" applyAlignment="1">
      <alignment horizontal="center" wrapText="1"/>
    </xf>
    <xf numFmtId="187" fontId="7" fillId="0" borderId="0" xfId="14" applyNumberFormat="1" applyFont="1" applyAlignment="1">
      <alignment horizontal="center" wrapText="1"/>
    </xf>
    <xf numFmtId="187" fontId="7" fillId="0" borderId="77" xfId="14" applyNumberFormat="1" applyFont="1" applyBorder="1" applyAlignment="1">
      <alignment horizontal="center" wrapText="1"/>
    </xf>
    <xf numFmtId="173" fontId="7" fillId="0" borderId="0" xfId="14" applyNumberFormat="1" applyFont="1" applyAlignment="1">
      <alignment horizontal="right" vertical="top" wrapText="1"/>
    </xf>
    <xf numFmtId="171" fontId="7" fillId="0" borderId="0" xfId="14" applyNumberFormat="1" applyFont="1" applyAlignment="1">
      <alignment horizontal="right" vertical="top" wrapText="1"/>
    </xf>
    <xf numFmtId="0" fontId="7" fillId="0" borderId="76" xfId="14" applyFont="1" applyBorder="1" applyAlignment="1">
      <alignment horizontal="center" vertical="center" wrapText="1"/>
    </xf>
    <xf numFmtId="187" fontId="7" fillId="0" borderId="0" xfId="14" applyNumberFormat="1" applyFont="1" applyAlignment="1">
      <alignment horizontal="center" vertical="center" wrapText="1"/>
    </xf>
    <xf numFmtId="187" fontId="7" fillId="0" borderId="77" xfId="14" applyNumberFormat="1" applyFont="1" applyBorder="1" applyAlignment="1">
      <alignment horizontal="center" vertical="center" wrapText="1"/>
    </xf>
    <xf numFmtId="0" fontId="7" fillId="0" borderId="78" xfId="14" applyFont="1" applyBorder="1" applyAlignment="1">
      <alignment horizontal="center" vertical="center" wrapText="1"/>
    </xf>
    <xf numFmtId="187" fontId="7" fillId="0" borderId="79" xfId="14" applyNumberFormat="1" applyFont="1" applyBorder="1" applyAlignment="1">
      <alignment horizontal="center" vertical="center" wrapText="1"/>
    </xf>
    <xf numFmtId="187" fontId="7" fillId="0" borderId="80" xfId="14" applyNumberFormat="1" applyFont="1" applyBorder="1" applyAlignment="1">
      <alignment horizontal="center" vertical="center" wrapText="1"/>
    </xf>
    <xf numFmtId="3" fontId="66" fillId="0" borderId="81" xfId="0" applyNumberFormat="1" applyFont="1" applyBorder="1" applyAlignment="1">
      <alignment horizontal="right" vertical="center" wrapText="1" readingOrder="1"/>
    </xf>
    <xf numFmtId="0" fontId="67" fillId="23" borderId="82" xfId="0" applyFont="1" applyFill="1" applyBorder="1" applyAlignment="1">
      <alignment horizontal="right" vertical="center" wrapText="1" readingOrder="1"/>
    </xf>
    <xf numFmtId="4" fontId="66" fillId="0" borderId="83" xfId="0" applyNumberFormat="1" applyFont="1" applyBorder="1" applyAlignment="1">
      <alignment horizontal="right" vertical="center" wrapText="1" readingOrder="1"/>
    </xf>
    <xf numFmtId="0" fontId="67" fillId="23" borderId="84" xfId="0" applyFont="1" applyFill="1" applyBorder="1" applyAlignment="1">
      <alignment horizontal="right" vertical="center" wrapText="1" readingOrder="1"/>
    </xf>
    <xf numFmtId="3" fontId="66" fillId="0" borderId="85" xfId="0" applyNumberFormat="1" applyFont="1" applyBorder="1" applyAlignment="1">
      <alignment horizontal="right" vertical="center" wrapText="1" readingOrder="1"/>
    </xf>
    <xf numFmtId="0" fontId="67" fillId="23" borderId="86" xfId="0" applyFont="1" applyFill="1" applyBorder="1" applyAlignment="1">
      <alignment horizontal="right" vertical="center" wrapText="1" readingOrder="1"/>
    </xf>
    <xf numFmtId="0" fontId="66" fillId="0" borderId="83" xfId="0" applyFont="1" applyBorder="1" applyAlignment="1">
      <alignment horizontal="right" vertical="center" wrapText="1" readingOrder="1"/>
    </xf>
    <xf numFmtId="0" fontId="68" fillId="23" borderId="85" xfId="0" applyFont="1" applyFill="1" applyBorder="1" applyAlignment="1">
      <alignment horizontal="right" vertical="center" wrapText="1" readingOrder="1"/>
    </xf>
    <xf numFmtId="0" fontId="68" fillId="23" borderId="83" xfId="0" applyFont="1" applyFill="1" applyBorder="1" applyAlignment="1">
      <alignment horizontal="right" vertical="center" wrapText="1" readingOrder="1"/>
    </xf>
    <xf numFmtId="3" fontId="66" fillId="0" borderId="83" xfId="0" applyNumberFormat="1" applyFont="1" applyBorder="1" applyAlignment="1">
      <alignment horizontal="right" vertical="center" wrapText="1" readingOrder="1"/>
    </xf>
    <xf numFmtId="3" fontId="66" fillId="0" borderId="86" xfId="0" applyNumberFormat="1" applyFont="1" applyBorder="1" applyAlignment="1">
      <alignment horizontal="right" vertical="center" wrapText="1" readingOrder="1"/>
    </xf>
    <xf numFmtId="10" fontId="66" fillId="0" borderId="83" xfId="0" applyNumberFormat="1" applyFont="1" applyBorder="1" applyAlignment="1">
      <alignment horizontal="right" vertical="center" wrapText="1" readingOrder="1"/>
    </xf>
    <xf numFmtId="10" fontId="66" fillId="0" borderId="84" xfId="0" applyNumberFormat="1" applyFont="1" applyBorder="1" applyAlignment="1">
      <alignment horizontal="right" vertical="center" wrapText="1" readingOrder="1"/>
    </xf>
    <xf numFmtId="3" fontId="69" fillId="0" borderId="87" xfId="0" applyNumberFormat="1" applyFont="1" applyBorder="1" applyAlignment="1">
      <alignment horizontal="right" vertical="center" wrapText="1" readingOrder="1"/>
    </xf>
    <xf numFmtId="3" fontId="69" fillId="0" borderId="88" xfId="0" applyNumberFormat="1" applyFont="1" applyBorder="1" applyAlignment="1">
      <alignment horizontal="right" vertical="center" wrapText="1" readingOrder="1"/>
    </xf>
    <xf numFmtId="0" fontId="66" fillId="0" borderId="89" xfId="0" applyFont="1" applyBorder="1" applyAlignment="1">
      <alignment horizontal="left" vertical="center" wrapText="1" readingOrder="1"/>
    </xf>
    <xf numFmtId="0" fontId="66" fillId="0" borderId="90" xfId="0" applyFont="1" applyBorder="1" applyAlignment="1">
      <alignment horizontal="left" vertical="center" wrapText="1" readingOrder="1"/>
    </xf>
    <xf numFmtId="0" fontId="66" fillId="0" borderId="91" xfId="0" applyFont="1" applyBorder="1" applyAlignment="1">
      <alignment horizontal="left" vertical="center" wrapText="1" readingOrder="1"/>
    </xf>
    <xf numFmtId="0" fontId="66" fillId="0" borderId="92" xfId="0" applyFont="1" applyBorder="1" applyAlignment="1">
      <alignment horizontal="left" vertical="center" wrapText="1" readingOrder="1"/>
    </xf>
    <xf numFmtId="0" fontId="12" fillId="0" borderId="0" xfId="0" applyFont="1" applyAlignment="1">
      <alignment horizontal="left" vertical="center" wrapText="1"/>
    </xf>
    <xf numFmtId="0" fontId="12" fillId="0" borderId="0" xfId="0" quotePrefix="1" applyFont="1" applyAlignment="1">
      <alignment horizontal="left" vertical="center" wrapText="1"/>
    </xf>
  </cellXfs>
  <cellStyles count="15">
    <cellStyle name="ColumnHeaderNormal" xfId="7" xr:uid="{D6B9D3E7-A1BA-4872-8FAC-236E7841A615}"/>
    <cellStyle name="TextNormal" xfId="8" xr:uid="{25F98F33-B564-45B2-B429-E2D7960A5E16}"/>
    <cellStyle name="백분율" xfId="3" builtinId="5"/>
    <cellStyle name="백분율 4" xfId="5" xr:uid="{59DCE300-82DF-4C86-AE5B-434CDB907C5E}"/>
    <cellStyle name="쉼표" xfId="1" builtinId="3"/>
    <cellStyle name="쉼표 [0]" xfId="2" builtinId="6"/>
    <cellStyle name="쉼표 [0] 2 2" xfId="10" xr:uid="{87E353DB-D1F8-40EF-BB98-BD61F0FDF330}"/>
    <cellStyle name="쉼표 [0] 6" xfId="6" xr:uid="{33C109DB-3CF9-4745-9D8F-A730C7A7A2EA}"/>
    <cellStyle name="표준" xfId="0" builtinId="0"/>
    <cellStyle name="표준 10" xfId="4" xr:uid="{49DE7112-FAB4-406A-AFBA-9CDA934BBF74}"/>
    <cellStyle name="표준 11" xfId="13" xr:uid="{5AFFA554-FB28-47F3-AEF3-2C2CFBB9D10A}"/>
    <cellStyle name="표준 2 2 3" xfId="9" xr:uid="{EC74775E-503F-44CE-AEE5-16BD151C7AE8}"/>
    <cellStyle name="표준 2 3 2" xfId="11" xr:uid="{ACED0FD9-9F5D-424F-B127-9CC353B31894}"/>
    <cellStyle name="표준 2 5" xfId="14" xr:uid="{715EEB8B-D4A4-4521-ACC1-BDB8A8A35599}"/>
    <cellStyle name="표준 3 2 2" xfId="12" xr:uid="{9471CF63-673D-4B74-BB39-C8A15DB8EF1E}"/>
  </cellStyles>
  <dxfs count="23">
    <dxf>
      <font>
        <color theme="0" tint="-0.24994659260841701"/>
      </font>
    </dxf>
    <dxf>
      <fill>
        <patternFill>
          <bgColor theme="6" tint="0.79998168889431442"/>
        </patternFill>
      </fill>
    </dxf>
    <dxf>
      <font>
        <color theme="0" tint="-0.24994659260841701"/>
      </font>
    </dxf>
    <dxf>
      <fill>
        <patternFill>
          <bgColor theme="6" tint="0.79998168889431442"/>
        </patternFill>
      </fill>
    </dxf>
    <dxf>
      <font>
        <color theme="0" tint="-0.24994659260841701"/>
      </font>
    </dxf>
    <dxf>
      <fill>
        <patternFill>
          <bgColor theme="6" tint="0.79998168889431442"/>
        </patternFill>
      </fill>
    </dxf>
    <dxf>
      <font>
        <color theme="0" tint="-0.24994659260841701"/>
      </font>
    </dxf>
    <dxf>
      <fill>
        <patternFill>
          <bgColor theme="6" tint="0.79998168889431442"/>
        </patternFill>
      </fill>
    </dxf>
    <dxf>
      <font>
        <color theme="0" tint="-0.24994659260841701"/>
      </font>
    </dxf>
    <dxf>
      <fill>
        <patternFill>
          <bgColor theme="6" tint="0.79998168889431442"/>
        </patternFill>
      </fill>
    </dxf>
    <dxf>
      <font>
        <color theme="0" tint="-0.24994659260841701"/>
      </font>
    </dxf>
    <dxf>
      <fill>
        <patternFill>
          <bgColor theme="6" tint="0.79998168889431442"/>
        </patternFill>
      </fill>
    </dxf>
    <dxf>
      <font>
        <color theme="0" tint="-0.24994659260841701"/>
      </font>
    </dxf>
    <dxf>
      <fill>
        <patternFill>
          <bgColor theme="6" tint="0.79998168889431442"/>
        </patternFill>
      </fill>
    </dxf>
    <dxf>
      <font>
        <color theme="0" tint="-0.24994659260841701"/>
      </font>
    </dxf>
    <dxf>
      <fill>
        <patternFill>
          <bgColor theme="6" tint="0.79998168889431442"/>
        </patternFill>
      </fill>
    </dxf>
    <dxf>
      <font>
        <color theme="0" tint="-0.24994659260841701"/>
      </font>
    </dxf>
    <dxf>
      <fill>
        <patternFill>
          <bgColor theme="6" tint="0.79998168889431442"/>
        </patternFill>
      </fill>
    </dxf>
    <dxf>
      <font>
        <color theme="0" tint="-0.24994659260841701"/>
      </font>
    </dxf>
    <dxf>
      <fill>
        <patternFill>
          <bgColor theme="6" tint="0.79998168889431442"/>
        </patternFill>
      </fill>
    </dxf>
    <dxf>
      <font>
        <color theme="0" tint="-0.24994659260841701"/>
      </font>
    </dxf>
    <dxf>
      <fill>
        <patternFill>
          <bgColor theme="6" tint="0.79998168889431442"/>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7" Type="http://schemas.openxmlformats.org/officeDocument/2006/relationships/externalLink" Target="externalLinks/externalLink101.xml"/><Relationship Id="rId21" Type="http://schemas.openxmlformats.org/officeDocument/2006/relationships/externalLink" Target="externalLinks/externalLink5.xml"/><Relationship Id="rId42" Type="http://schemas.openxmlformats.org/officeDocument/2006/relationships/externalLink" Target="externalLinks/externalLink26.xml"/><Relationship Id="rId63" Type="http://schemas.openxmlformats.org/officeDocument/2006/relationships/externalLink" Target="externalLinks/externalLink47.xml"/><Relationship Id="rId84" Type="http://schemas.openxmlformats.org/officeDocument/2006/relationships/externalLink" Target="externalLinks/externalLink68.xml"/><Relationship Id="rId138" Type="http://schemas.openxmlformats.org/officeDocument/2006/relationships/externalLink" Target="externalLinks/externalLink122.xml"/><Relationship Id="rId159" Type="http://schemas.openxmlformats.org/officeDocument/2006/relationships/externalLink" Target="externalLinks/externalLink143.xml"/><Relationship Id="rId170" Type="http://schemas.openxmlformats.org/officeDocument/2006/relationships/externalLink" Target="externalLinks/externalLink154.xml"/><Relationship Id="rId191" Type="http://schemas.openxmlformats.org/officeDocument/2006/relationships/externalLink" Target="externalLinks/externalLink175.xml"/><Relationship Id="rId205" Type="http://schemas.openxmlformats.org/officeDocument/2006/relationships/externalLink" Target="externalLinks/externalLink189.xml"/><Relationship Id="rId107" Type="http://schemas.openxmlformats.org/officeDocument/2006/relationships/externalLink" Target="externalLinks/externalLink91.xml"/><Relationship Id="rId11" Type="http://schemas.openxmlformats.org/officeDocument/2006/relationships/worksheet" Target="worksheets/sheet11.xml"/><Relationship Id="rId32" Type="http://schemas.openxmlformats.org/officeDocument/2006/relationships/externalLink" Target="externalLinks/externalLink16.xml"/><Relationship Id="rId53" Type="http://schemas.openxmlformats.org/officeDocument/2006/relationships/externalLink" Target="externalLinks/externalLink37.xml"/><Relationship Id="rId74" Type="http://schemas.openxmlformats.org/officeDocument/2006/relationships/externalLink" Target="externalLinks/externalLink58.xml"/><Relationship Id="rId128" Type="http://schemas.openxmlformats.org/officeDocument/2006/relationships/externalLink" Target="externalLinks/externalLink112.xml"/><Relationship Id="rId149" Type="http://schemas.openxmlformats.org/officeDocument/2006/relationships/externalLink" Target="externalLinks/externalLink133.xml"/><Relationship Id="rId5" Type="http://schemas.openxmlformats.org/officeDocument/2006/relationships/worksheet" Target="worksheets/sheet5.xml"/><Relationship Id="rId95" Type="http://schemas.openxmlformats.org/officeDocument/2006/relationships/externalLink" Target="externalLinks/externalLink79.xml"/><Relationship Id="rId160" Type="http://schemas.openxmlformats.org/officeDocument/2006/relationships/externalLink" Target="externalLinks/externalLink144.xml"/><Relationship Id="rId181" Type="http://schemas.openxmlformats.org/officeDocument/2006/relationships/externalLink" Target="externalLinks/externalLink165.xml"/><Relationship Id="rId22" Type="http://schemas.openxmlformats.org/officeDocument/2006/relationships/externalLink" Target="externalLinks/externalLink6.xml"/><Relationship Id="rId43" Type="http://schemas.openxmlformats.org/officeDocument/2006/relationships/externalLink" Target="externalLinks/externalLink27.xml"/><Relationship Id="rId64" Type="http://schemas.openxmlformats.org/officeDocument/2006/relationships/externalLink" Target="externalLinks/externalLink48.xml"/><Relationship Id="rId118" Type="http://schemas.openxmlformats.org/officeDocument/2006/relationships/externalLink" Target="externalLinks/externalLink102.xml"/><Relationship Id="rId139" Type="http://schemas.openxmlformats.org/officeDocument/2006/relationships/externalLink" Target="externalLinks/externalLink123.xml"/><Relationship Id="rId85" Type="http://schemas.openxmlformats.org/officeDocument/2006/relationships/externalLink" Target="externalLinks/externalLink69.xml"/><Relationship Id="rId150" Type="http://schemas.openxmlformats.org/officeDocument/2006/relationships/externalLink" Target="externalLinks/externalLink134.xml"/><Relationship Id="rId171" Type="http://schemas.openxmlformats.org/officeDocument/2006/relationships/externalLink" Target="externalLinks/externalLink155.xml"/><Relationship Id="rId192" Type="http://schemas.openxmlformats.org/officeDocument/2006/relationships/externalLink" Target="externalLinks/externalLink176.xml"/><Relationship Id="rId206" Type="http://schemas.openxmlformats.org/officeDocument/2006/relationships/externalLink" Target="externalLinks/externalLink190.xml"/><Relationship Id="rId12" Type="http://schemas.openxmlformats.org/officeDocument/2006/relationships/worksheet" Target="worksheets/sheet12.xml"/><Relationship Id="rId33" Type="http://schemas.openxmlformats.org/officeDocument/2006/relationships/externalLink" Target="externalLinks/externalLink17.xml"/><Relationship Id="rId108" Type="http://schemas.openxmlformats.org/officeDocument/2006/relationships/externalLink" Target="externalLinks/externalLink92.xml"/><Relationship Id="rId129" Type="http://schemas.openxmlformats.org/officeDocument/2006/relationships/externalLink" Target="externalLinks/externalLink113.xml"/><Relationship Id="rId54" Type="http://schemas.openxmlformats.org/officeDocument/2006/relationships/externalLink" Target="externalLinks/externalLink38.xml"/><Relationship Id="rId75" Type="http://schemas.openxmlformats.org/officeDocument/2006/relationships/externalLink" Target="externalLinks/externalLink59.xml"/><Relationship Id="rId96" Type="http://schemas.openxmlformats.org/officeDocument/2006/relationships/externalLink" Target="externalLinks/externalLink80.xml"/><Relationship Id="rId140" Type="http://schemas.openxmlformats.org/officeDocument/2006/relationships/externalLink" Target="externalLinks/externalLink124.xml"/><Relationship Id="rId161" Type="http://schemas.openxmlformats.org/officeDocument/2006/relationships/externalLink" Target="externalLinks/externalLink145.xml"/><Relationship Id="rId182" Type="http://schemas.openxmlformats.org/officeDocument/2006/relationships/externalLink" Target="externalLinks/externalLink166.xml"/><Relationship Id="rId6" Type="http://schemas.openxmlformats.org/officeDocument/2006/relationships/worksheet" Target="worksheets/sheet6.xml"/><Relationship Id="rId23" Type="http://schemas.openxmlformats.org/officeDocument/2006/relationships/externalLink" Target="externalLinks/externalLink7.xml"/><Relationship Id="rId119" Type="http://schemas.openxmlformats.org/officeDocument/2006/relationships/externalLink" Target="externalLinks/externalLink103.xml"/><Relationship Id="rId44" Type="http://schemas.openxmlformats.org/officeDocument/2006/relationships/externalLink" Target="externalLinks/externalLink28.xml"/><Relationship Id="rId65" Type="http://schemas.openxmlformats.org/officeDocument/2006/relationships/externalLink" Target="externalLinks/externalLink49.xml"/><Relationship Id="rId86" Type="http://schemas.openxmlformats.org/officeDocument/2006/relationships/externalLink" Target="externalLinks/externalLink70.xml"/><Relationship Id="rId130" Type="http://schemas.openxmlformats.org/officeDocument/2006/relationships/externalLink" Target="externalLinks/externalLink114.xml"/><Relationship Id="rId151" Type="http://schemas.openxmlformats.org/officeDocument/2006/relationships/externalLink" Target="externalLinks/externalLink135.xml"/><Relationship Id="rId172" Type="http://schemas.openxmlformats.org/officeDocument/2006/relationships/externalLink" Target="externalLinks/externalLink156.xml"/><Relationship Id="rId193" Type="http://schemas.openxmlformats.org/officeDocument/2006/relationships/externalLink" Target="externalLinks/externalLink177.xml"/><Relationship Id="rId207" Type="http://schemas.openxmlformats.org/officeDocument/2006/relationships/theme" Target="theme/theme1.xml"/><Relationship Id="rId13" Type="http://schemas.openxmlformats.org/officeDocument/2006/relationships/worksheet" Target="worksheets/sheet13.xml"/><Relationship Id="rId109" Type="http://schemas.openxmlformats.org/officeDocument/2006/relationships/externalLink" Target="externalLinks/externalLink93.xml"/><Relationship Id="rId34" Type="http://schemas.openxmlformats.org/officeDocument/2006/relationships/externalLink" Target="externalLinks/externalLink18.xml"/><Relationship Id="rId55" Type="http://schemas.openxmlformats.org/officeDocument/2006/relationships/externalLink" Target="externalLinks/externalLink39.xml"/><Relationship Id="rId76" Type="http://schemas.openxmlformats.org/officeDocument/2006/relationships/externalLink" Target="externalLinks/externalLink60.xml"/><Relationship Id="rId97" Type="http://schemas.openxmlformats.org/officeDocument/2006/relationships/externalLink" Target="externalLinks/externalLink81.xml"/><Relationship Id="rId120" Type="http://schemas.openxmlformats.org/officeDocument/2006/relationships/externalLink" Target="externalLinks/externalLink104.xml"/><Relationship Id="rId141" Type="http://schemas.openxmlformats.org/officeDocument/2006/relationships/externalLink" Target="externalLinks/externalLink125.xml"/><Relationship Id="rId7" Type="http://schemas.openxmlformats.org/officeDocument/2006/relationships/worksheet" Target="worksheets/sheet7.xml"/><Relationship Id="rId162" Type="http://schemas.openxmlformats.org/officeDocument/2006/relationships/externalLink" Target="externalLinks/externalLink146.xml"/><Relationship Id="rId183" Type="http://schemas.openxmlformats.org/officeDocument/2006/relationships/externalLink" Target="externalLinks/externalLink167.xml"/><Relationship Id="rId24" Type="http://schemas.openxmlformats.org/officeDocument/2006/relationships/externalLink" Target="externalLinks/externalLink8.xml"/><Relationship Id="rId45" Type="http://schemas.openxmlformats.org/officeDocument/2006/relationships/externalLink" Target="externalLinks/externalLink29.xml"/><Relationship Id="rId66" Type="http://schemas.openxmlformats.org/officeDocument/2006/relationships/externalLink" Target="externalLinks/externalLink50.xml"/><Relationship Id="rId87" Type="http://schemas.openxmlformats.org/officeDocument/2006/relationships/externalLink" Target="externalLinks/externalLink71.xml"/><Relationship Id="rId110" Type="http://schemas.openxmlformats.org/officeDocument/2006/relationships/externalLink" Target="externalLinks/externalLink94.xml"/><Relationship Id="rId131" Type="http://schemas.openxmlformats.org/officeDocument/2006/relationships/externalLink" Target="externalLinks/externalLink115.xml"/><Relationship Id="rId61" Type="http://schemas.openxmlformats.org/officeDocument/2006/relationships/externalLink" Target="externalLinks/externalLink45.xml"/><Relationship Id="rId82" Type="http://schemas.openxmlformats.org/officeDocument/2006/relationships/externalLink" Target="externalLinks/externalLink66.xml"/><Relationship Id="rId152" Type="http://schemas.openxmlformats.org/officeDocument/2006/relationships/externalLink" Target="externalLinks/externalLink136.xml"/><Relationship Id="rId173" Type="http://schemas.openxmlformats.org/officeDocument/2006/relationships/externalLink" Target="externalLinks/externalLink157.xml"/><Relationship Id="rId194" Type="http://schemas.openxmlformats.org/officeDocument/2006/relationships/externalLink" Target="externalLinks/externalLink178.xml"/><Relationship Id="rId199" Type="http://schemas.openxmlformats.org/officeDocument/2006/relationships/externalLink" Target="externalLinks/externalLink183.xml"/><Relationship Id="rId203" Type="http://schemas.openxmlformats.org/officeDocument/2006/relationships/externalLink" Target="externalLinks/externalLink187.xml"/><Relationship Id="rId208" Type="http://schemas.openxmlformats.org/officeDocument/2006/relationships/styles" Target="styles.xml"/><Relationship Id="rId19" Type="http://schemas.openxmlformats.org/officeDocument/2006/relationships/externalLink" Target="externalLinks/externalLink3.xml"/><Relationship Id="rId14" Type="http://schemas.openxmlformats.org/officeDocument/2006/relationships/worksheet" Target="worksheets/sheet14.xml"/><Relationship Id="rId30" Type="http://schemas.openxmlformats.org/officeDocument/2006/relationships/externalLink" Target="externalLinks/externalLink14.xml"/><Relationship Id="rId35" Type="http://schemas.openxmlformats.org/officeDocument/2006/relationships/externalLink" Target="externalLinks/externalLink19.xml"/><Relationship Id="rId56" Type="http://schemas.openxmlformats.org/officeDocument/2006/relationships/externalLink" Target="externalLinks/externalLink40.xml"/><Relationship Id="rId77" Type="http://schemas.openxmlformats.org/officeDocument/2006/relationships/externalLink" Target="externalLinks/externalLink61.xml"/><Relationship Id="rId100" Type="http://schemas.openxmlformats.org/officeDocument/2006/relationships/externalLink" Target="externalLinks/externalLink84.xml"/><Relationship Id="rId105" Type="http://schemas.openxmlformats.org/officeDocument/2006/relationships/externalLink" Target="externalLinks/externalLink89.xml"/><Relationship Id="rId126" Type="http://schemas.openxmlformats.org/officeDocument/2006/relationships/externalLink" Target="externalLinks/externalLink110.xml"/><Relationship Id="rId147" Type="http://schemas.openxmlformats.org/officeDocument/2006/relationships/externalLink" Target="externalLinks/externalLink131.xml"/><Relationship Id="rId168" Type="http://schemas.openxmlformats.org/officeDocument/2006/relationships/externalLink" Target="externalLinks/externalLink152.xml"/><Relationship Id="rId8" Type="http://schemas.openxmlformats.org/officeDocument/2006/relationships/worksheet" Target="worksheets/sheet8.xml"/><Relationship Id="rId51" Type="http://schemas.openxmlformats.org/officeDocument/2006/relationships/externalLink" Target="externalLinks/externalLink35.xml"/><Relationship Id="rId72" Type="http://schemas.openxmlformats.org/officeDocument/2006/relationships/externalLink" Target="externalLinks/externalLink56.xml"/><Relationship Id="rId93" Type="http://schemas.openxmlformats.org/officeDocument/2006/relationships/externalLink" Target="externalLinks/externalLink77.xml"/><Relationship Id="rId98" Type="http://schemas.openxmlformats.org/officeDocument/2006/relationships/externalLink" Target="externalLinks/externalLink82.xml"/><Relationship Id="rId121" Type="http://schemas.openxmlformats.org/officeDocument/2006/relationships/externalLink" Target="externalLinks/externalLink105.xml"/><Relationship Id="rId142" Type="http://schemas.openxmlformats.org/officeDocument/2006/relationships/externalLink" Target="externalLinks/externalLink126.xml"/><Relationship Id="rId163" Type="http://schemas.openxmlformats.org/officeDocument/2006/relationships/externalLink" Target="externalLinks/externalLink147.xml"/><Relationship Id="rId184" Type="http://schemas.openxmlformats.org/officeDocument/2006/relationships/externalLink" Target="externalLinks/externalLink168.xml"/><Relationship Id="rId189" Type="http://schemas.openxmlformats.org/officeDocument/2006/relationships/externalLink" Target="externalLinks/externalLink173.xml"/><Relationship Id="rId3" Type="http://schemas.openxmlformats.org/officeDocument/2006/relationships/worksheet" Target="worksheets/sheet3.xml"/><Relationship Id="rId25" Type="http://schemas.openxmlformats.org/officeDocument/2006/relationships/externalLink" Target="externalLinks/externalLink9.xml"/><Relationship Id="rId46" Type="http://schemas.openxmlformats.org/officeDocument/2006/relationships/externalLink" Target="externalLinks/externalLink30.xml"/><Relationship Id="rId67" Type="http://schemas.openxmlformats.org/officeDocument/2006/relationships/externalLink" Target="externalLinks/externalLink51.xml"/><Relationship Id="rId116" Type="http://schemas.openxmlformats.org/officeDocument/2006/relationships/externalLink" Target="externalLinks/externalLink100.xml"/><Relationship Id="rId137" Type="http://schemas.openxmlformats.org/officeDocument/2006/relationships/externalLink" Target="externalLinks/externalLink121.xml"/><Relationship Id="rId158" Type="http://schemas.openxmlformats.org/officeDocument/2006/relationships/externalLink" Target="externalLinks/externalLink142.xml"/><Relationship Id="rId20" Type="http://schemas.openxmlformats.org/officeDocument/2006/relationships/externalLink" Target="externalLinks/externalLink4.xml"/><Relationship Id="rId41" Type="http://schemas.openxmlformats.org/officeDocument/2006/relationships/externalLink" Target="externalLinks/externalLink25.xml"/><Relationship Id="rId62" Type="http://schemas.openxmlformats.org/officeDocument/2006/relationships/externalLink" Target="externalLinks/externalLink46.xml"/><Relationship Id="rId83" Type="http://schemas.openxmlformats.org/officeDocument/2006/relationships/externalLink" Target="externalLinks/externalLink67.xml"/><Relationship Id="rId88" Type="http://schemas.openxmlformats.org/officeDocument/2006/relationships/externalLink" Target="externalLinks/externalLink72.xml"/><Relationship Id="rId111" Type="http://schemas.openxmlformats.org/officeDocument/2006/relationships/externalLink" Target="externalLinks/externalLink95.xml"/><Relationship Id="rId132" Type="http://schemas.openxmlformats.org/officeDocument/2006/relationships/externalLink" Target="externalLinks/externalLink116.xml"/><Relationship Id="rId153" Type="http://schemas.openxmlformats.org/officeDocument/2006/relationships/externalLink" Target="externalLinks/externalLink137.xml"/><Relationship Id="rId174" Type="http://schemas.openxmlformats.org/officeDocument/2006/relationships/externalLink" Target="externalLinks/externalLink158.xml"/><Relationship Id="rId179" Type="http://schemas.openxmlformats.org/officeDocument/2006/relationships/externalLink" Target="externalLinks/externalLink163.xml"/><Relationship Id="rId195" Type="http://schemas.openxmlformats.org/officeDocument/2006/relationships/externalLink" Target="externalLinks/externalLink179.xml"/><Relationship Id="rId209" Type="http://schemas.openxmlformats.org/officeDocument/2006/relationships/sharedStrings" Target="sharedStrings.xml"/><Relationship Id="rId190" Type="http://schemas.openxmlformats.org/officeDocument/2006/relationships/externalLink" Target="externalLinks/externalLink174.xml"/><Relationship Id="rId204" Type="http://schemas.openxmlformats.org/officeDocument/2006/relationships/externalLink" Target="externalLinks/externalLink188.xml"/><Relationship Id="rId15" Type="http://schemas.openxmlformats.org/officeDocument/2006/relationships/worksheet" Target="worksheets/sheet15.xml"/><Relationship Id="rId36" Type="http://schemas.openxmlformats.org/officeDocument/2006/relationships/externalLink" Target="externalLinks/externalLink20.xml"/><Relationship Id="rId57" Type="http://schemas.openxmlformats.org/officeDocument/2006/relationships/externalLink" Target="externalLinks/externalLink41.xml"/><Relationship Id="rId106" Type="http://schemas.openxmlformats.org/officeDocument/2006/relationships/externalLink" Target="externalLinks/externalLink90.xml"/><Relationship Id="rId127" Type="http://schemas.openxmlformats.org/officeDocument/2006/relationships/externalLink" Target="externalLinks/externalLink111.xml"/><Relationship Id="rId10" Type="http://schemas.openxmlformats.org/officeDocument/2006/relationships/worksheet" Target="worksheets/sheet10.xml"/><Relationship Id="rId31" Type="http://schemas.openxmlformats.org/officeDocument/2006/relationships/externalLink" Target="externalLinks/externalLink15.xml"/><Relationship Id="rId52" Type="http://schemas.openxmlformats.org/officeDocument/2006/relationships/externalLink" Target="externalLinks/externalLink36.xml"/><Relationship Id="rId73" Type="http://schemas.openxmlformats.org/officeDocument/2006/relationships/externalLink" Target="externalLinks/externalLink57.xml"/><Relationship Id="rId78" Type="http://schemas.openxmlformats.org/officeDocument/2006/relationships/externalLink" Target="externalLinks/externalLink62.xml"/><Relationship Id="rId94" Type="http://schemas.openxmlformats.org/officeDocument/2006/relationships/externalLink" Target="externalLinks/externalLink78.xml"/><Relationship Id="rId99" Type="http://schemas.openxmlformats.org/officeDocument/2006/relationships/externalLink" Target="externalLinks/externalLink83.xml"/><Relationship Id="rId101" Type="http://schemas.openxmlformats.org/officeDocument/2006/relationships/externalLink" Target="externalLinks/externalLink85.xml"/><Relationship Id="rId122" Type="http://schemas.openxmlformats.org/officeDocument/2006/relationships/externalLink" Target="externalLinks/externalLink106.xml"/><Relationship Id="rId143" Type="http://schemas.openxmlformats.org/officeDocument/2006/relationships/externalLink" Target="externalLinks/externalLink127.xml"/><Relationship Id="rId148" Type="http://schemas.openxmlformats.org/officeDocument/2006/relationships/externalLink" Target="externalLinks/externalLink132.xml"/><Relationship Id="rId164" Type="http://schemas.openxmlformats.org/officeDocument/2006/relationships/externalLink" Target="externalLinks/externalLink148.xml"/><Relationship Id="rId169" Type="http://schemas.openxmlformats.org/officeDocument/2006/relationships/externalLink" Target="externalLinks/externalLink153.xml"/><Relationship Id="rId185" Type="http://schemas.openxmlformats.org/officeDocument/2006/relationships/externalLink" Target="externalLinks/externalLink169.xml"/><Relationship Id="rId4" Type="http://schemas.openxmlformats.org/officeDocument/2006/relationships/worksheet" Target="worksheets/sheet4.xml"/><Relationship Id="rId9" Type="http://schemas.openxmlformats.org/officeDocument/2006/relationships/worksheet" Target="worksheets/sheet9.xml"/><Relationship Id="rId180" Type="http://schemas.openxmlformats.org/officeDocument/2006/relationships/externalLink" Target="externalLinks/externalLink164.xml"/><Relationship Id="rId210" Type="http://schemas.openxmlformats.org/officeDocument/2006/relationships/calcChain" Target="calcChain.xml"/><Relationship Id="rId26" Type="http://schemas.openxmlformats.org/officeDocument/2006/relationships/externalLink" Target="externalLinks/externalLink10.xml"/><Relationship Id="rId47" Type="http://schemas.openxmlformats.org/officeDocument/2006/relationships/externalLink" Target="externalLinks/externalLink31.xml"/><Relationship Id="rId68" Type="http://schemas.openxmlformats.org/officeDocument/2006/relationships/externalLink" Target="externalLinks/externalLink52.xml"/><Relationship Id="rId89" Type="http://schemas.openxmlformats.org/officeDocument/2006/relationships/externalLink" Target="externalLinks/externalLink73.xml"/><Relationship Id="rId112" Type="http://schemas.openxmlformats.org/officeDocument/2006/relationships/externalLink" Target="externalLinks/externalLink96.xml"/><Relationship Id="rId133" Type="http://schemas.openxmlformats.org/officeDocument/2006/relationships/externalLink" Target="externalLinks/externalLink117.xml"/><Relationship Id="rId154" Type="http://schemas.openxmlformats.org/officeDocument/2006/relationships/externalLink" Target="externalLinks/externalLink138.xml"/><Relationship Id="rId175" Type="http://schemas.openxmlformats.org/officeDocument/2006/relationships/externalLink" Target="externalLinks/externalLink159.xml"/><Relationship Id="rId196" Type="http://schemas.openxmlformats.org/officeDocument/2006/relationships/externalLink" Target="externalLinks/externalLink180.xml"/><Relationship Id="rId200" Type="http://schemas.openxmlformats.org/officeDocument/2006/relationships/externalLink" Target="externalLinks/externalLink184.xml"/><Relationship Id="rId16" Type="http://schemas.openxmlformats.org/officeDocument/2006/relationships/worksheet" Target="worksheets/sheet16.xml"/><Relationship Id="rId37" Type="http://schemas.openxmlformats.org/officeDocument/2006/relationships/externalLink" Target="externalLinks/externalLink21.xml"/><Relationship Id="rId58" Type="http://schemas.openxmlformats.org/officeDocument/2006/relationships/externalLink" Target="externalLinks/externalLink42.xml"/><Relationship Id="rId79" Type="http://schemas.openxmlformats.org/officeDocument/2006/relationships/externalLink" Target="externalLinks/externalLink63.xml"/><Relationship Id="rId102" Type="http://schemas.openxmlformats.org/officeDocument/2006/relationships/externalLink" Target="externalLinks/externalLink86.xml"/><Relationship Id="rId123" Type="http://schemas.openxmlformats.org/officeDocument/2006/relationships/externalLink" Target="externalLinks/externalLink107.xml"/><Relationship Id="rId144" Type="http://schemas.openxmlformats.org/officeDocument/2006/relationships/externalLink" Target="externalLinks/externalLink128.xml"/><Relationship Id="rId90" Type="http://schemas.openxmlformats.org/officeDocument/2006/relationships/externalLink" Target="externalLinks/externalLink74.xml"/><Relationship Id="rId165" Type="http://schemas.openxmlformats.org/officeDocument/2006/relationships/externalLink" Target="externalLinks/externalLink149.xml"/><Relationship Id="rId186" Type="http://schemas.openxmlformats.org/officeDocument/2006/relationships/externalLink" Target="externalLinks/externalLink170.xml"/><Relationship Id="rId27" Type="http://schemas.openxmlformats.org/officeDocument/2006/relationships/externalLink" Target="externalLinks/externalLink11.xml"/><Relationship Id="rId48" Type="http://schemas.openxmlformats.org/officeDocument/2006/relationships/externalLink" Target="externalLinks/externalLink32.xml"/><Relationship Id="rId69" Type="http://schemas.openxmlformats.org/officeDocument/2006/relationships/externalLink" Target="externalLinks/externalLink53.xml"/><Relationship Id="rId113" Type="http://schemas.openxmlformats.org/officeDocument/2006/relationships/externalLink" Target="externalLinks/externalLink97.xml"/><Relationship Id="rId134" Type="http://schemas.openxmlformats.org/officeDocument/2006/relationships/externalLink" Target="externalLinks/externalLink118.xml"/><Relationship Id="rId80" Type="http://schemas.openxmlformats.org/officeDocument/2006/relationships/externalLink" Target="externalLinks/externalLink64.xml"/><Relationship Id="rId155" Type="http://schemas.openxmlformats.org/officeDocument/2006/relationships/externalLink" Target="externalLinks/externalLink139.xml"/><Relationship Id="rId176" Type="http://schemas.openxmlformats.org/officeDocument/2006/relationships/externalLink" Target="externalLinks/externalLink160.xml"/><Relationship Id="rId197" Type="http://schemas.openxmlformats.org/officeDocument/2006/relationships/externalLink" Target="externalLinks/externalLink181.xml"/><Relationship Id="rId201" Type="http://schemas.openxmlformats.org/officeDocument/2006/relationships/externalLink" Target="externalLinks/externalLink185.xml"/><Relationship Id="rId17" Type="http://schemas.openxmlformats.org/officeDocument/2006/relationships/externalLink" Target="externalLinks/externalLink1.xml"/><Relationship Id="rId38" Type="http://schemas.openxmlformats.org/officeDocument/2006/relationships/externalLink" Target="externalLinks/externalLink22.xml"/><Relationship Id="rId59" Type="http://schemas.openxmlformats.org/officeDocument/2006/relationships/externalLink" Target="externalLinks/externalLink43.xml"/><Relationship Id="rId103" Type="http://schemas.openxmlformats.org/officeDocument/2006/relationships/externalLink" Target="externalLinks/externalLink87.xml"/><Relationship Id="rId124" Type="http://schemas.openxmlformats.org/officeDocument/2006/relationships/externalLink" Target="externalLinks/externalLink108.xml"/><Relationship Id="rId70" Type="http://schemas.openxmlformats.org/officeDocument/2006/relationships/externalLink" Target="externalLinks/externalLink54.xml"/><Relationship Id="rId91" Type="http://schemas.openxmlformats.org/officeDocument/2006/relationships/externalLink" Target="externalLinks/externalLink75.xml"/><Relationship Id="rId145" Type="http://schemas.openxmlformats.org/officeDocument/2006/relationships/externalLink" Target="externalLinks/externalLink129.xml"/><Relationship Id="rId166" Type="http://schemas.openxmlformats.org/officeDocument/2006/relationships/externalLink" Target="externalLinks/externalLink150.xml"/><Relationship Id="rId187" Type="http://schemas.openxmlformats.org/officeDocument/2006/relationships/externalLink" Target="externalLinks/externalLink171.xml"/><Relationship Id="rId1" Type="http://schemas.openxmlformats.org/officeDocument/2006/relationships/worksheet" Target="worksheets/sheet1.xml"/><Relationship Id="rId28" Type="http://schemas.openxmlformats.org/officeDocument/2006/relationships/externalLink" Target="externalLinks/externalLink12.xml"/><Relationship Id="rId49" Type="http://schemas.openxmlformats.org/officeDocument/2006/relationships/externalLink" Target="externalLinks/externalLink33.xml"/><Relationship Id="rId114" Type="http://schemas.openxmlformats.org/officeDocument/2006/relationships/externalLink" Target="externalLinks/externalLink98.xml"/><Relationship Id="rId60" Type="http://schemas.openxmlformats.org/officeDocument/2006/relationships/externalLink" Target="externalLinks/externalLink44.xml"/><Relationship Id="rId81" Type="http://schemas.openxmlformats.org/officeDocument/2006/relationships/externalLink" Target="externalLinks/externalLink65.xml"/><Relationship Id="rId135" Type="http://schemas.openxmlformats.org/officeDocument/2006/relationships/externalLink" Target="externalLinks/externalLink119.xml"/><Relationship Id="rId156" Type="http://schemas.openxmlformats.org/officeDocument/2006/relationships/externalLink" Target="externalLinks/externalLink140.xml"/><Relationship Id="rId177" Type="http://schemas.openxmlformats.org/officeDocument/2006/relationships/externalLink" Target="externalLinks/externalLink161.xml"/><Relationship Id="rId198" Type="http://schemas.openxmlformats.org/officeDocument/2006/relationships/externalLink" Target="externalLinks/externalLink182.xml"/><Relationship Id="rId202" Type="http://schemas.openxmlformats.org/officeDocument/2006/relationships/externalLink" Target="externalLinks/externalLink186.xml"/><Relationship Id="rId18" Type="http://schemas.openxmlformats.org/officeDocument/2006/relationships/externalLink" Target="externalLinks/externalLink2.xml"/><Relationship Id="rId39" Type="http://schemas.openxmlformats.org/officeDocument/2006/relationships/externalLink" Target="externalLinks/externalLink23.xml"/><Relationship Id="rId50" Type="http://schemas.openxmlformats.org/officeDocument/2006/relationships/externalLink" Target="externalLinks/externalLink34.xml"/><Relationship Id="rId104" Type="http://schemas.openxmlformats.org/officeDocument/2006/relationships/externalLink" Target="externalLinks/externalLink88.xml"/><Relationship Id="rId125" Type="http://schemas.openxmlformats.org/officeDocument/2006/relationships/externalLink" Target="externalLinks/externalLink109.xml"/><Relationship Id="rId146" Type="http://schemas.openxmlformats.org/officeDocument/2006/relationships/externalLink" Target="externalLinks/externalLink130.xml"/><Relationship Id="rId167" Type="http://schemas.openxmlformats.org/officeDocument/2006/relationships/externalLink" Target="externalLinks/externalLink151.xml"/><Relationship Id="rId188" Type="http://schemas.openxmlformats.org/officeDocument/2006/relationships/externalLink" Target="externalLinks/externalLink172.xml"/><Relationship Id="rId71" Type="http://schemas.openxmlformats.org/officeDocument/2006/relationships/externalLink" Target="externalLinks/externalLink55.xml"/><Relationship Id="rId92" Type="http://schemas.openxmlformats.org/officeDocument/2006/relationships/externalLink" Target="externalLinks/externalLink76.xml"/><Relationship Id="rId2" Type="http://schemas.openxmlformats.org/officeDocument/2006/relationships/worksheet" Target="worksheets/sheet2.xml"/><Relationship Id="rId29" Type="http://schemas.openxmlformats.org/officeDocument/2006/relationships/externalLink" Target="externalLinks/externalLink13.xml"/><Relationship Id="rId40" Type="http://schemas.openxmlformats.org/officeDocument/2006/relationships/externalLink" Target="externalLinks/externalLink24.xml"/><Relationship Id="rId115" Type="http://schemas.openxmlformats.org/officeDocument/2006/relationships/externalLink" Target="externalLinks/externalLink99.xml"/><Relationship Id="rId136" Type="http://schemas.openxmlformats.org/officeDocument/2006/relationships/externalLink" Target="externalLinks/externalLink120.xml"/><Relationship Id="rId157" Type="http://schemas.openxmlformats.org/officeDocument/2006/relationships/externalLink" Target="externalLinks/externalLink141.xml"/><Relationship Id="rId178" Type="http://schemas.openxmlformats.org/officeDocument/2006/relationships/externalLink" Target="externalLinks/externalLink16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5</xdr:col>
      <xdr:colOff>447675</xdr:colOff>
      <xdr:row>23</xdr:row>
      <xdr:rowOff>659</xdr:rowOff>
    </xdr:from>
    <xdr:to>
      <xdr:col>8</xdr:col>
      <xdr:colOff>2466080</xdr:colOff>
      <xdr:row>39</xdr:row>
      <xdr:rowOff>104217</xdr:rowOff>
    </xdr:to>
    <xdr:pic>
      <xdr:nvPicPr>
        <xdr:cNvPr id="2" name="그림 1">
          <a:extLst>
            <a:ext uri="{FF2B5EF4-FFF2-40B4-BE49-F238E27FC236}">
              <a16:creationId xmlns:a16="http://schemas.microsoft.com/office/drawing/2014/main" id="{E6516020-E4E3-4762-8B66-8FBFE24DE067}"/>
            </a:ext>
          </a:extLst>
        </xdr:cNvPr>
        <xdr:cNvPicPr>
          <a:picLocks noChangeAspect="1"/>
        </xdr:cNvPicPr>
      </xdr:nvPicPr>
      <xdr:blipFill>
        <a:blip xmlns:r="http://schemas.openxmlformats.org/officeDocument/2006/relationships" r:embed="rId1"/>
        <a:stretch>
          <a:fillRect/>
        </a:stretch>
      </xdr:blipFill>
      <xdr:spPr>
        <a:xfrm>
          <a:off x="5353050" y="2743859"/>
          <a:ext cx="4075805" cy="254195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914400</xdr:colOff>
      <xdr:row>2</xdr:row>
      <xdr:rowOff>104775</xdr:rowOff>
    </xdr:to>
    <xdr:pic>
      <xdr:nvPicPr>
        <xdr:cNvPr id="2" name="Picture 2">
          <a:extLst>
            <a:ext uri="{FF2B5EF4-FFF2-40B4-BE49-F238E27FC236}">
              <a16:creationId xmlns:a16="http://schemas.microsoft.com/office/drawing/2014/main" id="{26DEFFFC-F85C-494B-BEFC-C5E2DDA2F6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914400" cy="390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666750</xdr:colOff>
      <xdr:row>5</xdr:row>
      <xdr:rowOff>19050</xdr:rowOff>
    </xdr:from>
    <xdr:to>
      <xdr:col>11</xdr:col>
      <xdr:colOff>94378</xdr:colOff>
      <xdr:row>32</xdr:row>
      <xdr:rowOff>104250</xdr:rowOff>
    </xdr:to>
    <xdr:pic>
      <xdr:nvPicPr>
        <xdr:cNvPr id="2" name="그림 1">
          <a:extLst>
            <a:ext uri="{FF2B5EF4-FFF2-40B4-BE49-F238E27FC236}">
              <a16:creationId xmlns:a16="http://schemas.microsoft.com/office/drawing/2014/main" id="{8017ED3E-FF52-4B81-B264-4B17AA0F7A56}"/>
            </a:ext>
          </a:extLst>
        </xdr:cNvPr>
        <xdr:cNvPicPr>
          <a:picLocks noChangeAspect="1"/>
        </xdr:cNvPicPr>
      </xdr:nvPicPr>
      <xdr:blipFill>
        <a:blip xmlns:r="http://schemas.openxmlformats.org/officeDocument/2006/relationships" r:embed="rId1"/>
        <a:stretch>
          <a:fillRect/>
        </a:stretch>
      </xdr:blipFill>
      <xdr:spPr>
        <a:xfrm>
          <a:off x="666750" y="781050"/>
          <a:ext cx="6971428" cy="4200000"/>
        </a:xfrm>
        <a:prstGeom prst="rect">
          <a:avLst/>
        </a:prstGeom>
      </xdr:spPr>
    </xdr:pic>
    <xdr:clientData/>
  </xdr:twoCellAnchor>
  <xdr:twoCellAnchor editAs="oneCell">
    <xdr:from>
      <xdr:col>12</xdr:col>
      <xdr:colOff>0</xdr:colOff>
      <xdr:row>5</xdr:row>
      <xdr:rowOff>0</xdr:rowOff>
    </xdr:from>
    <xdr:to>
      <xdr:col>22</xdr:col>
      <xdr:colOff>75333</xdr:colOff>
      <xdr:row>32</xdr:row>
      <xdr:rowOff>94724</xdr:rowOff>
    </xdr:to>
    <xdr:pic>
      <xdr:nvPicPr>
        <xdr:cNvPr id="3" name="그림 2">
          <a:extLst>
            <a:ext uri="{FF2B5EF4-FFF2-40B4-BE49-F238E27FC236}">
              <a16:creationId xmlns:a16="http://schemas.microsoft.com/office/drawing/2014/main" id="{285D05BF-5FC9-4A74-8ABB-AEFF3539F56C}"/>
            </a:ext>
          </a:extLst>
        </xdr:cNvPr>
        <xdr:cNvPicPr>
          <a:picLocks noChangeAspect="1"/>
        </xdr:cNvPicPr>
      </xdr:nvPicPr>
      <xdr:blipFill>
        <a:blip xmlns:r="http://schemas.openxmlformats.org/officeDocument/2006/relationships" r:embed="rId2"/>
        <a:stretch>
          <a:fillRect/>
        </a:stretch>
      </xdr:blipFill>
      <xdr:spPr>
        <a:xfrm>
          <a:off x="8229600" y="762000"/>
          <a:ext cx="6933333" cy="420952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914400</xdr:colOff>
      <xdr:row>2</xdr:row>
      <xdr:rowOff>104775</xdr:rowOff>
    </xdr:to>
    <xdr:pic>
      <xdr:nvPicPr>
        <xdr:cNvPr id="2" name="Picture 2">
          <a:extLst>
            <a:ext uri="{FF2B5EF4-FFF2-40B4-BE49-F238E27FC236}">
              <a16:creationId xmlns:a16="http://schemas.microsoft.com/office/drawing/2014/main" id="{A7121BC2-98A6-432D-B36A-044F06398D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914400" cy="4095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F:\WORK\&#44592;&#47568;&#44048;&#49324;\2001&#45380;&#44592;&#47568;\sk&#51613;&#44428;\EXCEL\&#44208;&#49328;\&#50900;&#48372;1.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51060;&#49440;&#54840;146\&#44277;&#50976;\98&#45380;%209&#50900;&#47568;%20&#44208;&#49328;&#51088;&#47308;.xls" TargetMode="External"/></Relationships>
</file>

<file path=xl/externalLinks/_rels/externalLink100.xml.rels><?xml version="1.0" encoding="UTF-8" standalone="yes"?>
<Relationships xmlns="http://schemas.openxmlformats.org/package/2006/relationships"><Relationship Id="rId1" Type="http://schemas.openxmlformats.org/officeDocument/2006/relationships/externalLinkPath" Target="file:///J:\&#54616;&#45208;&#47196;&#46300;&#47548;\2003&#48152;&#44592;&#44160;&#53664;\&#54616;&#45208;&#47196;&#46300;&#47548;-&#54788;&#44552;&#55120;&#47492;&#54364;(&#48152;&#44592;).xls" TargetMode="External"/></Relationships>
</file>

<file path=xl/externalLinks/_rels/externalLink101.xml.rels><?xml version="1.0" encoding="UTF-8" standalone="yes"?>
<Relationships xmlns="http://schemas.openxmlformats.org/package/2006/relationships"><Relationship Id="rId1" Type="http://schemas.openxmlformats.org/officeDocument/2006/relationships/externalLinkPath" Target="/FINANCE%20TEAM/Todd%20Rinehart/Month%20end/Mapping%20Files/Quick%20Codes-Internal%20Accounts%20-%2010.01.07.xls" TargetMode="External"/></Relationships>
</file>

<file path=xl/externalLinks/_rels/externalLink102.xml.rels><?xml version="1.0" encoding="UTF-8" standalone="yes"?>
<Relationships xmlns="http://schemas.openxmlformats.org/package/2006/relationships"><Relationship Id="rId1" Type="http://schemas.openxmlformats.org/officeDocument/2006/relationships/externalLinkPath" Target="/Internet/Temporary%20Internet%20Files/Temporary%20Internet%20Files/OLK3F/BD%20Rev%20%20Mall%20Rev%205-9.xls" TargetMode="External"/></Relationships>
</file>

<file path=xl/externalLinks/_rels/externalLink103.xml.rels><?xml version="1.0" encoding="UTF-8" standalone="yes"?>
<Relationships xmlns="http://schemas.openxmlformats.org/package/2006/relationships"><Relationship Id="rId1" Type="http://schemas.openxmlformats.org/officeDocument/2006/relationships/externalLinkPath" Target="file:///\\172.17.183.81\c\SiteClient\Message\KC,BC%20Roll%20Rate(%206&#50900;&#47568;&#49688;&#51221;)\3250-31(2003.03)Roll%20Rate%20&#51312;&#51221;.xls" TargetMode="External"/></Relationships>
</file>

<file path=xl/externalLinks/_rels/externalLink104.xml.rels><?xml version="1.0" encoding="UTF-8" standalone="yes"?>
<Relationships xmlns="http://schemas.openxmlformats.org/package/2006/relationships"><Relationship Id="rId1" Type="http://schemas.openxmlformats.org/officeDocument/2006/relationships/externalLinkPath" Target="file:///F:\My%20Documents\&#44208;&#49328;\&#44228;&#51221;&#45824;&#52404;\CODE.xls" TargetMode="External"/></Relationships>
</file>

<file path=xl/externalLinks/_rels/externalLink105.xml.rels><?xml version="1.0" encoding="UTF-8" standalone="yes"?>
<Relationships xmlns="http://schemas.openxmlformats.org/package/2006/relationships"><Relationship Id="rId1" Type="http://schemas.openxmlformats.org/officeDocument/2006/relationships/externalLinkPath" Target="file:///F:\Documents%20and%20Settings\user\My%20Documents\&#46160;&#47336;&#48393;\&#51088;&#49328;&#50976;&#46041;&#54868;\&#44208;&#49328;(2004&#45380;)\8&#50900;\6&#50900;\Derivatives_wp042Q.xls" TargetMode="External"/></Relationships>
</file>

<file path=xl/externalLinks/_rels/externalLink106.xml.rels><?xml version="1.0" encoding="UTF-8" standalone="yes"?>
<Relationships xmlns="http://schemas.openxmlformats.org/package/2006/relationships"><Relationship Id="rId1" Type="http://schemas.openxmlformats.org/officeDocument/2006/relationships/externalLinkPath" Target="/Documents%20and%20Settings/kmodi/Local%20Settings/Temp/Asset%20Inventory%20Forklift%20and%20Vehicle%20List%20with%20unit%20numbers%20Feb-061%20v%202.xls" TargetMode="External"/></Relationships>
</file>

<file path=xl/externalLinks/_rels/externalLink107.xml.rels><?xml version="1.0" encoding="UTF-8" standalone="yes"?>
<Relationships xmlns="http://schemas.openxmlformats.org/package/2006/relationships"><Relationship Id="rId1" Type="http://schemas.openxmlformats.org/officeDocument/2006/relationships/externalLinkPath" Target="/Users/jungkikim/Documents/MyDocuments/Consulting/PPA/Ref/Helio_PPA%20model_Draft_vd11-12-07%20FINAL%20DRAFT.xls" TargetMode="External"/></Relationships>
</file>

<file path=xl/externalLinks/_rels/externalLink108.xml.rels><?xml version="1.0" encoding="UTF-8" standalone="yes"?>
<Relationships xmlns="http://schemas.openxmlformats.org/package/2006/relationships"><Relationship Id="rId1" Type="http://schemas.openxmlformats.org/officeDocument/2006/relationships/externalLinkPath" Target="http://kms.kr.kworld.kpmg.com/Users/PP565BA/Documents/JIN%20work/16_PJT%20Leicester/7_&#52572;&#51333;&#47784;&#45944;&#48372;&#44256;&#49436;_&#44048;&#49324;&#51064;&#51656;&#51032;&#45824;&#51025;&#51204;/PJT%20Leicester%20Valuation%20Model(BP&#51201;&#50857;)_20191218.xlsx" TargetMode="External"/></Relationships>
</file>

<file path=xl/externalLinks/_rels/externalLink109.xml.rels><?xml version="1.0" encoding="UTF-8" standalone="yes"?>
<Relationships xmlns="http://schemas.openxmlformats.org/package/2006/relationships"><Relationship Id="rId1" Type="http://schemas.openxmlformats.org/officeDocument/2006/relationships/externalLinkPath" Target="/Users/kseo1/Desktop/Bloomberg_template_KPMG_IDQ(&#44050;&#48373;).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F:\2004&#45380;\&#44033;&#51333;&#44048;&#49324;\6&#50900;&#48152;&#44592;&#44048;&#49324;\&#48372;&#51613;&#44552;&#47749;&#49464;.xls" TargetMode="External"/></Relationships>
</file>

<file path=xl/externalLinks/_rels/externalLink110.xml.rels><?xml version="1.0" encoding="UTF-8" standalone="yes"?>
<Relationships xmlns="http://schemas.openxmlformats.org/package/2006/relationships"><Relationship Id="rId1" Type="http://schemas.openxmlformats.org/officeDocument/2006/relationships/externalLinkPath" Target="/Users/myengkyupark/Documents/&#50629;&#47924;&#54028;&#51068;/&#44592;&#53440;/Live%20Door/2010FY%20PPA/WP/customer%20relationship(user%20charge%20YYC%20&amp;%20Youbride).xlsx" TargetMode="External"/></Relationships>
</file>

<file path=xl/externalLinks/_rels/externalLink111.xml.rels><?xml version="1.0" encoding="UTF-8" standalone="yes"?>
<Relationships xmlns="http://schemas.openxmlformats.org/package/2006/relationships"><Relationship Id="rId1" Type="http://schemas.openxmlformats.org/officeDocument/2006/relationships/externalLinkPath" Target="http://mail.omnisky.com/My%20Documents/Airweb%209.6.xls" TargetMode="External"/></Relationships>
</file>

<file path=xl/externalLinks/_rels/externalLink112.xml.rels><?xml version="1.0" encoding="UTF-8" standalone="yes"?>
<Relationships xmlns="http://schemas.openxmlformats.org/package/2006/relationships"><Relationship Id="rId1" Type="http://schemas.microsoft.com/office/2006/relationships/xlExternalLinkPath/xlPathMissing" Target="%20%20&#51665;&#54633;&#52649;&#45817;&#44552;&#44277;&#53685;_&#50836;&#52397;&#51088;&#47308;&#51032;%20&#50892;&#53356;&#49884;&#53944;" TargetMode="External"/></Relationships>
</file>

<file path=xl/externalLinks/_rels/externalLink113.xml.rels><?xml version="1.0" encoding="UTF-8" standalone="yes"?>
<Relationships xmlns="http://schemas.openxmlformats.org/package/2006/relationships"><Relationship Id="rId1" Type="http://schemas.openxmlformats.org/officeDocument/2006/relationships/externalLinkPath" Target="file:///\\&#44608;&#45824;&#49885;\6TH\My%20Documents\KMB\MAPPING\MAP_TO_DO\Todo322\Mapping%20-&#44397;&#48124;&#52852;&#46300;.xls" TargetMode="External"/></Relationships>
</file>

<file path=xl/externalLinks/_rels/externalLink114.xml.rels><?xml version="1.0" encoding="UTF-8" standalone="yes"?>
<Relationships xmlns="http://schemas.openxmlformats.org/package/2006/relationships"><Relationship Id="rId1" Type="http://schemas.openxmlformats.org/officeDocument/2006/relationships/externalLinkPath" Target="http://myskg.us.kworld.kpmg.com/Documents%20and%20Settings/pgill/Local%20Settings/Temporary%20Internet%20Files/OLK21/Comprehensive%20PPA%20Model%20Y07%20M05%20D11.xls" TargetMode="External"/></Relationships>
</file>

<file path=xl/externalLinks/_rels/externalLink115.xml.rels><?xml version="1.0" encoding="UTF-8" standalone="yes"?>
<Relationships xmlns="http://schemas.openxmlformats.org/package/2006/relationships"><Relationship Id="rId1" Type="http://schemas.openxmlformats.org/officeDocument/2006/relationships/externalLinkPath" Target="file:///A:\WINDOWS\TEMP\&#54364;&#51456;&#50696;&#49328;&#50504;\&#49884;&#47932;&#47112;&#51060;&#49496;.xls" TargetMode="External"/></Relationships>
</file>

<file path=xl/externalLinks/_rels/externalLink116.xml.rels><?xml version="1.0" encoding="UTF-8" standalone="yes"?>
<Relationships xmlns="http://schemas.openxmlformats.org/package/2006/relationships"><Relationship Id="rId1" Type="http://schemas.openxmlformats.org/officeDocument/2006/relationships/externalLinkPath" Target="file:///F:\Documents%20and%20Settings\aduser\Desktop\&#44053;&#45224;&#46020;&#49884;&#44032;&#49828;\&#52280;&#44256;&#54028;&#51068;\Chalie_WS_0425.xls" TargetMode="External"/></Relationships>
</file>

<file path=xl/externalLinks/_rels/externalLink117.xml.rels><?xml version="1.0" encoding="UTF-8" standalone="yes"?>
<Relationships xmlns="http://schemas.openxmlformats.org/package/2006/relationships"><Relationship Id="rId1" Type="http://schemas.openxmlformats.org/officeDocument/2006/relationships/externalLinkPath" Target="file:///E:\Documents%20and%20Settings\woosoklee\Local%20Settings\Temporary%20Internet%20Files\Content.MSO\MSE\Project%20Ticket%20PPA%20Model_20081211_v3(reviewed)\%20%20&#54620;&#51648;&#51312;&#49436;(01)&#51032;%20&#50892;&#53356;&#49884;&#53944;" TargetMode="External"/></Relationships>
</file>

<file path=xl/externalLinks/_rels/externalLink118.xml.rels><?xml version="1.0" encoding="UTF-8" standalone="yes"?>
<Relationships xmlns="http://schemas.openxmlformats.org/package/2006/relationships"><Relationship Id="rId1" Type="http://schemas.openxmlformats.org/officeDocument/2006/relationships/externalLinkPath" Target="file:///\\Fs\(&#48512;&#49436;)%20&#44592;&#54925;&#44288;&#47532;&#54016;\My%20Documents\&#49464;&#50500;&#47700;&#53448;\&#48152;&#44592;\&#48516;&#49437;&#51312;&#49436;.xls" TargetMode="External"/></Relationships>
</file>

<file path=xl/externalLinks/_rels/externalLink119.xml.rels><?xml version="1.0" encoding="UTF-8" standalone="yes"?>
<Relationships xmlns="http://schemas.openxmlformats.org/package/2006/relationships"><Relationship Id="rId1" Type="http://schemas.microsoft.com/office/2006/relationships/xlExternalLinkPath/xlPathMissing" Target="5245%20&#51648;&#48516;&#48277;SBS(2003)&#51032;%20&#50892;&#53356;&#49884;&#53944;"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F:\2004&#45380;\&#44208;&#49328;&#51333;&#54633;\6&#50900;\&#44208;&#49328;&#48372;&#44256;\6&#50900;&#51204;&#49328;PL(&#51228;&#49884;&#52572;&#51333;).xls" TargetMode="External"/></Relationships>
</file>

<file path=xl/externalLinks/_rels/externalLink120.xml.rels><?xml version="1.0" encoding="UTF-8" standalone="yes"?>
<Relationships xmlns="http://schemas.openxmlformats.org/package/2006/relationships"><Relationship Id="rId1" Type="http://schemas.openxmlformats.org/officeDocument/2006/relationships/externalLinkPath" Target="/Documents%20and%20Settings/woosoklee/Local%20Settings/Temporary%20Internet%20Files/Content.MSO/MSE/Project%20Ticket%20PPA%20Model_20081211_v3(reviewed)/%208100%20&#51077;&#51613;&#51312;&#49436;&#51032;%20&#50892;&#53356;&#49884;&#53944;" TargetMode="External"/></Relationships>
</file>

<file path=xl/externalLinks/_rels/externalLink121.xml.rels><?xml version="1.0" encoding="UTF-8" standalone="yes"?>
<Relationships xmlns="http://schemas.openxmlformats.org/package/2006/relationships"><Relationship Id="rId1" Type="http://schemas.openxmlformats.org/officeDocument/2006/relationships/externalLinkPath" Target="/Documents%20and%20Settings/woosoklee/Desktop/Worksheet%20in%205760%20&#44048;&#44032;&#49345;&#44033;&#48708;(&#45572;&#44228;&#50529;)&#47749;&#49464;&#49436;" TargetMode="External"/></Relationships>
</file>

<file path=xl/externalLinks/_rels/externalLink122.xml.rels><?xml version="1.0" encoding="UTF-8" standalone="yes"?>
<Relationships xmlns="http://schemas.openxmlformats.org/package/2006/relationships"><Relationship Id="rId1" Type="http://schemas.openxmlformats.org/officeDocument/2006/relationships/externalLinkPath" Target="file:///\\Fs\(&#48512;&#49436;)%20&#44592;&#54925;&#44288;&#47532;&#54016;\My%20Documents\&#49464;&#50500;ent\&#45349;&#49468;\&#51221;&#50980;&#54872;&#51312;&#49436;\5811%20&#47924;&#54805;&#51088;&#49328;%20Combined%20Leadsheet.xls" TargetMode="External"/></Relationships>
</file>

<file path=xl/externalLinks/_rels/externalLink123.xml.rels><?xml version="1.0" encoding="UTF-8" standalone="yes"?>
<Relationships xmlns="http://schemas.openxmlformats.org/package/2006/relationships"><Relationship Id="rId1" Type="http://schemas.openxmlformats.org/officeDocument/2006/relationships/externalLinkPath" Target="/WINDOWS/TEMP/Grv46B.tmp/C(060630)-PJH.xls" TargetMode="External"/></Relationships>
</file>

<file path=xl/externalLinks/_rels/externalLink124.xml.rels><?xml version="1.0" encoding="UTF-8" standalone="yes"?>
<Relationships xmlns="http://schemas.openxmlformats.org/package/2006/relationships"><Relationship Id="rId1" Type="http://schemas.openxmlformats.org/officeDocument/2006/relationships/externalLinkPath" Target="file:///\\Fs\(&#48512;&#49436;)%20&#44592;&#54925;&#44288;&#47532;&#54016;\My%20Documents\&#49464;&#50500;ent\&#45349;&#49468;\&#51221;&#50980;&#54872;&#51312;&#49436;\6511%20&#44592;&#53440;&#44256;&#51221;&#48512;&#52292;%20Combined%20Leadsheet.xls" TargetMode="External"/></Relationships>
</file>

<file path=xl/externalLinks/_rels/externalLink125.xml.rels><?xml version="1.0" encoding="UTF-8" standalone="yes"?>
<Relationships xmlns="http://schemas.openxmlformats.org/package/2006/relationships"><Relationship Id="rId1" Type="http://schemas.microsoft.com/office/2006/relationships/xlExternalLinkPath/xlPathMissing" Target="(C)%205220%20&#51648;&#48516;&#48277;&#51201;&#50857;&#51613;&#44428;&#51032;%20&#50892;&#53356;&#49884;&#53944;" TargetMode="External"/></Relationships>
</file>

<file path=xl/externalLinks/_rels/externalLink126.xml.rels><?xml version="1.0" encoding="UTF-8" standalone="yes"?>
<Relationships xmlns="http://schemas.openxmlformats.org/package/2006/relationships"><Relationship Id="rId1" Type="http://schemas.openxmlformats.org/officeDocument/2006/relationships/externalLinkPath" Target="file:///Z:\Documents%20and%20Settings\sunchoi\My%20Documents\My%20Documents\My%20Documents\KTF\&#50672;&#44208;\&#48372;&#44256;&#49436;\KTF&#50672;&#44208;&#51312;&#49436;.xls" TargetMode="External"/></Relationships>
</file>

<file path=xl/externalLinks/_rels/externalLink127.xml.rels><?xml version="1.0" encoding="UTF-8" standalone="yes"?>
<Relationships xmlns="http://schemas.openxmlformats.org/package/2006/relationships"><Relationship Id="rId1" Type="http://schemas.openxmlformats.org/officeDocument/2006/relationships/externalLinkPath" Target="file:///F:\&#54788;&#45824;&#50948;&#50500;\WACC\Documents%20and%20Settings\woosoklee\Desktop\Worksheet%20in%205720%20&#50976;&#54805;&#51088;&#49328;%20LEAD" TargetMode="External"/></Relationships>
</file>

<file path=xl/externalLinks/_rels/externalLink128.xml.rels><?xml version="1.0" encoding="UTF-8" standalone="yes"?>
<Relationships xmlns="http://schemas.openxmlformats.org/package/2006/relationships"><Relationship Id="rId1" Type="http://schemas.openxmlformats.org/officeDocument/2006/relationships/externalLinkPath" Target="file:///\\Fs\(&#48512;&#49436;)%20&#44592;&#54925;&#44288;&#47532;&#54016;\WINDOWS\TEMP\5712%20&#50976;&#54805;&#51088;&#49328;&#47532;&#46300;.xls" TargetMode="External"/></Relationships>
</file>

<file path=xl/externalLinks/_rels/externalLink129.xml.rels><?xml version="1.0" encoding="UTF-8" standalone="yes"?>
<Relationships xmlns="http://schemas.openxmlformats.org/package/2006/relationships"><Relationship Id="rId1" Type="http://schemas.openxmlformats.org/officeDocument/2006/relationships/externalLinkPath" Target="file:///\\&#48320;&#54812;&#44221;\BYUN\&#44592;&#51456;&#44228;&#50557;\&#49457;&#51201;96.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51060;&#55148;&#49457;\2000&#47928;&#49436;\2000&#47928;&#49436;\RMS&#48372;&#44256;&#49436;%20&#51088;&#47308;\&#54217;&#51216;&#48324;%20&#46321;&#44553;&#48324;%20&#50672;&#45824;&#54788;&#54889;.xls" TargetMode="External"/></Relationships>
</file>

<file path=xl/externalLinks/_rels/externalLink130.xml.rels><?xml version="1.0" encoding="UTF-8" standalone="yes"?>
<Relationships xmlns="http://schemas.openxmlformats.org/package/2006/relationships"><Relationship Id="rId1" Type="http://schemas.openxmlformats.org/officeDocument/2006/relationships/externalLinkPath" Target="file:///F:\&#45936;&#51060;&#53552;-D\2004&#45380;%20&#44208;&#49328;\200402\bs-pl\bs(&#48372;&#51221;&#54980;)0402.xls" TargetMode="External"/></Relationships>
</file>

<file path=xl/externalLinks/_rels/externalLink131.xml.rels><?xml version="1.0" encoding="UTF-8" standalone="yes"?>
<Relationships xmlns="http://schemas.openxmlformats.org/package/2006/relationships"><Relationship Id="rId1" Type="http://schemas.openxmlformats.org/officeDocument/2006/relationships/externalLinkPath" Target="/Users/skim71/Desktop/SK%20&#54596;&#46300;/SKT/SKT%203&#48516;&#44592;/WP/&#49345;&#44228;&#50896;&#51109;&#44288;&#47532;/&#49345;&#44228;&#50896;&#51109;&#51221;&#47532;_163Q_v1.0(&#44608;&#49457;&#54984;).xlsx" TargetMode="External"/></Relationships>
</file>

<file path=xl/externalLinks/_rels/externalLink132.xml.rels><?xml version="1.0" encoding="UTF-8" standalone="yes"?>
<Relationships xmlns="http://schemas.openxmlformats.org/package/2006/relationships"><Relationship Id="rId1" Type="http://schemas.openxmlformats.org/officeDocument/2006/relationships/externalLinkPath" Target="file:///\\&#49828;&#54000;&#48656;\&#50976;&#44032;&#51613;&#44428;\&#45824;&#45236;&#50808;&#51088;&#47308;\&#53804;&#50997;&#51088;&#54028;&#53944;\2002\1&#50900;&#44148;&#51204;&#49457;.xls" TargetMode="External"/></Relationships>
</file>

<file path=xl/externalLinks/_rels/externalLink133.xml.rels><?xml version="1.0" encoding="UTF-8" standalone="yes"?>
<Relationships xmlns="http://schemas.openxmlformats.org/package/2006/relationships"><Relationship Id="rId1" Type="http://schemas.openxmlformats.org/officeDocument/2006/relationships/externalLinkPath" Target="http://lbhqta.skcorp.com/My%20Documents/&#48152;&#44592;,&#48516;&#44592;,&#50672;&#52264;/0112&#50672;&#52264;/&#44060;&#48156;&#48708;(34&#48516;&#44592;).xls" TargetMode="External"/></Relationships>
</file>

<file path=xl/externalLinks/_rels/externalLink134.xml.rels><?xml version="1.0" encoding="UTF-8" standalone="yes"?>
<Relationships xmlns="http://schemas.openxmlformats.org/package/2006/relationships"><Relationship Id="rId1" Type="http://schemas.openxmlformats.org/officeDocument/2006/relationships/externalLinkPath" Target="file:///F:\03.M&amp;A&#51088;&#47308;\&#44608;&#51652;&#50865;GJ\&#51221;&#47532;&#44228;&#54925;&#50504;(2002.3.31)\&#51221;&#47532;&#44228;&#54925;&#50504;_&#54869;&#51221;\backup\&#51221;&#47532;&#44228;&#54925;&#50504;-&#51064;&#52380;&#51221;&#50976;0312_&#49688;&#51221;-1(&#54924;&#44228;&#49324;).xls" TargetMode="External"/></Relationships>
</file>

<file path=xl/externalLinks/_rels/externalLink135.xml.rels><?xml version="1.0" encoding="UTF-8" standalone="yes"?>
<Relationships xmlns="http://schemas.openxmlformats.org/package/2006/relationships"><Relationship Id="rId1" Type="http://schemas.openxmlformats.org/officeDocument/2006/relationships/externalLinkPath" Target="file:///J:\My%20Documents\200PN.xls" TargetMode="External"/></Relationships>
</file>

<file path=xl/externalLinks/_rels/externalLink136.xml.rels><?xml version="1.0" encoding="UTF-8" standalone="yes"?>
<Relationships xmlns="http://schemas.openxmlformats.org/package/2006/relationships"><Relationship Id="rId1" Type="http://schemas.openxmlformats.org/officeDocument/2006/relationships/externalLinkPath" Target="file:///\\I90205\c\Excel\1999.03.31.xls" TargetMode="External"/></Relationships>
</file>

<file path=xl/externalLinks/_rels/externalLink137.xml.rels><?xml version="1.0" encoding="UTF-8" standalone="yes"?>
<Relationships xmlns="http://schemas.openxmlformats.org/package/2006/relationships"><Relationship Id="rId1" Type="http://schemas.openxmlformats.org/officeDocument/2006/relationships/externalLinkPath" Target="file:///A:\My%20Documents\Project\DDR\H%20&amp;%20CB%202000\ddr\Cashfolw%202\Cashflow%20%20V4.0(final).xls" TargetMode="External"/></Relationships>
</file>

<file path=xl/externalLinks/_rels/externalLink138.xml.rels><?xml version="1.0" encoding="UTF-8" standalone="yes"?>
<Relationships xmlns="http://schemas.openxmlformats.org/package/2006/relationships"><Relationship Id="rId1" Type="http://schemas.openxmlformats.org/officeDocument/2006/relationships/externalLinkPath" Target="file:///F:\WINDOWS\TEMP\Clients\&#51452;&#51008;&#49328;&#50629;\(1999)_&#51452;&#51008;&#49328;&#50629;\(&#54924;&#49324;&#51228;&#49884;)&#51116;&#47924;&#51228;&#54364;.xls" TargetMode="External"/></Relationships>
</file>

<file path=xl/externalLinks/_rels/externalLink139.xml.rels><?xml version="1.0" encoding="UTF-8" standalone="yes"?>
<Relationships xmlns="http://schemas.openxmlformats.org/package/2006/relationships"><Relationship Id="rId1" Type="http://schemas.openxmlformats.org/officeDocument/2006/relationships/externalLinkPath" Target="file:///\\172.17.183.81\c\&#44048;&#49324;&amp;&#50857;&#50669;\USGaap2003\2003.12.31&#44592;&#51456;\2003%20Roll%20Rate\BC\&#51088;&#47308;&#51228;&#44277;Route&#48324;%20Roll%20Rate%20&#44208;&#44284;\KC,BC%20Roll%20Rate%20&#44208;&#44284;&#48708;&#44368;(&#51060;&#49345;&#51064;%20&#49345;&#44033;&#49688;&#51221;)(&#51092;&#50529;&#49688;&#51221;).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S:\GROUPS\INDUSTRY\KLEIN\APOLLO\MODELS\MODEL5.XLS" TargetMode="External"/></Relationships>
</file>

<file path=xl/externalLinks/_rels/externalLink140.xml.rels><?xml version="1.0" encoding="UTF-8" standalone="yes"?>
<Relationships xmlns="http://schemas.openxmlformats.org/package/2006/relationships"><Relationship Id="rId1" Type="http://schemas.openxmlformats.org/officeDocument/2006/relationships/externalLinkPath" Target="http://hqm.kmb.km/&#50808;&#54868;&#51613;&#44428;/&#54620;&#44397;&#51008;&#54665;&#48372;&#44256;&#49436;/9907&#50900;&#47568;%20&#48372;&#44256;&#49436;(&#52636;&#51088;&#48516;&#51012;&#51228;&#50808;&#54620;&#51613;&#44428;).xlk" TargetMode="External"/></Relationships>
</file>

<file path=xl/externalLinks/_rels/externalLink141.xml.rels><?xml version="1.0" encoding="UTF-8" standalone="yes"?>
<Relationships xmlns="http://schemas.openxmlformats.org/package/2006/relationships"><Relationship Id="rId1" Type="http://schemas.openxmlformats.org/officeDocument/2006/relationships/externalLinkPath" Target="file:///A:\&#44592;&#54925;&#50629;&#47924;\&#45824;&#49457;&#49552;&#51061;\0106&#49552;&#51061;\&#51228;&#51312;&#52280;&#44256;.xls" TargetMode="External"/></Relationships>
</file>

<file path=xl/externalLinks/_rels/externalLink142.xml.rels><?xml version="1.0" encoding="UTF-8" standalone="yes"?>
<Relationships xmlns="http://schemas.openxmlformats.org/package/2006/relationships"><Relationship Id="rId1" Type="http://schemas.openxmlformats.org/officeDocument/2006/relationships/externalLinkPath" Target="file:///\\Kmw214\d\LSP%2098&#51060;&#51204;&#47928;&#49436;\97&#44208;&#49328;&#52572;&#51333;(&#54924;&#44228;&#54016;)\97&#45380;&#51228;4&#44592;&#51116;&#47924;&#51228;&#54364;(&#52636;&#47141;).xls" TargetMode="External"/></Relationships>
</file>

<file path=xl/externalLinks/_rels/externalLink143.xml.rels><?xml version="1.0" encoding="UTF-8" standalone="yes"?>
<Relationships xmlns="http://schemas.openxmlformats.org/package/2006/relationships"><Relationship Id="rId1" Type="http://schemas.openxmlformats.org/officeDocument/2006/relationships/externalLinkPath" Target="file:///A:\WINDOWS\TEMP\&#51116;&#44256;&#51312;&#49324;0714.xls" TargetMode="External"/></Relationships>
</file>

<file path=xl/externalLinks/_rels/externalLink144.xml.rels><?xml version="1.0" encoding="UTF-8" standalone="yes"?>
<Relationships xmlns="http://schemas.openxmlformats.org/package/2006/relationships"><Relationship Id="rId1" Type="http://schemas.openxmlformats.org/officeDocument/2006/relationships/externalLinkPath" Target="http://hqm.kmb.km/&#50808;&#54868;&#51613;&#44428;/&#54620;&#44397;&#51008;&#54665;&#48372;&#44256;&#49436;/9912&#50900;&#47568;%20&#48372;&#44256;&#49436;(&#52636;&#51088;&#48516;&#51012;&#51228;&#50808;&#54620;&#51613;&#44428;)&#51032;%20&#48177;&#50629;.xlk" TargetMode="External"/></Relationships>
</file>

<file path=xl/externalLinks/_rels/externalLink145.xml.rels><?xml version="1.0" encoding="UTF-8" standalone="yes"?>
<Relationships xmlns="http://schemas.openxmlformats.org/package/2006/relationships"><Relationship Id="rId1" Type="http://schemas.openxmlformats.org/officeDocument/2006/relationships/externalLinkPath" Target="file:///A:\&#51221;&#51068;.xls" TargetMode="External"/></Relationships>
</file>

<file path=xl/externalLinks/_rels/externalLink146.xml.rels><?xml version="1.0" encoding="UTF-8" standalone="yes"?>
<Relationships xmlns="http://schemas.openxmlformats.org/package/2006/relationships"><Relationship Id="rId1" Type="http://schemas.openxmlformats.org/officeDocument/2006/relationships/externalLinkPath" Target="file:///A:\WINDOWS\TEMP\notes\Audit\&#50689;&#49328;&#51221;&#48372;&#53685;&#49888;\Test\4000.xls" TargetMode="External"/></Relationships>
</file>

<file path=xl/externalLinks/_rels/externalLink147.xml.rels><?xml version="1.0" encoding="UTF-8" standalone="yes"?>
<Relationships xmlns="http://schemas.openxmlformats.org/package/2006/relationships"><Relationship Id="rId1" Type="http://schemas.openxmlformats.org/officeDocument/2006/relationships/externalLinkPath" Target="file:///F:\04.&#54924;&#49324;&#51088;&#47308;\06.&#51064;&#52380;CLX%20FF\2008&#45380;&#46020;\IS_08_&#50900;&#48324;.xlsx" TargetMode="External"/></Relationships>
</file>

<file path=xl/externalLinks/_rels/externalLink148.xml.rels><?xml version="1.0" encoding="UTF-8" standalone="yes"?>
<Relationships xmlns="http://schemas.openxmlformats.org/package/2006/relationships"><Relationship Id="rId1" Type="http://schemas.openxmlformats.org/officeDocument/2006/relationships/externalLinkPath" Target="file:///\\Knjeon\My%20Documents\My%20Documents\&#44048;&#49324;\&#51452;&#50836;&#44221;&#50689;&#51648;&#54364;(&#54588;&#45944;&#47533;&#49828;)2002&#45380;1&#50900;_updated_version.xls" TargetMode="External"/></Relationships>
</file>

<file path=xl/externalLinks/_rels/externalLink149.xml.rels><?xml version="1.0" encoding="UTF-8" standalone="yes"?>
<Relationships xmlns="http://schemas.openxmlformats.org/package/2006/relationships"><Relationship Id="rId1" Type="http://schemas.openxmlformats.org/officeDocument/2006/relationships/externalLinkPath" Target="file:///F:\2006&#44208;&#49328;\k&#49345;&#44033;&#54980;&#54924;&#49688;&#50984;\EUC-1.2527.K&#49345;&#44033;&#54980;&#54924;&#49688;&#50984;200612.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F:\WINNT\Temp\APPS\EXCEL\CAAP\ABB15296.XLS" TargetMode="External"/></Relationships>
</file>

<file path=xl/externalLinks/_rels/externalLink150.xml.rels><?xml version="1.0" encoding="UTF-8" standalone="yes"?>
<Relationships xmlns="http://schemas.openxmlformats.org/package/2006/relationships"><Relationship Id="rId1" Type="http://schemas.openxmlformats.org/officeDocument/2006/relationships/externalLinkPath" Target="http://db.kmb.km/WINNT/Profiles/superuser/Temporary%20Internet%20Files/Content.IE5/PWNLGNMQ/&#54217;&#44032;&#44288;&#47144;/&#46041;&#45224;03.xls" TargetMode="External"/></Relationships>
</file>

<file path=xl/externalLinks/_rels/externalLink151.xml.rels><?xml version="1.0" encoding="UTF-8" standalone="yes"?>
<Relationships xmlns="http://schemas.openxmlformats.org/package/2006/relationships"><Relationship Id="rId1" Type="http://schemas.openxmlformats.org/officeDocument/2006/relationships/externalLinkPath" Target="/Users/skim71/Desktop/ICE/SKT_2018/4&#48516;&#44592;/2.%20WP/1.%20&#48324;&#46020;/2.&#50689;&#50629;&#44428;/5.%20ADT_PPA/KPMG&#51228;&#52636;_ADT&#52897;&#49828;_PPA&#44160;&#53664;_4&#52264;&#51656;&#51032;.xlsx" TargetMode="External"/></Relationships>
</file>

<file path=xl/externalLinks/_rels/externalLink152.xml.rels><?xml version="1.0" encoding="UTF-8" standalone="yes"?>
<Relationships xmlns="http://schemas.openxmlformats.org/package/2006/relationships"><Relationship Id="rId1" Type="http://schemas.openxmlformats.org/officeDocument/2006/relationships/externalLinkPath" Target="/Users/myengkyupark/Documents/&#50629;&#47924;&#54028;&#51068;/Live%20Door/PPA/&#52280;&#44256;&#51088;&#47308;/Helio%20Purchasing%20accounting/1.%20&#52509;&#44292;%20&#48372;&#44256;&#49436;/Helio_PPA%20model_Draft_vd11-12-07%20FINAL%20DRAFT.xls" TargetMode="External"/></Relationships>
</file>

<file path=xl/externalLinks/_rels/externalLink153.xml.rels><?xml version="1.0" encoding="UTF-8" standalone="yes"?>
<Relationships xmlns="http://schemas.openxmlformats.org/package/2006/relationships"><Relationship Id="rId1" Type="http://schemas.openxmlformats.org/officeDocument/2006/relationships/externalLinkPath" Target="file:///A:\Working%20paper\Aon%20Warranty\00yearend-AonW\&#44048;&#49324;\&#44048;&#49324;\AmexBank\2000&#45380;\&#52292;&#44428;&#52292;&#47924;-&#51312;&#54924;&#49436;&#48143;%20&#53685;&#51228;&#54364;-2000.xls" TargetMode="External"/></Relationships>
</file>

<file path=xl/externalLinks/_rels/externalLink154.xml.rels><?xml version="1.0" encoding="UTF-8" standalone="yes"?>
<Relationships xmlns="http://schemas.openxmlformats.org/package/2006/relationships"><Relationship Id="rId1" Type="http://schemas.openxmlformats.org/officeDocument/2006/relationships/externalLinkPath" Target="file:///\\C665\c\&#53945;&#48324;&#44228;&#49688;(&#53685;&#44228;)\&#52572;&#51333;&#44228;&#49688;(&#54016;&#51109;&#45784;&#48372;&#49464;&#50836;99.4.24).xls" TargetMode="External"/></Relationships>
</file>

<file path=xl/externalLinks/_rels/externalLink155.xml.rels><?xml version="1.0" encoding="UTF-8" standalone="yes"?>
<Relationships xmlns="http://schemas.openxmlformats.org/package/2006/relationships"><Relationship Id="rId1" Type="http://schemas.openxmlformats.org/officeDocument/2006/relationships/externalLinkPath" Target="file:///A:\Client\&#50864;&#47532;&#44552;&#50997;&#51648;&#51452;(&#51452;)\03&#54620;&#48731;&#50672;&#44208;%20Project\reporting%20package\Reporting_Package-&#44397;&#45236;\Reporting_Package-&#44397;&#45236;.xls" TargetMode="External"/></Relationships>
</file>

<file path=xl/externalLinks/_rels/externalLink156.xml.rels><?xml version="1.0" encoding="UTF-8" standalone="yes"?>
<Relationships xmlns="http://schemas.openxmlformats.org/package/2006/relationships"><Relationship Id="rId1" Type="http://schemas.openxmlformats.org/officeDocument/2006/relationships/externalLinkPath" Target="http://mail.ahnkwon.co.kr/My%20Documents/&#44048;&#49324;/98&#44048;&#49324;/&#50500;&#45224;&#44148;&#49444;/98&#47749;&#49464;/ACE/&#51228;&#51312;&#50896;&#44032;.xls" TargetMode="External"/></Relationships>
</file>

<file path=xl/externalLinks/_rels/externalLink157.xml.rels><?xml version="1.0" encoding="UTF-8" standalone="yes"?>
<Relationships xmlns="http://schemas.openxmlformats.org/package/2006/relationships"><Relationship Id="rId1" Type="http://schemas.openxmlformats.org/officeDocument/2006/relationships/externalLinkPath" Target="file:///\\&#54728;&#47548;\C\CLOMONTH\9909\FUNDAPAD.XLS" TargetMode="External"/></Relationships>
</file>

<file path=xl/externalLinks/_rels/externalLink158.xml.rels><?xml version="1.0" encoding="UTF-8" standalone="yes"?>
<Relationships xmlns="http://schemas.openxmlformats.org/package/2006/relationships"><Relationship Id="rId1" Type="http://schemas.openxmlformats.org/officeDocument/2006/relationships/externalLinkPath" Target="file:///A:\&#49884;&#44032;list.xls" TargetMode="External"/></Relationships>
</file>

<file path=xl/externalLinks/_rels/externalLink159.xml.rels><?xml version="1.0" encoding="UTF-8" standalone="yes"?>
<Relationships xmlns="http://schemas.openxmlformats.org/package/2006/relationships"><Relationship Id="rId1" Type="http://schemas.openxmlformats.org/officeDocument/2006/relationships/externalLinkPath" Target="file:///B:\KET\&#49340;&#54868;95.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Dp6116\my%20docu%2099\BSPL\My%20Documents\IPIC\A&#44256;&#50689;&#48372;\IPIC\9806&#44208;&#49328;\&#50504;&#51221;&#54840;\&#44208;&#49328;&#51088;&#47308;\&#50672;&#44208;&#49328;\97&#45380;\RAW9608\&#50896;&#51116;&#47308;.XLS" TargetMode="External"/></Relationships>
</file>

<file path=xl/externalLinks/_rels/externalLink160.xml.rels><?xml version="1.0" encoding="UTF-8" standalone="yes"?>
<Relationships xmlns="http://schemas.openxmlformats.org/package/2006/relationships"><Relationship Id="rId1" Type="http://schemas.openxmlformats.org/officeDocument/2006/relationships/externalLinkPath" Target="http://hqy.kmb.km/dept/928072.nsf/0/25786F012E32AD4A49256B95003D7A6C/$FILE/Documents%20and%20Settings/hcb/My%20Documents/&#44208;&#49328;&#44288;&#47144;/2001&#44208;&#49328;/2001%20&#52572;&#51333;%20&#51452;&#49437;/200112%20&#44397;&#51228;&#48512;%20&#54028;&#49373;.xls" TargetMode="External"/></Relationships>
</file>

<file path=xl/externalLinks/_rels/externalLink161.xml.rels><?xml version="1.0" encoding="UTF-8" standalone="yes"?>
<Relationships xmlns="http://schemas.openxmlformats.org/package/2006/relationships"><Relationship Id="rId1" Type="http://schemas.openxmlformats.org/officeDocument/2006/relationships/externalLinkPath" Target="file:///F:\SK&#50640;&#45320;&#51648;\2009.7\windows\TEMP\windows\TEMP\DOWN\&#51088;&#46041;&#44204;&#51201;.xls" TargetMode="External"/></Relationships>
</file>

<file path=xl/externalLinks/_rels/externalLink162.xml.rels><?xml version="1.0" encoding="UTF-8" standalone="yes"?>
<Relationships xmlns="http://schemas.openxmlformats.org/package/2006/relationships"><Relationship Id="rId1" Type="http://schemas.openxmlformats.org/officeDocument/2006/relationships/externalLinkPath" Target="file:///\\&#51204;&#50689;&#44368;\C\&#51060;&#54788;&#50864;\&#50900;&#44208;&#49328;\200106\&#54924;&#44228;&#44048;~1\&#54924;&#44228;&#44048;&#49324;200106\&#44208;&#49328;&#48372;&#44256;&#49436;\&#51456;&#48708;&#44552;.XLS" TargetMode="External"/></Relationships>
</file>

<file path=xl/externalLinks/_rels/externalLink163.xml.rels><?xml version="1.0" encoding="UTF-8" standalone="yes"?>
<Relationships xmlns="http://schemas.openxmlformats.org/package/2006/relationships"><Relationship Id="rId1" Type="http://schemas.openxmlformats.org/officeDocument/2006/relationships/externalLinkPath" Target="file:///F:\&#44221;&#47532;\&#44208;&#49328;\2006&#48152;&#44592;\&#44228;&#49328;&#45236;&#50669;.xls" TargetMode="External"/></Relationships>
</file>

<file path=xl/externalLinks/_rels/externalLink164.xml.rels><?xml version="1.0" encoding="UTF-8" standalone="yes"?>
<Relationships xmlns="http://schemas.openxmlformats.org/package/2006/relationships"><Relationship Id="rId1" Type="http://schemas.openxmlformats.org/officeDocument/2006/relationships/externalLinkPath" Target="file:///F:\SK&#50640;&#45320;&#51648;\2009.7\&#44592;&#49696;\project\&#52628;&#51652;&#49324;&#50629;\&#44592;&#49696;\project\&#49444;&#44228;&#51088;&#47308;\HYDRAULIC.xls" TargetMode="External"/></Relationships>
</file>

<file path=xl/externalLinks/_rels/externalLink165.xml.rels><?xml version="1.0" encoding="UTF-8" standalone="yes"?>
<Relationships xmlns="http://schemas.openxmlformats.org/package/2006/relationships"><Relationship Id="rId1" Type="http://schemas.openxmlformats.org/officeDocument/2006/relationships/externalLinkPath" Target="file:///F:\WINNT\Profiles\Administrator\&#48148;&#53461;%20&#54868;&#47732;\&#54620;&#44397;&#53804;&#51088;&#49888;&#53441;\My%20Documents\Public\My%20Documents\&#54016;&#48324;&#44228;&#49688;.xls" TargetMode="External"/></Relationships>
</file>

<file path=xl/externalLinks/_rels/externalLink166.xml.rels><?xml version="1.0" encoding="UTF-8" standalone="yes"?>
<Relationships xmlns="http://schemas.openxmlformats.org/package/2006/relationships"><Relationship Id="rId1" Type="http://schemas.openxmlformats.org/officeDocument/2006/relationships/externalLinkPath" Target="file:///A:\&#48177;&#50629;&#54028;&#51068;\2002&#45380;%20&#44397;&#47928;%20&#51116;&#47924;&#51228;&#54364;\2002&#45380;%201&#50900;&#44208;&#49328;\&#51228;&#51312;&#52280;&#44256;.xls" TargetMode="External"/></Relationships>
</file>

<file path=xl/externalLinks/_rels/externalLink167.xml.rels><?xml version="1.0" encoding="UTF-8" standalone="yes"?>
<Relationships xmlns="http://schemas.openxmlformats.org/package/2006/relationships"><Relationship Id="rId1" Type="http://schemas.openxmlformats.org/officeDocument/2006/relationships/externalLinkPath" Target="file:///F:\WINDOWS\&#48148;&#53461;%20&#54868;&#47732;\10&#50900;&#44208;&#49328;&#51088;&#47308;.xls" TargetMode="External"/></Relationships>
</file>

<file path=xl/externalLinks/_rels/externalLink168.xml.rels><?xml version="1.0" encoding="UTF-8" standalone="yes"?>
<Relationships xmlns="http://schemas.openxmlformats.org/package/2006/relationships"><Relationship Id="rId1" Type="http://schemas.openxmlformats.org/officeDocument/2006/relationships/externalLinkPath" Target="file:///T:\My%20Documents\&#51116;&#44256;&#51088;&#49328;\2001&#45380;%20&#51116;&#44256;&#51088;&#49328;\excel\&#50896;&#44032;&#51208;&#44048;&#54924;&#51032;&#51088;&#47308;\&#51116;&#44256;\&#48708;&#44032;&#50857;\&#48708;&#44032;&#50857;&#51665;&#44228;\8&#50900;&#48708;&#44032;&#50857;&#51116;&#44256;.xls" TargetMode="External"/></Relationships>
</file>

<file path=xl/externalLinks/_rels/externalLink169.xml.rels><?xml version="1.0" encoding="UTF-8" standalone="yes"?>
<Relationships xmlns="http://schemas.openxmlformats.org/package/2006/relationships"><Relationship Id="rId1" Type="http://schemas.openxmlformats.org/officeDocument/2006/relationships/externalLinkPath" Target="file:///F:\SK&#50640;&#45320;&#51648;\2009.7\My%20Documents\&#50577;&#49849;&#47148;\&#44208;&#49328;&#44288;&#47144;\2003&#45380;\03&#50900;\&#51221;&#47532;&#44228;&#54925;\&#48320;&#51228;&#49828;&#52992;&#51460;.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hkgisnas001\mcdwong\DOCUME~1\jhlee2\LOCALS~1\Temp\SKT\4-47&#52264;\&#49444;&#44228;&#49436;(SKT4-47.xls" TargetMode="External"/></Relationships>
</file>

<file path=xl/externalLinks/_rels/externalLink170.xml.rels><?xml version="1.0" encoding="UTF-8" standalone="yes"?>
<Relationships xmlns="http://schemas.openxmlformats.org/package/2006/relationships"><Relationship Id="rId1" Type="http://schemas.microsoft.com/office/2006/relationships/xlExternalLinkPath/xlStartup" Target="11&#49892;&#51201;/OLD&#49892;&#51201;.xlw" TargetMode="External"/></Relationships>
</file>

<file path=xl/externalLinks/_rels/externalLink171.xml.rels><?xml version="1.0" encoding="UTF-8" standalone="yes"?>
<Relationships xmlns="http://schemas.openxmlformats.org/package/2006/relationships"><Relationship Id="rId1" Type="http://schemas.openxmlformats.org/officeDocument/2006/relationships/externalLinkPath" Target="file:///F:\My%20Documents\&#50629;&#47924;\2004FY\2004_KB_BANK_USGAAP\02_SPC\02_PBC\&#51088;&#54924;&#49324;_03_&#44592;&#53440;&#51088;&#47308;_v1(0223)\KB&#49373;&#47749;\LHY\&#44208;&#49328;\&#48708;&#54408;&#44048;&#44032;.XLS" TargetMode="External"/></Relationships>
</file>

<file path=xl/externalLinks/_rels/externalLink172.xml.rels><?xml version="1.0" encoding="UTF-8" standalone="yes"?>
<Relationships xmlns="http://schemas.openxmlformats.org/package/2006/relationships"><Relationship Id="rId1" Type="http://schemas.openxmlformats.org/officeDocument/2006/relationships/externalLinkPath" Target="file:///\\340-44\c\My%20Documents\3&#44208;&#49328;&#44288;&#47144;\5&#50557;&#51221;&#54788;&#54889;\0003&#51456;&#48708;&#44552;.xls" TargetMode="External"/></Relationships>
</file>

<file path=xl/externalLinks/_rels/externalLink173.xml.rels><?xml version="1.0" encoding="UTF-8" standalone="yes"?>
<Relationships xmlns="http://schemas.openxmlformats.org/package/2006/relationships"><Relationship Id="rId1" Type="http://schemas.openxmlformats.org/officeDocument/2006/relationships/externalLinkPath" Target="file:///F:\2002\&#44397;&#48124;&#51008;&#54665;2002\&#44592;&#47568;&#44048;&#49324;\&#51008;&#54665;&#52769;&#51088;&#47308;\&#52649;&#45817;&#44552;&#44048;&#49324;&#51088;&#47308;-0212.xls" TargetMode="External"/></Relationships>
</file>

<file path=xl/externalLinks/_rels/externalLink174.xml.rels><?xml version="1.0" encoding="UTF-8" standalone="yes"?>
<Relationships xmlns="http://schemas.openxmlformats.org/package/2006/relationships"><Relationship Id="rId1" Type="http://schemas.openxmlformats.org/officeDocument/2006/relationships/externalLinkPath" Target="file:///F:\&#50629;&#47924;&#54260;&#45908;\&#48372;&#44256;&#49436;\&#51088;&#49328;&#44148;&#51204;&#49457;\&#47112;&#51060;&#54021;\&#51204;&#49328;&#48512;&#48156;&#49569;&#51088;&#47308;(1&#50900;).xls" TargetMode="External"/></Relationships>
</file>

<file path=xl/externalLinks/_rels/externalLink175.xml.rels><?xml version="1.0" encoding="UTF-8" standalone="yes"?>
<Relationships xmlns="http://schemas.openxmlformats.org/package/2006/relationships"><Relationship Id="rId1" Type="http://schemas.openxmlformats.org/officeDocument/2006/relationships/externalLinkPath" Target="file:///F:\Documents%20and%20Settings\user\My%20Documents\&#46160;&#47336;&#48393;\&#51088;&#49328;&#50976;&#46041;&#54868;\&#44208;&#49328;(2004&#45380;)\8&#50900;\6&#50900;\download\&#51088;&#49328;&#50976;&#46041;&#54868;&#44288;&#47144;&#47749;&#49464;&#49436;\&#50976;&#46041;&#54868;&#49688;&#51061;WP.xls" TargetMode="External"/></Relationships>
</file>

<file path=xl/externalLinks/_rels/externalLink176.xml.rels><?xml version="1.0" encoding="UTF-8" standalone="yes"?>
<Relationships xmlns="http://schemas.openxmlformats.org/package/2006/relationships"><Relationship Id="rId1" Type="http://schemas.openxmlformats.org/officeDocument/2006/relationships/externalLinkPath" Target="file:///F:\&#50808;&#54868;&#52264;&#51077;\&#50808;&#52292;&#47564;&#44592;&#50672;&#51109;1\&#51204;&#54872;&#47749;&#49464;2.XLS" TargetMode="External"/></Relationships>
</file>

<file path=xl/externalLinks/_rels/externalLink177.xml.rels><?xml version="1.0" encoding="UTF-8" standalone="yes"?>
<Relationships xmlns="http://schemas.openxmlformats.org/package/2006/relationships"><Relationship Id="rId1" Type="http://schemas.openxmlformats.org/officeDocument/2006/relationships/externalLinkPath" Target="file:///F:\Documents%20and%20Settings\&#48376;&#51064;&#51032;%20Netware%20Login%20ID\My%20Documents\Client\&#44397;&#48124;&#51008;&#54665;\KGAAP_&#50672;&#44208;&#54056;&#53412;&#51648;&#51204;&#49328;&#54868;&#51089;&#50629;\Template\&#45236;&#48512;&#44144;&#47000;&#49345;&#44228;&#51228;&#44144;Logic\&#51116;&#47924;&#51228;&#54364;_&#51452;&#49437;Template_C1_C3%231.0.xls" TargetMode="External"/></Relationships>
</file>

<file path=xl/externalLinks/_rels/externalLink178.xml.rels><?xml version="1.0" encoding="UTF-8" standalone="yes"?>
<Relationships xmlns="http://schemas.openxmlformats.org/package/2006/relationships"><Relationship Id="rId1" Type="http://schemas.openxmlformats.org/officeDocument/2006/relationships/externalLinkPath" Target="file:///\\DWFS11\SYS\work98\&#49552;&#51061;\&#49552;&#51061;9801.xls" TargetMode="External"/></Relationships>
</file>

<file path=xl/externalLinks/_rels/externalLink179.xml.rels><?xml version="1.0" encoding="UTF-8" standalone="yes"?>
<Relationships xmlns="http://schemas.openxmlformats.org/package/2006/relationships"><Relationship Id="rId1" Type="http://schemas.openxmlformats.org/officeDocument/2006/relationships/externalLinkPath" Target="file:///\\JJJ90\&#51116;&#51221;&#48512;\Windows\&#48148;&#53461;%20&#54868;&#47732;\&#51116;&#51221;&#48512;\&#51060;&#51088;&#48516;&#49437;\&#51648;&#44553;&#51060;&#51088;\98&#45380;&#44036;&#48516;&#44592;.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https://d.docs.live.net/FinSup/Plan01%20DJ/Supply%20Plan%20Review.xls" TargetMode="External"/></Relationships>
</file>

<file path=xl/externalLinks/_rels/externalLink180.xml.rels><?xml version="1.0" encoding="UTF-8" standalone="yes"?>
<Relationships xmlns="http://schemas.openxmlformats.org/package/2006/relationships"><Relationship Id="rId1" Type="http://schemas.openxmlformats.org/officeDocument/2006/relationships/externalLinkPath" Target="file:///F:\2005\&#44397;&#48124;&#51008;&#54665;\&#44048;&#49324;\&#51116;&#47924;&#51228;&#54364;\&#49688;&#51221;&#48376;\SPC&#51116;&#47924;&#51228;&#54364;%20&#49688;&#51221;&#48376;_0418\&#49688;&#51221;&#48516;&#44060;&#50577;&#49885;_&#48176;&#54252;&#50857;(&#44608;&#48337;&#54984;)_0418.xls" TargetMode="External"/></Relationships>
</file>

<file path=xl/externalLinks/_rels/externalLink181.xml.rels><?xml version="1.0" encoding="UTF-8" standalone="yes"?>
<Relationships xmlns="http://schemas.openxmlformats.org/package/2006/relationships"><Relationship Id="rId1" Type="http://schemas.openxmlformats.org/officeDocument/2006/relationships/externalLinkPath" Target="file:///J:\Dekastri%20Terminal%20Project\Arch\&#44204;&#51201;&#48169;\&#48177;&#45824;&#47532;\&#49688;&#47049;&#49328;&#52636;\Bidding\2002tender\&#44592;&#49696;&#50689;&#50629;&#54016;&#44204;&#51201;\&#44277;&#51109;\&#53076;&#50612;&#49464;&#49828;\&#44204;&#51201;&#49436;\rabsj\PE\&#49828;&#50948;&#49828;&#54840;&#53588;\&#54616;&#46020;&#44228;&#50557;\&#52384;&#44264;.xls" TargetMode="External"/></Relationships>
</file>

<file path=xl/externalLinks/_rels/externalLink182.xml.rels><?xml version="1.0" encoding="UTF-8" standalone="yes"?>
<Relationships xmlns="http://schemas.openxmlformats.org/package/2006/relationships"><Relationship Id="rId1" Type="http://schemas.openxmlformats.org/officeDocument/2006/relationships/externalLinkPath" Target="file:///\\Knjeon\My%20Documents\DOCUME~1\&#48376;&#51064;&#51032;~1\LOCALS~1\Temp\_AZTMP0_\1&#50900;.xls" TargetMode="External"/></Relationships>
</file>

<file path=xl/externalLinks/_rels/externalLink183.xml.rels><?xml version="1.0" encoding="UTF-8" standalone="yes"?>
<Relationships xmlns="http://schemas.openxmlformats.org/package/2006/relationships"><Relationship Id="rId1" Type="http://schemas.openxmlformats.org/officeDocument/2006/relationships/externalLinkPath" Target="file:///J:\&#54616;&#45208;&#47196;&#46300;&#47548;\2003&#48152;&#44592;&#44160;&#53664;\&#54616;&#45208;&#47196;&#46300;&#47548;-&#54788;&#44552;&#55120;&#47492;&#54364;(2&#48516;&#44592;).xls" TargetMode="External"/></Relationships>
</file>

<file path=xl/externalLinks/_rels/externalLink184.xml.rels><?xml version="1.0" encoding="UTF-8" standalone="yes"?>
<Relationships xmlns="http://schemas.openxmlformats.org/package/2006/relationships"><Relationship Id="rId1" Type="http://schemas.openxmlformats.org/officeDocument/2006/relationships/externalLinkPath" Target="file:///F:\My%20Documents\&#49457;&#44284;&#44553;(&#52509;&#44292;)\&#49457;&#44284;&#44553;(&#52852;&#46300;&#52292;&#44428;)\2003&#45380;\1&#50900;&#49892;&#51201;\&#51312;&#51221;&#49457;&#44284;\&#49688;&#44592;&#51312;&#51221;&#49457;&#44284;(03.1&#50900;&#49892;&#51201;).xls" TargetMode="External"/></Relationships>
</file>

<file path=xl/externalLinks/_rels/externalLink185.xml.rels><?xml version="1.0" encoding="UTF-8" standalone="yes"?>
<Relationships xmlns="http://schemas.openxmlformats.org/package/2006/relationships"><Relationship Id="rId1" Type="http://schemas.openxmlformats.org/officeDocument/2006/relationships/externalLinkPath" Target="file:///h:\&#50808;&#54868;&#51613;&#44428;&#50629;&#47924;\&#51613;&#44428;06.xls" TargetMode="External"/></Relationships>
</file>

<file path=xl/externalLinks/_rels/externalLink186.xml.rels><?xml version="1.0" encoding="UTF-8" standalone="yes"?>
<Relationships xmlns="http://schemas.openxmlformats.org/package/2006/relationships"><Relationship Id="rId1" Type="http://schemas.openxmlformats.org/officeDocument/2006/relationships/externalLinkPath" Target="http://hqm.kmb.km/&#45824;&#45236;&#50808;&#51088;&#47308;/&#44221;&#50689;&#44288;&#47532;&#48512;/10&#50900;&#44208;&#49328;/&#50900;&#48324;&#51089;&#50629;/9706master.xls" TargetMode="External"/></Relationships>
</file>

<file path=xl/externalLinks/_rels/externalLink187.xml.rels><?xml version="1.0" encoding="UTF-8" standalone="yes"?>
<Relationships xmlns="http://schemas.openxmlformats.org/package/2006/relationships"><Relationship Id="rId1" Type="http://schemas.openxmlformats.org/officeDocument/2006/relationships/externalLinkPath" Target="http://hqm.kmb.km/&#45824;&#45236;&#50808;&#51088;&#47308;/&#44221;&#50689;&#44288;&#47532;&#48512;/10&#50900;&#44208;&#49328;/&#50900;&#48324;&#51089;&#50629;/9708master.xls" TargetMode="External"/></Relationships>
</file>

<file path=xl/externalLinks/_rels/externalLink188.xml.rels><?xml version="1.0" encoding="UTF-8" standalone="yes"?>
<Relationships xmlns="http://schemas.openxmlformats.org/package/2006/relationships"><Relationship Id="rId1" Type="http://schemas.openxmlformats.org/officeDocument/2006/relationships/externalLinkPath" Target="file:///J:\Documents%20and%20Settings\emailtou\Local%20Settings\Temporary%20Internet%20Files\OLK2\&#44208;&#49328;\2000&#45380;&#44208;&#49328;\3&#48516;&#44592;\Thru0003(cpa-&#51088;&#44552;).xls" TargetMode="External"/></Relationships>
</file>

<file path=xl/externalLinks/_rels/externalLink189.xml.rels><?xml version="1.0" encoding="UTF-8" standalone="yes"?>
<Relationships xmlns="http://schemas.openxmlformats.org/package/2006/relationships"><Relationship Id="rId1" Type="http://schemas.openxmlformats.org/officeDocument/2006/relationships/externalLinkPath" Target="file:///F:\WORK\&#44592;&#47568;&#44048;&#49324;\2001&#45380;&#44592;&#47568;\sk&#51613;&#44428;\&#50641;&#49472;&#51088;&#47308;\&#49324;&#50629;&#44228;&#54925;\&#49324;&#50629;&#52628;&#51221;.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file:///\\Jagm\c\&#44608;&#47928;&#44508;\&#51088;&#44552;20&#44592;&#44208;&#49328;\20&#44592;&#44228;&#51221;&#47749;&#49464;\MSOffice\Excel\&#51060;&#54952;&#49453;\&#47564;&#44592;&#50696;&#44552;\&#47564;&#44592;0701.xls" TargetMode="External"/></Relationships>
</file>

<file path=xl/externalLinks/_rels/externalLink190.xml.rels><?xml version="1.0" encoding="UTF-8" standalone="yes"?>
<Relationships xmlns="http://schemas.openxmlformats.org/package/2006/relationships"><Relationship Id="rId1" Type="http://schemas.openxmlformats.org/officeDocument/2006/relationships/externalLinkPath" Target="file:///F:\&#44277;&#50976;\000_048.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A:\EXCEL\&#44208;&#49328;\&#50900;&#48372;1.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F:\My%20Documents\2003&#44221;&#50689;&#44288;&#47532;\5&#50900;%20&#49888;&#44508;%20&#49688;&#51221;&#44228;&#54925;\2004&#45380;&#54532;&#47196;&#51229;&#49496;\&#50689;&#50629;&#44228;&#54925;%20&#44050;&#51088;&#47308;.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file:///\\BULLDOZER\ACCOUNTING\Edward\telco\Telco%20analysis\Monthly%20Telco%20Expenses.xls"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file:///F:\Documents%20and%20Settings\djookim\My%20Documents\&#44048;&#49324;\&#48516;&#48152;&#44592;&#44160;&#53664;\LG&#52852;&#46300;\2002&#45380;&#48152;&#44592;\Book1.xls"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DOCUME~1/ADMINI~1/LOCALS~1/Temp/My%20Documents/&#12593;&#12593;&#12593;/&#51068;.&#51068;.&#51068;/&#44048;&#49324;/Avista/2002-12-31/1&#48264;&#54028;&#51068;/Client2002/&#44048;&#49324;/Mykrolis/FY2002/TB/011103/Clients/KiDC/2002/&#48152;&#44592;/&#54924;&#49324;&#51228;&#49884;/&#44148;&#49444;&#51473;&#51064;&#51088;&#49328;.xls"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file:///\\Pcs\c\WINDOWS\TEMP\&#51068;&#51068;0113.xls"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file:///\\Atl-windsurfer\Product%20Mgmt\Product%20Profitability\2003%20Budget%20Review%20Product%20Profitability\2002\OpEx2002.xls"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file:///F:\WINDOWS\TEMP\&#49884;&#49328;&#54364;.xls"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file:///\\Pinnacles\finance\Wanda\Forecasting\Fcst00%20mem%23.xls"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file:///\\Pinnacles\finance\Steven%20&amp;%20Jenny\Forecast%20-%20MS\Fcst2000%20test%2000-0621.xls"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file:///W:\Documents%20and%20Settings\rogowskij\Local%20Settings\Temporary%20Internet%20Files\OLK209\Saatwover%20Reconciliation%20v11.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SYB%202010/FINANCIAL%20REPORT%202010/Rolling%20Cashflow/02-2010/BSD/AS/Jenny/NPS/2004/Accounting/Data%20client/Act/FREEPORT/v1202-LC/Data/Data-clean.xls" TargetMode="External"/></Relationships>
</file>

<file path=xl/externalLinks/_rels/externalLink30.xml.rels><?xml version="1.0" encoding="UTF-8" standalone="yes"?>
<Relationships xmlns="http://schemas.openxmlformats.org/package/2006/relationships"><Relationship Id="rId1" Type="http://schemas.openxmlformats.org/officeDocument/2006/relationships/externalLinkPath" Target="http://db.kmb.km/WINNT/Profiles/superuser/Temporary%20Internet%20Files/Content.IE5/PWNLGNMQ/Credit%20inputs/PORTFOLIO%20MODEL(200012inputs).xls" TargetMode="External"/></Relationships>
</file>

<file path=xl/externalLinks/_rels/externalLink31.xml.rels><?xml version="1.0" encoding="UTF-8" standalone="yes"?>
<Relationships xmlns="http://schemas.openxmlformats.org/package/2006/relationships"><Relationship Id="rId1" Type="http://schemas.openxmlformats.org/officeDocument/2006/relationships/externalLinkPath" Target="file:///\\Forklift\departments\TEMP\CSReport.xls" TargetMode="External"/></Relationships>
</file>

<file path=xl/externalLinks/_rels/externalLink32.xml.rels><?xml version="1.0" encoding="UTF-8" standalone="yes"?>
<Relationships xmlns="http://schemas.openxmlformats.org/package/2006/relationships"><Relationship Id="rId1" Type="http://schemas.openxmlformats.org/officeDocument/2006/relationships/externalLinkPath" Target="file:///\\&#51060;&#47749;&#44396;\C\LEE\MSOFFICE\HEXCEL\YOUNG\96&#49552;&#51061;.XLS" TargetMode="External"/></Relationships>
</file>

<file path=xl/externalLinks/_rels/externalLink33.xml.rels><?xml version="1.0" encoding="UTF-8" standalone="yes"?>
<Relationships xmlns="http://schemas.openxmlformats.org/package/2006/relationships"><Relationship Id="rId1" Type="http://schemas.openxmlformats.org/officeDocument/2006/relationships/externalLinkPath" Target="file:///\\Grover\PS\RabighII\AO%20%20C4%20Yields%20for%20ACOM.xls" TargetMode="External"/></Relationships>
</file>

<file path=xl/externalLinks/_rels/externalLink34.xml.rels><?xml version="1.0" encoding="UTF-8" standalone="yes"?>
<Relationships xmlns="http://schemas.openxmlformats.org/package/2006/relationships"><Relationship Id="rId1" Type="http://schemas.openxmlformats.org/officeDocument/2006/relationships/externalLinkPath" Target="file:///W:\Documents%20and%20Settings\chenhua\Local%20Settings\Temporary%20Internet%20Files\OLK14\Rev%20Fcst%202003%20v2.41a.xls" TargetMode="External"/></Relationships>
</file>

<file path=xl/externalLinks/_rels/externalLink35.xml.rels><?xml version="1.0" encoding="UTF-8" standalone="yes"?>
<Relationships xmlns="http://schemas.openxmlformats.org/package/2006/relationships"><Relationship Id="rId1" Type="http://schemas.microsoft.com/office/2006/relationships/xlExternalLinkPath/xlPathMissing" Target="5300%20&#45824;&#52636;&#52292;&#44428;%20Leadsheet&#51032;%20&#50892;&#53356;&#49884;&#53944;" TargetMode="External"/></Relationships>
</file>

<file path=xl/externalLinks/_rels/externalLink36.xml.rels><?xml version="1.0" encoding="UTF-8" standalone="yes"?>
<Relationships xmlns="http://schemas.openxmlformats.org/package/2006/relationships"><Relationship Id="rId1" Type="http://schemas.openxmlformats.org/officeDocument/2006/relationships/externalLinkPath" Target="file:///\\Atl-101459\Share\cary_s\EarthLink\0005Financials\Closing%20schedules.xls" TargetMode="External"/></Relationships>
</file>

<file path=xl/externalLinks/_rels/externalLink37.xml.rels><?xml version="1.0" encoding="UTF-8" standalone="yes"?>
<Relationships xmlns="http://schemas.openxmlformats.org/package/2006/relationships"><Relationship Id="rId1" Type="http://schemas.openxmlformats.org/officeDocument/2006/relationships/externalLinkPath" Target="file:///F:\&#48516;&#49324;\&#52628;&#51221;&#51116;&#47924;&#51228;&#54364;\&#48376;&#51064;&#44032;\&#51088;&#48376;&#54869;&#51221;&#52628;&#51221;BSPL(&#49884;&#48044;2006&#45380;~&#44396;&#47588;&#51228;&#50808;)-&#49688;&#51221;FLC&#44592;&#51456;.xls" TargetMode="External"/></Relationships>
</file>

<file path=xl/externalLinks/_rels/externalLink38.xml.rels><?xml version="1.0" encoding="UTF-8" standalone="yes"?>
<Relationships xmlns="http://schemas.openxmlformats.org/package/2006/relationships"><Relationship Id="rId1" Type="http://schemas.openxmlformats.org/officeDocument/2006/relationships/externalLinkPath" Target="/Documents%20and%20Settings/laurayu/Local%20Settings/Temporary%20Internet%20Files/OLK47/Helio%20Tangible%20Asset%20Valuation%20Model%20011608.xls" TargetMode="External"/></Relationships>
</file>

<file path=xl/externalLinks/_rels/externalLink39.xml.rels><?xml version="1.0" encoding="UTF-8" standalone="yes"?>
<Relationships xmlns="http://schemas.openxmlformats.org/package/2006/relationships"><Relationship Id="rId2" Type="http://schemas.microsoft.com/office/2019/04/relationships/externalLinkLongPath" Target="/DOCUME~1/ADMINI~1/LOCALS~1/Temp/My%20Documents/&#12593;&#12593;&#12593;/&#51068;.&#51068;.&#51068;/&#44048;&#49324;/Avista/2002-12-31/1&#48264;&#54028;&#51068;/Client2002/&#44048;&#49324;/Mykrolis/FY2002/TB/011103/Documents%20and%20Settings/&#44608;&#44592;&#51333;/My%20Documents/&#54924;&#44228;/2002&#45380;/2002&#45380;6&#50900;&#44208;&#49328;/6&#50900;&#44208;&#49328;&#48372;&#44256;.xls?409F579E" TargetMode="External"/><Relationship Id="rId1" Type="http://schemas.openxmlformats.org/officeDocument/2006/relationships/externalLinkPath" Target="file:///\\409F579E\6&#50900;&#44208;&#49328;&#48372;&#44256;.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F:\Proprietary%20Services\Projects\Kuvera%20Energy\Models\ACOM_Kuvera_27Sep05%20LHM.xls" TargetMode="External"/></Relationships>
</file>

<file path=xl/externalLinks/_rels/externalLink40.xml.rels><?xml version="1.0" encoding="UTF-8" standalone="yes"?>
<Relationships xmlns="http://schemas.openxmlformats.org/package/2006/relationships"><Relationship Id="rId1" Type="http://schemas.openxmlformats.org/officeDocument/2006/relationships/externalLinkPath" Target="file:///\\Bms\c\&#49437;&#49328;&#44264;&#51116;\@4000\&#47749;&#50896;&#48516;&#49437;.xls" TargetMode="External"/></Relationships>
</file>

<file path=xl/externalLinks/_rels/externalLink41.xml.rels><?xml version="1.0" encoding="UTF-8" standalone="yes"?>
<Relationships xmlns="http://schemas.openxmlformats.org/package/2006/relationships"><Relationship Id="rId1" Type="http://schemas.openxmlformats.org/officeDocument/2006/relationships/externalLinkPath" Target="file:///F:\notes\data\CLIENTS\Seoul-Sec\2000-audit\&#51312;&#51064;&#49437;\&#44592;&#47568;&#44048;&#49324;\&#49436;&#50872;&#51613;&#44428;_&#51312;&#49436;-JIS.xls" TargetMode="External"/></Relationships>
</file>

<file path=xl/externalLinks/_rels/externalLink42.xml.rels><?xml version="1.0" encoding="UTF-8" standalone="yes"?>
<Relationships xmlns="http://schemas.openxmlformats.org/package/2006/relationships"><Relationship Id="rId1" Type="http://schemas.openxmlformats.org/officeDocument/2006/relationships/externalLinkPath" Target="/Documents%20and%20Settings/limpanatevinl/Desktop/BBD%20KM/EarthLink%20Metrics-12.05_12.29.xls" TargetMode="External"/></Relationships>
</file>

<file path=xl/externalLinks/_rels/externalLink43.xml.rels><?xml version="1.0" encoding="UTF-8" standalone="yes"?>
<Relationships xmlns="http://schemas.openxmlformats.org/package/2006/relationships"><Relationship Id="rId1" Type="http://schemas.openxmlformats.org/officeDocument/2006/relationships/externalLinkPath" Target="file:///F:\&#48372;&#44256;&#49436;\&#48372;&#44256;&#49436;\&#52264;&#51452;&#48324;&#50896;&#54868;&#45824;&#52636;&#44552;\&#50808;&#54872;&#51008;&#54665;_&#50896;&#48324;&#45824;&#52636;.xls" TargetMode="External"/></Relationships>
</file>

<file path=xl/externalLinks/_rels/externalLink44.xml.rels><?xml version="1.0" encoding="UTF-8" standalone="yes"?>
<Relationships xmlns="http://schemas.openxmlformats.org/package/2006/relationships"><Relationship Id="rId1" Type="http://schemas.openxmlformats.org/officeDocument/2006/relationships/externalLinkPath" Target="/cary_s/EarthLink/0005Financials/Closing%20schedules.xls" TargetMode="External"/></Relationships>
</file>

<file path=xl/externalLinks/_rels/externalLink45.xml.rels><?xml version="1.0" encoding="UTF-8" standalone="yes"?>
<Relationships xmlns="http://schemas.openxmlformats.org/package/2006/relationships"><Relationship Id="rId1" Type="http://schemas.openxmlformats.org/officeDocument/2006/relationships/externalLinkPath" Target="file:///F:\!!!&#44608;&#54788;&#50864;\&#44592;&#54925;_&#51088;&#49328;&#50976;&#46041;&#54868;&#54016;\&#44208;&#49328;\2004\2004.10&#50900;\&#51228;&#52636;&#50857;\1.&#49688;&#53441;&#54788;&#54889;_200410.xls" TargetMode="External"/></Relationships>
</file>

<file path=xl/externalLinks/_rels/externalLink46.xml.rels><?xml version="1.0" encoding="UTF-8" standalone="yes"?>
<Relationships xmlns="http://schemas.openxmlformats.org/package/2006/relationships"><Relationship Id="rId1" Type="http://schemas.openxmlformats.org/officeDocument/2006/relationships/externalLinkPath" Target="file:///F:\My%20Documents\&#44208;&#49328;\&#44228;&#51221;&#49888;&#49444;\&#49888;&#44228;&#51221;&#44284;&#47785;&#52404;&#44228;&#44060;&#51221;20001104.xls" TargetMode="External"/></Relationships>
</file>

<file path=xl/externalLinks/_rels/externalLink47.xml.rels><?xml version="1.0" encoding="UTF-8" standalone="yes"?>
<Relationships xmlns="http://schemas.openxmlformats.org/package/2006/relationships"><Relationship Id="rId1" Type="http://schemas.microsoft.com/office/2006/relationships/xlExternalLinkPath/xlStartup" Target="POWER7.XLA" TargetMode="External"/></Relationships>
</file>

<file path=xl/externalLinks/_rels/externalLink48.xml.rels><?xml version="1.0" encoding="UTF-8" standalone="yes"?>
<Relationships xmlns="http://schemas.openxmlformats.org/package/2006/relationships"><Relationship Id="rId1" Type="http://schemas.openxmlformats.org/officeDocument/2006/relationships/externalLinkPath" Target="/Users/myengkyupark/Documents/&#50629;&#47924;&#54028;&#51068;/&#44592;&#53440;/Live%20Door/2010FY%20PPA/WP/Livedoor_valuation_workpaper(&#51089;&#50629;).xls" TargetMode="External"/></Relationships>
</file>

<file path=xl/externalLinks/_rels/externalLink49.xml.rels><?xml version="1.0" encoding="UTF-8" standalone="yes"?>
<Relationships xmlns="http://schemas.openxmlformats.org/package/2006/relationships"><Relationship Id="rId1" Type="http://schemas.openxmlformats.org/officeDocument/2006/relationships/externalLinkPath" Target="/TWarfel/Metro%20PCS%20Monthly%20Rpt%20Pkg/October%2002%20AR%20Rollforward%20detail%20Metro.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IMYEON\2000&#48152;&#44592;\&#45236;&#47928;&#49436;\&#44208;&#49328;\98&#44208;&#49328;\000_048.xls" TargetMode="External"/></Relationships>
</file>

<file path=xl/externalLinks/_rels/externalLink50.xml.rels><?xml version="1.0" encoding="UTF-8" standalone="yes"?>
<Relationships xmlns="http://schemas.openxmlformats.org/package/2006/relationships"><Relationship Id="rId1" Type="http://schemas.openxmlformats.org/officeDocument/2006/relationships/externalLinkPath" Target="file:///\\&#51060;&#55148;&#49457;\2000&#47928;&#49436;\MSOffice\Excel\7&#50900;&#46321;&#44553;&#48324;.xls" TargetMode="External"/></Relationships>
</file>

<file path=xl/externalLinks/_rels/externalLink51.xml.rels><?xml version="1.0" encoding="UTF-8" standalone="yes"?>
<Relationships xmlns="http://schemas.openxmlformats.org/package/2006/relationships"><Relationship Id="rId1" Type="http://schemas.openxmlformats.org/officeDocument/2006/relationships/externalLinkPath" Target="file:///F:\2004\04_KB_USGAAP\&#52264;&#51060;&#48516;&#49437;&#54364;\&#49688;&#44592;&#48516;&#44060;\&#49688;&#44592;&#48516;&#44060;_050426.xls" TargetMode="External"/></Relationships>
</file>

<file path=xl/externalLinks/_rels/externalLink52.xml.rels><?xml version="1.0" encoding="UTF-8" standalone="yes"?>
<Relationships xmlns="http://schemas.openxmlformats.org/package/2006/relationships"><Relationship Id="rId1" Type="http://schemas.openxmlformats.org/officeDocument/2006/relationships/externalLinkPath" Target="/Documents%20and%20Settings/sallen/My%20Documents/Invoice%20Summary.xls" TargetMode="External"/></Relationships>
</file>

<file path=xl/externalLinks/_rels/externalLink53.xml.rels><?xml version="1.0" encoding="UTF-8" standalone="yes"?>
<Relationships xmlns="http://schemas.openxmlformats.org/package/2006/relationships"><Relationship Id="rId1" Type="http://schemas.openxmlformats.org/officeDocument/2006/relationships/externalLinkPath" Target="http://nb.kmb.km/Documents%20and%20Settings/&#48376;&#51064;&#51032;%20Netware%20Login%20ID/My%20Documents/&#9672;Clients/&#54217;&#54868;&#51008;&#54665;%20NPL/Template/&#54217;&#54868;&#51008;&#54665;%20Template.xls" TargetMode="External"/></Relationships>
</file>

<file path=xl/externalLinks/_rels/externalLink54.xml.rels><?xml version="1.0" encoding="UTF-8" standalone="yes"?>
<Relationships xmlns="http://schemas.openxmlformats.org/package/2006/relationships"><Relationship Id="rId1" Type="http://schemas.openxmlformats.org/officeDocument/2006/relationships/externalLinkPath" Target="file:///\\KI09\97&#48277;&#51064;&#44208;&#49328;\&#49464;&#47924;&#51312;&#51221;\&#44592;&#52488;&#51088;&#47308;\94&#51204;&#44048;&#49345;&#51312;&#51221;.xls" TargetMode="External"/></Relationships>
</file>

<file path=xl/externalLinks/_rels/externalLink55.xml.rels><?xml version="1.0" encoding="UTF-8" standalone="yes"?>
<Relationships xmlns="http://schemas.openxmlformats.org/package/2006/relationships"><Relationship Id="rId1" Type="http://schemas.openxmlformats.org/officeDocument/2006/relationships/externalLinkPath" Target="file:///\\atl-windsurfer\users\Documents%20and%20Settings\rubovitzje\Local%20Settings\Temporary%20Internet%20Files\OLK5A\weeklychurn.xls" TargetMode="External"/></Relationships>
</file>

<file path=xl/externalLinks/_rels/externalLink56.xml.rels><?xml version="1.0" encoding="UTF-8" standalone="yes"?>
<Relationships xmlns="http://schemas.openxmlformats.org/package/2006/relationships"><Relationship Id="rId1" Type="http://schemas.microsoft.com/office/2006/relationships/xlExternalLinkPath/xlPathMissing" Target="2311%20&#51116;&#47924;&#51228;&#54364;&#44160;&#53664;%20Worksheet&#51032;%20&#50892;&#53356;&#49884;&#53944;" TargetMode="External"/></Relationships>
</file>

<file path=xl/externalLinks/_rels/externalLink57.xml.rels><?xml version="1.0" encoding="UTF-8" standalone="yes"?>
<Relationships xmlns="http://schemas.openxmlformats.org/package/2006/relationships"><Relationship Id="rId1" Type="http://schemas.openxmlformats.org/officeDocument/2006/relationships/externalLinkPath" Target="file:///F:\Documents%20and%20Settings\user\My%20Documents\&#51088;&#47308;&#49892;\sap20040714.xls" TargetMode="External"/></Relationships>
</file>

<file path=xl/externalLinks/_rels/externalLink58.xml.rels><?xml version="1.0" encoding="UTF-8" standalone="yes"?>
<Relationships xmlns="http://schemas.openxmlformats.org/package/2006/relationships"><Relationship Id="rId1" Type="http://schemas.openxmlformats.org/officeDocument/2006/relationships/externalLinkPath" Target="/EVS/Seagate/eVault%20PPA/Seagate-Evault%20FINAL%20PPA%20072507_fixed.xls" TargetMode="External"/></Relationships>
</file>

<file path=xl/externalLinks/_rels/externalLink59.xml.rels><?xml version="1.0" encoding="UTF-8" standalone="yes"?>
<Relationships xmlns="http://schemas.openxmlformats.org/package/2006/relationships"><Relationship Id="rId1" Type="http://schemas.openxmlformats.org/officeDocument/2006/relationships/externalLinkPath" Target="file:///F:\Documents%20and%20Settings\&#48376;&#51064;&#51032;%20Netware%20Login%20ID\&#48148;&#53461;%20&#54868;&#47732;\&#50672;&#44208;_&#45824;&#52380;\&#51116;&#47924;&#51228;&#54364;_&#51452;&#49437;Template_C1_C3%231.0.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X:\sec\CDG\CDG2\AVELANGE\FILETR98\CORIND98.xls" TargetMode="External"/></Relationships>
</file>

<file path=xl/externalLinks/_rels/externalLink60.xml.rels><?xml version="1.0" encoding="UTF-8" standalone="yes"?>
<Relationships xmlns="http://schemas.openxmlformats.org/package/2006/relationships"><Relationship Id="rId1" Type="http://schemas.openxmlformats.org/officeDocument/2006/relationships/externalLinkPath" Target="file:///A:\WINDOWS\TEMP\&#54364;&#51456;&#50696;&#49328;&#50504;\&#54364;&#51456;&#50696;&#49328;(&#49464;&#52264;&#44592;&#48120;&#50868;&#50689;&#49884;).xls" TargetMode="External"/></Relationships>
</file>

<file path=xl/externalLinks/_rels/externalLink61.xml.rels><?xml version="1.0" encoding="UTF-8" standalone="yes"?>
<Relationships xmlns="http://schemas.openxmlformats.org/package/2006/relationships"><Relationship Id="rId1" Type="http://schemas.openxmlformats.org/officeDocument/2006/relationships/externalLinkPath" Target="http://nb.kmb.km/Documents%20and%20Settings/&#48376;&#51064;&#51032;%20Netware%20Login%20ID/My%20Documents/&#50641;&#49472;&#47196;%20VB&#47484;%20&#48176;&#50881;&#49884;&#45796;/X0017/My%20Documents/mylesson_0001.xls" TargetMode="External"/></Relationships>
</file>

<file path=xl/externalLinks/_rels/externalLink62.xml.rels><?xml version="1.0" encoding="UTF-8" standalone="yes"?>
<Relationships xmlns="http://schemas.openxmlformats.org/package/2006/relationships"><Relationship Id="rId1" Type="http://schemas.openxmlformats.org/officeDocument/2006/relationships/externalLinkPath" Target="file:///H:\cary_s\EarthLink\0005Financials\Closing%20schedules.xls" TargetMode="External"/></Relationships>
</file>

<file path=xl/externalLinks/_rels/externalLink63.xml.rels><?xml version="1.0" encoding="UTF-8" standalone="yes"?>
<Relationships xmlns="http://schemas.openxmlformats.org/package/2006/relationships"><Relationship Id="rId1" Type="http://schemas.openxmlformats.org/officeDocument/2006/relationships/externalLinkPath" Target="file:///\\Eln024273\HenryJasonGeoffShared\Projects\2000%20Dashboard\Proposed%20Call%20Center%20Dashboards%20Weekly,%20S2%20wMacro.xls" TargetMode="External"/></Relationships>
</file>

<file path=xl/externalLinks/_rels/externalLink64.xml.rels><?xml version="1.0" encoding="UTF-8" standalone="yes"?>
<Relationships xmlns="http://schemas.openxmlformats.org/package/2006/relationships"><Relationship Id="rId1" Type="http://schemas.openxmlformats.org/officeDocument/2006/relationships/externalLinkPath" Target="file:///\\&#50628;&#49457;&#44600;\2000&#54616;&#48152;&#44592;\windows\TEMP\BOGO\4Q&#49688;.XLS" TargetMode="External"/></Relationships>
</file>

<file path=xl/externalLinks/_rels/externalLink65.xml.rels><?xml version="1.0" encoding="UTF-8" standalone="yes"?>
<Relationships xmlns="http://schemas.openxmlformats.org/package/2006/relationships"><Relationship Id="rId1" Type="http://schemas.openxmlformats.org/officeDocument/2006/relationships/externalLinkPath" Target="http://nb.kmb.km/Documents%20and%20Settings/&#48376;&#51064;&#51032;%20Netware%20Login%20ID/My%20Documents/&#50641;&#49472;&#47196;%20VB&#47484;%20&#48176;&#50881;&#49884;&#45796;/X0017/My%20Documents/mylesson_0003.xls" TargetMode="External"/></Relationships>
</file>

<file path=xl/externalLinks/_rels/externalLink66.xml.rels><?xml version="1.0" encoding="UTF-8" standalone="yes"?>
<Relationships xmlns="http://schemas.openxmlformats.org/package/2006/relationships"><Relationship Id="rId1" Type="http://schemas.openxmlformats.org/officeDocument/2006/relationships/externalLinkPath" Target="file:///\\10102(&#44608;&#49457;&#49688;)\2003&#45380;\My%20Documents\'03.Bohemian\&#50808;&#48512;&#44277;&#54364;\IR%20DB\2002&#45380;%20&#8308;&#8324;&#48516;&#44592;.xls" TargetMode="External"/></Relationships>
</file>

<file path=xl/externalLinks/_rels/externalLink67.xml.rels><?xml version="1.0" encoding="UTF-8" standalone="yes"?>
<Relationships xmlns="http://schemas.openxmlformats.org/package/2006/relationships"><Relationship Id="rId1" Type="http://schemas.openxmlformats.org/officeDocument/2006/relationships/externalLinkPath" Target="http://nb.kmb.km/Documents%20and%20Settings/&#48376;&#51064;&#51032;%20Netware%20Login%20ID/My%20Documents/&#50641;&#49472;&#47196;%20VB&#47484;%20&#48176;&#50881;&#49884;&#45796;/X0017/My%20Documents/mylesson_0004.xls" TargetMode="External"/></Relationships>
</file>

<file path=xl/externalLinks/_rels/externalLink68.xml.rels><?xml version="1.0" encoding="UTF-8" standalone="yes"?>
<Relationships xmlns="http://schemas.openxmlformats.org/package/2006/relationships"><Relationship Id="rId1" Type="http://schemas.openxmlformats.org/officeDocument/2006/relationships/externalLinkPath" Target="file:///\\Caottfsr02\fas\My%20Documents\coxdata\forecast%20pre-launch\Quarterly%20Treasury%20Cashflow%20December%206%202004.xls" TargetMode="External"/></Relationships>
</file>

<file path=xl/externalLinks/_rels/externalLink69.xml.rels><?xml version="1.0" encoding="UTF-8" standalone="yes"?>
<Relationships xmlns="http://schemas.openxmlformats.org/package/2006/relationships"><Relationship Id="rId1" Type="http://schemas.openxmlformats.org/officeDocument/2006/relationships/externalLinkPath" Target="file:///F:\&#49849;&#54984;\&#49849;&#54984;&#54924;&#44228;\&#44397;&#48124;&#51008;&#54665;%20&#49888;%20&#44032;&#44208;&#49328;\200206&#50900;\&#44148;&#51204;&#49457;&#48516;&#47448;(&#48320;&#46041;&#52628;&#51060;).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F:\My%20Documents\&#48729;&#44536;&#47112;\&#48729;&#44536;&#47112;2002.3.31&#48152;&#44592;&#44160;&#53664;\&#45824;&#51088;31.XLS" TargetMode="External"/></Relationships>
</file>

<file path=xl/externalLinks/_rels/externalLink70.xml.rels><?xml version="1.0" encoding="UTF-8" standalone="yes"?>
<Relationships xmlns="http://schemas.openxmlformats.org/package/2006/relationships"><Relationship Id="rId1" Type="http://schemas.openxmlformats.org/officeDocument/2006/relationships/externalLinkPath" Target="/Users/kseo1/Desktop/&#45432;&#45432;&#45432;&#45436;.xlsx" TargetMode="External"/></Relationships>
</file>

<file path=xl/externalLinks/_rels/externalLink71.xml.rels><?xml version="1.0" encoding="UTF-8" standalone="yes"?>
<Relationships xmlns="http://schemas.openxmlformats.org/package/2006/relationships"><Relationship Id="rId1" Type="http://schemas.openxmlformats.org/officeDocument/2006/relationships/externalLinkPath" Target="http://kms.kr.kworld.kpmg.com/Users/PP565BA/Documents/JIN%20work/16_PJT%20Leicester/7_&#52572;&#51333;&#47784;&#45944;&#48372;&#44256;&#49436;_&#44048;&#49324;&#51064;&#51656;&#51032;&#45824;&#51025;&#51204;/PJT%20Leicester(all)_Valuation%20Model_20200114_f_Rep_v1.xlsx" TargetMode="External"/></Relationships>
</file>

<file path=xl/externalLinks/_rels/externalLink72.xml.rels><?xml version="1.0" encoding="UTF-8" standalone="yes"?>
<Relationships xmlns="http://schemas.openxmlformats.org/package/2006/relationships"><Relationship Id="rId1" Type="http://schemas.openxmlformats.org/officeDocument/2006/relationships/externalLinkPath" Target="http://kms.kr.kworld.kpmg.com/Users/BK819AM/Desktop/2019TAS/8.LG&#46356;&#49828;&#54540;&#47112;&#51060;_&#49552;&#49345;&#54217;&#44032;/&#47784;&#45944;/&#53685;&#54633;/PJT%20Leicester(all)_Valuation%20Model_v3.2_JJCdepCap&#51221;&#47532;.xlsx" TargetMode="External"/></Relationships>
</file>

<file path=xl/externalLinks/_rels/externalLink73.xml.rels><?xml version="1.0" encoding="UTF-8" standalone="yes"?>
<Relationships xmlns="http://schemas.openxmlformats.org/package/2006/relationships"><Relationship Id="rId1" Type="http://schemas.openxmlformats.org/officeDocument/2006/relationships/externalLinkPath" Target="file:///F:\Documents%20and%20Settings\seojeong\Desktop\KPMG\&#50857;&#50669;\&#44397;&#48124;&#51008;&#54665;USGAAP\My%20Work\2005Conversion\&#51092;&#50529;&#44160;&#51613;\KPMG\&#50857;&#50669;\&#44397;&#48124;&#51008;&#54665;USGAAP\My%20Work\2005Conversion\KB%20FY05%20&#44208;&#49328;&#51088;&#47308;_&#45824;&#52636;\200412&#51088;&#47308;\&#49888;&#50857;&#44592;&#54925;&#48512;\&#44208;&#49328;&#51088;&#47308;\Shin\Citygas\SeAH\Kangnam\hanabank&#48708;&#44368;.xls" TargetMode="External"/></Relationships>
</file>

<file path=xl/externalLinks/_rels/externalLink74.xml.rels><?xml version="1.0" encoding="UTF-8" standalone="yes"?>
<Relationships xmlns="http://schemas.openxmlformats.org/package/2006/relationships"><Relationship Id="rId1" Type="http://schemas.openxmlformats.org/officeDocument/2006/relationships/externalLinkPath" Target="file:///F:\Documents%20and%20Settings\&#48376;&#51064;&#51032;%20Netware%20Login%20ID\My%20Documents\&#50629;&#47924;\&#44048;&#49324;&#50629;&#47924;\&#44048;&#49324;&#50629;&#47924;&#52280;&#51312;&#51088;&#47308;\&#52280;&#44256;&#51312;&#49436;(&#53440;&#51064;)\&#53360;&#49324;&#46988;(&#52264;&#51077;&#44552;&amp;&#53748;&#52649;)2001.2.19.xls" TargetMode="External"/></Relationships>
</file>

<file path=xl/externalLinks/_rels/externalLink75.xml.rels><?xml version="1.0" encoding="UTF-8" standalone="yes"?>
<Relationships xmlns="http://schemas.openxmlformats.org/package/2006/relationships"><Relationship Id="rId1" Type="http://schemas.microsoft.com/office/2006/relationships/xlExternalLinkPath/xlPathMissing" Target="%20&#51473;&#50836;&#49457;&#44552;&#50529;&#51032;%20&#44208;&#51221;&#51032;%20&#50892;&#53356;&#49884;&#53944;" TargetMode="External"/></Relationships>
</file>

<file path=xl/externalLinks/_rels/externalLink76.xml.rels><?xml version="1.0" encoding="UTF-8" standalone="yes"?>
<Relationships xmlns="http://schemas.openxmlformats.org/package/2006/relationships"><Relationship Id="rId1" Type="http://schemas.openxmlformats.org/officeDocument/2006/relationships/externalLinkPath" Target="http://db.kmb.km/WINNT/Profiles/superuser/Temporary%20Internet%20Files/Content.IE5/PWNLGNMQ/&#51204;&#49328;&#44288;&#47144;/&#51204;&#49328;3.xls" TargetMode="External"/></Relationships>
</file>

<file path=xl/externalLinks/_rels/externalLink77.xml.rels><?xml version="1.0" encoding="UTF-8" standalone="yes"?>
<Relationships xmlns="http://schemas.openxmlformats.org/package/2006/relationships"><Relationship Id="rId1" Type="http://schemas.openxmlformats.org/officeDocument/2006/relationships/externalLinkPath" Target="file:///\\Dscljh\c\EXCEL\&#49688;&#51452;\&#49324;&#50629;&#49457;~1\96\&#49552;&#51061;&#44592;01.XLS" TargetMode="External"/></Relationships>
</file>

<file path=xl/externalLinks/_rels/externalLink78.xml.rels><?xml version="1.0" encoding="UTF-8" standalone="yes"?>
<Relationships xmlns="http://schemas.openxmlformats.org/package/2006/relationships"><Relationship Id="rId1" Type="http://schemas.openxmlformats.org/officeDocument/2006/relationships/externalLinkPath" Target="/&#50629;&#47924;/20060803/&#50896;&#49324;&#49324;&#50629;&#48512;&#48516;&#54624;/PROJECT/2001-proj/APT/primevil/prime_apt.xls" TargetMode="External"/></Relationships>
</file>

<file path=xl/externalLinks/_rels/externalLink79.xml.rels><?xml version="1.0" encoding="UTF-8" standalone="yes"?>
<Relationships xmlns="http://schemas.openxmlformats.org/package/2006/relationships"><Relationship Id="rId1" Type="http://schemas.openxmlformats.org/officeDocument/2006/relationships/externalLinkPath" Target="/Documents%20and%20Settings/kmodi/Desktop/Managers/Jenni/Intel/Assets%201-6000%20Asteria.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X:\sec\CDG\CDG2\AVELANGE\FILETR98\VERIND98.XLS" TargetMode="External"/></Relationships>
</file>

<file path=xl/externalLinks/_rels/externalLink80.xml.rels><?xml version="1.0" encoding="UTF-8" standalone="yes"?>
<Relationships xmlns="http://schemas.openxmlformats.org/package/2006/relationships"><Relationship Id="rId1" Type="http://schemas.openxmlformats.org/officeDocument/2006/relationships/externalLinkPath" Target="file:///F:\Client\&#50864;&#47532;&#44552;&#50997;&#51648;&#51452;(&#51452;)\03&#54620;&#48731;&#50672;&#44208;%20Project\reporting%20package\Reporting_Package-&#44397;&#45236;\Reporting_Package-&#44397;&#45236;.xls" TargetMode="External"/></Relationships>
</file>

<file path=xl/externalLinks/_rels/externalLink81.xml.rels><?xml version="1.0" encoding="UTF-8" standalone="yes"?>
<Relationships xmlns="http://schemas.openxmlformats.org/package/2006/relationships"><Relationship Id="rId1" Type="http://schemas.openxmlformats.org/officeDocument/2006/relationships/externalLinkPath" Target="file:///\\&#51221;&#51008;&#51088;\DATA\&#51064;&#50896;&#54200;&#49457;.XLS" TargetMode="External"/></Relationships>
</file>

<file path=xl/externalLinks/_rels/externalLink82.xml.rels><?xml version="1.0" encoding="UTF-8" standalone="yes"?>
<Relationships xmlns="http://schemas.openxmlformats.org/package/2006/relationships"><Relationship Id="rId1" Type="http://schemas.openxmlformats.org/officeDocument/2006/relationships/externalLinkPath" Target="/EVS/Seagate_Magellan/2nd%20Round%20Phase%202/Final%20Products/Seagate_Magellan%20PPA%20Model_12192007.xls" TargetMode="External"/></Relationships>
</file>

<file path=xl/externalLinks/_rels/externalLink83.xml.rels><?xml version="1.0" encoding="UTF-8" standalone="yes"?>
<Relationships xmlns="http://schemas.openxmlformats.org/package/2006/relationships"><Relationship Id="rId1" Type="http://schemas.openxmlformats.org/officeDocument/2006/relationships/externalLinkPath" Target="/&#51060;&#49849;&#54732;/2000%20IP%20(&#54869;&#51221;)/2000%20&#51312;&#51649;%20SALES/1999%20ACT/12%20YTD%20SALES(2000%20&#51312;&#51649;)-G2.xls" TargetMode="External"/></Relationships>
</file>

<file path=xl/externalLinks/_rels/externalLink84.xml.rels><?xml version="1.0" encoding="UTF-8" standalone="yes"?>
<Relationships xmlns="http://schemas.openxmlformats.org/package/2006/relationships"><Relationship Id="rId1" Type="http://schemas.openxmlformats.org/officeDocument/2006/relationships/externalLinkPath" Target="file:///A:\&#49440;&#52285;&#49328;&#50629;.xls" TargetMode="External"/></Relationships>
</file>

<file path=xl/externalLinks/_rels/externalLink85.xml.rels><?xml version="1.0" encoding="UTF-8" standalone="yes"?>
<Relationships xmlns="http://schemas.openxmlformats.org/package/2006/relationships"><Relationship Id="rId1" Type="http://schemas.openxmlformats.org/officeDocument/2006/relationships/externalLinkPath" Target="file:///F:\&#51068;&#48152;&#47928;&#49436;\2001&#48152;&#44592;\2001&#48152;&#44592;-&#44208;&#49328;&#49436;&#49885;%20(201-223).xls" TargetMode="External"/></Relationships>
</file>

<file path=xl/externalLinks/_rels/externalLink86.xml.rels><?xml version="1.0" encoding="UTF-8" standalone="yes"?>
<Relationships xmlns="http://schemas.openxmlformats.org/package/2006/relationships"><Relationship Id="rId1" Type="http://schemas.microsoft.com/office/2006/relationships/xlExternalLinkPath/xlPathMissing" Target="Book3" TargetMode="External"/></Relationships>
</file>

<file path=xl/externalLinks/_rels/externalLink87.xml.rels><?xml version="1.0" encoding="UTF-8" standalone="yes"?>
<Relationships xmlns="http://schemas.openxmlformats.org/package/2006/relationships"><Relationship Id="rId1" Type="http://schemas.openxmlformats.org/officeDocument/2006/relationships/externalLinkPath" Target="file:///\\Atl-101459\Share\Documents%20and%20Settings\brueningjp\My%20Documents\Excel\Competition\Competitive%20Analysis%20-%20backup.xls" TargetMode="External"/></Relationships>
</file>

<file path=xl/externalLinks/_rels/externalLink88.xml.rels><?xml version="1.0" encoding="UTF-8" standalone="yes"?>
<Relationships xmlns="http://schemas.openxmlformats.org/package/2006/relationships"><Relationship Id="rId1" Type="http://schemas.openxmlformats.org/officeDocument/2006/relationships/externalLinkPath" Target="file:///\\atl-windsurfer\Accounting\@Ntwk_acctg\Network%20Accounting\Telecom%20-%20Breakdown\2000%20Telco\2000_10%20Telco\2000_10%20Dialup%20Access%20EMN\2000_10%20Pac%20West.xls" TargetMode="External"/></Relationships>
</file>

<file path=xl/externalLinks/_rels/externalLink89.xml.rels><?xml version="1.0" encoding="UTF-8" standalone="yes"?>
<Relationships xmlns="http://schemas.openxmlformats.org/package/2006/relationships"><Relationship Id="rId1" Type="http://schemas.openxmlformats.org/officeDocument/2006/relationships/externalLinkPath" Target="http://kms.kr.kworld.kpmg.com/Users/joseo/Desktop/VS&#50629;&#47924;/181120%20LGD/#0.1 PBC/181120/1. &#49884;&#51109;&#51204;&#47581;_IHS Technology Report(long-term demand forecast)_18.2Q.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X:\sec\CDG\CDG2\AVELANGE\FILETR98\DEVL97\LOTUS\CORIND97.XLS" TargetMode="External"/></Relationships>
</file>

<file path=xl/externalLinks/_rels/externalLink90.xml.rels><?xml version="1.0" encoding="UTF-8" standalone="yes"?>
<Relationships xmlns="http://schemas.openxmlformats.org/package/2006/relationships"><Relationship Id="rId1" Type="http://schemas.openxmlformats.org/officeDocument/2006/relationships/externalLinkPath" Target="file:///\\SJMBNW04\DATA\MC_KI\E_MAIL\WK16.XLS" TargetMode="External"/></Relationships>
</file>

<file path=xl/externalLinks/_rels/externalLink91.xml.rels><?xml version="1.0" encoding="UTF-8" standalone="yes"?>
<Relationships xmlns="http://schemas.openxmlformats.org/package/2006/relationships"><Relationship Id="rId1" Type="http://schemas.microsoft.com/office/2006/relationships/xlExternalLinkPath/xlStartup" Target="1999/12Dec99/USER/TFCHUNG/COMM/OS/TH/TH9709.XLS" TargetMode="External"/></Relationships>
</file>

<file path=xl/externalLinks/_rels/externalLink92.xml.rels><?xml version="1.0" encoding="UTF-8" standalone="yes"?>
<Relationships xmlns="http://schemas.openxmlformats.org/package/2006/relationships"><Relationship Id="rId1" Type="http://schemas.microsoft.com/office/2006/relationships/xlExternalLinkPath/xlStartup" Target="1999/12Dec99/USER/TFCHUNG/COMM/OS/TH/TH9808.XLS" TargetMode="External"/></Relationships>
</file>

<file path=xl/externalLinks/_rels/externalLink93.xml.rels><?xml version="1.0" encoding="UTF-8" standalone="yes"?>
<Relationships xmlns="http://schemas.openxmlformats.org/package/2006/relationships"><Relationship Id="rId1" Type="http://schemas.openxmlformats.org/officeDocument/2006/relationships/externalLinkPath" Target="file:///F:\&#49888;&#49444;&#48277;&#51064;\&#51452;&#49548;.xls" TargetMode="External"/></Relationships>
</file>

<file path=xl/externalLinks/_rels/externalLink94.xml.rels><?xml version="1.0" encoding="UTF-8" standalone="yes"?>
<Relationships xmlns="http://schemas.openxmlformats.org/package/2006/relationships"><Relationship Id="rId1" Type="http://schemas.openxmlformats.org/officeDocument/2006/relationships/externalLinkPath" Target="/Documents%20and%20Settings/tt/Local%20Settings/Temporary%20Internet%20Files/OLK3/Apr%20actual%20vs%20forecast%20v1.1.xls" TargetMode="External"/></Relationships>
</file>

<file path=xl/externalLinks/_rels/externalLink95.xml.rels><?xml version="1.0" encoding="UTF-8" standalone="yes"?>
<Relationships xmlns="http://schemas.openxmlformats.org/package/2006/relationships"><Relationship Id="rId1" Type="http://schemas.openxmlformats.org/officeDocument/2006/relationships/externalLinkPath" Target="file:///\\Atl-windsurfer\Product%20Mgmt\Documents%20and%20Settings\balogbr\Local%20Settings\Temporary%20Internet%20Files\OLK21\June%20OIL%20070103.xls" TargetMode="External"/></Relationships>
</file>

<file path=xl/externalLinks/_rels/externalLink96.xml.rels><?xml version="1.0" encoding="UTF-8" standalone="yes"?>
<Relationships xmlns="http://schemas.openxmlformats.org/package/2006/relationships"><Relationship Id="rId1" Type="http://schemas.openxmlformats.org/officeDocument/2006/relationships/externalLinkPath" Target="file:///\\Pinnacles\finance\cary_s\EarthLink\0005Financials\Closing%20schedules.xls" TargetMode="External"/></Relationships>
</file>

<file path=xl/externalLinks/_rels/externalLink97.xml.rels><?xml version="1.0" encoding="UTF-8" standalone="yes"?>
<Relationships xmlns="http://schemas.openxmlformats.org/package/2006/relationships"><Relationship Id="rId1" Type="http://schemas.openxmlformats.org/officeDocument/2006/relationships/externalLinkPath" Target="file:///A:\&#54644;&#50808;&#44592;&#54217;.xls" TargetMode="External"/></Relationships>
</file>

<file path=xl/externalLinks/_rels/externalLink98.xml.rels><?xml version="1.0" encoding="UTF-8" standalone="yes"?>
<Relationships xmlns="http://schemas.openxmlformats.org/package/2006/relationships"><Relationship Id="rId1" Type="http://schemas.openxmlformats.org/officeDocument/2006/relationships/externalLinkPath" Target="/Users/jungkikim/AppData/Local/Microsoft/Windows/Temporary%20Internet%20Files/Content.Outlook/2HYVG04A/Project%20VIP_model_valuation_20081029_Lim%20(2).xls" TargetMode="External"/></Relationships>
</file>

<file path=xl/externalLinks/_rels/externalLink99.xml.rels><?xml version="1.0" encoding="UTF-8" standalone="yes"?>
<Relationships xmlns="http://schemas.openxmlformats.org/package/2006/relationships"><Relationship Id="rId1" Type="http://schemas.openxmlformats.org/officeDocument/2006/relationships/externalLinkPath" Target="/Users/jinhoonseong/Desktop/Audit/ICE1/SKT/2013/&#44592;&#47568;/&#45817;&#44592;&#51312;&#49436;/&#50689;&#50629;&#44428;&#51312;&#49436;/SKBB/&#52572;&#51333;PBC/Pjt.TB_SKB_13FY_2014021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손익합산"/>
    </sheetNames>
    <sheetDataSet>
      <sheetData sheetId="0"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적용환율"/>
      <sheetName val="Sheet7"/>
      <sheetName val="Sheet3"/>
      <sheetName val="AUD FUTURES"/>
      <sheetName val="Sheet5"/>
      <sheetName val="잔액 및 만기도래현황"/>
      <sheetName val="선물잔액 9월말"/>
      <sheetName val="98년 3분기 실적"/>
      <sheetName val="FUTURES"/>
      <sheetName val="IN"/>
      <sheetName val="97년추정손익계산서"/>
      <sheetName val="9703"/>
      <sheetName val="대환취급"/>
      <sheetName val="S"/>
      <sheetName val="Links"/>
      <sheetName val="기초자료(20010831)"/>
      <sheetName val="손익계산서"/>
      <sheetName val="대차대조표"/>
      <sheetName val="Asset9809CAK"/>
      <sheetName val="이자비용Overall"/>
      <sheetName val="종합일지"/>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10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enu"/>
      <sheetName val="일반사항"/>
      <sheetName val="BS지우기"/>
      <sheetName val="정산표"/>
      <sheetName val="CF"/>
      <sheetName val="Sub"/>
      <sheetName val="error"/>
      <sheetName val="Sheet1"/>
      <sheetName val="유효성검사"/>
    </sheetNames>
    <sheetDataSet>
      <sheetData sheetId="0"/>
      <sheetData sheetId="1"/>
      <sheetData sheetId="2"/>
      <sheetData sheetId="3" refreshError="1"/>
      <sheetData sheetId="4"/>
      <sheetData sheetId="5"/>
      <sheetData sheetId="6"/>
      <sheetData sheetId="7"/>
      <sheetData sheetId="8" refreshError="1"/>
    </sheetDataSet>
  </externalBook>
</externalLink>
</file>

<file path=xl/externalLinks/externalLink10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Quick Codes"/>
      <sheetName val="Macro1"/>
    </sheetNames>
    <sheetDataSet>
      <sheetData sheetId="0" refreshError="1"/>
      <sheetData sheetId="1"/>
    </sheetDataSet>
  </externalBook>
</externalLink>
</file>

<file path=xl/externalLinks/externalLink10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2002 Risks &amp; Upsides"/>
      <sheetName val="IR Plan"/>
      <sheetName val="Partner Revenue"/>
      <sheetName val="Mall Revenue"/>
      <sheetName val="Ad Rev"/>
      <sheetName val="Search"/>
      <sheetName val="Sprint LD"/>
      <sheetName val="Mall PP Rev"/>
      <sheetName val="COGS"/>
      <sheetName val="Rev Dist-Summary"/>
      <sheetName val="Terms-Value"/>
      <sheetName val="2001 Deals"/>
      <sheetName val="Avg Deal Calc"/>
    </sheetNames>
    <sheetDataSet>
      <sheetData sheetId="0" refreshError="1"/>
      <sheetData sheetId="1"/>
      <sheetData sheetId="2"/>
      <sheetData sheetId="3" refreshError="1"/>
      <sheetData sheetId="4"/>
      <sheetData sheetId="5" refreshError="1"/>
      <sheetData sheetId="6" refreshError="1"/>
      <sheetData sheetId="7" refreshError="1"/>
      <sheetData sheetId="8"/>
      <sheetData sheetId="9" refreshError="1"/>
      <sheetData sheetId="10" refreshError="1"/>
      <sheetData sheetId="11" refreshError="1"/>
      <sheetData sheetId="12" refreshError="1"/>
    </sheetDataSet>
  </externalBook>
</externalLink>
</file>

<file path=xl/externalLinks/externalLink10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3250-31"/>
      <sheetName val="3250-31-1"/>
      <sheetName val="3250-31-2"/>
      <sheetName val="3250-31-3"/>
      <sheetName val="3250-41"/>
    </sheetNames>
    <sheetDataSet>
      <sheetData sheetId="0" refreshError="1"/>
      <sheetData sheetId="1"/>
      <sheetData sheetId="2"/>
      <sheetData sheetId="3"/>
      <sheetData sheetId="4" refreshError="1"/>
    </sheetDataSet>
  </externalBook>
</externalLink>
</file>

<file path=xl/externalLinks/externalLink10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YHCODE"/>
      <sheetName val="STCODE"/>
      <sheetName val="3250-31"/>
      <sheetName val="노무비"/>
    </sheetNames>
    <sheetDataSet>
      <sheetData sheetId="0" refreshError="1"/>
      <sheetData sheetId="1" refreshError="1"/>
      <sheetData sheetId="2" refreshError="1"/>
      <sheetData sheetId="3" refreshError="1"/>
    </sheetDataSet>
  </externalBook>
</externalLink>
</file>

<file path=xl/externalLinks/externalLink10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주석"/>
      <sheetName val="파생상품"/>
      <sheetName val="파생리드"/>
      <sheetName val="자본조정"/>
      <sheetName val="사채잔액"/>
      <sheetName val="YHCODE"/>
      <sheetName val="관계회사거래내역및 채권채무잔액 99"/>
    </sheetNames>
    <sheetDataSet>
      <sheetData sheetId="0"/>
      <sheetData sheetId="1"/>
      <sheetData sheetId="2"/>
      <sheetData sheetId="3"/>
      <sheetData sheetId="4"/>
      <sheetData sheetId="5" refreshError="1"/>
      <sheetData sheetId="6" refreshError="1"/>
    </sheetDataSet>
  </externalBook>
</externalLink>
</file>

<file path=xl/externalLinks/externalLink10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ll 2005 FASExport"/>
      <sheetName val="Forklift List"/>
      <sheetName val="Vehicle List"/>
      <sheetName val="Eqpt. List"/>
      <sheetName val="Number Definitions"/>
      <sheetName val="leases (2)"/>
    </sheetNames>
    <sheetDataSet>
      <sheetData sheetId="0" refreshError="1"/>
      <sheetData sheetId="1"/>
      <sheetData sheetId="2"/>
      <sheetData sheetId="3" refreshError="1"/>
      <sheetData sheetId="4" refreshError="1"/>
      <sheetData sheetId="5" refreshError="1"/>
    </sheetDataSet>
  </externalBook>
</externalLink>
</file>

<file path=xl/externalLinks/externalLink10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M_Inputs"/>
      <sheetName val="TM_DR"/>
      <sheetName val="TM_Rev_ Alloc_EE"/>
      <sheetName val="TM_Dep_Capex"/>
      <sheetName val="TM_NWC"/>
      <sheetName val="TM_AWF"/>
      <sheetName val="TM_NOTE"/>
      <sheetName val="NOTE"/>
      <sheetName val="Title"/>
      <sheetName val="TM_ToC"/>
      <sheetName val="CL P1"/>
      <sheetName val="CL P2"/>
      <sheetName val="CL P3"/>
      <sheetName val="ToC"/>
      <sheetName val="TM_Sum"/>
      <sheetName val="Sum"/>
      <sheetName val="TM_WACC_CAPM"/>
      <sheetName val="TM_WACC"/>
      <sheetName val="WACC"/>
      <sheetName val="TM_COMPS"/>
      <sheetName val="TM_COMPS_DESC"/>
      <sheetName val="COMPS_DESC"/>
      <sheetName val="TM_Proj"/>
      <sheetName val="TM_BS"/>
      <sheetName val="Proj"/>
      <sheetName val="BS"/>
      <sheetName val="TM_BEV_IRR"/>
      <sheetName val="TM_IRR"/>
      <sheetName val="TM_PPE"/>
      <sheetName val="IRR"/>
      <sheetName val="TM_ROCA"/>
      <sheetName val="TM_TN_RfR1"/>
      <sheetName val="TN_RR"/>
      <sheetName val="TM_Intangible_EE1"/>
      <sheetName val="Royalty Rate"/>
      <sheetName val="CR_EE"/>
      <sheetName val="TM_TECH_EE3"/>
      <sheetName val="TM_Tech_EE"/>
      <sheetName val="TM_NCT_Agmt"/>
      <sheetName val="TM_Tech_RfR2"/>
      <sheetName val="TM_INV"/>
      <sheetName val="TM_Deferred REV"/>
      <sheetName val="Contract_EE"/>
      <sheetName val="INV_DETAIL"/>
      <sheetName val="M&amp;E"/>
      <sheetName val="Lt Asmptions"/>
      <sheetName val="LT Asmptions 2"/>
      <sheetName val="GEN Inputs"/>
      <sheetName val="NWC"/>
      <sheetName val="Dep_Capex"/>
      <sheetName val="AWFWP"/>
      <sheetName val="ROCA"/>
      <sheetName val="AWF"/>
      <sheetName val="DR_Alt"/>
      <sheetName val="PPE"/>
      <sheetName val="TM_INV_SUM"/>
      <sheetName val="TM_INV_DETAIL"/>
      <sheetName val="TM_Deferred_REV"/>
      <sheetName val="TM_LH_SUM"/>
      <sheetName val="WACC_BUILDUP"/>
      <sheetName val="PBC==&gt;&gt;"/>
      <sheetName val="Summary PL v Helio 2.0"/>
      <sheetName val="Classified Balance Sheet"/>
      <sheetName val="TM_GEN Inputs"/>
      <sheetName val="TM_DR_Alt"/>
      <sheetName val="TM_LHs"/>
      <sheetName val="TM_Analysis_Inc NWC"/>
      <sheetName val="TM_Analysis_Ind Eco Lives"/>
      <sheetName val="TM_Sheet1"/>
      <sheetName val="TM_Tech_Cost"/>
      <sheetName val="TM_Analysis_RfR"/>
      <sheetName val="TM_CR Att_Cust Mthd"/>
      <sheetName val="TM_CR Att_Rev Mthd"/>
      <sheetName val="Model_CtrlShee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Set>
  </externalBook>
</externalLink>
</file>

<file path=xl/externalLinks/externalLink10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asic Assumption"/>
      <sheetName val="Summary"/>
      <sheetName val="WACC"/>
      <sheetName val="DCF(본사)"/>
      <sheetName val="WC_본사"/>
      <sheetName val="BS_19.9월"/>
      <sheetName val="과거공시BS"/>
      <sheetName val="과거pl"/>
      <sheetName val="DCF(Lighting)"/>
      <sheetName val="DCF(ADPO)"/>
      <sheetName val="중장기손익(1217제시기준)"/>
      <sheetName val="투자(본사)"/>
      <sheetName val="과거투자내역"/>
      <sheetName val="Analyst report 정리"/>
      <sheetName val="WC&gt;&gt;"/>
      <sheetName val="WC_ADPO"/>
      <sheetName val="WC(Lighting)"/>
      <sheetName val="사업계획(중장기손익)&gt;&gt;"/>
      <sheetName val="중장기손익(ADPO)"/>
      <sheetName val="중장기손익(lighting)"/>
      <sheetName val="중장기투자계획&gt;&gt;"/>
      <sheetName val="투자(Lighting)"/>
      <sheetName val="투자(ADPO)"/>
      <sheetName val="투자(전사)"/>
      <sheetName val="기타&gt;&gt;&gt;"/>
      <sheetName val="Bloomberg_Raw"/>
      <sheetName val="유사회사"/>
      <sheetName val="대상회사과거자본구조"/>
      <sheetName val="EIU"/>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Set>
  </externalBook>
</externalLink>
</file>

<file path=xl/externalLinks/externalLink10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안내"/>
      <sheetName val="Raw"/>
      <sheetName val="&gt;"/>
      <sheetName val="Company"/>
      <sheetName val="CRP"/>
      <sheetName val="Bond"/>
      <sheetName val="&gt;&gt;"/>
      <sheetName val="WACC"/>
      <sheetName val="GPCM"/>
      <sheetName val="&gt;&gt;&gt;"/>
      <sheetName val="Beta"/>
      <sheetName val="2W Beta"/>
      <sheetName val="5W Beta"/>
      <sheetName val="5M Beta"/>
      <sheetName val="Mkt Cap"/>
      <sheetName val="Financials"/>
      <sheetName val="Tax"/>
      <sheetName val="&gt;&gt;&gt;&g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임차보증금현황04.6.30"/>
      <sheetName val="전화가입권현황04.6.30"/>
      <sheetName val="가입권"/>
      <sheetName val="보험가입현황04.6.30"/>
      <sheetName val="차량보험현황04.6.30"/>
      <sheetName val="공시지가04.6.30"/>
      <sheetName val="예치보증금"/>
      <sheetName val="Sheet1"/>
      <sheetName val="Sheet2"/>
      <sheetName val="Sheet3"/>
      <sheetName val="sap`04.7.14"/>
    </sheetNames>
    <sheetDataSet>
      <sheetData sheetId="0"/>
      <sheetData sheetId="1"/>
      <sheetData sheetId="2"/>
      <sheetData sheetId="3"/>
      <sheetData sheetId="4"/>
      <sheetData sheetId="5"/>
      <sheetData sheetId="6"/>
      <sheetData sheetId="7"/>
      <sheetData sheetId="8"/>
      <sheetData sheetId="9"/>
      <sheetData sheetId="10" refreshError="1"/>
    </sheetDataSet>
  </externalBook>
</externalLink>
</file>

<file path=xl/externalLinks/externalLink11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EN Inputs"/>
      <sheetName val="Proj"/>
      <sheetName val="CR_EE(YYC)"/>
      <sheetName val="CR_EE(Youbride)"/>
      <sheetName val="ARPU(YYC)"/>
      <sheetName val="ARPU(Youbride)"/>
      <sheetName val="회원현황"/>
      <sheetName val="Capex Plan"/>
      <sheetName val="Fixed asset"/>
      <sheetName val="workforce"/>
      <sheetName val="PIVOT"/>
      <sheetName val="7710 광고 선전비 FY10"/>
      <sheetName val="월별 PL"/>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11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
      <sheetName val="Summary P&amp;L"/>
      <sheetName val="Major Assumptions"/>
      <sheetName val="Sub Forecast"/>
      <sheetName val="Service R&amp;C"/>
      <sheetName val="Modem R&amp;C"/>
      <sheetName val="Headcount"/>
      <sheetName val="IMG Costs"/>
      <sheetName val="CMG Costs"/>
      <sheetName val="Monthly Projections"/>
      <sheetName val="Depr"/>
      <sheetName val="Amor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11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mmary"/>
      <sheetName val="전이율분석_사업자"/>
      <sheetName val="부도금액_사업자"/>
      <sheetName val="회수금액_사업자"/>
      <sheetName val="전이율분석_일반(FB)"/>
      <sheetName val="부도금액_일반(FB)"/>
      <sheetName val="회수금액_일반(FB)"/>
      <sheetName val="Sheet1"/>
    </sheetNames>
    <sheetDataSet>
      <sheetData sheetId="0"/>
      <sheetData sheetId="1"/>
      <sheetData sheetId="2"/>
      <sheetData sheetId="3"/>
      <sheetData sheetId="4"/>
      <sheetData sheetId="5"/>
      <sheetData sheetId="6"/>
      <sheetData sheetId="7"/>
    </sheetDataSet>
  </externalBook>
</externalLink>
</file>

<file path=xl/externalLinks/externalLink11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put&amp;Checks"/>
      <sheetName val="K GAAP FS"/>
      <sheetName val="US GAAP FS"/>
      <sheetName val="US Codes"/>
      <sheetName val="BS 00"/>
      <sheetName val="P&amp;L 00"/>
      <sheetName val="BS 99"/>
      <sheetName val="P&amp;L 99"/>
      <sheetName val="BS 98"/>
      <sheetName val="MAP_BS"/>
      <sheetName val="MAP_PL"/>
      <sheetName val="KCC_FS"/>
      <sheetName val="memo"/>
      <sheetName val="FN Securities"/>
      <sheetName val="FN Loans"/>
      <sheetName val="Guide 3"/>
      <sheetName val="US GAAP Adjustment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11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
      <sheetName val="WP Title | WP's ---&gt;"/>
      <sheetName val="General Inputs"/>
      <sheetName val="Discount Rates"/>
      <sheetName val="Rev Alloc EE"/>
      <sheetName val="Depr &amp; CapEx"/>
      <sheetName val="NWC"/>
      <sheetName val="AWF"/>
      <sheetName val="Sch Title | Sch's ---&gt;"/>
      <sheetName val="ToC"/>
      <sheetName val="PPA Summary"/>
      <sheetName val="Proj IS"/>
      <sheetName val="BS"/>
      <sheetName val="Inv Summary"/>
      <sheetName val="Inv Detail"/>
      <sheetName val="PP&amp;E"/>
      <sheetName val="6. Customer Relationships"/>
      <sheetName val="GEN Inputs"/>
      <sheetName val="1. IRR"/>
      <sheetName val="POTrack"/>
      <sheetName val="Input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11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산출데이타(a)"/>
      <sheetName val="기초데이타"/>
    </sheetNames>
    <sheetDataSet>
      <sheetData sheetId="0"/>
      <sheetData sheetId="1" refreshError="1"/>
    </sheetDataSet>
  </externalBook>
</externalLink>
</file>

<file path=xl/externalLinks/externalLink11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dex"/>
      <sheetName val="Questionnaire"/>
      <sheetName val="Request"/>
      <sheetName val="Interim용"/>
      <sheetName val="WP-1"/>
      <sheetName val="WP-2"/>
      <sheetName val="WP-3"/>
      <sheetName val="WP-4"/>
      <sheetName val="WP-5"/>
      <sheetName val="WP-6"/>
      <sheetName val="WP-7"/>
      <sheetName val="WP-8"/>
      <sheetName val="WP-9"/>
      <sheetName val="WP-10"/>
      <sheetName val="WP-11"/>
      <sheetName val="WP-12"/>
      <sheetName val="WP-13"/>
      <sheetName val="WP-14"/>
      <sheetName val="WP-15"/>
      <sheetName val="WP-16"/>
      <sheetName val="WP-17"/>
      <sheetName val="WP-18"/>
      <sheetName val="WP-19"/>
      <sheetName val="WP-21"/>
      <sheetName val="WP-20"/>
      <sheetName val="WP-22"/>
      <sheetName val="WP-23"/>
      <sheetName val="WP-24"/>
      <sheetName val="WP-25"/>
      <sheetName val="WP-26"/>
      <sheetName val="WP-27"/>
      <sheetName val="WP-28"/>
      <sheetName val="WP-29"/>
      <sheetName val="WP-30"/>
      <sheetName val="WP-31"/>
      <sheetName val="WP-32"/>
      <sheetName val="WP-33"/>
      <sheetName val="WP-34"/>
      <sheetName val="WP-35"/>
      <sheetName val="WP-36"/>
      <sheetName val="WP-37"/>
      <sheetName val="WP-38"/>
      <sheetName val="WP-39"/>
      <sheetName val="Sheet1"/>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Set>
  </externalBook>
</externalLink>
</file>

<file path=xl/externalLinks/externalLink11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요청"/>
      <sheetName val="5300"/>
      <sheetName val="매출채권"/>
      <sheetName val="5500"/>
      <sheetName val="기타당좌자산"/>
      <sheetName val="XREF"/>
      <sheetName val="Sheet3"/>
      <sheetName val="Sheet2"/>
      <sheetName val="손익"/>
      <sheetName val="Tickmarks"/>
      <sheetName val="8100"/>
      <sheetName val="Summary"/>
      <sheetName val="K-1"/>
      <sheetName val="8340"/>
      <sheetName val="Lead"/>
      <sheetName val="총괄표"/>
      <sheetName val="General Inputs"/>
      <sheetName val="Variance"/>
      <sheetName val="10월판관"/>
      <sheetName val="  한지조서(01)의 워크시트"/>
      <sheetName val="제조증빙"/>
      <sheetName val="재무제표"/>
      <sheetName val="SS20"/>
      <sheetName val="SS10"/>
      <sheetName val="회전율"/>
      <sheetName val="회사제시"/>
      <sheetName val="Sheet1"/>
      <sheetName val="감가상각"/>
    </sheetNames>
    <sheetDataSet>
      <sheetData sheetId="0"/>
      <sheetData sheetId="1" refreshError="1"/>
      <sheetData sheetId="2" refreshError="1"/>
      <sheetData sheetId="3" refreshError="1"/>
      <sheetData sheetId="4" refreshError="1"/>
      <sheetData sheetId="5" refreshError="1"/>
      <sheetData sheetId="6"/>
      <sheetData sheetId="7"/>
      <sheetData sheetId="8"/>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Set>
  </externalBook>
</externalLink>
</file>

<file path=xl/externalLinks/externalLink11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유형자산"/>
      <sheetName val="over(정액)"/>
      <sheetName val="무형자산"/>
      <sheetName val="퇴충"/>
      <sheetName val="퇴충over"/>
      <sheetName val="판관비"/>
      <sheetName val="월별판관비"/>
      <sheetName val="월별판관"/>
      <sheetName val="급여overall"/>
      <sheetName val="판관비분석"/>
      <sheetName val="유형자산LEAD"/>
      <sheetName val="8100"/>
      <sheetName val="부외부채"/>
    </sheetNames>
    <sheetDataSet>
      <sheetData sheetId="0"/>
      <sheetData sheetId="1" refreshError="1"/>
      <sheetData sheetId="2" refreshError="1"/>
      <sheetData sheetId="3"/>
      <sheetData sheetId="4" refreshError="1"/>
      <sheetData sheetId="5"/>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11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지분법수정분개"/>
      <sheetName val="내부손익(2003)"/>
      <sheetName val="지분법요약 및주석"/>
      <sheetName val="지분법(프로덕션)"/>
      <sheetName val="지분법(골프)"/>
      <sheetName val="지분법(드라마플러스)"/>
      <sheetName val="지분법(스포츠)"/>
      <sheetName val="지분법(아트텍)"/>
      <sheetName val="지분법(SBSi)"/>
      <sheetName val="지분법(뉴스텍)"/>
      <sheetName val="Sheet1"/>
      <sheetName val="XREF"/>
      <sheetName val="Tickmarks"/>
      <sheetName val="LS"/>
      <sheetName val="급여 Overall Test"/>
      <sheetName val="지분법평가"/>
      <sheetName val="1Q"/>
      <sheetName val="6120"/>
      <sheetName val="General Inputs"/>
      <sheetName val="FnC코오롱"/>
      <sheetName val="Test"/>
      <sheetName val="Bs. de Uso 2002"/>
      <sheetName val="Sales"/>
      <sheetName val="COGS"/>
      <sheetName val="총괄"/>
      <sheetName val="Lead"/>
      <sheetName val="Sheet3"/>
      <sheetName val="지분법LS"/>
      <sheetName val="최종중간기간성과"/>
      <sheetName val="감액여부"/>
      <sheetName val="유가증권"/>
      <sheetName val="시산표"/>
      <sheetName val="BS"/>
      <sheetName val="New Valuation"/>
      <sheetName val="118.세금과공과"/>
      <sheetName val="고정자산원본"/>
      <sheetName val="Assumptions"/>
      <sheetName val="5245 지분법SBS(2003)의 워크시트"/>
      <sheetName val="결손금"/>
      <sheetName val="Table"/>
      <sheetName val="WPL"/>
      <sheetName val="作業シート"/>
      <sheetName val="4재고자산"/>
      <sheetName val="F3_PL"/>
      <sheetName val="10월판관"/>
      <sheetName val="F3"/>
      <sheetName val="F1,2"/>
      <sheetName val="US Codes"/>
      <sheetName val="감가상각비"/>
      <sheetName val="현금"/>
      <sheetName val="토지사용권조정"/>
      <sheetName val="SS20"/>
      <sheetName val="SS10"/>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4월전산PL."/>
      <sheetName val="비용(4월)"/>
      <sheetName val="신전산소항목시산표(4월)"/>
      <sheetName val="신전산소항목시산표(5월)"/>
      <sheetName val="신전산시산표(6월)"/>
      <sheetName val="PL검증"/>
      <sheetName val="Sheet1"/>
      <sheetName val="임차보증금현황04.6.30"/>
    </sheetNames>
    <sheetDataSet>
      <sheetData sheetId="0" refreshError="1"/>
      <sheetData sheetId="1" refreshError="1"/>
      <sheetData sheetId="2"/>
      <sheetData sheetId="3"/>
      <sheetData sheetId="4"/>
      <sheetData sheetId="5" refreshError="1"/>
      <sheetData sheetId="6" refreshError="1"/>
      <sheetData sheetId="7" refreshError="1"/>
    </sheetDataSet>
  </externalBook>
</externalLink>
</file>

<file path=xl/externalLinks/externalLink12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8100"/>
      <sheetName val="8102회전율"/>
      <sheetName val="8104STAR"/>
      <sheetName val="S8105TAR 2"/>
      <sheetName val="2001년 매출액"/>
      <sheetName val="주거래처"/>
      <sheetName val="8110ERS"/>
      <sheetName val="월별자료"/>
      <sheetName val="8120판매량"/>
      <sheetName val="8122국가별수출"/>
      <sheetName val="8124월별분석(판관비)"/>
      <sheetName val="8130매출cutoff"/>
      <sheetName val="8140판매단가"/>
      <sheetName val="8150sales&amp;vat"/>
      <sheetName val="8160업종분석"/>
      <sheetName val="매출인식8190"/>
      <sheetName val="8191판매현황"/>
      <sheetName val="8192출고"/>
      <sheetName val="8193수출프로"/>
      <sheetName val="수출면장"/>
      <sheetName val="8194반품"/>
      <sheetName val="Sheet1"/>
      <sheetName val="XREF"/>
      <sheetName val="Tickmarks"/>
      <sheetName val="단가경쟁사비교"/>
      <sheetName val="5300"/>
      <sheetName val="매출채권"/>
      <sheetName val="기타당좌자산"/>
      <sheetName val="5500"/>
      <sheetName val="TB(PL)"/>
      <sheetName val="제조원가"/>
      <sheetName val="F-4,5"/>
      <sheetName val="지급수수료"/>
      <sheetName val="8312국가별수출"/>
      <sheetName val="8320특수관계(판관비)"/>
      <sheetName val="운반비"/>
      <sheetName val="수출제비"/>
      <sheetName val="수선비"/>
      <sheetName val="광고선전비"/>
      <sheetName val="용역비"/>
      <sheetName val="교제비"/>
      <sheetName val="8310"/>
      <sheetName val="6100(전기)"/>
      <sheetName val="감가상각"/>
      <sheetName val="손익합산"/>
      <sheetName val="english name"/>
      <sheetName val="f12"/>
      <sheetName val="SS20"/>
      <sheetName val="SS10"/>
      <sheetName val="이익처분"/>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refreshError="1"/>
      <sheetData sheetId="23"/>
      <sheetData sheetId="24"/>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Set>
  </externalBook>
</externalLink>
</file>

<file path=xl/externalLinks/externalLink12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ickmarks "/>
      <sheetName val="감가상각누계액"/>
      <sheetName val="XREF"/>
      <sheetName val="1.외주공사"/>
      <sheetName val="조회서"/>
      <sheetName val="감사인검토내역(PAJE)"/>
      <sheetName val="공사미수금"/>
      <sheetName val="한세A4PL"/>
      <sheetName val="3110-2"/>
      <sheetName val="취득 처분명세_반기"/>
      <sheetName val="SUMMARY"/>
      <sheetName val="관세"/>
      <sheetName val="인건비 내역서"/>
      <sheetName val="부외부채"/>
      <sheetName val="유형자산증가"/>
      <sheetName val="손익"/>
      <sheetName val="LEAD"/>
      <sheetName val="매입채무"/>
      <sheetName val="SS10"/>
      <sheetName val="매출채권"/>
      <sheetName val="기타당좌자산"/>
      <sheetName val="5300"/>
      <sheetName val="5500"/>
      <sheetName val="유형"/>
      <sheetName val="고정부채"/>
      <sheetName val="손익합산"/>
      <sheetName val="compare2"/>
      <sheetName val="신기술(비상장)0412"/>
      <sheetName val="리드"/>
      <sheetName val="후순위채05.01.20"/>
      <sheetName val="감가상각LS"/>
      <sheetName val="LS "/>
      <sheetName val="감가상각"/>
      <sheetName val="시산표"/>
      <sheetName val="Sheet1"/>
      <sheetName val="기타의투자자산"/>
      <sheetName val="장기대여금"/>
      <sheetName val="600-4"/>
      <sheetName val="D620"/>
      <sheetName val="통계자료"/>
      <sheetName val="매출LS"/>
      <sheetName val="만기"/>
      <sheetName val="99발견사항"/>
      <sheetName val="발견사항"/>
      <sheetName val="wbs"/>
      <sheetName val="wpl"/>
      <sheetName val="대차대조표"/>
      <sheetName val="손익계산서"/>
      <sheetName val="정산표"/>
      <sheetName val="영원bs"/>
      <sheetName val="영원is"/>
      <sheetName val="SDF"/>
      <sheetName val="YSS"/>
      <sheetName val="연결분개99"/>
      <sheetName val="Sheet6"/>
      <sheetName val="투자자본상계"/>
      <sheetName val="지분법적용금액"/>
      <sheetName val="채권채무상계"/>
      <sheetName val="미실현제거"/>
      <sheetName val="당기내부거래"/>
      <sheetName val="당기하향"/>
      <sheetName val="매출총이익율"/>
      <sheetName val="MINI"/>
      <sheetName val="연결분개(외부순이익)"/>
      <sheetName val="연결분개(거래.채권채무) (2)"/>
      <sheetName val="99환산손익"/>
      <sheetName val="전기내부거래"/>
      <sheetName val="99지분법평가손익"/>
      <sheetName val="연결분개(거래.채권채무)"/>
      <sheetName val="연결조정대"/>
      <sheetName val="Sheet5"/>
      <sheetName val="Sheet4"/>
      <sheetName val="Sheet3"/>
      <sheetName val="Sheet2"/>
      <sheetName val="수정분개"/>
      <sheetName val="대차"/>
      <sheetName val="잉여금"/>
      <sheetName val="현금흐름표"/>
      <sheetName val="현금흐름표검증조서"/>
      <sheetName val="만기 (2)"/>
      <sheetName val="TB"/>
      <sheetName val="00'미수"/>
      <sheetName val="She_x0000__x0000_2"/>
      <sheetName val="꺐윂"/>
      <sheetName val="2.직영공사"/>
      <sheetName val="총괄(회사)"/>
      <sheetName val="무형자산"/>
      <sheetName val="전산기기최종"/>
      <sheetName val="집기비품최종"/>
      <sheetName val="만기0701"/>
      <sheetName val="99지분법평가ﾐ쟿"/>
      <sheetName val="xxxxxx"/>
      <sheetName val="시산표(매출조정전)"/>
      <sheetName val="고정자산원본"/>
      <sheetName val="감액검토_x_"/>
      <sheetName val="유형자산증감"/>
      <sheetName val="RESULT"/>
      <sheetName val="6120"/>
      <sheetName val="보증금"/>
      <sheetName val="5400-재고자산Lead"/>
      <sheetName val="자료"/>
      <sheetName val="INFO"/>
      <sheetName val="외환차손익"/>
      <sheetName val="VXXXXX"/>
      <sheetName val="XXXX"/>
      <sheetName val="계정code"/>
      <sheetName val="대차표"/>
      <sheetName val="손익표"/>
      <sheetName val="광명대차"/>
      <sheetName val="광명손익"/>
      <sheetName val="안산대차"/>
      <sheetName val="안산손익"/>
      <sheetName val="대차(광+안)"/>
      <sheetName val="손익(광+안)"/>
      <sheetName val="TOTAL"/>
      <sheetName val="BA"/>
      <sheetName val="BB"/>
      <sheetName val="BC"/>
      <sheetName val="BD"/>
      <sheetName val="BE"/>
      <sheetName val="Module"/>
      <sheetName val="상품매출원가"/>
      <sheetName val="팀별"/>
      <sheetName val="1월"/>
      <sheetName val="2월"/>
      <sheetName val="3월"/>
      <sheetName val="4월"/>
      <sheetName val="5월"/>
      <sheetName val="6월"/>
      <sheetName val="7월"/>
      <sheetName val="8월"/>
      <sheetName val="채권전체"/>
      <sheetName val="채권1월"/>
      <sheetName val="채권2월"/>
      <sheetName val="채권3월"/>
      <sheetName val="채권4월"/>
      <sheetName val="채권5월"/>
      <sheetName val="채권6월"/>
      <sheetName val="채권7월"/>
      <sheetName val="채권8월"/>
      <sheetName val="입금1월"/>
      <sheetName val="입금2월"/>
      <sheetName val="입금3월"/>
      <sheetName val="입금4월"/>
      <sheetName val="입금5월"/>
      <sheetName val="입금6월"/>
      <sheetName val="입금7월"/>
      <sheetName val="입금8월"/>
      <sheetName val="수금조건"/>
      <sheetName val="한도"/>
      <sheetName val="무형"/>
      <sheetName val="front"/>
      <sheetName val="재료비"/>
      <sheetName val="가공비"/>
      <sheetName val="판관비"/>
      <sheetName val="생판계획"/>
      <sheetName val="9월제조원가"/>
      <sheetName val="0.총괄"/>
      <sheetName val="Template"/>
      <sheetName val="받을어음"/>
      <sheetName val="재무비율분석"/>
      <sheetName val="PL"/>
      <sheetName val="LS (2)"/>
      <sheetName val="건물 (2)"/>
      <sheetName val="유선방송설비 (2)"/>
      <sheetName val="차량운반구 (2)"/>
      <sheetName val="전송선로설비 (2)"/>
      <sheetName val="집기비품 (2)"/>
      <sheetName val="공구기구 (2)"/>
      <sheetName val="구축물 (2)"/>
      <sheetName val="컨버터 (2)"/>
      <sheetName val="건물"/>
      <sheetName val="DATA"/>
      <sheetName val="거래처별매출비율_Interim"/>
      <sheetName val="회사제시"/>
      <sheetName val="1998 P &amp; L"/>
      <sheetName val="1_외주공사"/>
      <sheetName val="Worksheet in 5760 감가상각비(누계액)명세서"/>
      <sheetName val="동해title"/>
      <sheetName val="정의"/>
      <sheetName val="수정사항summary(반기)"/>
      <sheetName val="Menu_Link"/>
      <sheetName val="감소Test"/>
      <sheetName val="3"/>
      <sheetName val="MARCH 25"/>
      <sheetName val="Code"/>
      <sheetName val="분석적검토"/>
      <sheetName val="PdmDesigner"/>
      <sheetName val="총괄"/>
      <sheetName val="FN"/>
      <sheetName val="분양미수금"/>
      <sheetName val="비품(94이전)"/>
      <sheetName val="TB(BS)"/>
      <sheetName val="TB(PL)"/>
      <sheetName val="PAJE"/>
      <sheetName val="PRJE"/>
      <sheetName val="MatchCode"/>
      <sheetName val="1.LEAD"/>
      <sheetName val="X3"/>
      <sheetName val="경영현황"/>
      <sheetName val="일보_생산"/>
      <sheetName val="지분법평가"/>
      <sheetName val="LS"/>
      <sheetName val="매출"/>
      <sheetName val="Walsei"/>
      <sheetName val="7.31연체현황"/>
      <sheetName val="Rent Roll"/>
      <sheetName val="Budget"/>
      <sheetName val="Initial Input Variable"/>
      <sheetName val="제품분류코드"/>
    </sheetNames>
    <sheetDataSet>
      <sheetData sheetId="0"/>
      <sheetData sheetId="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sheetData sheetId="147"/>
      <sheetData sheetId="148"/>
      <sheetData sheetId="149"/>
      <sheetData sheetId="150"/>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Set>
  </externalBook>
</externalLink>
</file>

<file path=xl/externalLinks/externalLink12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ead"/>
      <sheetName val="Links"/>
      <sheetName val="무형자산"/>
      <sheetName val="공업소유권"/>
      <sheetName val="XREF"/>
      <sheetName val="Tickmarks"/>
      <sheetName val="매출채권"/>
      <sheetName val="기타당좌자산"/>
    </sheetNames>
    <sheetDataSet>
      <sheetData sheetId="0" refreshError="1"/>
      <sheetData sheetId="1" refreshError="1"/>
      <sheetData sheetId="2" refreshError="1"/>
      <sheetData sheetId="3"/>
      <sheetData sheetId="4"/>
      <sheetData sheetId="5" refreshError="1"/>
      <sheetData sheetId="6" refreshError="1"/>
      <sheetData sheetId="7" refreshError="1"/>
    </sheetDataSet>
  </externalBook>
</externalLink>
</file>

<file path=xl/externalLinks/externalLink12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L"/>
      <sheetName val="C-1"/>
      <sheetName val="C-2"/>
      <sheetName val="C-3"/>
      <sheetName val="C-4"/>
      <sheetName val="C-5"/>
      <sheetName val="XREF"/>
    </sheetNames>
    <sheetDataSet>
      <sheetData sheetId="0"/>
      <sheetData sheetId="1"/>
      <sheetData sheetId="2"/>
      <sheetData sheetId="3"/>
      <sheetData sheetId="4"/>
      <sheetData sheetId="5"/>
      <sheetData sheetId="6" refreshError="1"/>
    </sheetDataSet>
  </externalBook>
</externalLink>
</file>

<file path=xl/externalLinks/externalLink12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ead"/>
      <sheetName val="Links"/>
      <sheetName val="퇴충"/>
      <sheetName val="퇴충overall"/>
      <sheetName val="퇴충배부"/>
      <sheetName val="고정부채"/>
      <sheetName val="퇴충추계액"/>
      <sheetName val="퇴직충당금"/>
      <sheetName val="장기수입보증금 "/>
      <sheetName val="XREF"/>
      <sheetName val="Tickmarks"/>
      <sheetName val="6511 기타고정부채 Combined Leadsheet"/>
    </sheetNames>
    <sheetDataSet>
      <sheetData sheetId="0"/>
      <sheetData sheetId="1"/>
      <sheetData sheetId="2" refreshError="1"/>
      <sheetData sheetId="3" refreshError="1"/>
      <sheetData sheetId="4"/>
      <sheetData sheetId="5"/>
      <sheetData sheetId="6"/>
      <sheetData sheetId="7"/>
      <sheetData sheetId="8" refreshError="1"/>
      <sheetData sheetId="9"/>
      <sheetData sheetId="10" refreshError="1"/>
      <sheetData sheetId="11" refreshError="1"/>
    </sheetDataSet>
  </externalBook>
</externalLink>
</file>

<file path=xl/externalLinks/externalLink12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지분법LS"/>
      <sheetName val="지분법-KTFT"/>
      <sheetName val="지분법-KDB(최초)"/>
      <sheetName val="지분법-KDB(감사일이후)"/>
      <sheetName val="KTFT자본금변동내역(infor_only)"/>
      <sheetName val="KTFT부의영업권환입"/>
      <sheetName val="KDB_BS(최초)"/>
      <sheetName val="KDB_BS(감사일이후)"/>
      <sheetName val="KDB_IS(최초)"/>
      <sheetName val="KDB_IS(감사일이후)"/>
      <sheetName val="KTFT_BS"/>
      <sheetName val="KTFT_IS"/>
      <sheetName val="XREF"/>
      <sheetName val="Tickmarks"/>
      <sheetName val="지분법수정분개"/>
      <sheetName val="Lead"/>
      <sheetName val="LS"/>
      <sheetName val="지분법평가"/>
      <sheetName val="최종중간기간성과"/>
      <sheetName val="감액여부"/>
      <sheetName val="유가증권"/>
      <sheetName val="시산표"/>
      <sheetName val="BS"/>
      <sheetName val="New Valuation"/>
      <sheetName val="118.세금과공과"/>
      <sheetName val="고정자산원본"/>
      <sheetName val="기타예금_신탁예금_일별잔액"/>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Set>
  </externalBook>
</externalLink>
</file>

<file path=xl/externalLinks/externalLink12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지분법요약 및주석"/>
      <sheetName val="개별지분법"/>
      <sheetName val="KTFT(개별)"/>
      <sheetName val="KTFT(연결)"/>
      <sheetName val="보스톤"/>
      <sheetName val="KTF엠하우스"/>
      <sheetName val="KTF_I"/>
      <sheetName val="연결분개"/>
      <sheetName val="내부거래(2005)"/>
      <sheetName val="전기내부거래"/>
      <sheetName val="연결상부의영업권"/>
      <sheetName val="XREF"/>
      <sheetName val="Tickmarks"/>
      <sheetName val="지분법수정분개"/>
      <sheetName val="개별지분법분개"/>
      <sheetName val="연결분개요약"/>
      <sheetName val="내부거래내역및제거-KTFT"/>
      <sheetName val="지분법평가"/>
      <sheetName val="지분법LS"/>
      <sheetName val="요약BS"/>
      <sheetName val="감액여부"/>
      <sheetName val="유가증권"/>
      <sheetName val="Sheet3"/>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12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XREF"/>
      <sheetName val="Tickmarks"/>
      <sheetName val="유형자산명세서"/>
      <sheetName val="Sheet1"/>
      <sheetName val="감가상각누계액"/>
      <sheetName val="FN"/>
      <sheetName val="원재료 단가 test"/>
      <sheetName val="은행조회서CS"/>
      <sheetName val="BA"/>
      <sheetName val="노무비"/>
      <sheetName val="상품매출원가"/>
      <sheetName val="투자유가증권명세서"/>
      <sheetName val="5630-해외투유평가"/>
      <sheetName val="5100-현금및등가물lead"/>
      <sheetName val="6400-고정부채lead"/>
      <sheetName val="Template"/>
      <sheetName val="T4. 재공-2"/>
      <sheetName val="1.외주공사"/>
      <sheetName val="p.1 sub_lead"/>
      <sheetName val="채권조회서 Roll-forward test"/>
      <sheetName val="Lead"/>
      <sheetName val="유형자산증가"/>
      <sheetName val="2.직영공사"/>
      <sheetName val="이자비용Overall"/>
      <sheetName val="무형"/>
      <sheetName val="승용"/>
      <sheetName val="Turkey"/>
      <sheetName val="QRY_EXPORT_FOR_ANALYSIS"/>
      <sheetName val="6120"/>
      <sheetName val="유형"/>
      <sheetName val="TB(PL)"/>
      <sheetName val="PAJE"/>
      <sheetName val="TB(BS)"/>
      <sheetName val="PRJE"/>
      <sheetName val="국고보조금"/>
      <sheetName val="LS"/>
      <sheetName val="공사미수금"/>
    </sheetNames>
    <sheetDataSet>
      <sheetData sheetId="0"/>
      <sheetData sheetId="1"/>
      <sheetData sheetId="2" refreshError="1"/>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Set>
  </externalBook>
</externalLink>
</file>

<file path=xl/externalLinks/externalLink12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옥포"/>
      <sheetName val="서울"/>
      <sheetName val="XREF"/>
      <sheetName val="Tickmarks"/>
    </sheetNames>
    <sheetDataSet>
      <sheetData sheetId="0" refreshError="1"/>
      <sheetData sheetId="1" refreshError="1"/>
      <sheetData sheetId="2"/>
      <sheetData sheetId="3"/>
    </sheetDataSet>
  </externalBook>
</externalLink>
</file>

<file path=xl/externalLinks/externalLink12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성적표96"/>
      <sheetName val="laroux"/>
      <sheetName val="정액-94"/>
      <sheetName val="정율-94"/>
      <sheetName val="정율-95"/>
      <sheetName val="정액-95"/>
      <sheetName val="Links"/>
      <sheetName val="Lead"/>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등급별연체대체 (2)"/>
      <sheetName val="신전산소항목시산표(5월)"/>
      <sheetName val="보고"/>
      <sheetName val="기준정보"/>
    </sheetNames>
    <sheetDataSet>
      <sheetData sheetId="0"/>
      <sheetData sheetId="1" refreshError="1"/>
      <sheetData sheetId="2" refreshError="1"/>
      <sheetData sheetId="3" refreshError="1"/>
    </sheetDataSet>
  </externalBook>
</externalLink>
</file>

<file path=xl/externalLinks/externalLink13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합산분"/>
      <sheetName val="원본비율별"/>
      <sheetName val="보정후bs"/>
      <sheetName val="재분류"/>
      <sheetName val="합동별(기표용)"/>
      <sheetName val="Sheet2"/>
      <sheetName val="Sheet1"/>
      <sheetName val="기표용"/>
    </sheetNames>
    <sheetDataSet>
      <sheetData sheetId="0"/>
      <sheetData sheetId="1"/>
      <sheetData sheetId="2"/>
      <sheetData sheetId="3"/>
      <sheetData sheetId="4" refreshError="1"/>
      <sheetData sheetId="5"/>
      <sheetData sheetId="6"/>
      <sheetData sheetId="7"/>
    </sheetDataSet>
  </externalBook>
</externalLink>
</file>

<file path=xl/externalLinks/externalLink13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특이증감&gt;&gt;"/>
      <sheetName val="Flow_152Q-162Q"/>
      <sheetName val="Flow_161Q-162Q(only)"/>
      <sheetName val="Stock_154Q-162Q"/>
      <sheetName val="Stock_161Q-162Q"/>
      <sheetName val="AR&gt;&gt;"/>
      <sheetName val="채권채무_154Q-163Q"/>
      <sheetName val="채권채무_162Q-163Q"/>
      <sheetName val="매출매입_153Q-163Q"/>
      <sheetName val="매출매입_162Q-163Q(only)"/>
      <sheetName val="PBC&gt;&gt;"/>
      <sheetName val="매출매입_153Q"/>
      <sheetName val="매출매입_163Q(only)"/>
      <sheetName val="매출매입_162Q(only)"/>
      <sheetName val="매출매입_163Q"/>
      <sheetName val="매출매입_162Q"/>
      <sheetName val="채권채무_154Q"/>
      <sheetName val="채권채무_162Q"/>
      <sheetName val="채권채무_163Q"/>
      <sheetName val="상계원장정리_163Q_v1.0(김성훈)"/>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sheetData sheetId="10" refreshError="1"/>
      <sheetData sheetId="11"/>
      <sheetData sheetId="12"/>
      <sheetData sheetId="13"/>
      <sheetData sheetId="14" refreshError="1"/>
      <sheetData sheetId="15"/>
      <sheetData sheetId="16" refreshError="1"/>
      <sheetData sheetId="17" refreshError="1"/>
      <sheetData sheetId="18" refreshError="1"/>
      <sheetData sheetId="19" refreshError="1"/>
    </sheetDataSet>
  </externalBook>
</externalLink>
</file>

<file path=xl/externalLinks/externalLink13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통합건전성별분류(0201)"/>
      <sheetName val="통합지보건전성(0201)"/>
      <sheetName val="유가증권현황"/>
      <sheetName val="계정과목"/>
      <sheetName val="환율시트"/>
      <sheetName val="상환익(2001년도)"/>
      <sheetName val="0620sy"/>
      <sheetName val="1월건전성"/>
      <sheetName val="Sheet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Set>
  </externalBook>
</externalLink>
</file>

<file path=xl/externalLinks/externalLink13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무형자산명세"/>
      <sheetName val="개발비계상내역"/>
      <sheetName val="0109list (2)"/>
      <sheetName val="Sheet1"/>
      <sheetName val="계상,상각표"/>
      <sheetName val="0109list"/>
      <sheetName val="0109사업별"/>
      <sheetName val="0109자료"/>
      <sheetName val="0109AIMS"/>
      <sheetName val="Sheet3"/>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externalLinks/externalLink13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XXXXXX"/>
      <sheetName val="가정"/>
      <sheetName val="비율분석"/>
      <sheetName val="매출추정"/>
      <sheetName val="매출원가추정"/>
      <sheetName val="판관비추정"/>
      <sheetName val="투자자산"/>
      <sheetName val="고정자산"/>
      <sheetName val="퇴충"/>
      <sheetName val="유동항목조정"/>
      <sheetName val="영업외손익"/>
      <sheetName val="재무제표"/>
      <sheetName val="자금수지"/>
      <sheetName val="자금수지2"/>
      <sheetName val="자본변동"/>
      <sheetName val="채권자별시부인표"/>
      <sheetName val="차입금분류"/>
      <sheetName val="권리변경총괄"/>
      <sheetName val="채권자별회수율"/>
      <sheetName val="채권조별회수율"/>
      <sheetName val="상환계획총괄"/>
      <sheetName val="정리담보권-금융기관"/>
      <sheetName val="정리담보권-리스"/>
      <sheetName val="정리담보권-기타"/>
      <sheetName val="정리담보권-기타2"/>
      <sheetName val="정리채권-금융기관"/>
      <sheetName val="정리채권-금융기관2"/>
      <sheetName val="정리채권-기타1"/>
      <sheetName val="정리채권-기타2"/>
      <sheetName val="정리채권-조세"/>
      <sheetName val="정리채권-상거래"/>
      <sheetName val="정리채권-관계사"/>
      <sheetName val="계속기업가치"/>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Set>
  </externalBook>
</externalLink>
</file>

<file path=xl/externalLinks/externalLink13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otal"/>
      <sheetName val="전익자재"/>
      <sheetName val="자재단가"/>
      <sheetName val="장비경비"/>
      <sheetName val="XREF"/>
      <sheetName val="외화금융(97-03)"/>
      <sheetName val="시산"/>
    </sheetNames>
    <sheetDataSet>
      <sheetData sheetId="0" refreshError="1"/>
      <sheetData sheetId="1" refreshError="1"/>
      <sheetData sheetId="2" refreshError="1"/>
      <sheetData sheetId="3" refreshError="1"/>
      <sheetData sheetId="4" refreshError="1"/>
      <sheetData sheetId="5" refreshError="1"/>
      <sheetData sheetId="6" refreshError="1"/>
    </sheetDataSet>
  </externalBook>
</externalLink>
</file>

<file path=xl/externalLinks/externalLink13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xxxx"/>
      <sheetName val="연체대출"/>
      <sheetName val="센타별증감현황"/>
      <sheetName val="지역본부별"/>
      <sheetName val="회의자료(연체현황)"/>
      <sheetName val="회의자료(건전성현황)"/>
      <sheetName val="전체내역"/>
      <sheetName val="대환취급"/>
      <sheetName val="갑지"/>
      <sheetName val="실행"/>
      <sheetName val="Sheet3"/>
      <sheetName val="매도주식"/>
      <sheetName val="XREF"/>
      <sheetName val="정산표"/>
      <sheetName val="연체대출 (2)"/>
      <sheetName val="Ⅱ1-0타"/>
      <sheetName val="종합일지"/>
      <sheetName val="영업점별"/>
      <sheetName val="성적표96"/>
      <sheetName val="97년추정손익계산서"/>
      <sheetName val="Sheet1"/>
      <sheetName val="코드"/>
      <sheetName val="6 취합중"/>
      <sheetName val="????"/>
      <sheetName val="Code"/>
      <sheetName val="제일은행"/>
      <sheetName val="¿¬Ã¼´ëÃâ"/>
      <sheetName val="합동별(기표용)"/>
      <sheetName val="보고"/>
      <sheetName val="1999.03.31"/>
      <sheetName val="ROOT "/>
      <sheetName val="금리분석"/>
      <sheetName val="J"/>
      <sheetName val="출금실적"/>
      <sheetName val="#REF"/>
      <sheetName val="순위선정"/>
      <sheetName val="마케팅예산"/>
      <sheetName val="2. 담보명세"/>
      <sheetName val="COMPS"/>
      <sheetName val="관련부서"/>
      <sheetName val="수정사항"/>
      <sheetName val="대상(22)"/>
      <sheetName val="환율"/>
      <sheetName val="추정PL_1안"/>
      <sheetName val="분당임차변경"/>
      <sheetName val="5월"/>
      <sheetName val="HR 8.PJ건강"/>
      <sheetName val="HR 1.PJ기본급"/>
      <sheetName val="HR 2.PJ상여"/>
      <sheetName val="LIST"/>
      <sheetName val="INFO"/>
      <sheetName val="조회총괄"/>
      <sheetName val="5사남"/>
      <sheetName val="테이블"/>
      <sheetName val="세액계산"/>
      <sheetName val="개인정책"/>
      <sheetName val="개인투자"/>
      <sheetName val="장기투자"/>
      <sheetName val="일반"/>
      <sheetName val="제출용BS(한일+할부)"/>
      <sheetName val="코드목록"/>
      <sheetName val="연체대출_(2)"/>
      <sheetName val="6_취합중"/>
      <sheetName val="서울(안)"/>
      <sheetName val="신규구입자산"/>
      <sheetName val="성과급테이블"/>
      <sheetName val="주요업무"/>
      <sheetName val="1999_03_31"/>
      <sheetName val="ROOT_"/>
      <sheetName val="2__담보명세"/>
      <sheetName val="HR_8_PJ건강"/>
      <sheetName val="HR_1_PJ기본급"/>
      <sheetName val="HR_2_PJ상여"/>
      <sheetName val="연체대출_(2)1"/>
      <sheetName val="6_취합중1"/>
      <sheetName val="1999_03_311"/>
      <sheetName val="ROOT_1"/>
      <sheetName val="2__담보명세1"/>
      <sheetName val="HR_8_PJ건강1"/>
      <sheetName val="HR_1_PJ기본급1"/>
      <sheetName val="HR_2_PJ상여1"/>
      <sheetName val="통화별 전체_rawdata"/>
      <sheetName val="temp1"/>
      <sheetName val="Sheet2"/>
      <sheetName val="GTI (2)"/>
      <sheetName val="GTI (3)"/>
      <sheetName val="해외주식"/>
      <sheetName val="TOTAL"/>
      <sheetName val="re (3)"/>
      <sheetName val="환율평균(정리)"/>
      <sheetName val="Book1"/>
      <sheetName val="지분법평가(HTVI)5620"/>
      <sheetName val="파생평가"/>
      <sheetName val="아시아 1호5640"/>
      <sheetName val="5620"/>
      <sheetName val="5630"/>
      <sheetName val="5650"/>
      <sheetName val="5612"/>
      <sheetName val="5600"/>
      <sheetName val="5640"/>
      <sheetName val="bs (3)"/>
      <sheetName val="5611"/>
      <sheetName val="5610"/>
      <sheetName val=""/>
      <sheetName val="2담당0113"/>
      <sheetName val="1담당0113"/>
      <sheetName val="유증"/>
      <sheetName val="유류분 반환"/>
      <sheetName val="기본DATA"/>
      <sheetName val="WBS"/>
      <sheetName val="WPL"/>
      <sheetName val="현금예금"/>
      <sheetName val=" 투자자산"/>
      <sheetName val=" 유형자산"/>
      <sheetName val=" 유형자산증가TOT"/>
      <sheetName val=" 유형자산감소TOT"/>
      <sheetName val=" 감가상각Overall"/>
      <sheetName val="건물"/>
      <sheetName val="구축물"/>
      <sheetName val="기계장치"/>
      <sheetName val="차량"/>
      <sheetName val=" 무형자산"/>
      <sheetName val=" 이연자산"/>
      <sheetName val=" 단기차입금"/>
      <sheetName val=" 고정부채"/>
      <sheetName val=" 기타의고정부채"/>
      <sheetName val=" 퇴직추계액"/>
      <sheetName val=" 판관비"/>
      <sheetName val=" 퇴직금TOT"/>
      <sheetName val=" 자본"/>
      <sheetName val=" 제조원가2"/>
      <sheetName val="제조원가"/>
      <sheetName val="판관비TOT"/>
      <sheetName val=" 제조경비TOT"/>
      <sheetName val=" 급여Overall"/>
      <sheetName val="TUL memo"/>
      <sheetName val="어음,수표 Controll Sheet"/>
      <sheetName val="미도래어음"/>
      <sheetName val="어음,수표 폐기현황"/>
      <sheetName val="Header"/>
      <sheetName val="전체유가증권명세(0612)"/>
      <sheetName val="자산명세"/>
      <sheetName val="00-03.익스포져"/>
      <sheetName val="3.판관비명세서"/>
      <sheetName val="____"/>
      <sheetName val="분개장"/>
      <sheetName val="COMBINED"/>
      <sheetName val="VALSTAT"/>
      <sheetName val="평산_v1.xlsx"/>
      <sheetName val="세금"/>
      <sheetName val="C(재고)"/>
      <sheetName val="예산"/>
      <sheetName val="생산량"/>
      <sheetName val="유가증권의평가"/>
      <sheetName val="6175-1_매출어음명세총괄"/>
      <sheetName val="A"/>
      <sheetName val="연체대출_(2)2"/>
      <sheetName val="6_취합중2"/>
      <sheetName val="1999_03_312"/>
      <sheetName val="ROOT_2"/>
      <sheetName val="2__담보명세2"/>
      <sheetName val="HR_8_PJ건강2"/>
      <sheetName val="HR_1_PJ기본급2"/>
      <sheetName val="HR_2_PJ상여2"/>
      <sheetName val="통화별_전체_rawdata"/>
      <sheetName val="GTI_(2)"/>
      <sheetName val="GTI_(3)"/>
      <sheetName val="re_(3)"/>
      <sheetName val="아시아_1호5640"/>
      <sheetName val="bs_(3)"/>
      <sheetName val="유류분_반환"/>
      <sheetName val="_투자자산"/>
      <sheetName val="_유형자산"/>
      <sheetName val="_유형자산증가TOT"/>
      <sheetName val="_유형자산감소TOT"/>
      <sheetName val="_감가상각Overall"/>
      <sheetName val="_무형자산"/>
      <sheetName val="_이연자산"/>
      <sheetName val="_단기차입금"/>
      <sheetName val="_고정부채"/>
      <sheetName val="_기타의고정부채"/>
      <sheetName val="_퇴직추계액"/>
      <sheetName val="_판관비"/>
      <sheetName val="_퇴직금TOT"/>
      <sheetName val="_자본"/>
      <sheetName val="_제조원가2"/>
      <sheetName val="_제조경비TOT"/>
      <sheetName val="_급여Overall"/>
      <sheetName val="TUL_memo"/>
      <sheetName val="어음,수표_Controll_Sheet"/>
      <sheetName val="어음,수표_폐기현황"/>
      <sheetName val="3_판관비명세서"/>
      <sheetName val="00-03_익스포져"/>
      <sheetName val="채권(하반기)"/>
      <sheetName val="상환익(2001년도)"/>
      <sheetName val="통합지보건전성(0201)"/>
      <sheetName val="유가증권현황"/>
      <sheetName val="기준"/>
      <sheetName val="무형자산명세"/>
      <sheetName val="US Codes"/>
      <sheetName val="BOD Plan"/>
      <sheetName val="자료"/>
      <sheetName val="정의"/>
      <sheetName val="Sch9"/>
      <sheetName val="WACC"/>
      <sheetName val="대출채권 Lead"/>
      <sheetName val="2001Org"/>
      <sheetName val="F45"/>
      <sheetName val="LeadSchedule"/>
      <sheetName val="ISB_Report"/>
      <sheetName val="99노임기준"/>
      <sheetName val="단가대비표"/>
      <sheetName val="일위대가"/>
      <sheetName val="8월차잔"/>
      <sheetName val="내역서"/>
      <sheetName val="연체대출_(2)3"/>
      <sheetName val="6_취합중3"/>
      <sheetName val="1999_03_313"/>
      <sheetName val="ROOT_3"/>
      <sheetName val="2__담보명세3"/>
      <sheetName val="HR_8_PJ건강3"/>
      <sheetName val="HR_1_PJ기본급3"/>
      <sheetName val="HR_2_PJ상여3"/>
      <sheetName val="GTI_(2)1"/>
      <sheetName val="GTI_(3)1"/>
      <sheetName val="re_(3)1"/>
      <sheetName val="아시아_1호56401"/>
      <sheetName val="bs_(3)1"/>
      <sheetName val="유류분_반환1"/>
      <sheetName val="_투자자산1"/>
      <sheetName val="_유형자산1"/>
      <sheetName val="_유형자산증가TOT1"/>
      <sheetName val="_유형자산감소TOT1"/>
      <sheetName val="_감가상각Overall1"/>
      <sheetName val="_무형자산1"/>
      <sheetName val="_이연자산1"/>
      <sheetName val="_단기차입금1"/>
      <sheetName val="_고정부채1"/>
      <sheetName val="_기타의고정부채1"/>
      <sheetName val="_퇴직추계액1"/>
      <sheetName val="_판관비1"/>
      <sheetName val="_퇴직금TOT1"/>
      <sheetName val="_자본1"/>
      <sheetName val="_제조원가21"/>
      <sheetName val="_제조경비TOT1"/>
      <sheetName val="_급여Overall1"/>
      <sheetName val="TUL_memo1"/>
      <sheetName val="어음,수표_Controll_Sheet1"/>
      <sheetName val="어음,수표_폐기현황1"/>
      <sheetName val="통화별_전체_rawdata1"/>
      <sheetName val="3_판관비명세서1"/>
      <sheetName val="00-03_익스포져1"/>
      <sheetName val="평산_v1_xlsx"/>
      <sheetName val="f3"/>
      <sheetName val="준비금_과거지급율이용"/>
      <sheetName val="Lead"/>
      <sheetName val="BSLA"/>
      <sheetName val="포장비"/>
      <sheetName val="CLAIM"/>
      <sheetName val="data"/>
      <sheetName val="대출채권_Lead"/>
      <sheetName val="BOD_Plan"/>
      <sheetName val="US_Codes"/>
    </sheetNames>
    <sheetDataSet>
      <sheetData sheetId="0" refreshError="1"/>
      <sheetData sheetId="1" refreshError="1"/>
      <sheetData sheetId="2"/>
      <sheetData sheetId="3"/>
      <sheetData sheetId="4"/>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sheetData sheetId="84"/>
      <sheetData sheetId="85"/>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sheetData sheetId="127"/>
      <sheetData sheetId="128"/>
      <sheetData sheetId="129"/>
      <sheetData sheetId="130"/>
      <sheetData sheetId="131"/>
      <sheetData sheetId="132"/>
      <sheetData sheetId="133"/>
      <sheetData sheetId="134"/>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refreshError="1"/>
      <sheetData sheetId="251" refreshError="1"/>
      <sheetData sheetId="252" refreshError="1"/>
      <sheetData sheetId="253" refreshError="1"/>
      <sheetData sheetId="254" refreshError="1"/>
      <sheetData sheetId="255" refreshError="1"/>
      <sheetData sheetId="256"/>
      <sheetData sheetId="257" refreshError="1"/>
      <sheetData sheetId="258" refreshError="1"/>
      <sheetData sheetId="259" refreshError="1"/>
      <sheetData sheetId="260"/>
      <sheetData sheetId="261" refreshError="1"/>
      <sheetData sheetId="262" refreshError="1"/>
    </sheetDataSet>
  </externalBook>
</externalLink>
</file>

<file path=xl/externalLinks/externalLink13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감정가"/>
      <sheetName val="계산"/>
      <sheetName val="배당t_b"/>
      <sheetName val="배당t_b (2)"/>
      <sheetName val="현가 Table"/>
      <sheetName val="Loanlist"/>
      <sheetName val="Loanlist (2)"/>
      <sheetName val="청구채권t_b"/>
      <sheetName val="담보List"/>
      <sheetName val="법원비용"/>
      <sheetName val="경락률"/>
      <sheetName val="경매회차하락률"/>
      <sheetName val="점포코드"/>
      <sheetName val="과목코드"/>
      <sheetName val="본부Code"/>
      <sheetName val="발행비용"/>
    </sheetNames>
    <sheetDataSet>
      <sheetData sheetId="0"/>
      <sheetData sheetId="1"/>
      <sheetData sheetId="2"/>
      <sheetData sheetId="3"/>
      <sheetData sheetId="4"/>
      <sheetData sheetId="5"/>
      <sheetData sheetId="6"/>
      <sheetData sheetId="7"/>
      <sheetData sheetId="8"/>
      <sheetData sheetId="9"/>
      <sheetData sheetId="10"/>
      <sheetData sheetId="11" refreshError="1"/>
      <sheetData sheetId="12"/>
      <sheetData sheetId="13"/>
      <sheetData sheetId="14"/>
      <sheetData sheetId="15"/>
      <sheetData sheetId="16"/>
    </sheetDataSet>
  </externalBook>
</externalLink>
</file>

<file path=xl/externalLinks/externalLink13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VXXXXX"/>
      <sheetName val="XXXX"/>
      <sheetName val="계정code"/>
      <sheetName val="대차표"/>
      <sheetName val="손익표"/>
      <sheetName val="광명대차"/>
      <sheetName val="광명손익"/>
      <sheetName val="안산대차"/>
      <sheetName val="안산손익"/>
      <sheetName val="대차(광+안)"/>
      <sheetName val="손익(광+안)"/>
      <sheetName val="Sheet1"/>
    </sheetNames>
    <sheetDataSet>
      <sheetData sheetId="0" refreshError="1"/>
      <sheetData sheetId="1"/>
      <sheetData sheetId="2"/>
      <sheetData sheetId="3"/>
      <sheetData sheetId="4"/>
      <sheetData sheetId="5"/>
      <sheetData sheetId="6"/>
      <sheetData sheetId="7"/>
      <sheetData sheetId="8"/>
      <sheetData sheetId="9"/>
      <sheetData sheetId="10"/>
      <sheetData sheetId="11"/>
    </sheetDataSet>
  </externalBook>
</externalLink>
</file>

<file path=xl/externalLinks/externalLink13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KC 충당금 설정율"/>
      <sheetName val="BC 충당금 설정율"/>
      <sheetName val="Sheet1"/>
      <sheetName val="대급금"/>
      <sheetName val="카드론"/>
      <sheetName val="대환론"/>
      <sheetName val="신용카드(상각 고재균 활동 고재균)"/>
      <sheetName val="일반론(수정)"/>
      <sheetName val="대환론(수정)"/>
      <sheetName val="신용카드(상각 이상인 활동 이상인)"/>
      <sheetName val="일반론(상각 이상인 활동 이상인)"/>
      <sheetName val="대환론(상각 이상인 활동 이상인)"/>
    </sheetNames>
    <sheetDataSet>
      <sheetData sheetId="0"/>
      <sheetData sheetId="1"/>
      <sheetData sheetId="2"/>
      <sheetData sheetId="3"/>
      <sheetData sheetId="4"/>
      <sheetData sheetId="5"/>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VALSTAT"/>
      <sheetName val="VALSTAT-wp"/>
      <sheetName val="PPR"/>
      <sheetName val="PPR2"/>
      <sheetName val="Base"/>
      <sheetName val="BaseD"/>
      <sheetName val="Prjt Tbl"/>
      <sheetName val="Prjt excl GI"/>
      <sheetName val="COMBINED"/>
      <sheetName val="WACC (INCOMPLETE!!)"/>
      <sheetName val="사업별손익1"/>
      <sheetName val="조직별매출"/>
      <sheetName val="사업별매출"/>
      <sheetName val="사업별손익2"/>
      <sheetName val="조직별손익1"/>
      <sheetName val="조직별손익2"/>
      <sheetName val="WACC"/>
      <sheetName val="dongia (2)"/>
      <sheetName val="CHITIET"/>
    </sheetNames>
    <sheetDataSet>
      <sheetData sheetId="0"/>
      <sheetData sheetId="1"/>
      <sheetData sheetId="2"/>
      <sheetData sheetId="3"/>
      <sheetData sheetId="4"/>
      <sheetData sheetId="5"/>
      <sheetData sheetId="6"/>
      <sheetData sheetId="7"/>
      <sheetData sheetId="8"/>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Set>
  </externalBook>
</externalLink>
</file>

<file path=xl/externalLinks/externalLink14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
      <sheetName val="환율시트"/>
      <sheetName val="BIS자산분류"/>
      <sheetName val="계정과목"/>
      <sheetName val="자산총괄(출자주식)"/>
      <sheetName val="만기도래(출자주식)"/>
      <sheetName val="거주성기준(출자자산)"/>
      <sheetName val="한은전산망(출자자산)"/>
      <sheetName val="차장님"/>
      <sheetName val="만기도래현황 (2)"/>
      <sheetName val="매입실적"/>
      <sheetName val="자산총괄"/>
      <sheetName val="만기도래"/>
      <sheetName val="만기도래-1"/>
      <sheetName val="거주성기준"/>
      <sheetName val="KOREAN PAPER"/>
      <sheetName val="Sheet1"/>
      <sheetName val="한은보고서(최종분)"/>
      <sheetName val="만기 7일초과"/>
      <sheetName val="건전성분류"/>
      <sheetName val="건전성분류(모음)"/>
      <sheetName val="99년 7월기준 매입실적"/>
      <sheetName val="상환내역"/>
      <sheetName val="종기부 IR자료"/>
      <sheetName val="장은자산"/>
      <sheetName val="금감원보고서"/>
      <sheetName val="금감원보고서 (2)"/>
      <sheetName val="금감원보고서 (3)"/>
      <sheetName val="외화증권현황"/>
      <sheetName val="월별회수예상내역"/>
      <sheetName val="연체중인채권"/>
      <sheetName val="한은보고서(이헌철대리검증)"/>
      <sheetName val="KOREAN PAPER 검증"/>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Set>
  </externalBook>
</externalLink>
</file>

<file path=xl/externalLinks/externalLink14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합판원재"/>
      <sheetName val="PB원재"/>
      <sheetName val="MDF원재"/>
      <sheetName val="합판부재"/>
      <sheetName val="PB부재"/>
      <sheetName val="MDF부재"/>
      <sheetName val="2000제조㎥"/>
      <sheetName val="2000제조"/>
      <sheetName val="2000제조1"/>
      <sheetName val="2000제조2"/>
    </sheetNames>
    <sheetDataSet>
      <sheetData sheetId="0"/>
      <sheetData sheetId="1"/>
      <sheetData sheetId="2"/>
      <sheetData sheetId="3"/>
      <sheetData sheetId="4"/>
      <sheetData sheetId="5"/>
      <sheetData sheetId="6"/>
      <sheetData sheetId="7"/>
      <sheetData sheetId="8" refreshError="1"/>
      <sheetData sheetId="9"/>
    </sheetDataSet>
  </externalBook>
</externalLink>
</file>

<file path=xl/externalLinks/externalLink14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aroux"/>
      <sheetName val="겉표지"/>
      <sheetName val="결산공고97"/>
      <sheetName val="결산공고96"/>
      <sheetName val="TB"/>
      <sheetName val="BS"/>
      <sheetName val="PL"/>
      <sheetName val="제조"/>
      <sheetName val="이익이여금"/>
      <sheetName val="제조요약"/>
      <sheetName val="BS요약"/>
      <sheetName val="손익요약"/>
      <sheetName val="제조부서별"/>
      <sheetName val="표지"/>
      <sheetName val="비율분석"/>
      <sheetName val="현금흐름"/>
      <sheetName val="수정분개"/>
      <sheetName val="정산표"/>
      <sheetName val="대차"/>
      <sheetName val="손익"/>
      <sheetName val="잉여금"/>
      <sheetName val="현금흐름표"/>
      <sheetName val="현금흐름표검증조서"/>
      <sheetName val="97년제4기재무제표(출력)"/>
      <sheetName val="TABLE01"/>
      <sheetName val="원본"/>
      <sheetName val="손익계산서"/>
      <sheetName val="108_수선비"/>
      <sheetName val="인건비예산(정규직)"/>
      <sheetName val="인건비예산(용역)"/>
      <sheetName val="수정시산표"/>
      <sheetName val="총괄"/>
      <sheetName val="손익분기점 데이터"/>
      <sheetName val="회사정보"/>
      <sheetName val="발생집계"/>
      <sheetName val="2001급여"/>
      <sheetName val="1999"/>
      <sheetName val="수선비"/>
      <sheetName val="회사BS"/>
      <sheetName val="9902"/>
      <sheetName val="비교"/>
      <sheetName val="SA"/>
      <sheetName val="신규구입자산"/>
      <sheetName val="장기차입금"/>
      <sheetName val="선수금"/>
      <sheetName val="대환취급"/>
      <sheetName val="14.광주_원가배부Ⅲ"/>
      <sheetName val="Property"/>
      <sheetName val="퇴직급여02 (2)"/>
      <sheetName val="XREF"/>
      <sheetName val="6 국내BW"/>
      <sheetName val="KGAAP(0912)_안성혁"/>
      <sheetName val="주채무"/>
      <sheetName val="절대지우지말것"/>
      <sheetName val="삼호중공업"/>
      <sheetName val="Sheet1"/>
      <sheetName val="IJABUNRI"/>
      <sheetName val="일반정보"/>
      <sheetName val="계정code"/>
      <sheetName val="24.보증금(전신전화가입권)"/>
      <sheetName val="VXXXXX"/>
      <sheetName val="설치공사비"/>
      <sheetName val="안강자재입고"/>
      <sheetName val="매출매입"/>
      <sheetName val="생산2"/>
      <sheetName val="코스모공장 (어음)"/>
      <sheetName val="광주"/>
      <sheetName val="기초수불"/>
      <sheetName val="대구"/>
      <sheetName val="대전"/>
      <sheetName val="부산"/>
      <sheetName val="개인정책"/>
      <sheetName val="개인투자"/>
      <sheetName val="장기투자"/>
      <sheetName val="시산표"/>
      <sheetName val="손익계산서 raw data"/>
      <sheetName val="손익내역전년"/>
      <sheetName val="총괄표"/>
      <sheetName val="Macro1"/>
      <sheetName val="2001-FTE-Standard"/>
      <sheetName val="control"/>
      <sheetName val="공사현황표"/>
      <sheetName val="1차 매출원가"/>
      <sheetName val="매입매출(입력)"/>
      <sheetName val="7.31 (2)"/>
      <sheetName val="FixedIncome"/>
      <sheetName val="VaR"/>
      <sheetName val="WELDING"/>
      <sheetName val="요약"/>
      <sheetName val="부서별손익 (부)"/>
      <sheetName val="금리보조"/>
      <sheetName val="입력"/>
      <sheetName val="종합(PD,FD,RS)"/>
      <sheetName val="대차대조표"/>
      <sheetName val="conclusion"/>
      <sheetName val="결정단가"/>
      <sheetName val="comparables"/>
      <sheetName val="Deduction"/>
      <sheetName val="other"/>
      <sheetName val="현장관리비"/>
      <sheetName val="장비비"/>
      <sheetName val="공장"/>
      <sheetName val="현장경상비"/>
      <sheetName val="01"/>
      <sheetName val="2000제조1"/>
      <sheetName val="매도주식"/>
      <sheetName val="RK-#1"/>
      <sheetName val="96원가"/>
      <sheetName val="4290채권채무조회총괄표"/>
      <sheetName val="정기적금"/>
      <sheetName val="981분기"/>
      <sheetName val="J"/>
      <sheetName val="상품보조수불"/>
      <sheetName val="제조원가계산서 (2)"/>
      <sheetName val="제품입고(생산)"/>
      <sheetName val="IN"/>
      <sheetName val="건축매출명세-2008년"/>
      <sheetName val="예산"/>
      <sheetName val="basic_info"/>
      <sheetName val="PLarp"/>
      <sheetName val="년간데이타"/>
      <sheetName val="구미"/>
      <sheetName val="Main"/>
      <sheetName val="작성자"/>
      <sheetName val="정의"/>
      <sheetName val="A410~A420.검토정산표"/>
      <sheetName val="E LEAD"/>
      <sheetName val="코드부여방법도"/>
      <sheetName val="13.공제수익, 14. 공제비용"/>
      <sheetName val="4.대출금이자계산"/>
      <sheetName val="2.부문별추정손익"/>
      <sheetName val="9.신용기타비용"/>
      <sheetName val="8.신용기타수익"/>
      <sheetName val="1.연말추정사업"/>
      <sheetName val="5.예수금이자계산"/>
      <sheetName val="7.예치금이자계산"/>
      <sheetName val="15. 판매관리비"/>
      <sheetName val="3.종합자금(신용-운용)"/>
      <sheetName val="3-3.조달(일반)"/>
      <sheetName val="17.교육지원. 법인세"/>
      <sheetName val="6.차입금이자계산"/>
      <sheetName val="성적표96"/>
      <sheetName val="환율시트"/>
      <sheetName val="계정과목"/>
      <sheetName val="수선비MATRIX"/>
      <sheetName val="차량소요량-년간주행거리"/>
      <sheetName val="변수"/>
      <sheetName val="department"/>
      <sheetName val="CodeTable"/>
      <sheetName val="매채조회"/>
      <sheetName val="MCS"/>
      <sheetName val="경락률"/>
      <sheetName val="법원비용"/>
      <sheetName val="항고구분"/>
      <sheetName val="경매회차하락률"/>
      <sheetName val="개인정보"/>
      <sheetName val="급여상여"/>
      <sheetName val="연차수당계산"/>
      <sheetName val="유가증권현황"/>
      <sheetName val="상환익(2001년도)"/>
      <sheetName val="통합건전성별분류(0201)"/>
      <sheetName val="통합지보건전성(0201)"/>
      <sheetName val="#REF"/>
      <sheetName val="투자유가증권"/>
      <sheetName val="00'미수"/>
      <sheetName val="진행률기표"/>
      <sheetName val="공사미수금"/>
      <sheetName val="분양미수금"/>
      <sheetName val="받을어음"/>
      <sheetName val="대외공문"/>
      <sheetName val="씨티-세아1"/>
      <sheetName val="하나-세아"/>
      <sheetName val="회계처리요약"/>
      <sheetName val="LS"/>
      <sheetName val="MatchCode"/>
      <sheetName val="2.대외공문"/>
      <sheetName val="list prices"/>
      <sheetName val="A-LINE"/>
      <sheetName val="기계"/>
      <sheetName val="인원"/>
      <sheetName val="A(1)"/>
      <sheetName val="A (3)"/>
      <sheetName val="INCOME"/>
      <sheetName val="채권(하반기)"/>
      <sheetName val="신고서.전"/>
      <sheetName val="차수"/>
      <sheetName val="협조전"/>
      <sheetName val="고정자산원본"/>
      <sheetName val="FRC"/>
      <sheetName val="견적의뢰"/>
      <sheetName val="Sheet2"/>
      <sheetName val="판매98"/>
      <sheetName val="교환국"/>
      <sheetName val="기지국"/>
      <sheetName val="기타"/>
      <sheetName val="원격국"/>
      <sheetName val="주장비"/>
      <sheetName val="중계국"/>
      <sheetName val="TABLE"/>
      <sheetName val="평가데이터"/>
      <sheetName val="계좌번호"/>
      <sheetName val="급여0601"/>
      <sheetName val="급여0602"/>
      <sheetName val="급여0603"/>
      <sheetName val="상여0601"/>
      <sheetName val="0512월기준"/>
      <sheetName val="업무연락"/>
      <sheetName val="월별매출"/>
      <sheetName val="페이지"/>
      <sheetName val="데이타"/>
      <sheetName val="Customer Databas"/>
      <sheetName val="산출기준(파견전산실)"/>
      <sheetName val="자산별귀속부서"/>
      <sheetName val="급여조견표"/>
      <sheetName val="손익분기점_데이터"/>
      <sheetName val="14_광주_원가배부Ⅲ"/>
      <sheetName val="24_보증금(전신전화가입권)"/>
      <sheetName val="Cover"/>
      <sheetName val="부대집계"/>
      <sheetName val="T6-6(7)"/>
      <sheetName val="99계획"/>
      <sheetName val="Sheet2 (2)"/>
      <sheetName val="월별수입"/>
      <sheetName val="기본입력사항"/>
      <sheetName val="Korea Sign-Internal"/>
      <sheetName val="0201"/>
      <sheetName val="보조부문비배부"/>
      <sheetName val="25.보증금(임차보증금외)"/>
      <sheetName val="各月细目"/>
      <sheetName val="민감도"/>
      <sheetName val="XXXX"/>
      <sheetName val="wbs"/>
      <sheetName val="현금흐름작성조서"/>
      <sheetName val="만기"/>
      <sheetName val="control sheet"/>
      <sheetName val="기초데이타"/>
      <sheetName val="재1"/>
      <sheetName val="급여관련자료"/>
      <sheetName val="1.외주공사"/>
      <sheetName val="2.직영공사"/>
      <sheetName val="TaxCalc"/>
      <sheetName val="Analysis WR 1"/>
      <sheetName val="2003손익"/>
      <sheetName val="3. BSC NC ratio"/>
      <sheetName val="계정"/>
      <sheetName val="데이터4"/>
      <sheetName val="2"/>
      <sheetName val="사원명단"/>
      <sheetName val="지급보증금74"/>
      <sheetName val="00년 계획전망"/>
      <sheetName val="ACAMST"/>
      <sheetName val="SIMULATION"/>
      <sheetName val="기계2"/>
      <sheetName val="주조부"/>
      <sheetName val="C-S"/>
      <sheetName val="기계1"/>
      <sheetName val="중형엔진"/>
      <sheetName val="Sheet3"/>
      <sheetName val="CRUDE"/>
      <sheetName val="차량운반구"/>
      <sheetName val="소프트웨어"/>
      <sheetName val="고상실행"/>
      <sheetName val="코드목록"/>
      <sheetName val="Links"/>
      <sheetName val="Lead"/>
      <sheetName val="99선급비용"/>
      <sheetName val="테이블"/>
      <sheetName val="Initial Input Variable"/>
      <sheetName val="선급비용재계산(AK)"/>
      <sheetName val="건물"/>
      <sheetName val="개발비"/>
      <sheetName val="외화환산손익"/>
      <sheetName val="산업재산권"/>
      <sheetName val="목록"/>
      <sheetName val="통합생산일보"/>
      <sheetName val="임직원 기본인사사항"/>
      <sheetName val="감가상각"/>
      <sheetName val="생산현황"/>
      <sheetName val="노무비-TT"/>
      <sheetName val="8월--12월"/>
      <sheetName val="1월--7월"/>
      <sheetName val="시황"/>
      <sheetName val="보정전"/>
      <sheetName val="DATA"/>
      <sheetName val="CF"/>
      <sheetName val="RE"/>
      <sheetName val="무형"/>
      <sheetName val="EQCOVER"/>
      <sheetName val="MOTLISTCOVER"/>
      <sheetName val="MOTLIST"/>
      <sheetName val="MOTORTABLECOVER"/>
      <sheetName val="INST.TABLECOVER"/>
      <sheetName val="INSTTABLE"/>
      <sheetName val="MOTORTABLE"/>
      <sheetName val="MCCBASIC"/>
      <sheetName val="피벗"/>
      <sheetName val="기본데이터"/>
      <sheetName val="양식(최종)"/>
      <sheetName val="양식(최종) (2)"/>
      <sheetName val="생산3파트"/>
      <sheetName val="초지3호기"/>
      <sheetName val="xxxxxx"/>
      <sheetName val="Start"/>
      <sheetName val="하역"/>
      <sheetName val="도매"/>
      <sheetName val="축산"/>
      <sheetName val="광업"/>
      <sheetName val="임대"/>
      <sheetName val="건물관리"/>
      <sheetName val="혼화제"/>
      <sheetName val="무역관리"/>
      <sheetName val="일반관리"/>
      <sheetName val="서산제조"/>
      <sheetName val="서산도매"/>
      <sheetName val="서산임대"/>
      <sheetName val="금산제조"/>
      <sheetName val="진천제조"/>
      <sheetName val="용인제조"/>
      <sheetName val="조치원제조"/>
      <sheetName val="조치원임대"/>
      <sheetName val="천안제조"/>
      <sheetName val="아산제조"/>
      <sheetName val="경비집계"/>
      <sheetName val="영업외손"/>
      <sheetName val="특별손익"/>
      <sheetName val="코드"/>
      <sheetName val="총제품수불"/>
      <sheetName val="17.공제수익비용"/>
      <sheetName val="20.교육지원비,법인세"/>
      <sheetName val="21.대손충당금"/>
      <sheetName val="4.매출액"/>
      <sheetName val="5.매출원가"/>
      <sheetName val="1.사업"/>
      <sheetName val="2-1.신용손익"/>
      <sheetName val="2-2.일반손익"/>
      <sheetName val="6.수탁수수료"/>
      <sheetName val="16.신용기타비용"/>
      <sheetName val="15.신용기타수익"/>
      <sheetName val="11.신용기타이자"/>
      <sheetName val="3.운용(신용)"/>
      <sheetName val="3-1.운용(일반)"/>
      <sheetName val="14.예치금유가증권이자"/>
      <sheetName val="9.일반기타비용"/>
      <sheetName val="8.일반기타수익"/>
      <sheetName val="7.일반수수료"/>
      <sheetName val="18.판관비"/>
      <sheetName val="19.판매경비"/>
      <sheetName val="Macro2"/>
      <sheetName val="성단물량"/>
      <sheetName val="업종별제조원가"/>
      <sheetName val="C(재고)"/>
      <sheetName val="비교원RD-S"/>
      <sheetName val="08"/>
      <sheetName val="수입"/>
      <sheetName val="동원인원"/>
      <sheetName val="10고객별 담당자"/>
      <sheetName val="07DATA"/>
      <sheetName val="WI"/>
      <sheetName val="JUYO"/>
      <sheetName val="11월출고"/>
      <sheetName val="1_05고객별 담당자"/>
      <sheetName val="1_05수익성대비표"/>
      <sheetName val="언양"/>
      <sheetName val="생산량"/>
      <sheetName val="F45"/>
      <sheetName val="F1,2"/>
      <sheetName val="F3"/>
      <sheetName val="감가상각누계액"/>
      <sheetName val="원가총"/>
      <sheetName val="수정'매출매입_자료"/>
      <sheetName val="LoanList"/>
      <sheetName val="잔존년수"/>
      <sheetName val="관계사"/>
      <sheetName val="통화코드"/>
      <sheetName val="투자자산처분손익"/>
      <sheetName val="경비예산"/>
      <sheetName val="생산성(2차)"/>
      <sheetName val="요약(1차)"/>
      <sheetName val="경기남부"/>
      <sheetName val="이익잉여금"/>
      <sheetName val="기초자료"/>
      <sheetName val="각주"/>
      <sheetName val="E_B_L"/>
      <sheetName val="2-1.제품군별계획대비실적(B.A)"/>
      <sheetName val="f12"/>
      <sheetName val="06년(예)"/>
      <sheetName val="N-1"/>
      <sheetName val="F-1"/>
      <sheetName val="5300"/>
      <sheetName val="5500"/>
      <sheetName val="Test"/>
      <sheetName val="Bs. de Uso 2002"/>
      <sheetName val="prov locales"/>
      <sheetName val="8340"/>
      <sheetName val="용역비"/>
      <sheetName val="8월"/>
      <sheetName val="108.수선비"/>
      <sheetName val="세부내역"/>
      <sheetName val="지종별원단위(기존)"/>
      <sheetName val="06년예상보험료 (2)"/>
      <sheetName val="1~10월실적"/>
      <sheetName val="에스피"/>
      <sheetName val="페이퍼"/>
      <sheetName val="코드Mapping"/>
      <sheetName val="신무림1"/>
      <sheetName val="월건별"/>
      <sheetName val="XLUTIL"/>
      <sheetName val="월별관리"/>
      <sheetName val="ZY100"/>
      <sheetName val="공통속성"/>
      <sheetName val="인력(정규직)"/>
      <sheetName val="종합분석"/>
      <sheetName val="설비사양서B-1"/>
      <sheetName val="지점장"/>
      <sheetName val="4b Consolidated PL"/>
      <sheetName val="단지별수거량"/>
      <sheetName val="수철11월"/>
      <sheetName val="수철03년"/>
      <sheetName val="실행간접비용"/>
      <sheetName val="구list"/>
      <sheetName val="본부별매출"/>
      <sheetName val="시실누(모) "/>
      <sheetName val="선급비용"/>
      <sheetName val="계획"/>
      <sheetName val="당년실적"/>
      <sheetName val="전년실적"/>
      <sheetName val="리스트"/>
      <sheetName val="폐기(자본지출)"/>
      <sheetName val="WPL"/>
      <sheetName val="R&amp;D"/>
      <sheetName val="매출분석적검토"/>
      <sheetName val="기준수익률"/>
      <sheetName val="국외점포"/>
      <sheetName val="Ⅱ1-0타"/>
      <sheetName val="200811(법인)"/>
      <sheetName val="200811(해외현지법인)"/>
      <sheetName val="이익처분"/>
      <sheetName val="Sheet1 (3)"/>
      <sheetName val="AA"/>
      <sheetName val="조정전"/>
      <sheetName val="결-9-1"/>
      <sheetName val="비품(94이전)"/>
      <sheetName val="master"/>
      <sheetName val="조회서송부 LIST"/>
      <sheetName val="시장"/>
      <sheetName val="지종코드"/>
      <sheetName val="포장유형"/>
      <sheetName val="1.육계매출 Overall Test"/>
      <sheetName val="2.육가공매출 Overall Test"/>
      <sheetName val="조회서"/>
      <sheetName val="조회서 (2)"/>
      <sheetName val="조회서 (3)"/>
      <sheetName val="조회서 (4)"/>
      <sheetName val="조회서 (5)"/>
      <sheetName val="채무조회List"/>
      <sheetName val="조회서 (6)"/>
      <sheetName val="당좌자산"/>
      <sheetName val="재고자산"/>
      <sheetName val="투자자산"/>
      <sheetName val="유형자산"/>
      <sheetName val="건설가계정명세서"/>
      <sheetName val="감가상각비"/>
      <sheetName val="감가상각충당금"/>
      <sheetName val="무형자산"/>
      <sheetName val="현금과예금"/>
      <sheetName val="현금명세서"/>
      <sheetName val="예금명세서"/>
      <sheetName val="외상매출금"/>
      <sheetName val="외화외상매출금"/>
      <sheetName val="단기대여금&amp;주임종단기대여금"/>
      <sheetName val="미수금"/>
      <sheetName val="미수수익"/>
      <sheetName val="미착원재료"/>
      <sheetName val="선급금&amp;지사관리비"/>
      <sheetName val="지급보증금"/>
      <sheetName val="선급법인세"/>
      <sheetName val="투자유가증권&amp;출자금&amp;출자주식"/>
      <sheetName val="특정현금과 예금"/>
      <sheetName val="가입권"/>
      <sheetName val="전신전화가입권"/>
      <sheetName val="임차보증금"/>
      <sheetName val="부도어음"/>
      <sheetName val="상표권"/>
      <sheetName val="14_광주_원가배부Ⅲ1"/>
      <sheetName val="손익분기점_데이터1"/>
      <sheetName val="24_보증금(전신전화가입권)1"/>
      <sheetName val="손익계산서_raw_data"/>
      <sheetName val="7_31_(2)"/>
      <sheetName val="부서별손익_(부)"/>
      <sheetName val="A410~A420_검토정산표"/>
      <sheetName val="퇴직급여02_(2)"/>
      <sheetName val="E_LEAD"/>
      <sheetName val="1차_매출원가"/>
      <sheetName val="13_공제수익,_14__공제비용"/>
      <sheetName val="4_대출금이자계산"/>
      <sheetName val="2_부문별추정손익"/>
      <sheetName val="9_신용기타비용"/>
      <sheetName val="8_신용기타수익"/>
      <sheetName val="1_연말추정사업"/>
      <sheetName val="5_예수금이자계산"/>
      <sheetName val="7_예치금이자계산"/>
      <sheetName val="15__판매관리비"/>
      <sheetName val="3_종합자금(신용-운용)"/>
      <sheetName val="3-3_조달(일반)"/>
      <sheetName val="17_교육지원__법인세"/>
      <sheetName val="6_차입금이자계산"/>
      <sheetName val="제조원가계산서_(2)"/>
      <sheetName val="코스모공장_(어음)"/>
      <sheetName val="Customer_Databas"/>
      <sheetName val="6_국내BW"/>
      <sheetName val="00년_계획전망"/>
      <sheetName val="2_대외공문"/>
      <sheetName val="list_prices"/>
      <sheetName val="A_(3)"/>
      <sheetName val="신고서_전"/>
      <sheetName val="Korea_Sign-Internal"/>
      <sheetName val="25_보증금(임차보증금외)"/>
      <sheetName val="임직원_기본인사사항"/>
      <sheetName val="control_sheet"/>
      <sheetName val="Analysis_WR_1"/>
      <sheetName val="3__BSC_NC_ratio"/>
      <sheetName val="Initial_Input_Variable"/>
      <sheetName val="1_외주공사"/>
      <sheetName val="2_직영공사"/>
      <sheetName val="14_광주_원가배부Ⅲ2"/>
      <sheetName val="손익분기점_데이터2"/>
      <sheetName val="24_보증금(전신전화가입권)2"/>
      <sheetName val="손익계산서_raw_data1"/>
      <sheetName val="7_31_(2)1"/>
      <sheetName val="부서별손익_(부)1"/>
      <sheetName val="A410~A420_검토정산표1"/>
      <sheetName val="퇴직급여02_(2)1"/>
      <sheetName val="E_LEAD1"/>
      <sheetName val="1차_매출원가1"/>
      <sheetName val="13_공제수익,_14__공제비용1"/>
      <sheetName val="4_대출금이자계산1"/>
      <sheetName val="2_부문별추정손익1"/>
      <sheetName val="9_신용기타비용1"/>
      <sheetName val="8_신용기타수익1"/>
      <sheetName val="1_연말추정사업1"/>
      <sheetName val="5_예수금이자계산1"/>
      <sheetName val="7_예치금이자계산1"/>
      <sheetName val="15__판매관리비1"/>
      <sheetName val="3_종합자금(신용-운용)1"/>
      <sheetName val="3-3_조달(일반)1"/>
      <sheetName val="17_교육지원__법인세1"/>
      <sheetName val="6_차입금이자계산1"/>
      <sheetName val="제조원가계산서_(2)1"/>
      <sheetName val="코스모공장_(어음)1"/>
      <sheetName val="Customer_Databas1"/>
      <sheetName val="6_국내BW1"/>
      <sheetName val="00년_계획전망1"/>
      <sheetName val="2_대외공문1"/>
      <sheetName val="list_prices1"/>
      <sheetName val="A_(3)1"/>
      <sheetName val="신고서_전1"/>
      <sheetName val="Korea_Sign-Internal1"/>
      <sheetName val="25_보증금(임차보증금외)1"/>
      <sheetName val="임직원_기본인사사항1"/>
      <sheetName val="control_sheet1"/>
      <sheetName val="Analysis_WR_11"/>
      <sheetName val="3__BSC_NC_ratio1"/>
      <sheetName val="Initial_Input_Variable1"/>
      <sheetName val="1_외주공사1"/>
      <sheetName val="2_직영공사1"/>
      <sheetName val="제품(수출)매출"/>
      <sheetName val=""/>
      <sheetName val="125PIECE"/>
      <sheetName val="본문1"/>
      <sheetName val="부외부채"/>
      <sheetName val="시장성초안camera"/>
      <sheetName val="기계경비(시간당)"/>
      <sheetName val="램머"/>
      <sheetName val="공사원가계산서"/>
      <sheetName val="도급예산내역서총괄표"/>
      <sheetName val="보조"/>
      <sheetName val="단중_심_그레이드"/>
      <sheetName val="목표세부명세"/>
      <sheetName val="개정대차대조표"/>
      <sheetName val="기초사항"/>
      <sheetName val="수정재무제표-본사용"/>
      <sheetName val="9월손익"/>
      <sheetName val="4월손익"/>
      <sheetName val="10월손익"/>
      <sheetName val="11월분"/>
      <sheetName val="5월손익"/>
      <sheetName val="6월손익"/>
      <sheetName val="7월손익"/>
      <sheetName val="8월분"/>
      <sheetName val="FAB별"/>
      <sheetName val="총사업비명세"/>
      <sheetName val="요약&amp;결과"/>
      <sheetName val="이연법인세3월말"/>
      <sheetName val="이연법인세6월말"/>
      <sheetName val="지분법평가1분기"/>
      <sheetName val="검토사항"/>
      <sheetName val="ICB"/>
      <sheetName val="Reference2"/>
      <sheetName val="Ship Advice"/>
      <sheetName val="유통망계획"/>
      <sheetName val="공무부"/>
      <sheetName val="수입2"/>
      <sheetName val="경비"/>
      <sheetName val="일반"/>
      <sheetName val="임대장비현황"/>
      <sheetName val="기본사항"/>
      <sheetName val="공설코드"/>
      <sheetName val="시점수정"/>
      <sheetName val="견적공통"/>
      <sheetName val="과정별"/>
      <sheetName val="항목등록"/>
      <sheetName val="공통매입원장"/>
      <sheetName val="Macro4"/>
      <sheetName val="환율"/>
      <sheetName val="BSLA"/>
      <sheetName val="2호맨홀공제수량"/>
      <sheetName val="연결정보"/>
      <sheetName val="영화별rawdata"/>
      <sheetName val="덕성P"/>
      <sheetName val="2002-03"/>
      <sheetName val="입력자료"/>
      <sheetName val="부정형평가"/>
      <sheetName val="재공품평가"/>
      <sheetName val="code"/>
      <sheetName val="가족수당"/>
      <sheetName val="상조회"/>
      <sheetName val="소득세"/>
      <sheetName val="SALTAB97"/>
      <sheetName val="의보"/>
      <sheetName val="생산직잔업"/>
      <sheetName val="총투자비산정"/>
      <sheetName val="본사업"/>
      <sheetName val="설계내역서"/>
    </sheetNames>
    <sheetDataSet>
      <sheetData sheetId="0" refreshError="1"/>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sheetData sheetId="288"/>
      <sheetData sheetId="289"/>
      <sheetData sheetId="290"/>
      <sheetData sheetId="291"/>
      <sheetData sheetId="292"/>
      <sheetData sheetId="293"/>
      <sheetData sheetId="294"/>
      <sheetData sheetId="295" refreshError="1"/>
      <sheetData sheetId="296" refreshError="1"/>
      <sheetData sheetId="297" refreshError="1"/>
      <sheetData sheetId="298" refreshError="1"/>
      <sheetData sheetId="299" refreshError="1"/>
      <sheetData sheetId="300" refreshError="1"/>
      <sheetData sheetId="301"/>
      <sheetData sheetId="302" refreshError="1"/>
      <sheetData sheetId="303" refreshError="1"/>
      <sheetData sheetId="304" refreshError="1"/>
      <sheetData sheetId="305" refreshError="1"/>
      <sheetData sheetId="306" refreshError="1"/>
      <sheetData sheetId="307" refreshError="1"/>
      <sheetData sheetId="308"/>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refreshError="1"/>
      <sheetData sheetId="499" refreshError="1"/>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refreshError="1"/>
      <sheetData sheetId="514" refreshError="1"/>
      <sheetData sheetId="515"/>
      <sheetData sheetId="516" refreshError="1"/>
      <sheetData sheetId="517"/>
      <sheetData sheetId="518"/>
      <sheetData sheetId="519"/>
      <sheetData sheetId="520"/>
      <sheetData sheetId="521"/>
      <sheetData sheetId="522" refreshError="1"/>
      <sheetData sheetId="523" refreshError="1"/>
      <sheetData sheetId="524"/>
      <sheetData sheetId="525"/>
      <sheetData sheetId="526"/>
      <sheetData sheetId="527"/>
      <sheetData sheetId="528"/>
      <sheetData sheetId="529"/>
      <sheetData sheetId="530"/>
      <sheetData sheetId="531"/>
      <sheetData sheetId="532"/>
      <sheetData sheetId="533" refreshError="1"/>
      <sheetData sheetId="534" refreshError="1"/>
      <sheetData sheetId="535" refreshError="1"/>
      <sheetData sheetId="536" refreshError="1"/>
      <sheetData sheetId="537" refreshError="1"/>
      <sheetData sheetId="538" refreshError="1"/>
      <sheetData sheetId="539" refreshError="1"/>
      <sheetData sheetId="540" refreshError="1"/>
      <sheetData sheetId="541" refreshError="1"/>
      <sheetData sheetId="542" refreshError="1"/>
      <sheetData sheetId="543" refreshError="1"/>
      <sheetData sheetId="544" refreshError="1"/>
      <sheetData sheetId="545" refreshError="1"/>
      <sheetData sheetId="546" refreshError="1"/>
      <sheetData sheetId="547" refreshError="1"/>
      <sheetData sheetId="548" refreshError="1"/>
      <sheetData sheetId="549" refreshError="1"/>
      <sheetData sheetId="550" refreshError="1"/>
      <sheetData sheetId="551" refreshError="1"/>
      <sheetData sheetId="552" refreshError="1"/>
      <sheetData sheetId="553" refreshError="1"/>
      <sheetData sheetId="554" refreshError="1"/>
      <sheetData sheetId="555" refreshError="1"/>
      <sheetData sheetId="556" refreshError="1"/>
      <sheetData sheetId="557" refreshError="1"/>
      <sheetData sheetId="558" refreshError="1"/>
      <sheetData sheetId="559" refreshError="1"/>
      <sheetData sheetId="560" refreshError="1"/>
      <sheetData sheetId="561" refreshError="1"/>
      <sheetData sheetId="562" refreshError="1"/>
      <sheetData sheetId="563" refreshError="1"/>
      <sheetData sheetId="564" refreshError="1"/>
      <sheetData sheetId="565" refreshError="1"/>
      <sheetData sheetId="566" refreshError="1"/>
      <sheetData sheetId="567" refreshError="1"/>
      <sheetData sheetId="568" refreshError="1"/>
      <sheetData sheetId="569" refreshError="1"/>
      <sheetData sheetId="570" refreshError="1"/>
      <sheetData sheetId="571" refreshError="1"/>
      <sheetData sheetId="572" refreshError="1"/>
      <sheetData sheetId="573" refreshError="1"/>
      <sheetData sheetId="574" refreshError="1"/>
      <sheetData sheetId="575" refreshError="1"/>
      <sheetData sheetId="576" refreshError="1"/>
      <sheetData sheetId="577" refreshError="1"/>
      <sheetData sheetId="578" refreshError="1"/>
      <sheetData sheetId="579" refreshError="1"/>
      <sheetData sheetId="580" refreshError="1"/>
      <sheetData sheetId="581" refreshError="1"/>
      <sheetData sheetId="582" refreshError="1"/>
      <sheetData sheetId="583" refreshError="1"/>
      <sheetData sheetId="584" refreshError="1"/>
      <sheetData sheetId="585" refreshError="1"/>
      <sheetData sheetId="586" refreshError="1"/>
      <sheetData sheetId="587" refreshError="1"/>
      <sheetData sheetId="588" refreshError="1"/>
      <sheetData sheetId="589" refreshError="1"/>
      <sheetData sheetId="590" refreshError="1"/>
      <sheetData sheetId="591" refreshError="1"/>
      <sheetData sheetId="592" refreshError="1"/>
      <sheetData sheetId="593" refreshError="1"/>
      <sheetData sheetId="594" refreshError="1"/>
      <sheetData sheetId="595" refreshError="1"/>
      <sheetData sheetId="596" refreshError="1"/>
      <sheetData sheetId="597" refreshError="1"/>
      <sheetData sheetId="598" refreshError="1"/>
      <sheetData sheetId="599" refreshError="1"/>
      <sheetData sheetId="600" refreshError="1"/>
      <sheetData sheetId="601" refreshError="1"/>
      <sheetData sheetId="602" refreshError="1"/>
      <sheetData sheetId="603" refreshError="1"/>
      <sheetData sheetId="604" refreshError="1"/>
      <sheetData sheetId="605" refreshError="1"/>
      <sheetData sheetId="606" refreshError="1"/>
      <sheetData sheetId="607" refreshError="1"/>
      <sheetData sheetId="608" refreshError="1"/>
      <sheetData sheetId="609" refreshError="1"/>
      <sheetData sheetId="610" refreshError="1"/>
      <sheetData sheetId="611" refreshError="1"/>
      <sheetData sheetId="612" refreshError="1"/>
      <sheetData sheetId="613" refreshError="1"/>
      <sheetData sheetId="614" refreshError="1"/>
      <sheetData sheetId="615" refreshError="1"/>
      <sheetData sheetId="616" refreshError="1"/>
      <sheetData sheetId="617" refreshError="1"/>
      <sheetData sheetId="618" refreshError="1"/>
      <sheetData sheetId="619" refreshError="1"/>
      <sheetData sheetId="620" refreshError="1"/>
      <sheetData sheetId="621" refreshError="1"/>
      <sheetData sheetId="622" refreshError="1"/>
      <sheetData sheetId="623" refreshError="1"/>
      <sheetData sheetId="624" refreshError="1"/>
      <sheetData sheetId="625" refreshError="1"/>
      <sheetData sheetId="626" refreshError="1"/>
      <sheetData sheetId="627" refreshError="1"/>
      <sheetData sheetId="628" refreshError="1"/>
      <sheetData sheetId="629" refreshError="1"/>
      <sheetData sheetId="630" refreshError="1"/>
      <sheetData sheetId="631" refreshError="1"/>
      <sheetData sheetId="632" refreshError="1"/>
    </sheetDataSet>
  </externalBook>
</externalLink>
</file>

<file path=xl/externalLinks/externalLink14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원시데이타"/>
      <sheetName val="집계(원본)"/>
      <sheetName val="(계산용)"/>
      <sheetName val="선발행"/>
      <sheetName val="당일출고"/>
      <sheetName val="분류"/>
      <sheetName val="2000제조1"/>
      <sheetName val="계정code"/>
      <sheetName val="국산화"/>
      <sheetName val="차수"/>
      <sheetName val="1월"/>
      <sheetName val="정렬"/>
      <sheetName val="오억미만"/>
      <sheetName val="토공사"/>
      <sheetName val="SIL98"/>
      <sheetName val="MB5B"/>
      <sheetName val="재고조사0714"/>
      <sheetName val="200"/>
      <sheetName val="진천"/>
      <sheetName val="969910( R)"/>
      <sheetName val="손익계산서"/>
      <sheetName val="퇴직누진"/>
      <sheetName val="총괄"/>
      <sheetName val="구매카드투자미지급금"/>
      <sheetName val="1999"/>
      <sheetName val="일반정보"/>
      <sheetName val="지성학원"/>
      <sheetName val="ILBAN"/>
      <sheetName val="수익성 분석"/>
      <sheetName val="비용(월별계)"/>
      <sheetName val="969910(_R)"/>
      <sheetName val="수익성_분석"/>
      <sheetName val="구미"/>
      <sheetName val="판매집계"/>
      <sheetName val="25.보증금(임차보증금외)"/>
      <sheetName val="공사개요"/>
      <sheetName val="기준"/>
      <sheetName val="이자율"/>
      <sheetName val="97년"/>
      <sheetName val="이익잉여금처분계산서"/>
      <sheetName val="재무상태변동표"/>
      <sheetName val="제조원가명세서"/>
      <sheetName val="현금흐름표"/>
      <sheetName val="R3자재코드에대한PRM코드"/>
      <sheetName val="내수"/>
      <sheetName val="매출원가및관리비"/>
      <sheetName val="을지"/>
      <sheetName val="일위대가"/>
      <sheetName val="Sheet1"/>
      <sheetName val="설계"/>
      <sheetName val="패널"/>
      <sheetName val="목록"/>
      <sheetName val="구간공종"/>
      <sheetName val="0811(A)"/>
      <sheetName val="견적서"/>
      <sheetName val="명세표"/>
      <sheetName val="1-1-1-1"/>
      <sheetName val="집연95"/>
      <sheetName val="DATA"/>
      <sheetName val="내역서"/>
      <sheetName val="부채계정"/>
      <sheetName val="#REF"/>
      <sheetName val="FACTOR"/>
      <sheetName val="재료비집계표"/>
      <sheetName val="원지정보"/>
      <sheetName val="TB"/>
      <sheetName val="회사정보"/>
    </sheetNames>
    <sheetDataSet>
      <sheetData sheetId="0"/>
      <sheetData sheetId="1"/>
      <sheetData sheetId="2"/>
      <sheetData sheetId="3"/>
      <sheetData sheetId="4"/>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Set>
  </externalBook>
</externalLink>
</file>

<file path=xl/externalLinks/externalLink14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
      <sheetName val="환율시트"/>
      <sheetName val="BIS자산분류"/>
      <sheetName val="계정과목"/>
      <sheetName val="자산총괄"/>
      <sheetName val="소재지기준"/>
      <sheetName val="만기도래"/>
      <sheetName val="자산총괄표-1"/>
      <sheetName val="Sheet3"/>
      <sheetName val="Sheet4"/>
      <sheetName val="Sheet6"/>
      <sheetName val="Sheet1"/>
      <sheetName val="Sheet8"/>
      <sheetName val="Sheet10"/>
      <sheetName val="Sheet11"/>
      <sheetName val="Sheet12"/>
      <sheetName val="Sheet13"/>
      <sheetName val="한은보고서(최종분) "/>
      <sheetName val="자산총괄표-2"/>
      <sheetName val="Sheet5"/>
      <sheetName val="Sheet7"/>
      <sheetName val="Sheet2"/>
      <sheetName val="Sheet9"/>
      <sheetName val="한은전산망(출자자산)"/>
      <sheetName val="만기 7일초과"/>
      <sheetName val="장은자산"/>
      <sheetName val="외화증권현황수정전(9912)"/>
      <sheetName val="외화증권현황수정후(9912)"/>
      <sheetName val="외화증권현황(최정명Sub,9909)"/>
      <sheetName val="환율정보"/>
      <sheetName val="Sheet14"/>
      <sheetName val="Sheet15"/>
      <sheetName val="한은보고서(최종분)  (2)"/>
      <sheetName val="한은전산망(출자자산) (2)"/>
    </sheetNames>
    <sheetDataSet>
      <sheetData sheetId="0"/>
      <sheetData sheetId="1" refreshError="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Set>
  </externalBook>
</externalLink>
</file>

<file path=xl/externalLinks/externalLink14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급여"/>
      <sheetName val="퇴충"/>
      <sheetName val="영업비용"/>
      <sheetName val="PAYROLL"/>
      <sheetName val="퇴직지급"/>
      <sheetName val="10월 급여"/>
      <sheetName val="Sheet1 (2)"/>
      <sheetName val="Sheet1"/>
      <sheetName val="11월 급여"/>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Set>
  </externalBook>
</externalLink>
</file>

<file path=xl/externalLinks/externalLink14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trl"/>
      <sheetName val="매입채무"/>
      <sheetName val="부외부채"/>
      <sheetName val="기타의부채"/>
      <sheetName val="퇴충"/>
      <sheetName val="우발채무"/>
    </sheetNames>
    <sheetDataSet>
      <sheetData sheetId="0" refreshError="1"/>
      <sheetData sheetId="1"/>
      <sheetData sheetId="2"/>
      <sheetData sheetId="3"/>
      <sheetData sheetId="4"/>
      <sheetData sheetId="5"/>
    </sheetDataSet>
  </externalBook>
</externalLink>
</file>

<file path=xl/externalLinks/externalLink14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S"/>
      <sheetName val="매출원가보고서"/>
      <sheetName val="매출원가추정"/>
      <sheetName val="Sheet3"/>
      <sheetName val="비율분석"/>
      <sheetName val="가정"/>
    </sheetNames>
    <sheetDataSet>
      <sheetData sheetId="0" refreshError="1"/>
      <sheetData sheetId="1" refreshError="1"/>
      <sheetData sheetId="2" refreshError="1"/>
      <sheetData sheetId="3" refreshError="1"/>
      <sheetData sheetId="4" refreshError="1"/>
      <sheetData sheetId="5" refreshError="1"/>
    </sheetDataSet>
  </externalBook>
</externalLink>
</file>

<file path=xl/externalLinks/externalLink14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기초데이타"/>
      <sheetName val="주요경영지표"/>
    </sheetNames>
    <sheetDataSet>
      <sheetData sheetId="0"/>
      <sheetData sheetId="1"/>
    </sheetDataSet>
  </externalBook>
</externalLink>
</file>

<file path=xl/externalLinks/externalLink14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EAD SHEET (K상각후회수율)"/>
      <sheetName val="검증최종"/>
      <sheetName val="k상각후회수율 2006최종"/>
      <sheetName val="k상각후회수율 2005최종"/>
      <sheetName val="k상각후회수율 2006최종 전체합계"/>
      <sheetName val="US CONVERSION시스템조회자료 -&gt;"/>
      <sheetName val="200612상각후회수율"/>
      <sheetName val="200612Mortgage"/>
      <sheetName val="200612HOME-EQUITY"/>
      <sheetName val="200612SECURED"/>
      <sheetName val="200612UNSECURED"/>
      <sheetName val="200612기업"/>
      <sheetName val="200612대환론"/>
      <sheetName val="200612카드론"/>
      <sheetName val="200612카드대급금"/>
      <sheetName val="EUC-1.2527.K상각후회수율200612"/>
    </sheetNames>
    <definedNames>
      <definedName name="FORM1_조회"/>
    </definedNames>
    <sheetDataSet>
      <sheetData sheetId="0"/>
      <sheetData sheetId="1" refreshError="1"/>
      <sheetData sheetId="2" refreshError="1"/>
      <sheetData sheetId="3" refreshError="1"/>
      <sheetData sheetId="4" refreshError="1"/>
      <sheetData sheetId="5" refreshError="1"/>
      <sheetData sheetId="6" refreshError="1"/>
      <sheetData sheetId="7"/>
      <sheetData sheetId="8"/>
      <sheetData sheetId="9"/>
      <sheetData sheetId="10"/>
      <sheetData sheetId="11"/>
      <sheetData sheetId="12"/>
      <sheetData sheetId="13"/>
      <sheetData sheetId="14"/>
      <sheetData sheetId="15"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1.MDF1공장"/>
      <sheetName val="ABB15296"/>
    </sheetNames>
    <sheetDataSet>
      <sheetData sheetId="0" refreshError="1"/>
      <sheetData sheetId="1" refreshError="1"/>
    </sheetDataSet>
  </externalBook>
</externalLink>
</file>

<file path=xl/externalLinks/externalLink15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동남03"/>
      <sheetName val="LEAD SHEET (K상각후회수율)"/>
    </sheetNames>
    <sheetDataSet>
      <sheetData sheetId="0" refreshError="1"/>
      <sheetData sheetId="1" refreshError="1"/>
    </sheetDataSet>
  </externalBook>
</externalLink>
</file>

<file path=xl/externalLinks/externalLink15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질의사항"/>
      <sheetName val="4. 고객관계계산내역"/>
      <sheetName val="4-2. 매출실적"/>
      <sheetName val="7. CAC 계산내역"/>
      <sheetName val="7-2. NWC"/>
      <sheetName val="7-3. 토지이율표"/>
      <sheetName val="6. 신용등급캡쳐"/>
      <sheetName val="9. License Agreement"/>
      <sheetName val="10.growth rate back up"/>
      <sheetName val="12. Marketing expense"/>
      <sheetName val="13. TAB(브랜드고객관계)"/>
      <sheetName val="13. TAB(AWF)"/>
      <sheetName val="14. AWF"/>
      <sheetName val="15. 기술관련자산 approch reference"/>
      <sheetName val="17-2 계산내역"/>
      <sheetName val="19"/>
      <sheetName val="20. Industr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15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M_Inputs"/>
      <sheetName val="TM_DR"/>
      <sheetName val="TM_Rev_ Alloc_EE"/>
      <sheetName val="TM_Dep_Capex"/>
      <sheetName val="TM_NWC"/>
      <sheetName val="TM_AWF"/>
      <sheetName val="TM_NOTE"/>
      <sheetName val="NOTE"/>
      <sheetName val="Title"/>
      <sheetName val="TM_ToC"/>
      <sheetName val="CL P1"/>
      <sheetName val="CL P2"/>
      <sheetName val="CL P3"/>
      <sheetName val="ToC"/>
      <sheetName val="TM_Sum"/>
      <sheetName val="Sum"/>
      <sheetName val="TM_WACC_CAPM"/>
      <sheetName val="TM_WACC"/>
      <sheetName val="WACC"/>
      <sheetName val="TM_COMPS"/>
      <sheetName val="TM_COMPS_DESC"/>
      <sheetName val="COMPS_DESC"/>
      <sheetName val="TM_Proj"/>
      <sheetName val="TM_BS"/>
      <sheetName val="Proj"/>
      <sheetName val="BS"/>
      <sheetName val="TM_BEV_IRR"/>
      <sheetName val="TM_IRR"/>
      <sheetName val="TM_PPE"/>
      <sheetName val="IRR"/>
      <sheetName val="TM_ROCA"/>
      <sheetName val="TM_TN_RfR1"/>
      <sheetName val="TN_RR"/>
      <sheetName val="TM_Intangible_EE1"/>
      <sheetName val="Royalty Rate"/>
      <sheetName val="CR_EE"/>
      <sheetName val="TM_TECH_EE3"/>
      <sheetName val="TM_Tech_EE"/>
      <sheetName val="TM_NCT_Agmt"/>
      <sheetName val="TM_Tech_RfR2"/>
      <sheetName val="TM_INV"/>
      <sheetName val="TM_Deferred REV"/>
      <sheetName val="Contract_EE"/>
      <sheetName val="INV_DETAIL"/>
      <sheetName val="M&amp;E"/>
      <sheetName val="Lt Asmptions"/>
      <sheetName val="LT Asmptions 2"/>
      <sheetName val="GEN Inputs"/>
      <sheetName val="NWC"/>
      <sheetName val="Dep_Capex"/>
      <sheetName val="AWFWP"/>
      <sheetName val="ROCA"/>
      <sheetName val="AWF"/>
      <sheetName val="DR_Alt"/>
      <sheetName val="PPE"/>
      <sheetName val="TM_INV_SUM"/>
      <sheetName val="TM_INV_DETAIL"/>
      <sheetName val="TM_Deferred_REV"/>
      <sheetName val="TM_LH_SUM"/>
      <sheetName val="WACC_BUILDUP"/>
      <sheetName val="PBC==&gt;&gt;"/>
      <sheetName val="Summary PL v Helio 2.0"/>
      <sheetName val="Classified Balance Sheet"/>
      <sheetName val="TM_GEN Inputs"/>
      <sheetName val="TM_DR_Alt"/>
      <sheetName val="TM_LHs"/>
      <sheetName val="TM_Analysis_Inc NWC"/>
      <sheetName val="TM_Analysis_Ind Eco Lives"/>
      <sheetName val="TM_Sheet1"/>
      <sheetName val="TM_Tech_Cost"/>
      <sheetName val="TM_Analysis_RfR"/>
      <sheetName val="TM_CR Att_Cust Mthd"/>
      <sheetName val="TM_CR Att_Rev Mthd"/>
      <sheetName val="Model_CtrlShee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Set>
  </externalBook>
</externalLink>
</file>

<file path=xl/externalLinks/externalLink15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rol sheet"/>
      <sheetName val="채권채무"/>
      <sheetName val="label"/>
      <sheetName val="Module1"/>
    </sheetNames>
    <sheetDataSet>
      <sheetData sheetId="0" refreshError="1"/>
      <sheetData sheetId="1" refreshError="1"/>
      <sheetData sheetId="2" refreshError="1"/>
      <sheetData sheetId="3" refreshError="1"/>
    </sheetDataSet>
  </externalBook>
</externalLink>
</file>

<file path=xl/externalLinks/externalLink15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계수원본(99.2.28)"/>
      <sheetName val="보증금(전신전화가입권)"/>
      <sheetName val="계수원본_99_2_28_"/>
      <sheetName val="수기정산자료"/>
      <sheetName val="LIST"/>
      <sheetName val="분당임차변경"/>
      <sheetName val="대차"/>
      <sheetName val="당월손익계산서★"/>
      <sheetName val="출자한도1031"/>
      <sheetName val="추가강의료내역"/>
      <sheetName val="정산표"/>
      <sheetName val="고정비"/>
      <sheetName val="기초자료"/>
      <sheetName val="대차대조표"/>
      <sheetName val="손익계산서"/>
      <sheetName val="pre-anal대차대조표"/>
      <sheetName val="93상각비"/>
      <sheetName val="주주명부&lt;끝&gt;"/>
      <sheetName val="적용환율"/>
      <sheetName val="9-1차이내역"/>
      <sheetName val="자본금"/>
      <sheetName val="basic_info"/>
      <sheetName val="기흥진행률"/>
      <sheetName val="A1"/>
      <sheetName val="pre-anal손익계산서"/>
      <sheetName val="기준환율"/>
      <sheetName val="TB"/>
      <sheetName val="22.보증금(전화가입권)"/>
      <sheetName val="시산표"/>
      <sheetName val="원가"/>
      <sheetName val="미비용95"/>
      <sheetName val="LU"/>
      <sheetName val="control sheet"/>
      <sheetName val="총괄원장"/>
      <sheetName val="10.31"/>
      <sheetName val="수정시산표"/>
      <sheetName val="재고증감내역"/>
      <sheetName val="Sheet3"/>
      <sheetName val="계정code"/>
      <sheetName val="판매시설"/>
      <sheetName val="고정자산원본"/>
      <sheetName val="계수원본(99_2_28)"/>
      <sheetName val="안전보호구98"/>
      <sheetName val="영업외손익등"/>
      <sheetName val="확인서"/>
      <sheetName val="Sheet2"/>
      <sheetName val="STC3"/>
      <sheetName val="정기적금"/>
      <sheetName val="공통"/>
      <sheetName val="과"/>
      <sheetName val="f_BS"/>
      <sheetName val="f_IS"/>
      <sheetName val="Sch Index"/>
      <sheetName val="Cover"/>
      <sheetName val="근로영수증"/>
      <sheetName val="퇴직영수증"/>
      <sheetName val="월제조(03.09월)"/>
      <sheetName val="K-1 유형자산리드"/>
      <sheetName val="BS_AVG_2008"/>
      <sheetName val="최종계수(팀장님보세요99.4.24)"/>
      <sheetName val="회사정보"/>
      <sheetName val="회수율"/>
      <sheetName val="Memo"/>
      <sheetName val="수입"/>
      <sheetName val="A-LINE"/>
      <sheetName val="잉여금"/>
      <sheetName val="Köpfe"/>
      <sheetName val="보증금_전신전화가입권_"/>
      <sheetName val="명세"/>
      <sheetName val="금융소득종합과세"/>
      <sheetName val="근로소득세2001"/>
      <sheetName val="10_31"/>
      <sheetName val="control_sheet"/>
      <sheetName val="22_보증금(전화가입권)"/>
      <sheetName val="Sch_Index"/>
      <sheetName val="월제조(03_09월)"/>
      <sheetName val="K-1_유형자산리드"/>
      <sheetName val="최종계수(팀장님보세요99_4_24)"/>
      <sheetName val="PTVT (MAU)"/>
      <sheetName val="받을어음할인및 융통어음"/>
      <sheetName val="배서어음명세서"/>
      <sheetName val="3.미지급보험금증감"/>
      <sheetName val="4.보유실효"/>
      <sheetName val="8.출수재"/>
      <sheetName val="2.해지만기"/>
      <sheetName val="거래선"/>
      <sheetName val="상각율표"/>
      <sheetName val="외상매출금현황-수정분 A2"/>
      <sheetName val="환산매출"/>
      <sheetName val="00'미수"/>
      <sheetName val="미지급금으로 대체"/>
      <sheetName val="Print"/>
      <sheetName val="외화"/>
      <sheetName val="제품(수출)매출"/>
      <sheetName val="상품보조수불"/>
      <sheetName val="제조원가계산서 (2)"/>
      <sheetName val="제품입고(생산)"/>
      <sheetName val="IN"/>
      <sheetName val="연간생산4"/>
      <sheetName val="2.상각보정명세"/>
      <sheetName val="선급법인세"/>
      <sheetName val="만기"/>
      <sheetName val="9.1"/>
      <sheetName val="WPL"/>
      <sheetName val="FRDS9805"/>
      <sheetName val="3-31"/>
      <sheetName val="미수수익"/>
      <sheetName val="PivotTable $"/>
      <sheetName val="별제권_정리담보권1"/>
      <sheetName val="갑지"/>
      <sheetName val="실행"/>
      <sheetName val="JOB Assign"/>
      <sheetName val="Sheet1"/>
      <sheetName val="유림골조"/>
      <sheetName val="계수원본(99_2_28)1"/>
      <sheetName val="10_311"/>
      <sheetName val="월제조(03_09월)1"/>
      <sheetName val="22_보증금(전화가입권)1"/>
      <sheetName val="control_sheet1"/>
      <sheetName val="최종계수(팀장님보세요99_4_24)1"/>
      <sheetName val="Sch_Index1"/>
      <sheetName val="K-1_유형자산리드1"/>
      <sheetName val="받을어음할인및_융통어음"/>
      <sheetName val="PTVT_(MAU)"/>
      <sheetName val="3_미지급보험금증감"/>
      <sheetName val="4_보유실효"/>
      <sheetName val="8_출수재"/>
      <sheetName val="2_해지만기"/>
      <sheetName val="외상매출금현황-수정분_A2"/>
      <sheetName val="2_상각보정명세"/>
      <sheetName val="PivotTable_$"/>
      <sheetName val="제조원가계산서_(2)"/>
      <sheetName val="@공통코드"/>
      <sheetName val="월확9601"/>
      <sheetName val="2000손익실적"/>
      <sheetName val="2000손익예산"/>
      <sheetName val="INTRODUCTION"/>
      <sheetName val="예금미수 (2)"/>
      <sheetName val="configure"/>
      <sheetName val="노c"/>
      <sheetName val="RV미수수익보정"/>
      <sheetName val="불균등-거치외(미수)"/>
      <sheetName val="불균등-TOP(선수)"/>
      <sheetName val="인원계획-미화"/>
      <sheetName val="Property"/>
      <sheetName val="95WBS"/>
      <sheetName val="Macro1"/>
      <sheetName val="2.1 전환분개 (PBC)_4Q"/>
      <sheetName val="당년매출집계"/>
      <sheetName val="admin"/>
      <sheetName val="6월금액"/>
      <sheetName val="생산직"/>
      <sheetName val="SALE"/>
      <sheetName val="Ⅱ1-0타"/>
      <sheetName val="대지급금(외화)"/>
      <sheetName val="CashFlow(중간집계)"/>
      <sheetName val="LoanList"/>
      <sheetName val="이자수입"/>
      <sheetName val="당년"/>
      <sheetName val="분석항목"/>
      <sheetName val="UTMBPL"/>
      <sheetName val="매입내역"/>
      <sheetName val="비교대차(완)"/>
      <sheetName val="1995년 섹터별 매출"/>
      <sheetName val="상품매출"/>
      <sheetName val="재고 "/>
      <sheetName val="매입수불자재"/>
      <sheetName val="매입계산서"/>
      <sheetName val="부분품"/>
      <sheetName val="생산부대통지서"/>
      <sheetName val="국영"/>
      <sheetName val="MENU"/>
      <sheetName val="2003경영계획"/>
      <sheetName val="BSM9601"/>
      <sheetName val="DWPM"/>
      <sheetName val="내수자재"/>
      <sheetName val="급여지급"/>
      <sheetName val="미착기계"/>
      <sheetName val="회수내역"/>
      <sheetName val="교육계획"/>
      <sheetName val="특판제외"/>
      <sheetName val="Menu_Link"/>
      <sheetName val="97 사업추정(WEKI)"/>
      <sheetName val="전문직"/>
      <sheetName val="인턴사원"/>
      <sheetName val="완성차 미수금"/>
      <sheetName val="출입자명단"/>
      <sheetName val="매출.물동명세"/>
      <sheetName val="10한빛"/>
      <sheetName val="차수"/>
      <sheetName val="Lead"/>
      <sheetName val="36.미지급법인세"/>
      <sheetName val="PUC명"/>
      <sheetName val="Ctrl"/>
      <sheetName val="depreciation of machinery"/>
      <sheetName val="Packaging cost Back Data"/>
      <sheetName val="현금"/>
      <sheetName val="2.대외공문"/>
      <sheetName val="Ref"/>
      <sheetName val="소매_신용"/>
      <sheetName val="특정상품(비소매)"/>
      <sheetName val="비소매신용"/>
      <sheetName val="박상무"/>
      <sheetName val="곽병갑"/>
      <sheetName val="김석천"/>
      <sheetName val="오이균"/>
      <sheetName val="이명례"/>
      <sheetName val="Sheet1 (2)"/>
      <sheetName val="10월 급여"/>
      <sheetName val="외상매출금"/>
      <sheetName val="PPS2"/>
      <sheetName val="수입2"/>
      <sheetName val="선급미지급비용"/>
      <sheetName val="2000년 충당금자료"/>
      <sheetName val="결정단가"/>
      <sheetName val="성적표96"/>
      <sheetName val="협조전"/>
      <sheetName val="차입금"/>
      <sheetName val="24.보증금(전신전화가입권)"/>
      <sheetName val="시산표12월(수정후)"/>
      <sheetName val="통계자료"/>
      <sheetName val="외상매입금점별현황"/>
      <sheetName val="Assumption"/>
      <sheetName val="2_1_전환분개_(PBC)_4Q"/>
      <sheetName val="영업소별미수금현황(Old)"/>
    </sheetNames>
    <sheetDataSet>
      <sheetData sheetId="0" refreshError="1"/>
      <sheetData sheetId="1" refreshError="1"/>
      <sheetData sheetId="2"/>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Set>
  </externalBook>
</externalLink>
</file>

<file path=xl/externalLinks/externalLink15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작성요령"/>
      <sheetName val="총괄표"/>
      <sheetName val="우리금융"/>
      <sheetName val="한빛은행"/>
      <sheetName val="평화은행"/>
      <sheetName val="경남은행"/>
      <sheetName val="광주은행"/>
      <sheetName val="하나로종금"/>
      <sheetName val="비씨카드"/>
      <sheetName val="Cover"/>
      <sheetName val="Instruction(1)"/>
      <sheetName val="Instruction(2)"/>
      <sheetName val="Instruction(3)"/>
      <sheetName val="Instruction(4)"/>
      <sheetName val="Com_list"/>
      <sheetName val="Invest_info"/>
      <sheetName val="basic_info"/>
      <sheetName val="Form(01)"/>
      <sheetName val="Form(02)"/>
      <sheetName val="Form(03)"/>
      <sheetName val="Form(04)_1"/>
      <sheetName val="Form(04)_adj"/>
      <sheetName val="Form(04)_2"/>
      <sheetName val="Form(04)_3"/>
      <sheetName val="Form(05)-1"/>
      <sheetName val="Form(05)_1"/>
      <sheetName val="Form(05)-2"/>
      <sheetName val="Form(05)_2"/>
      <sheetName val="Form(06)_1"/>
      <sheetName val="Form(06)_2"/>
      <sheetName val="Form(06)_3"/>
      <sheetName val="Form(06)_4"/>
      <sheetName val="Form(06)_5"/>
      <sheetName val="Form(06)_6"/>
      <sheetName val="Form(06)_7_1"/>
      <sheetName val="Form(06)_7_2"/>
      <sheetName val="Form(06)_8_1"/>
      <sheetName val="Form(06)_8_2"/>
      <sheetName val="Form(06)_check"/>
      <sheetName val="Form(06)_9"/>
      <sheetName val="Provision"/>
      <sheetName val="Form(06)_10"/>
      <sheetName val="Form(10)_1"/>
      <sheetName val="Form(10)_2"/>
      <sheetName val="Form(20)"/>
      <sheetName val="Form(30)"/>
      <sheetName val="Form(50)_1"/>
      <sheetName val="Form(50)_2"/>
      <sheetName val="Form(50)_3"/>
      <sheetName val="Form(50)_4"/>
      <sheetName val="Form(70)"/>
      <sheetName val="Form(80)"/>
      <sheetName val="오류검증"/>
      <sheetName val="채권채무개별명세"/>
      <sheetName val="손익거래개별명세"/>
      <sheetName val="재무가정근기"/>
      <sheetName val="계수추이"/>
      <sheetName val="총괄보고용"/>
      <sheetName val="1.계수목표"/>
      <sheetName val="2.종합계획"/>
      <sheetName val="3.부문계획"/>
      <sheetName val="계획요약 (2)"/>
      <sheetName val="계획요약"/>
      <sheetName val="재무초안"/>
      <sheetName val="은행BS"/>
      <sheetName val="은행IS"/>
      <sheetName val="신탁BS"/>
      <sheetName val="신탁IS"/>
      <sheetName val="제출용BSPL"/>
      <sheetName val="분당임차변경"/>
      <sheetName val="LIST"/>
    </sheetNames>
    <sheetDataSet>
      <sheetData sheetId="0"/>
      <sheetData sheetId="1"/>
      <sheetData sheetId="2"/>
      <sheetData sheetId="3"/>
      <sheetData sheetId="4"/>
      <sheetData sheetId="5"/>
      <sheetData sheetId="6"/>
      <sheetData sheetId="7"/>
      <sheetData sheetId="8"/>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sheetData sheetId="47"/>
      <sheetData sheetId="48"/>
      <sheetData sheetId="49"/>
      <sheetData sheetId="50"/>
      <sheetData sheetId="51"/>
      <sheetData sheetId="52"/>
      <sheetData sheetId="53"/>
      <sheetData sheetId="54"/>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Set>
  </externalBook>
</externalLink>
</file>

<file path=xl/externalLinks/externalLink15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aroux"/>
      <sheetName val="ACCOUNT"/>
      <sheetName val="현장CODE"/>
      <sheetName val="1.pro에서값복사"/>
      <sheetName val="2.1에서식연결"/>
      <sheetName val="1.외주공사"/>
      <sheetName val="2.직영공사"/>
      <sheetName val="3.제조원가 (결합))"/>
      <sheetName val=" 당기총원가"/>
      <sheetName val="Sheet11"/>
      <sheetName val="Sheet12"/>
      <sheetName val="Sheet13"/>
      <sheetName val="Sheet14"/>
      <sheetName val="1의전체연결"/>
      <sheetName val="Sheet15"/>
      <sheetName val="Sheet16"/>
      <sheetName val="2.제조원가 (결합))"/>
      <sheetName val="계수원본(99.2.28)"/>
    </sheetNames>
    <sheetDataSet>
      <sheetData sheetId="0"/>
      <sheetData sheetId="1"/>
      <sheetData sheetId="2"/>
      <sheetData sheetId="3"/>
      <sheetData sheetId="4"/>
      <sheetData sheetId="5" refreshError="1"/>
      <sheetData sheetId="6" refreshError="1"/>
      <sheetData sheetId="7"/>
      <sheetData sheetId="8"/>
      <sheetData sheetId="9"/>
      <sheetData sheetId="10"/>
      <sheetData sheetId="11"/>
      <sheetData sheetId="12"/>
      <sheetData sheetId="13"/>
      <sheetData sheetId="14"/>
      <sheetData sheetId="15"/>
      <sheetData sheetId="16"/>
      <sheetData sheetId="17" refreshError="1"/>
    </sheetDataSet>
  </externalBook>
</externalLink>
</file>

<file path=xl/externalLinks/externalLink15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은행수정후국내"/>
      <sheetName val="은행수정후국외"/>
      <sheetName val="예치금"/>
      <sheetName val="유가증권"/>
      <sheetName val="대출채권"/>
      <sheetName val="유형자산"/>
      <sheetName val="잡자산"/>
      <sheetName val="예수금"/>
      <sheetName val="차입금"/>
      <sheetName val="퇴직급여충당금"/>
      <sheetName val="지급보증"/>
      <sheetName val="잡부채"/>
      <sheetName val="담보제공"/>
      <sheetName val="보험가입"/>
      <sheetName val="이자있는"/>
      <sheetName val="주식매입선택권"/>
      <sheetName val="외화"/>
      <sheetName val="파생"/>
      <sheetName val="우발"/>
      <sheetName val="Sheet2"/>
      <sheetName val="Sheet3"/>
      <sheetName val="#REF"/>
      <sheetName val="유가증권분류코드(2006.6.16)"/>
      <sheetName val="Model"/>
      <sheetName val="output"/>
      <sheetName val="data"/>
      <sheetName val="basic_info"/>
      <sheetName val="95하U$가격"/>
      <sheetName val="대차대조표"/>
      <sheetName val="LIST"/>
      <sheetName val="발생집계"/>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refreshError="1"/>
      <sheetData sheetId="23"/>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Set>
  </externalBook>
</externalLink>
</file>

<file path=xl/externalLinks/externalLink15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시가평가 "/>
      <sheetName val="경영관리실 송부용"/>
      <sheetName val="#REF"/>
      <sheetName val="월할경비"/>
      <sheetName val="인원계획-미화"/>
    </sheetNames>
    <sheetDataSet>
      <sheetData sheetId="0" refreshError="1"/>
      <sheetData sheetId="1" refreshError="1"/>
      <sheetData sheetId="2" refreshError="1"/>
      <sheetData sheetId="3" refreshError="1"/>
      <sheetData sheetId="4" refreshError="1"/>
    </sheetDataSet>
  </externalBook>
</externalLink>
</file>

<file path=xl/externalLinks/externalLink15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수정시산표"/>
      <sheetName val="Sheet1"/>
      <sheetName val="정산표"/>
      <sheetName val="경찰공현금흐름표"/>
      <sheetName val="27"/>
      <sheetName val="분석적검토"/>
      <sheetName val="공제회계"/>
      <sheetName val="score sheet"/>
      <sheetName val="00법인세검토"/>
      <sheetName val="공제사업score sheet"/>
      <sheetName val="법인세비용 계산"/>
      <sheetName val="정관 및 회계규정"/>
      <sheetName val="주석"/>
      <sheetName val="AR"/>
      <sheetName val="총괄분석적검토"/>
      <sheetName val="Sheet2"/>
      <sheetName val="주요ISSUE 사항"/>
      <sheetName val="무형자산"/>
      <sheetName val="미지급법인세"/>
      <sheetName val="일시적차이의증감내역"/>
      <sheetName val="예상평균과세소득"/>
      <sheetName val="2006 과표및세액조정계산서"/>
      <sheetName val="소득금액조정합계표"/>
      <sheetName val="과목별소득금액조정"/>
      <sheetName val="자본금과적립금(을)"/>
      <sheetName val="퇴직충당금"/>
      <sheetName val="퇴직보험예치금"/>
      <sheetName val="Sheet3"/>
      <sheetName val="Sheet4"/>
      <sheetName val="Sheet5"/>
      <sheetName val="부서자료"/>
      <sheetName val="완성차 미수금"/>
      <sheetName val="보정후BS"/>
      <sheetName val="출입자명단"/>
      <sheetName val="삼화95"/>
      <sheetName val="사원명부"/>
      <sheetName val="10.31"/>
      <sheetName val="LIST"/>
      <sheetName val="계정과목"/>
      <sheetName val="환율시트"/>
      <sheetName val="월할경비"/>
      <sheetName val="부서별공수"/>
      <sheetName val="투입공수"/>
      <sheetName val="생산"/>
      <sheetName val="자재재고"/>
      <sheetName val="재공재고"/>
      <sheetName val="품질현황-보류"/>
      <sheetName val="법인구분"/>
      <sheetName val="기초코드"/>
      <sheetName val="1월"/>
      <sheetName val="갑지(추정)"/>
      <sheetName val="경영혁신본부"/>
      <sheetName val="회사전체"/>
      <sheetName val="세부pl"/>
      <sheetName val="WorksheetSettings"/>
      <sheetName val="적심사표"/>
      <sheetName val="코드"/>
      <sheetName val="회사정보"/>
      <sheetName val="현금"/>
      <sheetName val="총물량"/>
      <sheetName val="99퇴직"/>
      <sheetName val="IDONG"/>
      <sheetName val="매출.물동명세"/>
      <sheetName val="Code"/>
      <sheetName val="basic_info"/>
      <sheetName val="보정전BS(세분류)"/>
      <sheetName val="Net PL(세분류)"/>
      <sheetName val="계수원본(99.2.28)"/>
      <sheetName val="지역개발"/>
      <sheetName val="Voucher"/>
      <sheetName val="손익계산서"/>
      <sheetName val="공통비(전체)"/>
      <sheetName val="보증금(전신전화가입권)"/>
      <sheetName val="지점장"/>
      <sheetName val="공동"/>
      <sheetName val="단독"/>
      <sheetName val="Total"/>
      <sheetName val="원가율"/>
      <sheetName val="TSCLFEB"/>
      <sheetName val="감가상각"/>
      <sheetName val="외상매출금현황-수정분 A2"/>
      <sheetName val="Sheet11"/>
      <sheetName val="입력자료"/>
      <sheetName val="WPL"/>
      <sheetName val="수익성분석"/>
      <sheetName val="이익잉여금처분계산서"/>
      <sheetName val="제조원가명세서"/>
      <sheetName val="현금흐름표"/>
      <sheetName val="Menu_Link"/>
      <sheetName val="사업자등록증"/>
      <sheetName val="3.판관비명세서"/>
      <sheetName val="5사남"/>
      <sheetName val="목표"/>
      <sheetName val="차수"/>
      <sheetName val="장할생활 (2)"/>
      <sheetName val="YTD Sales(0411)"/>
      <sheetName val="관A준공"/>
      <sheetName val="대전"/>
      <sheetName val="증감분석 및 연결조정"/>
      <sheetName val="PAN"/>
      <sheetName val="213"/>
      <sheetName val="제조부문배부"/>
      <sheetName val="99선급비용"/>
      <sheetName val="차액보증"/>
      <sheetName val="공통비배부기준"/>
      <sheetName val="취합표"/>
      <sheetName val="물량산출"/>
      <sheetName val="자료"/>
      <sheetName val="주요기준"/>
      <sheetName val="원천세납부"/>
      <sheetName val="서식시트"/>
      <sheetName val="Cash Flow"/>
      <sheetName val="①매출"/>
      <sheetName val="99매출현"/>
      <sheetName val="은행"/>
      <sheetName val="내역"/>
      <sheetName val="설계"/>
      <sheetName val="비용"/>
      <sheetName val="XREF"/>
      <sheetName val="운반장소등록"/>
      <sheetName val="대차대조표"/>
      <sheetName val="ke24(0404)"/>
      <sheetName val="KE24(0403)"/>
      <sheetName val="계정code"/>
      <sheetName val="산출기준(파견전산실)"/>
      <sheetName val="발생집계"/>
      <sheetName val="95년간접비"/>
      <sheetName val="B"/>
      <sheetName val="6_3"/>
      <sheetName val="기본자료"/>
      <sheetName val="Details"/>
      <sheetName val="9-1차이내역"/>
      <sheetName val="담보평가"/>
      <sheetName val="정보"/>
      <sheetName val="11.17-11.23"/>
      <sheetName val="11.24-11.30"/>
      <sheetName val="기타현황"/>
      <sheetName val="MH_생산"/>
      <sheetName val="Menu"/>
      <sheetName val="CashFlow(중간집계)"/>
      <sheetName val="LoanList"/>
      <sheetName val="보빈규격"/>
      <sheetName val="2.상각보정명세"/>
      <sheetName val="외상매입금_Detail"/>
      <sheetName val="일위대가"/>
      <sheetName val="요약BS"/>
      <sheetName val="가정"/>
      <sheetName val="현장관리비"/>
      <sheetName val="리츠"/>
      <sheetName val="score_sheet"/>
      <sheetName val="공제사업score_sheet"/>
      <sheetName val="법인세비용_계산"/>
      <sheetName val="정관_및_회계규정"/>
      <sheetName val="주요ISSUE_사항"/>
      <sheetName val="완성차_미수금"/>
      <sheetName val="2.대외공문"/>
      <sheetName val="업무분장 "/>
      <sheetName val="1공장 재공품생산현황"/>
      <sheetName val="건축공사"/>
      <sheetName val="주주명부&lt;끝&gt;"/>
      <sheetName val="cfanal"/>
      <sheetName val="profit"/>
      <sheetName val="부산"/>
      <sheetName val="DATA"/>
      <sheetName val="하수급견적대비"/>
      <sheetName val="아파트 기성내역서"/>
      <sheetName val="RC"/>
      <sheetName val="S&amp;R"/>
      <sheetName val="손익"/>
      <sheetName val="비교원가제출.고"/>
      <sheetName val="공사개요"/>
      <sheetName val="개인법인구분"/>
      <sheetName val="건설중인"/>
      <sheetName val="받을어음할인및 융통어음"/>
      <sheetName val="부도어음"/>
      <sheetName val="2006_과표및세액조정계산서"/>
      <sheetName val="외상매출금현황-수정분_A2"/>
      <sheetName val="계수원본(99_2_28)"/>
      <sheetName val="YTD_Sales(0411)"/>
      <sheetName val="10_31"/>
      <sheetName val="매출_물동명세"/>
      <sheetName val="금액집계(리포트)"/>
      <sheetName val="유림골조"/>
      <sheetName val="달성율"/>
      <sheetName val="1월실적 (2)"/>
      <sheetName val="금융"/>
      <sheetName val="리스"/>
      <sheetName val="보험"/>
      <sheetName val="인별호봉표"/>
      <sheetName val="입고단가기준"/>
      <sheetName val="의뢰건 (2)"/>
      <sheetName val="유통망계획"/>
      <sheetName val="수입"/>
      <sheetName val="실행내역서(DCU)"/>
      <sheetName val="경남"/>
      <sheetName val="경북"/>
      <sheetName val="중부"/>
      <sheetName val="5.소재"/>
      <sheetName val="손익(10월)"/>
      <sheetName val="월별손익"/>
      <sheetName val="토목"/>
      <sheetName val="적현로"/>
      <sheetName val="총괄표"/>
      <sheetName val="공사기성"/>
      <sheetName val="3-31"/>
      <sheetName val="매출채권 및 담보비율 변동"/>
      <sheetName val="미지급비용2"/>
      <sheetName val="미지급비용"/>
      <sheetName val="현금흐름Ⅰ"/>
      <sheetName val="공통"/>
      <sheetName val="범한여행"/>
      <sheetName val="이자율"/>
      <sheetName val="대차대조표12.01"/>
      <sheetName val="해외법인"/>
      <sheetName val="TB"/>
      <sheetName val="TCA"/>
      <sheetName val="합계잔액시산표"/>
      <sheetName val="4.2유효폭의 계산"/>
      <sheetName val="작업불가"/>
      <sheetName val="Dólar Observado"/>
      <sheetName val="4-1. 매출원가 손익계획 집계표"/>
      <sheetName val="Rate"/>
      <sheetName val="1.MDF1공장"/>
      <sheetName val="Summary"/>
      <sheetName val="FRDS9805"/>
      <sheetName val="대구은행"/>
      <sheetName val="대비"/>
      <sheetName val="적용환율"/>
      <sheetName val="퇴직급여충당금12.31"/>
      <sheetName val="3250-41"/>
      <sheetName val="명세서"/>
      <sheetName val="2공구산출내역"/>
      <sheetName val="설계내역서"/>
      <sheetName val="해창정"/>
      <sheetName val="크라운"/>
      <sheetName val="인원자료"/>
      <sheetName val="화섬 MDP"/>
      <sheetName val="각종data"/>
      <sheetName val="노임이"/>
      <sheetName val="월별"/>
      <sheetName val="만기"/>
      <sheetName val="쌍용자료"/>
      <sheetName val="대우자료"/>
      <sheetName val="其他应收款明细及帐龄分析(表5)"/>
      <sheetName val="수h"/>
      <sheetName val="시산표"/>
      <sheetName val="영업소실적"/>
      <sheetName val="Sheet6"/>
      <sheetName val="항목"/>
      <sheetName val="급여지급"/>
      <sheetName val="조견표"/>
      <sheetName val="입력항목"/>
      <sheetName val="INFORM"/>
      <sheetName val="25.보증금(임차보증금외)"/>
      <sheetName val="국산화"/>
      <sheetName val="지성학원"/>
      <sheetName val="ILBAN"/>
      <sheetName val="IJABUNRI"/>
      <sheetName val="WELDING"/>
      <sheetName val="요약"/>
      <sheetName val="보조부문비배부"/>
      <sheetName val="계정"/>
      <sheetName val="관계사"/>
      <sheetName val="통화코드"/>
      <sheetName val="투자자산처분손익"/>
      <sheetName val="24.보증금(전신전화가입권)"/>
      <sheetName val="경비예산"/>
      <sheetName val="생산성(2차)"/>
      <sheetName val="요약(1차)"/>
      <sheetName val="경기남부"/>
      <sheetName val="이익잉여금"/>
      <sheetName val="정의"/>
      <sheetName val="E_B_L"/>
      <sheetName val="기초자료"/>
      <sheetName val="테이블"/>
      <sheetName val="J"/>
      <sheetName val="각주"/>
      <sheetName val="미오"/>
      <sheetName val="자본금"/>
      <sheetName val="재고"/>
      <sheetName val="퇴충"/>
      <sheetName val="기초"/>
      <sheetName val="추가(완)"/>
      <sheetName val="8월배정예산"/>
      <sheetName val="수불표"/>
      <sheetName val="입고12"/>
      <sheetName val="출고12"/>
      <sheetName val="업종코드"/>
      <sheetName val="본공사"/>
      <sheetName val="양식3"/>
      <sheetName val="3"/>
      <sheetName val="기준봉급표"/>
      <sheetName val="Reference"/>
      <sheetName val="연체대출"/>
      <sheetName val="00'미수"/>
      <sheetName val="직급별인적"/>
      <sheetName val="A1"/>
      <sheetName val="수리결과"/>
      <sheetName val="외상매입금점별현황"/>
      <sheetName val="0"/>
      <sheetName val="기초작업"/>
      <sheetName val="수율"/>
      <sheetName val="Config"/>
      <sheetName val="근태현황"/>
      <sheetName val="1"/>
      <sheetName val="2"/>
      <sheetName val="4"/>
      <sheetName val="6"/>
      <sheetName val="7"/>
      <sheetName val="8"/>
      <sheetName val="9"/>
      <sheetName val="10"/>
      <sheetName val="11"/>
      <sheetName val="12"/>
      <sheetName val="13"/>
      <sheetName val="14"/>
      <sheetName val="15"/>
      <sheetName val="16"/>
      <sheetName val="17"/>
      <sheetName val="18"/>
      <sheetName val="19"/>
      <sheetName val="20"/>
      <sheetName val="21"/>
      <sheetName val="22"/>
      <sheetName val="23"/>
      <sheetName val="24"/>
      <sheetName val="25"/>
      <sheetName val="26"/>
      <sheetName val="28"/>
      <sheetName val="29"/>
      <sheetName val="30"/>
      <sheetName val="31"/>
      <sheetName val="32"/>
      <sheetName val="작성요령"/>
      <sheetName val="3-4현"/>
      <sheetName val="3-3현"/>
      <sheetName val="Farmtrac(Long)"/>
      <sheetName val="Table"/>
      <sheetName val="공수"/>
      <sheetName val="비용 배부후"/>
      <sheetName val="Class-Char"/>
      <sheetName val="부재료입고집계"/>
      <sheetName val="대차정산"/>
      <sheetName val="주주명부-가나다"/>
      <sheetName val="별첨1(임금)"/>
      <sheetName val="연장수당"/>
      <sheetName val="듀레이션"/>
      <sheetName val="CAUDIT"/>
      <sheetName val="민감도"/>
      <sheetName val="본부별매출"/>
      <sheetName val="우리종금예상재무제표"/>
      <sheetName val="누계매출"/>
      <sheetName val="고객지원무상출하"/>
      <sheetName val="연구소예외출고"/>
      <sheetName val="위험보험료표"/>
      <sheetName val="권리분석"/>
      <sheetName val="건설가계정"/>
      <sheetName val="Scoresheet"/>
      <sheetName val="지급이자와할인료(직매각)"/>
      <sheetName val="페이지전경"/>
      <sheetName val="1페이지보고"/>
      <sheetName val="아울렛 농산벤더"/>
      <sheetName val="을-ATYPE"/>
      <sheetName val="주차별리스트"/>
      <sheetName val="가격비"/>
      <sheetName val="단기차입금(200006)"/>
      <sheetName val="T6-6(7)"/>
      <sheetName val="입력.판매"/>
      <sheetName val="입력.인원"/>
      <sheetName val="Reference (변경)"/>
      <sheetName val="총괄"/>
      <sheetName val="당월손익계산서★"/>
      <sheetName val="R&amp;D"/>
      <sheetName val="부서코드"/>
      <sheetName val="CT 재공품생산현황"/>
      <sheetName val="comm"/>
      <sheetName val="Reference(15년)"/>
      <sheetName val="경영계획 수립 참고자료 ▶▶▶"/>
      <sheetName val="수립지침"/>
      <sheetName val="계정설명"/>
      <sheetName val="전략단위설명"/>
      <sheetName val="사업부서 작성자료 ▶▶▶"/>
      <sheetName val="15년 손익 (GS신규Vision) 요약-연간비교장"/>
      <sheetName val="15년 손익 (GS신규Vision) 요약-(간접비 포함)"/>
      <sheetName val="15년 손익-GS신규Vision"/>
      <sheetName val="매출 계획"/>
      <sheetName val="매출계획 산출근거"/>
      <sheetName val="재료비(율) 계획"/>
      <sheetName val="재료비(율) 산출근거"/>
      <sheetName val="인원인건비&amp;간접비 계획"/>
      <sheetName val="투자계획"/>
      <sheetName val="투자계획(상세)"/>
      <sheetName val="감가상각비 계산"/>
      <sheetName val="마케팅비용계획"/>
      <sheetName val="비용계획"/>
      <sheetName val="간접비 계획"/>
      <sheetName val="Reference (기존)"/>
      <sheetName val="2014년 손익"/>
      <sheetName val="15년 손익 (GDR Rental사업) 요약-연간비교장"/>
      <sheetName val="15년 손익 (GDR Rent사업) 요약-(간접비 포함)"/>
      <sheetName val="15년 손익-GDR Rental사업"/>
      <sheetName val="매출&amp;재료비&amp;비용&amp;투자 산출근거"/>
      <sheetName val="상세"/>
      <sheetName val="RECIMAKE"/>
      <sheetName val="RES"/>
      <sheetName val="score_sheet1"/>
      <sheetName val="공제사업score_sheet1"/>
      <sheetName val="법인세비용_계산1"/>
      <sheetName val="정관_및_회계규정1"/>
      <sheetName val="주요ISSUE_사항1"/>
      <sheetName val="2006_과표및세액조정계산서1"/>
      <sheetName val="완성차_미수금1"/>
      <sheetName val="YTD_Sales(0411)1"/>
      <sheetName val="계수원본(99_2_28)1"/>
      <sheetName val="10_311"/>
      <sheetName val="외상매출금현황-수정분_A21"/>
      <sheetName val="매출_물동명세1"/>
      <sheetName val="Cash_Flow"/>
      <sheetName val="Net_PL(세분류)"/>
      <sheetName val="3_판관비명세서"/>
      <sheetName val="업무분장_"/>
      <sheetName val="1공장_재공품생산현황"/>
      <sheetName val="아파트_기성내역서"/>
      <sheetName val="받을어음할인및_융통어음"/>
      <sheetName val="2_대외공문"/>
      <sheetName val="장할생활_(2)"/>
      <sheetName val="증감분석_및_연결조정"/>
      <sheetName val="11_17-11_23"/>
      <sheetName val="11_24-11_30"/>
      <sheetName val="2_상각보정명세"/>
      <sheetName val="매출채권_및_담보비율_변동"/>
      <sheetName val="1월실적_(2)"/>
      <sheetName val="화섬_MDP"/>
      <sheetName val="비교원가제출_고"/>
      <sheetName val="퇴직급여충당금12_31"/>
      <sheetName val="0701"/>
      <sheetName val="지급보증금74"/>
      <sheetName val="분개종합(01)"/>
      <sheetName val="LEASE4"/>
      <sheetName val="BACKDATA"/>
      <sheetName val="(실사조정)총괄"/>
      <sheetName val="BM_NEW2"/>
      <sheetName val="회수율"/>
      <sheetName val="투자자본상계"/>
      <sheetName val="#REF"/>
      <sheetName val="Asset98-CAK"/>
      <sheetName val="Asset9809CAK"/>
      <sheetName val="중장기 외화자금 보정명세(PBC)"/>
      <sheetName val="2.Critical Component Estimation"/>
      <sheetName val="인원계획-미화"/>
      <sheetName val="118.세금과공과"/>
      <sheetName val="TDTKP"/>
      <sheetName val="DK-KH"/>
      <sheetName val="마스터"/>
      <sheetName val="국민연금"/>
      <sheetName val="BOM"/>
      <sheetName val="기초해지"/>
      <sheetName val="검산금액"/>
      <sheetName val="선수보증금"/>
      <sheetName val="연체일수"/>
      <sheetName val="잔가합계"/>
      <sheetName val="중도해지진행업체"/>
      <sheetName val="기초해지2"/>
      <sheetName val="00.08계정"/>
      <sheetName val="보증어음분류"/>
      <sheetName val="사모사채분류"/>
      <sheetName val="부서CODE"/>
      <sheetName val="호봉CODE"/>
      <sheetName val="인력(정규직)"/>
      <sheetName val="MON"/>
      <sheetName val="INCOME STATEMENT"/>
      <sheetName val="YTD"/>
      <sheetName val="부서현황"/>
      <sheetName val="K-1"/>
      <sheetName val="T48a"/>
      <sheetName val="단가"/>
      <sheetName val="부정형평가"/>
      <sheetName val="재공품평가"/>
      <sheetName val="99판매"/>
      <sheetName val="데이터유효성목록"/>
      <sheetName val="별제권_정리담보권1"/>
      <sheetName val="경영비율 "/>
      <sheetName val="불량"/>
      <sheetName val="보고서"/>
      <sheetName val="노임단가"/>
      <sheetName val="대환취급"/>
      <sheetName val="원자재상수"/>
      <sheetName val="원자재운송비"/>
      <sheetName val="상표권"/>
      <sheetName val="산출내역서집계표"/>
      <sheetName val="상불"/>
      <sheetName val="물가지수!"/>
      <sheetName val="공사별5"/>
      <sheetName val="생산기본계획"/>
      <sheetName val="생산실적"/>
      <sheetName val="생산실행계획"/>
      <sheetName val="98"/>
      <sheetName val="XXXXXX"/>
      <sheetName val="목차본문"/>
      <sheetName val="확정BS"/>
      <sheetName val="확정IS"/>
      <sheetName val="결손금(안)"/>
      <sheetName val="현금흐름"/>
      <sheetName val="부속명세서"/>
      <sheetName val="매출액(명) "/>
      <sheetName val="매출원가(명)"/>
      <sheetName val="경영표지"/>
      <sheetName val="영업사항"/>
      <sheetName val="대주주"/>
      <sheetName val="controll"/>
      <sheetName val="WACC"/>
      <sheetName val="물류창고제품별집계"/>
      <sheetName val="재공품(3)"/>
      <sheetName val="표준원가표(2)"/>
      <sheetName val="교각1"/>
      <sheetName val="편입토지조서"/>
      <sheetName val="본사재고"/>
      <sheetName val="계획"/>
      <sheetName val="Tiburon"/>
      <sheetName val="PL"/>
      <sheetName val="재무누계"/>
      <sheetName val="Packaging cost Back Data"/>
      <sheetName val="공정가치"/>
      <sheetName val="제조원가"/>
      <sheetName val="재고자산명세"/>
      <sheetName val="Assumption"/>
      <sheetName val="보험금"/>
      <sheetName val="투자자산"/>
      <sheetName val="대손상각"/>
      <sheetName val="외상매출금"/>
      <sheetName val="받을어음"/>
      <sheetName val="산업은행 경영지표"/>
      <sheetName val="해당월"/>
      <sheetName val="재공품"/>
      <sheetName val="일위대가(계측기설치)"/>
      <sheetName val="#2 BSPL"/>
      <sheetName val="대차대조"/>
      <sheetName val="판매금액기본계획"/>
      <sheetName val="판매금액실적"/>
      <sheetName val="판매금액실행계획"/>
      <sheetName val="판매수량기본계획"/>
      <sheetName val="판매수량실적"/>
      <sheetName val="판매수량실행계획"/>
      <sheetName val="품셈TABLE"/>
      <sheetName val="부산9503"/>
      <sheetName val="감가상각(원본)"/>
      <sheetName val="96수표어음"/>
      <sheetName val="품종별월계"/>
      <sheetName val="분개장·원장"/>
      <sheetName val="기안"/>
      <sheetName val="재무제표"/>
      <sheetName val="작업일보"/>
      <sheetName val="주식적수"/>
      <sheetName val="기타"/>
      <sheetName val="COVER-P"/>
      <sheetName val="조흥은행"/>
      <sheetName val="확인서"/>
      <sheetName val="건설가"/>
      <sheetName val="치약_v011223"/>
      <sheetName val="ls"/>
      <sheetName val="퇴직충당금(3.31)(국문)"/>
      <sheetName val="관계주식"/>
      <sheetName val="제품구분"/>
      <sheetName val="현지법인 대손설정"/>
      <sheetName val="회사제시"/>
      <sheetName val="송전기본"/>
      <sheetName val="유가증권미수"/>
      <sheetName val="Template"/>
      <sheetName val="Macro1"/>
      <sheetName val="매출(총액)"/>
      <sheetName val="판관비"/>
      <sheetName val="T6-6(2)"/>
      <sheetName val="뒤차축소"/>
      <sheetName val="全社経費"/>
      <sheetName val="実績集計"/>
      <sheetName val="実績連絡"/>
      <sheetName val="Customer"/>
      <sheetName val="버스업체(57개사)"/>
      <sheetName val="절감항목"/>
      <sheetName val="현장"/>
      <sheetName val="선급비용"/>
      <sheetName val="YOEMAGUM"/>
      <sheetName val="BOJUNGGM"/>
      <sheetName val="control sheet"/>
      <sheetName val="에뛰드 내부관리가"/>
      <sheetName val="정리"/>
      <sheetName val="직급별인원계획"/>
      <sheetName val="사업별인원계획"/>
      <sheetName val="SA"/>
      <sheetName val="VB "/>
      <sheetName val="均等割DB"/>
      <sheetName val="점수"/>
      <sheetName val="building"/>
      <sheetName val="건축원가"/>
      <sheetName val="Dólar_Observado"/>
      <sheetName val="의뢰건_(2)"/>
      <sheetName val="5_소재"/>
      <sheetName val="대차대조표12_01"/>
      <sheetName val="4_2유효폭의_계산"/>
      <sheetName val="4-1__매출원가_손익계획_집계표"/>
      <sheetName val="25_보증금(임차보증금외)"/>
      <sheetName val="24_보증금(전신전화가입권)"/>
      <sheetName val="Reference_(변경)"/>
      <sheetName val="경영계획_수립_참고자료_▶▶▶"/>
      <sheetName val="사업부서_작성자료_▶▶▶"/>
      <sheetName val="15년_손익_(GS신규Vision)_요약-연간비교장"/>
      <sheetName val="15년_손익_(GS신규Vision)_요약-(간접비_포함)"/>
      <sheetName val="15년_손익-GS신규Vision"/>
      <sheetName val="매출_계획"/>
      <sheetName val="매출계획_산출근거"/>
      <sheetName val="재료비(율)_계획"/>
      <sheetName val="재료비(율)_산출근거"/>
      <sheetName val="인원인건비&amp;간접비_계획"/>
      <sheetName val="감가상각비_계산"/>
      <sheetName val="간접비_계획"/>
      <sheetName val="Reference_(기존)"/>
      <sheetName val="2014년_손익"/>
      <sheetName val="15년_손익_(GDR_Rental사업)_요약-연간비교장"/>
      <sheetName val="15년_손익_(GDR_Rent사업)_요약-(간접비_포함)"/>
      <sheetName val="15년_손익-GDR_Rental사업"/>
      <sheetName val="매출&amp;재료비&amp;비용&amp;투자_산출근거"/>
      <sheetName val="1_MDF1공장"/>
      <sheetName val="CT_재공품생산현황"/>
      <sheetName val="비용_배부후"/>
      <sheetName val="score_sheet2"/>
      <sheetName val="공제사업score_sheet2"/>
      <sheetName val="법인세비용_계산2"/>
      <sheetName val="정관_및_회계규정2"/>
      <sheetName val="주요ISSUE_사항2"/>
      <sheetName val="2006_과표및세액조정계산서2"/>
      <sheetName val="10_312"/>
      <sheetName val="완성차_미수금2"/>
      <sheetName val="매출_물동명세2"/>
      <sheetName val="외상매출금현황-수정분_A22"/>
      <sheetName val="YTD_Sales(0411)2"/>
      <sheetName val="계수원본(99_2_28)2"/>
      <sheetName val="Cash_Flow1"/>
      <sheetName val="Net_PL(세분류)1"/>
      <sheetName val="받을어음할인및_융통어음1"/>
      <sheetName val="3_판관비명세서1"/>
      <sheetName val="아파트_기성내역서1"/>
      <sheetName val="업무분장_1"/>
      <sheetName val="2_대외공문1"/>
      <sheetName val="장할생활_(2)1"/>
      <sheetName val="증감분석_및_연결조정1"/>
      <sheetName val="1공장_재공품생산현황1"/>
      <sheetName val="11_17-11_231"/>
      <sheetName val="11_24-11_301"/>
      <sheetName val="2_상각보정명세1"/>
      <sheetName val="매출채권_및_담보비율_변동1"/>
      <sheetName val="Dólar_Observado1"/>
      <sheetName val="비교원가제출_고1"/>
      <sheetName val="의뢰건_(2)1"/>
      <sheetName val="5_소재1"/>
      <sheetName val="1월실적_(2)1"/>
      <sheetName val="대차대조표12_011"/>
      <sheetName val="4_2유효폭의_계산1"/>
      <sheetName val="4-1__매출원가_손익계획_집계표1"/>
      <sheetName val="퇴직급여충당금12_311"/>
      <sheetName val="25_보증금(임차보증금외)1"/>
      <sheetName val="24_보증금(전신전화가입권)1"/>
      <sheetName val="1_MDF1공장1"/>
      <sheetName val="화섬_MDP1"/>
      <sheetName val="Reference_(변경)1"/>
      <sheetName val="경영계획_수립_참고자료_▶▶▶1"/>
      <sheetName val="사업부서_작성자료_▶▶▶1"/>
      <sheetName val="15년_손익_(GS신규Vision)_요약-연간비교장1"/>
      <sheetName val="15년_손익_(GS신규Vision)_요약-(간접비_포함1"/>
      <sheetName val="15년_손익-GS신규Vision1"/>
      <sheetName val="매출_계획1"/>
      <sheetName val="매출계획_산출근거1"/>
      <sheetName val="재료비(율)_계획1"/>
      <sheetName val="재료비(율)_산출근거1"/>
      <sheetName val="인원인건비&amp;간접비_계획1"/>
      <sheetName val="감가상각비_계산1"/>
      <sheetName val="간접비_계획1"/>
      <sheetName val="Reference_(기존)1"/>
      <sheetName val="2014년_손익1"/>
      <sheetName val="15년_손익_(GDR_Rental사업)_요약-연간비교장1"/>
      <sheetName val="15년_손익_(GDR_Rent사업)_요약-(간접비_포함1"/>
      <sheetName val="15년_손익-GDR_Rental사업1"/>
      <sheetName val="매출&amp;재료비&amp;비용&amp;투자_산출근거1"/>
      <sheetName val="CT_재공품생산현황1"/>
      <sheetName val="비용_배부후1"/>
      <sheetName val="품의양"/>
      <sheetName val="종기실공문"/>
      <sheetName val="RV미수수익보정"/>
      <sheetName val="불균등-거치외(미수)"/>
      <sheetName val="불균등-TOP(선수)"/>
      <sheetName val="일위_파일"/>
      <sheetName val="법인별요약"/>
      <sheetName val="admin"/>
      <sheetName val="원가계산 (2)"/>
      <sheetName val="도근좌표"/>
      <sheetName val="ST"/>
      <sheetName val="5월"/>
      <sheetName val="도급비정산"/>
      <sheetName val="POS (2)"/>
      <sheetName val="2월특별상여"/>
      <sheetName val="9월상여"/>
      <sheetName val="05.1Q"/>
      <sheetName val="기간"/>
      <sheetName val="법인정보"/>
      <sheetName val="unit 4"/>
      <sheetName val="일위대가(가설)"/>
      <sheetName val="계정별실적"/>
      <sheetName val="10월판관"/>
      <sheetName val="마산방향"/>
      <sheetName val="진주방향"/>
      <sheetName val="내역서 (2)"/>
      <sheetName val="홍원식"/>
      <sheetName val="합계"/>
      <sheetName val="gyun"/>
      <sheetName val="관계회사거래내역및 채권채무잔액 99"/>
      <sheetName val="매입수불자재"/>
      <sheetName val="수액원료"/>
      <sheetName val="COBS"/>
      <sheetName val="조회서통제표"/>
      <sheetName val="SALE"/>
      <sheetName val="입력"/>
      <sheetName val="목표관리모델(누적)"/>
      <sheetName val="건설중인자산"/>
      <sheetName val="Team 종합"/>
      <sheetName val="비품"/>
      <sheetName val="자산별귀속부서"/>
      <sheetName val="인건비예산(정규직)"/>
      <sheetName val="인건비예산(용역)"/>
      <sheetName val="공통사항"/>
      <sheetName val="部署コード"/>
      <sheetName val="급여명세서"/>
      <sheetName val="급여등록"/>
      <sheetName val="97년"/>
      <sheetName val="배부표"/>
      <sheetName val="상품입력"/>
      <sheetName val="미수수익"/>
      <sheetName val="이자수익PT"/>
      <sheetName val="현금 및 예치금Lead"/>
      <sheetName val="보정"/>
      <sheetName val="현금및예치금 명세서"/>
      <sheetName val="참고_주임대리승진안(2013下)"/>
      <sheetName val="97년추정손익계산서"/>
      <sheetName val="0.0ControlSheet"/>
      <sheetName val="요약PL"/>
      <sheetName val="보조재료비"/>
      <sheetName val="재료비"/>
      <sheetName val="2005원가집계표(합계)"/>
      <sheetName val="원가집계표(월별)"/>
      <sheetName val="UTCA"/>
      <sheetName val="1주"/>
      <sheetName val="2주"/>
      <sheetName val="3주"/>
      <sheetName val="4주"/>
      <sheetName val="직급실적"/>
      <sheetName val="부서실적"/>
      <sheetName val="108.수선비"/>
      <sheetName val="TUL30"/>
      <sheetName val="Lead"/>
      <sheetName val="General Inputs"/>
      <sheetName val="CGC Inputs"/>
      <sheetName val="Data&amp;Result"/>
      <sheetName val="처별전산"/>
      <sheetName val="유첨3.적용기준"/>
      <sheetName val="부분품"/>
      <sheetName val="생산부대통지서"/>
      <sheetName val="Sheet7"/>
      <sheetName val="생산직"/>
      <sheetName val="기본정보"/>
      <sheetName val="부서별"/>
      <sheetName val="2009BS_감사전"/>
      <sheetName val="scosht"/>
      <sheetName val="2009PL_감사전"/>
      <sheetName val="지점월추이"/>
      <sheetName val="9706"/>
      <sheetName val="시작"/>
      <sheetName val="외화금융(97-03)"/>
      <sheetName val="주요비율-낙관"/>
      <sheetName val="Ⅰ-1"/>
      <sheetName val="대차,손익"/>
      <sheetName val="손익계산서(管理)"/>
      <sheetName val="구동"/>
      <sheetName val="경비공통"/>
      <sheetName val="용역원가명세서"/>
      <sheetName val="sap`04.7.14"/>
      <sheetName val="F-1,2"/>
      <sheetName val="담당자"/>
      <sheetName val="마감분석"/>
      <sheetName val="업체별재고금액"/>
      <sheetName val="성적표96"/>
      <sheetName val="추가예산"/>
      <sheetName val="주관사업"/>
      <sheetName val="일반(본사)"/>
      <sheetName val="일반(의성)"/>
      <sheetName val="미수금(공동공사비)"/>
      <sheetName val="업체손실공수.xls"/>
      <sheetName val="경영분석"/>
      <sheetName val="서식지정"/>
      <sheetName val="기계장치"/>
      <sheetName val="의왕"/>
      <sheetName val="result0927"/>
      <sheetName val="대우자동차용역비"/>
      <sheetName val="ORIGIN"/>
      <sheetName val="대차"/>
      <sheetName val="13.보증금(전신전화가입권)"/>
      <sheetName val="호봉표"/>
      <sheetName val="형틀공사"/>
      <sheetName val="월말마감"/>
      <sheetName val="SMCB9617145"/>
      <sheetName val="잉여금"/>
      <sheetName val="붙임2-1  지급조서명세서(2001년분)"/>
      <sheetName val="支払明細"/>
      <sheetName val="영업단위-8월"/>
      <sheetName val="호프"/>
      <sheetName val="과8"/>
      <sheetName val="손익분석"/>
      <sheetName val="T02"/>
      <sheetName val="f3"/>
      <sheetName val="EE"/>
      <sheetName val="Office only Letup"/>
      <sheetName val="TB(BS)"/>
      <sheetName val="TB(PL)"/>
      <sheetName val="중부사업담당 1-11월 원가"/>
      <sheetName val="51102"/>
      <sheetName val="근로영수증"/>
      <sheetName val="퇴직영수증"/>
      <sheetName val="정시성현황"/>
      <sheetName val="중부사업담당_1-11월_원가"/>
      <sheetName val="중부사업담당_1-11월_원가1"/>
      <sheetName val="PR제조"/>
      <sheetName val="费率"/>
      <sheetName val="가중치_사용자본회전율"/>
      <sheetName val="산근"/>
      <sheetName val="3사분기계획"/>
      <sheetName val="투자자산명세서"/>
      <sheetName val="명세"/>
      <sheetName val="1부생산계획"/>
      <sheetName val="YM98"/>
      <sheetName val="5131"/>
      <sheetName val="경영계획"/>
      <sheetName val="충당금"/>
      <sheetName val="UTMBPL"/>
      <sheetName val="SE_Output"/>
      <sheetName val="9703"/>
      <sheetName val="고정자산원본"/>
      <sheetName val="투자현황"/>
      <sheetName val="◀Chart_Data"/>
      <sheetName val="WH"/>
      <sheetName val="MANAGER"/>
      <sheetName val="118_세금과공과"/>
      <sheetName val="108_수선비"/>
      <sheetName val="95D"/>
      <sheetName val="94D"/>
      <sheetName val="작업통제용"/>
      <sheetName val="93상각비"/>
      <sheetName val="보통예금"/>
      <sheetName val="96시"/>
      <sheetName val="Index"/>
      <sheetName val="본사감가상각대장(비품)"/>
      <sheetName val="96"/>
      <sheetName val="제조공정"/>
      <sheetName val="MA"/>
      <sheetName val="평가제외"/>
      <sheetName val="수선비"/>
      <sheetName val="PC실적"/>
      <sheetName val="신부서코드"/>
      <sheetName val="시설이용권명세서"/>
      <sheetName val="PUR-12K"/>
      <sheetName val="아울렛_농산벤더"/>
      <sheetName val="LeadSchedule"/>
      <sheetName val="EXPENSE"/>
      <sheetName val="BOX명칭"/>
      <sheetName val="95WBS"/>
      <sheetName val="공항,제주 판매율 분석"/>
      <sheetName val="1_현금흐름표"/>
      <sheetName val="조건식"/>
      <sheetName val="산업잠재수요현황"/>
      <sheetName val="산업체판매량세부내역"/>
      <sheetName val="기본일위"/>
      <sheetName val="EQT-ESTN"/>
      <sheetName val="경영비율_"/>
      <sheetName val="VB_"/>
      <sheetName val="원가계산_(2)"/>
      <sheetName val="추가강의료내역"/>
      <sheetName val="조립지적"/>
      <sheetName val="2004년추계"/>
      <sheetName val="별제권_정리담보권"/>
      <sheetName val="INTC"/>
      <sheetName val="조정명세서"/>
      <sheetName val="34"/>
      <sheetName val="01_12月_Lot별_판매실적.xls"/>
      <sheetName val="원시데이타"/>
      <sheetName val="차량운반구상각"/>
      <sheetName val="건물"/>
      <sheetName val="구축물"/>
      <sheetName val="당좌예금"/>
      <sheetName val="CapMult"/>
      <sheetName val="Industry Indices"/>
      <sheetName val="Re1"/>
      <sheetName val="원가배분01년(등본)"/>
      <sheetName val="공구기구"/>
      <sheetName val="이름표"/>
      <sheetName val="현금흐름계산"/>
      <sheetName val="단기금융상품"/>
      <sheetName val="영업미수금"/>
      <sheetName val="저장품"/>
      <sheetName val="가동설비"/>
      <sheetName val="고정부채"/>
      <sheetName val="손익계산서(성질별)상수도"/>
      <sheetName val="차이명세"/>
      <sheetName val="총괄원가"/>
      <sheetName val="경영분석산식(참고)"/>
      <sheetName val="차입금상환표"/>
      <sheetName val="2담당0113"/>
      <sheetName val="1담당0113"/>
      <sheetName val="US Revenue (2)"/>
      <sheetName val="Act-NCI"/>
      <sheetName val="Act-NCE"/>
      <sheetName val="Control"/>
      <sheetName val="현금흐름표 근거자료"/>
      <sheetName val="黄做原材料进销存"/>
      <sheetName val="은행조회서"/>
      <sheetName val="인사자료총집계"/>
      <sheetName val="연평잔"/>
      <sheetName val="시산"/>
      <sheetName val="일위대가표"/>
      <sheetName val="fnc"/>
      <sheetName val="23기-3분기결산PL"/>
      <sheetName val="피보험자명세(럭키확정분)"/>
      <sheetName val="예적금"/>
      <sheetName val="외화"/>
      <sheetName val="bs"/>
      <sheetName val="8월"/>
      <sheetName val="파워콤"/>
      <sheetName val="기초데이타"/>
      <sheetName val="배서어음명세서"/>
      <sheetName val="관세구분시트"/>
      <sheetName val="제작실적"/>
      <sheetName val="99입장목표"/>
      <sheetName val="평가예상(200308)"/>
      <sheetName val="본사"/>
      <sheetName val="Main"/>
      <sheetName val="F-4,5"/>
      <sheetName val="취득"/>
      <sheetName val="0000"/>
      <sheetName val="진도현황"/>
      <sheetName val="score_sheet3"/>
      <sheetName val="공제사업score_sheet3"/>
      <sheetName val="법인세비용_계산3"/>
      <sheetName val="정관_및_회계규정3"/>
      <sheetName val="주요ISSUE_사항3"/>
      <sheetName val="완성차_미수금3"/>
      <sheetName val="2006_과표및세액조정계산서3"/>
      <sheetName val="매출_물동명세3"/>
      <sheetName val="증감분석_및_연결조정2"/>
      <sheetName val="장할생활_(2)2"/>
      <sheetName val="YTD_Sales(0411)3"/>
      <sheetName val="계수원본(99_2_28)3"/>
      <sheetName val="10_313"/>
      <sheetName val="외상매출금현황-수정분_A23"/>
      <sheetName val="Cash_Flow2"/>
      <sheetName val="Net_PL(세분류)2"/>
      <sheetName val="3_판관비명세서2"/>
      <sheetName val="업무분장_2"/>
      <sheetName val="2_대외공문2"/>
      <sheetName val="아파트_기성내역서2"/>
      <sheetName val="1월실적_(2)2"/>
      <sheetName val="받을어음할인및_융통어음2"/>
      <sheetName val="11_17-11_232"/>
      <sheetName val="11_24-11_302"/>
      <sheetName val="2_상각보정명세2"/>
      <sheetName val="1공장_재공품생산현황2"/>
      <sheetName val="매출채권_및_담보비율_변동2"/>
      <sheetName val="대차대조표12_012"/>
      <sheetName val="의뢰건_(2)2"/>
      <sheetName val="화섬_MDP2"/>
      <sheetName val="비교원가제출_고2"/>
      <sheetName val="퇴직급여충당금12_312"/>
      <sheetName val="4-1__매출원가_손익계획_집계표2"/>
      <sheetName val="5_소재2"/>
      <sheetName val="Dólar_Observado2"/>
      <sheetName val="4_2유효폭의_계산2"/>
      <sheetName val="1_MDF1공장2"/>
      <sheetName val="25_보증금(임차보증금외)2"/>
      <sheetName val="24_보증금(전신전화가입권)2"/>
      <sheetName val="CT_재공품생산현황2"/>
      <sheetName val="비용_배부후2"/>
      <sheetName val="입력_판매"/>
      <sheetName val="입력_인원"/>
      <sheetName val="Reference_(변경)2"/>
      <sheetName val="경영계획_수립_참고자료_▶▶▶2"/>
      <sheetName val="사업부서_작성자료_▶▶▶2"/>
      <sheetName val="15년_손익_(GS신규Vision)_요약-연간비교장2"/>
      <sheetName val="15년_손익_(GS신규Vision)_요약-(간접비_포함2"/>
      <sheetName val="15년_손익-GS신규Vision2"/>
      <sheetName val="매출_계획2"/>
      <sheetName val="매출계획_산출근거2"/>
      <sheetName val="재료비(율)_계획2"/>
      <sheetName val="재료비(율)_산출근거2"/>
      <sheetName val="인원인건비&amp;간접비_계획2"/>
      <sheetName val="감가상각비_계산2"/>
      <sheetName val="간접비_계획2"/>
      <sheetName val="Reference_(기존)2"/>
      <sheetName val="2014년_손익2"/>
      <sheetName val="15년_손익_(GDR_Rental사업)_요약-연간비교장2"/>
      <sheetName val="15년_손익_(GDR_Rent사업)_요약-(간접비_포함2"/>
      <sheetName val="15년_손익-GDR_Rental사업2"/>
      <sheetName val="매출&amp;재료비&amp;비용&amp;투자_산출근거2"/>
      <sheetName val="2_Critical_Component_Estimation"/>
      <sheetName val="중장기_외화자금_보정명세(PBC)"/>
      <sheetName val="00_08계정"/>
      <sheetName val="#2_BSPL"/>
      <sheetName val="퇴직충당금(3_31)(국문)"/>
      <sheetName val="매출액(명)_"/>
      <sheetName val="control_sheet"/>
      <sheetName val="에뛰드_내부관리가"/>
      <sheetName val="Office_only_Letup"/>
      <sheetName val="POS_(2)"/>
      <sheetName val="05_1Q"/>
      <sheetName val="산업은행_경영지표"/>
      <sheetName val="INCOME_STATEMENT"/>
      <sheetName val="Packaging_cost_Back_Data"/>
      <sheetName val="현지법인_대손설정"/>
      <sheetName val="unit_4"/>
      <sheetName val="내역서_(2)"/>
      <sheetName val="관계회사거래내역및_채권채무잔액_99"/>
      <sheetName val="Team_종합"/>
      <sheetName val="현금_및_예치금Lead"/>
      <sheetName val="현금및예치금_명세서"/>
      <sheetName val="업체손실공수_xls"/>
      <sheetName val="General_Inputs"/>
      <sheetName val="CGC_Inputs"/>
      <sheetName val="유첨3_적용기준"/>
      <sheetName val="본사_09"/>
      <sheetName val="23을"/>
      <sheetName val="허들조견표"/>
      <sheetName val="N賃率-職"/>
      <sheetName val="Item LIST"/>
      <sheetName val="Volume LIST"/>
      <sheetName val="책임준비금"/>
      <sheetName val="건설중인자산(기타)"/>
      <sheetName val="전부인쇄"/>
      <sheetName val="부산물"/>
      <sheetName val="상품원가"/>
      <sheetName val="매출채권등리드"/>
      <sheetName val="KA021901"/>
      <sheetName val="년간 자금계획(90일 적용)"/>
      <sheetName val="매출및매출채권"/>
      <sheetName val="표2"/>
      <sheetName val="조정전"/>
      <sheetName val="표시트"/>
      <sheetName val="서비스별 매출추이"/>
      <sheetName val="년월차수당"/>
      <sheetName val="상여금"/>
      <sheetName val="매입계산서"/>
      <sheetName val="원가배부작업시간"/>
      <sheetName val="LEAD SHEET (K상각후회수율)"/>
      <sheetName val="관리1"/>
      <sheetName val="현금등가물"/>
      <sheetName val="2.지분법적용주식Leadsheet(회사제시)"/>
      <sheetName val="99.7월 당월회수 실적"/>
      <sheetName val="商品"/>
      <sheetName val="DB"/>
      <sheetName val="TAL"/>
      <sheetName val="자산"/>
      <sheetName val="아울렛_농산벤더1"/>
      <sheetName val="중부사업담당_1-11월_원가2"/>
      <sheetName val="sap`04_7_14"/>
      <sheetName val="13_보증금(전신전화가입권)"/>
      <sheetName val="붙임2-1__지급조서명세서(2001년분)"/>
      <sheetName val="0_0ControlSheet"/>
      <sheetName val="流资汇总"/>
      <sheetName val="월별보고표"/>
      <sheetName val="특별경비"/>
      <sheetName val="긴급근무"/>
      <sheetName val="집계표"/>
      <sheetName val="매립"/>
      <sheetName val="JP_GP_UP통합"/>
      <sheetName val="내역서"/>
      <sheetName val="참고_ 카본단가 비교"/>
      <sheetName val="금액"/>
      <sheetName val="981-4분기"/>
      <sheetName val="ST제품"/>
      <sheetName val="원본"/>
      <sheetName val="주관1"/>
      <sheetName val="결과확인공문_KEIT"/>
      <sheetName val="감사보고서 (날인X)_KEIT"/>
      <sheetName val="감사보고서_KEIT"/>
      <sheetName val="총괄검토결과내역_KEIT"/>
      <sheetName val="별첨_상세내역_KEIT"/>
      <sheetName val="불인정내역_KEIT"/>
      <sheetName val="결과확인공문_KIAT"/>
      <sheetName val="감사보고서 (날인X)_KIAT"/>
      <sheetName val="감사보고서_KIAT"/>
      <sheetName val="검토결과_KIAT"/>
      <sheetName val="기관별_검토결과_KIAT"/>
      <sheetName val="불인정사항_KIAT"/>
      <sheetName val="결과확인공문-최종결과시(전담)_KETEP"/>
      <sheetName val="결과확인공문-최종결과시(수행)_KETEP"/>
      <sheetName val="결과확인공문-최종결과시_KETEP"/>
      <sheetName val="감사보고서 (날인X)_KETEP"/>
      <sheetName val="감사보고서_KETEP"/>
      <sheetName val="검토결과_KETEP"/>
      <sheetName val="기관별검토결과_KETEP"/>
      <sheetName val="불인정내역_KETEP"/>
      <sheetName val="사용현황"/>
      <sheetName val="인건비"/>
      <sheetName val="환수금계산"/>
      <sheetName val="재원별지출내역"/>
      <sheetName val="재원별지출내역 (2)"/>
      <sheetName val="이월금"/>
      <sheetName val="연구시설·장비 및 재료비"/>
      <sheetName val="연구활동비"/>
      <sheetName val="학생인건비"/>
      <sheetName val="연구과제추진비"/>
      <sheetName val="연구수당"/>
      <sheetName val="간접비"/>
      <sheetName val="세목별 사용내역조회"/>
      <sheetName val="검토내역"/>
      <sheetName val="참여율"/>
      <sheetName val="인건비_피벗"/>
      <sheetName val="내부인건비_(DB)"/>
      <sheetName val="인건비시트"/>
      <sheetName val="★인건비시트_(재)경북테크노파크"/>
      <sheetName val="★인건비시트_재단법인경북차량용임베디드기술연구원"/>
      <sheetName val="인건비 소요 명세"/>
      <sheetName val="검토내역_문구"/>
      <sheetName val="서식"/>
      <sheetName val="간접비율"/>
      <sheetName val="Sheet1 (2)"/>
      <sheetName val="매출96(장항)"/>
      <sheetName val="주거"/>
      <sheetName val="KUBYEA"/>
      <sheetName val="목차"/>
      <sheetName val="수입검사현황 Rev1"/>
      <sheetName val="7.3 DY팀"/>
      <sheetName val="고급필터"/>
      <sheetName val="미지금(01)"/>
      <sheetName val="기구표"/>
      <sheetName val="장기차입금"/>
      <sheetName val="MIJIBI"/>
      <sheetName val="수정사항집계표"/>
      <sheetName val="부실채권"/>
      <sheetName val="6D257"/>
      <sheetName val="주당순이익1분기"/>
      <sheetName val="비교"/>
      <sheetName val="조회서"/>
      <sheetName val="05현금등가"/>
      <sheetName val="치약_v011㤂ᖄ됁"/>
      <sheetName val="치약_v011_x0000_츀"/>
      <sheetName val="8월차잔"/>
      <sheetName val="정기적금"/>
      <sheetName val="일반부표"/>
      <sheetName val="잡급"/>
      <sheetName val="급여"/>
      <sheetName val="회원수&amp;결제&amp;매출"/>
      <sheetName val="지급수수료"/>
      <sheetName val="값목록(Do not touch)"/>
      <sheetName val="Assumptions"/>
      <sheetName val="DATA 입력란"/>
      <sheetName val="1. 설계조건 2.단면가정 3. 하중계산"/>
      <sheetName val="재정비직인"/>
      <sheetName val="재정비내역"/>
      <sheetName val="지적고시내역"/>
      <sheetName val="CF_Assumption"/>
      <sheetName val="7 _2_"/>
      <sheetName val="결산비용"/>
      <sheetName val="Bank charge"/>
      <sheetName val="FC-101"/>
      <sheetName val="첨부1"/>
      <sheetName val="99년하반기"/>
      <sheetName val="총제품수불"/>
      <sheetName val="작성양식"/>
      <sheetName val="차입"/>
      <sheetName val="김종록2"/>
      <sheetName val="AQL(0.65)"/>
      <sheetName val="compare2"/>
      <sheetName val="제품분류코드"/>
      <sheetName val="U3.1"/>
      <sheetName val="영업외손익등"/>
      <sheetName val="maccp04"/>
      <sheetName val="10월"/>
      <sheetName val="투자유가증권"/>
      <sheetName val="01is(누계)"/>
      <sheetName val="용연"/>
      <sheetName val="울산"/>
      <sheetName val="진천"/>
      <sheetName val="구미"/>
      <sheetName val="대구"/>
      <sheetName val="언양"/>
      <sheetName val="GEN Inputs"/>
      <sheetName val="WACC_BUILDUP"/>
      <sheetName val="IRR"/>
      <sheetName val="급상여기초정보_08"/>
      <sheetName val="본사_08"/>
      <sheetName val="대항목"/>
      <sheetName val="질의(금액)참조"/>
      <sheetName val="손익항목표"/>
      <sheetName val="구매차입"/>
      <sheetName val="기본입력사항"/>
      <sheetName val="개발비자산성검토"/>
      <sheetName val="2월"/>
      <sheetName val="관재"/>
      <sheetName val="9710"/>
      <sheetName val="이자"/>
      <sheetName val="整理後資料"/>
      <sheetName val="表03 "/>
      <sheetName val="表05-1"/>
      <sheetName val="表10-3"/>
      <sheetName val="表10-4"/>
      <sheetName val="表10-5"/>
      <sheetName val="表13-2"/>
      <sheetName val="表30-10"/>
      <sheetName val="Check"/>
      <sheetName val="綜合"/>
      <sheetName val="調前盈餘"/>
      <sheetName val="DIVP_L 1998"/>
      <sheetName val="管理費用(簡)"/>
      <sheetName val="상환익(2001년도)"/>
      <sheetName val="유가증권현황"/>
      <sheetName val="기존처_식"/>
      <sheetName val="TO DO"/>
      <sheetName val="1300"/>
      <sheetName val="1공장_재공품생쩀ᯨ_x0000_"/>
      <sheetName val="개산공사비"/>
      <sheetName val="12월급여"/>
      <sheetName val="11월급여"/>
      <sheetName val="명단"/>
      <sheetName val="2009년6월부터"/>
      <sheetName val="매출액(제품)"/>
      <sheetName val="고합"/>
      <sheetName val="220 (2)"/>
      <sheetName val="1급갑"/>
      <sheetName val="3.일반사상"/>
      <sheetName val="AU"/>
      <sheetName val="Voreinstellungen"/>
      <sheetName val="1-6(반품내역)"/>
      <sheetName val="1안98Billing"/>
      <sheetName val="평가금액"/>
      <sheetName val="제품L.D."/>
      <sheetName val="CC Down load 0716"/>
      <sheetName val="월급제"/>
      <sheetName val="신공항A-9(원가수정)"/>
      <sheetName val="하우투_집계"/>
      <sheetName val="제품수불(대체)"/>
      <sheetName val="원재료입력"/>
      <sheetName val="제품입력"/>
      <sheetName val="Dec-02"/>
      <sheetName val="Jun-04"/>
      <sheetName val="Oct-02"/>
      <sheetName val="118_세금과공과1"/>
      <sheetName val="108_수선비1"/>
      <sheetName val="공항,제주_판매율_분석"/>
      <sheetName val="US_Revenue_(2)"/>
      <sheetName val="CF_RE type"/>
      <sheetName val="CASH"/>
      <sheetName val="3528"/>
      <sheetName val="3월연장근무"/>
      <sheetName val="82150-39000"/>
      <sheetName val="합계db"/>
      <sheetName val="전체"/>
      <sheetName val="도면번호"/>
      <sheetName val="집연95"/>
      <sheetName val="토목주소"/>
      <sheetName val="프랜트면허"/>
      <sheetName val="경영비율_1"/>
      <sheetName val="VB_1"/>
      <sheetName val="원가계산_(2)1"/>
      <sheetName val="현금흐름표_근거자료"/>
      <sheetName val="01_12月_Lot별_판매실적_xls"/>
      <sheetName val="Industry_Indices"/>
      <sheetName val="부서"/>
      <sheetName val="PJT"/>
      <sheetName val="월별데이타"/>
      <sheetName val="분기별데이타"/>
      <sheetName val="原材料单价分析"/>
      <sheetName val="OTHER_INFO"/>
      <sheetName val="WEIGHT"/>
      <sheetName val="CASE1"/>
      <sheetName val="환율표"/>
      <sheetName val="XL4Poppy"/>
      <sheetName val="DI1"/>
      <sheetName val="요율표"/>
      <sheetName val="출고상차료"/>
      <sheetName val="5600"/>
      <sheetName val="2181.91(Ex-pat)"/>
      <sheetName val="2150.2(Equip-oth)"/>
      <sheetName val="경영지표"/>
      <sheetName val="환수금계산_총괄"/>
      <sheetName val="환수금계산_주관"/>
      <sheetName val="환수금계산_참여(1)"/>
      <sheetName val="환수금계산_참여(2)"/>
      <sheetName val="환수금계산_참여(3)"/>
      <sheetName val="환수금계산_참여(4)"/>
      <sheetName val="환수금계산_참여(5)"/>
      <sheetName val="재원별지출내역_수행기관제출용"/>
      <sheetName val="집행내역별"/>
      <sheetName val="집행내역_피벗(1)"/>
      <sheetName val="7 (2)"/>
      <sheetName val="Purchasing"/>
      <sheetName val="Business Plan"/>
      <sheetName val="첨부5"/>
      <sheetName val="S1.1총괄"/>
      <sheetName val="3.부점발견재산"/>
      <sheetName val="6.공사부점손익"/>
      <sheetName val="5.공사손익실적"/>
      <sheetName val="조건"/>
      <sheetName val="98년매출액및매출원가"/>
      <sheetName val="손익계산서(가로)"/>
      <sheetName val="연돌일위집계"/>
      <sheetName val="Links"/>
      <sheetName val="Cons.Total company"/>
      <sheetName val="월별수입"/>
      <sheetName val="WBS98"/>
      <sheetName val="FL'G WT."/>
      <sheetName val="고정자산"/>
      <sheetName val="매출원가추정"/>
      <sheetName val="매출추정"/>
      <sheetName val="수금 "/>
      <sheetName val="12월정산수금현황"/>
      <sheetName val="매출"/>
      <sheetName val="견적과실행예산"/>
      <sheetName val="合成単価作成表-BLDG"/>
      <sheetName val="원가비용"/>
      <sheetName val="이연법인세(2007)"/>
      <sheetName val="TB2005"/>
      <sheetName val="보유어음"/>
      <sheetName val="Korea Sign-Internal"/>
      <sheetName val="정산내역"/>
      <sheetName val="Bankruptcies"/>
      <sheetName val="상각중_001116"/>
      <sheetName val="FY00 OP3rdPrty"/>
      <sheetName val="SS20"/>
      <sheetName val="SS10"/>
      <sheetName val="Q199-Q200"/>
      <sheetName val="0201"/>
      <sheetName val="COMMON"/>
      <sheetName val="보정사항"/>
      <sheetName val="Q3 actuals"/>
      <sheetName val="0307 Q3Update"/>
      <sheetName val="FSG"/>
      <sheetName val="Accts_ET"/>
      <sheetName val="매입매출(입력)"/>
      <sheetName val="이연"/>
      <sheetName val="세무서코드"/>
      <sheetName val="비교재무제표"/>
      <sheetName val="반포2차"/>
      <sheetName val="1.능률현황"/>
      <sheetName val="2.호선별예상실적"/>
      <sheetName val="hierarchy"/>
      <sheetName val="040430"/>
      <sheetName val="信息"/>
      <sheetName val="表6-1wuhan（住宅）进度计划"/>
      <sheetName val="건재양식"/>
      <sheetName val="Main Assumptions"/>
      <sheetName val="Revenue Assumptions"/>
      <sheetName val="company operations"/>
      <sheetName val="hangzhou2"/>
      <sheetName val="工资表"/>
      <sheetName val="测算明细表(0+1+1)"/>
      <sheetName val="명단-피평가자명단(전체)"/>
      <sheetName val="표지"/>
      <sheetName val="과장"/>
      <sheetName val="외출포항"/>
      <sheetName val="상품입고집계"/>
      <sheetName val="FA-LISTING"/>
      <sheetName val="96원가"/>
      <sheetName val="Ref Filed"/>
      <sheetName val="5층 건축물대장 등기 예정"/>
      <sheetName val="층별면적표-060411-5층 통합"/>
      <sheetName val="서피070607"/>
      <sheetName val="절감항_x0000_"/>
      <sheetName val="절감항밀"/>
      <sheetName val="China"/>
      <sheetName val="Drop down 참고"/>
      <sheetName val="Ctrl"/>
      <sheetName val="기간부서"/>
      <sheetName val="BS(5월-경리과)"/>
      <sheetName val="전환원본"/>
      <sheetName val="생산계획"/>
      <sheetName val="미반영량"/>
      <sheetName val="JT3.0견적-구1"/>
      <sheetName val="1월실적_x0000_jĨ˒"/>
      <sheetName val="1월실적_x0000__x0000__x0005__x0000_"/>
      <sheetName val="치약_v011؃栳蠀"/>
      <sheetName val="치약_v011"/>
      <sheetName val="개인별집계"/>
      <sheetName val="당기추가완료"/>
      <sheetName val="출자한도"/>
      <sheetName val="판가반영"/>
      <sheetName val="자금실적(신발)"/>
      <sheetName val="KCN"/>
      <sheetName val="SPT"/>
      <sheetName val="입찰안"/>
      <sheetName val="계산기초율"/>
      <sheetName val="지급자재"/>
      <sheetName val="옥분수불"/>
      <sheetName val="STAND20"/>
      <sheetName val="합천내역"/>
      <sheetName val="참조"/>
      <sheetName val="주소록"/>
      <sheetName val="갑지"/>
      <sheetName val="예금현황"/>
      <sheetName val="계"/>
      <sheetName val="마산월령동골조물량변경"/>
      <sheetName val="실사"/>
      <sheetName val="배수통관(좌)"/>
      <sheetName val="원료 CODE"/>
      <sheetName val="인건-측정"/>
      <sheetName val="기기분석"/>
      <sheetName val="지역별수출"/>
      <sheetName val="예산내역서"/>
      <sheetName val="년판01"/>
      <sheetName val="실적관리"/>
      <sheetName val="미수"/>
      <sheetName val="품의서"/>
      <sheetName val="ld-극동"/>
      <sheetName val="Sch9"/>
      <sheetName val="노방제,촉진제 단가추이"/>
      <sheetName val="영업보증금"/>
      <sheetName val="현우실적"/>
      <sheetName val="Margins"/>
      <sheetName val="2000년 충당금자료"/>
      <sheetName val="OtherKPI"/>
      <sheetName val="매  출"/>
      <sheetName val="채권 현황"/>
      <sheetName val="U"/>
      <sheetName val="표준대차대조표(갑)"/>
      <sheetName val="금관"/>
      <sheetName val="경주"/>
      <sheetName val="백화"/>
      <sheetName val="보험료"/>
      <sheetName val="Setup"/>
      <sheetName val="CFS"/>
      <sheetName val="C1551-1"/>
      <sheetName val="RD제품개발투자비(매가)"/>
      <sheetName val="총"/>
      <sheetName val="윤영환"/>
      <sheetName val="재고관련흐름"/>
      <sheetName val="부문별손익안분명세서4-6월"/>
      <sheetName val="연구인원내역"/>
      <sheetName val="교육계획"/>
      <sheetName val="5客诉对比 (2)"/>
      <sheetName val="比较 (2)"/>
      <sheetName val="추진전략"/>
      <sheetName val="수량산출"/>
      <sheetName val="현지법인_대손설정1"/>
      <sheetName val="산업은행_경영지표1"/>
      <sheetName val="#2_BSPL1"/>
      <sheetName val="CC_Down_load_0716"/>
      <sheetName val="퇴직충당금(3_31)(국문)1"/>
      <sheetName val="매출액(명)_1"/>
      <sheetName val="원료_CODE"/>
      <sheetName val="참고__카본단가_비교"/>
      <sheetName val="년간_자금계획(90일_적용)"/>
      <sheetName val="입력_판매1"/>
      <sheetName val="입력_인원1"/>
      <sheetName val="POS_(2)1"/>
      <sheetName val="05_1Q1"/>
      <sheetName val="unit_41"/>
      <sheetName val="내역서_(2)1"/>
      <sheetName val="control_sheet1"/>
      <sheetName val="INCOME_STATEMENT1"/>
      <sheetName val="관계회사거래내역및_채권채무잔액_991"/>
      <sheetName val="Team_종합1"/>
      <sheetName val="2_Critical_Component_Estimatio1"/>
      <sheetName val="현금_및_예치금Lead1"/>
      <sheetName val="현금및예치금_명세서1"/>
      <sheetName val="노방제,촉진제_단가추이"/>
      <sheetName val="보관문서목록표 기획"/>
      <sheetName val="TNC"/>
      <sheetName val="99종합"/>
      <sheetName val="유통조직현황"/>
      <sheetName val="목록"/>
      <sheetName val="선택지"/>
      <sheetName val="횡배수관집현황(2공구)"/>
      <sheetName val="2002년 교육출장비"/>
      <sheetName val="GEN"/>
      <sheetName val="총수율"/>
      <sheetName val="선수금반제"/>
      <sheetName val="2팀"/>
      <sheetName val="ML"/>
      <sheetName val="1-1-1-1"/>
      <sheetName val="수정사항"/>
      <sheetName val="참고"/>
      <sheetName val="8.월별판관비"/>
      <sheetName val="0.1keyAssumption"/>
      <sheetName val="손익합산"/>
      <sheetName val="财务费用"/>
      <sheetName val="管理费用"/>
      <sheetName val="其他业务成本"/>
      <sheetName val="其他业务收入"/>
      <sheetName val="其他应付款"/>
      <sheetName val="其他应收款"/>
      <sheetName val="销售费用"/>
      <sheetName val="序时账"/>
      <sheetName val="营业外收入"/>
      <sheetName val="营业外支出"/>
      <sheetName val="应付账款"/>
      <sheetName val="应付账款账龄分析"/>
      <sheetName val="应收账款内销"/>
      <sheetName val="应收账款外销"/>
      <sheetName val="应收账款账龄分析"/>
      <sheetName val="预付账款"/>
      <sheetName val="制造费用"/>
      <sheetName val="E1"/>
      <sheetName val="所有者权益(股东权益)变动表(本期)(未审)"/>
      <sheetName val="IM0711"/>
      <sheetName val="시산표12월(수정후)"/>
      <sheetName val="4월2일"/>
      <sheetName val="기본정보입력"/>
      <sheetName val="1월실적"/>
      <sheetName val="7상품수"/>
      <sheetName val="VXXXXX"/>
      <sheetName val="상조회"/>
      <sheetName val="소득세"/>
      <sheetName val="SALTAB97"/>
      <sheetName val="의보"/>
      <sheetName val="생산직잔업"/>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refreshError="1"/>
      <sheetData sheetId="18"/>
      <sheetData sheetId="19"/>
      <sheetData sheetId="20"/>
      <sheetData sheetId="21"/>
      <sheetData sheetId="22"/>
      <sheetData sheetId="23"/>
      <sheetData sheetId="24"/>
      <sheetData sheetId="25"/>
      <sheetData sheetId="26"/>
      <sheetData sheetId="27"/>
      <sheetData sheetId="28"/>
      <sheetData sheetId="29"/>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sheetData sheetId="41"/>
      <sheetData sheetId="42"/>
      <sheetData sheetId="43"/>
      <sheetData sheetId="44"/>
      <sheetData sheetId="45"/>
      <sheetData sheetId="46"/>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sheetData sheetId="406"/>
      <sheetData sheetId="407"/>
      <sheetData sheetId="408"/>
      <sheetData sheetId="409"/>
      <sheetData sheetId="410"/>
      <sheetData sheetId="411"/>
      <sheetData sheetId="412"/>
      <sheetData sheetId="413"/>
      <sheetData sheetId="414"/>
      <sheetData sheetId="415"/>
      <sheetData sheetId="416"/>
      <sheetData sheetId="417"/>
      <sheetData sheetId="418"/>
      <sheetData sheetId="419"/>
      <sheetData sheetId="420"/>
      <sheetData sheetId="421" refreshError="1"/>
      <sheetData sheetId="422"/>
      <sheetData sheetId="423"/>
      <sheetData sheetId="424"/>
      <sheetData sheetId="425"/>
      <sheetData sheetId="426"/>
      <sheetData sheetId="427" refreshError="1"/>
      <sheetData sheetId="428" refreshError="1"/>
      <sheetData sheetId="429" refreshError="1"/>
      <sheetData sheetId="430" refreshError="1"/>
      <sheetData sheetId="431" refreshError="1"/>
      <sheetData sheetId="432" refreshError="1"/>
      <sheetData sheetId="433" refreshError="1"/>
      <sheetData sheetId="434"/>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sheetData sheetId="469"/>
      <sheetData sheetId="470"/>
      <sheetData sheetId="471"/>
      <sheetData sheetId="472"/>
      <sheetData sheetId="473"/>
      <sheetData sheetId="474"/>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refreshError="1"/>
      <sheetData sheetId="499" refreshError="1"/>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refreshError="1"/>
      <sheetData sheetId="518" refreshError="1"/>
      <sheetData sheetId="519" refreshError="1"/>
      <sheetData sheetId="520" refreshError="1"/>
      <sheetData sheetId="521" refreshError="1"/>
      <sheetData sheetId="522" refreshError="1"/>
      <sheetData sheetId="523" refreshError="1"/>
      <sheetData sheetId="524" refreshError="1"/>
      <sheetData sheetId="525" refreshError="1"/>
      <sheetData sheetId="526" refreshError="1"/>
      <sheetData sheetId="527" refreshError="1"/>
      <sheetData sheetId="528" refreshError="1"/>
      <sheetData sheetId="529" refreshError="1"/>
      <sheetData sheetId="530" refreshError="1"/>
      <sheetData sheetId="531" refreshError="1"/>
      <sheetData sheetId="532" refreshError="1"/>
      <sheetData sheetId="533" refreshError="1"/>
      <sheetData sheetId="534" refreshError="1"/>
      <sheetData sheetId="535" refreshError="1"/>
      <sheetData sheetId="536" refreshError="1"/>
      <sheetData sheetId="537" refreshError="1"/>
      <sheetData sheetId="538" refreshError="1"/>
      <sheetData sheetId="539" refreshError="1"/>
      <sheetData sheetId="540" refreshError="1"/>
      <sheetData sheetId="541" refreshError="1"/>
      <sheetData sheetId="542" refreshError="1"/>
      <sheetData sheetId="543" refreshError="1"/>
      <sheetData sheetId="544" refreshError="1"/>
      <sheetData sheetId="545" refreshError="1"/>
      <sheetData sheetId="546" refreshError="1"/>
      <sheetData sheetId="547" refreshError="1"/>
      <sheetData sheetId="548" refreshError="1"/>
      <sheetData sheetId="549" refreshError="1"/>
      <sheetData sheetId="550" refreshError="1"/>
      <sheetData sheetId="551" refreshError="1"/>
      <sheetData sheetId="552" refreshError="1"/>
      <sheetData sheetId="553" refreshError="1"/>
      <sheetData sheetId="554" refreshError="1"/>
      <sheetData sheetId="555" refreshError="1"/>
      <sheetData sheetId="556" refreshError="1"/>
      <sheetData sheetId="557" refreshError="1"/>
      <sheetData sheetId="558" refreshError="1"/>
      <sheetData sheetId="559" refreshError="1"/>
      <sheetData sheetId="560" refreshError="1"/>
      <sheetData sheetId="561" refreshError="1"/>
      <sheetData sheetId="562" refreshError="1"/>
      <sheetData sheetId="563" refreshError="1"/>
      <sheetData sheetId="564" refreshError="1"/>
      <sheetData sheetId="565" refreshError="1"/>
      <sheetData sheetId="566" refreshError="1"/>
      <sheetData sheetId="567" refreshError="1"/>
      <sheetData sheetId="568" refreshError="1"/>
      <sheetData sheetId="569" refreshError="1"/>
      <sheetData sheetId="570" refreshError="1"/>
      <sheetData sheetId="571" refreshError="1"/>
      <sheetData sheetId="572" refreshError="1"/>
      <sheetData sheetId="573" refreshError="1"/>
      <sheetData sheetId="574" refreshError="1"/>
      <sheetData sheetId="575" refreshError="1"/>
      <sheetData sheetId="576" refreshError="1"/>
      <sheetData sheetId="577" refreshError="1"/>
      <sheetData sheetId="578" refreshError="1"/>
      <sheetData sheetId="579" refreshError="1"/>
      <sheetData sheetId="580" refreshError="1"/>
      <sheetData sheetId="581" refreshError="1"/>
      <sheetData sheetId="582" refreshError="1"/>
      <sheetData sheetId="583" refreshError="1"/>
      <sheetData sheetId="584" refreshError="1"/>
      <sheetData sheetId="585" refreshError="1"/>
      <sheetData sheetId="586" refreshError="1"/>
      <sheetData sheetId="587" refreshError="1"/>
      <sheetData sheetId="588" refreshError="1"/>
      <sheetData sheetId="589" refreshError="1"/>
      <sheetData sheetId="590" refreshError="1"/>
      <sheetData sheetId="591" refreshError="1"/>
      <sheetData sheetId="592" refreshError="1"/>
      <sheetData sheetId="593" refreshError="1"/>
      <sheetData sheetId="594"/>
      <sheetData sheetId="595"/>
      <sheetData sheetId="596"/>
      <sheetData sheetId="597"/>
      <sheetData sheetId="598"/>
      <sheetData sheetId="599"/>
      <sheetData sheetId="600"/>
      <sheetData sheetId="601"/>
      <sheetData sheetId="602"/>
      <sheetData sheetId="603"/>
      <sheetData sheetId="604"/>
      <sheetData sheetId="605"/>
      <sheetData sheetId="606"/>
      <sheetData sheetId="607"/>
      <sheetData sheetId="608"/>
      <sheetData sheetId="609"/>
      <sheetData sheetId="610"/>
      <sheetData sheetId="611"/>
      <sheetData sheetId="612"/>
      <sheetData sheetId="613"/>
      <sheetData sheetId="614"/>
      <sheetData sheetId="615"/>
      <sheetData sheetId="616"/>
      <sheetData sheetId="617"/>
      <sheetData sheetId="618"/>
      <sheetData sheetId="619"/>
      <sheetData sheetId="620"/>
      <sheetData sheetId="621"/>
      <sheetData sheetId="622"/>
      <sheetData sheetId="623"/>
      <sheetData sheetId="624"/>
      <sheetData sheetId="625"/>
      <sheetData sheetId="626"/>
      <sheetData sheetId="627"/>
      <sheetData sheetId="628"/>
      <sheetData sheetId="629"/>
      <sheetData sheetId="630"/>
      <sheetData sheetId="631"/>
      <sheetData sheetId="632"/>
      <sheetData sheetId="633"/>
      <sheetData sheetId="634"/>
      <sheetData sheetId="635"/>
      <sheetData sheetId="636"/>
      <sheetData sheetId="637"/>
      <sheetData sheetId="638"/>
      <sheetData sheetId="639"/>
      <sheetData sheetId="640"/>
      <sheetData sheetId="641"/>
      <sheetData sheetId="642"/>
      <sheetData sheetId="643"/>
      <sheetData sheetId="644"/>
      <sheetData sheetId="645"/>
      <sheetData sheetId="646"/>
      <sheetData sheetId="647"/>
      <sheetData sheetId="648"/>
      <sheetData sheetId="649"/>
      <sheetData sheetId="650"/>
      <sheetData sheetId="651"/>
      <sheetData sheetId="652"/>
      <sheetData sheetId="653"/>
      <sheetData sheetId="654"/>
      <sheetData sheetId="655"/>
      <sheetData sheetId="656"/>
      <sheetData sheetId="657"/>
      <sheetData sheetId="658"/>
      <sheetData sheetId="659"/>
      <sheetData sheetId="660"/>
      <sheetData sheetId="661"/>
      <sheetData sheetId="662"/>
      <sheetData sheetId="663"/>
      <sheetData sheetId="664"/>
      <sheetData sheetId="665"/>
      <sheetData sheetId="666"/>
      <sheetData sheetId="667"/>
      <sheetData sheetId="668"/>
      <sheetData sheetId="669"/>
      <sheetData sheetId="670"/>
      <sheetData sheetId="671"/>
      <sheetData sheetId="672"/>
      <sheetData sheetId="673"/>
      <sheetData sheetId="674"/>
      <sheetData sheetId="675"/>
      <sheetData sheetId="676"/>
      <sheetData sheetId="677"/>
      <sheetData sheetId="678"/>
      <sheetData sheetId="679"/>
      <sheetData sheetId="680"/>
      <sheetData sheetId="681"/>
      <sheetData sheetId="682"/>
      <sheetData sheetId="683"/>
      <sheetData sheetId="684" refreshError="1"/>
      <sheetData sheetId="685" refreshError="1"/>
      <sheetData sheetId="686" refreshError="1"/>
      <sheetData sheetId="687" refreshError="1"/>
      <sheetData sheetId="688" refreshError="1"/>
      <sheetData sheetId="689" refreshError="1"/>
      <sheetData sheetId="690" refreshError="1"/>
      <sheetData sheetId="691" refreshError="1"/>
      <sheetData sheetId="692" refreshError="1"/>
      <sheetData sheetId="693" refreshError="1"/>
      <sheetData sheetId="694" refreshError="1"/>
      <sheetData sheetId="695" refreshError="1"/>
      <sheetData sheetId="696" refreshError="1"/>
      <sheetData sheetId="697" refreshError="1"/>
      <sheetData sheetId="698" refreshError="1"/>
      <sheetData sheetId="699" refreshError="1"/>
      <sheetData sheetId="700" refreshError="1"/>
      <sheetData sheetId="701" refreshError="1"/>
      <sheetData sheetId="702" refreshError="1"/>
      <sheetData sheetId="703"/>
      <sheetData sheetId="704"/>
      <sheetData sheetId="705"/>
      <sheetData sheetId="706"/>
      <sheetData sheetId="707"/>
      <sheetData sheetId="708"/>
      <sheetData sheetId="709"/>
      <sheetData sheetId="710"/>
      <sheetData sheetId="711"/>
      <sheetData sheetId="712"/>
      <sheetData sheetId="713"/>
      <sheetData sheetId="714"/>
      <sheetData sheetId="715"/>
      <sheetData sheetId="716"/>
      <sheetData sheetId="717"/>
      <sheetData sheetId="718"/>
      <sheetData sheetId="719"/>
      <sheetData sheetId="720"/>
      <sheetData sheetId="721"/>
      <sheetData sheetId="722"/>
      <sheetData sheetId="723"/>
      <sheetData sheetId="724"/>
      <sheetData sheetId="725"/>
      <sheetData sheetId="726"/>
      <sheetData sheetId="727"/>
      <sheetData sheetId="728"/>
      <sheetData sheetId="729"/>
      <sheetData sheetId="730"/>
      <sheetData sheetId="731" refreshError="1"/>
      <sheetData sheetId="732" refreshError="1"/>
      <sheetData sheetId="733" refreshError="1"/>
      <sheetData sheetId="734" refreshError="1"/>
      <sheetData sheetId="735" refreshError="1"/>
      <sheetData sheetId="736" refreshError="1"/>
      <sheetData sheetId="737" refreshError="1"/>
      <sheetData sheetId="738" refreshError="1"/>
      <sheetData sheetId="739" refreshError="1"/>
      <sheetData sheetId="740" refreshError="1"/>
      <sheetData sheetId="741" refreshError="1"/>
      <sheetData sheetId="742" refreshError="1"/>
      <sheetData sheetId="743" refreshError="1"/>
      <sheetData sheetId="744" refreshError="1"/>
      <sheetData sheetId="745" refreshError="1"/>
      <sheetData sheetId="746" refreshError="1"/>
      <sheetData sheetId="747"/>
      <sheetData sheetId="748"/>
      <sheetData sheetId="749"/>
      <sheetData sheetId="750"/>
      <sheetData sheetId="751"/>
      <sheetData sheetId="752" refreshError="1"/>
      <sheetData sheetId="753" refreshError="1"/>
      <sheetData sheetId="754" refreshError="1"/>
      <sheetData sheetId="755" refreshError="1"/>
      <sheetData sheetId="756" refreshError="1"/>
      <sheetData sheetId="757" refreshError="1"/>
      <sheetData sheetId="758" refreshError="1"/>
      <sheetData sheetId="759" refreshError="1"/>
      <sheetData sheetId="760" refreshError="1"/>
      <sheetData sheetId="761" refreshError="1"/>
      <sheetData sheetId="762" refreshError="1"/>
      <sheetData sheetId="763" refreshError="1"/>
      <sheetData sheetId="764" refreshError="1"/>
      <sheetData sheetId="765" refreshError="1"/>
      <sheetData sheetId="766" refreshError="1"/>
      <sheetData sheetId="767" refreshError="1"/>
      <sheetData sheetId="768" refreshError="1"/>
      <sheetData sheetId="769" refreshError="1"/>
      <sheetData sheetId="770" refreshError="1"/>
      <sheetData sheetId="771" refreshError="1"/>
      <sheetData sheetId="772" refreshError="1"/>
      <sheetData sheetId="773" refreshError="1"/>
      <sheetData sheetId="774" refreshError="1"/>
      <sheetData sheetId="775" refreshError="1"/>
      <sheetData sheetId="776" refreshError="1"/>
      <sheetData sheetId="777" refreshError="1"/>
      <sheetData sheetId="778" refreshError="1"/>
      <sheetData sheetId="779" refreshError="1"/>
      <sheetData sheetId="780" refreshError="1"/>
      <sheetData sheetId="781" refreshError="1"/>
      <sheetData sheetId="782" refreshError="1"/>
      <sheetData sheetId="783" refreshError="1"/>
      <sheetData sheetId="784" refreshError="1"/>
      <sheetData sheetId="785" refreshError="1"/>
      <sheetData sheetId="786" refreshError="1"/>
      <sheetData sheetId="787" refreshError="1"/>
      <sheetData sheetId="788" refreshError="1"/>
      <sheetData sheetId="789" refreshError="1"/>
      <sheetData sheetId="790" refreshError="1"/>
      <sheetData sheetId="791" refreshError="1"/>
      <sheetData sheetId="792" refreshError="1"/>
      <sheetData sheetId="793" refreshError="1"/>
      <sheetData sheetId="794" refreshError="1"/>
      <sheetData sheetId="795" refreshError="1"/>
      <sheetData sheetId="796" refreshError="1"/>
      <sheetData sheetId="797" refreshError="1"/>
      <sheetData sheetId="798" refreshError="1"/>
      <sheetData sheetId="799" refreshError="1"/>
      <sheetData sheetId="800" refreshError="1"/>
      <sheetData sheetId="801" refreshError="1"/>
      <sheetData sheetId="802" refreshError="1"/>
      <sheetData sheetId="803" refreshError="1"/>
      <sheetData sheetId="804" refreshError="1"/>
      <sheetData sheetId="805" refreshError="1"/>
      <sheetData sheetId="806" refreshError="1"/>
      <sheetData sheetId="807" refreshError="1"/>
      <sheetData sheetId="808" refreshError="1"/>
      <sheetData sheetId="809" refreshError="1"/>
      <sheetData sheetId="810" refreshError="1"/>
      <sheetData sheetId="811" refreshError="1"/>
      <sheetData sheetId="812" refreshError="1"/>
      <sheetData sheetId="813" refreshError="1"/>
      <sheetData sheetId="814" refreshError="1"/>
      <sheetData sheetId="815" refreshError="1"/>
      <sheetData sheetId="816" refreshError="1"/>
      <sheetData sheetId="817" refreshError="1"/>
      <sheetData sheetId="818" refreshError="1"/>
      <sheetData sheetId="819" refreshError="1"/>
      <sheetData sheetId="820" refreshError="1"/>
      <sheetData sheetId="821" refreshError="1"/>
      <sheetData sheetId="822" refreshError="1"/>
      <sheetData sheetId="823" refreshError="1"/>
      <sheetData sheetId="824" refreshError="1"/>
      <sheetData sheetId="825" refreshError="1"/>
      <sheetData sheetId="826" refreshError="1"/>
      <sheetData sheetId="827" refreshError="1"/>
      <sheetData sheetId="828" refreshError="1"/>
      <sheetData sheetId="829" refreshError="1"/>
      <sheetData sheetId="830" refreshError="1"/>
      <sheetData sheetId="831" refreshError="1"/>
      <sheetData sheetId="832" refreshError="1"/>
      <sheetData sheetId="833" refreshError="1"/>
      <sheetData sheetId="834" refreshError="1"/>
      <sheetData sheetId="835" refreshError="1"/>
      <sheetData sheetId="836" refreshError="1"/>
      <sheetData sheetId="837" refreshError="1"/>
      <sheetData sheetId="838" refreshError="1"/>
      <sheetData sheetId="839" refreshError="1"/>
      <sheetData sheetId="840" refreshError="1"/>
      <sheetData sheetId="841" refreshError="1"/>
      <sheetData sheetId="842" refreshError="1"/>
      <sheetData sheetId="843" refreshError="1"/>
      <sheetData sheetId="844" refreshError="1"/>
      <sheetData sheetId="845" refreshError="1"/>
      <sheetData sheetId="846" refreshError="1"/>
      <sheetData sheetId="847" refreshError="1"/>
      <sheetData sheetId="848" refreshError="1"/>
      <sheetData sheetId="849" refreshError="1"/>
      <sheetData sheetId="850" refreshError="1"/>
      <sheetData sheetId="851" refreshError="1"/>
      <sheetData sheetId="852" refreshError="1"/>
      <sheetData sheetId="853" refreshError="1"/>
      <sheetData sheetId="854" refreshError="1"/>
      <sheetData sheetId="855" refreshError="1"/>
      <sheetData sheetId="856" refreshError="1"/>
      <sheetData sheetId="857" refreshError="1"/>
      <sheetData sheetId="858" refreshError="1"/>
      <sheetData sheetId="859" refreshError="1"/>
      <sheetData sheetId="860" refreshError="1"/>
      <sheetData sheetId="861" refreshError="1"/>
      <sheetData sheetId="862" refreshError="1"/>
      <sheetData sheetId="863" refreshError="1"/>
      <sheetData sheetId="864" refreshError="1"/>
      <sheetData sheetId="865" refreshError="1"/>
      <sheetData sheetId="866" refreshError="1"/>
      <sheetData sheetId="867" refreshError="1"/>
      <sheetData sheetId="868" refreshError="1"/>
      <sheetData sheetId="869" refreshError="1"/>
      <sheetData sheetId="870" refreshError="1"/>
      <sheetData sheetId="871" refreshError="1"/>
      <sheetData sheetId="872" refreshError="1"/>
      <sheetData sheetId="873" refreshError="1"/>
      <sheetData sheetId="874" refreshError="1"/>
      <sheetData sheetId="875" refreshError="1"/>
      <sheetData sheetId="876" refreshError="1"/>
      <sheetData sheetId="877" refreshError="1"/>
      <sheetData sheetId="878" refreshError="1"/>
      <sheetData sheetId="879" refreshError="1"/>
      <sheetData sheetId="880" refreshError="1"/>
      <sheetData sheetId="881" refreshError="1"/>
      <sheetData sheetId="882" refreshError="1"/>
      <sheetData sheetId="883" refreshError="1"/>
      <sheetData sheetId="884" refreshError="1"/>
      <sheetData sheetId="885" refreshError="1"/>
      <sheetData sheetId="886" refreshError="1"/>
      <sheetData sheetId="887" refreshError="1"/>
      <sheetData sheetId="888" refreshError="1"/>
      <sheetData sheetId="889" refreshError="1"/>
      <sheetData sheetId="890" refreshError="1"/>
      <sheetData sheetId="891" refreshError="1"/>
      <sheetData sheetId="892" refreshError="1"/>
      <sheetData sheetId="893" refreshError="1"/>
      <sheetData sheetId="894" refreshError="1"/>
      <sheetData sheetId="895" refreshError="1"/>
      <sheetData sheetId="896" refreshError="1"/>
      <sheetData sheetId="897" refreshError="1"/>
      <sheetData sheetId="898" refreshError="1"/>
      <sheetData sheetId="899"/>
      <sheetData sheetId="900"/>
      <sheetData sheetId="901"/>
      <sheetData sheetId="902"/>
      <sheetData sheetId="903"/>
      <sheetData sheetId="904"/>
      <sheetData sheetId="905"/>
      <sheetData sheetId="906"/>
      <sheetData sheetId="907"/>
      <sheetData sheetId="908"/>
      <sheetData sheetId="909"/>
      <sheetData sheetId="910" refreshError="1"/>
      <sheetData sheetId="911" refreshError="1"/>
      <sheetData sheetId="912" refreshError="1"/>
      <sheetData sheetId="913" refreshError="1"/>
      <sheetData sheetId="914" refreshError="1"/>
      <sheetData sheetId="915" refreshError="1"/>
      <sheetData sheetId="916" refreshError="1"/>
      <sheetData sheetId="917" refreshError="1"/>
      <sheetData sheetId="918" refreshError="1"/>
      <sheetData sheetId="919" refreshError="1"/>
      <sheetData sheetId="920" refreshError="1"/>
      <sheetData sheetId="921" refreshError="1"/>
      <sheetData sheetId="922" refreshError="1"/>
      <sheetData sheetId="923" refreshError="1"/>
      <sheetData sheetId="924" refreshError="1"/>
      <sheetData sheetId="925" refreshError="1"/>
      <sheetData sheetId="926" refreshError="1"/>
      <sheetData sheetId="927" refreshError="1"/>
      <sheetData sheetId="928" refreshError="1"/>
      <sheetData sheetId="929" refreshError="1"/>
      <sheetData sheetId="930" refreshError="1"/>
      <sheetData sheetId="931" refreshError="1"/>
      <sheetData sheetId="932" refreshError="1"/>
      <sheetData sheetId="933" refreshError="1"/>
      <sheetData sheetId="934" refreshError="1"/>
      <sheetData sheetId="935" refreshError="1"/>
      <sheetData sheetId="936" refreshError="1"/>
      <sheetData sheetId="937" refreshError="1"/>
      <sheetData sheetId="938" refreshError="1"/>
      <sheetData sheetId="939" refreshError="1"/>
      <sheetData sheetId="940" refreshError="1"/>
      <sheetData sheetId="941" refreshError="1"/>
      <sheetData sheetId="942" refreshError="1"/>
      <sheetData sheetId="943" refreshError="1"/>
      <sheetData sheetId="944"/>
      <sheetData sheetId="945"/>
      <sheetData sheetId="946"/>
      <sheetData sheetId="947"/>
      <sheetData sheetId="948"/>
      <sheetData sheetId="949"/>
      <sheetData sheetId="950"/>
      <sheetData sheetId="951"/>
      <sheetData sheetId="952"/>
      <sheetData sheetId="953"/>
      <sheetData sheetId="954"/>
      <sheetData sheetId="955"/>
      <sheetData sheetId="956"/>
      <sheetData sheetId="957"/>
      <sheetData sheetId="958"/>
      <sheetData sheetId="959"/>
      <sheetData sheetId="960"/>
      <sheetData sheetId="961"/>
      <sheetData sheetId="962"/>
      <sheetData sheetId="963"/>
      <sheetData sheetId="964"/>
      <sheetData sheetId="965"/>
      <sheetData sheetId="966"/>
      <sheetData sheetId="967"/>
      <sheetData sheetId="968"/>
      <sheetData sheetId="969"/>
      <sheetData sheetId="970"/>
      <sheetData sheetId="971"/>
      <sheetData sheetId="972"/>
      <sheetData sheetId="973"/>
      <sheetData sheetId="974"/>
      <sheetData sheetId="975"/>
      <sheetData sheetId="976"/>
      <sheetData sheetId="977"/>
      <sheetData sheetId="978"/>
      <sheetData sheetId="979"/>
      <sheetData sheetId="980"/>
      <sheetData sheetId="981"/>
      <sheetData sheetId="982"/>
      <sheetData sheetId="983"/>
      <sheetData sheetId="984"/>
      <sheetData sheetId="985"/>
      <sheetData sheetId="986"/>
      <sheetData sheetId="987"/>
      <sheetData sheetId="988"/>
      <sheetData sheetId="989"/>
      <sheetData sheetId="990"/>
      <sheetData sheetId="991"/>
      <sheetData sheetId="992"/>
      <sheetData sheetId="993"/>
      <sheetData sheetId="994"/>
      <sheetData sheetId="995"/>
      <sheetData sheetId="996"/>
      <sheetData sheetId="997"/>
      <sheetData sheetId="998"/>
      <sheetData sheetId="999"/>
      <sheetData sheetId="1000"/>
      <sheetData sheetId="1001"/>
      <sheetData sheetId="1002"/>
      <sheetData sheetId="1003"/>
      <sheetData sheetId="1004"/>
      <sheetData sheetId="1005"/>
      <sheetData sheetId="1006"/>
      <sheetData sheetId="1007"/>
      <sheetData sheetId="1008"/>
      <sheetData sheetId="1009"/>
      <sheetData sheetId="1010"/>
      <sheetData sheetId="1011"/>
      <sheetData sheetId="1012"/>
      <sheetData sheetId="1013"/>
      <sheetData sheetId="1014"/>
      <sheetData sheetId="1015"/>
      <sheetData sheetId="1016"/>
      <sheetData sheetId="1017"/>
      <sheetData sheetId="1018"/>
      <sheetData sheetId="1019"/>
      <sheetData sheetId="1020"/>
      <sheetData sheetId="1021"/>
      <sheetData sheetId="1022"/>
      <sheetData sheetId="1023"/>
      <sheetData sheetId="1024"/>
      <sheetData sheetId="1025"/>
      <sheetData sheetId="1026"/>
      <sheetData sheetId="1027"/>
      <sheetData sheetId="1028"/>
      <sheetData sheetId="1029"/>
      <sheetData sheetId="1030"/>
      <sheetData sheetId="1031" refreshError="1"/>
      <sheetData sheetId="1032" refreshError="1"/>
      <sheetData sheetId="1033" refreshError="1"/>
      <sheetData sheetId="1034" refreshError="1"/>
      <sheetData sheetId="1035" refreshError="1"/>
      <sheetData sheetId="1036" refreshError="1"/>
      <sheetData sheetId="1037" refreshError="1"/>
      <sheetData sheetId="1038" refreshError="1"/>
      <sheetData sheetId="1039" refreshError="1"/>
      <sheetData sheetId="1040" refreshError="1"/>
      <sheetData sheetId="1041" refreshError="1"/>
      <sheetData sheetId="1042" refreshError="1"/>
      <sheetData sheetId="1043" refreshError="1"/>
      <sheetData sheetId="1044" refreshError="1"/>
      <sheetData sheetId="1045" refreshError="1"/>
      <sheetData sheetId="1046" refreshError="1"/>
      <sheetData sheetId="1047" refreshError="1"/>
      <sheetData sheetId="1048" refreshError="1"/>
      <sheetData sheetId="1049" refreshError="1"/>
      <sheetData sheetId="1050" refreshError="1"/>
      <sheetData sheetId="1051" refreshError="1"/>
      <sheetData sheetId="1052" refreshError="1"/>
      <sheetData sheetId="1053" refreshError="1"/>
      <sheetData sheetId="1054" refreshError="1"/>
      <sheetData sheetId="1055" refreshError="1"/>
      <sheetData sheetId="1056" refreshError="1"/>
      <sheetData sheetId="1057" refreshError="1"/>
      <sheetData sheetId="1058" refreshError="1"/>
      <sheetData sheetId="1059" refreshError="1"/>
      <sheetData sheetId="1060" refreshError="1"/>
      <sheetData sheetId="1061" refreshError="1"/>
      <sheetData sheetId="1062" refreshError="1"/>
      <sheetData sheetId="1063"/>
      <sheetData sheetId="1064"/>
      <sheetData sheetId="1065"/>
      <sheetData sheetId="1066"/>
      <sheetData sheetId="1067"/>
      <sheetData sheetId="1068"/>
      <sheetData sheetId="1069" refreshError="1"/>
      <sheetData sheetId="1070" refreshError="1"/>
      <sheetData sheetId="1071" refreshError="1"/>
      <sheetData sheetId="1072" refreshError="1"/>
      <sheetData sheetId="1073" refreshError="1"/>
      <sheetData sheetId="1074" refreshError="1"/>
      <sheetData sheetId="1075" refreshError="1"/>
      <sheetData sheetId="1076" refreshError="1"/>
      <sheetData sheetId="1077" refreshError="1"/>
      <sheetData sheetId="1078" refreshError="1"/>
      <sheetData sheetId="1079" refreshError="1"/>
      <sheetData sheetId="1080" refreshError="1"/>
      <sheetData sheetId="1081" refreshError="1"/>
      <sheetData sheetId="1082" refreshError="1"/>
      <sheetData sheetId="1083"/>
      <sheetData sheetId="1084"/>
      <sheetData sheetId="1085"/>
      <sheetData sheetId="1086"/>
      <sheetData sheetId="1087"/>
      <sheetData sheetId="1088"/>
      <sheetData sheetId="1089"/>
      <sheetData sheetId="1090"/>
      <sheetData sheetId="1091"/>
      <sheetData sheetId="1092"/>
      <sheetData sheetId="1093"/>
      <sheetData sheetId="1094"/>
      <sheetData sheetId="1095"/>
      <sheetData sheetId="1096"/>
      <sheetData sheetId="1097"/>
      <sheetData sheetId="1098"/>
      <sheetData sheetId="1099"/>
      <sheetData sheetId="1100"/>
      <sheetData sheetId="1101"/>
      <sheetData sheetId="1102"/>
      <sheetData sheetId="1103"/>
      <sheetData sheetId="1104"/>
      <sheetData sheetId="1105"/>
      <sheetData sheetId="1106"/>
      <sheetData sheetId="1107"/>
      <sheetData sheetId="1108"/>
      <sheetData sheetId="1109"/>
      <sheetData sheetId="1110"/>
      <sheetData sheetId="1111"/>
      <sheetData sheetId="1112"/>
      <sheetData sheetId="1113"/>
      <sheetData sheetId="1114"/>
      <sheetData sheetId="1115"/>
      <sheetData sheetId="1116"/>
      <sheetData sheetId="1117"/>
      <sheetData sheetId="1118"/>
      <sheetData sheetId="1119"/>
      <sheetData sheetId="1120"/>
      <sheetData sheetId="1121"/>
      <sheetData sheetId="1122"/>
      <sheetData sheetId="1123"/>
      <sheetData sheetId="1124"/>
      <sheetData sheetId="1125"/>
      <sheetData sheetId="1126"/>
      <sheetData sheetId="1127" refreshError="1"/>
      <sheetData sheetId="1128" refreshError="1"/>
      <sheetData sheetId="1129" refreshError="1"/>
      <sheetData sheetId="1130"/>
      <sheetData sheetId="1131" refreshError="1"/>
      <sheetData sheetId="1132" refreshError="1"/>
      <sheetData sheetId="1133" refreshError="1"/>
      <sheetData sheetId="1134" refreshError="1"/>
      <sheetData sheetId="1135" refreshError="1"/>
      <sheetData sheetId="1136" refreshError="1"/>
      <sheetData sheetId="1137" refreshError="1"/>
      <sheetData sheetId="1138" refreshError="1"/>
      <sheetData sheetId="1139" refreshError="1"/>
      <sheetData sheetId="1140" refreshError="1"/>
      <sheetData sheetId="1141" refreshError="1"/>
      <sheetData sheetId="1142" refreshError="1"/>
      <sheetData sheetId="1143" refreshError="1"/>
      <sheetData sheetId="1144" refreshError="1"/>
      <sheetData sheetId="1145" refreshError="1"/>
      <sheetData sheetId="1146" refreshError="1"/>
      <sheetData sheetId="1147" refreshError="1"/>
      <sheetData sheetId="1148" refreshError="1"/>
      <sheetData sheetId="1149" refreshError="1"/>
      <sheetData sheetId="1150" refreshError="1"/>
      <sheetData sheetId="1151" refreshError="1"/>
      <sheetData sheetId="1152" refreshError="1"/>
      <sheetData sheetId="1153" refreshError="1"/>
      <sheetData sheetId="1154" refreshError="1"/>
      <sheetData sheetId="1155" refreshError="1"/>
      <sheetData sheetId="1156" refreshError="1"/>
      <sheetData sheetId="1157" refreshError="1"/>
      <sheetData sheetId="1158" refreshError="1"/>
      <sheetData sheetId="1159" refreshError="1"/>
      <sheetData sheetId="1160" refreshError="1"/>
      <sheetData sheetId="1161" refreshError="1"/>
      <sheetData sheetId="1162" refreshError="1"/>
      <sheetData sheetId="1163" refreshError="1"/>
      <sheetData sheetId="1164" refreshError="1"/>
      <sheetData sheetId="1165" refreshError="1"/>
      <sheetData sheetId="1166" refreshError="1"/>
      <sheetData sheetId="1167" refreshError="1"/>
      <sheetData sheetId="1168" refreshError="1"/>
      <sheetData sheetId="1169" refreshError="1"/>
      <sheetData sheetId="1170" refreshError="1"/>
      <sheetData sheetId="1171" refreshError="1"/>
      <sheetData sheetId="1172" refreshError="1"/>
      <sheetData sheetId="1173" refreshError="1"/>
      <sheetData sheetId="1174" refreshError="1"/>
      <sheetData sheetId="1175" refreshError="1"/>
      <sheetData sheetId="1176" refreshError="1"/>
      <sheetData sheetId="1177" refreshError="1"/>
      <sheetData sheetId="1178" refreshError="1"/>
      <sheetData sheetId="1179" refreshError="1"/>
      <sheetData sheetId="1180" refreshError="1"/>
      <sheetData sheetId="1181" refreshError="1"/>
      <sheetData sheetId="1182" refreshError="1"/>
      <sheetData sheetId="1183" refreshError="1"/>
      <sheetData sheetId="1184" refreshError="1"/>
      <sheetData sheetId="1185" refreshError="1"/>
      <sheetData sheetId="1186" refreshError="1"/>
      <sheetData sheetId="1187" refreshError="1"/>
      <sheetData sheetId="1188" refreshError="1"/>
      <sheetData sheetId="1189" refreshError="1"/>
      <sheetData sheetId="1190" refreshError="1"/>
      <sheetData sheetId="1191" refreshError="1"/>
      <sheetData sheetId="1192" refreshError="1"/>
      <sheetData sheetId="1193" refreshError="1"/>
      <sheetData sheetId="1194" refreshError="1"/>
      <sheetData sheetId="1195" refreshError="1"/>
      <sheetData sheetId="1196" refreshError="1"/>
      <sheetData sheetId="1197" refreshError="1"/>
      <sheetData sheetId="1198" refreshError="1"/>
      <sheetData sheetId="1199" refreshError="1"/>
      <sheetData sheetId="1200" refreshError="1"/>
      <sheetData sheetId="1201" refreshError="1"/>
      <sheetData sheetId="1202" refreshError="1"/>
      <sheetData sheetId="1203" refreshError="1"/>
      <sheetData sheetId="1204" refreshError="1"/>
      <sheetData sheetId="1205" refreshError="1"/>
      <sheetData sheetId="1206" refreshError="1"/>
      <sheetData sheetId="1207" refreshError="1"/>
      <sheetData sheetId="1208" refreshError="1"/>
      <sheetData sheetId="1209" refreshError="1"/>
      <sheetData sheetId="1210" refreshError="1"/>
      <sheetData sheetId="1211" refreshError="1"/>
      <sheetData sheetId="1212" refreshError="1"/>
      <sheetData sheetId="1213" refreshError="1"/>
      <sheetData sheetId="1214" refreshError="1"/>
      <sheetData sheetId="1215" refreshError="1"/>
      <sheetData sheetId="1216" refreshError="1"/>
      <sheetData sheetId="1217" refreshError="1"/>
      <sheetData sheetId="1218" refreshError="1"/>
      <sheetData sheetId="1219" refreshError="1"/>
      <sheetData sheetId="1220" refreshError="1"/>
      <sheetData sheetId="1221" refreshError="1"/>
      <sheetData sheetId="1222" refreshError="1"/>
      <sheetData sheetId="1223" refreshError="1"/>
      <sheetData sheetId="1224" refreshError="1"/>
      <sheetData sheetId="1225" refreshError="1"/>
      <sheetData sheetId="1226" refreshError="1"/>
      <sheetData sheetId="1227" refreshError="1"/>
      <sheetData sheetId="1228" refreshError="1"/>
      <sheetData sheetId="1229" refreshError="1"/>
      <sheetData sheetId="1230" refreshError="1"/>
      <sheetData sheetId="1231" refreshError="1"/>
      <sheetData sheetId="1232" refreshError="1"/>
      <sheetData sheetId="1233" refreshError="1"/>
      <sheetData sheetId="1234" refreshError="1"/>
      <sheetData sheetId="1235" refreshError="1"/>
      <sheetData sheetId="1236" refreshError="1"/>
      <sheetData sheetId="1237" refreshError="1"/>
      <sheetData sheetId="1238" refreshError="1"/>
      <sheetData sheetId="1239" refreshError="1"/>
      <sheetData sheetId="1240" refreshError="1"/>
      <sheetData sheetId="1241" refreshError="1"/>
      <sheetData sheetId="1242" refreshError="1"/>
      <sheetData sheetId="1243" refreshError="1"/>
      <sheetData sheetId="1244" refreshError="1"/>
      <sheetData sheetId="1245" refreshError="1"/>
      <sheetData sheetId="1246" refreshError="1"/>
      <sheetData sheetId="1247" refreshError="1"/>
      <sheetData sheetId="1248"/>
      <sheetData sheetId="1249"/>
      <sheetData sheetId="1250"/>
      <sheetData sheetId="1251"/>
      <sheetData sheetId="1252" refreshError="1"/>
      <sheetData sheetId="1253" refreshError="1"/>
      <sheetData sheetId="1254" refreshError="1"/>
      <sheetData sheetId="1255" refreshError="1"/>
      <sheetData sheetId="1256" refreshError="1"/>
      <sheetData sheetId="1257" refreshError="1"/>
      <sheetData sheetId="1258" refreshError="1"/>
      <sheetData sheetId="1259" refreshError="1"/>
      <sheetData sheetId="1260" refreshError="1"/>
      <sheetData sheetId="1261" refreshError="1"/>
      <sheetData sheetId="1262" refreshError="1"/>
      <sheetData sheetId="1263"/>
      <sheetData sheetId="1264"/>
      <sheetData sheetId="1265"/>
      <sheetData sheetId="1266"/>
      <sheetData sheetId="1267"/>
      <sheetData sheetId="1268"/>
      <sheetData sheetId="1269" refreshError="1"/>
      <sheetData sheetId="1270" refreshError="1"/>
      <sheetData sheetId="1271" refreshError="1"/>
      <sheetData sheetId="1272" refreshError="1"/>
      <sheetData sheetId="1273" refreshError="1"/>
      <sheetData sheetId="1274" refreshError="1"/>
      <sheetData sheetId="1275" refreshError="1"/>
      <sheetData sheetId="1276" refreshError="1"/>
      <sheetData sheetId="1277" refreshError="1"/>
      <sheetData sheetId="1278" refreshError="1"/>
      <sheetData sheetId="1279" refreshError="1"/>
      <sheetData sheetId="1280" refreshError="1"/>
      <sheetData sheetId="1281" refreshError="1"/>
      <sheetData sheetId="1282" refreshError="1"/>
      <sheetData sheetId="1283" refreshError="1"/>
      <sheetData sheetId="1284" refreshError="1"/>
      <sheetData sheetId="1285" refreshError="1"/>
      <sheetData sheetId="1286"/>
      <sheetData sheetId="1287"/>
      <sheetData sheetId="1288"/>
      <sheetData sheetId="1289"/>
      <sheetData sheetId="1290"/>
      <sheetData sheetId="1291"/>
      <sheetData sheetId="1292"/>
      <sheetData sheetId="1293"/>
      <sheetData sheetId="1294"/>
      <sheetData sheetId="1295"/>
      <sheetData sheetId="1296" refreshError="1"/>
      <sheetData sheetId="1297" refreshError="1"/>
      <sheetData sheetId="1298" refreshError="1"/>
      <sheetData sheetId="1299" refreshError="1"/>
      <sheetData sheetId="1300" refreshError="1"/>
      <sheetData sheetId="1301" refreshError="1"/>
      <sheetData sheetId="1302" refreshError="1"/>
      <sheetData sheetId="1303" refreshError="1"/>
      <sheetData sheetId="1304" refreshError="1"/>
      <sheetData sheetId="1305" refreshError="1"/>
      <sheetData sheetId="1306" refreshError="1"/>
      <sheetData sheetId="1307" refreshError="1"/>
      <sheetData sheetId="1308" refreshError="1"/>
      <sheetData sheetId="1309" refreshError="1"/>
      <sheetData sheetId="1310" refreshError="1"/>
      <sheetData sheetId="1311" refreshError="1"/>
      <sheetData sheetId="1312" refreshError="1"/>
      <sheetData sheetId="1313" refreshError="1"/>
      <sheetData sheetId="1314" refreshError="1"/>
      <sheetData sheetId="1315" refreshError="1"/>
      <sheetData sheetId="1316" refreshError="1"/>
      <sheetData sheetId="1317" refreshError="1"/>
      <sheetData sheetId="1318" refreshError="1"/>
      <sheetData sheetId="1319" refreshError="1"/>
      <sheetData sheetId="1320" refreshError="1"/>
      <sheetData sheetId="1321" refreshError="1"/>
      <sheetData sheetId="1322" refreshError="1"/>
      <sheetData sheetId="1323" refreshError="1"/>
      <sheetData sheetId="1324" refreshError="1"/>
      <sheetData sheetId="1325" refreshError="1"/>
      <sheetData sheetId="1326" refreshError="1"/>
      <sheetData sheetId="1327" refreshError="1"/>
      <sheetData sheetId="1328" refreshError="1"/>
      <sheetData sheetId="1329" refreshError="1"/>
      <sheetData sheetId="1330" refreshError="1"/>
      <sheetData sheetId="1331" refreshError="1"/>
      <sheetData sheetId="1332" refreshError="1"/>
      <sheetData sheetId="1333" refreshError="1"/>
      <sheetData sheetId="1334" refreshError="1"/>
      <sheetData sheetId="1335" refreshError="1"/>
      <sheetData sheetId="1336" refreshError="1"/>
      <sheetData sheetId="1337" refreshError="1"/>
      <sheetData sheetId="1338" refreshError="1"/>
      <sheetData sheetId="1339" refreshError="1"/>
      <sheetData sheetId="1340" refreshError="1"/>
      <sheetData sheetId="1341" refreshError="1"/>
      <sheetData sheetId="1342" refreshError="1"/>
      <sheetData sheetId="1343" refreshError="1"/>
      <sheetData sheetId="1344" refreshError="1"/>
      <sheetData sheetId="1345" refreshError="1"/>
      <sheetData sheetId="1346" refreshError="1"/>
      <sheetData sheetId="1347" refreshError="1"/>
      <sheetData sheetId="1348" refreshError="1"/>
      <sheetData sheetId="1349" refreshError="1"/>
      <sheetData sheetId="1350" refreshError="1"/>
      <sheetData sheetId="1351" refreshError="1"/>
      <sheetData sheetId="1352" refreshError="1"/>
      <sheetData sheetId="1353" refreshError="1"/>
      <sheetData sheetId="1354" refreshError="1"/>
      <sheetData sheetId="1355" refreshError="1"/>
      <sheetData sheetId="1356" refreshError="1"/>
      <sheetData sheetId="1357" refreshError="1"/>
      <sheetData sheetId="1358" refreshError="1"/>
      <sheetData sheetId="1359" refreshError="1"/>
      <sheetData sheetId="1360" refreshError="1"/>
      <sheetData sheetId="1361" refreshError="1"/>
      <sheetData sheetId="1362" refreshError="1"/>
      <sheetData sheetId="1363" refreshError="1"/>
      <sheetData sheetId="1364" refreshError="1"/>
      <sheetData sheetId="1365" refreshError="1"/>
      <sheetData sheetId="1366" refreshError="1"/>
      <sheetData sheetId="1367" refreshError="1"/>
      <sheetData sheetId="1368" refreshError="1"/>
      <sheetData sheetId="1369" refreshError="1"/>
      <sheetData sheetId="1370" refreshError="1"/>
      <sheetData sheetId="1371" refreshError="1"/>
      <sheetData sheetId="1372" refreshError="1"/>
      <sheetData sheetId="1373" refreshError="1"/>
      <sheetData sheetId="1374" refreshError="1"/>
      <sheetData sheetId="1375" refreshError="1"/>
      <sheetData sheetId="1376" refreshError="1"/>
      <sheetData sheetId="1377" refreshError="1"/>
      <sheetData sheetId="1378" refreshError="1"/>
      <sheetData sheetId="1379" refreshError="1"/>
      <sheetData sheetId="1380" refreshError="1"/>
      <sheetData sheetId="1381" refreshError="1"/>
      <sheetData sheetId="1382" refreshError="1"/>
      <sheetData sheetId="1383" refreshError="1"/>
      <sheetData sheetId="1384" refreshError="1"/>
      <sheetData sheetId="1385" refreshError="1"/>
      <sheetData sheetId="1386" refreshError="1"/>
      <sheetData sheetId="1387" refreshError="1"/>
      <sheetData sheetId="1388" refreshError="1"/>
      <sheetData sheetId="1389" refreshError="1"/>
      <sheetData sheetId="1390" refreshError="1"/>
      <sheetData sheetId="1391" refreshError="1"/>
      <sheetData sheetId="1392" refreshError="1"/>
      <sheetData sheetId="1393" refreshError="1"/>
      <sheetData sheetId="1394" refreshError="1"/>
      <sheetData sheetId="1395" refreshError="1"/>
      <sheetData sheetId="1396" refreshError="1"/>
      <sheetData sheetId="1397" refreshError="1"/>
      <sheetData sheetId="1398" refreshError="1"/>
      <sheetData sheetId="1399" refreshError="1"/>
      <sheetData sheetId="1400" refreshError="1"/>
      <sheetData sheetId="1401" refreshError="1"/>
      <sheetData sheetId="1402" refreshError="1"/>
      <sheetData sheetId="1403" refreshError="1"/>
      <sheetData sheetId="1404" refreshError="1"/>
      <sheetData sheetId="1405" refreshError="1"/>
      <sheetData sheetId="1406" refreshError="1"/>
      <sheetData sheetId="1407" refreshError="1"/>
      <sheetData sheetId="1408" refreshError="1"/>
      <sheetData sheetId="1409" refreshError="1"/>
      <sheetData sheetId="1410" refreshError="1"/>
      <sheetData sheetId="1411" refreshError="1"/>
      <sheetData sheetId="1412" refreshError="1"/>
      <sheetData sheetId="1413" refreshError="1"/>
      <sheetData sheetId="1414" refreshError="1"/>
      <sheetData sheetId="1415" refreshError="1"/>
      <sheetData sheetId="1416" refreshError="1"/>
      <sheetData sheetId="1417" refreshError="1"/>
      <sheetData sheetId="1418" refreshError="1"/>
      <sheetData sheetId="1419" refreshError="1"/>
      <sheetData sheetId="1420" refreshError="1"/>
      <sheetData sheetId="1421" refreshError="1"/>
      <sheetData sheetId="1422" refreshError="1"/>
      <sheetData sheetId="1423" refreshError="1"/>
      <sheetData sheetId="1424" refreshError="1"/>
      <sheetData sheetId="1425" refreshError="1"/>
      <sheetData sheetId="1426" refreshError="1"/>
      <sheetData sheetId="1427" refreshError="1"/>
      <sheetData sheetId="1428" refreshError="1"/>
      <sheetData sheetId="1429" refreshError="1"/>
      <sheetData sheetId="1430" refreshError="1"/>
      <sheetData sheetId="1431" refreshError="1"/>
      <sheetData sheetId="1432" refreshError="1"/>
      <sheetData sheetId="1433" refreshError="1"/>
      <sheetData sheetId="1434" refreshError="1"/>
      <sheetData sheetId="1435" refreshError="1"/>
      <sheetData sheetId="1436" refreshError="1"/>
      <sheetData sheetId="1437" refreshError="1"/>
      <sheetData sheetId="1438" refreshError="1"/>
      <sheetData sheetId="1439" refreshError="1"/>
      <sheetData sheetId="1440" refreshError="1"/>
      <sheetData sheetId="1441" refreshError="1"/>
      <sheetData sheetId="1442" refreshError="1"/>
      <sheetData sheetId="1443" refreshError="1"/>
      <sheetData sheetId="1444"/>
      <sheetData sheetId="1445"/>
      <sheetData sheetId="1446"/>
      <sheetData sheetId="1447"/>
      <sheetData sheetId="1448"/>
      <sheetData sheetId="1449"/>
      <sheetData sheetId="1450"/>
      <sheetData sheetId="1451"/>
      <sheetData sheetId="1452"/>
      <sheetData sheetId="1453"/>
      <sheetData sheetId="1454"/>
      <sheetData sheetId="1455"/>
      <sheetData sheetId="1456"/>
      <sheetData sheetId="1457"/>
      <sheetData sheetId="1458"/>
      <sheetData sheetId="1459"/>
      <sheetData sheetId="1460"/>
      <sheetData sheetId="1461"/>
      <sheetData sheetId="1462"/>
      <sheetData sheetId="1463"/>
      <sheetData sheetId="1464"/>
      <sheetData sheetId="1465"/>
      <sheetData sheetId="1466"/>
      <sheetData sheetId="1467" refreshError="1"/>
      <sheetData sheetId="1468" refreshError="1"/>
      <sheetData sheetId="1469" refreshError="1"/>
      <sheetData sheetId="1470" refreshError="1"/>
      <sheetData sheetId="1471" refreshError="1"/>
      <sheetData sheetId="1472" refreshError="1"/>
      <sheetData sheetId="1473" refreshError="1"/>
      <sheetData sheetId="1474" refreshError="1"/>
      <sheetData sheetId="1475" refreshError="1"/>
      <sheetData sheetId="1476" refreshError="1"/>
      <sheetData sheetId="1477" refreshError="1"/>
      <sheetData sheetId="1478" refreshError="1"/>
      <sheetData sheetId="1479" refreshError="1"/>
      <sheetData sheetId="1480" refreshError="1"/>
      <sheetData sheetId="1481" refreshError="1"/>
      <sheetData sheetId="1482" refreshError="1"/>
      <sheetData sheetId="1483" refreshError="1"/>
      <sheetData sheetId="1484" refreshError="1"/>
      <sheetData sheetId="1485" refreshError="1"/>
      <sheetData sheetId="1486" refreshError="1"/>
      <sheetData sheetId="1487" refreshError="1"/>
      <sheetData sheetId="1488" refreshError="1"/>
      <sheetData sheetId="1489" refreshError="1"/>
      <sheetData sheetId="1490" refreshError="1"/>
      <sheetData sheetId="1491" refreshError="1"/>
      <sheetData sheetId="1492" refreshError="1"/>
      <sheetData sheetId="1493" refreshError="1"/>
      <sheetData sheetId="1494" refreshError="1"/>
      <sheetData sheetId="1495" refreshError="1"/>
      <sheetData sheetId="1496" refreshError="1"/>
      <sheetData sheetId="1497" refreshError="1"/>
      <sheetData sheetId="1498" refreshError="1"/>
      <sheetData sheetId="1499" refreshError="1"/>
      <sheetData sheetId="1500" refreshError="1"/>
      <sheetData sheetId="1501" refreshError="1"/>
      <sheetData sheetId="1502" refreshError="1"/>
      <sheetData sheetId="1503" refreshError="1"/>
      <sheetData sheetId="1504" refreshError="1"/>
      <sheetData sheetId="1505" refreshError="1"/>
      <sheetData sheetId="1506" refreshError="1"/>
      <sheetData sheetId="1507" refreshError="1"/>
      <sheetData sheetId="1508" refreshError="1"/>
      <sheetData sheetId="1509" refreshError="1"/>
      <sheetData sheetId="1510" refreshError="1"/>
      <sheetData sheetId="1511" refreshError="1"/>
      <sheetData sheetId="1512" refreshError="1"/>
      <sheetData sheetId="1513" refreshError="1"/>
      <sheetData sheetId="1514" refreshError="1"/>
      <sheetData sheetId="1515" refreshError="1"/>
      <sheetData sheetId="1516"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부재료입고집계"/>
      <sheetName val="미정산비용(원유)"/>
      <sheetName val="미정산비용(수입상품)"/>
      <sheetName val="원유입고집계"/>
      <sheetName val="상품입고집계"/>
      <sheetName val="#REF"/>
      <sheetName val="제품수불"/>
    </sheetNames>
    <sheetDataSet>
      <sheetData sheetId="0" refreshError="1"/>
      <sheetData sheetId="1" refreshError="1"/>
      <sheetData sheetId="2" refreshError="1"/>
      <sheetData sheetId="3" refreshError="1"/>
      <sheetData sheetId="4" refreshError="1"/>
      <sheetData sheetId="5" refreshError="1"/>
      <sheetData sheetId="6" refreshError="1"/>
    </sheetDataSet>
  </externalBook>
</externalLink>
</file>

<file path=xl/externalLinks/externalLink16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국제부 summary"/>
      <sheetName val="국제부 각주"/>
      <sheetName val="선물환평가"/>
      <sheetName val="통화스왑"/>
      <sheetName val="옵션"/>
      <sheetName val="이자율스왑"/>
      <sheetName val="신주인수권"/>
      <sheetName val="통화선물"/>
      <sheetName val="국채선물"/>
      <sheetName val="이자율선물"/>
      <sheetName val="leg vs list"/>
      <sheetName val="leg별 평가"/>
      <sheetName val="국제부 파생 recap"/>
      <sheetName val="CDS"/>
      <sheetName val="대환취급"/>
      <sheetName val="상표권"/>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efreshError="1"/>
      <sheetData sheetId="15" refreshError="1"/>
    </sheetDataSet>
  </externalBook>
</externalLink>
</file>

<file path=xl/externalLinks/externalLink16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LT8500"/>
      <sheetName val="견적서1"/>
      <sheetName val="견적서2"/>
      <sheetName val="사전사후1"/>
      <sheetName val="사전사후2"/>
      <sheetName val="model master"/>
    </sheetNames>
    <sheetDataSet>
      <sheetData sheetId="0" refreshError="1"/>
      <sheetData sheetId="1" refreshError="1"/>
      <sheetData sheetId="2" refreshError="1"/>
      <sheetData sheetId="3" refreshError="1"/>
      <sheetData sheetId="4" refreshError="1"/>
      <sheetData sheetId="5" refreshError="1"/>
    </sheetDataSet>
  </externalBook>
</externalLink>
</file>

<file path=xl/externalLinks/externalLink16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대환취급"/>
      <sheetName val="보험금"/>
      <sheetName val="수탁현황"/>
    </sheetNames>
    <sheetDataSet>
      <sheetData sheetId="0" refreshError="1"/>
      <sheetData sheetId="1" refreshError="1"/>
      <sheetData sheetId="2" refreshError="1"/>
    </sheetDataSet>
  </externalBook>
</externalLink>
</file>

<file path=xl/externalLinks/externalLink16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미수수익"/>
      <sheetName val="선급비용"/>
      <sheetName val="미지급비용"/>
      <sheetName val="매도가능증권"/>
      <sheetName val="대환취급"/>
    </sheetNames>
    <sheetDataSet>
      <sheetData sheetId="0"/>
      <sheetData sheetId="1"/>
      <sheetData sheetId="2"/>
      <sheetData sheetId="3"/>
      <sheetData sheetId="4" refreshError="1"/>
    </sheetDataSet>
  </externalBook>
</externalLink>
</file>

<file path=xl/externalLinks/externalLink16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HYDRAULIC"/>
    </sheetNames>
    <definedNames>
      <definedName name="액체FACTOR"/>
    </definedNames>
    <sheetDataSet>
      <sheetData sheetId="0" refreshError="1"/>
    </sheetDataSet>
  </externalBook>
</externalLink>
</file>

<file path=xl/externalLinks/externalLink16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98.12.31(ORI)"/>
      <sheetName val="기획"/>
      <sheetName val="1팀"/>
      <sheetName val="2팀"/>
      <sheetName val="3팀"/>
      <sheetName val="#REF"/>
      <sheetName val="1.외주공사"/>
      <sheetName val="2.직영공사"/>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externalLinks/externalLink16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합판원재"/>
      <sheetName val="PB원재"/>
      <sheetName val="MDF원재"/>
      <sheetName val="합판부재"/>
      <sheetName val="PB부재"/>
      <sheetName val="MDF부재"/>
      <sheetName val="2000제조㎥"/>
      <sheetName val="2000제조"/>
      <sheetName val="2000제조1"/>
      <sheetName val="2000제조2"/>
      <sheetName val="연체 ()"/>
      <sheetName val="제조참고"/>
    </sheetNames>
    <sheetDataSet>
      <sheetData sheetId="0"/>
      <sheetData sheetId="1"/>
      <sheetData sheetId="2"/>
      <sheetData sheetId="3"/>
      <sheetData sheetId="4"/>
      <sheetData sheetId="5"/>
      <sheetData sheetId="6"/>
      <sheetData sheetId="7"/>
      <sheetData sheetId="8"/>
      <sheetData sheetId="9"/>
      <sheetData sheetId="10" refreshError="1"/>
      <sheetData sheetId="11" refreshError="1"/>
    </sheetDataSet>
  </externalBook>
</externalLink>
</file>

<file path=xl/externalLinks/externalLink16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합계잔액"/>
      <sheetName val="손익계산1"/>
      <sheetName val="대차대조표1"/>
      <sheetName val="결산조정"/>
      <sheetName val="일반관리비현황"/>
      <sheetName val="유가증권평가이익"/>
      <sheetName val="유가증권평가손실"/>
      <sheetName val="현금"/>
      <sheetName val="특정현금과예금"/>
      <sheetName val="당좌예금"/>
      <sheetName val="제예금"/>
      <sheetName val="유가증권"/>
      <sheetName val="선급법인세"/>
      <sheetName val="선급금"/>
      <sheetName val="건설가계정"/>
      <sheetName val="부가세대급금"/>
      <sheetName val="공기구비품"/>
      <sheetName val="임차보증금"/>
      <sheetName val="창업비"/>
      <sheetName val="신주발행비"/>
      <sheetName val="개업비"/>
      <sheetName val="미지급금"/>
      <sheetName val="예수금"/>
      <sheetName val="미지급법인세"/>
      <sheetName val="가수금"/>
      <sheetName val="선수수익"/>
      <sheetName val="퇴직급여충당금"/>
      <sheetName val="연금전환금"/>
      <sheetName val="자본금"/>
      <sheetName val="일반관리비"/>
      <sheetName val="영업외수익"/>
      <sheetName val="영업외비용"/>
      <sheetName val="특별이익"/>
      <sheetName val="특별손실"/>
      <sheetName val="법인세등"/>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Set>
  </externalBook>
</externalLink>
</file>

<file path=xl/externalLinks/externalLink16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8월"/>
      <sheetName val="GRAPH"/>
      <sheetName val="1-４(비가용재고수불현황) "/>
      <sheetName val="반제등 비가용수불"/>
      <sheetName val="1-7(재가공내역)"/>
      <sheetName val="요약재무제표"/>
      <sheetName val="8월비가용재고"/>
    </sheetNames>
    <sheetDataSet>
      <sheetData sheetId="0" refreshError="1"/>
      <sheetData sheetId="1" refreshError="1"/>
      <sheetData sheetId="2" refreshError="1"/>
      <sheetData sheetId="3" refreshError="1"/>
      <sheetData sheetId="4" refreshError="1"/>
      <sheetData sheetId="5" refreshError="1"/>
      <sheetData sheetId="6" refreshError="1"/>
    </sheetDataSet>
  </externalBook>
</externalLink>
</file>

<file path=xl/externalLinks/externalLink16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XXXXXX"/>
      <sheetName val="가정"/>
      <sheetName val="손익추정"/>
      <sheetName val="투자자산"/>
      <sheetName val="고정자산"/>
      <sheetName val="퇴충"/>
      <sheetName val="유동항목조정"/>
      <sheetName val="영업외손익"/>
      <sheetName val="자본변동"/>
      <sheetName val="자금수지2"/>
      <sheetName val="채권시부인표"/>
      <sheetName val="차입금분류"/>
      <sheetName val="권리변경총괄"/>
      <sheetName val="채권조별회수율"/>
      <sheetName val="채권자별회수율"/>
      <sheetName val="채권자별시부인표"/>
      <sheetName val="재무제표"/>
      <sheetName val="자금수지"/>
      <sheetName val="상환계획총괄"/>
      <sheetName val="simul결과표"/>
      <sheetName val="정리담보권-금융기관"/>
      <sheetName val="정리담보권-리스"/>
      <sheetName val="정리담보권-기타"/>
      <sheetName val="정리담보권-기타2"/>
      <sheetName val="정리채권-금융기관"/>
      <sheetName val="정리채권-금융기관2"/>
      <sheetName val="정리채권-기타1"/>
      <sheetName val="정리채권-기타2"/>
      <sheetName val="정리채권-기타3"/>
      <sheetName val="정리채권-조세"/>
      <sheetName val="정리채권-상거래"/>
      <sheetName val="정리채권-관계사"/>
      <sheetName val="채권자별출자전환주식"/>
      <sheetName val="전환사채"/>
      <sheetName val="계속기업가치"/>
      <sheetName val="적정부채"/>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odule1"/>
      <sheetName val="시작"/>
      <sheetName val="투자효율분석"/>
      <sheetName val="공사설명서"/>
      <sheetName val="공사계획서"/>
      <sheetName val="공사비예산서"/>
      <sheetName val="기별(와동)"/>
      <sheetName val="기별(장동2)"/>
      <sheetName val="기별(산성)"/>
      <sheetName val="기별(대사)"/>
      <sheetName val="기별(조치원)"/>
      <sheetName val="기별(송악)"/>
      <sheetName val="기별(풍동)"/>
      <sheetName val="기별(교현3)"/>
      <sheetName val="기별(방축2)"/>
      <sheetName val="케이블피스표"/>
      <sheetName val="기안"/>
      <sheetName val="투자효율"/>
      <sheetName val="기별(교동)"/>
      <sheetName val="기별(다리안)"/>
      <sheetName val="공사지시서(감)"/>
      <sheetName val="공사지시서 (시)"/>
      <sheetName val="기별(종합)"/>
      <sheetName val="계통도"/>
      <sheetName val="설계명세서(선로)"/>
      <sheetName val="주자재내역"/>
      <sheetName val="설계명세서 (장비)"/>
      <sheetName val="공사계획서류"/>
      <sheetName val="기본요율"/>
      <sheetName val="cost9801"/>
      <sheetName val="기별(수궁)"/>
      <sheetName val="기별(중앙상가)"/>
      <sheetName val="기별(대림1)"/>
      <sheetName val="기별(신정교)"/>
      <sheetName val="기별(개포4)"/>
      <sheetName val="기별(동해역)"/>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Set>
  </externalBook>
</externalLink>
</file>

<file path=xl/externalLinks/externalLink17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
      <sheetName val="연불"/>
      <sheetName val="분모"/>
      <sheetName val="근기"/>
      <sheetName val="근거"/>
      <sheetName val="일일"/>
      <sheetName val="국대장"/>
      <sheetName val="연"/>
      <sheetName val="불"/>
      <sheetName val="건전화직할"/>
      <sheetName val="건전화지역"/>
      <sheetName val="대동"/>
      <sheetName val="장은"/>
      <sheetName val="대기업"/>
      <sheetName val="전월"/>
      <sheetName val="지역"/>
      <sheetName val="건전성등급"/>
      <sheetName val="추정"/>
      <sheetName val=""/>
      <sheetName val="_x0000_ÖÐ"/>
      <sheetName val="_x0000__x0000__x0000__x0000__x0001__x0000_@Ð_x0013__x0000__x0001_ü­C_x0000__x0000__x0000__x0000_"/>
      <sheetName val="_x0001_„@Ð_x0013__x0000__x0001_ü­C_x0000_"/>
      <sheetName val="_x0000_ØÐ"/>
      <sheetName val="01반기조정감"/>
      <sheetName val="01반기조정증"/>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sheetData sheetId="18" refreshError="1"/>
      <sheetData sheetId="19" refreshError="1"/>
      <sheetData sheetId="20" refreshError="1"/>
      <sheetData sheetId="21" refreshError="1"/>
      <sheetData sheetId="22" refreshError="1"/>
      <sheetData sheetId="23" refreshError="1"/>
      <sheetData sheetId="24" refreshError="1"/>
    </sheetDataSet>
  </externalBook>
</externalLink>
</file>

<file path=xl/externalLinks/externalLink17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작성요령"/>
      <sheetName val="비품감가"/>
      <sheetName val="Sheet10"/>
      <sheetName val="Sheet11"/>
      <sheetName val="93상각비"/>
      <sheetName val="연불"/>
      <sheetName val="조회서"/>
    </sheetNames>
    <sheetDataSet>
      <sheetData sheetId="0"/>
      <sheetData sheetId="1"/>
      <sheetData sheetId="2"/>
      <sheetData sheetId="3"/>
      <sheetData sheetId="4"/>
      <sheetData sheetId="5" refreshError="1"/>
      <sheetData sheetId="6" refreshError="1"/>
    </sheetDataSet>
  </externalBook>
</externalLink>
</file>

<file path=xl/externalLinks/externalLink17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1999 06"/>
      <sheetName val="1999 09"/>
      <sheetName val="1999 12"/>
      <sheetName val="2000 03"/>
      <sheetName val="거래책임준비금"/>
      <sheetName val="매매손실준비금"/>
      <sheetName val="준비금명세"/>
      <sheetName val="증권거래법"/>
      <sheetName val="유가증권정의"/>
      <sheetName val="93상각비"/>
      <sheetName val="조건"/>
      <sheetName val="대차"/>
    </sheetNames>
    <sheetDataSet>
      <sheetData sheetId="0" refreshError="1"/>
      <sheetData sheetId="1" refreshError="1"/>
      <sheetData sheetId="2" refreshError="1"/>
      <sheetData sheetId="3" refreshError="1"/>
      <sheetData sheetId="4" refreshError="1"/>
      <sheetData sheetId="5"/>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17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비교"/>
      <sheetName val="계좌별_최종"/>
      <sheetName val="추가충당"/>
      <sheetName val="추가충당 (2)"/>
      <sheetName val="할인차금"/>
      <sheetName val="비온라인(국금팀)"/>
      <sheetName val="비온라인(국업팀)"/>
      <sheetName val="매매손실준비금"/>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externalLinks/externalLink17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12월 (2)"/>
      <sheetName val="사모사채등"/>
      <sheetName val="법정,화의,워크아웃"/>
      <sheetName val="1월 (2)"/>
      <sheetName val="보험금"/>
    </sheetNames>
    <sheetDataSet>
      <sheetData sheetId="0"/>
      <sheetData sheetId="1"/>
      <sheetData sheetId="2"/>
      <sheetData sheetId="3"/>
      <sheetData sheetId="4" refreshError="1"/>
    </sheetDataSet>
  </externalBook>
</externalLink>
</file>

<file path=xl/externalLinks/externalLink17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리드"/>
      <sheetName val="자산유동화수익"/>
      <sheetName val="자산관리수수료"/>
      <sheetName val="신탁자산수익"/>
      <sheetName val="유동화대여금(LGC)이자수익"/>
      <sheetName val="2종수익증서이자수익"/>
      <sheetName val="후순위채권이자수익"/>
      <sheetName val="배당금수익(LGC)"/>
      <sheetName val="채권매각이익(LGC)"/>
      <sheetName val="스평"/>
    </sheetNames>
    <sheetDataSet>
      <sheetData sheetId="0"/>
      <sheetData sheetId="1"/>
      <sheetData sheetId="2"/>
      <sheetData sheetId="3"/>
      <sheetData sheetId="4"/>
      <sheetData sheetId="5"/>
      <sheetData sheetId="6"/>
      <sheetData sheetId="7"/>
      <sheetData sheetId="8"/>
      <sheetData sheetId="9" refreshError="1"/>
    </sheetDataSet>
  </externalBook>
</externalLink>
</file>

<file path=xl/externalLinks/externalLink17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전환대상"/>
      <sheetName val="전환대상2"/>
      <sheetName val="계정처리"/>
      <sheetName val="전환명세"/>
      <sheetName val="전환명세2"/>
      <sheetName val="전환명세3"/>
      <sheetName val="국가별원시"/>
      <sheetName val="국가별기초"/>
      <sheetName val="국가별세부"/>
      <sheetName val="국가별개괄(1)"/>
      <sheetName val="국가별개괄(2)"/>
      <sheetName val="국가별부분합"/>
      <sheetName val="국가별현황 (3)"/>
      <sheetName val="대미환산"/>
      <sheetName val="각행담당자"/>
      <sheetName val="db(99.4.8이자)"/>
      <sheetName val="db(99.10.8이자)"/>
      <sheetName val="전환98.6.30"/>
      <sheetName val="명세(동남포함)2"/>
      <sheetName val="명세(동남포함)3"/>
      <sheetName val="전환명세4"/>
      <sheetName val="전환명세5"/>
      <sheetName val="전환명세5(2)"/>
      <sheetName val="전환명세6"/>
      <sheetName val="전환명세6(2)"/>
      <sheetName val="전환명세7"/>
      <sheetName val="전환명세7(2)"/>
      <sheetName val="전환명세8"/>
      <sheetName val="전환명세8(2)"/>
      <sheetName val="전환명세9"/>
      <sheetName val="정부보증"/>
      <sheetName val="국가별개괄(부행장)"/>
      <sheetName val="DB"/>
      <sheetName val="비거주db"/>
      <sheetName val="DB (2)"/>
      <sheetName val="BS(5월-경리과)"/>
    </sheetNames>
    <sheetDataSet>
      <sheetData sheetId="0" refreshError="1"/>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refreshError="1"/>
    </sheetDataSet>
  </externalBook>
</externalLink>
</file>

<file path=xl/externalLinks/externalLink17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재무제표"/>
      <sheetName val="주석"/>
      <sheetName val="CCOA"/>
      <sheetName val="재무제표_Heading"/>
      <sheetName val="전환대상"/>
    </sheetNames>
    <sheetDataSet>
      <sheetData sheetId="0" refreshError="1"/>
      <sheetData sheetId="1" refreshError="1"/>
      <sheetData sheetId="2" refreshError="1"/>
      <sheetData sheetId="3"/>
      <sheetData sheetId="4" refreshError="1"/>
    </sheetDataSet>
  </externalBook>
</externalLink>
</file>

<file path=xl/externalLinks/externalLink17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총괄표"/>
      <sheetName val="특수"/>
      <sheetName val="참고"/>
      <sheetName val="현장"/>
      <sheetName val="계획대비"/>
      <sheetName val="골조시행"/>
      <sheetName val="출자한도"/>
      <sheetName val="건축내역"/>
      <sheetName val="예산"/>
      <sheetName val="손익차9월2"/>
      <sheetName val="Sheet2"/>
      <sheetName val="부재리스트"/>
      <sheetName val="양식0202"/>
      <sheetName val="현장명"/>
      <sheetName val="내역"/>
      <sheetName val="경영혁신본부"/>
      <sheetName val="#REF"/>
      <sheetName val="할증 "/>
      <sheetName val="차액보증"/>
      <sheetName val="사업부배부A"/>
      <sheetName val="당진1,2호기전선관설치및접지4차공사내역서-을지"/>
      <sheetName val="입찰안"/>
      <sheetName val="1001"/>
      <sheetName val="내역서"/>
      <sheetName val="12CGOU"/>
      <sheetName val="특외대"/>
      <sheetName val="첨부1"/>
      <sheetName val="95년12월말"/>
      <sheetName val="기준액"/>
      <sheetName val="리비아전체장비200306"/>
      <sheetName val="BID"/>
      <sheetName val="경산"/>
      <sheetName val="BOJUNGGM"/>
      <sheetName val="MIJIBI"/>
      <sheetName val="손익9801"/>
      <sheetName val="가로등내역서"/>
      <sheetName val="구분"/>
      <sheetName val="목창호"/>
      <sheetName val="실행철강하도"/>
      <sheetName val="도급양식"/>
      <sheetName val="기성현황"/>
      <sheetName val="사업전망"/>
      <sheetName val="원가현황"/>
      <sheetName val="당초"/>
      <sheetName val="SG"/>
      <sheetName val="기성수금(단단위)"/>
      <sheetName val="원가매출(단단위)"/>
      <sheetName val="인수공규격"/>
      <sheetName val="현금"/>
      <sheetName val="감가상각"/>
      <sheetName val="누계12"/>
      <sheetName val="RECIMAKE"/>
      <sheetName val="NYS"/>
      <sheetName val="대,유,램"/>
      <sheetName val="2.예금"/>
      <sheetName val="경비"/>
      <sheetName val="EACT10"/>
      <sheetName val="보증수수료산출"/>
      <sheetName val="200"/>
      <sheetName val="집계표"/>
      <sheetName val="인건-측정"/>
      <sheetName val="실행"/>
      <sheetName val="내역서2안"/>
      <sheetName val="매출원가"/>
      <sheetName val="일위대가"/>
      <sheetName val="준검 내역서"/>
      <sheetName val="지질조사"/>
      <sheetName val="Input"/>
      <sheetName val="도급견적가"/>
      <sheetName val="남양시작동자105노65기1.3화1.2"/>
      <sheetName val="조명시설"/>
      <sheetName val="중기"/>
      <sheetName val="데리네이타현황"/>
      <sheetName val="2000년1차"/>
      <sheetName val="남대문빌딩"/>
      <sheetName val="2공구산출내역"/>
      <sheetName val="토공(우물통,기타) "/>
      <sheetName val="원가"/>
      <sheetName val="미지급금"/>
      <sheetName val="산출근거"/>
      <sheetName val="견적서"/>
      <sheetName val="단가조사"/>
      <sheetName val="패널"/>
      <sheetName val="직노"/>
      <sheetName val="산근"/>
      <sheetName val="일위대가표"/>
      <sheetName val="수정시산표"/>
      <sheetName val="경영비율 "/>
      <sheetName val="Sheet6"/>
      <sheetName val="콘크리트타설집계표"/>
      <sheetName val="부표총괄"/>
      <sheetName val="안산기계장치"/>
      <sheetName val="기본가정"/>
      <sheetName val="공통가설공사"/>
      <sheetName val="Sheet5"/>
      <sheetName val="영문"/>
      <sheetName val="조명율표"/>
      <sheetName val="선급법인세"/>
      <sheetName val="할증_"/>
      <sheetName val="Sheet1"/>
      <sheetName val="지성학원"/>
      <sheetName val="8월차잔"/>
      <sheetName val="보험금"/>
      <sheetName val="12월집계"/>
      <sheetName val="세골재  T2 변경 현황"/>
      <sheetName val="교각별철근수량집계표"/>
      <sheetName val="출금실적"/>
      <sheetName val="총보수(월)"/>
      <sheetName val="실적"/>
      <sheetName val="총괄(회사1)"/>
      <sheetName val="생산매출 (4)"/>
      <sheetName val="연환"/>
      <sheetName val="외화"/>
      <sheetName val="조경일람"/>
      <sheetName val="공정외주"/>
      <sheetName val="BS(5월-경리과)"/>
      <sheetName val="관계주식"/>
      <sheetName val="원가검토가 (최초양산품)"/>
      <sheetName val="원가검토가 (현양산품)"/>
      <sheetName val="시산표"/>
      <sheetName val="#3_일위대가목록"/>
      <sheetName val="실행내역"/>
      <sheetName val="신공"/>
      <sheetName val="회사정보"/>
      <sheetName val="주메뉴"/>
      <sheetName val="부채평가"/>
      <sheetName val="노임단가"/>
      <sheetName val="장단기차입금LS"/>
      <sheetName val="1 자원총괄"/>
      <sheetName val="LIST"/>
      <sheetName val="주요기준"/>
      <sheetName val="VXXXXXX"/>
      <sheetName val="주요재무비율"/>
      <sheetName val="국내"/>
      <sheetName val="2001년 예산"/>
      <sheetName val="년판01"/>
      <sheetName val="손익계산서"/>
      <sheetName val="주민번호"/>
      <sheetName val="일반관리"/>
      <sheetName val="KUNGDEVI"/>
      <sheetName val="운항율"/>
      <sheetName val="호봉피치"/>
      <sheetName val="Sheet3"/>
      <sheetName val="공사개요"/>
      <sheetName val="직접비원가"/>
      <sheetName val="반포2차"/>
      <sheetName val="X-3 ENG"/>
      <sheetName val="설계내역서"/>
      <sheetName val="F라인"/>
      <sheetName val="존4"/>
      <sheetName val="Instruction"/>
      <sheetName val="잔존년수"/>
      <sheetName val="통보"/>
      <sheetName val="YOEMAGUM"/>
      <sheetName val="단말기리스트"/>
      <sheetName val="직원"/>
      <sheetName val="기초자료"/>
      <sheetName val="업무분장 "/>
      <sheetName val="공통"/>
      <sheetName val="상품입고집계"/>
      <sheetName val="대출금현황"/>
      <sheetName val="controll"/>
      <sheetName val="원료비"/>
      <sheetName val="(1)2002년 매출목표 산출"/>
      <sheetName val="생산매출_(4)"/>
      <sheetName val="생산매출_(4)1"/>
      <sheetName val="생산매출_(4)2"/>
      <sheetName val="2_예금"/>
      <sheetName val="준검_내역서"/>
      <sheetName val="경영비율_"/>
      <sheetName val="남양시작동자105노65기1_3화1_2"/>
      <sheetName val="대차대조표"/>
      <sheetName val="이익잉여금처분계산서"/>
      <sheetName val="현금흐름표"/>
      <sheetName val="기획팀용 (B4)"/>
      <sheetName val="할증_1"/>
      <sheetName val="토공(우물통,기타)_"/>
      <sheetName val="세골재__T2_변경_현황"/>
      <sheetName val="원가검토가_(최초양산품)"/>
      <sheetName val="원가검토가_(현양산품)"/>
      <sheetName val="범한여행"/>
      <sheetName val="급여인상효과-연간부담분"/>
      <sheetName val="5사남"/>
      <sheetName val="참고(3)고정비"/>
      <sheetName val="총괄"/>
      <sheetName val="7월"/>
      <sheetName val="관계주식명세"/>
      <sheetName val="물가자료"/>
      <sheetName val="재료"/>
      <sheetName val="손익분석"/>
      <sheetName val="전기BOX내역서"/>
      <sheetName val="정산표 연결"/>
      <sheetName val="5.30(土)"/>
      <sheetName val="97 사업추정(WEKI)"/>
      <sheetName val="MAT_N048"/>
      <sheetName val="完"/>
      <sheetName val="Sheet2 (2)"/>
      <sheetName val="수량산출"/>
      <sheetName val="현장관리비참조"/>
      <sheetName val="2호"/>
      <sheetName val="지역"/>
      <sheetName val="980731"/>
      <sheetName val="감독1130"/>
      <sheetName val="하수급견적대비"/>
      <sheetName val="RD제품개발투자비(매가)"/>
      <sheetName val="자재단가"/>
      <sheetName val="engline"/>
      <sheetName val="환산매출"/>
      <sheetName val="1Month+Sheet2!"/>
      <sheetName val="기본사항"/>
      <sheetName val="예산명세서"/>
      <sheetName val="국영"/>
      <sheetName val="2분기평가"/>
      <sheetName val="감가상각비"/>
      <sheetName val="기초코드"/>
      <sheetName val="사업소득자세수추계"/>
      <sheetName val="원가명세"/>
      <sheetName val="예산M11A"/>
      <sheetName val="99년하반기"/>
      <sheetName val="명단"/>
      <sheetName val="전기공사"/>
      <sheetName val="EX-외상(06)"/>
      <sheetName val="코드표"/>
      <sheetName val="차입"/>
      <sheetName val="1_자원총괄"/>
      <sheetName val="할증_2"/>
      <sheetName val="2_예금1"/>
      <sheetName val="1_자원총괄1"/>
      <sheetName val="준검_내역서1"/>
      <sheetName val="경영비율_1"/>
      <sheetName val="남양시작동자105노65기1_3화1_21"/>
      <sheetName val="토공(우물통,기타)_1"/>
      <sheetName val="세골재__T2_변경_현황1"/>
      <sheetName val="(1)2002년_매출목표_산출"/>
      <sheetName val="단가일람"/>
      <sheetName val="data"/>
      <sheetName val="지급어음(일별)"/>
      <sheetName val="1장"/>
      <sheetName val="Macro(전선)"/>
      <sheetName val="BM"/>
      <sheetName val="DB"/>
      <sheetName val="진행률"/>
      <sheetName val="임직원단차"/>
      <sheetName val="24.보증금(전신전화가입권)"/>
      <sheetName val="현금및현금등가물1"/>
      <sheetName val="익산"/>
      <sheetName val="주소 작성"/>
      <sheetName val="4000매입채무"/>
      <sheetName val="생산매출_(4)3"/>
      <sheetName val="기획팀용_(B4)"/>
      <sheetName val="우리은행"/>
      <sheetName val="10월저장품"/>
      <sheetName val="11월저장품"/>
      <sheetName val="CAUDIT"/>
      <sheetName val="갑지1"/>
      <sheetName val="8월"/>
      <sheetName val="대차합동"/>
      <sheetName val="기초해지2"/>
      <sheetName val="전환대상"/>
      <sheetName val="지역개발"/>
      <sheetName val="현금예금"/>
      <sheetName val="월간예산"/>
      <sheetName val="ATM기초철가"/>
      <sheetName val="가맹점매출"/>
      <sheetName val="XREF"/>
      <sheetName val="월별회계(세부)"/>
      <sheetName val="채권(하반기)"/>
      <sheetName val="BPCARD"/>
      <sheetName val="말뚝지지력산정"/>
      <sheetName val="갑지(추정)"/>
      <sheetName val="자구계획db"/>
      <sheetName val="업무계획1"/>
      <sheetName val="S&amp;R"/>
      <sheetName val="노무비"/>
      <sheetName val="ﾘｽﾄ"/>
      <sheetName val="효용적수"/>
      <sheetName val="사업계획"/>
      <sheetName val="제품CODE"/>
      <sheetName val="REGION_TABLE"/>
      <sheetName val="선급비용"/>
      <sheetName val="첨"/>
      <sheetName val="중속정보"/>
      <sheetName val="조정내역"/>
      <sheetName val="평가제외"/>
      <sheetName val="신공항A-9(원가수정)"/>
      <sheetName val="MEMORY"/>
      <sheetName val="출입자명단"/>
      <sheetName val="DATE"/>
      <sheetName val="경비2내역"/>
      <sheetName val="101동"/>
      <sheetName val="기준단가현황"/>
      <sheetName val="공사개요(입력)"/>
      <sheetName val="건축공사"/>
      <sheetName val="날개벽수량표"/>
      <sheetName val="정산표"/>
      <sheetName val="생산직"/>
      <sheetName val="부문99-2"/>
      <sheetName val="KPMG Assumptions"/>
      <sheetName val="권리분석"/>
      <sheetName val="Customer Databas"/>
      <sheetName val="제조원가"/>
      <sheetName val="충전"/>
      <sheetName val="영외수지"/>
      <sheetName val="감가상각비(2002)"/>
      <sheetName val="분류구분"/>
      <sheetName val="FAB4생산"/>
    </sheetNames>
    <sheetDataSet>
      <sheetData sheetId="0"/>
      <sheetData sheetId="1"/>
      <sheetData sheetId="2"/>
      <sheetData sheetId="3"/>
      <sheetData sheetId="4"/>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sheetData sheetId="176"/>
      <sheetData sheetId="177"/>
      <sheetData sheetId="178"/>
      <sheetData sheetId="179"/>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sheetData sheetId="225"/>
      <sheetData sheetId="226"/>
      <sheetData sheetId="227"/>
      <sheetData sheetId="228"/>
      <sheetData sheetId="229"/>
      <sheetData sheetId="230"/>
      <sheetData sheetId="231"/>
      <sheetData sheetId="232"/>
      <sheetData sheetId="233"/>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sheetData sheetId="249"/>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Set>
  </externalBook>
</externalLink>
</file>

<file path=xl/externalLinks/externalLink17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이자율"/>
      <sheetName val="소트"/>
      <sheetName val="쏘트자료"/>
      <sheetName val="환율이자율"/>
      <sheetName val="44소트"/>
      <sheetName val="34쏘트"/>
      <sheetName val="24쏘트"/>
      <sheetName val="44이자율"/>
      <sheetName val="34이자율"/>
      <sheetName val="44쏘트자료"/>
      <sheetName val="34쏘트자료"/>
      <sheetName val="24쏘트자료"/>
      <sheetName val="24이자율"/>
      <sheetName val="인건비(010330)"/>
      <sheetName val="관계주식"/>
      <sheetName val="월간"/>
      <sheetName val="세금계산서유"/>
      <sheetName val="공사개요"/>
      <sheetName val="현장"/>
      <sheetName val="Menu_Link"/>
      <sheetName val="퇴충98"/>
      <sheetName val="이름"/>
      <sheetName val="98실적"/>
      <sheetName val="보험금"/>
      <sheetName val="Convert"/>
      <sheetName val="1-7(재가공내역)"/>
      <sheetName val="상정안건"/>
      <sheetName val="본사감가상각대장(비품)"/>
      <sheetName val="매출원가"/>
      <sheetName val="97년"/>
      <sheetName val="평가결과_사본"/>
      <sheetName val="종합2"/>
      <sheetName val="견"/>
      <sheetName val="투자예산"/>
      <sheetName val="118.세금과공과"/>
      <sheetName val="산출근거"/>
      <sheetName val="비주거용"/>
      <sheetName val="집계표"/>
      <sheetName val="부재예실1월"/>
      <sheetName val="입찰안"/>
      <sheetName val="표지"/>
      <sheetName val="#REF"/>
      <sheetName val="98년간분기"/>
      <sheetName val="상여 (2)"/>
      <sheetName val="CODE"/>
      <sheetName val="판매용03"/>
      <sheetName val="서식시트"/>
      <sheetName val="수정시산표"/>
      <sheetName val="판매량"/>
      <sheetName val="업종코드"/>
      <sheetName val="임대손익"/>
      <sheetName val="XREF"/>
      <sheetName val="조정전"/>
      <sheetName val="특수직호봉표"/>
      <sheetName val="평가금액"/>
      <sheetName val="1월"/>
      <sheetName val="WorldQuest"/>
      <sheetName val="admin"/>
      <sheetName val="자료"/>
      <sheetName val="코드"/>
      <sheetName val="매매손실준비금"/>
      <sheetName val="Intro2"/>
      <sheetName val="Id"/>
      <sheetName val="현장별미수"/>
      <sheetName val="연구인원내역"/>
      <sheetName val="집연95"/>
      <sheetName val="외화계약"/>
      <sheetName val="AIR SHOWER(3인용)"/>
      <sheetName val="상품입고집계"/>
      <sheetName val="회사정보"/>
      <sheetName val="매입현황"/>
      <sheetName val="수입"/>
      <sheetName val="생산직"/>
      <sheetName val="요약BS"/>
      <sheetName val="9-1차이내역"/>
      <sheetName val="인원_20001101"/>
      <sheetName val="단가비교"/>
      <sheetName val="투자2"/>
      <sheetName val="04_도료_전체_하순"/>
      <sheetName val="실적"/>
      <sheetName val="機器明細(MC)"/>
      <sheetName val="1.취수장"/>
      <sheetName val="단가"/>
      <sheetName val="울산자금"/>
      <sheetName val="설계내역서"/>
      <sheetName val="자금청구"/>
      <sheetName val="금강투자2000"/>
      <sheetName val="당좌개설보증용"/>
      <sheetName val="신림자금"/>
      <sheetName val="GC산출"/>
      <sheetName val="당초"/>
      <sheetName val="Sheet4"/>
      <sheetName val="BASE"/>
      <sheetName val="조경내역"/>
      <sheetName val="건축비목군분류"/>
      <sheetName val="두께별"/>
      <sheetName val="승용"/>
      <sheetName val="상용"/>
      <sheetName val="준검 내역서"/>
      <sheetName val="실행내역"/>
      <sheetName val="총괄"/>
      <sheetName val="건재양식"/>
      <sheetName val="00실적"/>
      <sheetName val="판촉계획(고정)"/>
      <sheetName val="배수통관(좌)"/>
      <sheetName val="CAUDIT"/>
      <sheetName val="품의서취합"/>
      <sheetName val="총원"/>
      <sheetName val="99선급비용"/>
      <sheetName val="집계"/>
      <sheetName val="퇴직기초"/>
      <sheetName val="산출내역(1)"/>
      <sheetName val="FAB별"/>
      <sheetName val="출자한도"/>
      <sheetName val="Sheet3"/>
      <sheetName val="내역"/>
      <sheetName val="3월연장근무"/>
      <sheetName val="신구계정대사표"/>
      <sheetName val="Sheet1"/>
      <sheetName val="보정사항"/>
      <sheetName val="견적대비"/>
      <sheetName val="대리이하_상신양식"/>
      <sheetName val="Asset98-CAK"/>
      <sheetName val="하수급견적대비"/>
      <sheetName val="Macro1"/>
      <sheetName val="주요품목별판매실적"/>
      <sheetName val="시산표"/>
      <sheetName val="단말기누계"/>
      <sheetName val="공정가치"/>
      <sheetName val="Project_CF"/>
      <sheetName val="5사남"/>
      <sheetName val="KA011205"/>
      <sheetName val="적격심사표"/>
      <sheetName val="이익잉여금처분계산서"/>
      <sheetName val="재무상태변동표"/>
      <sheetName val="제조원가명세서"/>
      <sheetName val="현금흐름표"/>
      <sheetName val="노임단가"/>
      <sheetName val="명세표"/>
      <sheetName val="표준지"/>
      <sheetName val="PMP등급_9월"/>
      <sheetName val="지급이자"/>
      <sheetName val="Control Sheet"/>
      <sheetName val="합천내역"/>
      <sheetName val="인사자료총집계"/>
      <sheetName val="대리이하_승진"/>
      <sheetName val="이자수익보조부"/>
      <sheetName val="SIL98"/>
      <sheetName val="2012년 하반기 승진안 및 상신양식_디자인 파트.xls"/>
      <sheetName val="등록자료"/>
      <sheetName val="GRAPH"/>
      <sheetName val="타계정에서 명세서(PL상)"/>
      <sheetName val="상품수불"/>
      <sheetName val="소계정"/>
      <sheetName val="본부96(1차)"/>
      <sheetName val="월소계정(최종)"/>
      <sheetName val="본부증가(최종)"/>
      <sheetName val="배부기준별비용"/>
      <sheetName val="unit배부표"/>
      <sheetName val="비교표"/>
      <sheetName val="초고압제조원가계획"/>
      <sheetName val="고압제조원가계획"/>
      <sheetName val="Mark"/>
      <sheetName val="1. Svc_Sales"/>
      <sheetName val="2. Portfolio"/>
      <sheetName val="3. SVC_Price(Avg)"/>
      <sheetName val="4.  Net Gain"/>
      <sheetName val="5.1Q_SVC(callback)"/>
      <sheetName val="5.2 Q_SVC(Response)"/>
      <sheetName val="5.3 Q_SVC(all)"/>
      <sheetName val="SVC_Portfolio(1)"/>
      <sheetName val="변동"/>
      <sheetName val="2008년판매현황 (조정)"/>
      <sheetName val="참고_장르별매출"/>
      <sheetName val="산출근거1"/>
      <sheetName val="tsuga"/>
      <sheetName val="진천"/>
      <sheetName val="BTS-시범물량"/>
      <sheetName val="손익"/>
      <sheetName val="제조원가조정"/>
      <sheetName val="정산표"/>
      <sheetName val="건설성적"/>
      <sheetName val="손익분석"/>
      <sheetName val="97년 추정"/>
      <sheetName val="경비세목"/>
      <sheetName val="세부(종합)"/>
      <sheetName val="2. 2012년 실행계획 수립 및 대상선정용 SHEET."/>
      <sheetName val="FG"/>
      <sheetName val="부서"/>
      <sheetName val="보통예금"/>
      <sheetName val="당좌차월"/>
      <sheetName val="가격표"/>
      <sheetName val="증감내역서"/>
      <sheetName val="민감도"/>
      <sheetName val="내역서"/>
      <sheetName val="예산실적전체당월"/>
      <sheetName val="배합비(2,3.4분기)"/>
      <sheetName val="부재예실"/>
      <sheetName val="sw1"/>
      <sheetName val="입찰보고"/>
      <sheetName val="유형분류"/>
      <sheetName val="급여인상효과-연간부담분"/>
      <sheetName val="무형자산명세서"/>
      <sheetName val="외화가수금"/>
      <sheetName val="2001Org"/>
      <sheetName val="내외국인총괄"/>
      <sheetName val="3월"/>
      <sheetName val="그래프 (2)"/>
      <sheetName val="2.대상자"/>
      <sheetName val="정보"/>
      <sheetName val="데이터베이스"/>
      <sheetName val="9903말 현재"/>
      <sheetName val="당월금액"/>
      <sheetName val="ATM기초철가"/>
      <sheetName val="외화평가"/>
      <sheetName val="제품단가"/>
      <sheetName val="MAIN"/>
      <sheetName val="STROKE별 단가"/>
      <sheetName val="제조원가"/>
      <sheetName val="Initial Input Variable"/>
      <sheetName val="1Month+Sheet2!"/>
      <sheetName val="입력_판매"/>
      <sheetName val="#3_일위대가목록"/>
      <sheetName val="#2_일위대가목록"/>
      <sheetName val="경영비율 "/>
      <sheetName val="재고자산명세"/>
      <sheetName val="AIR_SHOWER(3인용)"/>
      <sheetName val="그래프_(2)"/>
      <sheetName val="2_대상자"/>
      <sheetName val="9903말_현재"/>
      <sheetName val="Control_Sheet"/>
      <sheetName val="AIR_SHOWER(3인용)1"/>
      <sheetName val="그래프_(2)1"/>
      <sheetName val="2_대상자1"/>
      <sheetName val="9903말_현재1"/>
      <sheetName val="Control_Sheet1"/>
      <sheetName val="지역개발"/>
      <sheetName val="EJ"/>
      <sheetName val="Ⅱ1-0타"/>
      <sheetName val="Cover"/>
      <sheetName val="8월차잔"/>
      <sheetName val="지점_가격정보보고양식(면목지점)"/>
      <sheetName val="09년지점목표"/>
      <sheetName val="SQL Statement"/>
      <sheetName val="이코스"/>
      <sheetName val="현장코드"/>
      <sheetName val="협조전"/>
      <sheetName val="주소 작성"/>
      <sheetName val="인건비"/>
      <sheetName val="04년 투자전망"/>
      <sheetName val="가중평균 보통주식02"/>
      <sheetName val="가중평균 보통주식01"/>
      <sheetName val="T6-6(2)"/>
      <sheetName val="대차대조표"/>
      <sheetName val="3-31"/>
      <sheetName val="금융"/>
      <sheetName val="은행"/>
      <sheetName val="리스"/>
      <sheetName val="보험"/>
      <sheetName val="24.보증금(전신전화가입권)"/>
      <sheetName val="일별자금"/>
      <sheetName val="95TOTREV"/>
      <sheetName val="총괄-1"/>
      <sheetName val="DATA"/>
      <sheetName val="콘센트신설"/>
      <sheetName val="FILE1"/>
      <sheetName val="A4공장"/>
      <sheetName val="현장기성(공사)"/>
      <sheetName val="내역서변경성원"/>
      <sheetName val="별첨3.실패원팀"/>
      <sheetName val="매출액월별가중치"/>
      <sheetName val="외주정비"/>
      <sheetName val="매장판(BR)"/>
      <sheetName val="98지급계획"/>
      <sheetName val="효용적수"/>
      <sheetName val="인원계획-미화"/>
      <sheetName val="OPREV(대한)"/>
      <sheetName val="하조서"/>
      <sheetName val="노무비"/>
      <sheetName val="수익성분석2"/>
      <sheetName val="S&amp;R"/>
      <sheetName val="수지차(년)"/>
      <sheetName val="Initial_Input_Variable"/>
      <sheetName val="경영비율_"/>
      <sheetName val="상여_(2)"/>
      <sheetName val="118_세금과공과"/>
      <sheetName val="1_취수장"/>
      <sheetName val="LIST"/>
      <sheetName val="DB"/>
      <sheetName val="견적서"/>
      <sheetName val="98수문일위"/>
      <sheetName val="T48a"/>
      <sheetName val="완성차 미수금"/>
      <sheetName val="ELECTRIC"/>
      <sheetName val="96"/>
      <sheetName val="재료비집계표"/>
      <sheetName val="종합표"/>
      <sheetName val="도급"/>
      <sheetName val="15"/>
      <sheetName val="入力用(家賃)"/>
      <sheetName val="入力用(駐車)"/>
      <sheetName val="건물대사"/>
      <sheetName val="PHTC"/>
      <sheetName val="5907"/>
      <sheetName val="편성절차"/>
      <sheetName val="외화금융(97-03)"/>
      <sheetName val="용소리교"/>
      <sheetName val="당기추가완료"/>
      <sheetName val="주요재무비율"/>
      <sheetName val="SMXEXPS"/>
      <sheetName val="전환대상"/>
      <sheetName val="영외수지"/>
      <sheetName val="관급"/>
      <sheetName val="AC List"/>
      <sheetName val="사원명부"/>
      <sheetName val="분개집계"/>
      <sheetName val="해외사업"/>
      <sheetName val="첨부1"/>
      <sheetName val="이자율별 차입금 적수"/>
      <sheetName val="투자자산명세서"/>
      <sheetName val="STROKE별_단가"/>
      <sheetName val="준검_내역서"/>
      <sheetName val="Executive Summary"/>
      <sheetName val="Labels"/>
      <sheetName val="Executive_Summary"/>
      <sheetName val="ls"/>
      <sheetName val="재공품(3)"/>
      <sheetName val="표준원가표(2)"/>
      <sheetName val="공통"/>
      <sheetName val="03中"/>
      <sheetName val="AIR_SHOWER(3인용)2"/>
      <sheetName val="그래프_(2)2"/>
      <sheetName val="2_대상자2"/>
      <sheetName val="9903말_현재2"/>
      <sheetName val="Control_Sheet2"/>
      <sheetName val="1__Svc_Sales"/>
      <sheetName val="2__Portfolio"/>
      <sheetName val="3__SVC_Price(Avg)"/>
      <sheetName val="4___Net_Gain"/>
      <sheetName val="5_1Q_SVC(callback)"/>
      <sheetName val="5_2_Q_SVC(Response)"/>
      <sheetName val="5_3_Q_SVC(all)"/>
      <sheetName val="2008년판매현황_(조정)"/>
      <sheetName val="SQL_Statement"/>
      <sheetName val="주소_작성"/>
      <sheetName val="구동"/>
      <sheetName val="BS Prior"/>
      <sheetName val="지급어음(일별)"/>
      <sheetName val="Data Sheet"/>
      <sheetName val="계산요약"/>
      <sheetName val="TENSCH"/>
      <sheetName val="Sheet1 (2)"/>
      <sheetName val="0.0ControlSheet"/>
      <sheetName val="0.1keyAssumption"/>
      <sheetName val="선급비용"/>
      <sheetName val="주요기준"/>
      <sheetName val="총무팀"/>
      <sheetName val="마포-임현"/>
      <sheetName val="2. Financial Performance"/>
      <sheetName val="진도말"/>
      <sheetName val="교통대책내역"/>
      <sheetName val="연부97-1"/>
      <sheetName val="한일자야(감액손실) (2)"/>
      <sheetName val="자료입력"/>
      <sheetName val="재무제표"/>
      <sheetName val="Q2 Actual"/>
      <sheetName val="Q3 actuals"/>
      <sheetName val="본사"/>
      <sheetName val="설치공사비"/>
      <sheetName val="총괄표"/>
      <sheetName val="매출및수주이익"/>
      <sheetName val="GRADE별 투입원단위"/>
      <sheetName val="상가매매0115"/>
      <sheetName val="상가임대0115"/>
      <sheetName val="본관내역서"/>
      <sheetName val="DATA_Garak"/>
      <sheetName val="DATA_Total"/>
      <sheetName val="DATA_Kwangju"/>
      <sheetName val="DATA_Daejeon"/>
      <sheetName val="DATA_Sadang"/>
      <sheetName val="DATA_Yangjae"/>
      <sheetName val="DATA_Yoido"/>
      <sheetName val="DATA_Ulsan"/>
      <sheetName val="DATA_Incheon"/>
      <sheetName val="DATA_Jeonju"/>
      <sheetName val="익월작업계힉"/>
      <sheetName val="Data(인원)"/>
      <sheetName val="송전기본"/>
      <sheetName val="9710"/>
      <sheetName val="평가예상(200308)"/>
      <sheetName val="96수출"/>
      <sheetName val="区分一覧表"/>
      <sheetName val="◀-▶"/>
      <sheetName val="pt_기투자금액"/>
      <sheetName val="pt_출자_분배"/>
      <sheetName val="직노"/>
      <sheetName val="투찰(하수)"/>
      <sheetName val="버튼"/>
      <sheetName val="판매추이"/>
      <sheetName val="직영2"/>
      <sheetName val="12"/>
      <sheetName val="차량별점검"/>
      <sheetName val="남양내역"/>
      <sheetName val="BS"/>
      <sheetName val="LOOKUP"/>
      <sheetName val="AIR_SHOWER(3인용)3"/>
      <sheetName val="그래프_(2)3"/>
      <sheetName val="2_대상자3"/>
      <sheetName val="9903말_현재3"/>
      <sheetName val="Control_Sheet3"/>
      <sheetName val="1_취수장1"/>
      <sheetName val="118_세금과공과1"/>
      <sheetName val="1__Svc_Sales1"/>
      <sheetName val="2__Portfolio1"/>
      <sheetName val="3__SVC_Price(Avg)1"/>
      <sheetName val="4___Net_Gain1"/>
      <sheetName val="5_1Q_SVC(callback)1"/>
      <sheetName val="5_2_Q_SVC(Response)1"/>
      <sheetName val="5_3_Q_SVC(all)1"/>
      <sheetName val="2008년판매현황_(조정)1"/>
      <sheetName val="Initial_Input_Variable1"/>
      <sheetName val="경영비율_1"/>
      <sheetName val="상여_(2)1"/>
      <sheetName val="준검_내역서1"/>
      <sheetName val="SQL_Statement1"/>
      <sheetName val="주소_작성1"/>
      <sheetName val="2__2012년_실행계획_수립_및_대상선정용_SHEET_"/>
      <sheetName val="2012년_하반기_승진안_및_상신양식_디자인_파트_xls"/>
      <sheetName val="24_보증금(전신전화가입권)"/>
      <sheetName val="04년_투자전망"/>
      <sheetName val="가중평균_보통주식02"/>
      <sheetName val="가중평균_보통주식01"/>
      <sheetName val="타계정에서_명세서(PL상)"/>
      <sheetName val="배합비(2,3_4분기)"/>
      <sheetName val="BS_Prior"/>
      <sheetName val="별첨3_실패원팀"/>
      <sheetName val="완성차_미수금"/>
      <sheetName val="총수량집계표"/>
      <sheetName val="골조시행"/>
      <sheetName val="설비"/>
      <sheetName val="B&amp;F1"/>
      <sheetName val="생산량"/>
      <sheetName val="6.이토처리시간"/>
      <sheetName val="VXXXXXXX"/>
      <sheetName val="tggwan(mac)"/>
      <sheetName val="guard(mac)"/>
      <sheetName val="손익11"/>
      <sheetName val="AC_List"/>
      <sheetName val="Config"/>
      <sheetName val="연결CF정산표"/>
      <sheetName val="부동산현황표"/>
      <sheetName val="BS(5월-경리과)"/>
      <sheetName val="스평"/>
      <sheetName val="조건"/>
      <sheetName val="제조부문배부"/>
      <sheetName val="FAB4생산"/>
      <sheetName val="Sheet2"/>
      <sheetName val="공사설계서"/>
      <sheetName val="퇴직급여충당금"/>
      <sheetName val="퇴직영수증"/>
      <sheetName val="담당자"/>
      <sheetName val="보차도경계석"/>
      <sheetName val="작업본"/>
      <sheetName val="종바2차"/>
      <sheetName val="土地ﾃﾞｰﾀ"/>
      <sheetName val="산업은행 경영지표"/>
      <sheetName val="1-1-1-1"/>
      <sheetName val="갑지"/>
      <sheetName val="보험료"/>
      <sheetName val="평균급여(구미)"/>
      <sheetName val="평균급여(부산)"/>
      <sheetName val="경비공통"/>
      <sheetName val="제경비율"/>
      <sheetName val="음료실행"/>
      <sheetName val="토목주소"/>
      <sheetName val="복갑"/>
      <sheetName val="기본정보"/>
      <sheetName val="당월영향8월"/>
      <sheetName val="최종보고1"/>
      <sheetName val="95년12월말"/>
      <sheetName val="SAP_Role"/>
      <sheetName val="cctr"/>
      <sheetName val="계정_H100"/>
      <sheetName val="계정_1000"/>
      <sheetName val="계정_7000"/>
      <sheetName val="계정_8000"/>
      <sheetName val="AP_H100"/>
      <sheetName val="AP_1000"/>
      <sheetName val="AP_7000"/>
      <sheetName val="AP_8000"/>
      <sheetName val="양식3"/>
      <sheetName val="입출고9807"/>
      <sheetName val="인건비 내역서"/>
      <sheetName val="1__Svc_Sales2"/>
      <sheetName val="2__Portfolio2"/>
      <sheetName val="3__SVC_Price(Avg)2"/>
      <sheetName val="4___Net_Gain2"/>
      <sheetName val="5_1Q_SVC(callback)2"/>
      <sheetName val="5_2_Q_SVC(Response)2"/>
      <sheetName val="5_3_Q_SVC(all)2"/>
      <sheetName val="주소_작성2"/>
      <sheetName val="1_취수장2"/>
      <sheetName val="118_세금과공과2"/>
      <sheetName val="STROKE별_단가1"/>
      <sheetName val="AIR_SHOWER(3인용)4"/>
      <sheetName val="상여_(2)2"/>
      <sheetName val="준검_내역서2"/>
      <sheetName val="2008년판매현황_(조정)2"/>
      <sheetName val="그래프_(2)4"/>
      <sheetName val="2_대상자4"/>
      <sheetName val="9903말_현재4"/>
      <sheetName val="Control_Sheet4"/>
      <sheetName val="Initial_Input_Variable2"/>
      <sheetName val="경영비율_2"/>
      <sheetName val="SQL_Statement2"/>
      <sheetName val="24_보증금(전신전화가입권)1"/>
      <sheetName val="2__2012년_실행계획_수립_및_대상선정용_SHEET1"/>
      <sheetName val="타계정에서_명세서(PL상)1"/>
      <sheetName val="04년_투자전망1"/>
      <sheetName val="배합비(2,3_4분기)1"/>
      <sheetName val="완성차_미수금1"/>
      <sheetName val="2012년_하반기_승진안_및_상신양식_디자인_파트_xl1"/>
      <sheetName val="별첨3_실패원팀1"/>
      <sheetName val="Executive_Summary1"/>
      <sheetName val="가중평균_보통주식021"/>
      <sheetName val="가중평균_보통주식011"/>
      <sheetName val="97년_추정"/>
      <sheetName val="BS_Prior1"/>
      <sheetName val="이자율별_차입금_적수"/>
      <sheetName val="Sheet1_(2)"/>
      <sheetName val="0_0ControlSheet"/>
      <sheetName val="0_1keyAssumption"/>
      <sheetName val="2__Financial_Performance"/>
      <sheetName val="Q2_Actual"/>
      <sheetName val="Q3_actuals"/>
      <sheetName val="감가상각비 배부검토"/>
      <sheetName val="연간상여집계"/>
      <sheetName val="손익계산서"/>
      <sheetName val="정리"/>
      <sheetName val="Index"/>
      <sheetName val="스포회원매출"/>
      <sheetName val="108.수선비"/>
      <sheetName val="Sales"/>
      <sheetName val="GRADE별_투입원단위"/>
      <sheetName val="Assumption"/>
      <sheetName val="품셈TABLE"/>
      <sheetName val="主要规划指标"/>
      <sheetName val="测算明细表(0+1+1)"/>
      <sheetName val="评估结论"/>
      <sheetName val="Collateral"/>
      <sheetName val="信息"/>
      <sheetName val="B"/>
      <sheetName val="영업외손익등"/>
      <sheetName val="Executive_Summary2"/>
      <sheetName val="Executive_Summary3"/>
      <sheetName val="Initial_Input_Variable3"/>
      <sheetName val="118_세금과공과3"/>
      <sheetName val="1_취수장3"/>
      <sheetName val="상여_(2)3"/>
      <sheetName val="경영비율_3"/>
      <sheetName val="STROKE별_단가2"/>
      <sheetName val="2012년_하반기_승진안_및_상신양식_디자인_파트_xl2"/>
      <sheetName val="24_보증금(전신전화가입권)2"/>
      <sheetName val="04년_투자전망2"/>
      <sheetName val="별첨3_실패원팀2"/>
      <sheetName val="2__2012년_실행계획_수립_및_대상선정용_SHEET2"/>
      <sheetName val="가중평균_보통주식022"/>
      <sheetName val="가중평균_보통주식012"/>
      <sheetName val="타계정에서_명세서(PL상)2"/>
      <sheetName val="배합비(2,3_4분기)2"/>
      <sheetName val="Controls"/>
      <sheetName val="4.2.1 마루높이 검토"/>
      <sheetName val="건축내역"/>
      <sheetName val="01반기조정감"/>
      <sheetName val="01반기조정증"/>
      <sheetName val="고시단가"/>
      <sheetName val="00.09"/>
      <sheetName val="사회보험료세액공제"/>
      <sheetName val="고용증대세액공제"/>
      <sheetName val="2019년_세부자료_(입력할 시트)"/>
      <sheetName val="2019년보험요율_(입력할 시트)"/>
      <sheetName val="유가증권미수"/>
      <sheetName val="MatchCode"/>
      <sheetName val="MARCH 25"/>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sheetData sheetId="232"/>
      <sheetData sheetId="233"/>
      <sheetData sheetId="234"/>
      <sheetData sheetId="235"/>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sheetData sheetId="283"/>
      <sheetData sheetId="284"/>
      <sheetData sheetId="285"/>
      <sheetData sheetId="286"/>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sheetData sheetId="321"/>
      <sheetData sheetId="322" refreshError="1"/>
      <sheetData sheetId="323" refreshError="1"/>
      <sheetData sheetId="324"/>
      <sheetData sheetId="325" refreshError="1"/>
      <sheetData sheetId="326" refreshError="1"/>
      <sheetData sheetId="327" refreshError="1"/>
      <sheetData sheetId="328" refreshError="1"/>
      <sheetData sheetId="329" refreshError="1"/>
      <sheetData sheetId="330"/>
      <sheetData sheetId="331"/>
      <sheetData sheetId="332"/>
      <sheetData sheetId="333"/>
      <sheetData sheetId="334"/>
      <sheetData sheetId="335"/>
      <sheetData sheetId="336"/>
      <sheetData sheetId="337"/>
      <sheetData sheetId="338"/>
      <sheetData sheetId="339"/>
      <sheetData sheetId="340"/>
      <sheetData sheetId="341"/>
      <sheetData sheetId="342"/>
      <sheetData sheetId="343"/>
      <sheetData sheetId="344"/>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sheetData sheetId="357"/>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sheetData sheetId="406"/>
      <sheetData sheetId="407"/>
      <sheetData sheetId="408"/>
      <sheetData sheetId="409"/>
      <sheetData sheetId="410"/>
      <sheetData sheetId="411"/>
      <sheetData sheetId="412"/>
      <sheetData sheetId="413"/>
      <sheetData sheetId="414"/>
      <sheetData sheetId="415"/>
      <sheetData sheetId="416"/>
      <sheetData sheetId="417"/>
      <sheetData sheetId="418"/>
      <sheetData sheetId="419"/>
      <sheetData sheetId="420"/>
      <sheetData sheetId="421"/>
      <sheetData sheetId="422"/>
      <sheetData sheetId="423"/>
      <sheetData sheetId="424"/>
      <sheetData sheetId="425"/>
      <sheetData sheetId="426"/>
      <sheetData sheetId="427"/>
      <sheetData sheetId="428"/>
      <sheetData sheetId="429"/>
      <sheetData sheetId="430"/>
      <sheetData sheetId="431"/>
      <sheetData sheetId="432"/>
      <sheetData sheetId="433"/>
      <sheetData sheetId="434"/>
      <sheetData sheetId="435"/>
      <sheetData sheetId="436"/>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sheetData sheetId="481"/>
      <sheetData sheetId="482"/>
      <sheetData sheetId="483"/>
      <sheetData sheetId="484"/>
      <sheetData sheetId="485"/>
      <sheetData sheetId="486"/>
      <sheetData sheetId="487"/>
      <sheetData sheetId="488"/>
      <sheetData sheetId="489"/>
      <sheetData sheetId="490" refreshError="1"/>
      <sheetData sheetId="491" refreshError="1"/>
      <sheetData sheetId="492" refreshError="1"/>
      <sheetData sheetId="493"/>
      <sheetData sheetId="494"/>
      <sheetData sheetId="495"/>
      <sheetData sheetId="496"/>
      <sheetData sheetId="497"/>
      <sheetData sheetId="498"/>
      <sheetData sheetId="499"/>
      <sheetData sheetId="500"/>
      <sheetData sheetId="501"/>
      <sheetData sheetId="502"/>
      <sheetData sheetId="503"/>
      <sheetData sheetId="504"/>
      <sheetData sheetId="505"/>
      <sheetData sheetId="506"/>
      <sheetData sheetId="507"/>
      <sheetData sheetId="508"/>
      <sheetData sheetId="509"/>
      <sheetData sheetId="510"/>
      <sheetData sheetId="511"/>
      <sheetData sheetId="512"/>
      <sheetData sheetId="513"/>
      <sheetData sheetId="514"/>
      <sheetData sheetId="515"/>
      <sheetData sheetId="516"/>
      <sheetData sheetId="517"/>
      <sheetData sheetId="518"/>
      <sheetData sheetId="519"/>
      <sheetData sheetId="520"/>
      <sheetData sheetId="521"/>
      <sheetData sheetId="522"/>
      <sheetData sheetId="523"/>
      <sheetData sheetId="524"/>
      <sheetData sheetId="525"/>
      <sheetData sheetId="526"/>
      <sheetData sheetId="527"/>
      <sheetData sheetId="528"/>
      <sheetData sheetId="529"/>
      <sheetData sheetId="530"/>
      <sheetData sheetId="531"/>
      <sheetData sheetId="532"/>
      <sheetData sheetId="533"/>
      <sheetData sheetId="534"/>
      <sheetData sheetId="535" refreshError="1"/>
      <sheetData sheetId="536" refreshError="1"/>
      <sheetData sheetId="537" refreshError="1"/>
      <sheetData sheetId="538" refreshError="1"/>
      <sheetData sheetId="539" refreshError="1"/>
      <sheetData sheetId="540" refreshError="1"/>
      <sheetData sheetId="541" refreshError="1"/>
      <sheetData sheetId="542" refreshError="1"/>
      <sheetData sheetId="543"/>
      <sheetData sheetId="544" refreshError="1"/>
      <sheetData sheetId="545" refreshError="1"/>
      <sheetData sheetId="546" refreshError="1"/>
      <sheetData sheetId="547" refreshError="1"/>
      <sheetData sheetId="548" refreshError="1"/>
      <sheetData sheetId="549" refreshError="1"/>
      <sheetData sheetId="550" refreshError="1"/>
      <sheetData sheetId="551" refreshError="1"/>
      <sheetData sheetId="552" refreshError="1"/>
      <sheetData sheetId="553"/>
      <sheetData sheetId="554"/>
      <sheetData sheetId="555"/>
      <sheetData sheetId="556"/>
      <sheetData sheetId="557"/>
      <sheetData sheetId="558"/>
      <sheetData sheetId="559"/>
      <sheetData sheetId="560"/>
      <sheetData sheetId="561"/>
      <sheetData sheetId="562"/>
      <sheetData sheetId="563"/>
      <sheetData sheetId="564"/>
      <sheetData sheetId="565"/>
      <sheetData sheetId="566"/>
      <sheetData sheetId="567"/>
      <sheetData sheetId="568"/>
      <sheetData sheetId="569"/>
      <sheetData sheetId="570" refreshError="1"/>
      <sheetData sheetId="571" refreshError="1"/>
      <sheetData sheetId="572" refreshError="1"/>
      <sheetData sheetId="573" refreshError="1"/>
      <sheetData sheetId="574" refreshError="1"/>
      <sheetData sheetId="575" refreshError="1"/>
      <sheetData sheetId="576" refreshError="1"/>
      <sheetData sheetId="577"/>
      <sheetData sheetId="578"/>
      <sheetData sheetId="579"/>
      <sheetData sheetId="580"/>
      <sheetData sheetId="581" refreshError="1"/>
      <sheetData sheetId="582" refreshError="1"/>
      <sheetData sheetId="583" refreshError="1"/>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structions"/>
      <sheetName val="Capex"/>
      <sheetName val="Factory Op Statement"/>
      <sheetName val="Reconciliation"/>
      <sheetName val="OtherKPI"/>
    </sheetNames>
    <sheetDataSet>
      <sheetData sheetId="0" refreshError="1"/>
      <sheetData sheetId="1" refreshError="1"/>
      <sheetData sheetId="2" refreshError="1"/>
      <sheetData sheetId="3" refreshError="1"/>
      <sheetData sheetId="4" refreshError="1"/>
    </sheetDataSet>
  </externalBook>
</externalLink>
</file>

<file path=xl/externalLinks/externalLink18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JE_List_작성지침"/>
      <sheetName val="Reverse"/>
      <sheetName val="Segment"/>
      <sheetName val="회사코드"/>
      <sheetName val="BS"/>
      <sheetName val="IS"/>
      <sheetName val="◀코드표"/>
      <sheetName val="AJE▶"/>
      <sheetName val="검증식1"/>
      <sheetName val="검증식2"/>
      <sheetName val="유효성검사"/>
      <sheetName val="분개양식"/>
      <sheetName val="이익잉여금처분계산서"/>
      <sheetName val="재무상태변동표"/>
      <sheetName val="제조원가명세서"/>
      <sheetName val="현금흐름표"/>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sheetData sheetId="13" refreshError="1"/>
      <sheetData sheetId="14" refreshError="1"/>
      <sheetData sheetId="15" refreshError="1"/>
    </sheetDataSet>
  </externalBook>
</externalLink>
</file>

<file path=xl/externalLinks/externalLink18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VXXXXX"/>
      <sheetName val="신청서"/>
      <sheetName val="분석표"/>
      <sheetName val="사전공사"/>
      <sheetName val="사전공사 대비내역"/>
      <sheetName val="대관원가"/>
      <sheetName val="업체 대비내역서"/>
      <sheetName val="계약용 대비내역서"/>
      <sheetName val="물량변경현황"/>
      <sheetName val="ERECTION"/>
      <sheetName val="합의서"/>
      <sheetName val="정산합의서"/>
      <sheetName val="H-BEAM기준"/>
      <sheetName val="PLATE기준"/>
      <sheetName val="ANCHOR"/>
      <sheetName val="무수축몰탈"/>
      <sheetName val="용접봉"/>
      <sheetName val="녹막이도료"/>
      <sheetName val="TS BOLT"/>
      <sheetName val="볼트 비교"/>
      <sheetName val="STUD BOLT"/>
      <sheetName val="DECK대비"/>
      <sheetName val="정산내역서"/>
      <sheetName val="#REF"/>
      <sheetName val="정산"/>
      <sheetName val="내역2"/>
      <sheetName val="Total"/>
      <sheetName val="대비내역"/>
      <sheetName val="철골"/>
      <sheetName val="1차분대관원가"/>
      <sheetName val="DECK PLATE"/>
      <sheetName val="도급대비"/>
      <sheetName val="제작,설치계획"/>
      <sheetName val="간접경상비"/>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Set>
  </externalBook>
</externalLink>
</file>

<file path=xl/externalLinks/externalLink18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
      <sheetName val="등록부"/>
      <sheetName val="지급"/>
      <sheetName val="입금"/>
      <sheetName val="분개장·원장"/>
      <sheetName val="자산·부채·자본"/>
      <sheetName val="수익·비용"/>
      <sheetName val="정산표"/>
      <sheetName val="BS"/>
      <sheetName val="PL"/>
      <sheetName val="예산·실적"/>
      <sheetName val="자금운용표"/>
      <sheetName val="주간보고"/>
      <sheetName val="통장"/>
      <sheetName val="0000000"/>
      <sheetName val="1000000"/>
    </sheetNames>
    <sheetDataSet>
      <sheetData sheetId="0" refreshError="1"/>
      <sheetData sheetId="1"/>
      <sheetData sheetId="2" refreshError="1"/>
      <sheetData sheetId="3" refreshError="1"/>
      <sheetData sheetId="4"/>
      <sheetData sheetId="5"/>
      <sheetData sheetId="6"/>
      <sheetData sheetId="7" refreshError="1"/>
      <sheetData sheetId="8"/>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18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enu"/>
      <sheetName val="일반사항"/>
      <sheetName val="BS지우기"/>
      <sheetName val="정산표"/>
      <sheetName val="CF"/>
      <sheetName val="Sub"/>
      <sheetName val="error"/>
      <sheetName val="Sheet1"/>
    </sheetNames>
    <sheetDataSet>
      <sheetData sheetId="0"/>
      <sheetData sheetId="1"/>
      <sheetData sheetId="2"/>
      <sheetData sheetId="3" refreshError="1"/>
      <sheetData sheetId="4"/>
      <sheetData sheetId="5"/>
      <sheetData sheetId="6"/>
      <sheetData sheetId="7"/>
    </sheetDataSet>
  </externalBook>
</externalLink>
</file>

<file path=xl/externalLinks/externalLink18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수기조정성과(03.1월실적)_최종"/>
      <sheetName val="○★○"/>
      <sheetName val="수기조정성과(03.1월실적)_기초자료"/>
      <sheetName val="정산표"/>
    </sheetNames>
    <sheetDataSet>
      <sheetData sheetId="0"/>
      <sheetData sheetId="1" refreshError="1"/>
      <sheetData sheetId="2" refreshError="1"/>
      <sheetData sheetId="3" refreshError="1"/>
    </sheetDataSet>
  </externalBook>
</externalLink>
</file>

<file path=xl/externalLinks/externalLink18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환율시트"/>
      <sheetName val="계정과목"/>
      <sheetName val="9806계정과목별"/>
    </sheetNames>
    <sheetDataSet>
      <sheetData sheetId="0" refreshError="1"/>
      <sheetData sheetId="1" refreshError="1"/>
      <sheetData sheetId="2"/>
    </sheetDataSet>
  </externalBook>
</externalLink>
</file>

<file path=xl/externalLinks/externalLink18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aroux"/>
      <sheetName val="환율시트"/>
    </sheetNames>
    <sheetDataSet>
      <sheetData sheetId="0"/>
      <sheetData sheetId="1" refreshError="1"/>
    </sheetDataSet>
  </externalBook>
</externalLink>
</file>

<file path=xl/externalLinks/externalLink18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환율시트"/>
      <sheetName val="BIS자산분류"/>
      <sheetName val="대차대조표"/>
      <sheetName val="계정과목"/>
      <sheetName val="월말현황(외자+국금)"/>
      <sheetName val="월말현황(외자) "/>
      <sheetName val="８월매도"/>
      <sheetName val="８월매입 "/>
      <sheetName val="12월까지만기"/>
      <sheetName val="위험가중본란)"/>
      <sheetName val="위험가중각주"/>
      <sheetName val="임치총괄표"/>
      <sheetName val="임치기관별"/>
      <sheetName val="시가평가"/>
      <sheetName val="시가-상품"/>
      <sheetName val="시가평가총괄"/>
      <sheetName val="시가평가총괄-수정"/>
      <sheetName val="시가평가 (4)"/>
      <sheetName val="시가수정"/>
      <sheetName val="시가근기-금액"/>
      <sheetName val="시가근기-국별"/>
      <sheetName val="NOMURA"/>
      <sheetName val="NOMURA (2)"/>
      <sheetName val="CRLY"/>
      <sheetName val="CRLY-2"/>
      <sheetName val="CRLY (2)"/>
      <sheetName val="NOMURA (4)"/>
      <sheetName val="시가평가 (2)"/>
      <sheetName val="시가평가 (금액순)"/>
      <sheetName val="시가평가 (국별))"/>
      <sheetName val="각주현황"/>
      <sheetName val="laroux"/>
      <sheetName val="월말현황(외자+국금) (2)"/>
      <sheetName val="８월매도 (2)"/>
      <sheetName val="８월매입  (2)"/>
    </sheetNames>
    <sheetDataSet>
      <sheetData sheetId="0" refreshError="1"/>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refreshError="1"/>
      <sheetData sheetId="32" refreshError="1"/>
      <sheetData sheetId="33" refreshError="1"/>
      <sheetData sheetId="34" refreshError="1"/>
    </sheetDataSet>
  </externalBook>
</externalLink>
</file>

<file path=xl/externalLinks/externalLink18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현금및현금등가물검증 (2)"/>
      <sheetName val="시스코 정리"/>
      <sheetName val="시스코상환계획"/>
      <sheetName val="현금및현금등가물검증"/>
      <sheetName val="단기금융상품검증"/>
      <sheetName val="장기금융상품검증"/>
      <sheetName val="원화단기차입금 "/>
      <sheetName val="가중평균이자율"/>
      <sheetName val="유동성장기부채(원화)"/>
      <sheetName val="외화단기차입금"/>
      <sheetName val="장기차입금(외화)"/>
      <sheetName val="외화환산손익-부채"/>
      <sheetName val="사채"/>
      <sheetName val="사채할인발행차금"/>
      <sheetName val="장기차입금(원화)"/>
      <sheetName val="정의"/>
      <sheetName val="메모"/>
      <sheetName val="현금예금"/>
      <sheetName val="NPV"/>
      <sheetName val="차입금"/>
      <sheetName val="어음수표"/>
      <sheetName val="영업외손익"/>
      <sheetName val="이자수익"/>
      <sheetName val="외화환산"/>
      <sheetName val="구분별이자비용"/>
      <sheetName val="이자추가적검토"/>
      <sheetName val="외환차손익"/>
      <sheetName val="차입금추정"/>
      <sheetName val="환율시트"/>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Set>
  </externalBook>
</externalLink>
</file>

<file path=xl/externalLinks/externalLink18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제조원가"/>
      <sheetName val="대차대조표"/>
      <sheetName val="추정손익"/>
      <sheetName val="97년추정손익계산서"/>
      <sheetName val="정의"/>
      <sheetName val="환율시트"/>
    </sheetNames>
    <sheetDataSet>
      <sheetData sheetId="0"/>
      <sheetData sheetId="1"/>
      <sheetData sheetId="2"/>
      <sheetData sheetId="3" refreshError="1"/>
      <sheetData sheetId="4" refreshError="1"/>
      <sheetData sheetId="5" refreshError="1"/>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만기"/>
      <sheetName val="99발견사항"/>
      <sheetName val="발견사항"/>
      <sheetName val="wbs"/>
      <sheetName val="wpl"/>
      <sheetName val="대차대조표"/>
      <sheetName val="손익계산서"/>
      <sheetName val="수정분개"/>
      <sheetName val="정산표"/>
      <sheetName val="대차"/>
      <sheetName val="손익"/>
      <sheetName val="잉여금"/>
      <sheetName val="현금흐름표"/>
      <sheetName val="현금흐름표검증조서"/>
      <sheetName val="영원bs"/>
      <sheetName val="영원is"/>
      <sheetName val="SDF"/>
      <sheetName val="YSS"/>
      <sheetName val="연결분개99"/>
      <sheetName val="Sheet6"/>
      <sheetName val="투자자본상계"/>
      <sheetName val="지분법적용금액"/>
      <sheetName val="채권채무상계"/>
      <sheetName val="미실현제거"/>
      <sheetName val="당기내부거래"/>
      <sheetName val="당기하향"/>
      <sheetName val="매출총이익율"/>
      <sheetName val="MINI"/>
      <sheetName val="연결분개(외부순이익)"/>
      <sheetName val="연결분개(거래.채권채무) (2)"/>
      <sheetName val="99환산손익"/>
      <sheetName val="전기내부거래"/>
      <sheetName val="99지분법평가손익"/>
      <sheetName val="연결분개(거래.채권채무)"/>
      <sheetName val="연결조정대"/>
      <sheetName val="Sheet5"/>
      <sheetName val="Sheet4"/>
      <sheetName val="Sheet3"/>
      <sheetName val="Sheet2"/>
      <sheetName val="Sheet1"/>
      <sheetName val="만기 (2)"/>
      <sheetName val="TB"/>
      <sheetName val="00'미수"/>
      <sheetName val="She_x0000__x0000_2"/>
      <sheetName val="꺐윂"/>
      <sheetName val="감가상각"/>
      <sheetName val="XREF"/>
      <sheetName val="1.외주공사"/>
      <sheetName val="2.직영공사"/>
      <sheetName val="부재료입고집계"/>
      <sheetName val="99지분법평가ﾐ쟿"/>
      <sheetName val="시산표"/>
      <sheetName val="총괄(회사)"/>
      <sheetName val="무형자산"/>
      <sheetName val="전산기기최종"/>
      <sheetName val="집기비품최종"/>
      <sheetName val="만기0701"/>
      <sheetName val="7 _2_"/>
      <sheetName val="7 (2)"/>
      <sheetName val="P50.subsequent"/>
      <sheetName val="기본"/>
      <sheetName val="(참고)개인별 임금인상안"/>
      <sheetName val="(참고)DC형 선택자 퇴직금 추계"/>
      <sheetName val="영화별rawdata"/>
      <sheetName val="She??2"/>
      <sheetName val="COMBINED"/>
      <sheetName val="VALSTAT"/>
      <sheetName val="She"/>
      <sheetName val="기초자료"/>
      <sheetName val="완성차 미수금"/>
      <sheetName val="2.2"/>
      <sheetName val="2.2 Yrly Comparison"/>
      <sheetName val="5. BSC Developmt"/>
      <sheetName val="손익합산"/>
      <sheetName val="지분법적용투자주식"/>
      <sheetName val="정기적금"/>
      <sheetName val="세부"/>
      <sheetName val="제조1과일일경영"/>
      <sheetName val="1부생산계획"/>
      <sheetName val="제조7과일일경영"/>
      <sheetName val="data"/>
      <sheetName val="ʉ_x0000_䀀"/>
      <sheetName val="연결분개(거래.Ʉ_x0000_₎㔀"/>
      <sheetName val=""/>
      <sheetName val="Margins"/>
      <sheetName val="인건비예산(정규직)"/>
      <sheetName val="인건비예산(용역)"/>
      <sheetName val="제품별원가분석"/>
      <sheetName val="xxxxxx"/>
      <sheetName val="실사"/>
      <sheetName val="참고"/>
      <sheetName val="原价计算表"/>
      <sheetName val="Significant Processes"/>
      <sheetName val="She_x005f_x0000__x005f_x0000_2"/>
      <sheetName val="W-현원가"/>
      <sheetName val="She__2"/>
      <sheetName val="st"/>
      <sheetName val="상품원가피벗"/>
      <sheetName val="연결분개(거래_채권채무)_(2)"/>
      <sheetName val="연결분개(거래_채권채무)"/>
      <sheetName val="만기_(2)"/>
      <sheetName val="재료수율"/>
      <sheetName val="원가분석"/>
      <sheetName val="원재료"/>
      <sheetName val="npv"/>
      <sheetName val="Sheet12"/>
      <sheetName val="Supplement2"/>
      <sheetName val="손익계ʰ_x0000_"/>
      <sheetName val="118.세금과공과"/>
      <sheetName val="108.수선비"/>
      <sheetName val="생산량"/>
      <sheetName val="WELDING"/>
      <sheetName val="0814_5만이하"/>
      <sheetName val="할증 "/>
      <sheetName val="A"/>
      <sheetName val="9,10월신제품 (2)"/>
      <sheetName val="①매출"/>
      <sheetName val="연결분개(거래_채권채무)_(2)1"/>
      <sheetName val="연결분개(거래_채권채무)1"/>
      <sheetName val="만기_(2)1"/>
      <sheetName val="9,10월신제품_(2)"/>
      <sheetName val="매출TOT"/>
      <sheetName val="INDEX"/>
      <sheetName val="BS"/>
      <sheetName val="안산기계장치"/>
      <sheetName val="#REF"/>
      <sheetName val="외화"/>
      <sheetName val="자금동향"/>
      <sheetName val="03"/>
      <sheetName val="1_외주공사"/>
      <sheetName val="2_직영공사"/>
      <sheetName val="은행"/>
      <sheetName val="pg15"/>
      <sheetName val="3. BSC NC ratio"/>
      <sheetName val="1.변경범위"/>
      <sheetName val="TCA"/>
      <sheetName val="목표세부명세"/>
      <sheetName val="2"/>
      <sheetName val="CPK"/>
      <sheetName val="주행"/>
      <sheetName val="매출분석"/>
      <sheetName val="2.생산성-2"/>
      <sheetName val="지급보증금74"/>
      <sheetName val="특정현금과예금"/>
      <sheetName val="현금과예금"/>
      <sheetName val="TaxCalc"/>
      <sheetName val="미수"/>
      <sheetName val="연금개시전"/>
      <sheetName val="Links"/>
      <sheetName val="Lead"/>
      <sheetName val="기성내역"/>
      <sheetName val="24.보증금(전신전화가입권)"/>
      <sheetName val="ʉ"/>
      <sheetName val="연결분개(거래.Ʉ"/>
      <sheetName val="시산표 (2)"/>
      <sheetName val="Configuration"/>
      <sheetName val="2001급여"/>
      <sheetName val="고정1"/>
      <sheetName val="실행계획"/>
      <sheetName val="Start"/>
      <sheetName val="LS (2)"/>
      <sheetName val="건물 (2)"/>
      <sheetName val="유선방송설비 (2)"/>
      <sheetName val="차량운반구 (2)"/>
      <sheetName val="전송선로설비 (2)"/>
      <sheetName val="집기비품 (2)"/>
      <sheetName val="공구기구 (2)"/>
      <sheetName val="구축물 (2)"/>
      <sheetName val="컨버터 (2)"/>
      <sheetName val="연결분개(거래.Ʉ_x005f_x0000_₎㔀"/>
      <sheetName val="ʉ_x005f_x0000_䀀"/>
      <sheetName val="계획"/>
      <sheetName val="PB제품 거래선별 실적"/>
      <sheetName val="1.2제품별발생실적"/>
      <sheetName val="Echangerates"/>
      <sheetName val="중연"/>
      <sheetName val="용연"/>
      <sheetName val="울산"/>
      <sheetName val="대구"/>
      <sheetName val="구미"/>
      <sheetName val="광주"/>
      <sheetName val="언양"/>
      <sheetName val="진천"/>
      <sheetName val="96T"/>
      <sheetName val="(1)경영실적분석"/>
      <sheetName val="회사정보"/>
      <sheetName val="P50_subsequent"/>
      <sheetName val="Significant_Processes"/>
      <sheetName val="7__2_"/>
      <sheetName val="7_(2)"/>
      <sheetName val="118_세금과공과"/>
      <sheetName val="108_수선비"/>
      <sheetName val="연결분개(거래_Ʉ₎㔀"/>
      <sheetName val="2_2"/>
      <sheetName val="2_2_Yrly_Comparison"/>
      <sheetName val="5__BSC_Developmt"/>
      <sheetName val="(참고)개인별_임금인상안"/>
      <sheetName val="(참고)DC형_선택자_퇴직금_추계"/>
      <sheetName val="할증_"/>
      <sheetName val="완성차_미수금"/>
      <sheetName val="경비"/>
      <sheetName val="노무비"/>
      <sheetName val="종합_SP"/>
      <sheetName val="종합_MP"/>
      <sheetName val="무림SP_상세"/>
      <sheetName val="무림페이퍼_상세"/>
      <sheetName val="종합"/>
      <sheetName val="연결분개(거래.Ʉ_x0000__x0000_₎㔀"/>
      <sheetName val="Fix Asset(sch_3)"/>
      <sheetName val="Parm"/>
      <sheetName val="DE"/>
      <sheetName val="K?fe"/>
      <sheetName val="임율"/>
      <sheetName val="손익계ʰ_x005f_x0000_"/>
      <sheetName val="She_x005f_x005f_x005f_x0000__x005f_x005f_x005f_x0000_2"/>
      <sheetName val="갑지"/>
      <sheetName val="3.판관비명세서"/>
      <sheetName val="cover"/>
      <sheetName val="생산계획"/>
      <sheetName val="123"/>
      <sheetName val="급여조정"/>
      <sheetName val="연결분개(거래.Ʉ_x005f_x005f_x005f_x0000_₎㔀"/>
      <sheetName val="ʉ_x005f_x005f_x005f_x0000_䀀"/>
      <sheetName val="major"/>
      <sheetName val="incoming stock"/>
      <sheetName val="Stock take (재고조사)"/>
      <sheetName val="연결분개(거래.Ʉ?₎㔀"/>
      <sheetName val="ʉ?䀀"/>
      <sheetName val="손익계ʰ?"/>
      <sheetName val="정의"/>
      <sheetName val="연결분개(거래_채권채무)_(2)2"/>
      <sheetName val="연결분개(거래_채권채무)2"/>
      <sheetName val="만기_(2)2"/>
      <sheetName val="매각비용"/>
      <sheetName val="2000 EXTERNAL"/>
      <sheetName val="평가표(당월)"/>
      <sheetName val="입주현황"/>
      <sheetName val="부문99-2"/>
      <sheetName val="당초"/>
      <sheetName val="공사현황표"/>
      <sheetName val="1차 매출원가"/>
      <sheetName val="1_외주공사1"/>
      <sheetName val="2_직영공사1"/>
      <sheetName val="24_보증금(전신전화가입권)"/>
      <sheetName val="K_fe"/>
      <sheetName val="삼호중공업"/>
      <sheetName val="compare2"/>
      <sheetName val="신전산소항목시산표(5월)"/>
      <sheetName val="Assumptions"/>
      <sheetName val="FAB별"/>
      <sheetName val="관계제품매출"/>
      <sheetName val="월별수입"/>
      <sheetName val="Cash Flows"/>
      <sheetName val="Inventory and Purchases"/>
      <sheetName val="Assumptions and Dashboard"/>
      <sheetName val="Headcount Overview"/>
      <sheetName val="11급여대장"/>
      <sheetName val="결과조달"/>
      <sheetName val="3월"/>
      <sheetName val="LOCAL"/>
      <sheetName val="지역개발"/>
      <sheetName val="파일의이용"/>
      <sheetName val="원본"/>
      <sheetName val="감가상각재계산"/>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refreshError="1"/>
      <sheetData sheetId="42" refreshError="1"/>
      <sheetData sheetId="43" refreshError="1"/>
      <sheetData sheetId="44"/>
      <sheetData sheetId="45" refreshError="1"/>
      <sheetData sheetId="46" refreshError="1"/>
      <sheetData sheetId="47" refreshError="1"/>
      <sheetData sheetId="48" refreshError="1"/>
      <sheetData sheetId="49" refreshError="1"/>
      <sheetData sheetId="50"/>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sheetData sheetId="205"/>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Set>
  </externalBook>
</externalLink>
</file>

<file path=xl/externalLinks/externalLink19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24.보증금(전신전화가입권)"/>
    </sheetNames>
    <sheetDataSet>
      <sheetData sheetId="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손익합산"/>
      <sheetName val="인건비"/>
    </sheetNames>
    <sheetDataSet>
      <sheetData sheetId="0" refreshError="1"/>
      <sheetData sheetId="1" refreshError="1"/>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할부"/>
      <sheetName val="할부청구분"/>
      <sheetName val="일시불"/>
      <sheetName val="현금"/>
      <sheetName val="기타변수"/>
      <sheetName val="상각액"/>
      <sheetName val="대환취급"/>
      <sheetName val="평잔"/>
      <sheetName val="잔액"/>
      <sheetName val="취급액"/>
      <sheetName val="영업계수"/>
      <sheetName val="영업계획 값자료"/>
      <sheetName val="#REF"/>
      <sheetName val="Sheet1"/>
      <sheetName val="Sheet2"/>
      <sheetName val="Sheet3"/>
      <sheetName val="Sheet4"/>
      <sheetName val="Sheet5"/>
      <sheetName val="Sheet6"/>
      <sheetName val="Sheet7"/>
      <sheetName val="Sheet8"/>
      <sheetName val="Sheet9"/>
      <sheetName val="Sheet10"/>
      <sheetName val="Sheet11"/>
      <sheetName val="Sheet12"/>
      <sheetName val="Sheet13"/>
      <sheetName val="Sheet14"/>
      <sheetName val="Sheet15"/>
      <sheetName val="Sheet16"/>
      <sheetName val="Sheet17"/>
      <sheetName val="Sheet18"/>
      <sheetName val="Sheet19"/>
      <sheetName val="월별(수정)"/>
      <sheetName val="97년추정손익계산서"/>
      <sheetName val="환율시트"/>
      <sheetName val="회계다운"/>
    </sheetNames>
    <sheetDataSet>
      <sheetData sheetId="0"/>
      <sheetData sheetId="1"/>
      <sheetData sheetId="2"/>
      <sheetData sheetId="3"/>
      <sheetData sheetId="4"/>
      <sheetData sheetId="5"/>
      <sheetData sheetId="6" refreshError="1"/>
      <sheetData sheetId="7"/>
      <sheetData sheetId="8"/>
      <sheetData sheetId="9"/>
      <sheetData sheetId="10"/>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thly Colo"/>
      <sheetName val="Mbyte Cost new"/>
      <sheetName val="Mbyte Cost  (2)"/>
      <sheetName val="Mbyte Cost "/>
      <sheetName val="MTE Summary"/>
      <sheetName val="wans"/>
      <sheetName val="Digex"/>
      <sheetName val="BBNP Usage v Billing"/>
      <sheetName val="BBNP Bill Breakdown"/>
      <sheetName val="BBNP v UUNet"/>
      <sheetName val="T3 usage"/>
      <sheetName val="DeltaCom wan orders"/>
      <sheetName val="DeltaCom frame relay quotes"/>
      <sheetName val="wans old"/>
      <sheetName val="old colo"/>
      <sheetName val="old to interne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Sheet2"/>
      <sheetName val="Sheet3"/>
      <sheetName val="GTI (2)"/>
      <sheetName val="GTI (3)"/>
      <sheetName val="해외주식"/>
      <sheetName val="TOTAL"/>
      <sheetName val="re (3)"/>
      <sheetName val="환율평균(정리)"/>
      <sheetName val="Book1"/>
      <sheetName val="#REF"/>
      <sheetName val="지분법평가(HTVI)5620"/>
      <sheetName val="LIST"/>
      <sheetName val="파생평가"/>
      <sheetName val="아시아 1호5640"/>
      <sheetName val="5620"/>
      <sheetName val="5630"/>
      <sheetName val="5650"/>
      <sheetName val="5612"/>
      <sheetName val="5600"/>
      <sheetName val="5640"/>
      <sheetName val="bs (3)"/>
      <sheetName val="5611"/>
      <sheetName val="5610"/>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건설중인자산(기타)"/>
      <sheetName val="계정별보조원장"/>
      <sheetName val="건설중인자산"/>
    </sheetNames>
    <sheetDataSet>
      <sheetData sheetId="0" refreshError="1"/>
      <sheetData sheetId="1" refreshError="1"/>
      <sheetData sheetId="2" refreshError="1"/>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1담당0113"/>
      <sheetName val="2담당0113"/>
      <sheetName val="ILIL0113전체"/>
      <sheetName val="일일영업실적"/>
      <sheetName val="지점별(종합)"/>
      <sheetName val="할부(지점별)"/>
      <sheetName val="비회원(지점별)"/>
      <sheetName val="제휴회사별"/>
      <sheetName val="할부dt"/>
      <sheetName val="비회원dt"/>
    </sheetNames>
    <sheetDataSet>
      <sheetData sheetId="0" refreshError="1"/>
      <sheetData sheetId="1" refreshError="1"/>
      <sheetData sheetId="2"/>
      <sheetData sheetId="3"/>
      <sheetData sheetId="4"/>
      <sheetData sheetId="5"/>
      <sheetData sheetId="6"/>
      <sheetData sheetId="7"/>
      <sheetData sheetId="8"/>
      <sheetData sheetId="9"/>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Quick"/>
      <sheetName val="Summary"/>
      <sheetName val="Total Opex"/>
      <sheetName val="US Only"/>
      <sheetName val="HC"/>
      <sheetName val="Total Exec-Admin-HR"/>
      <sheetName val="100 Exec"/>
      <sheetName val="130 Admin"/>
      <sheetName val="140 HR"/>
      <sheetName val="110 Finance"/>
      <sheetName val="150 Legal"/>
      <sheetName val="Total S&amp;M"/>
      <sheetName val="200 Bus Dev"/>
      <sheetName val="210 Sales"/>
      <sheetName val="220 Product Marketing"/>
      <sheetName val="222 DEG"/>
      <sheetName val="400 Europe"/>
      <sheetName val="500 Asia"/>
      <sheetName val="Global Ops"/>
      <sheetName val="Total Operations"/>
      <sheetName val="OpsProgLog"/>
      <sheetName val="300 Ops"/>
      <sheetName val="306 Program"/>
      <sheetName val="303 Logistics"/>
      <sheetName val="120 IT"/>
      <sheetName val="310 Customer Care"/>
      <sheetName val="230 Telesales"/>
      <sheetName val="900 PeopleGive"/>
      <sheetName val="600 Latin"/>
      <sheetName val="Allocation Module"/>
      <sheetName val="FY00 CAPEX"/>
      <sheetName val="salaries by Department"/>
      <sheetName val="Facilities Summary"/>
      <sheetName val="Data"/>
      <sheetName val="By Acct"/>
      <sheetName val="Titl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enu"/>
      <sheetName val="JournalSummary"/>
      <sheetName val="BalanceSheets"/>
      <sheetName val="Profit&amp;Loss"/>
      <sheetName val="ManufacturingStatement"/>
      <sheetName val="DepartmentalCost"/>
      <sheetName val="ManufacturingOverheads"/>
      <sheetName val="OtherIncome"/>
      <sheetName val="SDCost"/>
      <sheetName val="Module1"/>
      <sheetName val="Configuration"/>
      <sheetName val="DATA"/>
      <sheetName val="WorkFile"/>
    </sheetNames>
    <sheetDataSet>
      <sheetData sheetId="0"/>
      <sheetData sheetId="1" refreshError="1"/>
      <sheetData sheetId="2"/>
      <sheetData sheetId="3"/>
      <sheetData sheetId="4"/>
      <sheetData sheetId="5"/>
      <sheetData sheetId="6"/>
      <sheetData sheetId="7"/>
      <sheetData sheetId="8"/>
      <sheetData sheetId="9" refreshError="1"/>
      <sheetData sheetId="10" refreshError="1"/>
      <sheetData sheetId="11" refreshError="1"/>
      <sheetData sheetId="12"/>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Volumes"/>
      <sheetName val="Revenue"/>
      <sheetName val="Vol-Rev"/>
      <sheetName val="Module1"/>
      <sheetName val="Module2"/>
    </sheetNames>
    <sheetDataSet>
      <sheetData sheetId="0" refreshError="1"/>
      <sheetData sheetId="1" refreshError="1"/>
      <sheetData sheetId="2" refreshError="1"/>
      <sheetData sheetId="3" refreshError="1"/>
      <sheetData sheetId="4" refreshError="1"/>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Volumes"/>
      <sheetName val="Revenue"/>
      <sheetName val="Hdcount Fcst"/>
      <sheetName val="Hdcount Matrix"/>
      <sheetName val="TA Costs"/>
      <sheetName val="Cat Fcst"/>
      <sheetName val="Acct Fcst"/>
      <sheetName val="Bounties..."/>
      <sheetName val="Comm Cost - Dial-Up Contracts"/>
      <sheetName val="Bus Support"/>
      <sheetName val="Tech Support"/>
      <sheetName val="Customer Service"/>
      <sheetName val="FA-Office Rev"/>
      <sheetName val="FA-Office OLD"/>
      <sheetName val="FA - Sch Rev"/>
      <sheetName val="FA - Schedule OLD"/>
      <sheetName val="PB&amp;E"/>
      <sheetName val="P&amp;L OLD"/>
      <sheetName val="P&amp;L REV"/>
      <sheetName val="Cash Rev"/>
      <sheetName val="BS Rev"/>
      <sheetName val="Misc BS Rev"/>
      <sheetName val="Accounts Receivable"/>
      <sheetName val="Accrued Payroll Rev"/>
      <sheetName val="Trade Pay- Accrued Exp Rev"/>
      <sheetName val="Leases Rev"/>
      <sheetName val="Module1"/>
      <sheetName val="Module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otal SAM"/>
      <sheetName val="SAM Expenses Tree of Accounts"/>
      <sheetName val="12.6 vs. Saatwover"/>
      <sheetName val="Dept"/>
      <sheetName val="Activity Codes"/>
      <sheetName val="Loc"/>
      <sheetName val="1006"/>
      <sheetName val="1009"/>
      <sheetName val="1010"/>
      <sheetName val="1011"/>
      <sheetName val="1012"/>
      <sheetName val="1013"/>
      <sheetName val="1014"/>
      <sheetName val="1015"/>
      <sheetName val="1021"/>
      <sheetName val="1022"/>
      <sheetName val="1023"/>
      <sheetName val="1024"/>
      <sheetName val="1025"/>
      <sheetName val="1030"/>
      <sheetName val="1031"/>
      <sheetName val="1032"/>
      <sheetName val="1039"/>
      <sheetName val="1040"/>
      <sheetName val="1041"/>
      <sheetName val="1042"/>
      <sheetName val="1043"/>
      <sheetName val="1044"/>
      <sheetName val="1045"/>
      <sheetName val="1046"/>
      <sheetName val="1047"/>
      <sheetName val="1052"/>
      <sheetName val="1053"/>
      <sheetName val="1054"/>
      <sheetName val="1055"/>
      <sheetName val="1056"/>
      <sheetName val="1061"/>
      <sheetName val="1062"/>
      <sheetName val="1063"/>
      <sheetName val="1070"/>
      <sheetName val="1071"/>
      <sheetName val="1072"/>
      <sheetName val="1073"/>
      <sheetName val="1074"/>
      <sheetName val="1075"/>
      <sheetName val="1076"/>
      <sheetName val="1080"/>
      <sheetName val="1081"/>
      <sheetName val="1082"/>
      <sheetName val="1083"/>
      <sheetName val="1084"/>
      <sheetName val="1085"/>
      <sheetName val="1088"/>
      <sheetName val="1089"/>
      <sheetName val="1095"/>
      <sheetName val="1096"/>
      <sheetName val="1098"/>
      <sheetName val="1099"/>
      <sheetName val="1100"/>
      <sheetName val="1101"/>
      <sheetName val="1106"/>
      <sheetName val="1107"/>
      <sheetName val="1108"/>
      <sheetName val="1111"/>
      <sheetName val="1113"/>
      <sheetName val="1118"/>
      <sheetName val="1119"/>
      <sheetName val="1120"/>
      <sheetName val="1121"/>
      <sheetName val="1122"/>
      <sheetName val="1123"/>
      <sheetName val="1125"/>
      <sheetName val="1126"/>
      <sheetName val="1127"/>
      <sheetName val="1128"/>
      <sheetName val="1129"/>
      <sheetName val="1131"/>
      <sheetName val="1132"/>
      <sheetName val="1133"/>
      <sheetName val="1134"/>
      <sheetName val="1135"/>
      <sheetName val="1136"/>
      <sheetName val="1137"/>
      <sheetName val="1138"/>
      <sheetName val="1140"/>
      <sheetName val="1141"/>
      <sheetName val="1142"/>
      <sheetName val="1143"/>
      <sheetName val="1144"/>
      <sheetName val="1146"/>
      <sheetName val="1147"/>
      <sheetName val="1148"/>
      <sheetName val="1149"/>
      <sheetName val="1150"/>
      <sheetName val="1151"/>
      <sheetName val="1152"/>
      <sheetName val="1153"/>
      <sheetName val="1154"/>
      <sheetName val="1155"/>
      <sheetName val="1156"/>
      <sheetName val="1157"/>
      <sheetName val="1158"/>
      <sheetName val="1159"/>
      <sheetName val="1164"/>
      <sheetName val="1165"/>
      <sheetName val="1166"/>
      <sheetName val="1170"/>
      <sheetName val="1171"/>
      <sheetName val="1172"/>
      <sheetName val="1173"/>
      <sheetName val="1174"/>
      <sheetName val="1175"/>
      <sheetName val="1176"/>
      <sheetName val="1177"/>
      <sheetName val="1181"/>
      <sheetName val="1182"/>
      <sheetName val="1183"/>
      <sheetName val="1184"/>
      <sheetName val="1185"/>
      <sheetName val="1186"/>
      <sheetName val="1187"/>
      <sheetName val="1188"/>
      <sheetName val="1189"/>
      <sheetName val="1193"/>
      <sheetName val="1194"/>
      <sheetName val="1195"/>
      <sheetName val="1196"/>
      <sheetName val="1197"/>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JKTA SS &amp;NS"/>
      <sheetName val="JobsiteNonstaff"/>
      <sheetName val="Jobsite Staff"/>
      <sheetName val="PT Mineserve"/>
      <sheetName val="FI1202-C"/>
    </sheetNames>
    <sheetDataSet>
      <sheetData sheetId="0" refreshError="1"/>
      <sheetData sheetId="1" refreshError="1"/>
      <sheetData sheetId="2" refreshError="1"/>
      <sheetData sheetId="3" refreshError="1"/>
      <sheetData sheetId="4" refreshError="1"/>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troduction"/>
      <sheetName val="Flowchart"/>
      <sheetName val="Summary by Industry"/>
      <sheetName val="Summary by BU"/>
      <sheetName val="Summary by Debt Rating"/>
      <sheetName val="Capital by Debt Rating"/>
      <sheetName val="Capital by BU by Debt Rating"/>
      <sheetName val="CapMult"/>
      <sheetName val="DRhos"/>
      <sheetName val="Corporate ARhos"/>
      <sheetName val="DRho Inputs"/>
      <sheetName val="DRho Funnel"/>
      <sheetName val="ARho Inputs"/>
      <sheetName val="A-I Correlations"/>
      <sheetName val="Industry Analysis Output "/>
      <sheetName val="Industry Indices"/>
      <sheetName val="Retail Inputs"/>
      <sheetName val="Corp Inputs"/>
      <sheetName val="T&amp;I Inputs"/>
      <sheetName val="Derivatives &amp; FX Inputs"/>
      <sheetName val="Guaranteed Trust Inputs"/>
      <sheetName val="ABS Inputs"/>
      <sheetName val="NPL Inputs"/>
      <sheetName val="대환취급"/>
      <sheetName val="외상매출금"/>
      <sheetName val="현금"/>
      <sheetName val="대손상각"/>
      <sheetName val="받을어음"/>
      <sheetName val="시작"/>
      <sheetName val="투자자산"/>
      <sheetName val="유가증권"/>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Set>
  </externalBook>
</externalLink>
</file>

<file path=xl/externalLinks/externalLink3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Costs Charts"/>
      <sheetName val="UUN Charts"/>
      <sheetName val="Ports Installed Charts"/>
      <sheetName val="FTEpPort Charts"/>
      <sheetName val="CostpUser Charts"/>
      <sheetName val="DSL"/>
      <sheetName val="Graphs"/>
      <sheetName val="Trends"/>
      <sheetName val="One-Time Data"/>
      <sheetName val="Key Metrics"/>
      <sheetName val="One_Time Da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3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손익3월  "/>
      <sheetName val="손익2월 "/>
      <sheetName val="손익1월"/>
      <sheetName val="CapMult"/>
      <sheetName val="Industry Indices"/>
    </sheetNames>
    <sheetDataSet>
      <sheetData sheetId="0" refreshError="1"/>
      <sheetData sheetId="1" refreshError="1"/>
      <sheetData sheetId="2" refreshError="1"/>
      <sheetData sheetId="3" refreshError="1"/>
      <sheetData sheetId="4" refreshError="1"/>
    </sheetDataSet>
  </externalBook>
</externalLink>
</file>

<file path=xl/externalLinks/externalLink3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Yields"/>
      <sheetName val="Complex"/>
    </sheetNames>
    <sheetDataSet>
      <sheetData sheetId="0" refreshError="1"/>
      <sheetData sheetId="1"/>
    </sheetDataSet>
  </externalBook>
</externalLink>
</file>

<file path=xl/externalLinks/externalLink3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2003 ELNK Rev to ER"/>
      <sheetName val="ARPUbyMonth"/>
      <sheetName val="VarDetail1"/>
      <sheetName val="VarDetail2"/>
      <sheetName val="VarDetail3"/>
      <sheetName val="frcstvsbudgetsummary"/>
      <sheetName val="nbfrcstvsbudget"/>
      <sheetName val="bbdfrcstvsbudget"/>
      <sheetName val="whfrcstvsbudget"/>
      <sheetName val="REV input to ER"/>
      <sheetName val="4Cast"/>
      <sheetName val="SubTable"/>
      <sheetName val="ARPU2"/>
      <sheetName val="BBDEEMisc"/>
      <sheetName val="2003 Incremental"/>
      <sheetName val="NB Discount"/>
      <sheetName val="Trends"/>
      <sheetName val="BBD Discount"/>
      <sheetName val="Home Networking"/>
      <sheetName val="MSshipping"/>
      <sheetName val="Data"/>
      <sheetName val="Sheet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Set>
  </externalBook>
</externalLink>
</file>

<file path=xl/externalLinks/externalLink3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ead"/>
      <sheetName val="Links"/>
      <sheetName val="LS"/>
      <sheetName val="주요대출변동"/>
      <sheetName val="기타대출변동"/>
      <sheetName val="지급보증 및 충당금"/>
      <sheetName val="신탁채권"/>
      <sheetName val="환매권부매각채권"/>
      <sheetName val="출자전환채권검토"/>
      <sheetName val="써버러스매각채권"/>
      <sheetName val="Tickmarks"/>
      <sheetName val="1995년 섹터별 매출"/>
      <sheetName val="FG"/>
      <sheetName val="대환취급"/>
      <sheetName val="계획"/>
      <sheetName val="Scoresheet"/>
      <sheetName val="수정시산표"/>
      <sheetName val="F라인"/>
      <sheetName val="해외법인"/>
      <sheetName val="memo"/>
      <sheetName val="#REF"/>
      <sheetName val="대여금_pbc"/>
      <sheetName val="보증금_pbc"/>
      <sheetName val="대여금원장"/>
      <sheetName val="BS"/>
      <sheetName val="PL"/>
      <sheetName val="main_map"/>
      <sheetName val="계정code"/>
      <sheetName val="Sub_Lead"/>
      <sheetName val="CF"/>
      <sheetName val="대출채권명세"/>
      <sheetName val="대충원장"/>
      <sheetName val="대충변동"/>
      <sheetName val="대충(과목별)"/>
      <sheetName val="대손상각비"/>
      <sheetName val="XREF"/>
      <sheetName val="Basic_Inform"/>
      <sheetName val="Ⅱ1-0타"/>
      <sheetName val="대출채권전산내역"/>
      <sheetName val="캠코매각관련"/>
      <sheetName val="기타매각관련"/>
      <sheetName val="Sheet1"/>
      <sheetName val="저축은행감독규정"/>
      <sheetName val="금감원PF관련질의"/>
      <sheetName val="IS_최종"/>
      <sheetName val="최종IS"/>
      <sheetName val="9904"/>
      <sheetName val="9908"/>
      <sheetName val="9912"/>
      <sheetName val="9902"/>
      <sheetName val="9901"/>
      <sheetName val="9907"/>
      <sheetName val="9906"/>
      <sheetName val="9903"/>
      <sheetName val="9905"/>
      <sheetName val="9911"/>
      <sheetName val="9910"/>
      <sheetName val="9909"/>
      <sheetName val="5300 대출채권 Leadsheet의 워크시트"/>
      <sheetName val="97년추정손익계산서"/>
      <sheetName val="대차대조표"/>
      <sheetName val="Mainmap"/>
      <sheetName val="LA(INVENTORY)"/>
      <sheetName val="96월경계 (2)"/>
      <sheetName val="B"/>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sheetData sheetId="39" refreshError="1"/>
      <sheetData sheetId="40" refreshError="1"/>
      <sheetData sheetId="41" refreshError="1"/>
      <sheetData sheetId="42"/>
      <sheetData sheetId="43"/>
      <sheetData sheetId="44"/>
      <sheetData sheetId="45"/>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Set>
  </externalBook>
</externalLink>
</file>

<file path=xl/externalLinks/externalLink3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ents Summary"/>
      <sheetName val="2000 Q1 Outlook "/>
      <sheetName val="rqrySAAMasterP1"/>
      <sheetName val="000531 ELN 2.0 (2)"/>
      <sheetName val="000531 West (2)"/>
      <sheetName val="000531 East (2)"/>
      <sheetName val="BD 2000"/>
      <sheetName val="Combined (3)"/>
      <sheetName val="West (3)"/>
      <sheetName val="BS_Detail"/>
      <sheetName val="NSI"/>
      <sheetName val="MemCount"/>
      <sheetName val="MemCountWest"/>
      <sheetName val="MemCountEast"/>
      <sheetName val="AR - Elink Special"/>
      <sheetName val="Billings - MTD"/>
      <sheetName val="Analysis of Reserves"/>
      <sheetName val="AR Detail"/>
      <sheetName val="cameras"/>
      <sheetName val="Cameras(2)"/>
      <sheetName val=" OEM Year Deals"/>
      <sheetName val="Bounties"/>
      <sheetName val="Deferred Revenue"/>
      <sheetName val="Jounal Entry"/>
      <sheetName val="15,800 Trials adjust."/>
      <sheetName val="COGS comm cost per member"/>
      <sheetName val="Adjustment summary"/>
      <sheetName val="Free Adjustment"/>
      <sheetName val="Combined"/>
      <sheetName val="West"/>
      <sheetName val="Eas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Set>
  </externalBook>
</externalLink>
</file>

<file path=xl/externalLinks/externalLink3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기초자료"/>
      <sheetName val="충당금상세(은행)"/>
      <sheetName val="flc상세"/>
      <sheetName val="대손충당금"/>
      <sheetName val="금리"/>
      <sheetName val="f_IS"/>
      <sheetName val="f_BS"/>
      <sheetName val="f-cf "/>
      <sheetName val="조달및운용"/>
      <sheetName val="작성근거"/>
      <sheetName val="작성근거2"/>
      <sheetName val="작성근거2 (2)"/>
      <sheetName val="주요지표-1"/>
      <sheetName val="주요지표-2"/>
      <sheetName val="자기자본안(은행기준)"/>
      <sheetName val="Sheet1"/>
      <sheetName val="Sheet1 (2)"/>
      <sheetName val="1.31"/>
      <sheetName val="2.28"/>
      <sheetName val="3.31"/>
      <sheetName val="4.30"/>
      <sheetName val="5.31"/>
      <sheetName val="6.30"/>
      <sheetName val="7.31"/>
      <sheetName val="8.31"/>
      <sheetName val="9.29"/>
      <sheetName val="10.31"/>
      <sheetName val="11.30"/>
      <sheetName val="12.31"/>
      <sheetName val="2002.1.3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sheetData sheetId="18"/>
      <sheetData sheetId="19"/>
      <sheetData sheetId="20"/>
      <sheetData sheetId="21"/>
      <sheetData sheetId="22"/>
      <sheetData sheetId="23"/>
      <sheetData sheetId="24"/>
      <sheetData sheetId="25"/>
      <sheetData sheetId="26"/>
      <sheetData sheetId="27"/>
      <sheetData sheetId="28"/>
      <sheetData sheetId="29"/>
    </sheetDataSet>
  </externalBook>
</externalLink>
</file>

<file path=xl/externalLinks/externalLink3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eneral Information"/>
      <sheetName val="Exhibit"/>
      <sheetName val="Summary"/>
      <sheetName val="Summary by Reporting"/>
      <sheetName val="Cost Approach - - -&gt;"/>
      <sheetName val="Asset Detail"/>
      <sheetName val="Input Data"/>
      <sheetName val="Depreciation Tables"/>
      <sheetName val="Trends"/>
      <sheetName val="PPI Tables"/>
      <sheetName val="COA by Account"/>
    </sheetNames>
    <sheetDataSet>
      <sheetData sheetId="0"/>
      <sheetData sheetId="1" refreshError="1"/>
      <sheetData sheetId="2"/>
      <sheetData sheetId="3" refreshError="1"/>
      <sheetData sheetId="4" refreshError="1"/>
      <sheetData sheetId="5"/>
      <sheetData sheetId="6"/>
      <sheetData sheetId="7"/>
      <sheetData sheetId="8"/>
      <sheetData sheetId="9" refreshError="1"/>
      <sheetData sheetId="10"/>
    </sheetDataSet>
  </externalBook>
</externalLink>
</file>

<file path=xl/externalLinks/externalLink3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계획대비실적1"/>
      <sheetName val="매출상세내역(1-1)"/>
      <sheetName val="계획대비실적(1-2)"/>
      <sheetName val="실적"/>
      <sheetName val="요약대차"/>
      <sheetName val="주요재무비율"/>
      <sheetName val="재무비율"/>
    </sheetNames>
    <sheetDataSet>
      <sheetData sheetId="0"/>
      <sheetData sheetId="1"/>
      <sheetData sheetId="2"/>
      <sheetData sheetId="3"/>
      <sheetData sheetId="4"/>
      <sheetData sheetId="5"/>
      <sheetData sheetId="6"/>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CIL Tasman"/>
      <sheetName val="Net Backs"/>
      <sheetName val="Condensate Splitter"/>
      <sheetName val="Aromatics Complex"/>
      <sheetName val="Financial Summaries and sensiti"/>
      <sheetName val="Project Sensitivity Chart"/>
      <sheetName val="Equity Sensitivity Chart"/>
      <sheetName val="Compare Mar05"/>
      <sheetName val="Compare Sep05"/>
      <sheetName val="Output"/>
      <sheetName val="DashBoard"/>
      <sheetName val="EBITDA"/>
      <sheetName val="PriceDefinition"/>
      <sheetName val="Cash Costs"/>
      <sheetName val="Cases"/>
      <sheetName val="Prices"/>
      <sheetName val="Complex"/>
      <sheetName val="workdata"/>
      <sheetName val="StreamDef"/>
      <sheetName val="BASIS"/>
      <sheetName val="Chain Data"/>
      <sheetName val="Marketing"/>
      <sheetName val="Input"/>
      <sheetName val="Naphtha Distillation"/>
      <sheetName val="Feed Distillation"/>
      <sheetName val="Reformer 1 HT"/>
      <sheetName val="Reformer 1"/>
      <sheetName val="Reformer 2 HT"/>
      <sheetName val="Reformer 2"/>
      <sheetName val="Reformer 3 HT"/>
      <sheetName val="Reformer 3"/>
      <sheetName val="Reformate Depentanizer"/>
      <sheetName val="Reformate Splitter"/>
      <sheetName val="Aromatics Extraction"/>
      <sheetName val="HDA"/>
      <sheetName val="STDP"/>
      <sheetName val="TAC9"/>
      <sheetName val="Tatoray"/>
      <sheetName val="Toluene Distillation"/>
      <sheetName val="Orthoxylene"/>
      <sheetName val="C8 Distillation"/>
      <sheetName val="Paraxylene"/>
      <sheetName val="Isomerization"/>
      <sheetName val="Bisphenol A"/>
      <sheetName val="Caprolactam"/>
      <sheetName val="Cumene"/>
      <sheetName val="Cyclohexane"/>
      <sheetName val="EPS"/>
      <sheetName val="PET 1"/>
      <sheetName val="PET 2"/>
      <sheetName val="Phenol"/>
      <sheetName val="Polycarbonate"/>
      <sheetName val="Polystyrene"/>
      <sheetName val="PTA 1"/>
      <sheetName val="PTA 2"/>
      <sheetName val="SBR"/>
      <sheetName val="Styrene"/>
      <sheetName val="Complex Misc"/>
      <sheetName val="Yields"/>
      <sheetName val="DI_Other"/>
      <sheetName val="DI_Energy"/>
      <sheetName val="DI_MDE"/>
      <sheetName val="DI_SEA"/>
      <sheetName val="DI_NEA"/>
      <sheetName val="DI_WEP"/>
      <sheetName val="DI_NAM"/>
      <sheetName val="INFO"/>
      <sheetName val="WorkSpace"/>
    </sheetNames>
    <sheetDataSet>
      <sheetData sheetId="0"/>
      <sheetData sheetId="1" refreshError="1"/>
      <sheetData sheetId="2"/>
      <sheetData sheetId="3" refreshError="1"/>
      <sheetData sheetId="4" refreshError="1"/>
      <sheetData sheetId="5" refreshError="1"/>
      <sheetData sheetId="6" refreshError="1"/>
      <sheetData sheetId="7" refreshError="1"/>
      <sheetData sheetId="8" refreshError="1"/>
      <sheetData sheetId="9" refreshError="1"/>
      <sheetData sheetId="10"/>
      <sheetData sheetId="11" refreshError="1"/>
      <sheetData sheetId="12" refreshError="1"/>
      <sheetData sheetId="13" refreshError="1"/>
      <sheetData sheetId="14" refreshError="1"/>
      <sheetData sheetId="15" refreshError="1"/>
      <sheetData sheetId="16"/>
      <sheetData sheetId="17"/>
      <sheetData sheetId="18"/>
      <sheetData sheetId="19"/>
      <sheetData sheetId="20" refreshError="1"/>
      <sheetData sheetId="21" refreshError="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sheetDataSet>
  </externalBook>
</externalLink>
</file>

<file path=xl/externalLinks/externalLink4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폐토수익화 "/>
      <sheetName val="controll"/>
      <sheetName val="#REF"/>
      <sheetName val="분석적검토(대차)"/>
      <sheetName val="5300"/>
      <sheetName val="보고"/>
      <sheetName val="krsec08"/>
      <sheetName val="00.08계정"/>
      <sheetName val="연장집계 (2)"/>
      <sheetName val="1.총괄표"/>
      <sheetName val="97년추정손익계산서"/>
      <sheetName val="종합일지"/>
      <sheetName val="기타계열"/>
      <sheetName val="T6-6(2)"/>
      <sheetName val="Comments"/>
      <sheetName val="Sheet1 (2)"/>
      <sheetName val="대차대조표-공시형"/>
      <sheetName val="25"/>
      <sheetName val="Assumptions"/>
      <sheetName val="적용환율"/>
      <sheetName val="COMPS"/>
      <sheetName val="기초자료"/>
      <sheetName val="대차대조표"/>
      <sheetName val="손익계산서"/>
      <sheetName val="code"/>
      <sheetName val="Table"/>
      <sheetName val="환율"/>
      <sheetName val="1995년 섹터별 매출"/>
      <sheetName val="main_map"/>
      <sheetName val="Variables"/>
      <sheetName val="양식"/>
      <sheetName val="Controlsheet"/>
      <sheetName val="수율생산"/>
      <sheetName val="Calcs for Sensitivy"/>
      <sheetName val="DCF Inputs"/>
      <sheetName val="A000070(4)"/>
      <sheetName val="임차보증금현황04.6.30"/>
      <sheetName val="고정자산원본"/>
      <sheetName val="SALE&amp;COST"/>
      <sheetName val="차입금"/>
      <sheetName val="완성차 미수금"/>
      <sheetName val="Scenario"/>
      <sheetName val="명원분석"/>
      <sheetName val="1_當期시산표"/>
      <sheetName val="첨부1"/>
      <sheetName val="LU"/>
      <sheetName val="환율021231"/>
      <sheetName val="0-Basics"/>
      <sheetName val="AKL"/>
      <sheetName val="결손금"/>
      <sheetName val="백암비스타내역"/>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Set>
  </externalBook>
</externalLink>
</file>

<file path=xl/externalLinks/externalLink4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dmin"/>
      <sheetName val="assign"/>
      <sheetName val="4050"/>
      <sheetName val="4051"/>
      <sheetName val="4052"/>
      <sheetName val="4800"/>
      <sheetName val="5000"/>
      <sheetName val="5020"/>
      <sheetName val="6600"/>
      <sheetName val="WACC"/>
      <sheetName val="일반은행조회내역입력"/>
      <sheetName val="은행조회입력"/>
      <sheetName val="퇴직금"/>
      <sheetName val="국공채이자"/>
      <sheetName val="현금실사표"/>
      <sheetName val="어음실사"/>
      <sheetName val="증권실사"/>
      <sheetName val="증권평가"/>
      <sheetName val="용지집계"/>
      <sheetName val="어음수표용지"/>
      <sheetName val="미사용실사"/>
      <sheetName val="견질검토"/>
      <sheetName val="미결제"/>
      <sheetName val="실사계획서"/>
      <sheetName val="실사요약"/>
      <sheetName val="재고자산실사"/>
      <sheetName val="입회결과"/>
      <sheetName val="재고절차"/>
      <sheetName val="보관확인서"/>
      <sheetName val="조회서"/>
      <sheetName val="연령표"/>
      <sheetName val="부보자산"/>
      <sheetName val="담보자산"/>
      <sheetName val="보증자산"/>
      <sheetName val="가입권"/>
      <sheetName val="임대차"/>
      <sheetName val="채권의현재가치"/>
      <sheetName val="사채할인발행차금"/>
      <sheetName val="등록"/>
      <sheetName val="이자검증"/>
      <sheetName val="감가검증"/>
      <sheetName val="장기채무"/>
      <sheetName val="월판관비"/>
      <sheetName val="월제조비"/>
      <sheetName val="매출액"/>
      <sheetName val="영업외손익"/>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Set>
  </externalBook>
</externalLink>
</file>

<file path=xl/externalLinks/externalLink4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in Input"/>
      <sheetName val="EE Input"/>
      <sheetName val="Narrowband Input"/>
      <sheetName val="Voice Input"/>
      <sheetName val="BBD details"/>
      <sheetName val="Daily Report"/>
      <sheetName val="Check"/>
      <sheetName val="EarthLink Daily Report"/>
      <sheetName val="Narrowband Detail"/>
      <sheetName val="Voice Details"/>
      <sheetName val="EarthLinkWireless  Daily Report"/>
      <sheetName val="Premium Dial Detail"/>
      <sheetName val="Broadband Detail"/>
      <sheetName val="graph"/>
      <sheetName val="BBD Ending"/>
      <sheetName val="BBD Input"/>
      <sheetName val="TrendvsForecast"/>
      <sheetName val="Comparison to Forecast"/>
      <sheetName val="By Product Graph"/>
      <sheetName val="All Product Graph"/>
      <sheetName val="Churn"/>
      <sheetName val="Historical Data"/>
      <sheetName val="Premium DailyDial"/>
      <sheetName val="PeoplePC DailyDial"/>
      <sheetName val="DailyBroadband"/>
      <sheetName val="DailyBiz"/>
      <sheetName val="DailyEveryWhere"/>
      <sheetName val="DailySummary"/>
      <sheetName val="Churn Overview Charts"/>
      <sheetName val="Weekly Analysis"/>
      <sheetName val="Acquired Churn by Reason"/>
      <sheetName val="Churn by Acquisition"/>
      <sheetName val="Prem Dial Churn Graph"/>
      <sheetName val="Acquired Churn Graph"/>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Set>
  </externalBook>
</externalLink>
</file>

<file path=xl/externalLinks/externalLink4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월별대출(보고용)"/>
      <sheetName val="admin"/>
    </sheetNames>
    <sheetDataSet>
      <sheetData sheetId="0" refreshError="1"/>
      <sheetData sheetId="1" refreshError="1"/>
    </sheetDataSet>
  </externalBook>
</externalLink>
</file>

<file path=xl/externalLinks/externalLink4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ents Summary"/>
      <sheetName val="2000 Q1 Outlook "/>
      <sheetName val="rqrySAAMasterP1"/>
      <sheetName val="000531 ELN 2.0 (2)"/>
      <sheetName val="000531 West (2)"/>
      <sheetName val="000531 East (2)"/>
      <sheetName val="BD 2000"/>
      <sheetName val="Combined (3)"/>
      <sheetName val="West (3)"/>
      <sheetName val="BS_Detail"/>
      <sheetName val="NSI"/>
      <sheetName val="MemCount"/>
      <sheetName val="MemCountWest"/>
      <sheetName val="MemCountEast"/>
      <sheetName val="AR - Elink Special"/>
      <sheetName val="Billings - MTD"/>
      <sheetName val="Analysis of Reserves"/>
      <sheetName val="AR Detail"/>
      <sheetName val="cameras"/>
      <sheetName val="Cameras(2)"/>
      <sheetName val=" OEM Year Deals"/>
      <sheetName val="Bounties"/>
      <sheetName val="Deferred Revenue"/>
      <sheetName val="Jounal Entry"/>
      <sheetName val="15,800 Trials adjust."/>
      <sheetName val="COGS comm cost per member"/>
      <sheetName val="Adjustment summary"/>
      <sheetName val="Free Adjustment"/>
      <sheetName val="Combined"/>
      <sheetName val="West"/>
      <sheetName val="Eas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Set>
  </externalBook>
</externalLink>
</file>

<file path=xl/externalLinks/externalLink4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수탁현황"/>
      <sheetName val="수탁현황 (2004년9월분)"/>
      <sheetName val="수탁현황 (전월대비)"/>
      <sheetName val="수탁현황(요약표)"/>
      <sheetName val="위험가중자산현황"/>
      <sheetName val="신용공여현황"/>
      <sheetName val="유가증권및매입어음보유현황"/>
      <sheetName val="유효성검사"/>
      <sheetName val="재무가정"/>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Set>
  </externalBook>
</externalLink>
</file>

<file path=xl/externalLinks/externalLink4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96.12계정"/>
      <sheetName val="98.12계정"/>
      <sheetName val="99.12계정"/>
      <sheetName val="00.08계정"/>
      <sheetName val="01.01계정"/>
      <sheetName val="자산대비(IBM)"/>
      <sheetName val="부채대비(IBM)"/>
      <sheetName val="PL대비(IBM)"/>
      <sheetName val="자산변경후"/>
      <sheetName val="부채변경후"/>
      <sheetName val="손익변경후"/>
      <sheetName val="자산결재"/>
      <sheetName val="부채결재"/>
      <sheetName val="손익결재"/>
      <sheetName val="명칭변경(자산)"/>
      <sheetName val="명칭변경(부채)"/>
      <sheetName val="명칭변경(손익)"/>
      <sheetName val="자산대비요약(IBM)"/>
      <sheetName val="부채대비요약(IBM)"/>
      <sheetName val="손익대비요약(IBM)"/>
      <sheetName val="자산대비(V1)"/>
      <sheetName val="부채대비(V1)"/>
      <sheetName val="손익대비(V1)"/>
      <sheetName val="IBM계정"/>
      <sheetName val="약어원칙"/>
      <sheetName val="COMPS"/>
      <sheetName val="BA"/>
    </sheetNames>
    <sheetDataSet>
      <sheetData sheetId="0"/>
      <sheetData sheetId="1"/>
      <sheetData sheetId="2"/>
      <sheetData sheetId="3" refreshError="1"/>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refreshError="1"/>
      <sheetData sheetId="26" refreshError="1"/>
    </sheetDataSet>
  </externalBook>
</externalLink>
</file>

<file path=xl/externalLinks/externalLink4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OWER7"/>
      <sheetName val="시산"/>
      <sheetName val="연장집계 (2)"/>
      <sheetName val="R&amp;D"/>
      <sheetName val="분석mast"/>
      <sheetName val="완성차 미수금"/>
      <sheetName val="월별예산"/>
      <sheetName val="FAB"/>
      <sheetName val="FAB4생산"/>
      <sheetName val="품의"/>
      <sheetName val="차수"/>
      <sheetName val="960318-1"/>
      <sheetName val="Menu"/>
      <sheetName val="건강보험"/>
      <sheetName val="03"/>
      <sheetName val="01"/>
      <sheetName val="02"/>
      <sheetName val="부산4"/>
      <sheetName val="95"/>
      <sheetName val="dV&amp;Cl"/>
      <sheetName val="6월인원"/>
      <sheetName val="CAP"/>
      <sheetName val=""/>
      <sheetName val="제조부문배부"/>
      <sheetName val="FAB별"/>
      <sheetName val="외화금융(97-03)"/>
      <sheetName val="변수"/>
      <sheetName val="전압하강"/>
      <sheetName val="F-T Voltage"/>
      <sheetName val="송전기본"/>
      <sheetName val="01월TTL"/>
      <sheetName val="장기대여금"/>
      <sheetName val="CF2"/>
      <sheetName val="CF4"/>
      <sheetName val="CF5"/>
      <sheetName val="CF7"/>
      <sheetName val="CF8"/>
      <sheetName val="GF3"/>
      <sheetName val="128M"/>
      <sheetName val="16EDO"/>
      <sheetName val="16SD"/>
      <sheetName val="16WB"/>
      <sheetName val="256M"/>
      <sheetName val="4M"/>
      <sheetName val="64EDO"/>
      <sheetName val="64SD"/>
      <sheetName val="DRD"/>
      <sheetName val="SRAM"/>
      <sheetName val="중요성"/>
      <sheetName val="대차총괄"/>
      <sheetName val="영업일보"/>
      <sheetName val="표지"/>
      <sheetName val="Controls"/>
      <sheetName val="AcqIS"/>
      <sheetName val="AcqBSCF"/>
      <sheetName val="Inputs"/>
      <sheetName val="bs"/>
      <sheetName val="lam-moi"/>
      <sheetName val="DONGIA"/>
      <sheetName val="thao-go"/>
      <sheetName val="TH XL"/>
      <sheetName val="Financials"/>
      <sheetName val="LS re sales"/>
      <sheetName val="^Control^"/>
      <sheetName val="DATA"/>
      <sheetName val="Configuration"/>
      <sheetName val="JournalSummary"/>
      <sheetName val="WorkFile"/>
      <sheetName val="raw_CH"/>
      <sheetName val="raw_team"/>
      <sheetName val="노무비"/>
      <sheetName val="년도별개발"/>
      <sheetName val="특판현황(원화)"/>
      <sheetName val="명단"/>
      <sheetName val="3ND 64M"/>
      <sheetName val="9-1차이내역"/>
      <sheetName val="#REF"/>
      <sheetName val="이자율"/>
      <sheetName val="95TOTREV"/>
      <sheetName val="2001.03"/>
      <sheetName val="환율021231"/>
      <sheetName val="별첨.8 H.E Datasheet"/>
      <sheetName val="PRCPL.MCR"/>
      <sheetName val="DIAMOND"/>
      <sheetName val="Sch7a (토요일)"/>
      <sheetName val="입력변수"/>
      <sheetName val="chart"/>
      <sheetName val="R"/>
      <sheetName val="F-T_Voltage"/>
      <sheetName val="A11_1"/>
      <sheetName val="ΔVp &amp; Ω"/>
      <sheetName val="★외출12"/>
      <sheetName val="잡손실"/>
      <sheetName val="협조전"/>
      <sheetName val="CF-DETAILED"/>
      <sheetName val="CALC data (3)"/>
      <sheetName val="T6-6(2)"/>
      <sheetName val="MAIN"/>
      <sheetName val="별첨 4. No.3 PTA 작업 내용"/>
      <sheetName val="Summary Sheets"/>
      <sheetName val="예산M11A"/>
      <sheetName val="스낵물량"/>
      <sheetName val="Sheet2"/>
      <sheetName val="270"/>
      <sheetName val="판가반영"/>
      <sheetName val="생산액data"/>
      <sheetName val="부산물평가"/>
      <sheetName val="Dati_Bloomberg"/>
      <sheetName val="Dividend Analysis Assumptions"/>
      <sheetName val="DCF Output"/>
      <sheetName val="Casto Fin"/>
      <sheetName val="95D"/>
      <sheetName val="94D"/>
      <sheetName val="DATA for Bill"/>
      <sheetName val="SOS_PLC &amp; Panel"/>
      <sheetName val="F-Assump"/>
      <sheetName val="Q-Data"/>
      <sheetName val="Y-Data"/>
      <sheetName val="CapEx"/>
      <sheetName val="작성기준"/>
      <sheetName val="East Europe"/>
      <sheetName val="통관"/>
      <sheetName val="Control Sheet"/>
      <sheetName val="Cover"/>
      <sheetName val="ProForma"/>
      <sheetName val="수정시산표"/>
      <sheetName val="Basic_Information"/>
      <sheetName val="投影仪"/>
      <sheetName val="기준정보"/>
      <sheetName val="분배"/>
      <sheetName val="Code"/>
      <sheetName val="Sheet3"/>
      <sheetName val="투자사유"/>
      <sheetName val="손익계산서"/>
      <sheetName val="ORIGN"/>
      <sheetName val="현장관리비"/>
      <sheetName val="실행내역"/>
      <sheetName val="회사정보"/>
      <sheetName val="11월내역"/>
      <sheetName val="상불"/>
      <sheetName val="D&amp;A"/>
      <sheetName val="IS"/>
      <sheetName val="Assumptions"/>
      <sheetName val="REV"/>
      <sheetName val="Détail mensuel"/>
      <sheetName val="Personalizza"/>
      <sheetName val="진행 DATA (2)"/>
      <sheetName val="GB-IC Villingen GG"/>
      <sheetName val="외주현황.wq1"/>
      <sheetName val="Sensitivity"/>
      <sheetName val="Assumption"/>
      <sheetName val="회계감사"/>
      <sheetName val="Voucher"/>
      <sheetName val="Sheet1"/>
      <sheetName val="FC-101"/>
      <sheetName val="경제성분석"/>
      <sheetName val="1batch량"/>
      <sheetName val="One-Pager"/>
      <sheetName val="7682LA SKD(12.4)"/>
      <sheetName val="MRS세부"/>
      <sheetName val="inter"/>
      <sheetName val="F-T_Voltage1"/>
      <sheetName val="별첨_8_H_E_Datasheet"/>
      <sheetName val="PRCPL_MCR"/>
      <sheetName val="완성차_미수금"/>
      <sheetName val="LS_re_sales"/>
      <sheetName val="TH_XL"/>
      <sheetName val="연장집계_(2)"/>
      <sheetName val="3ND_64M"/>
      <sheetName val="2001_03"/>
      <sheetName val="Sch7a_(토요일)"/>
      <sheetName val="별첨_4__No_3_PTA_작업_내용"/>
      <sheetName val="Summary_Sheets"/>
      <sheetName val="ΔVp_&amp;_Ω"/>
      <sheetName val="CALC_data_(3)"/>
      <sheetName val="DATA_for_Bill"/>
      <sheetName val="SOS_PLC_&amp;_Panel"/>
      <sheetName val="East_Europe"/>
      <sheetName val="Control_Sheet"/>
      <sheetName val="Dividend_Analysis_Assumptions"/>
      <sheetName val="DCF_Output"/>
      <sheetName val="Casto_Fin"/>
      <sheetName val="AIZ graph"/>
      <sheetName val="Merger"/>
      <sheetName val="comps LFY+"/>
      <sheetName val="HDI implied"/>
      <sheetName val="Dati"/>
      <sheetName val="Public Comps"/>
      <sheetName val="CD+Viasat"/>
      <sheetName val="CD Summary P&amp;L"/>
      <sheetName val="Assumptions CD"/>
      <sheetName val="POWER7.XLA"/>
      <sheetName val="선택박스"/>
      <sheetName val="손익12월"/>
      <sheetName val="Trans"/>
      <sheetName val="한계원가"/>
      <sheetName val="표지 "/>
      <sheetName val="1.6 成本中心组映射"/>
      <sheetName val="1.5 成本中心组"/>
      <sheetName val="1.2 成本元素列表"/>
      <sheetName val="1.3 成本元素映射"/>
      <sheetName val="1.1 损益科目标准化"/>
      <sheetName val="Loss测算底稿"/>
      <sheetName val="14.1&quot; Cst 변화"/>
      <sheetName val="시설이용권명세서"/>
      <sheetName val="Control Switch"/>
      <sheetName val="TYPES"/>
      <sheetName val="#RIF"/>
      <sheetName val="BEST"/>
      <sheetName val="conf"/>
      <sheetName val="CODE (2)"/>
      <sheetName val="Sheet5"/>
      <sheetName val="Sheet6 (3)"/>
      <sheetName val="수리결과"/>
      <sheetName val="comps_LFY+"/>
      <sheetName val="HDI_implied"/>
      <sheetName val="Public_Comps"/>
      <sheetName val="CD_Summary_P&amp;L"/>
      <sheetName val="Assumptions_CD"/>
      <sheetName val="Index utilityvsMIB30"/>
      <sheetName val="Dividend_Analysis_Assumptions1"/>
      <sheetName val="DCF_Output1"/>
      <sheetName val="Casto_Fin1"/>
      <sheetName val="Capital"/>
      <sheetName val="Preliminary Info"/>
      <sheetName val="CAMBI"/>
      <sheetName val="Operational Input"/>
      <sheetName val="Summary"/>
      <sheetName val="Sources &amp; Uses"/>
      <sheetName val="Financing"/>
      <sheetName val="Summary Results"/>
      <sheetName val="\\srvfs2\PianificazioneControll"/>
      <sheetName val="Données Spéc."/>
      <sheetName val="Test"/>
      <sheetName val="PRT_BS"/>
      <sheetName val="PRT_PL"/>
      <sheetName val="#1 Basic"/>
      <sheetName val="POWER7_XLA"/>
      <sheetName val="#1_Basic"/>
      <sheetName val="Ｂｒａｎｄ"/>
      <sheetName val="EDS고정비"/>
      <sheetName val="CaseComp5"/>
      <sheetName val="산출내역서집계표"/>
      <sheetName val="인사현황(부서)"/>
      <sheetName val="Asset9809CAK"/>
      <sheetName val="업무분장 "/>
      <sheetName val="인력현황2000"/>
      <sheetName val="Working"/>
      <sheetName val="월별손익"/>
      <sheetName val="8월차잔"/>
      <sheetName val="사업일정"/>
      <sheetName val="Info"/>
      <sheetName val="Operating Scenario"/>
      <sheetName val="Offer &amp; Structure"/>
      <sheetName val="BUDGET Revenue"/>
      <sheetName val="Title"/>
      <sheetName val="CURRENT YEAR Revenue"/>
      <sheetName val="LAST YEAR Revenue"/>
      <sheetName val="TH_XL1"/>
      <sheetName val="LS_re_sales1"/>
      <sheetName val="연장집계_(2)1"/>
      <sheetName val="3ND_64M1"/>
      <sheetName val="2001_031"/>
      <sheetName val="장려금"/>
    </sheetNames>
    <definedNames>
      <definedName name="ChangeRange"/>
      <definedName name="ContentsHelp"/>
      <definedName name="CreateTable"/>
      <definedName name="DeleteRange"/>
      <definedName name="DeleteTable"/>
      <definedName name="MerrillPrintIt"/>
      <definedName name="NewRange"/>
      <definedName name="RedefinePrintTableRange"/>
    </defined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sheetData sheetId="89"/>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sheetData sheetId="215"/>
      <sheetData sheetId="216"/>
      <sheetData sheetId="217"/>
      <sheetData sheetId="218"/>
      <sheetData sheetId="219" refreshError="1"/>
      <sheetData sheetId="220"/>
      <sheetData sheetId="221"/>
      <sheetData sheetId="222"/>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sheetData sheetId="238"/>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sheetData sheetId="259"/>
      <sheetData sheetId="260"/>
      <sheetData sheetId="261"/>
      <sheetData sheetId="262"/>
      <sheetData sheetId="263" refreshError="1"/>
    </sheetDataSet>
  </externalBook>
</externalLink>
</file>

<file path=xl/externalLinks/externalLink4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M_Inputs"/>
      <sheetName val="TM_DR"/>
      <sheetName val="TM_Rev_ Alloc_EE"/>
      <sheetName val="TM_Dep_Capex"/>
      <sheetName val="TM_NWC"/>
      <sheetName val="TM_AWF"/>
      <sheetName val="TM_NOTE"/>
      <sheetName val="NOTE"/>
      <sheetName val="Title"/>
      <sheetName val="TM_ToC"/>
      <sheetName val="CL P1"/>
      <sheetName val="CL P2"/>
      <sheetName val="CL P3"/>
      <sheetName val="ToC"/>
      <sheetName val="TM_Sum"/>
      <sheetName val="COMPS_DESC"/>
      <sheetName val="Sum"/>
      <sheetName val="TM_WACC_CAPM"/>
      <sheetName val="TM_WACC"/>
      <sheetName val="WACC"/>
      <sheetName val="TM_COMPS"/>
      <sheetName val="TM_COMPS_DESC"/>
      <sheetName val="TM_Proj"/>
      <sheetName val="TM_BS"/>
      <sheetName val="Proj"/>
      <sheetName val="BS"/>
      <sheetName val="TM_BEV_IRR"/>
      <sheetName val="TM_IRR"/>
      <sheetName val="TM_PPE"/>
      <sheetName val="IRR"/>
      <sheetName val="TM_ROCA"/>
      <sheetName val="TM_TN_RfR1"/>
      <sheetName val="TN_RR"/>
      <sheetName val="TM_Intangible_EE1"/>
      <sheetName val="Royalty Rate"/>
      <sheetName val="CR_EE"/>
      <sheetName val="TM_TECH_EE3"/>
      <sheetName val="TM_Tech_EE"/>
      <sheetName val="TM_NCT_Agmt"/>
      <sheetName val="TM_Tech_RfR2"/>
      <sheetName val="TM_INV"/>
      <sheetName val="TM_Deferred REV"/>
      <sheetName val="Contract_EE"/>
      <sheetName val="INV_DETAIL"/>
      <sheetName val="M&amp;E"/>
      <sheetName val="Lt Asmptions"/>
      <sheetName val="LT Asmptions 2"/>
      <sheetName val="GEN Inputs"/>
      <sheetName val="NWC"/>
      <sheetName val="Dep_Capex"/>
      <sheetName val="AWFWP"/>
      <sheetName val="ROCA"/>
      <sheetName val="AWF"/>
      <sheetName val="DR_Alt"/>
      <sheetName val="PPE"/>
      <sheetName val="TM_INV_SUM"/>
      <sheetName val="TM_INV_DETAIL"/>
      <sheetName val="TM_Deferred_REV"/>
      <sheetName val="TM_LH_SUM"/>
      <sheetName val="WACC_BUILDUP"/>
      <sheetName val="PBC==&gt;&gt;"/>
      <sheetName val="Summary PL v Helio 2.0"/>
      <sheetName val="Classified Balance Sheet"/>
      <sheetName val="TM_GEN Inputs"/>
      <sheetName val="TM_DR_Alt"/>
      <sheetName val="TM_LHs"/>
      <sheetName val="TM_Analysis_Inc NWC"/>
      <sheetName val="TM_Analysis_Ind Eco Lives"/>
      <sheetName val="TM_Sheet1"/>
      <sheetName val="TM_Tech_Cost"/>
      <sheetName val="TM_Analysis_RfR"/>
      <sheetName val="TM_CR Att_Cust Mthd"/>
      <sheetName val="TM_CR Att_Rev Mthd"/>
      <sheetName val="Model_CtrlSheet"/>
      <sheetName val="Sheet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Set>
  </externalBook>
</externalLink>
</file>

<file path=xl/externalLinks/externalLink4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ollforward"/>
      <sheetName val="Detail"/>
      <sheetName val="Recon items"/>
      <sheetName val="Sales"/>
      <sheetName val="Insurance"/>
      <sheetName val="Freight"/>
      <sheetName val="DM"/>
      <sheetName val="CM"/>
      <sheetName val="Aging 0902"/>
      <sheetName val="Aging 1002"/>
      <sheetName val="Cash App Report"/>
      <sheetName val="ro"/>
    </sheetNames>
    <sheetDataSet>
      <sheetData sheetId="0"/>
      <sheetData sheetId="1"/>
      <sheetData sheetId="2"/>
      <sheetData sheetId="3"/>
      <sheetData sheetId="4"/>
      <sheetData sheetId="5"/>
      <sheetData sheetId="6"/>
      <sheetData sheetId="7"/>
      <sheetData sheetId="8"/>
      <sheetData sheetId="9"/>
      <sheetData sheetId="10"/>
      <sheetData sheetId="1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보증금(전신전화가입권)"/>
      <sheetName val="118.세금과공과"/>
      <sheetName val="108.수선비"/>
    </sheetNames>
    <sheetDataSet>
      <sheetData sheetId="0"/>
      <sheetData sheetId="1" refreshError="1"/>
      <sheetData sheetId="2" refreshError="1"/>
    </sheetDataSet>
  </externalBook>
</externalLink>
</file>

<file path=xl/externalLinks/externalLink5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hart1"/>
      <sheetName val="보고"/>
      <sheetName val="00.08계정"/>
      <sheetName val="COMPS"/>
      <sheetName val="97년추정손익계산서"/>
    </sheetNames>
    <sheetDataSet>
      <sheetData sheetId="0" refreshError="1"/>
      <sheetData sheetId="1" refreshError="1"/>
      <sheetData sheetId="2" refreshError="1"/>
      <sheetData sheetId="3" refreshError="1"/>
      <sheetData sheetId="4" refreshError="1"/>
    </sheetDataSet>
  </externalBook>
</externalLink>
</file>

<file path=xl/externalLinks/externalLink5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분개양식"/>
      <sheetName val="#REF"/>
      <sheetName val="code"/>
    </sheetNames>
    <sheetDataSet>
      <sheetData sheetId="0" refreshError="1"/>
      <sheetData sheetId="1" refreshError="1"/>
      <sheetData sheetId="2" refreshError="1"/>
    </sheetDataSet>
  </externalBook>
</externalLink>
</file>

<file path=xl/externalLinks/externalLink5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ustomers"/>
    </sheetNames>
    <sheetDataSet>
      <sheetData sheetId="0"/>
    </sheetDataSet>
  </externalBook>
</externalLink>
</file>

<file path=xl/externalLinks/externalLink5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목차"/>
      <sheetName val="check list"/>
      <sheetName val="BI"/>
      <sheetName val="BI_2"/>
      <sheetName val="CD_ Sum"/>
      <sheetName val="CD_Sch"/>
      <sheetName val="SD_List"/>
      <sheetName val="SD_Sch"/>
      <sheetName val="SD_His"/>
      <sheetName val="G"/>
      <sheetName val="Collateral"/>
      <sheetName val="Lien"/>
      <sheetName val="other collateral"/>
      <sheetName val="추정FS제시"/>
      <sheetName val="감가상각비추정"/>
      <sheetName val="Cash in"/>
      <sheetName val="Valuation(new)"/>
      <sheetName val="Valuation"/>
      <sheetName val="Valuation (2)"/>
      <sheetName val="Sale추정"/>
      <sheetName val="청산가치 추정"/>
      <sheetName val="Confirmation_1"/>
      <sheetName val="Confirmation_2"/>
      <sheetName val="시나리오"/>
      <sheetName val="Data"/>
      <sheetName val="보고"/>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refreshError="1"/>
      <sheetData sheetId="25" refreshError="1"/>
    </sheetDataSet>
  </externalBook>
</externalLink>
</file>

<file path=xl/externalLinks/externalLink5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자료철"/>
      <sheetName val="집계"/>
      <sheetName val="건물"/>
    </sheetNames>
    <sheetDataSet>
      <sheetData sheetId="0" refreshError="1"/>
      <sheetData sheetId="1" refreshError="1"/>
      <sheetData sheetId="2" refreshError="1"/>
    </sheetDataSet>
  </externalBook>
</externalLink>
</file>

<file path=xl/externalLinks/externalLink5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inal"/>
      <sheetName val="AcqFinal"/>
      <sheetName val="someData"/>
      <sheetName val="PremDialGrph"/>
      <sheetName val="acqGraph"/>
      <sheetName val="ONEMGraph"/>
      <sheetName val="newGraphs"/>
    </sheetNames>
    <sheetDataSet>
      <sheetData sheetId="0" refreshError="1"/>
      <sheetData sheetId="1" refreshError="1"/>
      <sheetData sheetId="2" refreshError="1"/>
      <sheetData sheetId="3" refreshError="1"/>
      <sheetData sheetId="4" refreshError="1"/>
      <sheetData sheetId="5" refreshError="1"/>
      <sheetData sheetId="6" refreshError="1"/>
    </sheetDataSet>
  </externalBook>
</externalLink>
</file>

<file path=xl/externalLinks/externalLink5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대차대조표"/>
      <sheetName val="손익계산서"/>
      <sheetName val="비율분석"/>
      <sheetName val="Tickmarks"/>
      <sheetName val="잉여금, 현금흐름"/>
      <sheetName val="IS정산표"/>
      <sheetName val="대차대조표 (2)"/>
      <sheetName val="손익계산서 (2)"/>
      <sheetName val="최종FS분석"/>
      <sheetName val="개발비및국고보조금"/>
      <sheetName val="매출및매출원가분석"/>
      <sheetName val="주요경영지표"/>
      <sheetName val="최종BS"/>
      <sheetName val="최종PL"/>
      <sheetName val="재무제표검토"/>
      <sheetName val="주요경영지표계산"/>
      <sheetName val="최종분석"/>
      <sheetName val="ASM"/>
      <sheetName val="최종재무제표분석"/>
      <sheetName val="Analytical(대차)"/>
      <sheetName val="Analytical(손익)"/>
      <sheetName val="주요계정(대차)"/>
      <sheetName val="주요계정(손익)"/>
      <sheetName val="Sheet1"/>
      <sheetName val="주요대차"/>
      <sheetName val="주요손익"/>
      <sheetName val="제표최종"/>
      <sheetName val="주요경영지표계산 (2)"/>
      <sheetName val="대차분석"/>
      <sheetName val="손익분석"/>
      <sheetName val="손익계산서 (3)"/>
      <sheetName val="BS"/>
      <sheetName val="PL"/>
      <sheetName val="폐토수익화 "/>
      <sheetName val="#REF"/>
      <sheetName val="Links"/>
      <sheetName val="Lead"/>
      <sheetName val="BA"/>
      <sheetName val="보고"/>
      <sheetName val="수처리사업"/>
      <sheetName val="Sheet3"/>
      <sheetName val="Sheet1 (3)"/>
      <sheetName val="1995년 섹터별 매출"/>
      <sheetName val="대출금"/>
      <sheetName val="만기"/>
      <sheetName val="XREF"/>
      <sheetName val="Update"/>
      <sheetName val="P&amp;L"/>
      <sheetName val="단기차입금"/>
      <sheetName val="Data"/>
      <sheetName val="WACC"/>
      <sheetName val="2311 재무제표검토 Worksheet의 워크시트"/>
      <sheetName val="97년추정손익계산서"/>
      <sheetName val="A"/>
      <sheetName val="8220"/>
      <sheetName val="Assumption"/>
      <sheetName val="Balance Sheet"/>
      <sheetName val="Income Statement"/>
      <sheetName val="백암비스타내역"/>
      <sheetName val="확인서"/>
      <sheetName val="수정시산표"/>
      <sheetName val="Inputs"/>
      <sheetName val="39기"/>
      <sheetName val="공통비"/>
      <sheetName val="건물"/>
      <sheetName val="StandAlne"/>
      <sheetName val="대차대조표-공시형"/>
      <sheetName val="krsec08"/>
      <sheetName val="적용환율"/>
      <sheetName val="전신전화가입권"/>
      <sheetName val="1.외주공사"/>
      <sheetName val="2.직영공사"/>
      <sheetName val="Variables"/>
      <sheetName val="COMPS"/>
      <sheetName val="손익1월"/>
      <sheetName val="월 Capa"/>
      <sheetName val="경수97.02"/>
      <sheetName val="00.08계정"/>
      <sheetName val="종합일지"/>
      <sheetName val="Start"/>
      <sheetName val="July."/>
      <sheetName val="원자재수불(최종)"/>
      <sheetName val="C-Lead"/>
      <sheetName val="0-Basics"/>
      <sheetName val="분석mast"/>
      <sheetName val="수익증권명세서(매도가능)"/>
      <sheetName val="Cust"/>
      <sheetName val="Excess Calc"/>
      <sheetName val="F12"/>
      <sheetName val="F3"/>
      <sheetName val="Sheet2"/>
      <sheetName val="1_當期시산표"/>
      <sheetName val="Borrower"/>
      <sheetName val="보험금"/>
      <sheetName val="C100 LEAD"/>
      <sheetName val="관세구분시트"/>
      <sheetName val="세부"/>
      <sheetName val="Assumptions"/>
      <sheetName val="Customer"/>
      <sheetName val="미수금 (O)"/>
      <sheetName val="pre-anal손익계산서"/>
      <sheetName val="pre-anal대차대조표"/>
      <sheetName val="SALE&amp;COST"/>
      <sheetName val="FTE"/>
      <sheetName val="YTD"/>
      <sheetName val="Bu03"/>
      <sheetName val="내역서"/>
      <sheetName val="Cover"/>
      <sheetName val="소매_신용"/>
      <sheetName val="특정상품(비소매)"/>
      <sheetName val="비소매신용"/>
      <sheetName val="직공비"/>
      <sheetName val="신전산소항목시산표(5월)"/>
      <sheetName val="대환취급"/>
      <sheetName val="Condition"/>
      <sheetName val="노무비"/>
      <sheetName val="10월 급여"/>
      <sheetName val="Code"/>
      <sheetName val="Vega"/>
      <sheetName val="General Assumptions"/>
      <sheetName val="Reference2"/>
      <sheetName val="KeyMultInputs"/>
      <sheetName val="forecasted_BS"/>
      <sheetName val="forecasted_IS"/>
      <sheetName val="PACKING"/>
    </sheetNames>
    <sheetDataSet>
      <sheetData sheetId="0"/>
      <sheetData sheetId="1"/>
      <sheetData sheetId="2" refreshError="1"/>
      <sheetData sheetId="3" refreshError="1"/>
      <sheetData sheetId="4" refreshError="1"/>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sheetData sheetId="24" refreshError="1"/>
      <sheetData sheetId="25" refreshError="1"/>
      <sheetData sheetId="26"/>
      <sheetData sheetId="27"/>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Set>
  </externalBook>
</externalLink>
</file>

<file path=xl/externalLinks/externalLink5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4.7.14임차대장"/>
      <sheetName val="sap`04.7.14"/>
      <sheetName val="손익계산서"/>
      <sheetName val="대차대조표"/>
      <sheetName val="감가상각비"/>
    </sheetNames>
    <sheetDataSet>
      <sheetData sheetId="0"/>
      <sheetData sheetId="1"/>
      <sheetData sheetId="2" refreshError="1"/>
      <sheetData sheetId="3" refreshError="1"/>
      <sheetData sheetId="4" refreshError="1"/>
    </sheetDataSet>
  </externalBook>
</externalLink>
</file>

<file path=xl/externalLinks/externalLink5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dex"/>
      <sheetName val="Capital Expenditures"/>
      <sheetName val="ClosingBS_v4"/>
      <sheetName val="purchase price allocation"/>
      <sheetName val="Exhibits--&gt;"/>
      <sheetName val="1.PPA"/>
      <sheetName val="2.BEV-StandAlone"/>
      <sheetName val="2.1CommonSize"/>
      <sheetName val="3.Historical Financials"/>
      <sheetName val="4.CompPerf"/>
      <sheetName val="4.1Comp BDs"/>
      <sheetName val="5.WACC"/>
      <sheetName val="6.1Revenue Analysis"/>
      <sheetName val="6.2Existing InfoStage"/>
      <sheetName val="6.3IPR&amp;D InfoStage"/>
      <sheetName val="7.CustomerRelationships"/>
      <sheetName val="7.1Cust-Dir-Subscription"/>
      <sheetName val="7.2Cust-Dir-License"/>
      <sheetName val="7.3Cust-Dir-Maintenance"/>
      <sheetName val="7.4Cust-Indirect-VAR"/>
      <sheetName val="7.5Cust-MSP-Alliance"/>
      <sheetName val="8.eVault TN"/>
      <sheetName val="8.1RoyaltyRates"/>
      <sheetName val="9.IntDevSW"/>
      <sheetName val="10.Capital Charges"/>
      <sheetName val="11.WARA"/>
      <sheetName val="12.Deferred Rev"/>
      <sheetName val="A-1.SummaryFixedAssets"/>
      <sheetName val="A-2.LeaseSummary"/>
      <sheetName val="Workpapers--&gt;"/>
      <sheetName val="Benchmark Summary"/>
      <sheetName val="SupplyAgreement-CF Summary"/>
      <sheetName val="wp_CustTechCharge"/>
      <sheetName val="wp_TN sensitivity"/>
      <sheetName val="wp_FutureTech"/>
      <sheetName val="Def Rev wp"/>
      <sheetName val="PBC_Standalone"/>
      <sheetName val="P&amp;L Summary"/>
      <sheetName val="Detailed COGS"/>
      <sheetName val="Hist_P&amp;L"/>
      <sheetName val="IPR&amp;D_Costs"/>
      <sheetName val="GTM Model"/>
      <sheetName val="IntDevSW"/>
      <sheetName val="10.NonComplete"/>
      <sheetName val="SupplyAgreementSummary"/>
      <sheetName val="SupplyAgreement-1"/>
      <sheetName val="SupplyAgreement-2"/>
      <sheetName val="SupplyAgreement-3"/>
      <sheetName val="SupplyAgreement-4"/>
      <sheetName val="SupplyAgreement-5"/>
      <sheetName val="COGS_Allocation"/>
      <sheetName val="Notes"/>
      <sheetName val="Questions"/>
      <sheetName val="Revenue Summary_Existing"/>
      <sheetName val="Assembled Workforce"/>
      <sheetName val="HiringCosts"/>
      <sheetName val="PBC_Integrated"/>
      <sheetName val="2.BEV-Integrated"/>
      <sheetName val="Revenue_Existing Customers"/>
      <sheetName val="6.0CompPerfDetail1"/>
      <sheetName val="6.0CompPerfDetail-2"/>
      <sheetName val="6.0CompPerfDetail-3"/>
      <sheetName val="5-yr Stand-alone"/>
      <sheetName val="5-yr Integrated"/>
      <sheetName val="10-yr Stand-alone"/>
      <sheetName val="10-yr Integrated"/>
      <sheetName val="Balance Sheet_Closing"/>
      <sheetName val="Hist_Balance Sheet"/>
      <sheetName val="GTM Model_Existing"/>
      <sheetName val="DD&amp;A"/>
      <sheetName val="DD&amp;A old"/>
      <sheetName val="P&amp;L"/>
      <sheetName val="Current Hdct Summary"/>
      <sheetName val="HireDat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Set>
  </externalBook>
</externalLink>
</file>

<file path=xl/externalLinks/externalLink5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재무제표"/>
      <sheetName val="주석"/>
      <sheetName val="CCOA"/>
      <sheetName val="재무제표_Heading"/>
      <sheetName val="재무제표_주석Template_C1_C3#1.0"/>
    </sheetNames>
    <definedNames>
      <definedName name="dc"/>
      <definedName name="main"/>
      <definedName name="SAVE"/>
      <definedName name="동태"/>
      <definedName name="오일보"/>
      <definedName name="인쇄"/>
      <definedName name="일반"/>
    </definedNames>
    <sheetDataSet>
      <sheetData sheetId="0" refreshError="1"/>
      <sheetData sheetId="1" refreshError="1"/>
      <sheetData sheetId="2" refreshError="1"/>
      <sheetData sheetId="3"/>
      <sheetData sheetId="4"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ct98"/>
      <sheetName val="D"/>
      <sheetName val="영업손익(요약)"/>
      <sheetName val="COLOR별 인쇄"/>
    </sheetNames>
    <sheetDataSet>
      <sheetData sheetId="0"/>
      <sheetData sheetId="1"/>
      <sheetData sheetId="2" refreshError="1"/>
      <sheetData sheetId="3" refreshError="1"/>
    </sheetDataSet>
  </externalBook>
</externalLink>
</file>

<file path=xl/externalLinks/externalLink6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산출데이타"/>
      <sheetName val="산출데이타(a)"/>
    </sheetNames>
    <sheetDataSet>
      <sheetData sheetId="0" refreshError="1"/>
      <sheetData sheetId="1" refreshError="1"/>
    </sheetDataSet>
  </externalBook>
</externalLink>
</file>

<file path=xl/externalLinks/externalLink6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ylesson_0001"/>
      <sheetName val="forecasted_BS"/>
      <sheetName val="forecasted_IS"/>
    </sheetNames>
    <sheetDataSet>
      <sheetData sheetId="0" refreshError="1"/>
      <sheetData sheetId="1" refreshError="1"/>
      <sheetData sheetId="2" refreshError="1"/>
    </sheetDataSet>
  </externalBook>
</externalLink>
</file>

<file path=xl/externalLinks/externalLink6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ents Summary"/>
      <sheetName val="2000 Q1 Outlook "/>
      <sheetName val="rqrySAAMasterP1"/>
      <sheetName val="000531 ELN 2.0 (2)"/>
      <sheetName val="000531 West (2)"/>
      <sheetName val="000531 East (2)"/>
      <sheetName val="BD 2000"/>
      <sheetName val="Combined (3)"/>
      <sheetName val="West (3)"/>
      <sheetName val="BS_Detail"/>
      <sheetName val="NSI"/>
      <sheetName val="MemCount"/>
      <sheetName val="MemCountWest"/>
      <sheetName val="MemCountEast"/>
      <sheetName val="AR - Elink Special"/>
      <sheetName val="Billings - MTD"/>
      <sheetName val="Analysis of Reserves"/>
      <sheetName val="AR Detail"/>
      <sheetName val="cameras"/>
      <sheetName val="Cameras(2)"/>
      <sheetName val=" OEM Year Deals"/>
      <sheetName val="Bounties"/>
      <sheetName val="Deferred Revenue"/>
      <sheetName val="Jounal Entry"/>
      <sheetName val="15,800 Trials adjust."/>
      <sheetName val="COGS comm cost per member"/>
      <sheetName val="Adjustment summary"/>
      <sheetName val="Free Adjustment"/>
      <sheetName val="Combined"/>
      <sheetName val="West"/>
      <sheetName val="Eas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Set>
  </externalBook>
</externalLink>
</file>

<file path=xl/externalLinks/externalLink6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2000 Dashboard, Weekly Oct"/>
      <sheetName val="2000 Dashboard, Weekly Nov"/>
      <sheetName val="2000 Dashboard, Weekly Dec"/>
      <sheetName val="2000 Dashboard, Monthly"/>
      <sheetName val="2000 Dashboard, Quarterly"/>
      <sheetName val="Flash Raw Data TS, Oct"/>
      <sheetName val="Flash Raw Data CS, Oct"/>
      <sheetName val="Flash Raw Data TS"/>
      <sheetName val="Flash Raw Data CS"/>
      <sheetName val="SQL_Data"/>
      <sheetName val="Flash Raw Data TS, Nov"/>
      <sheetName val="Flash Raw Data Support, Dec"/>
      <sheetName val="Flash Raw Data Service, Dec"/>
      <sheetName val="Flash Raw Data CS, Nov"/>
      <sheetName val="Flash Raw Data CS Qtr"/>
      <sheetName val="Flash Raw Data TS Qtr"/>
      <sheetName val="Raw Da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6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월별생산"/>
      <sheetName val="의왕"/>
      <sheetName val="POY-BAL"/>
      <sheetName val="울산"/>
      <sheetName val="가공사"/>
      <sheetName val="CHIP사"/>
      <sheetName val="중합"/>
      <sheetName val="CHIP수"/>
      <sheetName val="4분기"/>
      <sheetName val="수율"/>
      <sheetName val="요약-생"/>
      <sheetName val="요약-수"/>
      <sheetName val="4Q-수율효과"/>
      <sheetName val="118.세금과공과"/>
      <sheetName val="부가가치"/>
      <sheetName val="요인분석"/>
      <sheetName val="4Q수"/>
      <sheetName val="한계원가"/>
      <sheetName val="07년실적"/>
      <sheetName val="99판매상세"/>
      <sheetName val="control"/>
      <sheetName val="Lookup"/>
      <sheetName val="환율"/>
      <sheetName val="Æo°¡±aAØ"/>
      <sheetName val="의왕F사"/>
      <sheetName val="spinning1"/>
      <sheetName val="95WBS"/>
      <sheetName val="PLarp"/>
      <sheetName val="원단위"/>
      <sheetName val="PlanIX03_PEDGSworld_Summary Eur"/>
      <sheetName val="Code"/>
      <sheetName val="VW Preise EURO"/>
      <sheetName val="CIC"/>
      <sheetName val="FLUC-94"/>
      <sheetName val="공무부"/>
      <sheetName val="AP"/>
      <sheetName val="MKI TB"/>
      <sheetName val="대차대조표"/>
      <sheetName val="Total"/>
      <sheetName val="9609추"/>
      <sheetName val="Sheet2"/>
      <sheetName val="Supporting Tool"/>
      <sheetName val="Sheet9"/>
      <sheetName val="상세(독일)"/>
      <sheetName val="기본정보"/>
      <sheetName val="원_VL"/>
      <sheetName val="FC-101"/>
      <sheetName val="노원열병합  건축공사기성내역서"/>
      <sheetName val="TONG HOP VL-NC TT"/>
      <sheetName val="CHITIET VL-NC-TT -1p"/>
      <sheetName val="TDTKP1"/>
      <sheetName val="KPVC-BD "/>
      <sheetName val="借積IQ"/>
      <sheetName val="english name"/>
      <sheetName val="Area"/>
      <sheetName val="parameters"/>
      <sheetName val="DBL LPG시험"/>
      <sheetName val="OPT손익 수출"/>
      <sheetName val="1997"/>
      <sheetName val="und_result"/>
      <sheetName val="잡손실"/>
      <sheetName val="노무비"/>
      <sheetName val="판매계획"/>
      <sheetName val="전기일위대가"/>
      <sheetName val="SpQ"/>
      <sheetName val="Reference-Hide"/>
      <sheetName val="소매_신용"/>
      <sheetName val="특정상품(비소매)"/>
      <sheetName val="비소매신용"/>
      <sheetName val="업무분장(현행)"/>
      <sheetName val="10.25"/>
      <sheetName val="2.대외공문"/>
      <sheetName val="차수"/>
      <sheetName val="보정전"/>
      <sheetName val="CHANDL"/>
      <sheetName val="Exchange rate"/>
      <sheetName val="산정기준"/>
      <sheetName val="#93"/>
      <sheetName val="손익분석"/>
      <sheetName val="118_세금과공과"/>
      <sheetName val="english_name"/>
      <sheetName val="Supporting_Tool"/>
      <sheetName val="PlanIX03_PEDGSworld_Summary_Eur"/>
      <sheetName val="VW_Preise_EURO"/>
      <sheetName val="MKI_TB"/>
      <sheetName val="TONG_HOP_VL-NC_TT"/>
      <sheetName val="CHITIET_VL-NC-TT_-1p"/>
      <sheetName val="KPVC-BD_"/>
      <sheetName val="노원열병합__건축공사기성내역서"/>
      <sheetName val="DBL_LPG시험"/>
      <sheetName val="OPT손익_수출"/>
      <sheetName val="시산표"/>
      <sheetName val="DG"/>
      <sheetName val="Overhead Rates"/>
      <sheetName val="DONGIA"/>
      <sheetName val="자사주펀드(대신)"/>
      <sheetName val="gvl"/>
      <sheetName val="TH VL, NC, DDHT Thanhphuoc"/>
      <sheetName val="Definitions"/>
      <sheetName val="Summary"/>
      <sheetName val="요약"/>
      <sheetName val="산출기준(파견전산실)"/>
      <sheetName val="지사"/>
      <sheetName val="Lea me"/>
      <sheetName val="건물"/>
      <sheetName val="ECG"/>
      <sheetName val="Controls"/>
      <sheetName val="예산실적전체당월"/>
      <sheetName val="Menu"/>
      <sheetName val="기폐기자재"/>
      <sheetName val="Budget"/>
      <sheetName val="Actual"/>
      <sheetName val="CRAWL WEEK 42"/>
      <sheetName val="EEE1916"/>
      <sheetName val="EEE 2519"/>
      <sheetName val="EEE2820"/>
      <sheetName val="EEE3026HM1"/>
      <sheetName val="EEE3026PM2"/>
      <sheetName val="EEE3329D"/>
      <sheetName val="EEE3530A"/>
      <sheetName val="EEE4035"/>
      <sheetName val="EEE4035D"/>
      <sheetName val="EEI1916"/>
      <sheetName val="EEI2218"/>
      <sheetName val="EEI2519"/>
      <sheetName val="EEI2820"/>
      <sheetName val="EEI3026"/>
      <sheetName val="EEI3329"/>
      <sheetName val="EEI3530A"/>
      <sheetName val="EEI4035"/>
      <sheetName val="data"/>
      <sheetName val="BS-E"/>
      <sheetName val="BS요약"/>
      <sheetName val="ERL_TBL"/>
      <sheetName val="smry"/>
      <sheetName val="oct test tax"/>
      <sheetName val="맨홀수량산출"/>
      <sheetName val="AR Aging"/>
      <sheetName val="tax invoice"/>
      <sheetName val="지분법현황"/>
      <sheetName val="T6-6(2)"/>
      <sheetName val="Main"/>
      <sheetName val="U&amp;I America"/>
      <sheetName val="#REF"/>
      <sheetName val="PAN"/>
      <sheetName val="증가명세서"/>
      <sheetName val="Cover sheet"/>
      <sheetName val="선급금"/>
      <sheetName val="YTD Sales(0411)"/>
      <sheetName val="판가반영"/>
      <sheetName val="Currencies"/>
      <sheetName val="상세"/>
      <sheetName val="單價表-DD"/>
      <sheetName val="raw data 2"/>
      <sheetName val="Main record"/>
      <sheetName val="본부총괄표"/>
      <sheetName val="Leasing"/>
      <sheetName val="대차,손익"/>
      <sheetName val="Basis P&amp;L"/>
      <sheetName val="제품수불"/>
      <sheetName val="FS"/>
      <sheetName val="5月下期"/>
      <sheetName val="공통"/>
      <sheetName val="Initial Input Variable"/>
      <sheetName val="Income Statement"/>
      <sheetName val="Shareholders' Equity"/>
      <sheetName val="pre-anal손익계산서"/>
      <sheetName val="pre-anal대차대조표"/>
      <sheetName val="Macros"/>
      <sheetName val="BS"/>
      <sheetName val="우편번호"/>
      <sheetName val="원재료재공"/>
      <sheetName val="Home"/>
      <sheetName val="Update"/>
      <sheetName val="P&amp;L"/>
      <sheetName val="forecasted_BS"/>
      <sheetName val="forecasted_IS"/>
    </sheetNames>
    <sheetDataSet>
      <sheetData sheetId="0" refreshError="1"/>
      <sheetData sheetId="1"/>
      <sheetData sheetId="2"/>
      <sheetData sheetId="3"/>
      <sheetData sheetId="4"/>
      <sheetData sheetId="5"/>
      <sheetData sheetId="6"/>
      <sheetData sheetId="7"/>
      <sheetData sheetId="8"/>
      <sheetData sheetId="9"/>
      <sheetData sheetId="10"/>
      <sheetData sheetId="11"/>
      <sheetData sheetId="12"/>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sheetData sheetId="80"/>
      <sheetData sheetId="81"/>
      <sheetData sheetId="82"/>
      <sheetData sheetId="83"/>
      <sheetData sheetId="84"/>
      <sheetData sheetId="85"/>
      <sheetData sheetId="86"/>
      <sheetData sheetId="87"/>
      <sheetData sheetId="88"/>
      <sheetData sheetId="89"/>
      <sheetData sheetId="90"/>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Set>
  </externalBook>
</externalLink>
</file>

<file path=xl/externalLinks/externalLink6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ylesson_0003"/>
    </sheetNames>
    <definedNames>
      <definedName name="exe_1"/>
      <definedName name="exe_2"/>
      <definedName name="exe_3"/>
      <definedName name="exe_4"/>
      <definedName name="exe_5"/>
      <definedName name="exe_6"/>
      <definedName name="exe_7"/>
      <definedName name="exe_8"/>
      <definedName name="GotoFront"/>
      <definedName name="GotoStudio"/>
      <definedName name="GotoWorkPlace"/>
    </definedNames>
    <sheetDataSet>
      <sheetData sheetId="0" refreshError="1"/>
    </sheetDataSet>
  </externalBook>
</externalLink>
</file>

<file path=xl/externalLinks/externalLink6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요약손익,SG&amp;A"/>
      <sheetName val="분당임차변경"/>
      <sheetName val="담보구분"/>
      <sheetName val="2002년 ⁴₄분기"/>
      <sheetName val="재무가정"/>
    </sheetNames>
    <definedNames>
      <definedName name="exe_10"/>
      <definedName name="exe_11"/>
      <definedName name="exe_12"/>
      <definedName name="exe_13"/>
      <definedName name="exe_14"/>
      <definedName name="exe_15"/>
      <definedName name="exe_16"/>
      <definedName name="exe_9"/>
      <definedName name="gotofront1"/>
      <definedName name="gotopractice"/>
      <definedName name="gotosheet1"/>
      <definedName name="Module1.exe_1"/>
      <definedName name="Module1.exe_2"/>
      <definedName name="Module1.exe_3"/>
      <definedName name="Module1.exe_4"/>
      <definedName name="Module1.exe_5"/>
      <definedName name="Module1.exe_6"/>
      <definedName name="Module1.exe_7"/>
      <definedName name="Module1.exe_8"/>
      <definedName name="Module1.gotostudio"/>
    </definedNames>
    <sheetDataSet>
      <sheetData sheetId="0"/>
      <sheetData sheetId="1" refreshError="1"/>
      <sheetData sheetId="2" refreshError="1"/>
      <sheetData sheetId="3" refreshError="1"/>
      <sheetData sheetId="4" refreshError="1"/>
    </sheetDataSet>
  </externalBook>
</externalLink>
</file>

<file path=xl/externalLinks/externalLink6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ylesson_0004"/>
    </sheetNames>
    <definedNames>
      <definedName name="exe_17"/>
      <definedName name="exe_18"/>
      <definedName name="exe_19"/>
      <definedName name="exe_20"/>
      <definedName name="exe_21"/>
      <definedName name="exe_22"/>
      <definedName name="exe_23"/>
      <definedName name="exe_24"/>
      <definedName name="exe_25"/>
      <definedName name="exe_26"/>
      <definedName name="exe_27"/>
      <definedName name="exe_28"/>
      <definedName name="goto_front"/>
      <definedName name="goto_studio"/>
      <definedName name="Module1.exe_10"/>
      <definedName name="Module1.exe_11"/>
      <definedName name="Module1.exe_12"/>
      <definedName name="Module1.exe_13"/>
      <definedName name="Module1.exe_14"/>
      <definedName name="Module1.exe_15"/>
      <definedName name="Module1.exe_16"/>
      <definedName name="Module1.exe_9"/>
    </definedNames>
    <sheetDataSet>
      <sheetData sheetId="0" refreshError="1"/>
    </sheetDataSet>
  </externalBook>
</externalLink>
</file>

<file path=xl/externalLinks/externalLink6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reasury Cashflow"/>
      <sheetName val="Reference"/>
      <sheetName val="GEN Inputs"/>
      <sheetName val="Cntmrs-Recruit"/>
      <sheetName val="GraphMain"/>
      <sheetName val="5 Indirect"/>
      <sheetName val="E_CLECs"/>
      <sheetName val="Paging"/>
      <sheetName val="DWMC"/>
      <sheetName val="Inputs"/>
      <sheetName val="ROIC"/>
      <sheetName val="1. ROIC"/>
      <sheetName val="Asset Detail"/>
      <sheetName val="Mult-3yr"/>
      <sheetName val="RUL2"/>
      <sheetName val="Pricing"/>
      <sheetName val="KeyMultInputs"/>
      <sheetName val="WMCAP"/>
      <sheetName val="FAR"/>
      <sheetName val="YOEMAGUM"/>
      <sheetName val="I&amp;E-2003-MFC PEG"/>
      <sheetName val="Accounts"/>
      <sheetName val="2-"/>
      <sheetName val="Intangibles"/>
      <sheetName val="Assum (Ruud)"/>
      <sheetName val="WACC (Ruud)"/>
      <sheetName val="Tech-BetaLED"/>
      <sheetName val="Assum"/>
      <sheetName val="Ex_Rates"/>
      <sheetName val="Assumptions and Inputs"/>
      <sheetName val="Revenue Detail"/>
      <sheetName val="WP_Hist ABC"/>
      <sheetName val="P&amp;L98YTD -Farinaceo"/>
      <sheetName val="P&amp;L99YTD - Farinaceo"/>
      <sheetName val="Orbismodel"/>
      <sheetName val="Control Panel"/>
      <sheetName val="Fleet%"/>
      <sheetName val="Summary"/>
      <sheetName val="Extraction_in_Percent_by_Enterp"/>
      <sheetName val="CCP"/>
      <sheetName val="Treasury_Cashflow"/>
      <sheetName val="GEN_Inputs"/>
      <sheetName val="5_Indirect"/>
      <sheetName val="1__ROIC"/>
      <sheetName val="I&amp;E-2003-MFC_PEG"/>
      <sheetName val="Asset_Detail"/>
      <sheetName val="Assum_(Ruud)"/>
      <sheetName val="WACC_(Ruud)"/>
      <sheetName val="WP_Hist_ABC"/>
      <sheetName val="P&amp;L98YTD_-Farinaceo"/>
      <sheetName val="P&amp;L99YTD_-_Farinaceo"/>
      <sheetName val="Control_Panel"/>
      <sheetName val="Assumptions_and_Inputs"/>
      <sheetName val="Revenue_Detail"/>
      <sheetName val="Validations"/>
      <sheetName val="Quarterly Treasury Cashflow Dec"/>
      <sheetName val="Agreement Summaries"/>
      <sheetName val="Share Prices"/>
      <sheetName val="Share_Prices"/>
      <sheetName val="Assumptions"/>
      <sheetName val="유통망계획"/>
      <sheetName val="?????"/>
      <sheetName val="RATE"/>
      <sheetName val="기본정보"/>
      <sheetName val="현장"/>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Set>
  </externalBook>
</externalLink>
</file>

<file path=xl/externalLinks/externalLink6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2000.5월"/>
      <sheetName val="Sheet1"/>
      <sheetName val="Sheet2"/>
      <sheetName val="Sheet3"/>
      <sheetName val="Sheet4"/>
      <sheetName val="Sheet5"/>
      <sheetName val="건전성분류(변동추이)"/>
    </sheetNames>
    <definedNames>
      <definedName name="FORM1_조회"/>
    </definedNames>
    <sheetDataSet>
      <sheetData sheetId="0"/>
      <sheetData sheetId="1"/>
      <sheetData sheetId="2"/>
      <sheetData sheetId="3"/>
      <sheetData sheetId="4"/>
      <sheetData sheetId="5"/>
      <sheetData sheetId="6"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임차보증금"/>
      <sheetName val="현금과예금"/>
      <sheetName val="유가증권명세서"/>
      <sheetName val="매출총괄"/>
      <sheetName val="외상매출금"/>
      <sheetName val="받을어음"/>
      <sheetName val="미수금"/>
      <sheetName val="미수수익명세서"/>
      <sheetName val="재고자산"/>
      <sheetName val="상품명세"/>
      <sheetName val="제품명세 "/>
      <sheetName val="재공품 "/>
      <sheetName val="도농재료 "/>
      <sheetName val="김해재료 "/>
      <sheetName val="광주재료 "/>
      <sheetName val="논산재료 "/>
      <sheetName val="도농저장품"/>
      <sheetName val="김해저장품"/>
      <sheetName val="광주저장품"/>
      <sheetName val="미착재료"/>
      <sheetName val="제품타계정 "/>
      <sheetName val="상품타계정"/>
      <sheetName val="재료타계정"/>
      <sheetName val="선급금"/>
      <sheetName val="선급비용명세"/>
      <sheetName val="선급비용"/>
      <sheetName val="장기예금"/>
      <sheetName val="투자유권"/>
      <sheetName val="특정"/>
      <sheetName val="분석적검토(대차)"/>
      <sheetName val="5300"/>
      <sheetName val="PL"/>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Set>
  </externalBook>
</externalLink>
</file>

<file path=xl/externalLinks/externalLink7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itle"/>
      <sheetName val="Des"/>
      <sheetName val="WGL"/>
      <sheetName val="DCF(KPMG)&gt;&gt;"/>
      <sheetName val="_TM_Result(보고서)"/>
      <sheetName val="_TM_Result"/>
      <sheetName val="Result"/>
      <sheetName val="GPCM"/>
      <sheetName val="GTM"/>
      <sheetName val="WACC"/>
      <sheetName val="DCF"/>
      <sheetName val="Sheet1"/>
      <sheetName val="_TM_GPCM_Tier1 (2)"/>
      <sheetName val="_TM_매출액"/>
      <sheetName val="Pro forma"/>
      <sheetName val="매출액"/>
      <sheetName val="매출원가"/>
      <sheetName val="SG&amp;A"/>
      <sheetName val="CapEx&amp;Dep"/>
      <sheetName val="WC"/>
      <sheetName val="NOA&amp;IBD"/>
      <sheetName val="유사_재무비율"/>
      <sheetName val="PBC&gt;&gt;"/>
      <sheetName val="_TM_매출_세부(연결단순합)"/>
      <sheetName val="FS&gt;&gt;"/>
      <sheetName val="유사회사&gt;&gt;"/>
      <sheetName val="Data&gt;&gt;"/>
      <sheetName val="Raw&gt;&gt;"/>
      <sheetName val="Macro"/>
      <sheetName val="EIU_KR"/>
      <sheetName val="_TM_WACC_유사회사"/>
    </sheetNames>
    <sheetDataSet>
      <sheetData sheetId="0"/>
      <sheetData sheetId="1"/>
      <sheetData sheetId="2" refreshError="1"/>
      <sheetData sheetId="3" refreshError="1"/>
      <sheetData sheetId="4" refreshError="1"/>
      <sheetData sheetId="5" refreshError="1"/>
      <sheetData sheetId="6" refreshError="1"/>
      <sheetData sheetId="7" refreshError="1"/>
      <sheetData sheetId="8" refreshError="1"/>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Set>
  </externalBook>
</externalLink>
</file>

<file path=xl/externalLinks/externalLink7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S_9월(CGG구분)_0102"/>
      <sheetName val="Title"/>
      <sheetName val="Basic Assumption"/>
      <sheetName val="rep."/>
      <sheetName val="rep.1"/>
      <sheetName val="DCF&gt;&gt;"/>
      <sheetName val="_TM_Result(보고서)"/>
      <sheetName val="_TM_Result"/>
      <sheetName val="_TM_GPCM_Tier1 (2)"/>
      <sheetName val="_TM_매출액"/>
      <sheetName val="사업계획Q&amp;A"/>
      <sheetName val="실적Q&amp;A"/>
      <sheetName val="상각비차이"/>
      <sheetName val="Tax"/>
      <sheetName val="WACC"/>
      <sheetName val="DCF(본사)"/>
      <sheetName val="BP_추정PL_CGU요약"/>
      <sheetName val="DCF(ADPO)"/>
      <sheetName val="DCF(Lighting)"/>
      <sheetName val="사업계획_IHS비교"/>
      <sheetName val="IHS"/>
      <sheetName val="매출액(본)"/>
      <sheetName val="매출원가(본)"/>
      <sheetName val="매출액(ADPO)"/>
      <sheetName val="매출액(Lighting)"/>
      <sheetName val="재료비(본) "/>
      <sheetName val="매출원가(ADPO)"/>
      <sheetName val="매출원가(Lighting)"/>
      <sheetName val="BP_중장기OH정리"/>
      <sheetName val="SG&amp;A(조명제외)"/>
      <sheetName val="SG&amp;A(본)"/>
      <sheetName val="SG&amp;A(ADPO)"/>
      <sheetName val="SG&amp;A(lighting)"/>
      <sheetName val="HR(공통) "/>
      <sheetName val="연구개발비(공통)"/>
      <sheetName val="WC_회전율계산"/>
      <sheetName val="WC(본)"/>
      <sheetName val="WC(ADPO)"/>
      <sheetName val="WC(Lighting)"/>
      <sheetName val="CapEx&amp;Dep(본)"/>
      <sheetName val="CapEx&amp;Dep (ADPO)"/>
      <sheetName val="CapEx&amp;Dep (Lighting)"/>
      <sheetName val="NOA&amp;IBD(공통)"/>
      <sheetName val="과거투자내역"/>
      <sheetName val="SG&amp;A(공통)"/>
      <sheetName val="BP_투자계획&amp;감가비"/>
      <sheetName val="사업계획_출하면적"/>
      <sheetName val="Mobile사업부_pl"/>
      <sheetName val="BP_재고변동정리"/>
      <sheetName val="투자계획&amp;상각비Data&gt;&gt;"/>
      <sheetName val="본사상각비"/>
      <sheetName val="ADPO상각비"/>
      <sheetName val="조명상각비"/>
      <sheetName val="인원Data&gt;&gt;"/>
      <sheetName val="PL_공시_N"/>
      <sheetName val="BP_인건비정리"/>
      <sheetName val="총인원인건비정리"/>
      <sheetName val="연구개발비정리"/>
      <sheetName val="Data&gt;&gt;"/>
      <sheetName val="과거사업부별PL"/>
      <sheetName val="사업부별과거Data정리"/>
      <sheetName val="BP&gt;&gt;"/>
      <sheetName val="BP_추정PL_사업부별"/>
      <sheetName val="BP_Data정리"/>
      <sheetName val="BP_ADPO_OH세부"/>
      <sheetName val="개발비자산화"/>
      <sheetName val="매출_Assumptions"/>
      <sheetName val="_TM_매출_세부(연결단순합)"/>
      <sheetName val="FS&gt;&gt;"/>
      <sheetName val="전사_BS"/>
      <sheetName val="전사_PL"/>
      <sheetName val="전사MS"/>
      <sheetName val="사업부별과거FS&gt;&gt;"/>
      <sheetName val="PL_AD_OLED"/>
      <sheetName val="PL_Lighting"/>
      <sheetName val="MS_Lighting"/>
      <sheetName val="MS_AD_OLED"/>
      <sheetName val="BS_공시_N"/>
      <sheetName val="CF_공시_N"/>
      <sheetName val="공시주석_1909"/>
      <sheetName val="공시주석_1812"/>
      <sheetName val="Bloomberg_Raw"/>
      <sheetName val="유사회사"/>
      <sheetName val="대상회사과거자본구조"/>
      <sheetName val="EIU"/>
      <sheetName val="_TM_WACC_유사회사"/>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Set>
  </externalBook>
</externalLink>
</file>

<file path=xl/externalLinks/externalLink7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itle"/>
      <sheetName val="Basic Assumption"/>
      <sheetName val="BS_9월(CGG구분)_1219"/>
      <sheetName val="DCF&gt;&gt;"/>
      <sheetName val="_TM_Result(보고서)"/>
      <sheetName val="_TM_Result"/>
      <sheetName val="_TM_GPCM_Tier1 (2)"/>
      <sheetName val="_TM_매출액"/>
      <sheetName val="WACC"/>
      <sheetName val="DCF(본사)"/>
      <sheetName val="DCF(ADPO)"/>
      <sheetName val="DCF(Lighting)"/>
      <sheetName val="매출액(본)"/>
      <sheetName val="매출액(ADPO)"/>
      <sheetName val="매출액(Lighting)"/>
      <sheetName val="재료비(본) "/>
      <sheetName val="재료비(Lighting)"/>
      <sheetName val="재료비(ADPO)"/>
      <sheetName val="제조경비(공통)"/>
      <sheetName val="매출원가(본)"/>
      <sheetName val="매출원가(ADPO)"/>
      <sheetName val="매출원가(Lighting)"/>
      <sheetName val="HR(공통)"/>
      <sheetName val="SG&amp;A(공통)"/>
      <sheetName val="SG&amp;A(본)"/>
      <sheetName val="SG&amp;A(ADPO)"/>
      <sheetName val="SG&amp;A(lighting)"/>
      <sheetName val="WC_회전율계산"/>
      <sheetName val="WC(본)"/>
      <sheetName val="WC(Lighting)"/>
      <sheetName val="WC(ADPO)"/>
      <sheetName val="CapEx&amp;Dep(본)"/>
      <sheetName val="CapEx&amp;Dep (Lighting)"/>
      <sheetName val="CapEx&amp;Dep (ADPO)"/>
      <sheetName val="본사상각비"/>
      <sheetName val="ADPO상각비"/>
      <sheetName val="Lighting상각비"/>
      <sheetName val="NOA&amp;IBD(공통)"/>
      <sheetName val="사업부별과거FS&gt;&gt;"/>
      <sheetName val="과거사업부별PL"/>
      <sheetName val="MS_AD_OLED"/>
      <sheetName val="MS_Lighting"/>
      <sheetName val="PL_Lighting"/>
      <sheetName val="PL_AD_OLED"/>
      <sheetName val="FS&gt;&gt;"/>
      <sheetName val="전사_BS"/>
      <sheetName val="전사_IS"/>
      <sheetName val="전사_MS"/>
      <sheetName val="Data&gt;&gt;"/>
      <sheetName val="연구개발비정리"/>
      <sheetName val="사업부별과거Data정리"/>
      <sheetName val="BP_Data정리"/>
      <sheetName val="BP&gt;&gt;"/>
      <sheetName val="BP_추정PL_CGU요약"/>
      <sheetName val="BP_추정PL_사업부별"/>
      <sheetName val="BP_인원"/>
      <sheetName val="매출_Assumptions"/>
      <sheetName val="재료비_Assumption"/>
      <sheetName val="개발비자산화"/>
      <sheetName val="재고차이-"/>
      <sheetName val="PBC&gt;&gt;"/>
      <sheetName val="_TM_매출_세부(연결단순합)"/>
      <sheetName val="과거_인원"/>
      <sheetName val="Raw&gt;&gt;"/>
      <sheetName val="PL_공시_N"/>
      <sheetName val="BS_공시_N"/>
      <sheetName val="CF_공시_N"/>
      <sheetName val="공시주석_1909"/>
      <sheetName val="공시주석_1812"/>
      <sheetName val="Bloomberg_Raw"/>
      <sheetName val="유사회사"/>
      <sheetName val="대상회사과거자본구조"/>
      <sheetName val="EIU"/>
      <sheetName val="_TM_WACC_유사회사"/>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Set>
  </externalBook>
</externalLink>
</file>

<file path=xl/externalLinks/externalLink7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jor Assumption"/>
      <sheetName val="New Valuation"/>
      <sheetName val="도시가스가격변동"/>
      <sheetName val="강남-신동"/>
      <sheetName val="현금순환주기"/>
      <sheetName val="7.31 (2)"/>
    </sheetNames>
    <sheetDataSet>
      <sheetData sheetId="0" refreshError="1"/>
      <sheetData sheetId="1"/>
      <sheetData sheetId="2" refreshError="1"/>
      <sheetData sheetId="3" refreshError="1"/>
      <sheetData sheetId="4" refreshError="1"/>
      <sheetData sheetId="5" refreshError="1"/>
    </sheetDataSet>
  </externalBook>
</externalLink>
</file>

<file path=xl/externalLinks/externalLink7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차입금"/>
      <sheetName val="차입금명세서"/>
      <sheetName val="(-)예금"/>
      <sheetName val="이자비용"/>
      <sheetName val="퇴충"/>
      <sheetName val="추계액"/>
      <sheetName val="배분"/>
      <sheetName val="산출데이타"/>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externalLinks/externalLink7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P의 결정"/>
      <sheetName val="Tickmarks"/>
      <sheetName val="bs정산표"/>
      <sheetName val="Sheet1 (2)"/>
      <sheetName val="10월 급여"/>
      <sheetName val="97년추정손익계산서"/>
      <sheetName val="#REF"/>
      <sheetName val=" 중요성금액의 결정의 워크시트"/>
      <sheetName val="24.보증금(전신전화가입권)"/>
      <sheetName val="93상각비"/>
      <sheetName val="#REF!"/>
    </sheetNames>
    <sheetDataSet>
      <sheetData sheetId="0" refreshError="1"/>
      <sheetData sheetId="1" refreshError="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7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일일회수"/>
      <sheetName val="자금회수"/>
      <sheetName val="일일운용"/>
      <sheetName val="증감점포"/>
      <sheetName val="New Valuation"/>
    </sheetNames>
    <sheetDataSet>
      <sheetData sheetId="0"/>
      <sheetData sheetId="1"/>
      <sheetData sheetId="2"/>
      <sheetData sheetId="3"/>
      <sheetData sheetId="4" refreshError="1"/>
    </sheetDataSet>
  </externalBook>
</externalLink>
</file>

<file path=xl/externalLinks/externalLink7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목표세부명세"/>
      <sheetName val="은행"/>
      <sheetName val="양식"/>
      <sheetName val="총괄"/>
      <sheetName val="가리봉pro"/>
      <sheetName val="복합pro"/>
      <sheetName val="연립pro"/>
      <sheetName val="부산1pro"/>
      <sheetName val="경상집계"/>
      <sheetName val="경상총괄"/>
      <sheetName val="수지총괄"/>
      <sheetName val="수지집계"/>
      <sheetName val="양도손익"/>
      <sheetName val="양도손익총괄"/>
      <sheetName val="양도수지집계"/>
      <sheetName val="양도수지총괄"/>
      <sheetName val="부산2pro"/>
      <sheetName val="석관pro"/>
      <sheetName val="수원pro"/>
      <sheetName val="은행pro"/>
      <sheetName val="잠원PRO"/>
      <sheetName val="홍은pro"/>
      <sheetName val="원주pro"/>
      <sheetName val="이천pro"/>
      <sheetName val="창현pro"/>
      <sheetName val="춘천pro"/>
      <sheetName val="오남2차pro"/>
      <sheetName val="창신PRO"/>
      <sheetName val="서곡PRO"/>
      <sheetName val="연성pro"/>
      <sheetName val="팔달pro"/>
      <sheetName val="병점PRO"/>
      <sheetName val="잠원"/>
      <sheetName val="가리봉동"/>
      <sheetName val="석관"/>
      <sheetName val="홍은"/>
      <sheetName val="이천"/>
      <sheetName val="부산"/>
      <sheetName val="부산2"/>
      <sheetName val="창현"/>
      <sheetName val="수원"/>
      <sheetName val="자금추정"/>
      <sheetName val="콘도손익"/>
      <sheetName val="장림"/>
      <sheetName val="장림전제"/>
      <sheetName val="Sheet2"/>
      <sheetName val="Sheet3"/>
      <sheetName val="공문"/>
      <sheetName val="VXXX"/>
      <sheetName val="VXXXXX"/>
      <sheetName val="II손익관리"/>
      <sheetName val="1.종합손익(도급)"/>
      <sheetName val="1.종합손익(주택,개발)"/>
      <sheetName val="2.실행예산"/>
      <sheetName val="2.2과부족"/>
      <sheetName val="2.3원가절감"/>
      <sheetName val="8.외주비집행현황"/>
      <sheetName val="9.자재비"/>
      <sheetName val="10.현장집행"/>
      <sheetName val="3.추가원가"/>
      <sheetName val="3.추가원가 (2)"/>
      <sheetName val="4.사전공사"/>
      <sheetName val="5.추정공사비"/>
      <sheetName val="6.금융비용"/>
      <sheetName val="7.공사비집행현황(총괄)"/>
      <sheetName val="11.1생산성"/>
      <sheetName val="인력대비(정직)"/>
      <sheetName val="11.2인원산출"/>
      <sheetName val="Sheet18"/>
      <sheetName val="Sheet19"/>
      <sheetName val="Sheet20"/>
      <sheetName val="Sheet21"/>
      <sheetName val="Sheet22"/>
      <sheetName val="Sheet23"/>
      <sheetName val="Sheet24"/>
      <sheetName val="Sheet25"/>
      <sheetName val="Sheet26"/>
      <sheetName val="Sheet27"/>
      <sheetName val="Sheet28"/>
      <sheetName val="Sheet29"/>
      <sheetName val="Sheet30"/>
      <sheetName val="Sheet31"/>
      <sheetName val="Sheet32"/>
      <sheetName val="Sheet33"/>
      <sheetName val="Sheet34"/>
      <sheetName val="Sheet35"/>
      <sheetName val="Sheet36"/>
      <sheetName val="Sheet37"/>
      <sheetName val="Sheet38"/>
      <sheetName val="Sheet39"/>
      <sheetName val="Sheet40"/>
      <sheetName val="입찰안"/>
      <sheetName val="노임이"/>
      <sheetName val="첨부1"/>
      <sheetName val="공통가설"/>
      <sheetName val="간접"/>
      <sheetName val="집계표"/>
      <sheetName val="자바라1"/>
      <sheetName val="손익분석"/>
      <sheetName val="수입"/>
      <sheetName val="A4288"/>
      <sheetName val="손익"/>
      <sheetName val="현금흐름"/>
      <sheetName val="SG"/>
      <sheetName val="수정시산표"/>
      <sheetName val="주택"/>
      <sheetName val="주택(백만원)"/>
      <sheetName val="신공항A-9(원가수정)"/>
      <sheetName val="KUNGDEVI"/>
      <sheetName val="그래프"/>
      <sheetName val="관로내역원"/>
      <sheetName val="SUMMARY"/>
      <sheetName val="PAINT"/>
      <sheetName val="CTEMCOST"/>
      <sheetName val="ELECTRIC"/>
      <sheetName val="GDP"/>
      <sheetName val="손익기01"/>
      <sheetName val="현장관리비"/>
      <sheetName val="5Traffic1"/>
      <sheetName val="부문인원3"/>
      <sheetName val="C-A(취합)파리"/>
      <sheetName val="COL"/>
      <sheetName val="Sheet1"/>
      <sheetName val="동선(을)"/>
      <sheetName val="bm(CIcable)"/>
      <sheetName val="감독1130"/>
      <sheetName val="인사자료총집계"/>
      <sheetName val="시멘트"/>
      <sheetName val="공사비집계"/>
      <sheetName val="전계가"/>
      <sheetName val="원가계산서"/>
      <sheetName val="금액내역서"/>
      <sheetName val="실행내역"/>
      <sheetName val="설계내역서"/>
      <sheetName val="예가표"/>
      <sheetName val="내역"/>
      <sheetName val="공사개요"/>
      <sheetName val="노임단가"/>
      <sheetName val="982월원안"/>
      <sheetName val="CC Down load 0716"/>
      <sheetName val="화물2팀"/>
      <sheetName val="변경실행(2차) "/>
      <sheetName val="금융"/>
      <sheetName val="결재인"/>
      <sheetName val="외주수리비"/>
      <sheetName val="계류장사용료"/>
      <sheetName val="정비재료비"/>
      <sheetName val="지상조업료"/>
      <sheetName val="AT"/>
      <sheetName val="B777"/>
      <sheetName val="신공항"/>
      <sheetName val="JJ"/>
      <sheetName val="잡유비"/>
      <sheetName val="MA"/>
      <sheetName val="MC"/>
      <sheetName val="ME"/>
      <sheetName val="MF"/>
      <sheetName val="MI"/>
      <sheetName val="MT"/>
      <sheetName val="QA"/>
      <sheetName val="01"/>
      <sheetName val="내역서"/>
      <sheetName val="TR제작사양"/>
      <sheetName val="익월수주전망"/>
      <sheetName val="SCHEDULE"/>
      <sheetName val="입찰내역서"/>
      <sheetName val="유동성사채"/>
      <sheetName val="나.출고"/>
      <sheetName val="나.입고"/>
      <sheetName val="8월차잔"/>
      <sheetName val="호프"/>
      <sheetName val="  한국 AMP ASP-23 판매가격  "/>
      <sheetName val="산근"/>
      <sheetName val="여흥"/>
      <sheetName val="APT"/>
      <sheetName val="b_balju (2)"/>
      <sheetName val="b_gunmul"/>
      <sheetName val="SO416"/>
      <sheetName val="장기대여금1"/>
      <sheetName val="개발비자산성검토"/>
      <sheetName val="가공MH"/>
      <sheetName val="갑지(추정)"/>
      <sheetName val="ABUT수량-A1"/>
      <sheetName val="단가"/>
      <sheetName val="3계정별(고속)"/>
      <sheetName val="고속"/>
      <sheetName val="고속목표"/>
      <sheetName val="09년인건비(고속)"/>
      <sheetName val="3계정별(자동주유기)"/>
      <sheetName val="자동주유기"/>
      <sheetName val="자동주유목표"/>
      <sheetName val="고속합산"/>
      <sheetName val="고속합산목표"/>
      <sheetName val="3계정별(속리산)"/>
      <sheetName val="속리산"/>
      <sheetName val="속리산목표"/>
      <sheetName val="09년 인건비(속리산)"/>
      <sheetName val="고속속리산"/>
      <sheetName val="고속속리산목표"/>
      <sheetName val="직행"/>
      <sheetName val="직행목표"/>
      <sheetName val="합산"/>
      <sheetName val="합산목표"/>
      <sheetName val="속리산제외"/>
      <sheetName val="속리산제외목표"/>
      <sheetName val="09년월별예산(운송)"/>
      <sheetName val="합산목표(감가+57.5)"/>
      <sheetName val="08년(Form1)"/>
      <sheetName val="시산표(매출조정전)"/>
      <sheetName val="1_종합손익(도급)"/>
      <sheetName val="1_종합손익(주택,개발)"/>
      <sheetName val="2_실행예산"/>
      <sheetName val="2_2과부족"/>
      <sheetName val="2_3원가절감"/>
      <sheetName val="8_외주비집행현황"/>
      <sheetName val="9_자재비"/>
      <sheetName val="10_현장집행"/>
      <sheetName val="3_추가원가"/>
      <sheetName val="3_추가원가_(2)"/>
      <sheetName val="4_사전공사"/>
      <sheetName val="5_추정공사비"/>
      <sheetName val="6_금융비용"/>
      <sheetName val="7_공사비집행현황(총괄)"/>
      <sheetName val="11_1생산성"/>
      <sheetName val="11_2인원산출"/>
      <sheetName val="감가상각"/>
      <sheetName val="공통비총괄표"/>
      <sheetName val="Variables"/>
      <sheetName val="제조원가 원단위 분석"/>
      <sheetName val="종합표양식(품의 &amp; 입고)_2"/>
      <sheetName val="상각스케쥴(조정)"/>
      <sheetName val="JUCKEYK"/>
      <sheetName val="원가관리 (동월대비)"/>
      <sheetName val="45,46"/>
      <sheetName val="요약"/>
      <sheetName val="방배동내역(리라)"/>
      <sheetName val="금융비용"/>
      <sheetName val="총괄내역서"/>
      <sheetName val="DATA"/>
      <sheetName val="실적공사"/>
      <sheetName val="업무처리전"/>
      <sheetName val="980731"/>
      <sheetName val="광곡세부내역"/>
      <sheetName val="2연암거"/>
      <sheetName val="경사수로집계표"/>
      <sheetName val="경사수로"/>
      <sheetName val="진입교량"/>
      <sheetName val="S&amp;R"/>
      <sheetName val="93"/>
      <sheetName val="2-2.매출분석"/>
      <sheetName val="중기조종사 단위단가"/>
      <sheetName val="노무비"/>
      <sheetName val="견적의뢰"/>
      <sheetName val="화의-현금흐름"/>
      <sheetName val="6PILE  (돌출)"/>
      <sheetName val="#REF"/>
      <sheetName val="기성청구 공문"/>
      <sheetName val="IW-LIST"/>
      <sheetName val="woo(mac)"/>
      <sheetName val="예정(3)"/>
      <sheetName val="동원(3)"/>
      <sheetName val="토목검측서"/>
      <sheetName val="RECIMAKE"/>
      <sheetName val="A-100전제"/>
      <sheetName val="몰드시스템 리스트"/>
      <sheetName val="정비손익"/>
      <sheetName val="200"/>
      <sheetName val="Calen"/>
      <sheetName val="정산표"/>
      <sheetName val="월말명세0912"/>
      <sheetName val="11.외화채무증권(AFS,HTM)08"/>
      <sheetName val="Hedge09"/>
      <sheetName val="13.감액TEST_08"/>
      <sheetName val="해외채권"/>
      <sheetName val="BS09"/>
      <sheetName val="Borrower"/>
      <sheetName val="13월별BS"/>
      <sheetName val="중요02월25일"/>
      <sheetName val="단가추이"/>
      <sheetName val="경유량추이"/>
      <sheetName val="MIBK원단위"/>
      <sheetName val="Proposal"/>
      <sheetName val="SM1-09"/>
      <sheetName val="SM2-09"/>
      <sheetName val="BD-09"/>
      <sheetName val="7 (2)"/>
      <sheetName val="12년 CF(9월)"/>
      <sheetName val="유림골조"/>
      <sheetName val="기본DATA"/>
      <sheetName val="추가예산"/>
      <sheetName val="Sheet13"/>
      <sheetName val="Sheet14"/>
      <sheetName val="기계경비(시간당)"/>
      <sheetName val="램머"/>
      <sheetName val="실행철강하도"/>
      <sheetName val="일위대가표"/>
      <sheetName val="RE9604"/>
      <sheetName val="평가제외"/>
      <sheetName val="지점장"/>
      <sheetName val="역T형"/>
      <sheetName val="수주현황2월"/>
      <sheetName val="단가산출"/>
      <sheetName val="집행내역"/>
      <sheetName val="공통부대관리"/>
      <sheetName val="MIJIBI"/>
      <sheetName val="Sheet1 (2)"/>
      <sheetName val="A-4"/>
      <sheetName val="하수급견적대비"/>
      <sheetName val="SIL98"/>
      <sheetName val="원가(통신)"/>
      <sheetName val="표지"/>
      <sheetName val="설비원가"/>
      <sheetName val="FAB"/>
      <sheetName val="表21 净利润调节表"/>
      <sheetName val="점수계산1-2"/>
      <sheetName val="일위대가"/>
      <sheetName val="미드수량"/>
      <sheetName val="참조"/>
      <sheetName val="물량표"/>
      <sheetName val="DATE"/>
      <sheetName val="대비표"/>
      <sheetName val="현장지지물물량"/>
      <sheetName val="97년추정손익계산서"/>
      <sheetName val="재료"/>
      <sheetName val="골조시행"/>
      <sheetName val="업무연락"/>
      <sheetName val="Ethylene"/>
      <sheetName val="월별매출"/>
      <sheetName val="ChlorAlkali"/>
      <sheetName val="VXXXXXXX"/>
      <sheetName val="부서코드표"/>
      <sheetName val="양식3"/>
      <sheetName val="재고현황"/>
      <sheetName val="발행제기"/>
      <sheetName val="2.대외공문"/>
      <sheetName val="영동(D)"/>
      <sheetName val="조명시설"/>
      <sheetName val="퇴충"/>
      <sheetName val="수지"/>
      <sheetName val="완제품3"/>
      <sheetName val="비가동-20"/>
      <sheetName val="BEST"/>
      <sheetName val="통장출금액"/>
      <sheetName val="실적"/>
      <sheetName val="37개월"/>
      <sheetName val="총내역서"/>
      <sheetName val="카메라"/>
      <sheetName val="CAUDIT"/>
      <sheetName val="단가표"/>
      <sheetName val="slipsumpR"/>
      <sheetName val="요약PL"/>
      <sheetName val="근거 및 가정"/>
      <sheetName val="09~10년 매출계획"/>
      <sheetName val="2 카드채권(대출포함)"/>
      <sheetName val="Cover"/>
      <sheetName val="목차"/>
      <sheetName val="기본원칙"/>
      <sheetName val="예산전제"/>
      <sheetName val="전사 PL"/>
      <sheetName val="자금 제외 PL"/>
      <sheetName val="자금 PL"/>
      <sheetName val="전사 BS"/>
      <sheetName val="자금 제외 BS"/>
      <sheetName val="자금 BS"/>
      <sheetName val="BS 계정 설명"/>
      <sheetName val=" Cash Flow(전사)"/>
      <sheetName val=" Cash Flow(자금제외)"/>
      <sheetName val=" Cash Flow(자금)"/>
      <sheetName val="ROIC "/>
      <sheetName val="인력계획"/>
      <sheetName val="인건비 명세"/>
      <sheetName val="판관비 명세"/>
      <sheetName val="배부판관비내역"/>
      <sheetName val="OH Cost경비(내역)"/>
      <sheetName val="OH Cost경비(배부기준)"/>
      <sheetName val="기타수지&amp;특별손익 명세"/>
      <sheetName val="전사공통손익"/>
      <sheetName val="투자성경비"/>
      <sheetName val="자금계획(장단기차입금)"/>
      <sheetName val="자금계획(순지급이자)"/>
      <sheetName val="투자계획"/>
      <sheetName val="고정자산증감내역"/>
      <sheetName val="조직도"/>
      <sheetName val="118.세금과공과"/>
      <sheetName val="수선비"/>
      <sheetName val="감가상각비"/>
      <sheetName val="손익현황"/>
      <sheetName val="현황CODE"/>
      <sheetName val="물량표(신)"/>
      <sheetName val="대공종"/>
      <sheetName val="CC_Down_load_0716"/>
      <sheetName val="변경실행(2차)_"/>
      <sheetName val="나_출고"/>
      <sheetName val="나_입고"/>
      <sheetName val="09년_인건비(속리산)"/>
      <sheetName val="합산목표(감가+57_5)"/>
      <sheetName val="기성청구_공문"/>
      <sheetName val="부하계산서"/>
      <sheetName val="주형"/>
      <sheetName val="sum1 (2)"/>
      <sheetName val="적격"/>
      <sheetName val="자재단가"/>
      <sheetName val="Total"/>
      <sheetName val="3.바닥판설계"/>
      <sheetName val="504전기실 동부하-L"/>
      <sheetName val="Sheet15"/>
      <sheetName val="Sheet9"/>
      <sheetName val="DUT-BAT1"/>
      <sheetName val="2.총괄표"/>
      <sheetName val="LinerWt"/>
      <sheetName val="적용건축"/>
      <sheetName val="양식(직판용)"/>
      <sheetName val="部署名"/>
      <sheetName val="車両別燃費及び油類単価"/>
      <sheetName val="1_종합손익(도급)1"/>
      <sheetName val="推移グラフ"/>
      <sheetName val="참조시트"/>
      <sheetName val="BAND(200)"/>
      <sheetName val="OUTER AREA(겹침없음)"/>
      <sheetName val="EG-09"/>
      <sheetName val="M3산출"/>
      <sheetName val="EL 표면적"/>
      <sheetName val="월별수입"/>
      <sheetName val="차수"/>
      <sheetName val="담보"/>
      <sheetName val="1유리"/>
      <sheetName val="예적금"/>
      <sheetName val="월별손익"/>
      <sheetName val="매출"/>
      <sheetName val="Year"/>
      <sheetName val="인원계획-미화"/>
      <sheetName val="ADR"/>
      <sheetName val="Prices"/>
      <sheetName val="조정내역"/>
      <sheetName val="CF6"/>
      <sheetName val="P.M 별"/>
      <sheetName val="FRQ"/>
      <sheetName val="기준"/>
      <sheetName val="D-623D"/>
      <sheetName val="BQMPALOC"/>
      <sheetName val="세부내역서"/>
      <sheetName val="XZLC004_PART2"/>
      <sheetName val="XZLC003_PART1"/>
      <sheetName val="조경"/>
      <sheetName val="입찰보고"/>
      <sheetName val="건축내역"/>
      <sheetName val="단가(반정3교-원주)"/>
      <sheetName val="Sheet4"/>
      <sheetName val="주행"/>
      <sheetName val="주현(해보)"/>
      <sheetName val="주현(영광)"/>
      <sheetName val="_x0018__x0000_"/>
      <sheetName val=""/>
      <sheetName val="슬래브"/>
      <sheetName val="국내총괄"/>
      <sheetName val="특판제외"/>
      <sheetName val="건축공사실행"/>
      <sheetName val="건축원가"/>
      <sheetName val="5사남"/>
      <sheetName val="020114"/>
      <sheetName val="0111월"/>
      <sheetName val="품셈표"/>
      <sheetName val="갑근세납세필증명원"/>
      <sheetName val="산출근거"/>
      <sheetName val="일위(토목)"/>
      <sheetName val="품셈TABLE"/>
      <sheetName val="회사정보"/>
      <sheetName val="원가계산하도"/>
      <sheetName val="입출재고현황 (2)"/>
      <sheetName val="입찰내역 발주처 양식"/>
      <sheetName val="실행간접비용"/>
      <sheetName val="자금추ȕ"/>
      <sheetName val="05년말(건재)"/>
      <sheetName val="물량표S"/>
      <sheetName val="2.주요계수총괄"/>
      <sheetName val="INPUT"/>
      <sheetName val="9710"/>
      <sheetName val="물량"/>
      <sheetName val="노임"/>
      <sheetName val="전사_PL"/>
      <sheetName val="자금_제외_PL"/>
      <sheetName val="자금_PL"/>
      <sheetName val="전사_BS"/>
      <sheetName val="자금_제외_BS"/>
      <sheetName val="자금_BS"/>
      <sheetName val="BS_계정_설명"/>
      <sheetName val="_Cash_Flow(전사)"/>
      <sheetName val="_Cash_Flow(자금제외)"/>
      <sheetName val="_Cash_Flow(자금)"/>
      <sheetName val="ROIC_"/>
      <sheetName val="인건비_명세"/>
      <sheetName val="판관비_명세"/>
      <sheetName val="OH_Cost경비(내역)"/>
      <sheetName val="OH_Cost경비(배부기준)"/>
      <sheetName val="기타수지&amp;특별손익_명세"/>
      <sheetName val="01_02월_성과급"/>
      <sheetName val="Process List"/>
      <sheetName val="설비등록목록"/>
      <sheetName val="생산직"/>
      <sheetName val="집계확인"/>
      <sheetName val="선수금"/>
      <sheetName val="Sheet11"/>
      <sheetName val="PVM#10"/>
      <sheetName val="재공품"/>
      <sheetName val="제시 손익계산서"/>
      <sheetName val="제시PL(최종)"/>
      <sheetName val="업무연락 (2)"/>
      <sheetName val="제시대차대조표"/>
      <sheetName val="M_7회차 담금_계획"/>
      <sheetName val="통합손익(TGIF)"/>
      <sheetName val="통합손익"/>
      <sheetName val="저속"/>
      <sheetName val="01.02월 성과급"/>
      <sheetName val="발생집계"/>
      <sheetName val="96PAYC"/>
      <sheetName val="뒤차축소"/>
      <sheetName val="??"/>
      <sheetName val="97 사업추정(WEKI)"/>
      <sheetName val="Sound9월"/>
      <sheetName val="_x005f_x0000__x005f_x0000_"/>
      <sheetName val="96월별PL"/>
      <sheetName val="팀별 실적"/>
      <sheetName val="팀별 실적 (환산)"/>
      <sheetName val="손익(11)_수출포함"/>
      <sheetName val="예산대실적"/>
      <sheetName val="품종별월계"/>
      <sheetName val="출입자명단"/>
      <sheetName val="989월실행"/>
      <sheetName val="환산TB"/>
      <sheetName val="6월 공정외주"/>
      <sheetName val="공정단가계약"/>
      <sheetName val="병"/>
      <sheetName val="64061000"/>
      <sheetName val="시산표"/>
      <sheetName val="TRE TABLE"/>
      <sheetName val="C3"/>
      <sheetName val="MEMORY"/>
      <sheetName val="찍기"/>
      <sheetName val="단가일람"/>
      <sheetName val="단위량당중기"/>
      <sheetName val="수량집계표(舊)"/>
      <sheetName val="연돌일위집계"/>
      <sheetName val="공사비증감"/>
      <sheetName val="신공"/>
      <sheetName val="Project Brief"/>
      <sheetName val="Y-WORK"/>
      <sheetName val="CC16-내역서"/>
      <sheetName val="cp-e1"/>
      <sheetName val="부속동"/>
      <sheetName val="설계명세서"/>
      <sheetName val="전신환매도율"/>
      <sheetName val="경비"/>
      <sheetName val="GAEYO"/>
      <sheetName val="내역표지"/>
      <sheetName val="PIPE"/>
      <sheetName val="FLANGE"/>
      <sheetName val="VALVE"/>
      <sheetName val="YES-T"/>
      <sheetName val="내역(한신APT)"/>
      <sheetName val="자금운용계획표"/>
      <sheetName val="현금"/>
      <sheetName val="교각계산"/>
      <sheetName val="한강운반비"/>
      <sheetName val="0001new"/>
      <sheetName val="동절기투입(자재)"/>
      <sheetName val="BOX-1510"/>
      <sheetName val="A"/>
      <sheetName val="Training"/>
      <sheetName val="Facility Information"/>
      <sheetName val="General"/>
      <sheetName val="Instructions"/>
      <sheetName val="People"/>
      <sheetName val="Quality"/>
      <sheetName val="Risk"/>
      <sheetName val="주차"/>
      <sheetName val="부대공"/>
      <sheetName val="경비2내역"/>
      <sheetName val="_x005f_x0018__x005f_x0000_"/>
      <sheetName val="1. 시공측량"/>
      <sheetName val="공사내역"/>
      <sheetName val="월별예산"/>
      <sheetName val="목록"/>
      <sheetName val="중기"/>
      <sheetName val="原価センタ"/>
      <sheetName val="钢板差异"/>
      <sheetName val="시험연구비상각"/>
      <sheetName val="외화"/>
      <sheetName val="Tong hop"/>
      <sheetName val="MarketData"/>
      <sheetName val="Definitions"/>
      <sheetName val="95.1.1이후취득자산(숨기기상태)"/>
      <sheetName val="RV미수수익보정"/>
      <sheetName val="불균등-거치외(미수)"/>
      <sheetName val="불균등-TOP(선수)"/>
      <sheetName val="법인구분"/>
      <sheetName val="기초코드"/>
      <sheetName val="1.MDF1공장"/>
      <sheetName val="제1호"/>
      <sheetName val="차액보증"/>
      <sheetName val="KAM설비"/>
      <sheetName val="원가서"/>
      <sheetName val="1_종합손익(도급)2"/>
      <sheetName val="1_종합손익(주택,개발)1"/>
      <sheetName val="2_실행예산1"/>
      <sheetName val="2_2과부족1"/>
      <sheetName val="2_3원가절감1"/>
      <sheetName val="8_외주비집행현황1"/>
      <sheetName val="9_자재비1"/>
      <sheetName val="10_현장집행1"/>
      <sheetName val="3_추가원가1"/>
      <sheetName val="3_추가원가_(2)1"/>
      <sheetName val="4_사전공사1"/>
      <sheetName val="5_추정공사비1"/>
      <sheetName val="6_금융비용1"/>
      <sheetName val="7_공사비집행현황(총괄)1"/>
      <sheetName val="11_1생산성1"/>
      <sheetName val="11_2인원산출1"/>
      <sheetName val="변경실행(2차)_1"/>
      <sheetName val="CC_Down_load_07161"/>
      <sheetName val="나_출고1"/>
      <sheetName val="나_입고1"/>
      <sheetName val="__한국_AMP_ASP-23_판매가격__"/>
      <sheetName val="09년_인건비(속리산)1"/>
      <sheetName val="합산목표(감가+57_5)1"/>
      <sheetName val="제조원가_원단위_분석"/>
      <sheetName val="종합표양식(품의_&amp;_입고)_2"/>
      <sheetName val="원가관리_(동월대비)"/>
      <sheetName val="b_balju_(2)"/>
      <sheetName val="2-2_매출분석"/>
      <sheetName val="몰드시스템_리스트"/>
      <sheetName val="11_외화채무증권(AFS,HTM)08"/>
      <sheetName val="13_감액TEST_08"/>
      <sheetName val="7_(2)"/>
      <sheetName val="12년_CF(9월)"/>
      <sheetName val="중기조종사_단위단가"/>
      <sheetName val="6PILE__(돌출)"/>
      <sheetName val="기성청구_공문1"/>
      <sheetName val="Sheet1_(2)"/>
      <sheetName val="2_대외공문"/>
      <sheetName val="表21_净利润调节表"/>
      <sheetName val="sum1_(2)"/>
      <sheetName val="3_바닥판설계"/>
      <sheetName val="504전기실_동부하-L"/>
      <sheetName val="2_총괄표"/>
      <sheetName val="OUTER_AREA(겹침없음)"/>
      <sheetName val="EL_표면적"/>
      <sheetName val="Data Validation"/>
      <sheetName val="0101시산표"/>
      <sheetName val="oct"/>
      <sheetName val="sep"/>
      <sheetName val="미지급금"/>
      <sheetName val="선급금"/>
      <sheetName val="aug"/>
      <sheetName val="단기차입금"/>
      <sheetName val="외화보통예금"/>
      <sheetName val="외회외상매입금"/>
      <sheetName val="외화외상매출금"/>
      <sheetName val="장기차입금"/>
      <sheetName val=" 견적서"/>
      <sheetName val="변동인원"/>
      <sheetName val="1_종합손익(도급)3"/>
      <sheetName val="1_종합손익(주택,개발)2"/>
      <sheetName val="2_실행예산2"/>
      <sheetName val="2_2과부족2"/>
      <sheetName val="2_3원가절감2"/>
      <sheetName val="8_외주비집행현황2"/>
      <sheetName val="9_자재비2"/>
      <sheetName val="10_현장집행2"/>
      <sheetName val="3_추가원가2"/>
      <sheetName val="3_추가원가_(2)2"/>
      <sheetName val="4_사전공사2"/>
      <sheetName val="5_추정공사비2"/>
      <sheetName val="6_금융비용2"/>
      <sheetName val="7_공사비집행현황(총괄)2"/>
      <sheetName val="11_1생산성2"/>
      <sheetName val="11_2인원산출2"/>
      <sheetName val="변경실행(2차)_2"/>
      <sheetName val="CC_Down_load_07162"/>
      <sheetName val="나_출고2"/>
      <sheetName val="나_입고2"/>
      <sheetName val="09년_인건비(속리산)2"/>
      <sheetName val="합산목표(감가+57_5)2"/>
      <sheetName val="__한국_AMP_ASP-23_판매가격__1"/>
      <sheetName val="제조원가_원단위_분석1"/>
      <sheetName val="종합표양식(품의_&amp;_입고)_21"/>
      <sheetName val="원가관리_(동월대비)1"/>
      <sheetName val="b_balju_(2)1"/>
      <sheetName val="2-2_매출분석1"/>
      <sheetName val="몰드시스템_리스트1"/>
      <sheetName val="11_외화채무증권(AFS,HTM)081"/>
      <sheetName val="13_감액TEST_081"/>
      <sheetName val="7_(2)1"/>
      <sheetName val="12년_CF(9월)1"/>
      <sheetName val="중기조종사_단위단가1"/>
      <sheetName val="6PILE__(돌출)1"/>
      <sheetName val="기성청구_공문2"/>
      <sheetName val="Sheet1_(2)1"/>
      <sheetName val="2_대외공문1"/>
      <sheetName val="表21_净利润调节表1"/>
      <sheetName val="sum1_(2)1"/>
      <sheetName val="3_바닥판설계1"/>
      <sheetName val="504전기실_동부하-L1"/>
      <sheetName val="2_총괄표1"/>
      <sheetName val="OUTER_AREA(겹침없음)1"/>
      <sheetName val="EL_표면적1"/>
      <sheetName val="P_M_별"/>
      <sheetName val="대구경북"/>
      <sheetName val="월별손익현황"/>
      <sheetName val="서울서부"/>
      <sheetName val="부산경남"/>
      <sheetName val="서울동부"/>
      <sheetName val="인천경기"/>
      <sheetName val="중부본부"/>
      <sheetName val="호남본부"/>
      <sheetName val="15년"/>
      <sheetName val="16년"/>
      <sheetName val="위탁매매_1103"/>
      <sheetName val="자기매매_1103"/>
      <sheetName val="위탁매매_1109"/>
      <sheetName val="자기매매_1109"/>
      <sheetName val="_x005f_x0018_"/>
      <sheetName val="1.차입금"/>
      <sheetName val="choose"/>
      <sheetName val="본문"/>
      <sheetName val="기초"/>
      <sheetName val="재무상태표"/>
      <sheetName val="FILE1"/>
      <sheetName val="FILE2"/>
      <sheetName val="6-5공구원본"/>
      <sheetName val="부대시행1"/>
      <sheetName val="부대시행1 (2)"/>
      <sheetName val="부대시행2"/>
      <sheetName val="부대토공"/>
      <sheetName val="부대철콘"/>
      <sheetName val="부대토공실"/>
      <sheetName val="부대철콘실"/>
      <sheetName val="Sheet5"/>
      <sheetName val="Sheet8"/>
      <sheetName val="일위(PN)"/>
      <sheetName val="1.본사계정별"/>
      <sheetName val="95하U$가격"/>
      <sheetName val="Manual"/>
      <sheetName val="기초정보"/>
      <sheetName val="2013.2월 연결대상"/>
      <sheetName val="BS_Package_내부거래"/>
      <sheetName val="PL_Package_내부거래"/>
      <sheetName val="공정"/>
      <sheetName val="특외대"/>
      <sheetName val="해외 기술훈련비 (합계)"/>
      <sheetName val="손익실적"/>
      <sheetName val="손익실적(매출원가)"/>
      <sheetName val="당년사별실적"/>
      <sheetName val="VXXXX"/>
      <sheetName val="탄산"/>
      <sheetName val="_x0018_?"/>
      <sheetName val="__"/>
      <sheetName val="총괄표"/>
      <sheetName val="Master"/>
      <sheetName val="Macro1"/>
      <sheetName val="공통비(전체)"/>
      <sheetName val="토목공사"/>
      <sheetName val="새공통(96임금인상기준)"/>
      <sheetName val="비교1"/>
      <sheetName val="유림총괄"/>
      <sheetName val="단면 (2)"/>
      <sheetName val="정부노임단가"/>
      <sheetName val="전도품의"/>
      <sheetName val="접대비"/>
      <sheetName val="설문 평가"/>
      <sheetName val="음료실행"/>
      <sheetName val="자재목록"/>
      <sheetName val="수량산출"/>
      <sheetName val="22철거수량"/>
      <sheetName val="상가지급현황"/>
      <sheetName val="품목코드표"/>
      <sheetName val="입찰내역_발주처_양식"/>
      <sheetName val="Data_Validation"/>
      <sheetName val="원본"/>
      <sheetName val="Bond"/>
      <sheetName val="노동부"/>
      <sheetName val="최소가치(간편)-회계"/>
      <sheetName val="회사제시"/>
      <sheetName val="RAW"/>
      <sheetName val="부서별집계표"/>
      <sheetName val="금년실적"/>
      <sheetName val="ETC"/>
      <sheetName val="3.6.2남양주택배"/>
      <sheetName val="구성비"/>
      <sheetName val="Back Data 1"/>
      <sheetName val="선급비용"/>
      <sheetName val="직재"/>
      <sheetName val="PAD TR보호대기초"/>
      <sheetName val="HANDHOLE(2)"/>
      <sheetName val="가로등기초"/>
      <sheetName val="철골공사"/>
      <sheetName val="슬래԰"/>
      <sheetName val="슬래"/>
      <sheetName val="슬래렀"/>
      <sheetName val="슬래㰀"/>
      <sheetName val="1월 예산"/>
      <sheetName val="슬래밀"/>
      <sheetName val="슬래　"/>
      <sheetName val="슬래尀"/>
      <sheetName val="슬래⠀"/>
      <sheetName val="BD%_70s"/>
      <sheetName val="슬래"/>
      <sheetName val="슬래堌"/>
      <sheetName val="슬래䰀"/>
      <sheetName val="슬래簀"/>
      <sheetName val="슬래퀀"/>
      <sheetName val="슬래뀀"/>
      <sheetName val="슬래瀀"/>
      <sheetName val="슬래鰀"/>
      <sheetName val="11월"/>
      <sheetName val="FB25JN"/>
      <sheetName val="도"/>
      <sheetName val="의정부문예회관변경내역"/>
      <sheetName val="일반관리비"/>
      <sheetName val="보고서"/>
      <sheetName val="인수기간별S"/>
      <sheetName val="본부유지율"/>
      <sheetName val="4-2물건누계"/>
      <sheetName val="자동차추정자료"/>
      <sheetName val="손해감소유형"/>
      <sheetName val="7"/>
      <sheetName val="설산1.나"/>
      <sheetName val="본사S"/>
      <sheetName val="항목"/>
      <sheetName val="1_종합손익(도급)4"/>
      <sheetName val="#1) 투자 구분"/>
      <sheetName val="P-산#1-1(WOWA1)"/>
      <sheetName val="분전함신설"/>
      <sheetName val="접지1종"/>
      <sheetName val="품목"/>
      <sheetName val="터파기및재료"/>
      <sheetName val="3본사"/>
      <sheetName val="98지급계획"/>
      <sheetName val="설계명세서(선로)"/>
      <sheetName val="시화점실행"/>
      <sheetName val="전체철근집계"/>
      <sheetName val="건축2"/>
      <sheetName val="설치원가"/>
      <sheetName val="명단원자료(이전)"/>
      <sheetName val="수종별수량 (2)"/>
      <sheetName val="구간별수량"/>
      <sheetName val="Back_Data_1"/>
      <sheetName val="※유형구분분류"/>
      <sheetName val="※类型区分分类"/>
      <sheetName val="선택창"/>
      <sheetName val="외주현황.wq1"/>
      <sheetName val="첨부1(손익관리)"/>
      <sheetName val="카메라2"/>
      <sheetName val="카메라1"/>
      <sheetName val="첨부11(기계정지개선)"/>
      <sheetName val="카메라3"/>
      <sheetName val="카메라-생산실적"/>
      <sheetName val="카메라-생산실적분석"/>
      <sheetName val="Utility Usage YTN TOWER"/>
      <sheetName val="일위대가(계측기설치)"/>
      <sheetName val="Facility_Information"/>
      <sheetName val="공사비예산서(토목분)"/>
      <sheetName val="sheet6"/>
      <sheetName val="약품공급2"/>
      <sheetName val="감액총괄표"/>
      <sheetName val="9GNG운반"/>
      <sheetName val="납부내역총괄표 (수정)"/>
      <sheetName val="배수공"/>
      <sheetName val="전선 및 전선관"/>
      <sheetName val="B-1.기본정보"/>
      <sheetName val="대투_보관자료 변경"/>
      <sheetName val="내수자재"/>
      <sheetName val="要員用master"/>
      <sheetName val="예산계정INDEX"/>
      <sheetName val="환율change"/>
      <sheetName val="부하(성남)"/>
      <sheetName val="予算実績管理現況"/>
      <sheetName val="RE"/>
      <sheetName val="FP"/>
      <sheetName val="TB"/>
      <sheetName val="PL"/>
      <sheetName val="CS"/>
      <sheetName val="125PIECE"/>
      <sheetName val="소총괄표"/>
      <sheetName val="아파트연면적비율(참고1)"/>
      <sheetName val="연습"/>
      <sheetName val="FA-LISTING"/>
      <sheetName val="추정pl"/>
      <sheetName val="13.포장용역비표준"/>
      <sheetName val="9.가공부자재표준"/>
      <sheetName val="8.ROLL표준(TSW)"/>
      <sheetName val="4.톤당조관량표준"/>
      <sheetName val="5.조관부자재표준"/>
      <sheetName val="2-1.강사료,교통비 지급명세"/>
      <sheetName val="대투_보관자료_변경"/>
      <sheetName val="IS"/>
      <sheetName val="97년"/>
      <sheetName val="Jul-Sep Actual cost (2)"/>
      <sheetName val="규"/>
      <sheetName val="규(3)"/>
      <sheetName val="소"/>
      <sheetName val="RE(2)"/>
      <sheetName val="4. Inj 투자상세내역"/>
      <sheetName val="3. Blow 투자 상세내역"/>
      <sheetName val="전사_PL1"/>
      <sheetName val="자금_제외_PL1"/>
      <sheetName val="자금_PL1"/>
      <sheetName val="전사_BS1"/>
      <sheetName val="자금_제외_BS1"/>
      <sheetName val="자금_BS1"/>
      <sheetName val="BS_계정_설명1"/>
      <sheetName val="_Cash_Flow(전사)1"/>
      <sheetName val="_Cash_Flow(자금제외)1"/>
      <sheetName val="_Cash_Flow(자금)1"/>
      <sheetName val="ROIC_1"/>
      <sheetName val="인건비_명세1"/>
      <sheetName val="판관비_명세1"/>
      <sheetName val="OH_Cost경비(내역)1"/>
      <sheetName val="OH_Cost경비(배부기준)1"/>
      <sheetName val="기타수지&amp;특별손익_명세1"/>
      <sheetName val="업무연락_(2)"/>
      <sheetName val="제시_손익계산서"/>
      <sheetName val="01_02월_성과급1"/>
      <sheetName val="M_7회차_담금_계획"/>
      <sheetName val="팀별_실적"/>
      <sheetName val="팀별_실적_(환산)"/>
      <sheetName val="4__Inj_투자상세내역"/>
      <sheetName val="3__Blow_투자_상세내역"/>
      <sheetName val="Process_List"/>
      <sheetName val="요일 테이블"/>
      <sheetName val="요일테이블"/>
      <sheetName val="요일_테이블"/>
      <sheetName val="요일 테이블 (2)"/>
      <sheetName val="TO Data Base"/>
      <sheetName val="YTD Summary"/>
      <sheetName val="Month Summary"/>
      <sheetName val="Trial Balance MAY 2009"/>
      <sheetName val="TB Pivot"/>
      <sheetName val="Freight"/>
      <sheetName val="Freight-loc"/>
      <sheetName val="Freight-Mat"/>
      <sheetName val="Rebates"/>
      <sheetName val="total per LB LB2"/>
      <sheetName val="Trial Balance Vlookup"/>
      <sheetName val="Trial Balance APRIL 2009"/>
      <sheetName val="目录"/>
      <sheetName val="Lists"/>
      <sheetName val="Step2_Correlation"/>
      <sheetName val="Step2_Histogram"/>
      <sheetName val="Roll Out_AQ"/>
      <sheetName val="DePara"/>
      <sheetName val="2004"/>
      <sheetName val="VPO"/>
      <sheetName val="Evolução mandamentos"/>
      <sheetName val="Prod"/>
      <sheetName val="Eficiencia"/>
      <sheetName val="Tabelas"/>
      <sheetName val="Planilha resultados"/>
      <sheetName val="Custos"/>
      <sheetName val="Historico 2003"/>
      <sheetName val="BH"/>
      <sheetName val="Ferias"/>
      <sheetName val="Sig Cycles_Accts &amp; Processes"/>
      <sheetName val="TO_Data_Base"/>
      <sheetName val="YTD_Summary"/>
      <sheetName val="Month_Summary"/>
      <sheetName val="Trial_Balance_MAY_2009"/>
      <sheetName val="TB_Pivot"/>
      <sheetName val="total_per_LB_LB2"/>
      <sheetName val="Trial_Balance_Vlookup"/>
      <sheetName val="Trial_Balance_APRIL_2009"/>
      <sheetName val="Roll_Out_AQ"/>
      <sheetName val="Evolução_mandamentos"/>
      <sheetName val="3 ISo YTD"/>
      <sheetName val="GuV"/>
      <sheetName val="E 法规NC"/>
      <sheetName val="KPI与VIC"/>
      <sheetName val="Données LMU"/>
      <sheetName val="Brazil Sovereign"/>
      <sheetName val="Gauge"/>
      <sheetName val="Resumen Costo"/>
      <sheetName val="Production_REP_CURR"/>
      <sheetName val="Dropdownlists"/>
      <sheetName val="Tabs"/>
      <sheetName val="padajuća_lista"/>
      <sheetName val="Controls_data"/>
      <sheetName val="Assiduidade"/>
      <sheetName val="Fixed ZBB"/>
      <sheetName val="TO_Data_Base1"/>
      <sheetName val="STARTSHEET"/>
      <sheetName val="Base_PEF2"/>
      <sheetName val="CADASTRO"/>
      <sheetName val="dados"/>
      <sheetName val="DIST"/>
      <sheetName val="MALHAD"/>
      <sheetName val="MUG"/>
      <sheetName val="packages"/>
      <sheetName val="Curve"/>
      <sheetName val="PUXADIA"/>
      <sheetName val="Controls_data2"/>
      <sheetName val="5.1"/>
      <sheetName val="Extract Loss"/>
      <sheetName val="QA 跟踪记录表"/>
      <sheetName val="RG Depots"/>
      <sheetName val="Overview"/>
      <sheetName val="material data"/>
      <sheetName val="other data"/>
      <sheetName val="Como Estamos"/>
      <sheetName val="Front"/>
      <sheetName val="#REF!"/>
      <sheetName val="Database (RUR)Mar YTD"/>
      <sheetName val="参数"/>
      <sheetName val="数据"/>
      <sheetName val="Mapping"/>
      <sheetName val="SKU Mapping"/>
      <sheetName val="参数表"/>
      <sheetName val="Drop Down"/>
      <sheetName val="相关字段"/>
      <sheetName val="产品层次"/>
      <sheetName val="Drops"/>
      <sheetName val="HuNan"/>
      <sheetName val="销售组织"/>
      <sheetName val="物料类型清单"/>
      <sheetName val="评估级别"/>
      <sheetName val="Volumen"/>
      <sheetName val="Parameters"/>
      <sheetName val="Cases"/>
      <sheetName val="Revenues"/>
      <sheetName val="Assumptions"/>
      <sheetName val="Raw Data"/>
      <sheetName val="10年KPI预算"/>
      <sheetName val="数据源"/>
      <sheetName val="EBM-2 GHQ"/>
      <sheetName val="Base PEF"/>
      <sheetName val="Canal"/>
      <sheetName val="Ajustes"/>
      <sheetName val="Placas"/>
      <sheetName val="TO_Data_Base3"/>
      <sheetName val="YTD_Summary3"/>
      <sheetName val="Month_Summary3"/>
      <sheetName val="Trial_Balance_MAY_20093"/>
      <sheetName val="TB_Pivot3"/>
      <sheetName val="total_per_LB_LB23"/>
      <sheetName val="Trial_Balance_Vlookup3"/>
      <sheetName val="Trial_Balance_APRIL_20093"/>
      <sheetName val="Evolução_mandamentos3"/>
      <sheetName val="Roll_Out_AQ3"/>
      <sheetName val="Planilha_resultados2"/>
      <sheetName val="Historico_20032"/>
      <sheetName val="Sig_Cycles_Accts_&amp;_Processes2"/>
      <sheetName val="YTD_Summary1"/>
      <sheetName val="Month_Summary1"/>
      <sheetName val="Trial_Balance_MAY_20091"/>
      <sheetName val="TB_Pivot1"/>
      <sheetName val="total_per_LB_LB21"/>
      <sheetName val="Trial_Balance_Vlookup1"/>
      <sheetName val="Trial_Balance_APRIL_20091"/>
      <sheetName val="Evolução_mandamentos1"/>
      <sheetName val="Roll_Out_AQ1"/>
      <sheetName val="Planilha_resultados"/>
      <sheetName val="Historico_2003"/>
      <sheetName val="Sig_Cycles_Accts_&amp;_Processes"/>
      <sheetName val="Feriados"/>
      <sheetName val="Crit"/>
      <sheetName val="Unidades_SAC-REVENDA1"/>
      <sheetName val="Engine"/>
      <sheetName val="REALxMETA_-_CERVEJA"/>
      <sheetName val="menu"/>
      <sheetName val="Principal"/>
      <sheetName val="PM"/>
      <sheetName val="Empresas"/>
      <sheetName val="REALxMETA_-_CERVEJA1"/>
      <sheetName val="Validate"/>
      <sheetName val="Premissas"/>
      <sheetName val="CDI"/>
      <sheetName val="Setup"/>
      <sheetName val="M-Quest"/>
      <sheetName val="Dev_SAC_"/>
      <sheetName val="Fab2"/>
      <sheetName val="MêsBase"/>
      <sheetName val="PREVISÃO"/>
      <sheetName val="12_1"/>
      <sheetName val="CVsku"/>
      <sheetName val="Financials"/>
      <sheetName val="Plan3"/>
      <sheetName val="Anual"/>
      <sheetName val="fabricas"/>
      <sheetName val="Plan1"/>
      <sheetName val="FRA"/>
      <sheetName val="COUPOM"/>
      <sheetName val="Brainstorming1"/>
      <sheetName val="aux"/>
      <sheetName val="Set_Up1"/>
      <sheetName val="BD"/>
      <sheetName val="Listas"/>
      <sheetName val="Meta"/>
      <sheetName val="Months_and_Countries"/>
      <sheetName val="Resumo"/>
      <sheetName val="Entrada_de_Dados1"/>
      <sheetName val="Projects_list"/>
      <sheetName val="Dev_Mercado"/>
      <sheetName val="Nossa_Meta"/>
      <sheetName val="Participantes"/>
      <sheetName val="EI_Calc1"/>
      <sheetName val="Controle"/>
      <sheetName val="9"/>
      <sheetName val="qyrMetas_Real"/>
      <sheetName val="REALxMETA_-_REFRI1"/>
      <sheetName val="Sispec99"/>
      <sheetName val="SispecPSAP"/>
      <sheetName val="Tab_Aux1"/>
      <sheetName val="Custo_Variável"/>
      <sheetName val="Bloomberg"/>
      <sheetName val="Dados_do_Packaging"/>
      <sheetName val="Tendência"/>
      <sheetName val="Perda_Lata"/>
      <sheetName val="Unidades_SAC-REVENDA"/>
      <sheetName val="JUNIO"/>
      <sheetName val="TO_Data_Base2"/>
      <sheetName val="YTD_Summary2"/>
      <sheetName val="Month_Summary2"/>
      <sheetName val="Trial_Balance_MAY_20092"/>
      <sheetName val="TB_Pivot2"/>
      <sheetName val="total_per_LB_LB22"/>
      <sheetName val="Trial_Balance_Vlookup2"/>
      <sheetName val="Trial_Balance_APRIL_20092"/>
      <sheetName val="Evolução_mandamentos2"/>
      <sheetName val="Roll_Out_AQ2"/>
      <sheetName val="Planilha_resultados1"/>
      <sheetName val="Historico_20031"/>
      <sheetName val="Sig_Cycles_Accts_&amp;_Processes1"/>
      <sheetName val="TO_Data_Base4"/>
      <sheetName val="YTD_Summary4"/>
      <sheetName val="Month_Summary4"/>
      <sheetName val="Trial_Balance_MAY_20094"/>
      <sheetName val="TB_Pivot4"/>
      <sheetName val="total_per_LB_LB24"/>
      <sheetName val="Trial_Balance_Vlookup4"/>
      <sheetName val="Trial_Balance_APRIL_20094"/>
      <sheetName val="Evolução_mandamentos4"/>
      <sheetName val="Roll_Out_AQ4"/>
      <sheetName val="Planilha_resultados3"/>
      <sheetName val="Historico_20033"/>
      <sheetName val="Sig_Cycles_Accts_&amp;_Processes3"/>
      <sheetName val="TO_Data_Base5"/>
      <sheetName val="YTD_Summary5"/>
      <sheetName val="Month_Summary5"/>
      <sheetName val="Trial_Balance_MAY_20095"/>
      <sheetName val="TB_Pivot5"/>
      <sheetName val="total_per_LB_LB25"/>
      <sheetName val="Trial_Balance_Vlookup5"/>
      <sheetName val="Trial_Balance_APRIL_20095"/>
      <sheetName val="Evolução_mandamentos5"/>
      <sheetName val="Roll_Out_AQ5"/>
      <sheetName val="Planilha_resultados4"/>
      <sheetName val="Historico_20034"/>
      <sheetName val="Sig_Cycles_Accts_&amp;_Processes4"/>
      <sheetName val="POA"/>
      <sheetName val="Parâmetros"/>
      <sheetName val="Base de Dados"/>
      <sheetName val="Margem_OE"/>
      <sheetName val="Testing Template Guidance"/>
      <sheetName val="Test Programs"/>
      <sheetName val="List"/>
      <sheetName val="VIC"/>
      <sheetName val="VLC"/>
      <sheetName val="BaseDados"/>
      <sheetName val="TO_Data_Base6"/>
      <sheetName val="YTD_Summary6"/>
      <sheetName val="Month_Summary6"/>
      <sheetName val="Trial_Balance_MAY_20096"/>
      <sheetName val="TB_Pivot6"/>
      <sheetName val="total_per_LB_LB26"/>
      <sheetName val="Trial_Balance_Vlookup6"/>
      <sheetName val="Trial_Balance_APRIL_20096"/>
      <sheetName val="Evolução_mandamentos6"/>
      <sheetName val="Roll_Out_AQ6"/>
      <sheetName val="Planilha_resultados5"/>
      <sheetName val="Historico_20035"/>
      <sheetName val="Sig_Cycles_Accts_&amp;_Processes5"/>
      <sheetName val="Back-up"/>
      <sheetName val="MOL"/>
      <sheetName val="Dados BLP"/>
      <sheetName val="Controls data"/>
      <sheetName val="核心经销商销量"/>
      <sheetName val="ValidDataDrops"/>
      <sheetName val="BLP"/>
      <sheetName val="FJJX Bud_IB"/>
      <sheetName val="DATOS"/>
      <sheetName val="look-up data"/>
      <sheetName val="Tabela1"/>
      <sheetName val="[손익기01.XL_x0000__x0000_DePara"/>
      <sheetName val="JOB PROFILE - LAS"/>
      <sheetName val="ARdistr (2)"/>
      <sheetName val="MonthlyChart_Budget"/>
      <sheetName val="Forecast_Chart"/>
      <sheetName val="Forecast_Chart_2"/>
      <sheetName val="Monthly_Forecast"/>
      <sheetName val="MonthlyChart_Simple"/>
      <sheetName val="MonthlyChart_Sloped"/>
      <sheetName val="lookup"/>
      <sheetName val="基本信息"/>
      <sheetName val="SKU_Profile"/>
      <sheetName val="Prd.Hierarchy(产品层级)"/>
      <sheetName val="600ML"/>
      <sheetName val="producto"/>
      <sheetName val="Com (2PK)"/>
      <sheetName val="ctmg"/>
      <sheetName val="Asset"/>
      <sheetName val="MODELO"/>
      <sheetName val="ANS-Ap_Result_2003"/>
      <sheetName val="SupplyChainData"/>
      <sheetName val="Reasons"/>
      <sheetName val="Fun_Bl_Prod"/>
      <sheetName val="Calculos"/>
      <sheetName val="backlog"/>
      <sheetName val="기초자료"/>
      <sheetName val="Prd.Hierarchy(产品层次)"/>
      <sheetName val="Project Code"/>
      <sheetName val="Base_PEF"/>
      <sheetName val="Нарушения"/>
      <sheetName val="15년 BL 사계"/>
      <sheetName val="_손익기01.XL"/>
      <sheetName val="TargIS"/>
      <sheetName val="drop down list"/>
      <sheetName val="источник"/>
      <sheetName val="Fixed_ZBB"/>
      <sheetName val="E_法规NC"/>
      <sheetName val="3_ISo_YTD"/>
      <sheetName val="Données_LMU"/>
      <sheetName val="Brazil_Sovereign"/>
      <sheetName val="Base_de_Dados"/>
      <sheetName val="Resumen_Costo"/>
      <sheetName val="Extract_Loss"/>
      <sheetName val="TO_Data_Base7"/>
      <sheetName val="Groupings"/>
      <sheetName val="cat&amp;ee"/>
      <sheetName val="SKU"/>
      <sheetName val="[손익기01.XL_x005f_x0000__x005f_x0000_DePara"/>
      <sheetName val="ES部行动跟踪记录"/>
      <sheetName val="TO_Data_Base8"/>
      <sheetName val="YTD_Summary7"/>
      <sheetName val="Month_Summary7"/>
      <sheetName val="Trial_Balance_MAY_20097"/>
      <sheetName val="TB_Pivot7"/>
      <sheetName val="total_per_LB_LB27"/>
      <sheetName val="Trial_Balance_Vlookup7"/>
      <sheetName val="Trial_Balance_APRIL_20097"/>
      <sheetName val="Roll_Out_AQ7"/>
      <sheetName val="Evolução_mandamentos7"/>
      <sheetName val="Planilha_resultados6"/>
      <sheetName val="Historico_20036"/>
      <sheetName val="Sig_Cycles_Accts_&amp;_Processes6"/>
      <sheetName val="Como_Estamos"/>
      <sheetName val="ARdistr_(2)"/>
      <sheetName val="QA_跟踪记录表"/>
      <sheetName val="5_1"/>
      <sheetName val="Controls_data1"/>
      <sheetName val="RG_Depots"/>
      <sheetName val="material_data"/>
      <sheetName val="other_data"/>
      <sheetName val="Database_(RUR)Mar_YTD"/>
      <sheetName val="SKU_Mapping"/>
      <sheetName val="Drop_Down"/>
      <sheetName val="Raw_Data"/>
      <sheetName val="EBM-2_GHQ"/>
      <sheetName val="Testing_Template_Guidance"/>
      <sheetName val="Test_Programs"/>
      <sheetName val="Dados_BLP"/>
      <sheetName val="[손익기01_XLDePara"/>
      <sheetName val="Execution"/>
      <sheetName val="Tablas"/>
      <sheetName val="Income Stmt"/>
      <sheetName val="JOB_PROFILE_-_LAS"/>
      <sheetName val="Quarterly LBO Model"/>
      <sheetName val="_손익기01.XL_x005f_x0000__x005f_x0000_DePara"/>
      <sheetName val="[손익기01.XL"/>
      <sheetName val="전사_PL2"/>
      <sheetName val="자금_제외_PL2"/>
      <sheetName val="자금_PL2"/>
      <sheetName val="전사_BS2"/>
      <sheetName val="자금_제외_BS2"/>
      <sheetName val="자금_BS2"/>
      <sheetName val="BS_계정_설명2"/>
      <sheetName val="_Cash_Flow(전사)2"/>
      <sheetName val="_Cash_Flow(자금제외)2"/>
      <sheetName val="_Cash_Flow(자금)2"/>
      <sheetName val="ROIC_2"/>
      <sheetName val="인건비_명세2"/>
      <sheetName val="판관비_명세2"/>
      <sheetName val="OH_Cost경비(내역)2"/>
      <sheetName val="OH_Cost경비(배부기준)2"/>
      <sheetName val="기타수지&amp;특별손익_명세2"/>
      <sheetName val="업무연락_(2)1"/>
      <sheetName val="제시_손익계산서1"/>
      <sheetName val="01_02월_성과급2"/>
      <sheetName val="M_7회차_담금_계획1"/>
      <sheetName val="팀별_실적1"/>
      <sheetName val="팀별_실적_(환산)1"/>
      <sheetName val="4__Inj_투자상세내역1"/>
      <sheetName val="3__Blow_투자_상세내역1"/>
      <sheetName val="Process_List1"/>
      <sheetName val="요일_테이블1"/>
      <sheetName val="요일_테이블_(2)"/>
      <sheetName val="TO_Data_Base9"/>
      <sheetName val="YTD_Summary8"/>
      <sheetName val="Month_Summary8"/>
      <sheetName val="Trial_Balance_MAY_20098"/>
      <sheetName val="TB_Pivot8"/>
      <sheetName val="total_per_LB_LB28"/>
      <sheetName val="Trial_Balance_Vlookup8"/>
      <sheetName val="Trial_Balance_APRIL_20098"/>
      <sheetName val="Roll_Out_AQ8"/>
      <sheetName val="Evolução_mandamentos8"/>
      <sheetName val="Planilha_resultados7"/>
      <sheetName val="Historico_20037"/>
      <sheetName val="Sig_Cycles_Accts_&amp;_Processes7"/>
      <sheetName val="3_ISo_YTD1"/>
      <sheetName val="E_法规NC1"/>
      <sheetName val="Données_LMU1"/>
      <sheetName val="Brazil_Sovereign1"/>
      <sheetName val="Resumen_Costo1"/>
      <sheetName val="Fixed_ZBB1"/>
      <sheetName val="5_11"/>
      <sheetName val="Extract_Loss1"/>
      <sheetName val="QA_跟踪记录表1"/>
      <sheetName val="RG_Depots1"/>
      <sheetName val="material_data1"/>
      <sheetName val="other_data1"/>
      <sheetName val="Como_Estamos1"/>
      <sheetName val="Database_(RUR)Mar_YTD1"/>
      <sheetName val="SKU_Mapping1"/>
      <sheetName val="Drop_Down1"/>
      <sheetName val="Raw_Data1"/>
      <sheetName val="EBM-2_GHQ1"/>
      <sheetName val="Base_PEF1"/>
      <sheetName val="Base_de_Dados1"/>
      <sheetName val="Testing_Template_Guidance1"/>
      <sheetName val="Test_Programs1"/>
      <sheetName val="Dados_BLP1"/>
      <sheetName val="Controls_data3"/>
      <sheetName val="FJJX_Bud_IB"/>
      <sheetName val="look-up_data"/>
      <sheetName val="JOB_PROFILE_-_LAS1"/>
      <sheetName val="ARdistr_(2)1"/>
      <sheetName val="Prd_Hierarchy(产品层级)"/>
      <sheetName val="15년_BL_사계"/>
      <sheetName val="Com_(2PK)"/>
      <sheetName val="Prd_Hierarchy(产品层次)"/>
      <sheetName val="Project_Code"/>
      <sheetName val="_손익기01_XL"/>
      <sheetName val="drop_down_list"/>
      <sheetName val="[손익기01_XL_x005f_x0000__x005f_x0000_DePara"/>
      <sheetName val="Income_Stmt"/>
      <sheetName val="Quarterly_LBO_Model"/>
      <sheetName val="_손익기01_XL_x005f_x0000__x005f_x0000_DePara"/>
      <sheetName val="[손익기01_XL"/>
      <sheetName val="986월원안"/>
      <sheetName val="오승"/>
      <sheetName val="팀별"/>
      <sheetName val="Action-Log"/>
      <sheetName val="Classification 分类"/>
      <sheetName val="Figures Report"/>
      <sheetName val="97실적"/>
      <sheetName val="을지"/>
      <sheetName val="npv"/>
      <sheetName val="13손익(실적)"/>
      <sheetName val="이름표시"/>
      <sheetName val="Set Up"/>
      <sheetName val="CONFIG"/>
      <sheetName val="Fare prices"/>
      <sheetName val="Hotel prices"/>
      <sheetName val="Intro"/>
      <sheetName val="DropDowns"/>
      <sheetName val="CPT倒罐记录"/>
      <sheetName val="extent"/>
      <sheetName val="Tab"/>
      <sheetName val="Arm_PNP"/>
      <sheetName val="cl"/>
      <sheetName val="XLRpt_TempSheet"/>
      <sheetName val="Suporte_2"/>
      <sheetName val="tab STATUS DO PROCESSO "/>
      <sheetName val="Results"/>
      <sheetName val="Perf. Plan. Diário1"/>
      <sheetName val="In (2)"/>
      <sheetName val="code"/>
      <sheetName val="slide 24 cat A"/>
      <sheetName val="slide 82 cat b"/>
      <sheetName val="Prog"/>
      <sheetName val="PLANNER6"/>
      <sheetName val="Hoja2"/>
      <sheetName val="Hoja3"/>
      <sheetName val="범주"/>
      <sheetName val="Incident 유형구분표"/>
      <sheetName val="Macro"/>
      <sheetName val="광주"/>
      <sheetName val="TNC(1안)"/>
      <sheetName val="CLASIFICACION DE AI"/>
      <sheetName val="Base da Datos"/>
      <sheetName val="Apoio"/>
      <sheetName val="SAM"/>
      <sheetName val="DAG"/>
      <sheetName val="Dados dos Produtos"/>
      <sheetName val="Maestro"/>
      <sheetName val="DD list"/>
      <sheetName val="3YP2016-Bottom up"/>
      <sheetName val="부서별12월추계액"/>
      <sheetName val="One_Pager"/>
      <sheetName val="DE-PARA"/>
      <sheetName val="FornecD"/>
      <sheetName val="FornecDAjustado"/>
      <sheetName val="전기"/>
      <sheetName val="Detalle"/>
      <sheetName val="auxiliar"/>
      <sheetName val="MASTER APP"/>
      <sheetName val="Hoja1"/>
      <sheetName val="Cond. Inseguros"/>
      <sheetName val="Comp. Inseguros"/>
      <sheetName val="Lista de datos"/>
      <sheetName val="Base de Datos"/>
      <sheetName val="Motivos"/>
      <sheetName val="Parametros"/>
      <sheetName val="Actionlog"/>
      <sheetName val="_손익기01.XL_x0000__x0000_DePara"/>
      <sheetName val="_손익기01_XLDePara"/>
      <sheetName val="link"/>
      <sheetName val="Vol-Rev"/>
      <sheetName val="来源"/>
      <sheetName val=" DD List"/>
      <sheetName val="Formula"/>
      <sheetName val="各支柱模块清单"/>
      <sheetName val="Share Price 2002"/>
      <sheetName val="????"/>
      <sheetName val="隐患分析"/>
      <sheetName val="安全隐患"/>
      <sheetName val="班组分析"/>
      <sheetName val="源"/>
      <sheetName val="Clasif."/>
      <sheetName val="Lista CI"/>
      <sheetName val="Resumen"/>
      <sheetName val="BBDD"/>
      <sheetName val="Farol Acciones"/>
      <sheetName val="Lista de Entrenamientos"/>
      <sheetName val="Package-SubPackage"/>
      <sheetName val="Supply Cost Centers"/>
      <sheetName val="Basetables"/>
      <sheetName val="BEP 加薪 KPI"/>
      <sheetName val="유형(분류표)"/>
      <sheetName val="PREMISAS"/>
      <sheetName val="ACTION"/>
      <sheetName val="LE"/>
      <sheetName val="表3筛选项"/>
      <sheetName val="진천"/>
      <sheetName val="중연"/>
      <sheetName val="용연"/>
      <sheetName val="울산"/>
      <sheetName val="대구"/>
      <sheetName val="구미"/>
      <sheetName val="언양"/>
      <sheetName val="대차대조표"/>
      <sheetName val="입력자료"/>
      <sheetName val="상품입력"/>
      <sheetName val="기본"/>
      <sheetName val="Rev. Recon 1"/>
      <sheetName val="1.고객불만건수"/>
      <sheetName val="1.변경범위"/>
      <sheetName val="합천내역"/>
      <sheetName val="전기단가조사서"/>
      <sheetName val="Weekly Progress(계장)"/>
      <sheetName val="해외_기술훈련비_(합계)"/>
      <sheetName val="118_세금과공과"/>
      <sheetName val="compare2"/>
      <sheetName val="Krw"/>
      <sheetName val="BS"/>
    </sheetNames>
    <sheetDataSet>
      <sheetData sheetId="0"/>
      <sheetData sheetId="1"/>
      <sheetData sheetId="2"/>
      <sheetData sheetId="3"/>
      <sheetData sheetId="4" refreshError="1"/>
      <sheetData sheetId="5" refreshError="1"/>
      <sheetData sheetId="6" refreshError="1"/>
      <sheetData sheetId="7" refreshError="1"/>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refreshError="1"/>
      <sheetData sheetId="48" refreshError="1"/>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refreshError="1"/>
      <sheetData sheetId="499" refreshError="1"/>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refreshError="1"/>
      <sheetData sheetId="518" refreshError="1"/>
      <sheetData sheetId="519" refreshError="1"/>
      <sheetData sheetId="520" refreshError="1"/>
      <sheetData sheetId="521" refreshError="1"/>
      <sheetData sheetId="522" refreshError="1"/>
      <sheetData sheetId="523" refreshError="1"/>
      <sheetData sheetId="524" refreshError="1"/>
      <sheetData sheetId="525" refreshError="1"/>
      <sheetData sheetId="526" refreshError="1"/>
      <sheetData sheetId="527" refreshError="1"/>
      <sheetData sheetId="528" refreshError="1"/>
      <sheetData sheetId="529" refreshError="1"/>
      <sheetData sheetId="530" refreshError="1"/>
      <sheetData sheetId="531" refreshError="1"/>
      <sheetData sheetId="532" refreshError="1"/>
      <sheetData sheetId="533" refreshError="1"/>
      <sheetData sheetId="534" refreshError="1"/>
      <sheetData sheetId="535" refreshError="1"/>
      <sheetData sheetId="536" refreshError="1"/>
      <sheetData sheetId="537" refreshError="1"/>
      <sheetData sheetId="538" refreshError="1"/>
      <sheetData sheetId="539" refreshError="1"/>
      <sheetData sheetId="540" refreshError="1"/>
      <sheetData sheetId="541" refreshError="1"/>
      <sheetData sheetId="542" refreshError="1"/>
      <sheetData sheetId="543" refreshError="1"/>
      <sheetData sheetId="544" refreshError="1"/>
      <sheetData sheetId="545" refreshError="1"/>
      <sheetData sheetId="546" refreshError="1"/>
      <sheetData sheetId="547" refreshError="1"/>
      <sheetData sheetId="548" refreshError="1"/>
      <sheetData sheetId="549" refreshError="1"/>
      <sheetData sheetId="550" refreshError="1"/>
      <sheetData sheetId="551" refreshError="1"/>
      <sheetData sheetId="552" refreshError="1"/>
      <sheetData sheetId="553" refreshError="1"/>
      <sheetData sheetId="554" refreshError="1"/>
      <sheetData sheetId="555" refreshError="1"/>
      <sheetData sheetId="556" refreshError="1"/>
      <sheetData sheetId="557" refreshError="1"/>
      <sheetData sheetId="558" refreshError="1"/>
      <sheetData sheetId="559" refreshError="1"/>
      <sheetData sheetId="560" refreshError="1"/>
      <sheetData sheetId="561" refreshError="1"/>
      <sheetData sheetId="562" refreshError="1"/>
      <sheetData sheetId="563" refreshError="1"/>
      <sheetData sheetId="564" refreshError="1"/>
      <sheetData sheetId="565" refreshError="1"/>
      <sheetData sheetId="566" refreshError="1"/>
      <sheetData sheetId="567" refreshError="1"/>
      <sheetData sheetId="568" refreshError="1"/>
      <sheetData sheetId="569" refreshError="1"/>
      <sheetData sheetId="570" refreshError="1"/>
      <sheetData sheetId="571" refreshError="1"/>
      <sheetData sheetId="572" refreshError="1"/>
      <sheetData sheetId="573" refreshError="1"/>
      <sheetData sheetId="574" refreshError="1"/>
      <sheetData sheetId="575" refreshError="1"/>
      <sheetData sheetId="576" refreshError="1"/>
      <sheetData sheetId="577" refreshError="1"/>
      <sheetData sheetId="578" refreshError="1"/>
      <sheetData sheetId="579" refreshError="1"/>
      <sheetData sheetId="580" refreshError="1"/>
      <sheetData sheetId="581" refreshError="1"/>
      <sheetData sheetId="582" refreshError="1"/>
      <sheetData sheetId="583" refreshError="1"/>
      <sheetData sheetId="584" refreshError="1"/>
      <sheetData sheetId="585" refreshError="1"/>
      <sheetData sheetId="586" refreshError="1"/>
      <sheetData sheetId="587" refreshError="1"/>
      <sheetData sheetId="588" refreshError="1"/>
      <sheetData sheetId="589" refreshError="1"/>
      <sheetData sheetId="590" refreshError="1"/>
      <sheetData sheetId="591" refreshError="1"/>
      <sheetData sheetId="592" refreshError="1"/>
      <sheetData sheetId="593" refreshError="1"/>
      <sheetData sheetId="594" refreshError="1"/>
      <sheetData sheetId="595" refreshError="1"/>
      <sheetData sheetId="596" refreshError="1"/>
      <sheetData sheetId="597" refreshError="1"/>
      <sheetData sheetId="598" refreshError="1"/>
      <sheetData sheetId="599" refreshError="1"/>
      <sheetData sheetId="600" refreshError="1"/>
      <sheetData sheetId="601" refreshError="1"/>
      <sheetData sheetId="602"/>
      <sheetData sheetId="603"/>
      <sheetData sheetId="604"/>
      <sheetData sheetId="605"/>
      <sheetData sheetId="606"/>
      <sheetData sheetId="607"/>
      <sheetData sheetId="608"/>
      <sheetData sheetId="609"/>
      <sheetData sheetId="610"/>
      <sheetData sheetId="611"/>
      <sheetData sheetId="612"/>
      <sheetData sheetId="613"/>
      <sheetData sheetId="614"/>
      <sheetData sheetId="615"/>
      <sheetData sheetId="616"/>
      <sheetData sheetId="617"/>
      <sheetData sheetId="618"/>
      <sheetData sheetId="619"/>
      <sheetData sheetId="620"/>
      <sheetData sheetId="621"/>
      <sheetData sheetId="622"/>
      <sheetData sheetId="623"/>
      <sheetData sheetId="624"/>
      <sheetData sheetId="625"/>
      <sheetData sheetId="626"/>
      <sheetData sheetId="627"/>
      <sheetData sheetId="628"/>
      <sheetData sheetId="629"/>
      <sheetData sheetId="630"/>
      <sheetData sheetId="631"/>
      <sheetData sheetId="632"/>
      <sheetData sheetId="633"/>
      <sheetData sheetId="634"/>
      <sheetData sheetId="635"/>
      <sheetData sheetId="636"/>
      <sheetData sheetId="637"/>
      <sheetData sheetId="638"/>
      <sheetData sheetId="639"/>
      <sheetData sheetId="640"/>
      <sheetData sheetId="641"/>
      <sheetData sheetId="642"/>
      <sheetData sheetId="643"/>
      <sheetData sheetId="644" refreshError="1"/>
      <sheetData sheetId="645" refreshError="1"/>
      <sheetData sheetId="646" refreshError="1"/>
      <sheetData sheetId="647" refreshError="1"/>
      <sheetData sheetId="648" refreshError="1"/>
      <sheetData sheetId="649" refreshError="1"/>
      <sheetData sheetId="650" refreshError="1"/>
      <sheetData sheetId="651" refreshError="1"/>
      <sheetData sheetId="652" refreshError="1"/>
      <sheetData sheetId="653" refreshError="1"/>
      <sheetData sheetId="654" refreshError="1"/>
      <sheetData sheetId="655" refreshError="1"/>
      <sheetData sheetId="656" refreshError="1"/>
      <sheetData sheetId="657" refreshError="1"/>
      <sheetData sheetId="658" refreshError="1"/>
      <sheetData sheetId="659" refreshError="1"/>
      <sheetData sheetId="660" refreshError="1"/>
      <sheetData sheetId="661" refreshError="1"/>
      <sheetData sheetId="662" refreshError="1"/>
      <sheetData sheetId="663" refreshError="1"/>
      <sheetData sheetId="664" refreshError="1"/>
      <sheetData sheetId="665" refreshError="1"/>
      <sheetData sheetId="666" refreshError="1"/>
      <sheetData sheetId="667" refreshError="1"/>
      <sheetData sheetId="668" refreshError="1"/>
      <sheetData sheetId="669" refreshError="1"/>
      <sheetData sheetId="670" refreshError="1"/>
      <sheetData sheetId="671" refreshError="1"/>
      <sheetData sheetId="672" refreshError="1"/>
      <sheetData sheetId="673" refreshError="1"/>
      <sheetData sheetId="674" refreshError="1"/>
      <sheetData sheetId="675" refreshError="1"/>
      <sheetData sheetId="676" refreshError="1"/>
      <sheetData sheetId="677" refreshError="1"/>
      <sheetData sheetId="678" refreshError="1"/>
      <sheetData sheetId="679" refreshError="1"/>
      <sheetData sheetId="680" refreshError="1"/>
      <sheetData sheetId="681" refreshError="1"/>
      <sheetData sheetId="682" refreshError="1"/>
      <sheetData sheetId="683" refreshError="1"/>
      <sheetData sheetId="684" refreshError="1"/>
      <sheetData sheetId="685" refreshError="1"/>
      <sheetData sheetId="686" refreshError="1"/>
      <sheetData sheetId="687" refreshError="1"/>
      <sheetData sheetId="688" refreshError="1"/>
      <sheetData sheetId="689" refreshError="1"/>
      <sheetData sheetId="690" refreshError="1"/>
      <sheetData sheetId="691" refreshError="1"/>
      <sheetData sheetId="692" refreshError="1"/>
      <sheetData sheetId="693" refreshError="1"/>
      <sheetData sheetId="694" refreshError="1"/>
      <sheetData sheetId="695" refreshError="1"/>
      <sheetData sheetId="696" refreshError="1"/>
      <sheetData sheetId="697" refreshError="1"/>
      <sheetData sheetId="698" refreshError="1"/>
      <sheetData sheetId="699" refreshError="1"/>
      <sheetData sheetId="700" refreshError="1"/>
      <sheetData sheetId="701" refreshError="1"/>
      <sheetData sheetId="702" refreshError="1"/>
      <sheetData sheetId="703" refreshError="1"/>
      <sheetData sheetId="704" refreshError="1"/>
      <sheetData sheetId="705" refreshError="1"/>
      <sheetData sheetId="706" refreshError="1"/>
      <sheetData sheetId="707" refreshError="1"/>
      <sheetData sheetId="708" refreshError="1"/>
      <sheetData sheetId="709" refreshError="1"/>
      <sheetData sheetId="710" refreshError="1"/>
      <sheetData sheetId="711" refreshError="1"/>
      <sheetData sheetId="712" refreshError="1"/>
      <sheetData sheetId="713" refreshError="1"/>
      <sheetData sheetId="714" refreshError="1"/>
      <sheetData sheetId="715" refreshError="1"/>
      <sheetData sheetId="716" refreshError="1"/>
      <sheetData sheetId="717" refreshError="1"/>
      <sheetData sheetId="718" refreshError="1"/>
      <sheetData sheetId="719" refreshError="1"/>
      <sheetData sheetId="720" refreshError="1"/>
      <sheetData sheetId="721" refreshError="1"/>
      <sheetData sheetId="722" refreshError="1"/>
      <sheetData sheetId="723" refreshError="1"/>
      <sheetData sheetId="724" refreshError="1"/>
      <sheetData sheetId="725" refreshError="1"/>
      <sheetData sheetId="726" refreshError="1"/>
      <sheetData sheetId="727" refreshError="1"/>
      <sheetData sheetId="728" refreshError="1"/>
      <sheetData sheetId="729" refreshError="1"/>
      <sheetData sheetId="730" refreshError="1"/>
      <sheetData sheetId="731" refreshError="1"/>
      <sheetData sheetId="732" refreshError="1"/>
      <sheetData sheetId="733" refreshError="1"/>
      <sheetData sheetId="734" refreshError="1"/>
      <sheetData sheetId="735" refreshError="1"/>
      <sheetData sheetId="736" refreshError="1"/>
      <sheetData sheetId="737" refreshError="1"/>
      <sheetData sheetId="738" refreshError="1"/>
      <sheetData sheetId="739" refreshError="1"/>
      <sheetData sheetId="740" refreshError="1"/>
      <sheetData sheetId="741" refreshError="1"/>
      <sheetData sheetId="742" refreshError="1"/>
      <sheetData sheetId="743" refreshError="1"/>
      <sheetData sheetId="744" refreshError="1"/>
      <sheetData sheetId="745" refreshError="1"/>
      <sheetData sheetId="746" refreshError="1"/>
      <sheetData sheetId="747" refreshError="1"/>
      <sheetData sheetId="748" refreshError="1"/>
      <sheetData sheetId="749" refreshError="1"/>
      <sheetData sheetId="750" refreshError="1"/>
      <sheetData sheetId="751" refreshError="1"/>
      <sheetData sheetId="752" refreshError="1"/>
      <sheetData sheetId="753" refreshError="1"/>
      <sheetData sheetId="754" refreshError="1"/>
      <sheetData sheetId="755" refreshError="1"/>
      <sheetData sheetId="756" refreshError="1"/>
      <sheetData sheetId="757" refreshError="1"/>
      <sheetData sheetId="758" refreshError="1"/>
      <sheetData sheetId="759" refreshError="1"/>
      <sheetData sheetId="760" refreshError="1"/>
      <sheetData sheetId="761" refreshError="1"/>
      <sheetData sheetId="762" refreshError="1"/>
      <sheetData sheetId="763" refreshError="1"/>
      <sheetData sheetId="764" refreshError="1"/>
      <sheetData sheetId="765" refreshError="1"/>
      <sheetData sheetId="766" refreshError="1"/>
      <sheetData sheetId="767" refreshError="1"/>
      <sheetData sheetId="768" refreshError="1"/>
      <sheetData sheetId="769" refreshError="1"/>
      <sheetData sheetId="770" refreshError="1"/>
      <sheetData sheetId="771" refreshError="1"/>
      <sheetData sheetId="772" refreshError="1"/>
      <sheetData sheetId="773" refreshError="1"/>
      <sheetData sheetId="774" refreshError="1"/>
      <sheetData sheetId="775"/>
      <sheetData sheetId="776" refreshError="1"/>
      <sheetData sheetId="777" refreshError="1"/>
      <sheetData sheetId="778" refreshError="1"/>
      <sheetData sheetId="779" refreshError="1"/>
      <sheetData sheetId="780" refreshError="1"/>
      <sheetData sheetId="781" refreshError="1"/>
      <sheetData sheetId="782" refreshError="1"/>
      <sheetData sheetId="783" refreshError="1"/>
      <sheetData sheetId="784" refreshError="1"/>
      <sheetData sheetId="785" refreshError="1"/>
      <sheetData sheetId="786" refreshError="1"/>
      <sheetData sheetId="787" refreshError="1"/>
      <sheetData sheetId="788" refreshError="1"/>
      <sheetData sheetId="789" refreshError="1"/>
      <sheetData sheetId="790" refreshError="1"/>
      <sheetData sheetId="791" refreshError="1"/>
      <sheetData sheetId="792" refreshError="1"/>
      <sheetData sheetId="793" refreshError="1"/>
      <sheetData sheetId="794" refreshError="1"/>
      <sheetData sheetId="795" refreshError="1"/>
      <sheetData sheetId="796" refreshError="1"/>
      <sheetData sheetId="797" refreshError="1"/>
      <sheetData sheetId="798" refreshError="1"/>
      <sheetData sheetId="799" refreshError="1"/>
      <sheetData sheetId="800" refreshError="1"/>
      <sheetData sheetId="801" refreshError="1"/>
      <sheetData sheetId="802" refreshError="1"/>
      <sheetData sheetId="803" refreshError="1"/>
      <sheetData sheetId="804" refreshError="1"/>
      <sheetData sheetId="805" refreshError="1"/>
      <sheetData sheetId="806" refreshError="1"/>
      <sheetData sheetId="807" refreshError="1"/>
      <sheetData sheetId="808" refreshError="1"/>
      <sheetData sheetId="809" refreshError="1"/>
      <sheetData sheetId="810" refreshError="1"/>
      <sheetData sheetId="811" refreshError="1"/>
      <sheetData sheetId="812" refreshError="1"/>
      <sheetData sheetId="813" refreshError="1"/>
      <sheetData sheetId="814" refreshError="1"/>
      <sheetData sheetId="815" refreshError="1"/>
      <sheetData sheetId="816" refreshError="1"/>
      <sheetData sheetId="817" refreshError="1"/>
      <sheetData sheetId="818" refreshError="1"/>
      <sheetData sheetId="819" refreshError="1"/>
      <sheetData sheetId="820" refreshError="1"/>
      <sheetData sheetId="821" refreshError="1"/>
      <sheetData sheetId="822" refreshError="1"/>
      <sheetData sheetId="823" refreshError="1"/>
      <sheetData sheetId="824" refreshError="1"/>
      <sheetData sheetId="825" refreshError="1"/>
      <sheetData sheetId="826" refreshError="1"/>
      <sheetData sheetId="827" refreshError="1"/>
      <sheetData sheetId="828" refreshError="1"/>
      <sheetData sheetId="829" refreshError="1"/>
      <sheetData sheetId="830" refreshError="1"/>
      <sheetData sheetId="831" refreshError="1"/>
      <sheetData sheetId="832" refreshError="1"/>
      <sheetData sheetId="833" refreshError="1"/>
      <sheetData sheetId="834" refreshError="1"/>
      <sheetData sheetId="835" refreshError="1"/>
      <sheetData sheetId="836" refreshError="1"/>
      <sheetData sheetId="837" refreshError="1"/>
      <sheetData sheetId="838" refreshError="1"/>
      <sheetData sheetId="839" refreshError="1"/>
      <sheetData sheetId="840" refreshError="1"/>
      <sheetData sheetId="841" refreshError="1"/>
      <sheetData sheetId="842" refreshError="1"/>
      <sheetData sheetId="843" refreshError="1"/>
      <sheetData sheetId="844" refreshError="1"/>
      <sheetData sheetId="845"/>
      <sheetData sheetId="846" refreshError="1"/>
      <sheetData sheetId="847" refreshError="1"/>
      <sheetData sheetId="848" refreshError="1"/>
      <sheetData sheetId="849" refreshError="1"/>
      <sheetData sheetId="850" refreshError="1"/>
      <sheetData sheetId="851" refreshError="1"/>
      <sheetData sheetId="852" refreshError="1"/>
      <sheetData sheetId="853" refreshError="1"/>
      <sheetData sheetId="854" refreshError="1"/>
      <sheetData sheetId="855" refreshError="1"/>
      <sheetData sheetId="856" refreshError="1"/>
      <sheetData sheetId="857" refreshError="1"/>
      <sheetData sheetId="858" refreshError="1"/>
      <sheetData sheetId="859" refreshError="1"/>
      <sheetData sheetId="860" refreshError="1"/>
      <sheetData sheetId="861" refreshError="1"/>
      <sheetData sheetId="862" refreshError="1"/>
      <sheetData sheetId="863" refreshError="1"/>
      <sheetData sheetId="864" refreshError="1"/>
      <sheetData sheetId="865" refreshError="1"/>
      <sheetData sheetId="866" refreshError="1"/>
      <sheetData sheetId="867" refreshError="1"/>
      <sheetData sheetId="868" refreshError="1"/>
      <sheetData sheetId="869"/>
      <sheetData sheetId="870" refreshError="1"/>
      <sheetData sheetId="871" refreshError="1"/>
      <sheetData sheetId="872" refreshError="1"/>
      <sheetData sheetId="873" refreshError="1"/>
      <sheetData sheetId="874" refreshError="1"/>
      <sheetData sheetId="875" refreshError="1"/>
      <sheetData sheetId="876" refreshError="1"/>
      <sheetData sheetId="877" refreshError="1"/>
      <sheetData sheetId="878" refreshError="1"/>
      <sheetData sheetId="879" refreshError="1"/>
      <sheetData sheetId="880" refreshError="1"/>
      <sheetData sheetId="881" refreshError="1"/>
      <sheetData sheetId="882" refreshError="1"/>
      <sheetData sheetId="883" refreshError="1"/>
      <sheetData sheetId="884" refreshError="1"/>
      <sheetData sheetId="885" refreshError="1"/>
      <sheetData sheetId="886" refreshError="1"/>
      <sheetData sheetId="887" refreshError="1"/>
      <sheetData sheetId="888" refreshError="1"/>
      <sheetData sheetId="889" refreshError="1"/>
      <sheetData sheetId="890" refreshError="1"/>
      <sheetData sheetId="891" refreshError="1"/>
      <sheetData sheetId="892" refreshError="1"/>
      <sheetData sheetId="893"/>
      <sheetData sheetId="894"/>
      <sheetData sheetId="895" refreshError="1"/>
      <sheetData sheetId="896" refreshError="1"/>
      <sheetData sheetId="897" refreshError="1"/>
      <sheetData sheetId="898" refreshError="1"/>
      <sheetData sheetId="899" refreshError="1"/>
      <sheetData sheetId="900" refreshError="1"/>
      <sheetData sheetId="901" refreshError="1"/>
      <sheetData sheetId="902" refreshError="1"/>
      <sheetData sheetId="903" refreshError="1"/>
      <sheetData sheetId="904" refreshError="1"/>
      <sheetData sheetId="905" refreshError="1"/>
      <sheetData sheetId="906" refreshError="1"/>
      <sheetData sheetId="907" refreshError="1"/>
      <sheetData sheetId="908" refreshError="1"/>
      <sheetData sheetId="909" refreshError="1"/>
      <sheetData sheetId="910" refreshError="1"/>
      <sheetData sheetId="911" refreshError="1"/>
      <sheetData sheetId="912" refreshError="1"/>
      <sheetData sheetId="913" refreshError="1"/>
      <sheetData sheetId="914" refreshError="1"/>
      <sheetData sheetId="915" refreshError="1"/>
      <sheetData sheetId="916" refreshError="1"/>
      <sheetData sheetId="917" refreshError="1"/>
      <sheetData sheetId="918" refreshError="1"/>
      <sheetData sheetId="919" refreshError="1"/>
      <sheetData sheetId="920" refreshError="1"/>
      <sheetData sheetId="921" refreshError="1"/>
      <sheetData sheetId="922" refreshError="1"/>
      <sheetData sheetId="923" refreshError="1"/>
      <sheetData sheetId="924" refreshError="1"/>
      <sheetData sheetId="925" refreshError="1"/>
      <sheetData sheetId="926" refreshError="1"/>
      <sheetData sheetId="927" refreshError="1"/>
      <sheetData sheetId="928"/>
      <sheetData sheetId="929"/>
      <sheetData sheetId="930"/>
      <sheetData sheetId="931"/>
      <sheetData sheetId="932"/>
      <sheetData sheetId="933"/>
      <sheetData sheetId="934"/>
      <sheetData sheetId="935"/>
      <sheetData sheetId="936"/>
      <sheetData sheetId="937"/>
      <sheetData sheetId="938"/>
      <sheetData sheetId="939"/>
      <sheetData sheetId="940"/>
      <sheetData sheetId="941"/>
      <sheetData sheetId="942"/>
      <sheetData sheetId="943"/>
      <sheetData sheetId="944"/>
      <sheetData sheetId="945"/>
      <sheetData sheetId="946"/>
      <sheetData sheetId="947"/>
      <sheetData sheetId="948"/>
      <sheetData sheetId="949"/>
      <sheetData sheetId="950"/>
      <sheetData sheetId="951"/>
      <sheetData sheetId="952"/>
      <sheetData sheetId="953"/>
      <sheetData sheetId="954"/>
      <sheetData sheetId="955"/>
      <sheetData sheetId="956"/>
      <sheetData sheetId="957"/>
      <sheetData sheetId="958"/>
      <sheetData sheetId="959"/>
      <sheetData sheetId="960"/>
      <sheetData sheetId="961"/>
      <sheetData sheetId="962"/>
      <sheetData sheetId="963"/>
      <sheetData sheetId="964"/>
      <sheetData sheetId="965"/>
      <sheetData sheetId="966" refreshError="1"/>
      <sheetData sheetId="967" refreshError="1"/>
      <sheetData sheetId="968" refreshError="1"/>
      <sheetData sheetId="969" refreshError="1"/>
      <sheetData sheetId="970" refreshError="1"/>
      <sheetData sheetId="971" refreshError="1"/>
      <sheetData sheetId="972" refreshError="1"/>
      <sheetData sheetId="973" refreshError="1"/>
      <sheetData sheetId="974" refreshError="1"/>
      <sheetData sheetId="975" refreshError="1"/>
      <sheetData sheetId="976" refreshError="1"/>
      <sheetData sheetId="977" refreshError="1"/>
      <sheetData sheetId="978" refreshError="1"/>
      <sheetData sheetId="979" refreshError="1"/>
      <sheetData sheetId="980" refreshError="1"/>
      <sheetData sheetId="981" refreshError="1"/>
      <sheetData sheetId="982" refreshError="1"/>
      <sheetData sheetId="983" refreshError="1"/>
      <sheetData sheetId="984" refreshError="1"/>
      <sheetData sheetId="985" refreshError="1"/>
      <sheetData sheetId="986" refreshError="1"/>
      <sheetData sheetId="987" refreshError="1"/>
      <sheetData sheetId="988" refreshError="1"/>
      <sheetData sheetId="989" refreshError="1"/>
      <sheetData sheetId="990" refreshError="1"/>
      <sheetData sheetId="991" refreshError="1"/>
      <sheetData sheetId="992" refreshError="1"/>
      <sheetData sheetId="993" refreshError="1"/>
      <sheetData sheetId="994" refreshError="1"/>
      <sheetData sheetId="995" refreshError="1"/>
      <sheetData sheetId="996" refreshError="1"/>
      <sheetData sheetId="997" refreshError="1"/>
      <sheetData sheetId="998" refreshError="1"/>
      <sheetData sheetId="999" refreshError="1"/>
      <sheetData sheetId="1000" refreshError="1"/>
      <sheetData sheetId="1001" refreshError="1"/>
      <sheetData sheetId="1002" refreshError="1"/>
      <sheetData sheetId="1003" refreshError="1"/>
      <sheetData sheetId="1004" refreshError="1"/>
      <sheetData sheetId="1005" refreshError="1"/>
      <sheetData sheetId="1006" refreshError="1"/>
      <sheetData sheetId="1007" refreshError="1"/>
      <sheetData sheetId="1008" refreshError="1"/>
      <sheetData sheetId="1009" refreshError="1"/>
      <sheetData sheetId="1010" refreshError="1"/>
      <sheetData sheetId="1011" refreshError="1"/>
      <sheetData sheetId="1012" refreshError="1"/>
      <sheetData sheetId="1013" refreshError="1"/>
      <sheetData sheetId="1014" refreshError="1"/>
      <sheetData sheetId="1015" refreshError="1"/>
      <sheetData sheetId="1016" refreshError="1"/>
      <sheetData sheetId="1017" refreshError="1"/>
      <sheetData sheetId="1018" refreshError="1"/>
      <sheetData sheetId="1019" refreshError="1"/>
      <sheetData sheetId="1020" refreshError="1"/>
      <sheetData sheetId="1021" refreshError="1"/>
      <sheetData sheetId="1022" refreshError="1"/>
      <sheetData sheetId="1023" refreshError="1"/>
      <sheetData sheetId="1024" refreshError="1"/>
      <sheetData sheetId="1025" refreshError="1"/>
      <sheetData sheetId="1026" refreshError="1"/>
      <sheetData sheetId="1027" refreshError="1"/>
      <sheetData sheetId="1028" refreshError="1"/>
      <sheetData sheetId="1029" refreshError="1"/>
      <sheetData sheetId="1030" refreshError="1"/>
      <sheetData sheetId="1031" refreshError="1"/>
      <sheetData sheetId="1032" refreshError="1"/>
      <sheetData sheetId="1033" refreshError="1"/>
      <sheetData sheetId="1034" refreshError="1"/>
      <sheetData sheetId="1035" refreshError="1"/>
      <sheetData sheetId="1036"/>
      <sheetData sheetId="1037"/>
      <sheetData sheetId="1038"/>
      <sheetData sheetId="1039"/>
      <sheetData sheetId="1040" refreshError="1"/>
      <sheetData sheetId="1041" refreshError="1"/>
      <sheetData sheetId="1042" refreshError="1"/>
      <sheetData sheetId="1043" refreshError="1"/>
      <sheetData sheetId="1044" refreshError="1"/>
      <sheetData sheetId="1045" refreshError="1"/>
      <sheetData sheetId="1046" refreshError="1"/>
      <sheetData sheetId="1047" refreshError="1"/>
      <sheetData sheetId="1048" refreshError="1"/>
      <sheetData sheetId="1049" refreshError="1"/>
      <sheetData sheetId="1050" refreshError="1"/>
      <sheetData sheetId="1051" refreshError="1"/>
      <sheetData sheetId="1052" refreshError="1"/>
      <sheetData sheetId="1053" refreshError="1"/>
      <sheetData sheetId="1054" refreshError="1"/>
      <sheetData sheetId="1055" refreshError="1"/>
      <sheetData sheetId="1056" refreshError="1"/>
      <sheetData sheetId="1057" refreshError="1"/>
      <sheetData sheetId="1058" refreshError="1"/>
      <sheetData sheetId="1059" refreshError="1"/>
      <sheetData sheetId="1060" refreshError="1"/>
      <sheetData sheetId="1061" refreshError="1"/>
      <sheetData sheetId="1062" refreshError="1"/>
      <sheetData sheetId="1063" refreshError="1"/>
      <sheetData sheetId="1064" refreshError="1"/>
      <sheetData sheetId="1065" refreshError="1"/>
      <sheetData sheetId="1066" refreshError="1"/>
      <sheetData sheetId="1067" refreshError="1"/>
      <sheetData sheetId="1068" refreshError="1"/>
      <sheetData sheetId="1069" refreshError="1"/>
      <sheetData sheetId="1070" refreshError="1"/>
      <sheetData sheetId="1071" refreshError="1"/>
      <sheetData sheetId="1072" refreshError="1"/>
      <sheetData sheetId="1073" refreshError="1"/>
      <sheetData sheetId="1074" refreshError="1"/>
      <sheetData sheetId="1075" refreshError="1"/>
      <sheetData sheetId="1076" refreshError="1"/>
      <sheetData sheetId="1077" refreshError="1"/>
      <sheetData sheetId="1078" refreshError="1"/>
      <sheetData sheetId="1079" refreshError="1"/>
      <sheetData sheetId="1080" refreshError="1"/>
      <sheetData sheetId="1081" refreshError="1"/>
      <sheetData sheetId="1082" refreshError="1"/>
      <sheetData sheetId="1083" refreshError="1"/>
      <sheetData sheetId="1084" refreshError="1"/>
      <sheetData sheetId="1085" refreshError="1"/>
      <sheetData sheetId="1086" refreshError="1"/>
      <sheetData sheetId="1087" refreshError="1"/>
      <sheetData sheetId="1088" refreshError="1"/>
      <sheetData sheetId="1089" refreshError="1"/>
      <sheetData sheetId="1090" refreshError="1"/>
      <sheetData sheetId="1091" refreshError="1"/>
      <sheetData sheetId="1092" refreshError="1"/>
      <sheetData sheetId="1093" refreshError="1"/>
      <sheetData sheetId="1094" refreshError="1"/>
      <sheetData sheetId="1095" refreshError="1"/>
      <sheetData sheetId="1096" refreshError="1"/>
      <sheetData sheetId="1097" refreshError="1"/>
      <sheetData sheetId="1098" refreshError="1"/>
      <sheetData sheetId="1099" refreshError="1"/>
      <sheetData sheetId="1100" refreshError="1"/>
      <sheetData sheetId="1101" refreshError="1"/>
      <sheetData sheetId="1102" refreshError="1"/>
      <sheetData sheetId="1103" refreshError="1"/>
      <sheetData sheetId="1104" refreshError="1"/>
      <sheetData sheetId="1105" refreshError="1"/>
      <sheetData sheetId="1106" refreshError="1"/>
      <sheetData sheetId="1107" refreshError="1"/>
      <sheetData sheetId="1108" refreshError="1"/>
      <sheetData sheetId="1109" refreshError="1"/>
      <sheetData sheetId="1110" refreshError="1"/>
      <sheetData sheetId="1111" refreshError="1"/>
      <sheetData sheetId="1112" refreshError="1"/>
      <sheetData sheetId="1113" refreshError="1"/>
      <sheetData sheetId="1114" refreshError="1"/>
      <sheetData sheetId="1115" refreshError="1"/>
      <sheetData sheetId="1116" refreshError="1"/>
      <sheetData sheetId="1117" refreshError="1"/>
      <sheetData sheetId="1118" refreshError="1"/>
      <sheetData sheetId="1119" refreshError="1"/>
      <sheetData sheetId="1120" refreshError="1"/>
      <sheetData sheetId="1121" refreshError="1"/>
      <sheetData sheetId="1122" refreshError="1"/>
      <sheetData sheetId="1123" refreshError="1"/>
      <sheetData sheetId="1124" refreshError="1"/>
      <sheetData sheetId="1125" refreshError="1"/>
      <sheetData sheetId="1126" refreshError="1"/>
      <sheetData sheetId="1127" refreshError="1"/>
      <sheetData sheetId="1128" refreshError="1"/>
      <sheetData sheetId="1129" refreshError="1"/>
      <sheetData sheetId="1130" refreshError="1"/>
      <sheetData sheetId="1131" refreshError="1"/>
      <sheetData sheetId="1132" refreshError="1"/>
      <sheetData sheetId="1133" refreshError="1"/>
      <sheetData sheetId="1134" refreshError="1"/>
      <sheetData sheetId="1135" refreshError="1"/>
      <sheetData sheetId="1136" refreshError="1"/>
      <sheetData sheetId="1137" refreshError="1"/>
      <sheetData sheetId="1138" refreshError="1"/>
      <sheetData sheetId="1139" refreshError="1"/>
      <sheetData sheetId="1140" refreshError="1"/>
      <sheetData sheetId="1141" refreshError="1"/>
      <sheetData sheetId="1142" refreshError="1"/>
      <sheetData sheetId="1143" refreshError="1"/>
      <sheetData sheetId="1144" refreshError="1"/>
      <sheetData sheetId="1145" refreshError="1"/>
      <sheetData sheetId="1146" refreshError="1"/>
      <sheetData sheetId="1147" refreshError="1"/>
      <sheetData sheetId="1148" refreshError="1"/>
      <sheetData sheetId="1149" refreshError="1"/>
      <sheetData sheetId="1150" refreshError="1"/>
      <sheetData sheetId="1151" refreshError="1"/>
      <sheetData sheetId="1152" refreshError="1"/>
      <sheetData sheetId="1153" refreshError="1"/>
      <sheetData sheetId="1154" refreshError="1"/>
      <sheetData sheetId="1155" refreshError="1"/>
      <sheetData sheetId="1156" refreshError="1"/>
      <sheetData sheetId="1157" refreshError="1"/>
      <sheetData sheetId="1158" refreshError="1"/>
      <sheetData sheetId="1159" refreshError="1"/>
      <sheetData sheetId="1160" refreshError="1"/>
      <sheetData sheetId="1161" refreshError="1"/>
      <sheetData sheetId="1162" refreshError="1"/>
      <sheetData sheetId="1163" refreshError="1"/>
      <sheetData sheetId="1164" refreshError="1"/>
      <sheetData sheetId="1165" refreshError="1"/>
      <sheetData sheetId="1166" refreshError="1"/>
      <sheetData sheetId="1167" refreshError="1"/>
      <sheetData sheetId="1168" refreshError="1"/>
      <sheetData sheetId="1169" refreshError="1"/>
      <sheetData sheetId="1170" refreshError="1"/>
      <sheetData sheetId="1171" refreshError="1"/>
      <sheetData sheetId="1172" refreshError="1"/>
      <sheetData sheetId="1173" refreshError="1"/>
      <sheetData sheetId="1174" refreshError="1"/>
      <sheetData sheetId="1175" refreshError="1"/>
      <sheetData sheetId="1176" refreshError="1"/>
      <sheetData sheetId="1177" refreshError="1"/>
      <sheetData sheetId="1178" refreshError="1"/>
      <sheetData sheetId="1179" refreshError="1"/>
      <sheetData sheetId="1180" refreshError="1"/>
      <sheetData sheetId="1181" refreshError="1"/>
      <sheetData sheetId="1182" refreshError="1"/>
      <sheetData sheetId="1183" refreshError="1"/>
      <sheetData sheetId="1184" refreshError="1"/>
      <sheetData sheetId="1185" refreshError="1"/>
      <sheetData sheetId="1186" refreshError="1"/>
      <sheetData sheetId="1187" refreshError="1"/>
      <sheetData sheetId="1188" refreshError="1"/>
      <sheetData sheetId="1189" refreshError="1"/>
      <sheetData sheetId="1190" refreshError="1"/>
      <sheetData sheetId="1191" refreshError="1"/>
      <sheetData sheetId="1192" refreshError="1"/>
      <sheetData sheetId="1193" refreshError="1"/>
      <sheetData sheetId="1194" refreshError="1"/>
      <sheetData sheetId="1195" refreshError="1"/>
      <sheetData sheetId="1196" refreshError="1"/>
      <sheetData sheetId="1197" refreshError="1"/>
      <sheetData sheetId="1198" refreshError="1"/>
      <sheetData sheetId="1199" refreshError="1"/>
      <sheetData sheetId="1200" refreshError="1"/>
      <sheetData sheetId="1201" refreshError="1"/>
      <sheetData sheetId="1202" refreshError="1"/>
      <sheetData sheetId="1203" refreshError="1"/>
      <sheetData sheetId="1204" refreshError="1"/>
      <sheetData sheetId="1205" refreshError="1"/>
      <sheetData sheetId="1206" refreshError="1"/>
      <sheetData sheetId="1207" refreshError="1"/>
      <sheetData sheetId="1208" refreshError="1"/>
      <sheetData sheetId="1209" refreshError="1"/>
      <sheetData sheetId="1210" refreshError="1"/>
      <sheetData sheetId="1211" refreshError="1"/>
      <sheetData sheetId="1212" refreshError="1"/>
      <sheetData sheetId="1213" refreshError="1"/>
      <sheetData sheetId="1214" refreshError="1"/>
      <sheetData sheetId="1215" refreshError="1"/>
      <sheetData sheetId="1216" refreshError="1"/>
      <sheetData sheetId="1217" refreshError="1"/>
      <sheetData sheetId="1218" refreshError="1"/>
      <sheetData sheetId="1219" refreshError="1"/>
      <sheetData sheetId="1220" refreshError="1"/>
      <sheetData sheetId="1221" refreshError="1"/>
      <sheetData sheetId="1222" refreshError="1"/>
      <sheetData sheetId="1223" refreshError="1"/>
      <sheetData sheetId="1224" refreshError="1"/>
      <sheetData sheetId="1225" refreshError="1"/>
      <sheetData sheetId="1226" refreshError="1"/>
      <sheetData sheetId="1227" refreshError="1"/>
      <sheetData sheetId="1228" refreshError="1"/>
      <sheetData sheetId="1229" refreshError="1"/>
      <sheetData sheetId="1230" refreshError="1"/>
      <sheetData sheetId="1231" refreshError="1"/>
      <sheetData sheetId="1232" refreshError="1"/>
      <sheetData sheetId="1233" refreshError="1"/>
      <sheetData sheetId="1234" refreshError="1"/>
      <sheetData sheetId="1235" refreshError="1"/>
      <sheetData sheetId="1236" refreshError="1"/>
      <sheetData sheetId="1237"/>
      <sheetData sheetId="1238"/>
      <sheetData sheetId="1239"/>
      <sheetData sheetId="1240"/>
      <sheetData sheetId="1241" refreshError="1"/>
      <sheetData sheetId="1242" refreshError="1"/>
      <sheetData sheetId="1243" refreshError="1"/>
      <sheetData sheetId="1244" refreshError="1"/>
      <sheetData sheetId="1245" refreshError="1"/>
      <sheetData sheetId="1246" refreshError="1"/>
      <sheetData sheetId="1247" refreshError="1"/>
      <sheetData sheetId="1248"/>
      <sheetData sheetId="1249" refreshError="1"/>
      <sheetData sheetId="1250"/>
      <sheetData sheetId="1251"/>
      <sheetData sheetId="1252"/>
      <sheetData sheetId="1253"/>
      <sheetData sheetId="1254"/>
      <sheetData sheetId="1255"/>
      <sheetData sheetId="1256"/>
      <sheetData sheetId="1257"/>
      <sheetData sheetId="1258"/>
      <sheetData sheetId="1259"/>
      <sheetData sheetId="1260"/>
      <sheetData sheetId="1261"/>
      <sheetData sheetId="1262"/>
      <sheetData sheetId="1263"/>
      <sheetData sheetId="1264"/>
      <sheetData sheetId="1265" refreshError="1"/>
      <sheetData sheetId="1266" refreshError="1"/>
      <sheetData sheetId="1267" refreshError="1"/>
      <sheetData sheetId="1268" refreshError="1"/>
      <sheetData sheetId="1269" refreshError="1"/>
      <sheetData sheetId="1270" refreshError="1"/>
      <sheetData sheetId="1271" refreshError="1"/>
      <sheetData sheetId="1272" refreshError="1"/>
      <sheetData sheetId="1273" refreshError="1"/>
      <sheetData sheetId="1274" refreshError="1"/>
      <sheetData sheetId="1275" refreshError="1"/>
      <sheetData sheetId="1276" refreshError="1"/>
      <sheetData sheetId="1277" refreshError="1"/>
      <sheetData sheetId="1278" refreshError="1"/>
      <sheetData sheetId="1279" refreshError="1"/>
      <sheetData sheetId="1280" refreshError="1"/>
      <sheetData sheetId="1281" refreshError="1"/>
      <sheetData sheetId="1282" refreshError="1"/>
      <sheetData sheetId="1283" refreshError="1"/>
      <sheetData sheetId="1284" refreshError="1"/>
      <sheetData sheetId="1285" refreshError="1"/>
      <sheetData sheetId="1286" refreshError="1"/>
      <sheetData sheetId="1287" refreshError="1"/>
      <sheetData sheetId="1288" refreshError="1"/>
      <sheetData sheetId="1289" refreshError="1"/>
      <sheetData sheetId="1290" refreshError="1"/>
      <sheetData sheetId="1291" refreshError="1"/>
      <sheetData sheetId="1292" refreshError="1"/>
      <sheetData sheetId="1293" refreshError="1"/>
      <sheetData sheetId="1294" refreshError="1"/>
      <sheetData sheetId="1295" refreshError="1"/>
      <sheetData sheetId="1296" refreshError="1"/>
      <sheetData sheetId="1297" refreshError="1"/>
      <sheetData sheetId="1298" refreshError="1"/>
      <sheetData sheetId="1299" refreshError="1"/>
      <sheetData sheetId="1300" refreshError="1"/>
      <sheetData sheetId="1301" refreshError="1"/>
      <sheetData sheetId="1302" refreshError="1"/>
      <sheetData sheetId="1303" refreshError="1"/>
      <sheetData sheetId="1304" refreshError="1"/>
      <sheetData sheetId="1305" refreshError="1"/>
      <sheetData sheetId="1306" refreshError="1"/>
      <sheetData sheetId="1307" refreshError="1"/>
      <sheetData sheetId="1308" refreshError="1"/>
      <sheetData sheetId="1309" refreshError="1"/>
      <sheetData sheetId="1310" refreshError="1"/>
      <sheetData sheetId="1311" refreshError="1"/>
      <sheetData sheetId="1312" refreshError="1"/>
      <sheetData sheetId="1313" refreshError="1"/>
      <sheetData sheetId="1314" refreshError="1"/>
      <sheetData sheetId="1315" refreshError="1"/>
      <sheetData sheetId="1316" refreshError="1"/>
      <sheetData sheetId="1317" refreshError="1"/>
      <sheetData sheetId="1318" refreshError="1"/>
      <sheetData sheetId="1319" refreshError="1"/>
      <sheetData sheetId="1320" refreshError="1"/>
      <sheetData sheetId="1321" refreshError="1"/>
      <sheetData sheetId="1322" refreshError="1"/>
      <sheetData sheetId="1323" refreshError="1"/>
      <sheetData sheetId="1324" refreshError="1"/>
      <sheetData sheetId="1325" refreshError="1"/>
      <sheetData sheetId="1326" refreshError="1"/>
      <sheetData sheetId="1327" refreshError="1"/>
      <sheetData sheetId="1328" refreshError="1"/>
      <sheetData sheetId="1329" refreshError="1"/>
      <sheetData sheetId="1330" refreshError="1"/>
      <sheetData sheetId="1331" refreshError="1"/>
      <sheetData sheetId="1332" refreshError="1"/>
      <sheetData sheetId="1333" refreshError="1"/>
      <sheetData sheetId="1334" refreshError="1"/>
      <sheetData sheetId="1335" refreshError="1"/>
      <sheetData sheetId="1336" refreshError="1"/>
      <sheetData sheetId="1337" refreshError="1"/>
      <sheetData sheetId="1338" refreshError="1"/>
      <sheetData sheetId="1339" refreshError="1"/>
      <sheetData sheetId="1340" refreshError="1"/>
      <sheetData sheetId="1341" refreshError="1"/>
      <sheetData sheetId="1342" refreshError="1"/>
      <sheetData sheetId="1343" refreshError="1"/>
      <sheetData sheetId="1344" refreshError="1"/>
      <sheetData sheetId="1345" refreshError="1"/>
      <sheetData sheetId="1346" refreshError="1"/>
      <sheetData sheetId="1347" refreshError="1"/>
      <sheetData sheetId="1348" refreshError="1"/>
      <sheetData sheetId="1349" refreshError="1"/>
      <sheetData sheetId="1350" refreshError="1"/>
      <sheetData sheetId="1351" refreshError="1"/>
      <sheetData sheetId="1352" refreshError="1"/>
      <sheetData sheetId="1353" refreshError="1"/>
      <sheetData sheetId="1354" refreshError="1"/>
      <sheetData sheetId="1355" refreshError="1"/>
      <sheetData sheetId="1356" refreshError="1"/>
      <sheetData sheetId="1357" refreshError="1"/>
      <sheetData sheetId="1358" refreshError="1"/>
      <sheetData sheetId="1359" refreshError="1"/>
      <sheetData sheetId="1360" refreshError="1"/>
      <sheetData sheetId="1361" refreshError="1"/>
      <sheetData sheetId="1362" refreshError="1"/>
      <sheetData sheetId="1363" refreshError="1"/>
      <sheetData sheetId="1364" refreshError="1"/>
      <sheetData sheetId="1365" refreshError="1"/>
      <sheetData sheetId="1366" refreshError="1"/>
      <sheetData sheetId="1367" refreshError="1"/>
      <sheetData sheetId="1368" refreshError="1"/>
      <sheetData sheetId="1369" refreshError="1"/>
      <sheetData sheetId="1370" refreshError="1"/>
      <sheetData sheetId="1371" refreshError="1"/>
      <sheetData sheetId="1372" refreshError="1"/>
      <sheetData sheetId="1373" refreshError="1"/>
      <sheetData sheetId="1374" refreshError="1"/>
      <sheetData sheetId="1375" refreshError="1"/>
      <sheetData sheetId="1376" refreshError="1"/>
      <sheetData sheetId="1377" refreshError="1"/>
      <sheetData sheetId="1378" refreshError="1"/>
      <sheetData sheetId="1379" refreshError="1"/>
      <sheetData sheetId="1380" refreshError="1"/>
      <sheetData sheetId="1381" refreshError="1"/>
      <sheetData sheetId="1382" refreshError="1"/>
      <sheetData sheetId="1383" refreshError="1"/>
      <sheetData sheetId="1384" refreshError="1"/>
      <sheetData sheetId="1385" refreshError="1"/>
      <sheetData sheetId="1386" refreshError="1"/>
      <sheetData sheetId="1387" refreshError="1"/>
      <sheetData sheetId="1388" refreshError="1"/>
      <sheetData sheetId="1389" refreshError="1"/>
      <sheetData sheetId="1390" refreshError="1"/>
      <sheetData sheetId="1391" refreshError="1"/>
      <sheetData sheetId="1392" refreshError="1"/>
      <sheetData sheetId="1393" refreshError="1"/>
      <sheetData sheetId="1394" refreshError="1"/>
      <sheetData sheetId="1395" refreshError="1"/>
      <sheetData sheetId="1396" refreshError="1"/>
      <sheetData sheetId="1397" refreshError="1"/>
      <sheetData sheetId="1398" refreshError="1"/>
      <sheetData sheetId="1399" refreshError="1"/>
      <sheetData sheetId="1400" refreshError="1"/>
      <sheetData sheetId="1401" refreshError="1"/>
      <sheetData sheetId="1402" refreshError="1"/>
      <sheetData sheetId="1403" refreshError="1"/>
      <sheetData sheetId="1404" refreshError="1"/>
      <sheetData sheetId="1405" refreshError="1"/>
      <sheetData sheetId="1406" refreshError="1"/>
      <sheetData sheetId="1407" refreshError="1"/>
      <sheetData sheetId="1408" refreshError="1"/>
      <sheetData sheetId="1409" refreshError="1"/>
      <sheetData sheetId="1410" refreshError="1"/>
      <sheetData sheetId="1411" refreshError="1"/>
      <sheetData sheetId="1412" refreshError="1"/>
      <sheetData sheetId="1413" refreshError="1"/>
      <sheetData sheetId="1414" refreshError="1"/>
      <sheetData sheetId="1415" refreshError="1"/>
      <sheetData sheetId="1416" refreshError="1"/>
      <sheetData sheetId="1417" refreshError="1"/>
      <sheetData sheetId="1418" refreshError="1"/>
      <sheetData sheetId="1419" refreshError="1"/>
      <sheetData sheetId="1420" refreshError="1"/>
      <sheetData sheetId="1421" refreshError="1"/>
      <sheetData sheetId="1422" refreshError="1"/>
      <sheetData sheetId="1423" refreshError="1"/>
      <sheetData sheetId="1424" refreshError="1"/>
      <sheetData sheetId="1425" refreshError="1"/>
      <sheetData sheetId="1426" refreshError="1"/>
      <sheetData sheetId="1427" refreshError="1"/>
      <sheetData sheetId="1428" refreshError="1"/>
      <sheetData sheetId="1429" refreshError="1"/>
      <sheetData sheetId="1430" refreshError="1"/>
      <sheetData sheetId="1431" refreshError="1"/>
      <sheetData sheetId="1432" refreshError="1"/>
      <sheetData sheetId="1433" refreshError="1"/>
      <sheetData sheetId="1434" refreshError="1"/>
      <sheetData sheetId="1435" refreshError="1"/>
      <sheetData sheetId="1436" refreshError="1"/>
      <sheetData sheetId="1437" refreshError="1"/>
      <sheetData sheetId="1438" refreshError="1"/>
      <sheetData sheetId="1439" refreshError="1"/>
      <sheetData sheetId="1440" refreshError="1"/>
      <sheetData sheetId="1441" refreshError="1"/>
      <sheetData sheetId="1442" refreshError="1"/>
      <sheetData sheetId="1443" refreshError="1"/>
      <sheetData sheetId="1444" refreshError="1"/>
      <sheetData sheetId="1445" refreshError="1"/>
      <sheetData sheetId="1446" refreshError="1"/>
      <sheetData sheetId="1447" refreshError="1"/>
      <sheetData sheetId="1448" refreshError="1"/>
      <sheetData sheetId="1449" refreshError="1"/>
      <sheetData sheetId="1450" refreshError="1"/>
      <sheetData sheetId="1451" refreshError="1"/>
      <sheetData sheetId="1452" refreshError="1"/>
      <sheetData sheetId="1453" refreshError="1"/>
      <sheetData sheetId="1454" refreshError="1"/>
      <sheetData sheetId="1455" refreshError="1"/>
      <sheetData sheetId="1456" refreshError="1"/>
      <sheetData sheetId="1457" refreshError="1"/>
      <sheetData sheetId="1458" refreshError="1"/>
      <sheetData sheetId="1459" refreshError="1"/>
      <sheetData sheetId="1460" refreshError="1"/>
      <sheetData sheetId="1461" refreshError="1"/>
      <sheetData sheetId="1462" refreshError="1"/>
      <sheetData sheetId="1463" refreshError="1"/>
      <sheetData sheetId="1464" refreshError="1"/>
      <sheetData sheetId="1465" refreshError="1"/>
      <sheetData sheetId="1466" refreshError="1"/>
      <sheetData sheetId="1467" refreshError="1"/>
      <sheetData sheetId="1468"/>
      <sheetData sheetId="1469"/>
      <sheetData sheetId="1470" refreshError="1"/>
      <sheetData sheetId="1471" refreshError="1"/>
      <sheetData sheetId="1472" refreshError="1"/>
    </sheetDataSet>
  </externalBook>
</externalLink>
</file>

<file path=xl/externalLinks/externalLink7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Name val="결재인"/>
      <sheetName val="개요 "/>
      <sheetName val="위생기구 마감재"/>
      <sheetName val="배관재질"/>
      <sheetName val="시운전비"/>
      <sheetName val="산출근거"/>
      <sheetName val="추가공사"/>
      <sheetName val="산출근거-1"/>
      <sheetName val="금액산출"/>
      <sheetName val="MOTOR"/>
    </sheetNames>
    <sheetDataSet>
      <sheetData sheetId="0"/>
      <sheetData sheetId="1" refreshError="1"/>
      <sheetData sheetId="2"/>
      <sheetData sheetId="3"/>
      <sheetData sheetId="4" refreshError="1"/>
      <sheetData sheetId="5"/>
      <sheetData sheetId="6"/>
      <sheetData sheetId="7" refreshError="1"/>
      <sheetData sheetId="8" refreshError="1"/>
      <sheetData sheetId="9" refreshError="1"/>
      <sheetData sheetId="10" refreshError="1"/>
    </sheetDataSet>
  </externalBook>
</externalLink>
</file>

<file path=xl/externalLinks/externalLink7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mmary"/>
      <sheetName val="Initial Class"/>
      <sheetName val="Combined FAR - Asteria"/>
      <sheetName val="EvalGroup1 Codes"/>
      <sheetName val="Phillipines Make Model"/>
      <sheetName val="China Make Model"/>
      <sheetName val="Expanded Fab Tool List"/>
      <sheetName val="KPMG Matched Assets - Caroline"/>
      <sheetName val="Notes"/>
      <sheetName val="File Code Key"/>
      <sheetName val="80-20 Calc."/>
      <sheetName val="Israel Make Model"/>
      <sheetName val="Other Locations"/>
      <sheetName val="CompCode and Location(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Histo"/>
    </sheetNames>
    <sheetDataSet>
      <sheetData sheetId="0"/>
    </sheetDataSet>
  </externalBook>
</externalLink>
</file>

<file path=xl/externalLinks/externalLink8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Name val="Instruction(1)"/>
      <sheetName val="Instruction(2)"/>
      <sheetName val="Instruction(3)"/>
      <sheetName val="Instruction(4)"/>
      <sheetName val="Com_list"/>
      <sheetName val="Invest_info"/>
      <sheetName val="basic_info"/>
      <sheetName val="Form(01)"/>
      <sheetName val="Form(02)"/>
      <sheetName val="Form(03)"/>
      <sheetName val="Form(04)_1"/>
      <sheetName val="Form(04)_adj"/>
      <sheetName val="Form(04)_2"/>
      <sheetName val="Form(04)_3"/>
      <sheetName val="Form(05)-1"/>
      <sheetName val="Form(05)_1"/>
      <sheetName val="Form(05)-2"/>
      <sheetName val="Form(05)_2"/>
      <sheetName val="Form(06)_1"/>
      <sheetName val="Form(06)_2"/>
      <sheetName val="Form(06)_3"/>
      <sheetName val="Form(06)_4"/>
      <sheetName val="Form(06)_5"/>
      <sheetName val="Form(06)_6"/>
      <sheetName val="Form(06)_7_1"/>
      <sheetName val="Form(06)_7_2"/>
      <sheetName val="Form(06)_8_1"/>
      <sheetName val="Form(06)_8_2"/>
      <sheetName val="Form(06)_check"/>
      <sheetName val="Form(06)_9"/>
      <sheetName val="Provision"/>
      <sheetName val="Form(06)_10"/>
      <sheetName val="Form(10)_1"/>
      <sheetName val="Form(10)_2"/>
      <sheetName val="Form(20)"/>
      <sheetName val="Form(30)"/>
      <sheetName val="Form(50)_1"/>
      <sheetName val="Form(50)_2"/>
      <sheetName val="Form(50)_3"/>
      <sheetName val="Form(50)_4"/>
      <sheetName val="Form(70)"/>
      <sheetName val="Form(80)"/>
      <sheetName val="오류검증"/>
      <sheetName val="채권채무개별명세"/>
      <sheetName val="손익거래개별명세"/>
      <sheetName val="작성요령"/>
      <sheetName val="총괄표"/>
      <sheetName val="우리금융"/>
      <sheetName val="한빛은행"/>
      <sheetName val="평화은행"/>
      <sheetName val="경남은행"/>
      <sheetName val="광주은행"/>
      <sheetName val="하나로종금"/>
      <sheetName val="비씨카드"/>
      <sheetName val="Links"/>
      <sheetName val="Lead"/>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Set>
  </externalBook>
</externalLink>
</file>

<file path=xl/externalLinks/externalLink8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인원총괄"/>
      <sheetName val="⊙인원총괄 (2)"/>
      <sheetName val="1.MDF1공장"/>
      <sheetName val="2.MDF2공장"/>
      <sheetName val="3.PB1공장"/>
      <sheetName val="4.PB2공장"/>
      <sheetName val="5.품질관리팀"/>
      <sheetName val="☆원재료팀"/>
      <sheetName val="Sheet1"/>
      <sheetName val="조직도"/>
      <sheetName val="basic_info"/>
      <sheetName val="인원편성"/>
      <sheetName val="Sheet17"/>
      <sheetName val="Lookup"/>
      <sheetName val="노무비"/>
      <sheetName val="Assumptions"/>
      <sheetName val="Sheet3"/>
      <sheetName val="유가증권현황"/>
      <sheetName val="TEMPLATE"/>
      <sheetName val="4b Consolidated PL"/>
      <sheetName val="신고서.전"/>
      <sheetName val="품의"/>
      <sheetName val="의왕F사"/>
      <sheetName val="가공사"/>
      <sheetName val="Legend"/>
      <sheetName val="ExercisePresentation"/>
      <sheetName val="⊙인원총괄_(2)"/>
      <sheetName val="1_MDF1공장"/>
      <sheetName val="2_MDF2공장"/>
      <sheetName val="3_PB1공장"/>
      <sheetName val="4_PB2공장"/>
      <sheetName val="5_품질관리팀"/>
      <sheetName val="4b_Consolidated_PL"/>
      <sheetName val="신고서_전"/>
      <sheetName val="Links"/>
      <sheetName val="Confirmation"/>
      <sheetName val="Alternaltive testing"/>
    </sheetNames>
    <sheetDataSet>
      <sheetData sheetId="0" refreshError="1"/>
      <sheetData sheetId="1" refreshError="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Set>
  </externalBook>
</externalLink>
</file>

<file path=xl/externalLinks/externalLink8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dex"/>
      <sheetName val="Exhibits--&gt;"/>
      <sheetName val="1  PPA"/>
      <sheetName val="2  BEV"/>
      <sheetName val="2.1  Common Size"/>
      <sheetName val="3  Revenue Analysis"/>
      <sheetName val="4  Existing Tech"/>
      <sheetName val="5  IP R&amp;D"/>
      <sheetName val="6  Customer R"/>
      <sheetName val="7  Non-Compete"/>
      <sheetName val="8  Trade Name"/>
      <sheetName val="9  Def Rev"/>
      <sheetName val="10  Capital Charges"/>
      <sheetName val="11  WARA"/>
      <sheetName val="12  WACC"/>
      <sheetName val="13.1  Comp ratio_Software"/>
      <sheetName val="13.2 Comps Descrip_Software"/>
      <sheetName val="14.1  Comp ratio_Service"/>
      <sheetName val="14.2 Comps Descrip_Service"/>
      <sheetName val="15   Comps Descrip_Service (2)"/>
      <sheetName val="Workpapers--&gt;"/>
      <sheetName val="Technology Migration"/>
      <sheetName val="Workforce"/>
      <sheetName val="Def Rev Workpaper"/>
      <sheetName val="Deferred Rev 12132007"/>
      <sheetName val="CapEx"/>
      <sheetName val="8.1RoyaltyRates"/>
      <sheetName val="Projection_Detail"/>
      <sheetName val="PBC--&gt;"/>
      <sheetName val="Purchase price 12192007"/>
      <sheetName val="Closing Balance Sheet"/>
      <sheetName val="BS 1107"/>
      <sheetName val="Deferred Revenue PBC"/>
      <sheetName val="Salary info"/>
      <sheetName val="Unused==&gt;"/>
      <sheetName val="Capital Charge_new model"/>
      <sheetName val=" 11  WACC_Service"/>
      <sheetName val=" Historical Financials"/>
      <sheetName val="Unused_Def Rev WP"/>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Set>
  </externalBook>
</externalLink>
</file>

<file path=xl/externalLinks/externalLink8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NAV000"/>
      <sheetName val="con-new"/>
      <sheetName val=" (MFG)"/>
      <sheetName val=" (IMP)"/>
      <sheetName val="조직도_99"/>
      <sheetName val="INMD1198"/>
      <sheetName val="INFG1198"/>
    </sheetNames>
    <sheetDataSet>
      <sheetData sheetId="0"/>
      <sheetData sheetId="1"/>
      <sheetData sheetId="2"/>
      <sheetData sheetId="3"/>
      <sheetData sheetId="4" refreshError="1"/>
      <sheetData sheetId="5" refreshError="1"/>
      <sheetData sheetId="6" refreshError="1"/>
    </sheetDataSet>
  </externalBook>
</externalLink>
</file>

<file path=xl/externalLinks/externalLink8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SPL"/>
      <sheetName val="현금흐름표"/>
      <sheetName val="잉여금처분계산서"/>
      <sheetName val="ＣＦ정산표"/>
      <sheetName val="Sheet1"/>
      <sheetName val="선창산업"/>
    </sheetNames>
    <definedNames>
      <definedName name="M_F123.CashFlow_Button1_Click"/>
    </definedNames>
    <sheetDataSet>
      <sheetData sheetId="0" refreshError="1"/>
      <sheetData sheetId="1" refreshError="1"/>
      <sheetData sheetId="2" refreshError="1"/>
      <sheetData sheetId="3" refreshError="1"/>
      <sheetData sheetId="4" refreshError="1"/>
      <sheetData sheetId="5" refreshError="1"/>
    </sheetDataSet>
  </externalBook>
</externalLink>
</file>

<file path=xl/externalLinks/externalLink8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206.고정자산변동명세"/>
      <sheetName val="207.감가충당금변동명세"/>
      <sheetName val="215.월별판관비현황"/>
      <sheetName val="217.전년대비월별매출,원가"/>
      <sheetName val="218.전년대비상품,제품수량"/>
      <sheetName val="220.대차대조표"/>
      <sheetName val="221.손익계산서"/>
      <sheetName val="222.합계잔액시산표"/>
      <sheetName val="인건비"/>
      <sheetName val="2001반기-결산서식 (201-223)"/>
    </sheetNames>
    <definedNames>
      <definedName name="Macro8"/>
    </definedNames>
    <sheetDataSet>
      <sheetData sheetId="0"/>
      <sheetData sheetId="1"/>
      <sheetData sheetId="2"/>
      <sheetData sheetId="3"/>
      <sheetData sheetId="4"/>
      <sheetData sheetId="5"/>
      <sheetData sheetId="6"/>
      <sheetData sheetId="7"/>
      <sheetData sheetId="8" refreshError="1"/>
      <sheetData sheetId="9" refreshError="1"/>
    </sheetDataSet>
  </externalBook>
</externalLink>
</file>

<file path=xl/externalLinks/externalLink8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Sheet2"/>
      <sheetName val="Sheet3"/>
    </sheetNames>
    <sheetDataSet>
      <sheetData sheetId="0"/>
      <sheetData sheetId="1" refreshError="1"/>
      <sheetData sheetId="2" refreshError="1"/>
    </sheetDataSet>
  </externalBook>
</externalLink>
</file>

<file path=xl/externalLinks/externalLink8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Host Summary"/>
      <sheetName val="eCom Summary"/>
      <sheetName val="Host Details"/>
      <sheetName val="eCom Details"/>
      <sheetName val="Compet"/>
      <sheetName val="Market"/>
      <sheetName val="Package Summary"/>
      <sheetName val="Impact"/>
      <sheetName val="Definitions"/>
      <sheetName val="Prop Plans"/>
      <sheetName val="Prop Host"/>
      <sheetName val="Prop eCom"/>
      <sheetName val="Prop Map"/>
      <sheetName val="#REF"/>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8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ates"/>
      <sheetName val="Site Sum"/>
      <sheetName val="Bill Sum"/>
      <sheetName val="Detail"/>
      <sheetName val="mspg ston A1218-101 sep00"/>
      <sheetName val="mspg lax A1218-201 sep00"/>
      <sheetName val="mspg oak A1218-401 sep00"/>
      <sheetName val="mspg lax A1218 access # sep00"/>
      <sheetName val="mspg ston A1218 access # sep00"/>
      <sheetName val="mspg oak A1218 access # sep00"/>
      <sheetName val="mspg lax A1218 colo sep00"/>
      <sheetName val="mspg ston colo sep00"/>
      <sheetName val="mspg oak A1218 colo sep00"/>
      <sheetName val="mspg ston A1218-101"/>
      <sheetName val="mspg lax A1218-201"/>
      <sheetName val="mspg oak A1218-401"/>
      <sheetName val="mspg lax A1218 access #"/>
      <sheetName val="mspg ston A1218 access #"/>
      <sheetName val="mspg oak A1218 access #"/>
      <sheetName val="mspg lax A1218 colo"/>
      <sheetName val="mspg ston colo"/>
      <sheetName val="mspg oak A1218 colo"/>
      <sheetName val="elnk A1127-201"/>
      <sheetName val="elnk A1127-202"/>
      <sheetName val="elnk A1127-203"/>
      <sheetName val="elnk A1127-204"/>
      <sheetName val="elnk A1127-205"/>
      <sheetName val="elnk A1127-206"/>
      <sheetName val="elnk A1127-207"/>
      <sheetName val="elnk A1127-208"/>
      <sheetName val="Cost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Set>
  </externalBook>
</externalLink>
</file>

<file path=xl/externalLinks/externalLink8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dex"/>
      <sheetName val="Special Remarks"/>
      <sheetName val="{parameters}"/>
      <sheetName val="Units"/>
      <sheetName val="UnitShare"/>
      <sheetName val="Revenues"/>
      <sheetName val="RevenueShare"/>
      <sheetName val="ASPs"/>
      <sheetName val="DisplayArea"/>
      <sheetName val="DisplayAreaShare"/>
      <sheetName val="PPI"/>
      <sheetName val="AverageSize"/>
    </sheetNames>
    <sheetDataSet>
      <sheetData sheetId="0"/>
      <sheetData sheetId="1"/>
      <sheetData sheetId="2"/>
      <sheetData sheetId="3"/>
      <sheetData sheetId="4"/>
      <sheetData sheetId="5"/>
      <sheetData sheetId="6"/>
      <sheetData sheetId="7"/>
      <sheetData sheetId="8"/>
      <sheetData sheetId="9"/>
      <sheetData sheetId="10"/>
      <sheetData sheetId="1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ct"/>
      <sheetName val="Histo"/>
    </sheetNames>
    <sheetDataSet>
      <sheetData sheetId="0"/>
      <sheetData sheetId="1" refreshError="1"/>
    </sheetDataSet>
  </externalBook>
</externalLink>
</file>

<file path=xl/externalLinks/externalLink9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51"/>
      <sheetName val="Sheet1"/>
      <sheetName val="본부고정이하현황(월말)"/>
      <sheetName val="정리별분류"/>
      <sheetName val="증감내역"/>
      <sheetName val="shn"/>
      <sheetName val="사업본부별"/>
      <sheetName val="9월(일별)"/>
      <sheetName val="9월(현장별)"/>
      <sheetName val="10월(일별)"/>
      <sheetName val="10월(현장별)"/>
      <sheetName val="11월(일별) "/>
      <sheetName val="11월(현장별)"/>
      <sheetName val="11월(어음결재)"/>
      <sheetName val="12월(일별) "/>
      <sheetName val="12월(현장별)"/>
      <sheetName val="12월(어음결재)"/>
      <sheetName val="상환스케쥴"/>
      <sheetName val="상환총괄"/>
      <sheetName val="양도자산부채"/>
      <sheetName val="지원사항1"/>
      <sheetName val="지원사항 2"/>
      <sheetName val="지원사항3"/>
      <sheetName val="연도별수주계획"/>
      <sheetName val="동종업계"/>
      <sheetName val="#REF"/>
      <sheetName val="List"/>
      <sheetName val="Field Change Notice"/>
      <sheetName val="waiver request"/>
      <sheetName val="ENWA(OUT)"/>
      <sheetName val="from KNPC"/>
      <sheetName val="HDEC Site Memo"/>
      <sheetName val="KNPC Site Memo"/>
      <sheetName val="from HDEC"/>
      <sheetName val="7.6.3.BOQ"/>
      <sheetName val="7.6.3(A) AG Piping"/>
      <sheetName val="7.6.3(B) UG Piping"/>
      <sheetName val="7.6.3(C) INSUL"/>
      <sheetName val="7.6.3(D) PAINT"/>
      <sheetName val="7.6.3(E) NDE"/>
      <sheetName val="7.6.3(F) Sup't"/>
      <sheetName val="7.6.3(G) CHEMICAL CL"/>
      <sheetName val="7.6.3(H) Steam"/>
      <sheetName val="DCN Status "/>
      <sheetName val="FCN Status"/>
      <sheetName val="packing cover"/>
      <sheetName val="packing list"/>
      <sheetName val="Invoice cover"/>
      <sheetName val="invoice"/>
      <sheetName val="Content"/>
      <sheetName val="7.5.1(A) Data"/>
      <sheetName val="7.5.1(B) BOQ Breakdown"/>
      <sheetName val="7.5.1(C) Scope"/>
      <sheetName val="7.5.1(D) Basis"/>
      <sheetName val="7.5.1(E) Allowance"/>
      <sheetName val="7.5.2 BOQ Summary"/>
      <sheetName val="7.5.3 BOQ"/>
      <sheetName val="A. Erec_BOQ(Shop)"/>
      <sheetName val="B. Erec_BOQ(Field)"/>
      <sheetName val="C. Surface_Protection"/>
      <sheetName val="A. Erec_BOQ(Shop) (2)"/>
      <sheetName val="B. Erec_BOQ(Field) (2)"/>
      <sheetName val="C. Surf_Protection"/>
      <sheetName val="Attachment #1"/>
      <sheetName val="Attachment #2"/>
      <sheetName val="301"/>
      <sheetName val="302 C1"/>
      <sheetName val="302 C2"/>
      <sheetName val="302"/>
      <sheetName val="SUPPLY (2)"/>
      <sheetName val="RETURN (2)"/>
      <sheetName val="SUPPLY"/>
      <sheetName val="RETURN"/>
      <sheetName val="303"/>
      <sheetName val="303 (2)"/>
      <sheetName val="304"/>
      <sheetName val="305"/>
      <sheetName val="306"/>
      <sheetName val="307"/>
      <sheetName val="308"/>
      <sheetName val="308 (2)"/>
      <sheetName val="309"/>
      <sheetName val="309 (2)"/>
      <sheetName val="FX Exposure_Nov00"/>
      <sheetName val="USdebt"/>
      <sheetName val="debtmonth"/>
      <sheetName val="purchasing"/>
      <sheetName val="Exposure0007"/>
      <sheetName val="FX Exposure0011_BOD"/>
      <sheetName val="FX Exposure_Apr2001"/>
      <sheetName val="부표목록"/>
      <sheetName val="추정PL"/>
      <sheetName val="매출액(내수)"/>
      <sheetName val="시장현황"/>
      <sheetName val="매출원가"/>
      <sheetName val="원재료비(내수)"/>
      <sheetName val="과거매출액대비구성비"/>
      <sheetName val="판관비"/>
      <sheetName val="인건비"/>
      <sheetName val="영업외"/>
      <sheetName val="지급이자"/>
      <sheetName val="감가상각"/>
      <sheetName val="유보금"/>
      <sheetName val="제세산출"/>
      <sheetName val="운전자금"/>
      <sheetName val="1회전자금(참고)"/>
      <sheetName val="1회전기간(참고)"/>
      <sheetName val="현금수지예상표"/>
      <sheetName val="영업후조성자금"/>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refreshError="1"/>
      <sheetData sheetId="26"/>
      <sheetData sheetId="27"/>
      <sheetData sheetId="28" refreshError="1"/>
      <sheetData sheetId="29" refreshError="1"/>
      <sheetData sheetId="30" refreshError="1"/>
      <sheetData sheetId="31" refreshError="1"/>
      <sheetData sheetId="32" refreshError="1"/>
      <sheetData sheetId="33" refreshError="1"/>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refreshError="1"/>
      <sheetData sheetId="61" refreshError="1"/>
      <sheetData sheetId="62" refreshError="1"/>
      <sheetData sheetId="63" refreshError="1"/>
      <sheetData sheetId="64" refreshError="1"/>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Set>
  </externalBook>
</externalLink>
</file>

<file path=xl/externalLinks/externalLink9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mm"/>
      <sheetName val="Sheet1"/>
      <sheetName val="의왕"/>
      <sheetName val="T6-6(2)"/>
      <sheetName val="AP HK"/>
      <sheetName val="013199"/>
      <sheetName val="Data"/>
      <sheetName val="안정기재료비"/>
      <sheetName val="조직도_99"/>
      <sheetName val="합계잔액시산표"/>
      <sheetName val="Macro1"/>
      <sheetName val="10한빛"/>
      <sheetName val="지급보증금74"/>
      <sheetName val="현금및현금등가물"/>
      <sheetName val="TH9709"/>
      <sheetName val="2월"/>
      <sheetName val="원본"/>
      <sheetName val="XL4Poppy"/>
      <sheetName val="연습장소"/>
      <sheetName val="부산4"/>
      <sheetName val="세부추진"/>
      <sheetName val="basic_info"/>
      <sheetName val="F-B"/>
      <sheetName val="F-B-21"/>
      <sheetName val="F-B-3"/>
      <sheetName val="F-B-4"/>
      <sheetName val="대외공문"/>
      <sheetName val="Asset9809CAK"/>
      <sheetName val="유통망계획"/>
      <sheetName val="Guidance"/>
      <sheetName val="Packing수불"/>
      <sheetName val="Scrap"/>
      <sheetName val="CELL"/>
      <sheetName val="생산계획"/>
      <sheetName val="월간total"/>
      <sheetName val="실적입력"/>
      <sheetName val="CELL 생산일보 "/>
      <sheetName val="PackCost"/>
      <sheetName val="판가&amp;매출"/>
      <sheetName val="비용구조(가동률)"/>
      <sheetName val="수율&amp;원재료비"/>
      <sheetName val="유화"/>
      <sheetName val="판가반영"/>
      <sheetName val="월별생산"/>
      <sheetName val="구분 정보"/>
      <sheetName val="2. Definitions"/>
      <sheetName val="Quarterly Splits"/>
      <sheetName val="Introduction"/>
      <sheetName val="Sheet2"/>
      <sheetName val="송전기본"/>
      <sheetName val="MSN Oct 1-5"/>
      <sheetName val="수정분개"/>
      <sheetName val="SUMMARY"/>
      <sheetName val="SETHEADER"/>
      <sheetName val="SETLEAF"/>
      <sheetName val="해외생산"/>
      <sheetName val="MSVT"/>
      <sheetName val="A-A"/>
      <sheetName val="List"/>
      <sheetName val="9609Aß"/>
      <sheetName val="LTFX"/>
      <sheetName val="Acclist(SR,KR,COIC,ACE)"/>
      <sheetName val="EEE 1916신정엽씨확인"/>
      <sheetName val="Sheet1 (2)"/>
      <sheetName val="June."/>
      <sheetName val="TOTAL-PL"/>
      <sheetName val="INMD1198"/>
      <sheetName val="118.세금과공과"/>
      <sheetName val="선급금"/>
      <sheetName val="상용_mp"/>
      <sheetName val="5.1 본사"/>
      <sheetName val="법인세등 (2)"/>
      <sheetName val="Cover"/>
      <sheetName val="비용flux test"/>
      <sheetName val="Du_lieu"/>
      <sheetName val="ST"/>
      <sheetName val="Parts"/>
      <sheetName val="Relation"/>
      <sheetName val="RelationReport"/>
      <sheetName val="차량운반구상각"/>
      <sheetName val="DA "/>
      <sheetName val="원_VL"/>
      <sheetName val="CD-실적"/>
      <sheetName val="기본정보"/>
      <sheetName val="COND"/>
      <sheetName val="라인제조"/>
      <sheetName val="손익요약(미사용)"/>
      <sheetName val="누TB"/>
      <sheetName val="Value Driver IV (Capex inv.)"/>
      <sheetName val="Cash Flow"/>
      <sheetName val="CTV 02"/>
      <sheetName val="1996"/>
      <sheetName val="108.수선비"/>
      <sheetName val="시산표"/>
      <sheetName val="BAL.(TTL)"/>
      <sheetName val="NAME"/>
      <sheetName val="27M&amp;I - Input"/>
      <sheetName val="MSN_Oct_1-5"/>
      <sheetName val="AP_HK"/>
      <sheetName val="EEE_1916신정엽씨확인"/>
      <sheetName val="CELL_생산일보_"/>
      <sheetName val="Sheet1_(2)"/>
      <sheetName val="Quarterly_Splits"/>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sheetData sheetId="98"/>
      <sheetData sheetId="99"/>
      <sheetData sheetId="100"/>
      <sheetData sheetId="101"/>
      <sheetData sheetId="102"/>
    </sheetDataSet>
  </externalBook>
</externalLink>
</file>

<file path=xl/externalLinks/externalLink9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mm"/>
      <sheetName val="T6-6(2)"/>
      <sheetName val="상담파트"/>
      <sheetName val="10급"/>
      <sheetName val="11급"/>
      <sheetName val="12급"/>
      <sheetName val="개인정보"/>
      <sheetName val="합계잔액시산표"/>
      <sheetName val="YTD Sales(0411)"/>
      <sheetName val="Asset9809CAK"/>
      <sheetName val="raw_data"/>
      <sheetName val="7회생채권자표"/>
      <sheetName val="HISTORICAL"/>
      <sheetName val="FORECASTING"/>
      <sheetName val="2월"/>
      <sheetName val="TH9808"/>
      <sheetName val="SUMMARY"/>
      <sheetName val="인건비"/>
      <sheetName val="A-A"/>
      <sheetName val="설비 가동현황"/>
      <sheetName val=" 견적서"/>
      <sheetName val="Parameter"/>
      <sheetName val="GRACE"/>
      <sheetName val="5.1 본사"/>
      <sheetName val="지점장"/>
      <sheetName val="Sheet1"/>
      <sheetName val="손익요약(미사용)"/>
      <sheetName val="현금및현금등가물"/>
      <sheetName val="Parts"/>
      <sheetName val="Relation"/>
      <sheetName val="RelationReport"/>
      <sheetName val="披露表(上市)"/>
      <sheetName val="시산표"/>
      <sheetName val="CD-실적"/>
      <sheetName val="지급보증금74"/>
      <sheetName val="June."/>
      <sheetName val="경제성분석"/>
      <sheetName val="부가가치"/>
      <sheetName val="ST"/>
      <sheetName val="Non-Statistical Sampling Master"/>
      <sheetName val="Two Step Revenue Testing Master"/>
      <sheetName val="Global Data"/>
      <sheetName val="월별생산"/>
      <sheetName val="YTD_Sales(0411)"/>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sheetDataSet>
  </externalBook>
</externalLink>
</file>

<file path=xl/externalLinks/externalLink9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Sheet2"/>
      <sheetName val="Sheet3"/>
      <sheetName val="Yr03,04,05,06PLs-1"/>
    </sheetNames>
    <sheetDataSet>
      <sheetData sheetId="0"/>
      <sheetData sheetId="1"/>
      <sheetData sheetId="2"/>
      <sheetData sheetId="3" refreshError="1"/>
    </sheetDataSet>
  </externalBook>
</externalLink>
</file>

<file path=xl/externalLinks/externalLink9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rol"/>
      <sheetName val="Sheet1"/>
      <sheetName val="Template"/>
    </sheetNames>
    <sheetDataSet>
      <sheetData sheetId="0" refreshError="1"/>
      <sheetData sheetId="1" refreshError="1"/>
      <sheetData sheetId="2" refreshError="1"/>
    </sheetDataSet>
  </externalBook>
</externalLink>
</file>

<file path=xl/externalLinks/externalLink9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SL"/>
      <sheetName val="HND"/>
      <sheetName val="Wireless"/>
      <sheetName val="Mailstation"/>
      <sheetName val="RIM"/>
      <sheetName val="Questionable DSL &amp; HND"/>
    </sheetNames>
    <sheetDataSet>
      <sheetData sheetId="0" refreshError="1"/>
      <sheetData sheetId="1" refreshError="1"/>
      <sheetData sheetId="2" refreshError="1"/>
      <sheetData sheetId="3" refreshError="1"/>
      <sheetData sheetId="4" refreshError="1"/>
      <sheetData sheetId="5" refreshError="1"/>
    </sheetDataSet>
  </externalBook>
</externalLink>
</file>

<file path=xl/externalLinks/externalLink9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ents Summary"/>
      <sheetName val="2000 Q1 Outlook "/>
      <sheetName val="rqrySAAMasterP1"/>
      <sheetName val="000531 ELN 2.0 (2)"/>
      <sheetName val="000531 West (2)"/>
      <sheetName val="000531 East (2)"/>
      <sheetName val="BD 2000"/>
      <sheetName val="Combined (3)"/>
      <sheetName val="West (3)"/>
      <sheetName val="BS_Detail"/>
      <sheetName val="NSI"/>
      <sheetName val="MemCount"/>
      <sheetName val="MemCountWest"/>
      <sheetName val="MemCountEast"/>
      <sheetName val="AR - Elink Special"/>
      <sheetName val="Billings - MTD"/>
      <sheetName val="Analysis of Reserves"/>
      <sheetName val="AR Detail"/>
      <sheetName val="cameras"/>
      <sheetName val="Cameras(2)"/>
      <sheetName val=" OEM Year Deals"/>
      <sheetName val="Bounties"/>
      <sheetName val="Deferred Revenue"/>
      <sheetName val="Jounal Entry"/>
      <sheetName val="15,800 Trials adjust."/>
      <sheetName val="COGS comm cost per member"/>
      <sheetName val="Adjustment summary"/>
      <sheetName val="Free Adjustment"/>
      <sheetName val="Combined"/>
      <sheetName val="West"/>
      <sheetName val="Eas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Set>
  </externalBook>
</externalLink>
</file>

<file path=xl/externalLinks/externalLink9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국외기평"/>
      <sheetName val="국외감가상각내역0103"/>
      <sheetName val="LIST"/>
    </sheetNames>
    <sheetDataSet>
      <sheetData sheetId="0" refreshError="1"/>
      <sheetData sheetId="1" refreshError="1"/>
      <sheetData sheetId="2" refreshError="1"/>
    </sheetDataSet>
  </externalBook>
</externalLink>
</file>

<file path=xl/externalLinks/externalLink9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escription"/>
      <sheetName val="Log"/>
      <sheetName val="Assumption Summary"/>
      <sheetName val="☻DCF"/>
      <sheetName val="☻DCF_GBP"/>
      <sheetName val="☻DCF_회사계획"/>
      <sheetName val="Macro"/>
      <sheetName val="WACC"/>
      <sheetName val="FS"/>
      <sheetName val="FS_GBP"/>
      <sheetName val="Sales"/>
      <sheetName val="S-Curve"/>
      <sheetName val="GBP 환율 추이 (2)"/>
      <sheetName val="GBP 환율 추이"/>
      <sheetName val="연도별 수주계획 분석 (2)"/>
      <sheetName val="연도별 수주계획 분석"/>
      <sheetName val="COGS"/>
      <sheetName val="COGS_GBP"/>
      <sheetName val="SG&amp;A"/>
      <sheetName val="인건비,R&amp;D"/>
      <sheetName val="WC"/>
      <sheetName val="CapEx"/>
      <sheetName val="수주계획"/>
      <sheetName val="COGS_Back"/>
      <sheetName val="1인당인건비"/>
      <sheetName val="고정자산관리대장"/>
      <sheetName val="E2.1-1"/>
      <sheetName val="E2.1-2"/>
      <sheetName val="엔지니어링서비스업"/>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Set>
  </externalBook>
</externalLink>
</file>

<file path=xl/externalLinks/externalLink9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ase Info"/>
      <sheetName val="Index"/>
      <sheetName val="표제부"/>
      <sheetName val="Summary"/>
      <sheetName val="Assumption"/>
      <sheetName val="FS"/>
      <sheetName val="Revenue"/>
      <sheetName val="Opex(인건비)"/>
      <sheetName val="Opex(영업마케팅)"/>
      <sheetName val="Opex(네트워크비용)"/>
      <sheetName val="Opex(기타비용)"/>
      <sheetName val="Capex"/>
      <sheetName val="WC"/>
      <sheetName val="Tax"/>
      <sheetName val="▶WACC"/>
      <sheetName val="WACC_Caculation"/>
      <sheetName val="WACC_cal"/>
      <sheetName val="시장수익률"/>
      <sheetName val="▶Other Info."/>
      <sheetName val="외부공시자료"/>
      <sheetName val="외부자료"/>
      <sheetName val="장래가구수 추계"/>
      <sheetName val="성장율"/>
    </sheetNames>
    <sheetDataSet>
      <sheetData sheetId="0"/>
      <sheetData sheetId="1" refreshError="1"/>
      <sheetData sheetId="2"/>
      <sheetData sheetId="3" refreshError="1"/>
      <sheetData sheetId="4" refreshError="1"/>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sheetData sheetId="16" refreshError="1"/>
      <sheetData sheetId="17" refreshError="1"/>
      <sheetData sheetId="18" refreshError="1"/>
      <sheetData sheetId="19"/>
      <sheetData sheetId="20" refreshError="1"/>
      <sheetData sheetId="21" refreshError="1"/>
      <sheetData sheetId="2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F65424-6560-4A1B-8628-5469E102CDB2}">
  <sheetPr>
    <tabColor rgb="FF005EB8"/>
  </sheetPr>
  <dimension ref="A1"/>
  <sheetViews>
    <sheetView workbookViewId="0">
      <selection activeCell="E22" sqref="E22"/>
    </sheetView>
  </sheetViews>
  <sheetFormatPr defaultRowHeight="16.5"/>
  <sheetData/>
  <phoneticPr fontId="2"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D975D5-07F5-46D9-9AC3-95C7B67C32B9}">
  <dimension ref="A1:L139"/>
  <sheetViews>
    <sheetView showGridLines="0" zoomScale="85" zoomScaleNormal="85" workbookViewId="0">
      <selection activeCell="G39" sqref="G39"/>
    </sheetView>
  </sheetViews>
  <sheetFormatPr defaultRowHeight="16.5"/>
  <cols>
    <col min="1" max="1" width="3.625" bestFit="1" customWidth="1"/>
    <col min="2" max="2" width="53.625" bestFit="1" customWidth="1"/>
    <col min="3" max="3" width="17" bestFit="1" customWidth="1"/>
    <col min="12" max="12" width="52.125" customWidth="1"/>
  </cols>
  <sheetData>
    <row r="1" spans="1:12" ht="24">
      <c r="A1" s="192" t="s">
        <v>6492</v>
      </c>
      <c r="B1" s="192" t="s">
        <v>6493</v>
      </c>
      <c r="C1" s="192" t="s">
        <v>6494</v>
      </c>
      <c r="D1" s="192" t="s">
        <v>6495</v>
      </c>
      <c r="E1" s="193" t="s">
        <v>6496</v>
      </c>
      <c r="F1" s="193" t="s">
        <v>6497</v>
      </c>
      <c r="G1" s="193" t="s">
        <v>6498</v>
      </c>
      <c r="H1" s="194" t="s">
        <v>6499</v>
      </c>
      <c r="I1" s="195" t="s">
        <v>6500</v>
      </c>
      <c r="J1" s="195" t="s">
        <v>6501</v>
      </c>
      <c r="K1" s="196" t="s">
        <v>6502</v>
      </c>
      <c r="L1" s="197" t="s">
        <v>6503</v>
      </c>
    </row>
    <row r="2" spans="1:12" ht="60">
      <c r="A2" s="198">
        <v>1</v>
      </c>
      <c r="B2" s="199" t="s">
        <v>166</v>
      </c>
      <c r="C2" s="199" t="s">
        <v>6504</v>
      </c>
      <c r="D2" s="199" t="s">
        <v>104</v>
      </c>
      <c r="E2" s="200" t="s">
        <v>6505</v>
      </c>
      <c r="F2" s="200" t="s">
        <v>6505</v>
      </c>
      <c r="G2" s="200"/>
      <c r="H2" s="200" t="s">
        <v>6505</v>
      </c>
      <c r="I2" s="201">
        <v>3.6985999999999999</v>
      </c>
      <c r="J2" s="201">
        <v>4.2957000000000001</v>
      </c>
      <c r="K2" s="202">
        <f>SUMIFS('별첨4. Peer Company 재무정보'!$620:$620,'별첨4. Peer Company 재무정보'!$10:$10,'별첨3. GPCM'!$A2)</f>
        <v>2.9983</v>
      </c>
      <c r="L2" s="203" t="s">
        <v>6506</v>
      </c>
    </row>
    <row r="3" spans="1:12" ht="48">
      <c r="A3" s="198">
        <v>2</v>
      </c>
      <c r="B3" s="199" t="s">
        <v>137</v>
      </c>
      <c r="C3" s="199" t="s">
        <v>6507</v>
      </c>
      <c r="D3" s="199" t="s">
        <v>104</v>
      </c>
      <c r="E3" s="200" t="s">
        <v>6505</v>
      </c>
      <c r="F3" s="200" t="s">
        <v>6505</v>
      </c>
      <c r="G3" s="200"/>
      <c r="H3" s="200" t="s">
        <v>6505</v>
      </c>
      <c r="I3" s="201">
        <v>7.1513999999999998</v>
      </c>
      <c r="J3" s="201">
        <v>5.5587</v>
      </c>
      <c r="K3" s="202">
        <f>SUMIFS('별첨4. Peer Company 재무정보'!$620:$620,'별첨4. Peer Company 재무정보'!$10:$10,'별첨3. GPCM'!$A3)</f>
        <v>5.2436999999999996</v>
      </c>
      <c r="L3" s="203" t="s">
        <v>6508</v>
      </c>
    </row>
    <row r="4" spans="1:12" ht="48">
      <c r="A4" s="198">
        <v>3</v>
      </c>
      <c r="B4" s="199" t="s">
        <v>204</v>
      </c>
      <c r="C4" s="199" t="s">
        <v>6509</v>
      </c>
      <c r="D4" s="199" t="s">
        <v>104</v>
      </c>
      <c r="E4" s="200" t="s">
        <v>6505</v>
      </c>
      <c r="F4" s="200" t="s">
        <v>6505</v>
      </c>
      <c r="G4" s="200"/>
      <c r="H4" s="200" t="s">
        <v>6505</v>
      </c>
      <c r="I4" s="201">
        <v>1.3502000000000001</v>
      </c>
      <c r="J4" s="201">
        <v>1.7115</v>
      </c>
      <c r="K4" s="202">
        <f>SUMIFS('별첨4. Peer Company 재무정보'!$620:$620,'별첨4. Peer Company 재무정보'!$10:$10,'별첨3. GPCM'!$A4)</f>
        <v>2.0851000000000002</v>
      </c>
      <c r="L4" s="203" t="s">
        <v>6510</v>
      </c>
    </row>
    <row r="5" spans="1:12">
      <c r="A5" s="198">
        <v>4</v>
      </c>
      <c r="B5" s="199" t="s">
        <v>6511</v>
      </c>
      <c r="C5" s="199" t="s">
        <v>6512</v>
      </c>
      <c r="D5" s="199" t="s">
        <v>87</v>
      </c>
      <c r="E5" s="200" t="s">
        <v>6505</v>
      </c>
      <c r="F5" s="200" t="s">
        <v>6513</v>
      </c>
      <c r="G5" s="200"/>
      <c r="H5" s="200" t="s">
        <v>6513</v>
      </c>
      <c r="I5" s="201" t="s">
        <v>135</v>
      </c>
      <c r="J5" s="201" t="s">
        <v>135</v>
      </c>
      <c r="K5" s="202">
        <f>SUMIFS('별첨4. Peer Company 재무정보'!$620:$620,'별첨4. Peer Company 재무정보'!$10:$10,'별첨3. GPCM'!$A5)</f>
        <v>0</v>
      </c>
      <c r="L5" s="204" t="s">
        <v>250</v>
      </c>
    </row>
    <row r="6" spans="1:12">
      <c r="A6" s="198">
        <v>5</v>
      </c>
      <c r="B6" s="199" t="s">
        <v>6514</v>
      </c>
      <c r="C6" s="199" t="s">
        <v>6515</v>
      </c>
      <c r="D6" s="199" t="s">
        <v>6516</v>
      </c>
      <c r="E6" s="200" t="s">
        <v>6505</v>
      </c>
      <c r="F6" s="200" t="s">
        <v>6513</v>
      </c>
      <c r="G6" s="200"/>
      <c r="H6" s="200" t="s">
        <v>6513</v>
      </c>
      <c r="I6" s="201" t="s">
        <v>135</v>
      </c>
      <c r="J6" s="201" t="s">
        <v>135</v>
      </c>
      <c r="K6" s="202">
        <f>SUMIFS('별첨4. Peer Company 재무정보'!$620:$620,'별첨4. Peer Company 재무정보'!$10:$10,'별첨3. GPCM'!$A6)</f>
        <v>0</v>
      </c>
      <c r="L6" s="204" t="s">
        <v>6517</v>
      </c>
    </row>
    <row r="7" spans="1:12" ht="36">
      <c r="A7" s="198">
        <v>6</v>
      </c>
      <c r="B7" s="198" t="s">
        <v>128</v>
      </c>
      <c r="C7" s="198" t="s">
        <v>6518</v>
      </c>
      <c r="D7" s="198" t="s">
        <v>87</v>
      </c>
      <c r="E7" s="200" t="s">
        <v>6505</v>
      </c>
      <c r="F7" s="200" t="s">
        <v>6505</v>
      </c>
      <c r="G7" s="200"/>
      <c r="H7" s="200" t="s">
        <v>6505</v>
      </c>
      <c r="I7" s="205">
        <v>4.9467999999999996</v>
      </c>
      <c r="J7" s="205">
        <v>6.0010000000000003</v>
      </c>
      <c r="K7" s="206">
        <f>SUMIFS('별첨4. Peer Company 재무정보'!$620:$620,'별첨4. Peer Company 재무정보'!$10:$10,'별첨3. GPCM'!$A7)</f>
        <v>5.9474</v>
      </c>
      <c r="L7" s="203" t="s">
        <v>6519</v>
      </c>
    </row>
    <row r="8" spans="1:12" ht="48">
      <c r="A8" s="198">
        <v>7</v>
      </c>
      <c r="B8" s="198" t="s">
        <v>141</v>
      </c>
      <c r="C8" s="198" t="s">
        <v>6520</v>
      </c>
      <c r="D8" s="198" t="s">
        <v>87</v>
      </c>
      <c r="E8" s="200" t="s">
        <v>6505</v>
      </c>
      <c r="F8" s="200" t="s">
        <v>6505</v>
      </c>
      <c r="G8" s="200"/>
      <c r="H8" s="200" t="s">
        <v>6505</v>
      </c>
      <c r="I8" s="205">
        <v>4.6726000000000001</v>
      </c>
      <c r="J8" s="205">
        <v>5.4404000000000003</v>
      </c>
      <c r="K8" s="206">
        <f>SUMIFS('별첨4. Peer Company 재무정보'!$620:$620,'별첨4. Peer Company 재무정보'!$10:$10,'별첨3. GPCM'!$A8)</f>
        <v>4.8752000000000004</v>
      </c>
      <c r="L8" s="207" t="s">
        <v>6521</v>
      </c>
    </row>
    <row r="9" spans="1:12">
      <c r="A9" s="198">
        <v>8</v>
      </c>
      <c r="B9" s="198" t="s">
        <v>6522</v>
      </c>
      <c r="C9" s="198" t="s">
        <v>6523</v>
      </c>
      <c r="D9" s="198" t="s">
        <v>87</v>
      </c>
      <c r="E9" s="200" t="s">
        <v>6505</v>
      </c>
      <c r="F9" s="200" t="s">
        <v>6505</v>
      </c>
      <c r="G9" s="200" t="s">
        <v>6513</v>
      </c>
      <c r="H9" s="200" t="s">
        <v>6513</v>
      </c>
      <c r="I9" s="205">
        <v>9.8742999999999999</v>
      </c>
      <c r="J9" s="205">
        <v>37.9191</v>
      </c>
      <c r="K9" s="206">
        <f>SUMIFS('별첨4. Peer Company 재무정보'!$620:$620,'별첨4. Peer Company 재무정보'!$10:$10,'별첨3. GPCM'!$A9)</f>
        <v>10.0708</v>
      </c>
      <c r="L9" s="204" t="s">
        <v>6524</v>
      </c>
    </row>
    <row r="10" spans="1:12" ht="48">
      <c r="A10" s="198">
        <v>9</v>
      </c>
      <c r="B10" s="198" t="s">
        <v>174</v>
      </c>
      <c r="C10" s="198" t="s">
        <v>6525</v>
      </c>
      <c r="D10" s="198" t="s">
        <v>87</v>
      </c>
      <c r="E10" s="200" t="s">
        <v>6505</v>
      </c>
      <c r="F10" s="200" t="s">
        <v>6505</v>
      </c>
      <c r="G10" s="200"/>
      <c r="H10" s="200" t="s">
        <v>6505</v>
      </c>
      <c r="I10" s="205">
        <v>5.2214999999999998</v>
      </c>
      <c r="J10" s="205">
        <v>3.7042999999999999</v>
      </c>
      <c r="K10" s="206">
        <f>SUMIFS('별첨4. Peer Company 재무정보'!$620:$620,'별첨4. Peer Company 재무정보'!$10:$10,'별첨3. GPCM'!$A10)</f>
        <v>3.4859</v>
      </c>
      <c r="L10" s="203" t="s">
        <v>6526</v>
      </c>
    </row>
    <row r="11" spans="1:12" ht="48">
      <c r="A11" s="198">
        <v>10</v>
      </c>
      <c r="B11" s="198" t="s">
        <v>180</v>
      </c>
      <c r="C11" s="198" t="s">
        <v>6527</v>
      </c>
      <c r="D11" s="198" t="s">
        <v>116</v>
      </c>
      <c r="E11" s="200" t="s">
        <v>6505</v>
      </c>
      <c r="F11" s="200" t="s">
        <v>6505</v>
      </c>
      <c r="G11" s="200"/>
      <c r="H11" s="200" t="s">
        <v>6505</v>
      </c>
      <c r="I11" s="205">
        <v>3.4137</v>
      </c>
      <c r="J11" s="205">
        <v>2.6848000000000001</v>
      </c>
      <c r="K11" s="206">
        <f>SUMIFS('별첨4. Peer Company 재무정보'!$620:$620,'별첨4. Peer Company 재무정보'!$10:$10,'별첨3. GPCM'!$A11)</f>
        <v>3.3130999999999999</v>
      </c>
      <c r="L11" s="207" t="s">
        <v>6528</v>
      </c>
    </row>
    <row r="12" spans="1:12" ht="36">
      <c r="A12" s="198">
        <v>11</v>
      </c>
      <c r="B12" s="198" t="s">
        <v>176</v>
      </c>
      <c r="C12" s="198" t="s">
        <v>6529</v>
      </c>
      <c r="D12" s="198" t="s">
        <v>80</v>
      </c>
      <c r="E12" s="200" t="s">
        <v>6505</v>
      </c>
      <c r="F12" s="200" t="s">
        <v>6505</v>
      </c>
      <c r="G12" s="200"/>
      <c r="H12" s="200" t="s">
        <v>6505</v>
      </c>
      <c r="I12" s="205">
        <v>4.6509</v>
      </c>
      <c r="J12" s="205">
        <v>3.1825999999999999</v>
      </c>
      <c r="K12" s="206">
        <f>SUMIFS('별첨4. Peer Company 재무정보'!$620:$620,'별첨4. Peer Company 재무정보'!$10:$10,'별첨3. GPCM'!$A12)</f>
        <v>3.3744999999999998</v>
      </c>
      <c r="L12" s="207" t="s">
        <v>6530</v>
      </c>
    </row>
    <row r="13" spans="1:12" ht="48">
      <c r="A13" s="198">
        <v>12</v>
      </c>
      <c r="B13" s="198" t="s">
        <v>149</v>
      </c>
      <c r="C13" s="198" t="s">
        <v>6531</v>
      </c>
      <c r="D13" s="198" t="s">
        <v>150</v>
      </c>
      <c r="E13" s="200" t="s">
        <v>6505</v>
      </c>
      <c r="F13" s="200" t="s">
        <v>6505</v>
      </c>
      <c r="G13" s="200"/>
      <c r="H13" s="200" t="s">
        <v>6505</v>
      </c>
      <c r="I13" s="205">
        <v>5.6862000000000004</v>
      </c>
      <c r="J13" s="205">
        <v>4.8027999999999995</v>
      </c>
      <c r="K13" s="206">
        <f>SUMIFS('별첨4. Peer Company 재무정보'!$620:$620,'별첨4. Peer Company 재무정보'!$10:$10,'별첨3. GPCM'!$A13)</f>
        <v>6.9356</v>
      </c>
      <c r="L13" s="203" t="s">
        <v>6532</v>
      </c>
    </row>
    <row r="14" spans="1:12" ht="36">
      <c r="A14" s="198">
        <v>13</v>
      </c>
      <c r="B14" s="198" t="s">
        <v>98</v>
      </c>
      <c r="C14" s="198" t="s">
        <v>6533</v>
      </c>
      <c r="D14" s="198" t="s">
        <v>99</v>
      </c>
      <c r="E14" s="200" t="s">
        <v>6505</v>
      </c>
      <c r="F14" s="200" t="s">
        <v>6505</v>
      </c>
      <c r="G14" s="200"/>
      <c r="H14" s="200" t="s">
        <v>6505</v>
      </c>
      <c r="I14" s="205">
        <v>5.5376000000000003</v>
      </c>
      <c r="J14" s="205">
        <v>10.3108</v>
      </c>
      <c r="K14" s="206">
        <f>SUMIFS('별첨4. Peer Company 재무정보'!$620:$620,'별첨4. Peer Company 재무정보'!$10:$10,'별첨3. GPCM'!$A14)</f>
        <v>8.3157999999999994</v>
      </c>
      <c r="L14" s="207" t="s">
        <v>100</v>
      </c>
    </row>
    <row r="15" spans="1:12">
      <c r="A15" s="198">
        <v>14</v>
      </c>
      <c r="B15" s="198" t="s">
        <v>6534</v>
      </c>
      <c r="C15" s="198" t="s">
        <v>6535</v>
      </c>
      <c r="D15" s="198" t="s">
        <v>6536</v>
      </c>
      <c r="E15" s="200" t="s">
        <v>6505</v>
      </c>
      <c r="F15" s="200" t="s">
        <v>6513</v>
      </c>
      <c r="G15" s="200"/>
      <c r="H15" s="200" t="s">
        <v>6513</v>
      </c>
      <c r="I15" s="205" t="s">
        <v>135</v>
      </c>
      <c r="J15" s="205" t="s">
        <v>135</v>
      </c>
      <c r="K15" s="206">
        <f>SUMIFS('별첨4. Peer Company 재무정보'!$620:$620,'별첨4. Peer Company 재무정보'!$10:$10,'별첨3. GPCM'!$A15)</f>
        <v>0</v>
      </c>
      <c r="L15" s="204" t="s">
        <v>6537</v>
      </c>
    </row>
    <row r="16" spans="1:12" ht="24">
      <c r="A16" s="198">
        <v>15</v>
      </c>
      <c r="B16" s="198" t="s">
        <v>202</v>
      </c>
      <c r="C16" s="198" t="s">
        <v>6538</v>
      </c>
      <c r="D16" s="198" t="s">
        <v>80</v>
      </c>
      <c r="E16" s="200" t="s">
        <v>6505</v>
      </c>
      <c r="F16" s="200" t="s">
        <v>6505</v>
      </c>
      <c r="G16" s="200"/>
      <c r="H16" s="200" t="s">
        <v>6505</v>
      </c>
      <c r="I16" s="205">
        <v>1.3836999999999999</v>
      </c>
      <c r="J16" s="205">
        <v>1.7190000000000001</v>
      </c>
      <c r="K16" s="206">
        <f>SUMIFS('별첨4. Peer Company 재무정보'!$620:$620,'별첨4. Peer Company 재무정보'!$10:$10,'별첨3. GPCM'!$A16)</f>
        <v>1.1508</v>
      </c>
      <c r="L16" s="203" t="s">
        <v>203</v>
      </c>
    </row>
    <row r="17" spans="1:12" ht="72">
      <c r="A17" s="198">
        <v>16</v>
      </c>
      <c r="B17" s="198" t="s">
        <v>96</v>
      </c>
      <c r="C17" s="198" t="s">
        <v>6539</v>
      </c>
      <c r="D17" s="198" t="s">
        <v>87</v>
      </c>
      <c r="E17" s="200" t="s">
        <v>6505</v>
      </c>
      <c r="F17" s="200" t="s">
        <v>6505</v>
      </c>
      <c r="G17" s="200"/>
      <c r="H17" s="200" t="s">
        <v>6505</v>
      </c>
      <c r="I17" s="205">
        <v>6.7045000000000003</v>
      </c>
      <c r="J17" s="205">
        <v>10.743600000000001</v>
      </c>
      <c r="K17" s="206">
        <f>SUMIFS('별첨4. Peer Company 재무정보'!$620:$620,'별첨4. Peer Company 재무정보'!$10:$10,'별첨3. GPCM'!$A17)</f>
        <v>7.9671000000000003</v>
      </c>
      <c r="L17" s="203" t="s">
        <v>6540</v>
      </c>
    </row>
    <row r="18" spans="1:12" ht="60">
      <c r="A18" s="198">
        <v>17</v>
      </c>
      <c r="B18" s="198" t="s">
        <v>178</v>
      </c>
      <c r="C18" s="198" t="s">
        <v>6541</v>
      </c>
      <c r="D18" s="198" t="s">
        <v>99</v>
      </c>
      <c r="E18" s="200" t="s">
        <v>6505</v>
      </c>
      <c r="F18" s="200" t="s">
        <v>6505</v>
      </c>
      <c r="G18" s="200"/>
      <c r="H18" s="200" t="s">
        <v>6505</v>
      </c>
      <c r="I18" s="205">
        <v>3.1659000000000002</v>
      </c>
      <c r="J18" s="205">
        <v>2.7355999999999998</v>
      </c>
      <c r="K18" s="206">
        <f>SUMIFS('별첨4. Peer Company 재무정보'!$620:$620,'별첨4. Peer Company 재무정보'!$10:$10,'별첨3. GPCM'!$A18)</f>
        <v>3.2130999999999998</v>
      </c>
      <c r="L18" s="203" t="s">
        <v>6542</v>
      </c>
    </row>
    <row r="19" spans="1:12">
      <c r="A19" s="198">
        <v>18</v>
      </c>
      <c r="B19" s="198" t="s">
        <v>6543</v>
      </c>
      <c r="C19" s="198" t="s">
        <v>6544</v>
      </c>
      <c r="D19" s="198" t="s">
        <v>116</v>
      </c>
      <c r="E19" s="200" t="s">
        <v>6505</v>
      </c>
      <c r="F19" s="200" t="s">
        <v>6513</v>
      </c>
      <c r="G19" s="200"/>
      <c r="H19" s="200" t="s">
        <v>6513</v>
      </c>
      <c r="I19" s="205" t="s">
        <v>135</v>
      </c>
      <c r="J19" s="205" t="s">
        <v>135</v>
      </c>
      <c r="K19" s="206">
        <f>SUMIFS('별첨4. Peer Company 재무정보'!$620:$620,'별첨4. Peer Company 재무정보'!$10:$10,'별첨3. GPCM'!$A19)</f>
        <v>0</v>
      </c>
      <c r="L19" s="204" t="s">
        <v>6545</v>
      </c>
    </row>
    <row r="20" spans="1:12" ht="48">
      <c r="A20" s="198">
        <v>19</v>
      </c>
      <c r="B20" s="198" t="s">
        <v>86</v>
      </c>
      <c r="C20" s="198" t="s">
        <v>6546</v>
      </c>
      <c r="D20" s="198" t="s">
        <v>87</v>
      </c>
      <c r="E20" s="200" t="s">
        <v>6505</v>
      </c>
      <c r="F20" s="200" t="s">
        <v>6505</v>
      </c>
      <c r="G20" s="200"/>
      <c r="H20" s="200" t="s">
        <v>6505</v>
      </c>
      <c r="I20" s="205">
        <v>15.2339</v>
      </c>
      <c r="J20" s="205">
        <v>12.655200000000001</v>
      </c>
      <c r="K20" s="206">
        <f>SUMIFS('별첨4. Peer Company 재무정보'!$620:$620,'별첨4. Peer Company 재무정보'!$10:$10,'별첨3. GPCM'!$A20)</f>
        <v>14.612299999999999</v>
      </c>
      <c r="L20" s="207" t="s">
        <v>6547</v>
      </c>
    </row>
    <row r="21" spans="1:12">
      <c r="A21" s="198">
        <v>20</v>
      </c>
      <c r="B21" s="198" t="s">
        <v>6548</v>
      </c>
      <c r="C21" s="198" t="s">
        <v>6549</v>
      </c>
      <c r="D21" s="198" t="s">
        <v>87</v>
      </c>
      <c r="E21" s="200" t="s">
        <v>6505</v>
      </c>
      <c r="F21" s="200" t="s">
        <v>6513</v>
      </c>
      <c r="G21" s="200"/>
      <c r="H21" s="200" t="s">
        <v>6513</v>
      </c>
      <c r="I21" s="205" t="s">
        <v>135</v>
      </c>
      <c r="J21" s="205" t="s">
        <v>135</v>
      </c>
      <c r="K21" s="206">
        <f>SUMIFS('별첨4. Peer Company 재무정보'!$620:$620,'별첨4. Peer Company 재무정보'!$10:$10,'별첨3. GPCM'!$A21)</f>
        <v>0</v>
      </c>
      <c r="L21" s="204" t="s">
        <v>250</v>
      </c>
    </row>
    <row r="22" spans="1:12">
      <c r="A22" s="198">
        <v>21</v>
      </c>
      <c r="B22" s="198" t="s">
        <v>6550</v>
      </c>
      <c r="C22" s="198" t="s">
        <v>6551</v>
      </c>
      <c r="D22" s="198" t="s">
        <v>116</v>
      </c>
      <c r="E22" s="200" t="s">
        <v>6505</v>
      </c>
      <c r="F22" s="200" t="s">
        <v>6505</v>
      </c>
      <c r="G22" s="200" t="s">
        <v>6513</v>
      </c>
      <c r="H22" s="200" t="s">
        <v>6513</v>
      </c>
      <c r="I22" s="205">
        <v>0.64019999999999999</v>
      </c>
      <c r="J22" s="205">
        <v>0.89670000000000005</v>
      </c>
      <c r="K22" s="206">
        <f>SUMIFS('별첨4. Peer Company 재무정보'!$620:$620,'별첨4. Peer Company 재무정보'!$10:$10,'별첨3. GPCM'!$A22)</f>
        <v>0.81299999999999994</v>
      </c>
      <c r="L22" s="204" t="s">
        <v>6552</v>
      </c>
    </row>
    <row r="23" spans="1:12">
      <c r="A23" s="198">
        <v>22</v>
      </c>
      <c r="B23" s="198" t="s">
        <v>6553</v>
      </c>
      <c r="C23" s="198" t="s">
        <v>6554</v>
      </c>
      <c r="D23" s="198" t="s">
        <v>87</v>
      </c>
      <c r="E23" s="200" t="s">
        <v>6505</v>
      </c>
      <c r="F23" s="200" t="s">
        <v>6513</v>
      </c>
      <c r="G23" s="200"/>
      <c r="H23" s="200" t="s">
        <v>6513</v>
      </c>
      <c r="I23" s="205" t="s">
        <v>135</v>
      </c>
      <c r="J23" s="205" t="s">
        <v>135</v>
      </c>
      <c r="K23" s="206">
        <f>SUMIFS('별첨4. Peer Company 재무정보'!$620:$620,'별첨4. Peer Company 재무정보'!$10:$10,'별첨3. GPCM'!$A23)</f>
        <v>0</v>
      </c>
      <c r="L23" s="204" t="s">
        <v>250</v>
      </c>
    </row>
    <row r="24" spans="1:12">
      <c r="A24" s="198">
        <v>23</v>
      </c>
      <c r="B24" s="198" t="s">
        <v>6555</v>
      </c>
      <c r="C24" s="198" t="s">
        <v>6556</v>
      </c>
      <c r="D24" s="198" t="s">
        <v>80</v>
      </c>
      <c r="E24" s="200" t="s">
        <v>6505</v>
      </c>
      <c r="F24" s="200" t="s">
        <v>6505</v>
      </c>
      <c r="G24" s="200" t="s">
        <v>6513</v>
      </c>
      <c r="H24" s="200" t="s">
        <v>6513</v>
      </c>
      <c r="I24" s="205">
        <v>1.6545000000000001</v>
      </c>
      <c r="J24" s="205">
        <v>1.2497</v>
      </c>
      <c r="K24" s="206">
        <f>SUMIFS('별첨4. Peer Company 재무정보'!$620:$620,'별첨4. Peer Company 재무정보'!$10:$10,'별첨3. GPCM'!$A24)</f>
        <v>1.181</v>
      </c>
      <c r="L24" s="204" t="s">
        <v>6557</v>
      </c>
    </row>
    <row r="25" spans="1:12" ht="48">
      <c r="A25" s="198">
        <v>24</v>
      </c>
      <c r="B25" s="198" t="s">
        <v>145</v>
      </c>
      <c r="C25" s="198" t="s">
        <v>6558</v>
      </c>
      <c r="D25" s="198" t="s">
        <v>75</v>
      </c>
      <c r="E25" s="200" t="s">
        <v>6505</v>
      </c>
      <c r="F25" s="200" t="s">
        <v>6505</v>
      </c>
      <c r="G25" s="200"/>
      <c r="H25" s="200" t="s">
        <v>6505</v>
      </c>
      <c r="I25" s="205">
        <v>6.2492999999999999</v>
      </c>
      <c r="J25" s="205">
        <v>5.1269</v>
      </c>
      <c r="K25" s="206">
        <f>SUMIFS('별첨4. Peer Company 재무정보'!$620:$620,'별첨4. Peer Company 재무정보'!$10:$10,'별첨3. GPCM'!$A25)</f>
        <v>5.7531999999999996</v>
      </c>
      <c r="L25" s="203" t="s">
        <v>6559</v>
      </c>
    </row>
    <row r="26" spans="1:12">
      <c r="A26" s="198">
        <v>25</v>
      </c>
      <c r="B26" s="198" t="s">
        <v>6560</v>
      </c>
      <c r="C26" s="198" t="s">
        <v>6561</v>
      </c>
      <c r="D26" s="198" t="s">
        <v>99</v>
      </c>
      <c r="E26" s="200" t="s">
        <v>6505</v>
      </c>
      <c r="F26" s="200" t="s">
        <v>6513</v>
      </c>
      <c r="G26" s="200"/>
      <c r="H26" s="200" t="s">
        <v>6513</v>
      </c>
      <c r="I26" s="205">
        <v>2.8376000000000001</v>
      </c>
      <c r="J26" s="205" t="s">
        <v>135</v>
      </c>
      <c r="K26" s="206">
        <f>SUMIFS('별첨4. Peer Company 재무정보'!$620:$620,'별첨4. Peer Company 재무정보'!$10:$10,'별첨3. GPCM'!$A26)</f>
        <v>0</v>
      </c>
      <c r="L26" s="204" t="s">
        <v>6562</v>
      </c>
    </row>
    <row r="27" spans="1:12">
      <c r="A27" s="198">
        <v>26</v>
      </c>
      <c r="B27" s="198" t="s">
        <v>6563</v>
      </c>
      <c r="C27" s="198" t="s">
        <v>6564</v>
      </c>
      <c r="D27" s="198" t="s">
        <v>87</v>
      </c>
      <c r="E27" s="200" t="s">
        <v>6505</v>
      </c>
      <c r="F27" s="200" t="s">
        <v>6513</v>
      </c>
      <c r="G27" s="200"/>
      <c r="H27" s="200" t="s">
        <v>6513</v>
      </c>
      <c r="I27" s="205" t="s">
        <v>135</v>
      </c>
      <c r="J27" s="205" t="s">
        <v>135</v>
      </c>
      <c r="K27" s="206">
        <f>SUMIFS('별첨4. Peer Company 재무정보'!$620:$620,'별첨4. Peer Company 재무정보'!$10:$10,'별첨3. GPCM'!$A27)</f>
        <v>0</v>
      </c>
      <c r="L27" s="204" t="s">
        <v>250</v>
      </c>
    </row>
    <row r="28" spans="1:12">
      <c r="A28" s="198">
        <v>27</v>
      </c>
      <c r="B28" s="198" t="s">
        <v>6565</v>
      </c>
      <c r="C28" s="198" t="s">
        <v>6566</v>
      </c>
      <c r="D28" s="198" t="s">
        <v>87</v>
      </c>
      <c r="E28" s="200" t="s">
        <v>6505</v>
      </c>
      <c r="F28" s="200" t="s">
        <v>6505</v>
      </c>
      <c r="G28" s="200" t="s">
        <v>6513</v>
      </c>
      <c r="H28" s="200" t="s">
        <v>6513</v>
      </c>
      <c r="I28" s="205">
        <v>103.4395</v>
      </c>
      <c r="J28" s="205">
        <v>226.67619999999999</v>
      </c>
      <c r="K28" s="206">
        <f>SUMIFS('별첨4. Peer Company 재무정보'!$620:$620,'별첨4. Peer Company 재무정보'!$10:$10,'별첨3. GPCM'!$A28)</f>
        <v>409.05680000000001</v>
      </c>
      <c r="L28" s="204" t="s">
        <v>6567</v>
      </c>
    </row>
    <row r="29" spans="1:12" ht="36">
      <c r="A29" s="198">
        <v>28</v>
      </c>
      <c r="B29" s="198" t="s">
        <v>188</v>
      </c>
      <c r="C29" s="198" t="s">
        <v>6568</v>
      </c>
      <c r="D29" s="198" t="s">
        <v>107</v>
      </c>
      <c r="E29" s="200" t="s">
        <v>6505</v>
      </c>
      <c r="F29" s="200" t="s">
        <v>6505</v>
      </c>
      <c r="G29" s="200"/>
      <c r="H29" s="200" t="s">
        <v>6505</v>
      </c>
      <c r="I29" s="205">
        <v>3.1707000000000001</v>
      </c>
      <c r="J29" s="205">
        <v>2.4097</v>
      </c>
      <c r="K29" s="206">
        <f>SUMIFS('별첨4. Peer Company 재무정보'!$620:$620,'별첨4. Peer Company 재무정보'!$10:$10,'별첨3. GPCM'!$A29)</f>
        <v>2.2932000000000001</v>
      </c>
      <c r="L29" s="203" t="s">
        <v>6569</v>
      </c>
    </row>
    <row r="30" spans="1:12">
      <c r="A30" s="198">
        <v>29</v>
      </c>
      <c r="B30" s="198" t="s">
        <v>6570</v>
      </c>
      <c r="C30" s="198" t="s">
        <v>6571</v>
      </c>
      <c r="D30" s="198" t="s">
        <v>6572</v>
      </c>
      <c r="E30" s="200" t="s">
        <v>6505</v>
      </c>
      <c r="F30" s="200" t="s">
        <v>6505</v>
      </c>
      <c r="G30" s="200" t="s">
        <v>6513</v>
      </c>
      <c r="H30" s="200" t="s">
        <v>6513</v>
      </c>
      <c r="I30" s="205">
        <v>1.6695</v>
      </c>
      <c r="J30" s="205">
        <v>0.87609999999999999</v>
      </c>
      <c r="K30" s="206">
        <f>SUMIFS('별첨4. Peer Company 재무정보'!$620:$620,'별첨4. Peer Company 재무정보'!$10:$10,'별첨3. GPCM'!$A30)</f>
        <v>0</v>
      </c>
      <c r="L30" s="204" t="s">
        <v>6573</v>
      </c>
    </row>
    <row r="31" spans="1:12" ht="36">
      <c r="A31" s="198">
        <v>30</v>
      </c>
      <c r="B31" s="198" t="s">
        <v>206</v>
      </c>
      <c r="C31" s="198" t="s">
        <v>6574</v>
      </c>
      <c r="D31" s="198" t="s">
        <v>107</v>
      </c>
      <c r="E31" s="200" t="s">
        <v>6505</v>
      </c>
      <c r="F31" s="200" t="s">
        <v>6505</v>
      </c>
      <c r="G31" s="200"/>
      <c r="H31" s="200" t="s">
        <v>6505</v>
      </c>
      <c r="I31" s="205">
        <v>1.5354000000000001</v>
      </c>
      <c r="J31" s="205">
        <v>1.6496</v>
      </c>
      <c r="K31" s="206">
        <f>SUMIFS('별첨4. Peer Company 재무정보'!$620:$620,'별첨4. Peer Company 재무정보'!$10:$10,'별첨3. GPCM'!$A31)</f>
        <v>1.6397999999999999</v>
      </c>
      <c r="L31" s="203" t="s">
        <v>6575</v>
      </c>
    </row>
    <row r="32" spans="1:12" ht="48">
      <c r="A32" s="198">
        <v>31</v>
      </c>
      <c r="B32" s="198" t="s">
        <v>164</v>
      </c>
      <c r="C32" s="198" t="s">
        <v>6576</v>
      </c>
      <c r="D32" s="198" t="s">
        <v>80</v>
      </c>
      <c r="E32" s="200" t="s">
        <v>6505</v>
      </c>
      <c r="F32" s="200" t="s">
        <v>6505</v>
      </c>
      <c r="G32" s="200"/>
      <c r="H32" s="200" t="s">
        <v>6505</v>
      </c>
      <c r="I32" s="205">
        <v>4.0903</v>
      </c>
      <c r="J32" s="205">
        <v>4.3507999999999996</v>
      </c>
      <c r="K32" s="206">
        <f>SUMIFS('별첨4. Peer Company 재무정보'!$620:$620,'별첨4. Peer Company 재무정보'!$10:$10,'별첨3. GPCM'!$A32)</f>
        <v>3.0857999999999999</v>
      </c>
      <c r="L32" s="203" t="s">
        <v>6577</v>
      </c>
    </row>
    <row r="33" spans="1:12">
      <c r="A33" s="198">
        <v>32</v>
      </c>
      <c r="B33" s="198" t="s">
        <v>6578</v>
      </c>
      <c r="C33" s="198" t="s">
        <v>6579</v>
      </c>
      <c r="D33" s="198" t="s">
        <v>80</v>
      </c>
      <c r="E33" s="200" t="s">
        <v>6505</v>
      </c>
      <c r="F33" s="200" t="s">
        <v>6505</v>
      </c>
      <c r="G33" s="200" t="s">
        <v>6513</v>
      </c>
      <c r="H33" s="200" t="s">
        <v>6513</v>
      </c>
      <c r="I33" s="205">
        <v>21.303999999999998</v>
      </c>
      <c r="J33" s="205">
        <v>18.717500000000001</v>
      </c>
      <c r="K33" s="206">
        <f>SUMIFS('별첨4. Peer Company 재무정보'!$620:$620,'별첨4. Peer Company 재무정보'!$10:$10,'별첨3. GPCM'!$A33)</f>
        <v>19.941400000000002</v>
      </c>
      <c r="L33" s="204" t="s">
        <v>6580</v>
      </c>
    </row>
    <row r="34" spans="1:12">
      <c r="A34" s="198">
        <v>33</v>
      </c>
      <c r="B34" s="198" t="s">
        <v>6581</v>
      </c>
      <c r="C34" s="198" t="s">
        <v>6582</v>
      </c>
      <c r="D34" s="198" t="s">
        <v>6583</v>
      </c>
      <c r="E34" s="200" t="s">
        <v>6505</v>
      </c>
      <c r="F34" s="200" t="s">
        <v>6505</v>
      </c>
      <c r="G34" s="200" t="s">
        <v>6513</v>
      </c>
      <c r="H34" s="200" t="s">
        <v>6513</v>
      </c>
      <c r="I34" s="205">
        <v>0.90820000000000001</v>
      </c>
      <c r="J34" s="205">
        <v>0.77559999999999996</v>
      </c>
      <c r="K34" s="206">
        <f>SUMIFS('별첨4. Peer Company 재무정보'!$620:$620,'별첨4. Peer Company 재무정보'!$10:$10,'별첨3. GPCM'!$A34)</f>
        <v>0.75480000000000003</v>
      </c>
      <c r="L34" s="204" t="s">
        <v>6584</v>
      </c>
    </row>
    <row r="35" spans="1:12">
      <c r="A35" s="198">
        <v>34</v>
      </c>
      <c r="B35" s="198" t="s">
        <v>6585</v>
      </c>
      <c r="C35" s="198" t="s">
        <v>6586</v>
      </c>
      <c r="D35" s="198" t="s">
        <v>87</v>
      </c>
      <c r="E35" s="200" t="s">
        <v>6505</v>
      </c>
      <c r="F35" s="200" t="s">
        <v>6513</v>
      </c>
      <c r="G35" s="200"/>
      <c r="H35" s="200" t="s">
        <v>6513</v>
      </c>
      <c r="I35" s="205" t="s">
        <v>135</v>
      </c>
      <c r="J35" s="205" t="s">
        <v>135</v>
      </c>
      <c r="K35" s="206">
        <f>SUMIFS('별첨4. Peer Company 재무정보'!$620:$620,'별첨4. Peer Company 재무정보'!$10:$10,'별첨3. GPCM'!$A35)</f>
        <v>0</v>
      </c>
      <c r="L35" s="204" t="s">
        <v>250</v>
      </c>
    </row>
    <row r="36" spans="1:12">
      <c r="A36" s="198">
        <v>35</v>
      </c>
      <c r="B36" s="198" t="s">
        <v>6587</v>
      </c>
      <c r="C36" s="198" t="s">
        <v>6588</v>
      </c>
      <c r="D36" s="198" t="s">
        <v>75</v>
      </c>
      <c r="E36" s="200" t="s">
        <v>6505</v>
      </c>
      <c r="F36" s="200" t="s">
        <v>6513</v>
      </c>
      <c r="G36" s="200"/>
      <c r="H36" s="200" t="s">
        <v>6513</v>
      </c>
      <c r="I36" s="205">
        <v>7.9322999999999997</v>
      </c>
      <c r="J36" s="205">
        <v>9.6957000000000004</v>
      </c>
      <c r="K36" s="206">
        <f>SUMIFS('별첨4. Peer Company 재무정보'!$620:$620,'별첨4. Peer Company 재무정보'!$10:$10,'별첨3. GPCM'!$A36)</f>
        <v>8.4270999999999994</v>
      </c>
      <c r="L36" s="204" t="s">
        <v>250</v>
      </c>
    </row>
    <row r="37" spans="1:12" ht="48">
      <c r="A37" s="198">
        <v>36</v>
      </c>
      <c r="B37" s="198" t="s">
        <v>106</v>
      </c>
      <c r="C37" s="198" t="s">
        <v>6589</v>
      </c>
      <c r="D37" s="198" t="s">
        <v>107</v>
      </c>
      <c r="E37" s="200" t="s">
        <v>6505</v>
      </c>
      <c r="F37" s="200" t="s">
        <v>6505</v>
      </c>
      <c r="G37" s="200"/>
      <c r="H37" s="200" t="s">
        <v>6505</v>
      </c>
      <c r="I37" s="205">
        <v>6.4427000000000003</v>
      </c>
      <c r="J37" s="205">
        <v>9.3289000000000009</v>
      </c>
      <c r="K37" s="206">
        <f>SUMIFS('별첨4. Peer Company 재무정보'!$620:$620,'별첨4. Peer Company 재무정보'!$10:$10,'별첨3. GPCM'!$A37)</f>
        <v>7.2778999999999998</v>
      </c>
      <c r="L37" s="203" t="s">
        <v>6590</v>
      </c>
    </row>
    <row r="38" spans="1:12">
      <c r="A38" s="198">
        <v>37</v>
      </c>
      <c r="B38" s="198" t="s">
        <v>6591</v>
      </c>
      <c r="C38" s="198" t="s">
        <v>6592</v>
      </c>
      <c r="D38" s="198" t="s">
        <v>198</v>
      </c>
      <c r="E38" s="200" t="s">
        <v>6505</v>
      </c>
      <c r="F38" s="200" t="s">
        <v>6513</v>
      </c>
      <c r="G38" s="200"/>
      <c r="H38" s="200" t="s">
        <v>6513</v>
      </c>
      <c r="I38" s="205" t="s">
        <v>135</v>
      </c>
      <c r="J38" s="205" t="s">
        <v>135</v>
      </c>
      <c r="K38" s="206">
        <f>SUMIFS('별첨4. Peer Company 재무정보'!$620:$620,'별첨4. Peer Company 재무정보'!$10:$10,'별첨3. GPCM'!$A38)</f>
        <v>0</v>
      </c>
      <c r="L38" s="204" t="s">
        <v>250</v>
      </c>
    </row>
    <row r="39" spans="1:12" ht="24">
      <c r="A39" s="198">
        <v>38</v>
      </c>
      <c r="B39" s="198" t="s">
        <v>158</v>
      </c>
      <c r="C39" s="198" t="s">
        <v>6593</v>
      </c>
      <c r="D39" s="198" t="s">
        <v>104</v>
      </c>
      <c r="E39" s="200" t="s">
        <v>6505</v>
      </c>
      <c r="F39" s="200" t="s">
        <v>6505</v>
      </c>
      <c r="G39" s="200"/>
      <c r="H39" s="200" t="s">
        <v>6505</v>
      </c>
      <c r="I39" s="205">
        <v>1.514</v>
      </c>
      <c r="J39" s="205">
        <v>4.4757999999999996</v>
      </c>
      <c r="K39" s="206">
        <f>SUMIFS('별첨4. Peer Company 재무정보'!$620:$620,'별첨4. Peer Company 재무정보'!$10:$10,'별첨3. GPCM'!$A39)</f>
        <v>4.4667000000000003</v>
      </c>
      <c r="L39" s="203" t="s">
        <v>6594</v>
      </c>
    </row>
    <row r="40" spans="1:12" ht="36">
      <c r="A40" s="198">
        <v>39</v>
      </c>
      <c r="B40" s="198" t="s">
        <v>93</v>
      </c>
      <c r="C40" s="198" t="s">
        <v>6595</v>
      </c>
      <c r="D40" s="198" t="s">
        <v>87</v>
      </c>
      <c r="E40" s="200" t="s">
        <v>6505</v>
      </c>
      <c r="F40" s="200" t="s">
        <v>6505</v>
      </c>
      <c r="G40" s="200"/>
      <c r="H40" s="200" t="s">
        <v>6505</v>
      </c>
      <c r="I40" s="205">
        <v>12.3157</v>
      </c>
      <c r="J40" s="205">
        <v>12.1258</v>
      </c>
      <c r="K40" s="206">
        <f>SUMIFS('별첨4. Peer Company 재무정보'!$620:$620,'별첨4. Peer Company 재무정보'!$10:$10,'별첨3. GPCM'!$A40)</f>
        <v>14.105700000000001</v>
      </c>
      <c r="L40" s="203" t="s">
        <v>6596</v>
      </c>
    </row>
    <row r="41" spans="1:12">
      <c r="A41" s="198">
        <v>40</v>
      </c>
      <c r="B41" s="198" t="s">
        <v>6597</v>
      </c>
      <c r="C41" s="198" t="s">
        <v>6598</v>
      </c>
      <c r="D41" s="198" t="s">
        <v>6599</v>
      </c>
      <c r="E41" s="200" t="s">
        <v>6505</v>
      </c>
      <c r="F41" s="200" t="s">
        <v>6513</v>
      </c>
      <c r="G41" s="200"/>
      <c r="H41" s="200" t="s">
        <v>6513</v>
      </c>
      <c r="I41" s="205" t="s">
        <v>135</v>
      </c>
      <c r="J41" s="205" t="s">
        <v>135</v>
      </c>
      <c r="K41" s="206">
        <f>SUMIFS('별첨4. Peer Company 재무정보'!$620:$620,'별첨4. Peer Company 재무정보'!$10:$10,'별첨3. GPCM'!$A41)</f>
        <v>0</v>
      </c>
      <c r="L41" s="204" t="s">
        <v>6600</v>
      </c>
    </row>
    <row r="42" spans="1:12">
      <c r="A42" s="198">
        <v>41</v>
      </c>
      <c r="B42" s="198" t="s">
        <v>6601</v>
      </c>
      <c r="C42" s="198" t="s">
        <v>6602</v>
      </c>
      <c r="D42" s="198" t="s">
        <v>87</v>
      </c>
      <c r="E42" s="200" t="s">
        <v>6505</v>
      </c>
      <c r="F42" s="200" t="s">
        <v>6505</v>
      </c>
      <c r="G42" s="200" t="s">
        <v>6513</v>
      </c>
      <c r="H42" s="200" t="s">
        <v>6513</v>
      </c>
      <c r="I42" s="205">
        <v>102.9234</v>
      </c>
      <c r="J42" s="205">
        <v>114.2458</v>
      </c>
      <c r="K42" s="206">
        <f>SUMIFS('별첨4. Peer Company 재무정보'!$620:$620,'별첨4. Peer Company 재무정보'!$10:$10,'별첨3. GPCM'!$A42)</f>
        <v>113.8882</v>
      </c>
      <c r="L42" s="204" t="s">
        <v>6603</v>
      </c>
    </row>
    <row r="43" spans="1:12">
      <c r="A43" s="198">
        <v>42</v>
      </c>
      <c r="B43" s="198" t="s">
        <v>6604</v>
      </c>
      <c r="C43" s="198" t="s">
        <v>6605</v>
      </c>
      <c r="D43" s="198" t="s">
        <v>87</v>
      </c>
      <c r="E43" s="200" t="s">
        <v>6505</v>
      </c>
      <c r="F43" s="200" t="s">
        <v>6513</v>
      </c>
      <c r="G43" s="200"/>
      <c r="H43" s="200" t="s">
        <v>6513</v>
      </c>
      <c r="I43" s="205" t="s">
        <v>135</v>
      </c>
      <c r="J43" s="205" t="s">
        <v>135</v>
      </c>
      <c r="K43" s="206">
        <f>SUMIFS('별첨4. Peer Company 재무정보'!$620:$620,'별첨4. Peer Company 재무정보'!$10:$10,'별첨3. GPCM'!$A43)</f>
        <v>0</v>
      </c>
      <c r="L43" s="204" t="s">
        <v>250</v>
      </c>
    </row>
    <row r="44" spans="1:12">
      <c r="A44" s="198">
        <v>43</v>
      </c>
      <c r="B44" s="198" t="s">
        <v>221</v>
      </c>
      <c r="C44" s="198" t="s">
        <v>6606</v>
      </c>
      <c r="D44" s="198" t="s">
        <v>75</v>
      </c>
      <c r="E44" s="200" t="s">
        <v>6505</v>
      </c>
      <c r="F44" s="200" t="s">
        <v>6505</v>
      </c>
      <c r="G44" s="200" t="s">
        <v>6513</v>
      </c>
      <c r="H44" s="200" t="s">
        <v>6513</v>
      </c>
      <c r="I44" s="205">
        <v>16.680700000000002</v>
      </c>
      <c r="J44" s="205">
        <v>16.815799999999999</v>
      </c>
      <c r="K44" s="206">
        <f>SUMIFS('별첨4. Peer Company 재무정보'!$620:$620,'별첨4. Peer Company 재무정보'!$10:$10,'별첨3. GPCM'!$A44)</f>
        <v>16.613700000000001</v>
      </c>
      <c r="L44" s="204" t="s">
        <v>6607</v>
      </c>
    </row>
    <row r="45" spans="1:12" ht="36">
      <c r="A45" s="198">
        <v>44</v>
      </c>
      <c r="B45" s="198" t="s">
        <v>118</v>
      </c>
      <c r="C45" s="198" t="s">
        <v>6608</v>
      </c>
      <c r="D45" s="198" t="s">
        <v>87</v>
      </c>
      <c r="E45" s="200" t="s">
        <v>6505</v>
      </c>
      <c r="F45" s="200" t="s">
        <v>6505</v>
      </c>
      <c r="G45" s="200"/>
      <c r="H45" s="200" t="s">
        <v>6505</v>
      </c>
      <c r="I45" s="205">
        <v>5.6985000000000001</v>
      </c>
      <c r="J45" s="205">
        <v>7.1280000000000001</v>
      </c>
      <c r="K45" s="206">
        <f>SUMIFS('별첨4. Peer Company 재무정보'!$620:$620,'별첨4. Peer Company 재무정보'!$10:$10,'별첨3. GPCM'!$A45)</f>
        <v>6.1887999999999996</v>
      </c>
      <c r="L45" s="203" t="s">
        <v>6609</v>
      </c>
    </row>
    <row r="46" spans="1:12">
      <c r="A46" s="198">
        <v>45</v>
      </c>
      <c r="B46" s="198" t="s">
        <v>6610</v>
      </c>
      <c r="C46" s="198" t="s">
        <v>6611</v>
      </c>
      <c r="D46" s="198" t="s">
        <v>116</v>
      </c>
      <c r="E46" s="200" t="s">
        <v>6505</v>
      </c>
      <c r="F46" s="200" t="s">
        <v>6513</v>
      </c>
      <c r="G46" s="200"/>
      <c r="H46" s="200" t="s">
        <v>6513</v>
      </c>
      <c r="I46" s="205" t="s">
        <v>135</v>
      </c>
      <c r="J46" s="205" t="s">
        <v>135</v>
      </c>
      <c r="K46" s="206">
        <f>SUMIFS('별첨4. Peer Company 재무정보'!$620:$620,'별첨4. Peer Company 재무정보'!$10:$10,'별첨3. GPCM'!$A46)</f>
        <v>0</v>
      </c>
      <c r="L46" s="204" t="s">
        <v>250</v>
      </c>
    </row>
    <row r="47" spans="1:12" ht="24">
      <c r="A47" s="198">
        <v>46</v>
      </c>
      <c r="B47" s="198" t="s">
        <v>143</v>
      </c>
      <c r="C47" s="198" t="s">
        <v>6612</v>
      </c>
      <c r="D47" s="198" t="s">
        <v>107</v>
      </c>
      <c r="E47" s="200" t="s">
        <v>6505</v>
      </c>
      <c r="F47" s="200" t="s">
        <v>6505</v>
      </c>
      <c r="G47" s="200"/>
      <c r="H47" s="200" t="s">
        <v>6505</v>
      </c>
      <c r="I47" s="205">
        <v>3.7397</v>
      </c>
      <c r="J47" s="205">
        <v>5.1372999999999998</v>
      </c>
      <c r="K47" s="206">
        <f>SUMIFS('별첨4. Peer Company 재무정보'!$620:$620,'별첨4. Peer Company 재무정보'!$10:$10,'별첨3. GPCM'!$A47)</f>
        <v>3.6968000000000001</v>
      </c>
      <c r="L47" s="203" t="s">
        <v>6613</v>
      </c>
    </row>
    <row r="48" spans="1:12">
      <c r="A48" s="198">
        <v>47</v>
      </c>
      <c r="B48" s="198" t="s">
        <v>6614</v>
      </c>
      <c r="C48" s="198" t="s">
        <v>6615</v>
      </c>
      <c r="D48" s="198" t="s">
        <v>107</v>
      </c>
      <c r="E48" s="200" t="s">
        <v>6505</v>
      </c>
      <c r="F48" s="200" t="s">
        <v>6513</v>
      </c>
      <c r="G48" s="200"/>
      <c r="H48" s="200" t="s">
        <v>6513</v>
      </c>
      <c r="I48" s="205" t="s">
        <v>135</v>
      </c>
      <c r="J48" s="205" t="s">
        <v>135</v>
      </c>
      <c r="K48" s="206">
        <f>SUMIFS('별첨4. Peer Company 재무정보'!$620:$620,'별첨4. Peer Company 재무정보'!$10:$10,'별첨3. GPCM'!$A48)</f>
        <v>0</v>
      </c>
      <c r="L48" s="204" t="s">
        <v>250</v>
      </c>
    </row>
    <row r="49" spans="1:12">
      <c r="A49" s="198">
        <v>48</v>
      </c>
      <c r="B49" s="198" t="s">
        <v>6616</v>
      </c>
      <c r="C49" s="198" t="s">
        <v>6617</v>
      </c>
      <c r="D49" s="198" t="s">
        <v>87</v>
      </c>
      <c r="E49" s="200" t="s">
        <v>6505</v>
      </c>
      <c r="F49" s="200" t="s">
        <v>6513</v>
      </c>
      <c r="G49" s="200"/>
      <c r="H49" s="200" t="s">
        <v>6513</v>
      </c>
      <c r="I49" s="205" t="s">
        <v>135</v>
      </c>
      <c r="J49" s="205" t="s">
        <v>135</v>
      </c>
      <c r="K49" s="206">
        <f>SUMIFS('별첨4. Peer Company 재무정보'!$620:$620,'별첨4. Peer Company 재무정보'!$10:$10,'별첨3. GPCM'!$A49)</f>
        <v>0</v>
      </c>
      <c r="L49" s="204" t="s">
        <v>250</v>
      </c>
    </row>
    <row r="50" spans="1:12" ht="60">
      <c r="A50" s="198">
        <v>49</v>
      </c>
      <c r="B50" s="198" t="s">
        <v>152</v>
      </c>
      <c r="C50" s="198" t="s">
        <v>6618</v>
      </c>
      <c r="D50" s="198" t="s">
        <v>80</v>
      </c>
      <c r="E50" s="200" t="s">
        <v>6505</v>
      </c>
      <c r="F50" s="200" t="s">
        <v>6505</v>
      </c>
      <c r="G50" s="200"/>
      <c r="H50" s="200" t="s">
        <v>6505</v>
      </c>
      <c r="I50" s="205">
        <v>5.1601999999999997</v>
      </c>
      <c r="J50" s="205">
        <v>4.7072000000000003</v>
      </c>
      <c r="K50" s="206">
        <f>SUMIFS('별첨4. Peer Company 재무정보'!$620:$620,'별첨4. Peer Company 재무정보'!$10:$10,'별첨3. GPCM'!$A50)</f>
        <v>3.8494999999999999</v>
      </c>
      <c r="L50" s="203" t="s">
        <v>6619</v>
      </c>
    </row>
    <row r="51" spans="1:12">
      <c r="A51" s="198">
        <v>50</v>
      </c>
      <c r="B51" s="198" t="s">
        <v>6620</v>
      </c>
      <c r="C51" s="198" t="s">
        <v>6621</v>
      </c>
      <c r="D51" s="198" t="s">
        <v>6516</v>
      </c>
      <c r="E51" s="200" t="s">
        <v>6505</v>
      </c>
      <c r="F51" s="200" t="s">
        <v>6513</v>
      </c>
      <c r="G51" s="200"/>
      <c r="H51" s="200" t="s">
        <v>6513</v>
      </c>
      <c r="I51" s="205" t="s">
        <v>135</v>
      </c>
      <c r="J51" s="205" t="s">
        <v>135</v>
      </c>
      <c r="K51" s="206">
        <f>SUMIFS('별첨4. Peer Company 재무정보'!$620:$620,'별첨4. Peer Company 재무정보'!$10:$10,'별첨3. GPCM'!$A51)</f>
        <v>0</v>
      </c>
      <c r="L51" s="204" t="s">
        <v>250</v>
      </c>
    </row>
    <row r="52" spans="1:12" ht="48">
      <c r="A52" s="198">
        <v>51</v>
      </c>
      <c r="B52" s="198" t="s">
        <v>139</v>
      </c>
      <c r="C52" s="198" t="s">
        <v>6622</v>
      </c>
      <c r="D52" s="198" t="s">
        <v>75</v>
      </c>
      <c r="E52" s="200" t="s">
        <v>6505</v>
      </c>
      <c r="F52" s="200" t="s">
        <v>6505</v>
      </c>
      <c r="G52" s="200"/>
      <c r="H52" s="200" t="s">
        <v>6505</v>
      </c>
      <c r="I52" s="205">
        <v>5.5460000000000003</v>
      </c>
      <c r="J52" s="205">
        <v>5.5126999999999997</v>
      </c>
      <c r="K52" s="206">
        <f>SUMIFS('별첨4. Peer Company 재무정보'!$620:$620,'별첨4. Peer Company 재무정보'!$10:$10,'별첨3. GPCM'!$A52)</f>
        <v>5.4218000000000002</v>
      </c>
      <c r="L52" s="203" t="s">
        <v>6623</v>
      </c>
    </row>
    <row r="53" spans="1:12">
      <c r="A53" s="198">
        <v>52</v>
      </c>
      <c r="B53" s="198" t="s">
        <v>6624</v>
      </c>
      <c r="C53" s="198" t="s">
        <v>6625</v>
      </c>
      <c r="D53" s="198" t="s">
        <v>6626</v>
      </c>
      <c r="E53" s="200" t="s">
        <v>6505</v>
      </c>
      <c r="F53" s="200" t="s">
        <v>6513</v>
      </c>
      <c r="G53" s="200"/>
      <c r="H53" s="200" t="s">
        <v>6513</v>
      </c>
      <c r="I53" s="205" t="s">
        <v>135</v>
      </c>
      <c r="J53" s="205" t="s">
        <v>135</v>
      </c>
      <c r="K53" s="206">
        <f>SUMIFS('별첨4. Peer Company 재무정보'!$620:$620,'별첨4. Peer Company 재무정보'!$10:$10,'별첨3. GPCM'!$A53)</f>
        <v>0</v>
      </c>
      <c r="L53" s="204" t="s">
        <v>250</v>
      </c>
    </row>
    <row r="54" spans="1:12" ht="48">
      <c r="A54" s="198">
        <v>53</v>
      </c>
      <c r="B54" s="198" t="s">
        <v>197</v>
      </c>
      <c r="C54" s="198" t="s">
        <v>6627</v>
      </c>
      <c r="D54" s="198" t="s">
        <v>198</v>
      </c>
      <c r="E54" s="200" t="s">
        <v>6505</v>
      </c>
      <c r="F54" s="200" t="s">
        <v>6505</v>
      </c>
      <c r="G54" s="200"/>
      <c r="H54" s="200" t="s">
        <v>6505</v>
      </c>
      <c r="I54" s="205">
        <v>3.8066</v>
      </c>
      <c r="J54" s="205">
        <v>2.0146999999999999</v>
      </c>
      <c r="K54" s="206">
        <f>SUMIFS('별첨4. Peer Company 재무정보'!$620:$620,'별첨4. Peer Company 재무정보'!$10:$10,'별첨3. GPCM'!$A54)</f>
        <v>2.2021000000000002</v>
      </c>
      <c r="L54" s="203" t="s">
        <v>6628</v>
      </c>
    </row>
    <row r="55" spans="1:12">
      <c r="A55" s="198">
        <v>54</v>
      </c>
      <c r="B55" s="198" t="s">
        <v>6629</v>
      </c>
      <c r="C55" s="198" t="s">
        <v>6630</v>
      </c>
      <c r="D55" s="198" t="s">
        <v>87</v>
      </c>
      <c r="E55" s="200" t="s">
        <v>6505</v>
      </c>
      <c r="F55" s="200" t="s">
        <v>6513</v>
      </c>
      <c r="G55" s="200"/>
      <c r="H55" s="200" t="s">
        <v>6513</v>
      </c>
      <c r="I55" s="205" t="s">
        <v>135</v>
      </c>
      <c r="J55" s="205">
        <v>3.6307999999999998</v>
      </c>
      <c r="K55" s="206">
        <f>SUMIFS('별첨4. Peer Company 재무정보'!$620:$620,'별첨4. Peer Company 재무정보'!$10:$10,'별첨3. GPCM'!$A55)</f>
        <v>1395.2398000000001</v>
      </c>
      <c r="L55" s="204" t="s">
        <v>250</v>
      </c>
    </row>
    <row r="56" spans="1:12">
      <c r="A56" s="198">
        <v>55</v>
      </c>
      <c r="B56" s="198" t="s">
        <v>6631</v>
      </c>
      <c r="C56" s="198" t="s">
        <v>6632</v>
      </c>
      <c r="D56" s="198" t="s">
        <v>107</v>
      </c>
      <c r="E56" s="200" t="s">
        <v>6505</v>
      </c>
      <c r="F56" s="200" t="s">
        <v>6505</v>
      </c>
      <c r="G56" s="200" t="s">
        <v>6513</v>
      </c>
      <c r="H56" s="200" t="s">
        <v>6513</v>
      </c>
      <c r="I56" s="205">
        <v>0.87990000000000002</v>
      </c>
      <c r="J56" s="205">
        <v>0.85009999999999997</v>
      </c>
      <c r="K56" s="206">
        <f>SUMIFS('별첨4. Peer Company 재무정보'!$620:$620,'별첨4. Peer Company 재무정보'!$10:$10,'별첨3. GPCM'!$A56)</f>
        <v>0.89439999999999997</v>
      </c>
      <c r="L56" s="204" t="s">
        <v>6633</v>
      </c>
    </row>
    <row r="57" spans="1:12" ht="60">
      <c r="A57" s="198">
        <v>56</v>
      </c>
      <c r="B57" s="198" t="s">
        <v>186</v>
      </c>
      <c r="C57" s="198" t="s">
        <v>6634</v>
      </c>
      <c r="D57" s="198" t="s">
        <v>104</v>
      </c>
      <c r="E57" s="200" t="s">
        <v>6505</v>
      </c>
      <c r="F57" s="200" t="s">
        <v>6505</v>
      </c>
      <c r="G57" s="200"/>
      <c r="H57" s="200" t="s">
        <v>6505</v>
      </c>
      <c r="I57" s="205">
        <v>3.3974000000000002</v>
      </c>
      <c r="J57" s="205">
        <v>2.4933000000000001</v>
      </c>
      <c r="K57" s="206">
        <f>SUMIFS('별첨4. Peer Company 재무정보'!$620:$620,'별첨4. Peer Company 재무정보'!$10:$10,'별첨3. GPCM'!$A57)</f>
        <v>2.6894</v>
      </c>
      <c r="L57" s="203" t="s">
        <v>6635</v>
      </c>
    </row>
    <row r="58" spans="1:12" ht="36">
      <c r="A58" s="198">
        <v>57</v>
      </c>
      <c r="B58" s="198" t="s">
        <v>103</v>
      </c>
      <c r="C58" s="198" t="s">
        <v>6636</v>
      </c>
      <c r="D58" s="198" t="s">
        <v>104</v>
      </c>
      <c r="E58" s="200" t="s">
        <v>6505</v>
      </c>
      <c r="F58" s="200" t="s">
        <v>6505</v>
      </c>
      <c r="G58" s="200"/>
      <c r="H58" s="200" t="s">
        <v>6505</v>
      </c>
      <c r="I58" s="205">
        <v>12.518599999999999</v>
      </c>
      <c r="J58" s="205">
        <v>9.3512000000000004</v>
      </c>
      <c r="K58" s="206">
        <f>SUMIFS('별첨4. Peer Company 재무정보'!$620:$620,'별첨4. Peer Company 재무정보'!$10:$10,'별첨3. GPCM'!$A58)</f>
        <v>11.2529</v>
      </c>
      <c r="L58" s="203" t="s">
        <v>6637</v>
      </c>
    </row>
    <row r="59" spans="1:12">
      <c r="A59" s="198">
        <v>58</v>
      </c>
      <c r="B59" s="198" t="s">
        <v>6638</v>
      </c>
      <c r="C59" s="198" t="s">
        <v>6639</v>
      </c>
      <c r="D59" s="198" t="s">
        <v>80</v>
      </c>
      <c r="E59" s="200" t="s">
        <v>6505</v>
      </c>
      <c r="F59" s="200" t="s">
        <v>6505</v>
      </c>
      <c r="G59" s="200" t="s">
        <v>6513</v>
      </c>
      <c r="H59" s="200" t="s">
        <v>6513</v>
      </c>
      <c r="I59" s="205">
        <v>1.1431</v>
      </c>
      <c r="J59" s="205">
        <v>0.96460000000000001</v>
      </c>
      <c r="K59" s="206">
        <f>SUMIFS('별첨4. Peer Company 재무정보'!$620:$620,'별첨4. Peer Company 재무정보'!$10:$10,'별첨3. GPCM'!$A59)</f>
        <v>0.78890000000000005</v>
      </c>
      <c r="L59" s="204" t="s">
        <v>6640</v>
      </c>
    </row>
    <row r="60" spans="1:12">
      <c r="A60" s="198">
        <v>59</v>
      </c>
      <c r="B60" s="198" t="s">
        <v>6641</v>
      </c>
      <c r="C60" s="198" t="s">
        <v>6642</v>
      </c>
      <c r="D60" s="198" t="s">
        <v>107</v>
      </c>
      <c r="E60" s="200" t="s">
        <v>6505</v>
      </c>
      <c r="F60" s="200" t="s">
        <v>6505</v>
      </c>
      <c r="G60" s="200" t="s">
        <v>6513</v>
      </c>
      <c r="H60" s="200" t="s">
        <v>6513</v>
      </c>
      <c r="I60" s="205">
        <v>0.78390000000000004</v>
      </c>
      <c r="J60" s="205">
        <v>0.71240000000000003</v>
      </c>
      <c r="K60" s="206">
        <f>SUMIFS('별첨4. Peer Company 재무정보'!$620:$620,'별첨4. Peer Company 재무정보'!$10:$10,'별첨3. GPCM'!$A60)</f>
        <v>0.64119999999999999</v>
      </c>
      <c r="L60" s="204" t="s">
        <v>6643</v>
      </c>
    </row>
    <row r="61" spans="1:12" ht="36">
      <c r="A61" s="198">
        <v>60</v>
      </c>
      <c r="B61" s="198" t="s">
        <v>132</v>
      </c>
      <c r="C61" s="198" t="s">
        <v>6644</v>
      </c>
      <c r="D61" s="198" t="s">
        <v>75</v>
      </c>
      <c r="E61" s="200" t="s">
        <v>6505</v>
      </c>
      <c r="F61" s="200" t="s">
        <v>6505</v>
      </c>
      <c r="G61" s="200"/>
      <c r="H61" s="200" t="s">
        <v>6505</v>
      </c>
      <c r="I61" s="205">
        <v>6.8571999999999997</v>
      </c>
      <c r="J61" s="205">
        <v>5.7994000000000003</v>
      </c>
      <c r="K61" s="206">
        <f>SUMIFS('별첨4. Peer Company 재무정보'!$620:$620,'별첨4. Peer Company 재무정보'!$10:$10,'별첨3. GPCM'!$A61)</f>
        <v>5.1828000000000003</v>
      </c>
      <c r="L61" s="203" t="s">
        <v>6645</v>
      </c>
    </row>
    <row r="62" spans="1:12" ht="36">
      <c r="A62" s="198">
        <v>61</v>
      </c>
      <c r="B62" s="198" t="s">
        <v>190</v>
      </c>
      <c r="C62" s="198" t="s">
        <v>6646</v>
      </c>
      <c r="D62" s="198" t="s">
        <v>107</v>
      </c>
      <c r="E62" s="200" t="s">
        <v>6505</v>
      </c>
      <c r="F62" s="200" t="s">
        <v>6505</v>
      </c>
      <c r="G62" s="200"/>
      <c r="H62" s="200" t="s">
        <v>6505</v>
      </c>
      <c r="I62" s="205">
        <v>1.8742999999999999</v>
      </c>
      <c r="J62" s="205">
        <v>2.2562000000000002</v>
      </c>
      <c r="K62" s="206">
        <f>SUMIFS('별첨4. Peer Company 재무정보'!$620:$620,'별첨4. Peer Company 재무정보'!$10:$10,'별첨3. GPCM'!$A62)</f>
        <v>1.9387000000000001</v>
      </c>
      <c r="L62" s="203" t="s">
        <v>6647</v>
      </c>
    </row>
    <row r="63" spans="1:12" ht="60">
      <c r="A63" s="198">
        <v>62</v>
      </c>
      <c r="B63" s="198" t="s">
        <v>182</v>
      </c>
      <c r="C63" s="198" t="s">
        <v>6648</v>
      </c>
      <c r="D63" s="198" t="s">
        <v>107</v>
      </c>
      <c r="E63" s="200" t="s">
        <v>6505</v>
      </c>
      <c r="F63" s="200" t="s">
        <v>6505</v>
      </c>
      <c r="G63" s="200"/>
      <c r="H63" s="200" t="s">
        <v>6505</v>
      </c>
      <c r="I63" s="205">
        <v>3.9422999999999999</v>
      </c>
      <c r="J63" s="205">
        <v>2.6555</v>
      </c>
      <c r="K63" s="206">
        <f>SUMIFS('별첨4. Peer Company 재무정보'!$620:$620,'별첨4. Peer Company 재무정보'!$10:$10,'별첨3. GPCM'!$A63)</f>
        <v>1.6563000000000001</v>
      </c>
      <c r="L63" s="203" t="s">
        <v>6649</v>
      </c>
    </row>
    <row r="64" spans="1:12" ht="48">
      <c r="A64" s="198">
        <v>63</v>
      </c>
      <c r="B64" s="198" t="s">
        <v>84</v>
      </c>
      <c r="C64" s="198" t="s">
        <v>6650</v>
      </c>
      <c r="D64" s="198" t="s">
        <v>75</v>
      </c>
      <c r="E64" s="200" t="s">
        <v>6505</v>
      </c>
      <c r="F64" s="200" t="s">
        <v>6505</v>
      </c>
      <c r="G64" s="200"/>
      <c r="H64" s="200" t="s">
        <v>6505</v>
      </c>
      <c r="I64" s="205">
        <v>9.2788000000000004</v>
      </c>
      <c r="J64" s="205">
        <v>12.7601</v>
      </c>
      <c r="K64" s="206">
        <f>SUMIFS('별첨4. Peer Company 재무정보'!$620:$620,'별첨4. Peer Company 재무정보'!$10:$10,'별첨3. GPCM'!$A64)</f>
        <v>15.6593</v>
      </c>
      <c r="L64" s="203" t="s">
        <v>6651</v>
      </c>
    </row>
    <row r="65" spans="1:12" ht="36">
      <c r="A65" s="198">
        <v>64</v>
      </c>
      <c r="B65" s="198" t="s">
        <v>212</v>
      </c>
      <c r="C65" s="198" t="s">
        <v>6652</v>
      </c>
      <c r="D65" s="198" t="s">
        <v>107</v>
      </c>
      <c r="E65" s="200" t="s">
        <v>6505</v>
      </c>
      <c r="F65" s="200" t="s">
        <v>6505</v>
      </c>
      <c r="G65" s="200"/>
      <c r="H65" s="200" t="s">
        <v>6505</v>
      </c>
      <c r="I65" s="205">
        <v>0.70040000000000002</v>
      </c>
      <c r="J65" s="205">
        <v>1.3998999999999999</v>
      </c>
      <c r="K65" s="206">
        <f>SUMIFS('별첨4. Peer Company 재무정보'!$620:$620,'별첨4. Peer Company 재무정보'!$10:$10,'별첨3. GPCM'!$A65)</f>
        <v>0.81200000000000006</v>
      </c>
      <c r="L65" s="203" t="s">
        <v>6653</v>
      </c>
    </row>
    <row r="66" spans="1:12" ht="24">
      <c r="A66" s="198">
        <v>65</v>
      </c>
      <c r="B66" s="198" t="s">
        <v>170</v>
      </c>
      <c r="C66" s="198" t="s">
        <v>6654</v>
      </c>
      <c r="D66" s="198" t="s">
        <v>107</v>
      </c>
      <c r="E66" s="200" t="s">
        <v>6505</v>
      </c>
      <c r="F66" s="200" t="s">
        <v>6505</v>
      </c>
      <c r="G66" s="200"/>
      <c r="H66" s="200" t="s">
        <v>6505</v>
      </c>
      <c r="I66" s="205">
        <v>4.4641999999999999</v>
      </c>
      <c r="J66" s="205">
        <v>3.8755000000000002</v>
      </c>
      <c r="K66" s="206">
        <f>SUMIFS('별첨4. Peer Company 재무정보'!$620:$620,'별첨4. Peer Company 재무정보'!$10:$10,'별첨3. GPCM'!$A66)</f>
        <v>4.3205999999999998</v>
      </c>
      <c r="L66" s="203" t="s">
        <v>171</v>
      </c>
    </row>
    <row r="67" spans="1:12" ht="48">
      <c r="A67" s="198">
        <v>66</v>
      </c>
      <c r="B67" s="198" t="s">
        <v>126</v>
      </c>
      <c r="C67" s="198" t="s">
        <v>6655</v>
      </c>
      <c r="D67" s="198" t="s">
        <v>75</v>
      </c>
      <c r="E67" s="200" t="s">
        <v>6505</v>
      </c>
      <c r="F67" s="200" t="s">
        <v>6505</v>
      </c>
      <c r="G67" s="200"/>
      <c r="H67" s="200" t="s">
        <v>6505</v>
      </c>
      <c r="I67" s="205">
        <v>5.9633000000000003</v>
      </c>
      <c r="J67" s="205">
        <v>6.0671999999999997</v>
      </c>
      <c r="K67" s="206">
        <f>SUMIFS('별첨4. Peer Company 재무정보'!$620:$620,'별첨4. Peer Company 재무정보'!$10:$10,'별첨3. GPCM'!$A67)</f>
        <v>5.4749999999999996</v>
      </c>
      <c r="L67" s="203" t="s">
        <v>6656</v>
      </c>
    </row>
    <row r="68" spans="1:12">
      <c r="A68" s="198">
        <v>67</v>
      </c>
      <c r="B68" s="198" t="s">
        <v>6657</v>
      </c>
      <c r="C68" s="198" t="s">
        <v>6658</v>
      </c>
      <c r="D68" s="198" t="s">
        <v>80</v>
      </c>
      <c r="E68" s="200" t="s">
        <v>6505</v>
      </c>
      <c r="F68" s="200" t="s">
        <v>6505</v>
      </c>
      <c r="G68" s="200" t="s">
        <v>6513</v>
      </c>
      <c r="H68" s="200" t="s">
        <v>6513</v>
      </c>
      <c r="I68" s="205">
        <v>21.986899999999999</v>
      </c>
      <c r="J68" s="205">
        <v>25.451899999999998</v>
      </c>
      <c r="K68" s="206">
        <f>SUMIFS('별첨4. Peer Company 재무정보'!$620:$620,'별첨4. Peer Company 재무정보'!$10:$10,'별첨3. GPCM'!$A68)</f>
        <v>21.8596</v>
      </c>
      <c r="L68" s="204" t="s">
        <v>6659</v>
      </c>
    </row>
    <row r="69" spans="1:12">
      <c r="A69" s="198">
        <v>68</v>
      </c>
      <c r="B69" s="198" t="s">
        <v>6660</v>
      </c>
      <c r="C69" s="198" t="s">
        <v>6661</v>
      </c>
      <c r="D69" s="198" t="s">
        <v>87</v>
      </c>
      <c r="E69" s="200" t="s">
        <v>6505</v>
      </c>
      <c r="F69" s="200" t="s">
        <v>6513</v>
      </c>
      <c r="G69" s="200"/>
      <c r="H69" s="200" t="s">
        <v>6513</v>
      </c>
      <c r="I69" s="205" t="s">
        <v>135</v>
      </c>
      <c r="J69" s="205" t="s">
        <v>135</v>
      </c>
      <c r="K69" s="206">
        <f>SUMIFS('별첨4. Peer Company 재무정보'!$620:$620,'별첨4. Peer Company 재무정보'!$10:$10,'별첨3. GPCM'!$A69)</f>
        <v>0</v>
      </c>
      <c r="L69" s="204" t="s">
        <v>250</v>
      </c>
    </row>
    <row r="70" spans="1:12">
      <c r="A70" s="198">
        <v>69</v>
      </c>
      <c r="B70" s="198" t="s">
        <v>6662</v>
      </c>
      <c r="C70" s="198" t="s">
        <v>6663</v>
      </c>
      <c r="D70" s="198" t="s">
        <v>87</v>
      </c>
      <c r="E70" s="200" t="s">
        <v>6505</v>
      </c>
      <c r="F70" s="200" t="s">
        <v>6513</v>
      </c>
      <c r="G70" s="200"/>
      <c r="H70" s="200" t="s">
        <v>6513</v>
      </c>
      <c r="I70" s="205" t="s">
        <v>135</v>
      </c>
      <c r="J70" s="205" t="s">
        <v>135</v>
      </c>
      <c r="K70" s="206">
        <f>SUMIFS('별첨4. Peer Company 재무정보'!$620:$620,'별첨4. Peer Company 재무정보'!$10:$10,'별첨3. GPCM'!$A70)</f>
        <v>0</v>
      </c>
      <c r="L70" s="204" t="s">
        <v>6664</v>
      </c>
    </row>
    <row r="71" spans="1:12">
      <c r="A71" s="198">
        <v>70</v>
      </c>
      <c r="B71" s="198" t="s">
        <v>6665</v>
      </c>
      <c r="C71" s="198" t="s">
        <v>6666</v>
      </c>
      <c r="D71" s="198" t="s">
        <v>80</v>
      </c>
      <c r="E71" s="200" t="s">
        <v>6505</v>
      </c>
      <c r="F71" s="200" t="s">
        <v>6513</v>
      </c>
      <c r="G71" s="200"/>
      <c r="H71" s="200" t="s">
        <v>6513</v>
      </c>
      <c r="I71" s="205" t="s">
        <v>135</v>
      </c>
      <c r="J71" s="205" t="s">
        <v>135</v>
      </c>
      <c r="K71" s="206">
        <f>SUMIFS('별첨4. Peer Company 재무정보'!$620:$620,'별첨4. Peer Company 재무정보'!$10:$10,'별첨3. GPCM'!$A71)</f>
        <v>0</v>
      </c>
      <c r="L71" s="204" t="s">
        <v>250</v>
      </c>
    </row>
    <row r="72" spans="1:12">
      <c r="A72" s="198">
        <v>71</v>
      </c>
      <c r="B72" s="198" t="s">
        <v>6667</v>
      </c>
      <c r="C72" s="198" t="s">
        <v>6668</v>
      </c>
      <c r="D72" s="198" t="s">
        <v>6669</v>
      </c>
      <c r="E72" s="200" t="s">
        <v>6505</v>
      </c>
      <c r="F72" s="200" t="s">
        <v>6513</v>
      </c>
      <c r="G72" s="200"/>
      <c r="H72" s="200" t="s">
        <v>6513</v>
      </c>
      <c r="I72" s="205" t="s">
        <v>135</v>
      </c>
      <c r="J72" s="205" t="s">
        <v>135</v>
      </c>
      <c r="K72" s="206">
        <f>SUMIFS('별첨4. Peer Company 재무정보'!$620:$620,'별첨4. Peer Company 재무정보'!$10:$10,'별첨3. GPCM'!$A72)</f>
        <v>0</v>
      </c>
      <c r="L72" s="204" t="s">
        <v>6670</v>
      </c>
    </row>
    <row r="73" spans="1:12">
      <c r="A73" s="198">
        <v>72</v>
      </c>
      <c r="B73" s="198" t="s">
        <v>6671</v>
      </c>
      <c r="C73" s="198" t="s">
        <v>6672</v>
      </c>
      <c r="D73" s="198" t="s">
        <v>6673</v>
      </c>
      <c r="E73" s="200" t="s">
        <v>6505</v>
      </c>
      <c r="F73" s="200" t="s">
        <v>6513</v>
      </c>
      <c r="G73" s="200"/>
      <c r="H73" s="200" t="s">
        <v>6513</v>
      </c>
      <c r="I73" s="205" t="s">
        <v>135</v>
      </c>
      <c r="J73" s="205" t="s">
        <v>135</v>
      </c>
      <c r="K73" s="206">
        <f>SUMIFS('별첨4. Peer Company 재무정보'!$620:$620,'별첨4. Peer Company 재무정보'!$10:$10,'별첨3. GPCM'!$A73)</f>
        <v>0</v>
      </c>
      <c r="L73" s="204" t="s">
        <v>250</v>
      </c>
    </row>
    <row r="74" spans="1:12" ht="24">
      <c r="A74" s="198">
        <v>73</v>
      </c>
      <c r="B74" s="198" t="s">
        <v>89</v>
      </c>
      <c r="C74" s="198" t="s">
        <v>6674</v>
      </c>
      <c r="D74" s="198" t="s">
        <v>75</v>
      </c>
      <c r="E74" s="200" t="s">
        <v>6505</v>
      </c>
      <c r="F74" s="200" t="s">
        <v>6505</v>
      </c>
      <c r="G74" s="200"/>
      <c r="H74" s="200" t="s">
        <v>6505</v>
      </c>
      <c r="I74" s="205">
        <v>17.1126</v>
      </c>
      <c r="J74" s="205">
        <v>12.2181</v>
      </c>
      <c r="K74" s="206">
        <f>SUMIFS('별첨4. Peer Company 재무정보'!$620:$620,'별첨4. Peer Company 재무정보'!$10:$10,'별첨3. GPCM'!$A74)</f>
        <v>17.109400000000001</v>
      </c>
      <c r="L74" s="203" t="s">
        <v>6675</v>
      </c>
    </row>
    <row r="75" spans="1:12" ht="24">
      <c r="A75" s="198">
        <v>74</v>
      </c>
      <c r="B75" s="198" t="s">
        <v>162</v>
      </c>
      <c r="C75" s="198" t="s">
        <v>6676</v>
      </c>
      <c r="D75" s="198" t="s">
        <v>75</v>
      </c>
      <c r="E75" s="200" t="s">
        <v>6505</v>
      </c>
      <c r="F75" s="200" t="s">
        <v>6505</v>
      </c>
      <c r="G75" s="200"/>
      <c r="H75" s="200" t="s">
        <v>6505</v>
      </c>
      <c r="I75" s="205">
        <v>5.7130999999999998</v>
      </c>
      <c r="J75" s="205">
        <v>4.3718000000000004</v>
      </c>
      <c r="K75" s="206">
        <f>SUMIFS('별첨4. Peer Company 재무정보'!$620:$620,'별첨4. Peer Company 재무정보'!$10:$10,'별첨3. GPCM'!$A75)</f>
        <v>5.4462000000000002</v>
      </c>
      <c r="L75" s="203" t="s">
        <v>163</v>
      </c>
    </row>
    <row r="76" spans="1:12">
      <c r="A76" s="198">
        <v>75</v>
      </c>
      <c r="B76" s="198" t="s">
        <v>6677</v>
      </c>
      <c r="C76" s="198" t="s">
        <v>6678</v>
      </c>
      <c r="D76" s="198" t="s">
        <v>87</v>
      </c>
      <c r="E76" s="200" t="s">
        <v>6505</v>
      </c>
      <c r="F76" s="200" t="s">
        <v>6513</v>
      </c>
      <c r="G76" s="200"/>
      <c r="H76" s="200" t="s">
        <v>6513</v>
      </c>
      <c r="I76" s="205" t="s">
        <v>135</v>
      </c>
      <c r="J76" s="205" t="s">
        <v>135</v>
      </c>
      <c r="K76" s="206">
        <f>SUMIFS('별첨4. Peer Company 재무정보'!$620:$620,'별첨4. Peer Company 재무정보'!$10:$10,'별첨3. GPCM'!$A76)</f>
        <v>0</v>
      </c>
      <c r="L76" s="204" t="s">
        <v>250</v>
      </c>
    </row>
    <row r="77" spans="1:12">
      <c r="A77" s="198">
        <v>76</v>
      </c>
      <c r="B77" s="198" t="s">
        <v>6679</v>
      </c>
      <c r="C77" s="198" t="s">
        <v>6680</v>
      </c>
      <c r="D77" s="198" t="s">
        <v>87</v>
      </c>
      <c r="E77" s="200" t="s">
        <v>6505</v>
      </c>
      <c r="F77" s="200" t="s">
        <v>6513</v>
      </c>
      <c r="G77" s="200"/>
      <c r="H77" s="200" t="s">
        <v>6513</v>
      </c>
      <c r="I77" s="205" t="s">
        <v>135</v>
      </c>
      <c r="J77" s="205" t="s">
        <v>135</v>
      </c>
      <c r="K77" s="206">
        <f>SUMIFS('별첨4. Peer Company 재무정보'!$620:$620,'별첨4. Peer Company 재무정보'!$10:$10,'별첨3. GPCM'!$A77)</f>
        <v>0</v>
      </c>
      <c r="L77" s="204" t="s">
        <v>250</v>
      </c>
    </row>
    <row r="78" spans="1:12" ht="48">
      <c r="A78" s="198">
        <v>77</v>
      </c>
      <c r="B78" s="198" t="s">
        <v>147</v>
      </c>
      <c r="C78" s="198" t="s">
        <v>6681</v>
      </c>
      <c r="D78" s="198" t="s">
        <v>107</v>
      </c>
      <c r="E78" s="200" t="s">
        <v>6505</v>
      </c>
      <c r="F78" s="200" t="s">
        <v>6505</v>
      </c>
      <c r="G78" s="200"/>
      <c r="H78" s="200" t="s">
        <v>6505</v>
      </c>
      <c r="I78" s="205">
        <v>4.1668000000000003</v>
      </c>
      <c r="J78" s="205">
        <v>4.8112000000000004</v>
      </c>
      <c r="K78" s="206">
        <f>SUMIFS('별첨4. Peer Company 재무정보'!$620:$620,'별첨4. Peer Company 재무정보'!$10:$10,'별첨3. GPCM'!$A78)</f>
        <v>4.1391999999999998</v>
      </c>
      <c r="L78" s="203" t="s">
        <v>6682</v>
      </c>
    </row>
    <row r="79" spans="1:12" ht="24">
      <c r="A79" s="198">
        <v>78</v>
      </c>
      <c r="B79" s="198" t="s">
        <v>74</v>
      </c>
      <c r="C79" s="198" t="s">
        <v>6683</v>
      </c>
      <c r="D79" s="198" t="s">
        <v>75</v>
      </c>
      <c r="E79" s="200" t="s">
        <v>6505</v>
      </c>
      <c r="F79" s="200" t="s">
        <v>6505</v>
      </c>
      <c r="G79" s="200"/>
      <c r="H79" s="200" t="s">
        <v>6505</v>
      </c>
      <c r="I79" s="205">
        <v>12.8277</v>
      </c>
      <c r="J79" s="205">
        <v>14.2226</v>
      </c>
      <c r="K79" s="206">
        <f>SUMIFS('별첨4. Peer Company 재무정보'!$620:$620,'별첨4. Peer Company 재무정보'!$10:$10,'별첨3. GPCM'!$A79)</f>
        <v>12.995200000000001</v>
      </c>
      <c r="L79" s="203" t="s">
        <v>76</v>
      </c>
    </row>
    <row r="80" spans="1:12">
      <c r="A80" s="198">
        <v>79</v>
      </c>
      <c r="B80" s="198" t="s">
        <v>6684</v>
      </c>
      <c r="C80" s="198" t="s">
        <v>6685</v>
      </c>
      <c r="D80" s="198" t="s">
        <v>150</v>
      </c>
      <c r="E80" s="200" t="s">
        <v>6505</v>
      </c>
      <c r="F80" s="200" t="s">
        <v>6505</v>
      </c>
      <c r="G80" s="200" t="s">
        <v>6513</v>
      </c>
      <c r="H80" s="200" t="s">
        <v>6513</v>
      </c>
      <c r="I80" s="205">
        <v>16.9985</v>
      </c>
      <c r="J80" s="205">
        <v>18.621200000000002</v>
      </c>
      <c r="K80" s="206">
        <f>SUMIFS('별첨4. Peer Company 재무정보'!$620:$620,'별첨4. Peer Company 재무정보'!$10:$10,'별첨3. GPCM'!$A80)</f>
        <v>18.2547</v>
      </c>
      <c r="L80" s="204" t="s">
        <v>6686</v>
      </c>
    </row>
    <row r="81" spans="1:12" ht="24">
      <c r="A81" s="198">
        <v>80</v>
      </c>
      <c r="B81" s="198" t="s">
        <v>156</v>
      </c>
      <c r="C81" s="198" t="s">
        <v>6687</v>
      </c>
      <c r="D81" s="198" t="s">
        <v>87</v>
      </c>
      <c r="E81" s="200" t="s">
        <v>6505</v>
      </c>
      <c r="F81" s="200" t="s">
        <v>6505</v>
      </c>
      <c r="G81" s="200"/>
      <c r="H81" s="200" t="s">
        <v>6505</v>
      </c>
      <c r="I81" s="205">
        <v>0.72409999999999997</v>
      </c>
      <c r="J81" s="205">
        <v>4.5232000000000001</v>
      </c>
      <c r="K81" s="206">
        <f>SUMIFS('별첨4. Peer Company 재무정보'!$620:$620,'별첨4. Peer Company 재무정보'!$10:$10,'별첨3. GPCM'!$A81)</f>
        <v>0</v>
      </c>
      <c r="L81" s="203" t="s">
        <v>6688</v>
      </c>
    </row>
    <row r="82" spans="1:12">
      <c r="A82" s="198">
        <v>81</v>
      </c>
      <c r="B82" s="198" t="s">
        <v>6689</v>
      </c>
      <c r="C82" s="198" t="s">
        <v>6690</v>
      </c>
      <c r="D82" s="198" t="s">
        <v>104</v>
      </c>
      <c r="E82" s="200" t="s">
        <v>6505</v>
      </c>
      <c r="F82" s="200" t="s">
        <v>6513</v>
      </c>
      <c r="G82" s="200"/>
      <c r="H82" s="200" t="s">
        <v>6513</v>
      </c>
      <c r="I82" s="205" t="s">
        <v>135</v>
      </c>
      <c r="J82" s="205" t="s">
        <v>135</v>
      </c>
      <c r="K82" s="206">
        <f>SUMIFS('별첨4. Peer Company 재무정보'!$620:$620,'별첨4. Peer Company 재무정보'!$10:$10,'별첨3. GPCM'!$A82)</f>
        <v>0</v>
      </c>
      <c r="L82" s="204" t="s">
        <v>250</v>
      </c>
    </row>
    <row r="83" spans="1:12" ht="36">
      <c r="A83" s="198">
        <v>82</v>
      </c>
      <c r="B83" s="198" t="s">
        <v>192</v>
      </c>
      <c r="C83" s="198" t="s">
        <v>6691</v>
      </c>
      <c r="D83" s="198" t="s">
        <v>107</v>
      </c>
      <c r="E83" s="200" t="s">
        <v>6505</v>
      </c>
      <c r="F83" s="200" t="s">
        <v>6505</v>
      </c>
      <c r="G83" s="200"/>
      <c r="H83" s="200" t="s">
        <v>6505</v>
      </c>
      <c r="I83" s="205">
        <v>1.724</v>
      </c>
      <c r="J83" s="205">
        <v>2.1251000000000002</v>
      </c>
      <c r="K83" s="206">
        <f>SUMIFS('별첨4. Peer Company 재무정보'!$620:$620,'별첨4. Peer Company 재무정보'!$10:$10,'별첨3. GPCM'!$A83)</f>
        <v>1.9901</v>
      </c>
      <c r="L83" s="203" t="s">
        <v>6692</v>
      </c>
    </row>
    <row r="84" spans="1:12">
      <c r="A84" s="198">
        <v>83</v>
      </c>
      <c r="B84" s="198" t="s">
        <v>6693</v>
      </c>
      <c r="C84" s="198" t="s">
        <v>6694</v>
      </c>
      <c r="D84" s="198" t="s">
        <v>104</v>
      </c>
      <c r="E84" s="200" t="s">
        <v>6505</v>
      </c>
      <c r="F84" s="200" t="s">
        <v>6513</v>
      </c>
      <c r="G84" s="200"/>
      <c r="H84" s="200" t="s">
        <v>6513</v>
      </c>
      <c r="I84" s="205" t="s">
        <v>135</v>
      </c>
      <c r="J84" s="205">
        <v>3.395</v>
      </c>
      <c r="K84" s="206">
        <f>SUMIFS('별첨4. Peer Company 재무정보'!$620:$620,'별첨4. Peer Company 재무정보'!$10:$10,'별첨3. GPCM'!$A84)</f>
        <v>0</v>
      </c>
      <c r="L84" s="204" t="s">
        <v>250</v>
      </c>
    </row>
    <row r="85" spans="1:12" ht="24">
      <c r="A85" s="198">
        <v>84</v>
      </c>
      <c r="B85" s="198" t="s">
        <v>115</v>
      </c>
      <c r="C85" s="198" t="s">
        <v>6695</v>
      </c>
      <c r="D85" s="198" t="s">
        <v>116</v>
      </c>
      <c r="E85" s="200" t="s">
        <v>6505</v>
      </c>
      <c r="F85" s="200" t="s">
        <v>6505</v>
      </c>
      <c r="G85" s="200"/>
      <c r="H85" s="200" t="s">
        <v>6505</v>
      </c>
      <c r="I85" s="205">
        <v>4.0199999999999996</v>
      </c>
      <c r="J85" s="205">
        <v>7.9238</v>
      </c>
      <c r="K85" s="206">
        <f>SUMIFS('별첨4. Peer Company 재무정보'!$620:$620,'별첨4. Peer Company 재무정보'!$10:$10,'별첨3. GPCM'!$A85)</f>
        <v>5.7472000000000003</v>
      </c>
      <c r="L85" s="203" t="s">
        <v>6696</v>
      </c>
    </row>
    <row r="86" spans="1:12" ht="24">
      <c r="A86" s="198">
        <v>85</v>
      </c>
      <c r="B86" s="198" t="s">
        <v>214</v>
      </c>
      <c r="C86" s="198" t="s">
        <v>6697</v>
      </c>
      <c r="D86" s="198" t="s">
        <v>150</v>
      </c>
      <c r="E86" s="200" t="s">
        <v>6505</v>
      </c>
      <c r="F86" s="200" t="s">
        <v>6505</v>
      </c>
      <c r="G86" s="200"/>
      <c r="H86" s="200" t="s">
        <v>6505</v>
      </c>
      <c r="I86" s="205">
        <v>2.5594000000000001</v>
      </c>
      <c r="J86" s="205">
        <v>1.3861000000000001</v>
      </c>
      <c r="K86" s="206">
        <f>SUMIFS('별첨4. Peer Company 재무정보'!$620:$620,'별첨4. Peer Company 재무정보'!$10:$10,'별첨3. GPCM'!$A86)</f>
        <v>2.5524</v>
      </c>
      <c r="L86" s="203" t="s">
        <v>215</v>
      </c>
    </row>
    <row r="87" spans="1:12" ht="24">
      <c r="A87" s="198">
        <v>86</v>
      </c>
      <c r="B87" s="198" t="s">
        <v>168</v>
      </c>
      <c r="C87" s="198" t="s">
        <v>6698</v>
      </c>
      <c r="D87" s="198" t="s">
        <v>150</v>
      </c>
      <c r="E87" s="200" t="s">
        <v>6505</v>
      </c>
      <c r="F87" s="200" t="s">
        <v>6505</v>
      </c>
      <c r="G87" s="200"/>
      <c r="H87" s="200" t="s">
        <v>6505</v>
      </c>
      <c r="I87" s="205">
        <v>2.6137000000000001</v>
      </c>
      <c r="J87" s="205">
        <v>4.1670999999999996</v>
      </c>
      <c r="K87" s="206">
        <f>SUMIFS('별첨4. Peer Company 재무정보'!$620:$620,'별첨4. Peer Company 재무정보'!$10:$10,'별첨3. GPCM'!$A87)</f>
        <v>4.1483999999999996</v>
      </c>
      <c r="L87" s="203" t="s">
        <v>6699</v>
      </c>
    </row>
    <row r="88" spans="1:12">
      <c r="A88" s="198">
        <v>87</v>
      </c>
      <c r="B88" s="198" t="s">
        <v>6700</v>
      </c>
      <c r="C88" s="198" t="s">
        <v>6701</v>
      </c>
      <c r="D88" s="198" t="s">
        <v>87</v>
      </c>
      <c r="E88" s="200" t="s">
        <v>6505</v>
      </c>
      <c r="F88" s="200" t="s">
        <v>6513</v>
      </c>
      <c r="G88" s="200"/>
      <c r="H88" s="200" t="s">
        <v>6513</v>
      </c>
      <c r="I88" s="205" t="s">
        <v>135</v>
      </c>
      <c r="J88" s="205" t="s">
        <v>135</v>
      </c>
      <c r="K88" s="206">
        <f>SUMIFS('별첨4. Peer Company 재무정보'!$620:$620,'별첨4. Peer Company 재무정보'!$10:$10,'별첨3. GPCM'!$A88)</f>
        <v>0</v>
      </c>
      <c r="L88" s="204" t="s">
        <v>250</v>
      </c>
    </row>
    <row r="89" spans="1:12">
      <c r="A89" s="198">
        <v>88</v>
      </c>
      <c r="B89" s="198" t="s">
        <v>6702</v>
      </c>
      <c r="C89" s="198" t="s">
        <v>6703</v>
      </c>
      <c r="D89" s="198" t="s">
        <v>6536</v>
      </c>
      <c r="E89" s="200" t="s">
        <v>6505</v>
      </c>
      <c r="F89" s="200" t="s">
        <v>6513</v>
      </c>
      <c r="G89" s="200"/>
      <c r="H89" s="200" t="s">
        <v>6513</v>
      </c>
      <c r="I89" s="205" t="s">
        <v>135</v>
      </c>
      <c r="J89" s="205" t="s">
        <v>135</v>
      </c>
      <c r="K89" s="206">
        <f>SUMIFS('별첨4. Peer Company 재무정보'!$620:$620,'별첨4. Peer Company 재무정보'!$10:$10,'별첨3. GPCM'!$A89)</f>
        <v>0</v>
      </c>
      <c r="L89" s="204" t="s">
        <v>250</v>
      </c>
    </row>
    <row r="90" spans="1:12" ht="72">
      <c r="A90" s="198">
        <v>89</v>
      </c>
      <c r="B90" s="198" t="s">
        <v>77</v>
      </c>
      <c r="C90" s="198" t="s">
        <v>6704</v>
      </c>
      <c r="D90" s="198" t="s">
        <v>75</v>
      </c>
      <c r="E90" s="200" t="s">
        <v>6505</v>
      </c>
      <c r="F90" s="200" t="s">
        <v>6505</v>
      </c>
      <c r="G90" s="200"/>
      <c r="H90" s="200" t="s">
        <v>6505</v>
      </c>
      <c r="I90" s="205">
        <v>16.517700000000001</v>
      </c>
      <c r="J90" s="205">
        <v>13.6248</v>
      </c>
      <c r="K90" s="206">
        <f>SUMIFS('별첨4. Peer Company 재무정보'!$620:$620,'별첨4. Peer Company 재무정보'!$10:$10,'별첨3. GPCM'!$A90)</f>
        <v>15.064299999999999</v>
      </c>
      <c r="L90" s="203" t="s">
        <v>6705</v>
      </c>
    </row>
    <row r="91" spans="1:12" ht="24">
      <c r="A91" s="198">
        <v>90</v>
      </c>
      <c r="B91" s="198" t="s">
        <v>111</v>
      </c>
      <c r="C91" s="198" t="s">
        <v>6706</v>
      </c>
      <c r="D91" s="198" t="s">
        <v>107</v>
      </c>
      <c r="E91" s="200" t="s">
        <v>6505</v>
      </c>
      <c r="F91" s="200" t="s">
        <v>6505</v>
      </c>
      <c r="G91" s="200"/>
      <c r="H91" s="200" t="s">
        <v>6505</v>
      </c>
      <c r="I91" s="205">
        <v>5.7720000000000002</v>
      </c>
      <c r="J91" s="205">
        <v>8.1273999999999997</v>
      </c>
      <c r="K91" s="206">
        <f>SUMIFS('별첨4. Peer Company 재무정보'!$620:$620,'별첨4. Peer Company 재무정보'!$10:$10,'별첨3. GPCM'!$A91)</f>
        <v>5.4787999999999997</v>
      </c>
      <c r="L91" s="203" t="s">
        <v>6707</v>
      </c>
    </row>
    <row r="92" spans="1:12">
      <c r="A92" s="198">
        <v>91</v>
      </c>
      <c r="B92" s="198" t="s">
        <v>6708</v>
      </c>
      <c r="C92" s="198" t="s">
        <v>6709</v>
      </c>
      <c r="D92" s="198" t="s">
        <v>87</v>
      </c>
      <c r="E92" s="200" t="s">
        <v>6505</v>
      </c>
      <c r="F92" s="200" t="s">
        <v>6513</v>
      </c>
      <c r="G92" s="200"/>
      <c r="H92" s="200" t="s">
        <v>6513</v>
      </c>
      <c r="I92" s="205" t="s">
        <v>135</v>
      </c>
      <c r="J92" s="205" t="s">
        <v>135</v>
      </c>
      <c r="K92" s="206">
        <f>SUMIFS('별첨4. Peer Company 재무정보'!$620:$620,'별첨4. Peer Company 재무정보'!$10:$10,'별첨3. GPCM'!$A92)</f>
        <v>0</v>
      </c>
      <c r="L92" s="204" t="s">
        <v>250</v>
      </c>
    </row>
    <row r="93" spans="1:12">
      <c r="A93" s="198">
        <v>92</v>
      </c>
      <c r="B93" s="198" t="s">
        <v>5005</v>
      </c>
      <c r="C93" s="198" t="s">
        <v>6710</v>
      </c>
      <c r="D93" s="198" t="s">
        <v>6711</v>
      </c>
      <c r="E93" s="200" t="s">
        <v>6505</v>
      </c>
      <c r="F93" s="200" t="s">
        <v>6513</v>
      </c>
      <c r="G93" s="200"/>
      <c r="H93" s="200" t="s">
        <v>6513</v>
      </c>
      <c r="I93" s="205" t="s">
        <v>135</v>
      </c>
      <c r="J93" s="205" t="s">
        <v>135</v>
      </c>
      <c r="K93" s="206">
        <f>SUMIFS('별첨4. Peer Company 재무정보'!$620:$620,'별첨4. Peer Company 재무정보'!$10:$10,'별첨3. GPCM'!$A93)</f>
        <v>0</v>
      </c>
      <c r="L93" s="204" t="s">
        <v>250</v>
      </c>
    </row>
    <row r="94" spans="1:12">
      <c r="A94" s="198">
        <v>93</v>
      </c>
      <c r="B94" s="198" t="s">
        <v>6712</v>
      </c>
      <c r="C94" s="198" t="s">
        <v>6713</v>
      </c>
      <c r="D94" s="198" t="s">
        <v>107</v>
      </c>
      <c r="E94" s="200" t="s">
        <v>6505</v>
      </c>
      <c r="F94" s="200" t="s">
        <v>6505</v>
      </c>
      <c r="G94" s="200" t="s">
        <v>6513</v>
      </c>
      <c r="H94" s="200" t="s">
        <v>6513</v>
      </c>
      <c r="I94" s="205">
        <v>1.0859000000000001</v>
      </c>
      <c r="J94" s="205">
        <v>0.8105</v>
      </c>
      <c r="K94" s="206">
        <f>SUMIFS('별첨4. Peer Company 재무정보'!$620:$620,'별첨4. Peer Company 재무정보'!$10:$10,'별첨3. GPCM'!$A94)</f>
        <v>0.81310000000000004</v>
      </c>
      <c r="L94" s="204" t="s">
        <v>6714</v>
      </c>
    </row>
    <row r="95" spans="1:12" ht="36">
      <c r="A95" s="198">
        <v>94</v>
      </c>
      <c r="B95" s="198" t="s">
        <v>172</v>
      </c>
      <c r="C95" s="198" t="s">
        <v>6715</v>
      </c>
      <c r="D95" s="198" t="s">
        <v>75</v>
      </c>
      <c r="E95" s="200" t="s">
        <v>6505</v>
      </c>
      <c r="F95" s="200" t="s">
        <v>6505</v>
      </c>
      <c r="G95" s="200"/>
      <c r="H95" s="200" t="s">
        <v>6505</v>
      </c>
      <c r="I95" s="205">
        <v>3.3151999999999999</v>
      </c>
      <c r="J95" s="205">
        <v>3.8679000000000001</v>
      </c>
      <c r="K95" s="206">
        <f>SUMIFS('별첨4. Peer Company 재무정보'!$620:$620,'별첨4. Peer Company 재무정보'!$10:$10,'별첨3. GPCM'!$A95)</f>
        <v>3.5110999999999999</v>
      </c>
      <c r="L95" s="203" t="s">
        <v>173</v>
      </c>
    </row>
    <row r="96" spans="1:12" ht="36">
      <c r="A96" s="198">
        <v>95</v>
      </c>
      <c r="B96" s="198" t="s">
        <v>154</v>
      </c>
      <c r="C96" s="198" t="s">
        <v>6716</v>
      </c>
      <c r="D96" s="198" t="s">
        <v>107</v>
      </c>
      <c r="E96" s="200" t="s">
        <v>6505</v>
      </c>
      <c r="F96" s="200" t="s">
        <v>6505</v>
      </c>
      <c r="G96" s="200"/>
      <c r="H96" s="200" t="s">
        <v>6505</v>
      </c>
      <c r="I96" s="205">
        <v>4.5670999999999999</v>
      </c>
      <c r="J96" s="205">
        <v>4.6872999999999996</v>
      </c>
      <c r="K96" s="206">
        <f>SUMIFS('별첨4. Peer Company 재무정보'!$620:$620,'별첨4. Peer Company 재무정보'!$10:$10,'별첨3. GPCM'!$A96)</f>
        <v>3.3992</v>
      </c>
      <c r="L96" s="203" t="s">
        <v>6717</v>
      </c>
    </row>
    <row r="97" spans="1:12">
      <c r="A97" s="198">
        <v>96</v>
      </c>
      <c r="B97" s="198" t="s">
        <v>6718</v>
      </c>
      <c r="C97" s="198" t="s">
        <v>6719</v>
      </c>
      <c r="D97" s="198" t="s">
        <v>87</v>
      </c>
      <c r="E97" s="200" t="s">
        <v>6505</v>
      </c>
      <c r="F97" s="200" t="s">
        <v>6513</v>
      </c>
      <c r="G97" s="200"/>
      <c r="H97" s="200" t="s">
        <v>6513</v>
      </c>
      <c r="I97" s="205">
        <v>215014.07</v>
      </c>
      <c r="J97" s="205" t="s">
        <v>135</v>
      </c>
      <c r="K97" s="206">
        <f>SUMIFS('별첨4. Peer Company 재무정보'!$620:$620,'별첨4. Peer Company 재무정보'!$10:$10,'별첨3. GPCM'!$A97)</f>
        <v>0</v>
      </c>
      <c r="L97" s="204" t="s">
        <v>250</v>
      </c>
    </row>
    <row r="98" spans="1:12" ht="24">
      <c r="A98" s="198">
        <v>97</v>
      </c>
      <c r="B98" s="198" t="s">
        <v>184</v>
      </c>
      <c r="C98" s="198" t="s">
        <v>6720</v>
      </c>
      <c r="D98" s="198" t="s">
        <v>107</v>
      </c>
      <c r="E98" s="200" t="s">
        <v>6505</v>
      </c>
      <c r="F98" s="200" t="s">
        <v>6505</v>
      </c>
      <c r="G98" s="200"/>
      <c r="H98" s="200" t="s">
        <v>6505</v>
      </c>
      <c r="I98" s="205">
        <v>1.3161</v>
      </c>
      <c r="J98" s="205">
        <v>2.5042</v>
      </c>
      <c r="K98" s="206">
        <f>SUMIFS('별첨4. Peer Company 재무정보'!$620:$620,'별첨4. Peer Company 재무정보'!$10:$10,'별첨3. GPCM'!$A98)</f>
        <v>2.3149999999999999</v>
      </c>
      <c r="L98" s="203" t="s">
        <v>6721</v>
      </c>
    </row>
    <row r="99" spans="1:12" ht="48">
      <c r="A99" s="198">
        <v>98</v>
      </c>
      <c r="B99" s="198" t="s">
        <v>79</v>
      </c>
      <c r="C99" s="198" t="s">
        <v>6722</v>
      </c>
      <c r="D99" s="198" t="s">
        <v>80</v>
      </c>
      <c r="E99" s="200" t="s">
        <v>6505</v>
      </c>
      <c r="F99" s="200" t="s">
        <v>6505</v>
      </c>
      <c r="G99" s="200"/>
      <c r="H99" s="200" t="s">
        <v>6505</v>
      </c>
      <c r="I99" s="205">
        <v>12.2478</v>
      </c>
      <c r="J99" s="205">
        <v>13.1274</v>
      </c>
      <c r="K99" s="206">
        <f>SUMIFS('별첨4. Peer Company 재무정보'!$620:$620,'별첨4. Peer Company 재무정보'!$10:$10,'별첨3. GPCM'!$A99)</f>
        <v>10.932499999999999</v>
      </c>
      <c r="L99" s="203" t="s">
        <v>6723</v>
      </c>
    </row>
    <row r="100" spans="1:12">
      <c r="A100" s="198">
        <v>99</v>
      </c>
      <c r="B100" s="198" t="s">
        <v>6724</v>
      </c>
      <c r="C100" s="198" t="s">
        <v>6725</v>
      </c>
      <c r="D100" s="198" t="s">
        <v>6536</v>
      </c>
      <c r="E100" s="200" t="s">
        <v>6505</v>
      </c>
      <c r="F100" s="200" t="s">
        <v>6513</v>
      </c>
      <c r="G100" s="200"/>
      <c r="H100" s="200" t="s">
        <v>6513</v>
      </c>
      <c r="I100" s="205" t="s">
        <v>135</v>
      </c>
      <c r="J100" s="205" t="s">
        <v>135</v>
      </c>
      <c r="K100" s="206">
        <f>SUMIFS('별첨4. Peer Company 재무정보'!$620:$620,'별첨4. Peer Company 재무정보'!$10:$10,'별첨3. GPCM'!$A100)</f>
        <v>0</v>
      </c>
      <c r="L100" s="204" t="s">
        <v>250</v>
      </c>
    </row>
    <row r="101" spans="1:12" ht="48">
      <c r="A101" s="198">
        <v>100</v>
      </c>
      <c r="B101" s="198" t="s">
        <v>91</v>
      </c>
      <c r="C101" s="198" t="s">
        <v>6726</v>
      </c>
      <c r="D101" s="198" t="s">
        <v>87</v>
      </c>
      <c r="E101" s="200" t="s">
        <v>6505</v>
      </c>
      <c r="F101" s="200" t="s">
        <v>6505</v>
      </c>
      <c r="G101" s="200"/>
      <c r="H101" s="200" t="s">
        <v>6505</v>
      </c>
      <c r="I101" s="205">
        <v>9.7090999999999994</v>
      </c>
      <c r="J101" s="205">
        <v>12.1656</v>
      </c>
      <c r="K101" s="206">
        <f>SUMIFS('별첨4. Peer Company 재무정보'!$620:$620,'별첨4. Peer Company 재무정보'!$10:$10,'별첨3. GPCM'!$A101)</f>
        <v>9.8119999999999994</v>
      </c>
      <c r="L101" s="203" t="s">
        <v>6727</v>
      </c>
    </row>
    <row r="102" spans="1:12" ht="24">
      <c r="A102" s="198">
        <v>101</v>
      </c>
      <c r="B102" s="198" t="s">
        <v>6728</v>
      </c>
      <c r="C102" s="198" t="s">
        <v>6729</v>
      </c>
      <c r="D102" s="198" t="s">
        <v>75</v>
      </c>
      <c r="E102" s="200" t="s">
        <v>6505</v>
      </c>
      <c r="F102" s="200" t="s">
        <v>6505</v>
      </c>
      <c r="G102" s="200"/>
      <c r="H102" s="200" t="s">
        <v>6505</v>
      </c>
      <c r="I102" s="205">
        <v>8.2333999999999996</v>
      </c>
      <c r="J102" s="205">
        <v>5.6036999999999999</v>
      </c>
      <c r="K102" s="206">
        <f>SUMIFS('별첨4. Peer Company 재무정보'!$620:$620,'별첨4. Peer Company 재무정보'!$10:$10,'별첨3. GPCM'!$A102)</f>
        <v>0</v>
      </c>
      <c r="L102" s="203" t="s">
        <v>6730</v>
      </c>
    </row>
    <row r="103" spans="1:12" ht="72">
      <c r="A103" s="198">
        <v>102</v>
      </c>
      <c r="B103" s="198" t="s">
        <v>130</v>
      </c>
      <c r="C103" s="198" t="s">
        <v>6731</v>
      </c>
      <c r="D103" s="198" t="s">
        <v>75</v>
      </c>
      <c r="E103" s="200" t="s">
        <v>6505</v>
      </c>
      <c r="F103" s="200" t="s">
        <v>6505</v>
      </c>
      <c r="G103" s="200"/>
      <c r="H103" s="200" t="s">
        <v>6505</v>
      </c>
      <c r="I103" s="205">
        <v>5.9259000000000004</v>
      </c>
      <c r="J103" s="205">
        <v>5.8121</v>
      </c>
      <c r="K103" s="206">
        <f>SUMIFS('별첨4. Peer Company 재무정보'!$620:$620,'별첨4. Peer Company 재무정보'!$10:$10,'별첨3. GPCM'!$A103)</f>
        <v>4.4720000000000004</v>
      </c>
      <c r="L103" s="203" t="s">
        <v>6732</v>
      </c>
    </row>
    <row r="104" spans="1:12">
      <c r="A104" s="198">
        <v>103</v>
      </c>
      <c r="B104" s="198" t="s">
        <v>6733</v>
      </c>
      <c r="C104" s="198" t="s">
        <v>6734</v>
      </c>
      <c r="D104" s="198" t="s">
        <v>107</v>
      </c>
      <c r="E104" s="200" t="s">
        <v>6505</v>
      </c>
      <c r="F104" s="200" t="s">
        <v>6505</v>
      </c>
      <c r="G104" s="200" t="s">
        <v>6513</v>
      </c>
      <c r="H104" s="200" t="s">
        <v>6513</v>
      </c>
      <c r="I104" s="205">
        <v>0.60640000000000005</v>
      </c>
      <c r="J104" s="205">
        <v>0.98899999999999999</v>
      </c>
      <c r="K104" s="206">
        <f>SUMIFS('별첨4. Peer Company 재무정보'!$620:$620,'별첨4. Peer Company 재무정보'!$10:$10,'별첨3. GPCM'!$A104)</f>
        <v>0.72319999999999995</v>
      </c>
      <c r="L104" s="204" t="s">
        <v>6735</v>
      </c>
    </row>
    <row r="105" spans="1:12">
      <c r="A105" s="198">
        <v>104</v>
      </c>
      <c r="B105" s="198" t="s">
        <v>6736</v>
      </c>
      <c r="C105" s="198" t="s">
        <v>6737</v>
      </c>
      <c r="D105" s="198" t="s">
        <v>75</v>
      </c>
      <c r="E105" s="200" t="s">
        <v>6505</v>
      </c>
      <c r="F105" s="200" t="s">
        <v>6505</v>
      </c>
      <c r="G105" s="200" t="s">
        <v>6513</v>
      </c>
      <c r="H105" s="200" t="s">
        <v>6513</v>
      </c>
      <c r="I105" s="205">
        <v>43.478400000000001</v>
      </c>
      <c r="J105" s="205">
        <v>28.3872</v>
      </c>
      <c r="K105" s="206">
        <f>SUMIFS('별첨4. Peer Company 재무정보'!$620:$620,'별첨4. Peer Company 재무정보'!$10:$10,'별첨3. GPCM'!$A105)</f>
        <v>45.737000000000002</v>
      </c>
      <c r="L105" s="204" t="s">
        <v>6738</v>
      </c>
    </row>
    <row r="106" spans="1:12">
      <c r="A106" s="198">
        <v>105</v>
      </c>
      <c r="B106" s="198" t="s">
        <v>6739</v>
      </c>
      <c r="C106" s="198" t="s">
        <v>6740</v>
      </c>
      <c r="D106" s="198" t="s">
        <v>107</v>
      </c>
      <c r="E106" s="200" t="s">
        <v>6505</v>
      </c>
      <c r="F106" s="200" t="s">
        <v>6513</v>
      </c>
      <c r="G106" s="200"/>
      <c r="H106" s="200" t="s">
        <v>6513</v>
      </c>
      <c r="I106" s="205" t="s">
        <v>135</v>
      </c>
      <c r="J106" s="205" t="s">
        <v>135</v>
      </c>
      <c r="K106" s="206">
        <f>SUMIFS('별첨4. Peer Company 재무정보'!$620:$620,'별첨4. Peer Company 재무정보'!$10:$10,'별첨3. GPCM'!$A106)</f>
        <v>0</v>
      </c>
      <c r="L106" s="204" t="s">
        <v>6741</v>
      </c>
    </row>
    <row r="107" spans="1:12">
      <c r="A107" s="198">
        <v>106</v>
      </c>
      <c r="B107" s="198" t="s">
        <v>6742</v>
      </c>
      <c r="C107" s="198" t="s">
        <v>6743</v>
      </c>
      <c r="D107" s="198" t="s">
        <v>6669</v>
      </c>
      <c r="E107" s="200" t="s">
        <v>6505</v>
      </c>
      <c r="F107" s="200" t="s">
        <v>6513</v>
      </c>
      <c r="G107" s="200"/>
      <c r="H107" s="200" t="s">
        <v>6513</v>
      </c>
      <c r="I107" s="205" t="s">
        <v>135</v>
      </c>
      <c r="J107" s="205" t="s">
        <v>135</v>
      </c>
      <c r="K107" s="206">
        <f>SUMIFS('별첨4. Peer Company 재무정보'!$620:$620,'별첨4. Peer Company 재무정보'!$10:$10,'별첨3. GPCM'!$A107)</f>
        <v>0</v>
      </c>
      <c r="L107" s="204" t="s">
        <v>250</v>
      </c>
    </row>
    <row r="108" spans="1:12">
      <c r="A108" s="198">
        <v>107</v>
      </c>
      <c r="B108" s="198" t="s">
        <v>6744</v>
      </c>
      <c r="C108" s="198" t="s">
        <v>6745</v>
      </c>
      <c r="D108" s="198" t="s">
        <v>80</v>
      </c>
      <c r="E108" s="200" t="s">
        <v>6505</v>
      </c>
      <c r="F108" s="200" t="s">
        <v>6513</v>
      </c>
      <c r="G108" s="200"/>
      <c r="H108" s="200" t="s">
        <v>6513</v>
      </c>
      <c r="I108" s="205" t="s">
        <v>135</v>
      </c>
      <c r="J108" s="205" t="s">
        <v>135</v>
      </c>
      <c r="K108" s="206">
        <f>SUMIFS('별첨4. Peer Company 재무정보'!$620:$620,'별첨4. Peer Company 재무정보'!$10:$10,'별첨3. GPCM'!$A108)</f>
        <v>0</v>
      </c>
      <c r="L108" s="204" t="s">
        <v>250</v>
      </c>
    </row>
    <row r="109" spans="1:12">
      <c r="A109" s="198">
        <v>108</v>
      </c>
      <c r="B109" s="198" t="s">
        <v>6746</v>
      </c>
      <c r="C109" s="198" t="s">
        <v>6747</v>
      </c>
      <c r="D109" s="198" t="s">
        <v>6536</v>
      </c>
      <c r="E109" s="200" t="s">
        <v>6505</v>
      </c>
      <c r="F109" s="200" t="s">
        <v>6513</v>
      </c>
      <c r="G109" s="200"/>
      <c r="H109" s="200" t="s">
        <v>6513</v>
      </c>
      <c r="I109" s="205" t="s">
        <v>135</v>
      </c>
      <c r="J109" s="205" t="s">
        <v>135</v>
      </c>
      <c r="K109" s="206">
        <f>SUMIFS('별첨4. Peer Company 재무정보'!$620:$620,'별첨4. Peer Company 재무정보'!$10:$10,'별첨3. GPCM'!$A109)</f>
        <v>0</v>
      </c>
      <c r="L109" s="204" t="s">
        <v>250</v>
      </c>
    </row>
    <row r="110" spans="1:12" ht="24">
      <c r="A110" s="198">
        <v>109</v>
      </c>
      <c r="B110" s="198" t="s">
        <v>109</v>
      </c>
      <c r="C110" s="198" t="s">
        <v>6748</v>
      </c>
      <c r="D110" s="198" t="s">
        <v>87</v>
      </c>
      <c r="E110" s="200" t="s">
        <v>6505</v>
      </c>
      <c r="F110" s="200" t="s">
        <v>6505</v>
      </c>
      <c r="G110" s="200"/>
      <c r="H110" s="200" t="s">
        <v>6505</v>
      </c>
      <c r="I110" s="205">
        <v>9.4815000000000005</v>
      </c>
      <c r="J110" s="205">
        <v>8.6821999999999999</v>
      </c>
      <c r="K110" s="206">
        <f>SUMIFS('별첨4. Peer Company 재무정보'!$620:$620,'별첨4. Peer Company 재무정보'!$10:$10,'별첨3. GPCM'!$A110)</f>
        <v>9.2647999999999993</v>
      </c>
      <c r="L110" s="203" t="s">
        <v>6749</v>
      </c>
    </row>
    <row r="111" spans="1:12">
      <c r="A111" s="198">
        <v>110</v>
      </c>
      <c r="B111" s="198" t="s">
        <v>6750</v>
      </c>
      <c r="C111" s="198" t="s">
        <v>6751</v>
      </c>
      <c r="D111" s="198" t="s">
        <v>6669</v>
      </c>
      <c r="E111" s="200" t="s">
        <v>6505</v>
      </c>
      <c r="F111" s="200" t="s">
        <v>6513</v>
      </c>
      <c r="G111" s="200"/>
      <c r="H111" s="200" t="s">
        <v>6513</v>
      </c>
      <c r="I111" s="205" t="s">
        <v>135</v>
      </c>
      <c r="J111" s="205" t="s">
        <v>135</v>
      </c>
      <c r="K111" s="206">
        <f>SUMIFS('별첨4. Peer Company 재무정보'!$620:$620,'별첨4. Peer Company 재무정보'!$10:$10,'별첨3. GPCM'!$A111)</f>
        <v>0</v>
      </c>
      <c r="L111" s="204" t="s">
        <v>250</v>
      </c>
    </row>
    <row r="112" spans="1:12" ht="24">
      <c r="A112" s="198">
        <v>111</v>
      </c>
      <c r="B112" s="198" t="s">
        <v>120</v>
      </c>
      <c r="C112" s="198" t="s">
        <v>6752</v>
      </c>
      <c r="D112" s="198" t="s">
        <v>87</v>
      </c>
      <c r="E112" s="200" t="s">
        <v>6505</v>
      </c>
      <c r="F112" s="200" t="s">
        <v>6505</v>
      </c>
      <c r="G112" s="200"/>
      <c r="H112" s="200" t="s">
        <v>6505</v>
      </c>
      <c r="I112" s="205">
        <v>6.9869000000000003</v>
      </c>
      <c r="J112" s="205">
        <v>7.0612000000000004</v>
      </c>
      <c r="K112" s="206">
        <f>SUMIFS('별첨4. Peer Company 재무정보'!$620:$620,'별첨4. Peer Company 재무정보'!$10:$10,'별첨3. GPCM'!$A112)</f>
        <v>7.4462999999999999</v>
      </c>
      <c r="L112" s="203" t="s">
        <v>6753</v>
      </c>
    </row>
    <row r="113" spans="1:12">
      <c r="A113" s="198">
        <v>112</v>
      </c>
      <c r="B113" s="198" t="s">
        <v>101</v>
      </c>
      <c r="C113" s="198" t="s">
        <v>6754</v>
      </c>
      <c r="D113" s="198" t="s">
        <v>80</v>
      </c>
      <c r="E113" s="200" t="s">
        <v>6505</v>
      </c>
      <c r="F113" s="200" t="s">
        <v>6505</v>
      </c>
      <c r="G113" s="200"/>
      <c r="H113" s="200" t="s">
        <v>6505</v>
      </c>
      <c r="I113" s="205">
        <v>9.2329000000000008</v>
      </c>
      <c r="J113" s="205">
        <v>10.147600000000001</v>
      </c>
      <c r="K113" s="206">
        <f>SUMIFS('별첨4. Peer Company 재무정보'!$620:$620,'별첨4. Peer Company 재무정보'!$10:$10,'별첨3. GPCM'!$A113)</f>
        <v>8.4014000000000006</v>
      </c>
      <c r="L113" s="203" t="s">
        <v>102</v>
      </c>
    </row>
    <row r="114" spans="1:12">
      <c r="A114" s="198">
        <v>113</v>
      </c>
      <c r="B114" s="198" t="s">
        <v>6755</v>
      </c>
      <c r="C114" s="198" t="s">
        <v>6756</v>
      </c>
      <c r="D114" s="198" t="s">
        <v>6669</v>
      </c>
      <c r="E114" s="200" t="s">
        <v>6505</v>
      </c>
      <c r="F114" s="200" t="s">
        <v>6513</v>
      </c>
      <c r="G114" s="200"/>
      <c r="H114" s="200" t="s">
        <v>6513</v>
      </c>
      <c r="I114" s="205" t="s">
        <v>135</v>
      </c>
      <c r="J114" s="205" t="s">
        <v>135</v>
      </c>
      <c r="K114" s="206">
        <f>SUMIFS('별첨4. Peer Company 재무정보'!$620:$620,'별첨4. Peer Company 재무정보'!$10:$10,'별첨3. GPCM'!$A114)</f>
        <v>0</v>
      </c>
      <c r="L114" s="204" t="s">
        <v>250</v>
      </c>
    </row>
    <row r="115" spans="1:12">
      <c r="A115" s="198">
        <v>114</v>
      </c>
      <c r="B115" s="198" t="s">
        <v>6757</v>
      </c>
      <c r="C115" s="198" t="s">
        <v>6758</v>
      </c>
      <c r="D115" s="198" t="s">
        <v>87</v>
      </c>
      <c r="E115" s="200" t="s">
        <v>6505</v>
      </c>
      <c r="F115" s="200" t="s">
        <v>6513</v>
      </c>
      <c r="G115" s="200"/>
      <c r="H115" s="200" t="s">
        <v>6513</v>
      </c>
      <c r="I115" s="205" t="s">
        <v>135</v>
      </c>
      <c r="J115" s="205" t="s">
        <v>135</v>
      </c>
      <c r="K115" s="206">
        <f>SUMIFS('별첨4. Peer Company 재무정보'!$620:$620,'별첨4. Peer Company 재무정보'!$10:$10,'별첨3. GPCM'!$A115)</f>
        <v>0</v>
      </c>
      <c r="L115" s="204" t="s">
        <v>250</v>
      </c>
    </row>
    <row r="116" spans="1:12">
      <c r="A116" s="198">
        <v>115</v>
      </c>
      <c r="B116" s="198" t="s">
        <v>122</v>
      </c>
      <c r="C116" s="198" t="s">
        <v>6759</v>
      </c>
      <c r="D116" s="198" t="s">
        <v>75</v>
      </c>
      <c r="E116" s="200" t="s">
        <v>6505</v>
      </c>
      <c r="F116" s="200" t="s">
        <v>6505</v>
      </c>
      <c r="G116" s="200"/>
      <c r="H116" s="200" t="s">
        <v>6505</v>
      </c>
      <c r="I116" s="205">
        <v>7.4522000000000004</v>
      </c>
      <c r="J116" s="205">
        <v>6.9006999999999996</v>
      </c>
      <c r="K116" s="206">
        <f>SUMIFS('별첨4. Peer Company 재무정보'!$620:$620,'별첨4. Peer Company 재무정보'!$10:$10,'별첨3. GPCM'!$A116)</f>
        <v>5.6112000000000002</v>
      </c>
      <c r="L116" s="203" t="s">
        <v>123</v>
      </c>
    </row>
    <row r="117" spans="1:12">
      <c r="A117" s="198">
        <v>116</v>
      </c>
      <c r="B117" s="198" t="s">
        <v>6760</v>
      </c>
      <c r="C117" s="198" t="s">
        <v>6761</v>
      </c>
      <c r="D117" s="198" t="s">
        <v>6536</v>
      </c>
      <c r="E117" s="200" t="s">
        <v>6505</v>
      </c>
      <c r="F117" s="200" t="s">
        <v>6513</v>
      </c>
      <c r="G117" s="200"/>
      <c r="H117" s="200" t="s">
        <v>6513</v>
      </c>
      <c r="I117" s="205" t="s">
        <v>135</v>
      </c>
      <c r="J117" s="205" t="s">
        <v>135</v>
      </c>
      <c r="K117" s="206">
        <f>SUMIFS('별첨4. Peer Company 재무정보'!$620:$620,'별첨4. Peer Company 재무정보'!$10:$10,'별첨3. GPCM'!$A117)</f>
        <v>0</v>
      </c>
      <c r="L117" s="204" t="s">
        <v>6762</v>
      </c>
    </row>
    <row r="118" spans="1:12">
      <c r="A118" s="198">
        <v>117</v>
      </c>
      <c r="B118" s="198" t="s">
        <v>6763</v>
      </c>
      <c r="C118" s="198" t="s">
        <v>6764</v>
      </c>
      <c r="D118" s="198" t="s">
        <v>87</v>
      </c>
      <c r="E118" s="200" t="s">
        <v>6505</v>
      </c>
      <c r="F118" s="200" t="s">
        <v>6513</v>
      </c>
      <c r="G118" s="200"/>
      <c r="H118" s="200" t="s">
        <v>6513</v>
      </c>
      <c r="I118" s="205" t="s">
        <v>135</v>
      </c>
      <c r="J118" s="205" t="s">
        <v>135</v>
      </c>
      <c r="K118" s="206">
        <f>SUMIFS('별첨4. Peer Company 재무정보'!$620:$620,'별첨4. Peer Company 재무정보'!$10:$10,'별첨3. GPCM'!$A118)</f>
        <v>0</v>
      </c>
      <c r="L118" s="204" t="s">
        <v>250</v>
      </c>
    </row>
    <row r="119" spans="1:12">
      <c r="A119" s="198">
        <v>118</v>
      </c>
      <c r="B119" s="198" t="s">
        <v>6765</v>
      </c>
      <c r="C119" s="198" t="s">
        <v>6766</v>
      </c>
      <c r="D119" s="198" t="s">
        <v>87</v>
      </c>
      <c r="E119" s="200" t="s">
        <v>6505</v>
      </c>
      <c r="F119" s="200" t="s">
        <v>6505</v>
      </c>
      <c r="G119" s="200" t="s">
        <v>6513</v>
      </c>
      <c r="H119" s="200" t="s">
        <v>6513</v>
      </c>
      <c r="I119" s="205">
        <v>34.922899999999998</v>
      </c>
      <c r="J119" s="205">
        <v>36.366599999999998</v>
      </c>
      <c r="K119" s="206">
        <f>SUMIFS('별첨4. Peer Company 재무정보'!$620:$620,'별첨4. Peer Company 재무정보'!$10:$10,'별첨3. GPCM'!$A119)</f>
        <v>34.593400000000003</v>
      </c>
      <c r="L119" s="204" t="s">
        <v>6767</v>
      </c>
    </row>
    <row r="120" spans="1:12" ht="48">
      <c r="A120" s="198">
        <v>119</v>
      </c>
      <c r="B120" s="198" t="s">
        <v>208</v>
      </c>
      <c r="C120" s="198" t="s">
        <v>6768</v>
      </c>
      <c r="D120" s="198" t="s">
        <v>107</v>
      </c>
      <c r="E120" s="200" t="s">
        <v>6505</v>
      </c>
      <c r="F120" s="200" t="s">
        <v>6505</v>
      </c>
      <c r="G120" s="200"/>
      <c r="H120" s="200" t="s">
        <v>6505</v>
      </c>
      <c r="I120" s="205">
        <v>2.4228000000000001</v>
      </c>
      <c r="J120" s="205">
        <v>1.5939000000000001</v>
      </c>
      <c r="K120" s="206">
        <f>SUMIFS('별첨4. Peer Company 재무정보'!$620:$620,'별첨4. Peer Company 재무정보'!$10:$10,'별첨3. GPCM'!$A120)</f>
        <v>1.6895</v>
      </c>
      <c r="L120" s="203" t="s">
        <v>6769</v>
      </c>
    </row>
    <row r="121" spans="1:12">
      <c r="A121" s="198">
        <v>120</v>
      </c>
      <c r="B121" s="198" t="s">
        <v>6770</v>
      </c>
      <c r="C121" s="198" t="s">
        <v>6771</v>
      </c>
      <c r="D121" s="198" t="s">
        <v>116</v>
      </c>
      <c r="E121" s="200" t="s">
        <v>6505</v>
      </c>
      <c r="F121" s="200" t="s">
        <v>6513</v>
      </c>
      <c r="G121" s="200"/>
      <c r="H121" s="200" t="s">
        <v>6513</v>
      </c>
      <c r="I121" s="205" t="s">
        <v>135</v>
      </c>
      <c r="J121" s="205" t="s">
        <v>135</v>
      </c>
      <c r="K121" s="206">
        <f>SUMIFS('별첨4. Peer Company 재무정보'!$620:$620,'별첨4. Peer Company 재무정보'!$10:$10,'별첨3. GPCM'!$A121)</f>
        <v>0</v>
      </c>
      <c r="L121" s="204" t="s">
        <v>250</v>
      </c>
    </row>
    <row r="122" spans="1:12" ht="36">
      <c r="A122" s="198">
        <v>121</v>
      </c>
      <c r="B122" s="198" t="s">
        <v>200</v>
      </c>
      <c r="C122" s="198" t="s">
        <v>6772</v>
      </c>
      <c r="D122" s="198" t="s">
        <v>107</v>
      </c>
      <c r="E122" s="200" t="s">
        <v>6505</v>
      </c>
      <c r="F122" s="200" t="s">
        <v>6505</v>
      </c>
      <c r="G122" s="200"/>
      <c r="H122" s="200" t="s">
        <v>6505</v>
      </c>
      <c r="I122" s="205">
        <v>1.9151</v>
      </c>
      <c r="J122" s="205">
        <v>1.9094</v>
      </c>
      <c r="K122" s="206">
        <f>SUMIFS('별첨4. Peer Company 재무정보'!$620:$620,'별첨4. Peer Company 재무정보'!$10:$10,'별첨3. GPCM'!$A122)</f>
        <v>1.6287</v>
      </c>
      <c r="L122" s="203" t="s">
        <v>6773</v>
      </c>
    </row>
    <row r="123" spans="1:12" ht="24">
      <c r="A123" s="198">
        <v>122</v>
      </c>
      <c r="B123" s="198" t="s">
        <v>113</v>
      </c>
      <c r="C123" s="198" t="s">
        <v>6774</v>
      </c>
      <c r="D123" s="198" t="s">
        <v>87</v>
      </c>
      <c r="E123" s="200" t="s">
        <v>6505</v>
      </c>
      <c r="F123" s="200" t="s">
        <v>6505</v>
      </c>
      <c r="G123" s="200"/>
      <c r="H123" s="200" t="s">
        <v>6505</v>
      </c>
      <c r="I123" s="205">
        <v>12.1875</v>
      </c>
      <c r="J123" s="205">
        <v>8.0176999999999996</v>
      </c>
      <c r="K123" s="206">
        <f>SUMIFS('별첨4. Peer Company 재무정보'!$620:$620,'별첨4. Peer Company 재무정보'!$10:$10,'별첨3. GPCM'!$A123)</f>
        <v>11.698499999999999</v>
      </c>
      <c r="L123" s="203" t="s">
        <v>6775</v>
      </c>
    </row>
    <row r="124" spans="1:12">
      <c r="A124" s="198">
        <v>123</v>
      </c>
      <c r="B124" s="198" t="s">
        <v>6776</v>
      </c>
      <c r="C124" s="198" t="s">
        <v>6777</v>
      </c>
      <c r="D124" s="198" t="s">
        <v>6778</v>
      </c>
      <c r="E124" s="200" t="s">
        <v>6505</v>
      </c>
      <c r="F124" s="200" t="s">
        <v>6513</v>
      </c>
      <c r="G124" s="200"/>
      <c r="H124" s="200" t="s">
        <v>6513</v>
      </c>
      <c r="I124" s="205" t="s">
        <v>135</v>
      </c>
      <c r="J124" s="205" t="s">
        <v>135</v>
      </c>
      <c r="K124" s="206">
        <f>SUMIFS('별첨4. Peer Company 재무정보'!$620:$620,'별첨4. Peer Company 재무정보'!$10:$10,'별첨3. GPCM'!$A124)</f>
        <v>0</v>
      </c>
      <c r="L124" s="204" t="s">
        <v>250</v>
      </c>
    </row>
    <row r="125" spans="1:12">
      <c r="A125" s="198">
        <v>124</v>
      </c>
      <c r="B125" s="198" t="s">
        <v>6779</v>
      </c>
      <c r="C125" s="198" t="s">
        <v>6780</v>
      </c>
      <c r="D125" s="198" t="s">
        <v>6669</v>
      </c>
      <c r="E125" s="200" t="s">
        <v>6505</v>
      </c>
      <c r="F125" s="200" t="s">
        <v>6513</v>
      </c>
      <c r="G125" s="200"/>
      <c r="H125" s="200" t="s">
        <v>6513</v>
      </c>
      <c r="I125" s="205" t="s">
        <v>135</v>
      </c>
      <c r="J125" s="205" t="s">
        <v>135</v>
      </c>
      <c r="K125" s="206">
        <f>SUMIFS('별첨4. Peer Company 재무정보'!$620:$620,'별첨4. Peer Company 재무정보'!$10:$10,'별첨3. GPCM'!$A125)</f>
        <v>0</v>
      </c>
      <c r="L125" s="204" t="s">
        <v>250</v>
      </c>
    </row>
    <row r="126" spans="1:12">
      <c r="A126" s="198">
        <v>125</v>
      </c>
      <c r="B126" s="198" t="s">
        <v>6781</v>
      </c>
      <c r="C126" s="198" t="s">
        <v>6782</v>
      </c>
      <c r="D126" s="198" t="s">
        <v>6669</v>
      </c>
      <c r="E126" s="200" t="s">
        <v>6505</v>
      </c>
      <c r="F126" s="200" t="s">
        <v>6513</v>
      </c>
      <c r="G126" s="200"/>
      <c r="H126" s="200" t="s">
        <v>6513</v>
      </c>
      <c r="I126" s="205" t="s">
        <v>135</v>
      </c>
      <c r="J126" s="205" t="s">
        <v>135</v>
      </c>
      <c r="K126" s="206">
        <f>SUMIFS('별첨4. Peer Company 재무정보'!$620:$620,'별첨4. Peer Company 재무정보'!$10:$10,'별첨3. GPCM'!$A126)</f>
        <v>0</v>
      </c>
      <c r="L126" s="204" t="s">
        <v>250</v>
      </c>
    </row>
    <row r="127" spans="1:12" ht="36">
      <c r="A127" s="198">
        <v>126</v>
      </c>
      <c r="B127" s="198" t="s">
        <v>194</v>
      </c>
      <c r="C127" s="198" t="s">
        <v>6783</v>
      </c>
      <c r="D127" s="198" t="s">
        <v>195</v>
      </c>
      <c r="E127" s="200" t="s">
        <v>6505</v>
      </c>
      <c r="F127" s="200" t="s">
        <v>6505</v>
      </c>
      <c r="G127" s="200"/>
      <c r="H127" s="200" t="s">
        <v>6505</v>
      </c>
      <c r="I127" s="205">
        <v>2.0470000000000002</v>
      </c>
      <c r="J127" s="205">
        <v>2.0571000000000002</v>
      </c>
      <c r="K127" s="206">
        <f>SUMIFS('별첨4. Peer Company 재무정보'!$620:$620,'별첨4. Peer Company 재무정보'!$10:$10,'별첨3. GPCM'!$A127)</f>
        <v>1.6283000000000001</v>
      </c>
      <c r="L127" s="203" t="s">
        <v>6784</v>
      </c>
    </row>
    <row r="128" spans="1:12" ht="36">
      <c r="A128" s="198">
        <v>127</v>
      </c>
      <c r="B128" s="198" t="s">
        <v>82</v>
      </c>
      <c r="C128" s="198" t="s">
        <v>6785</v>
      </c>
      <c r="D128" s="198" t="s">
        <v>75</v>
      </c>
      <c r="E128" s="200" t="s">
        <v>6505</v>
      </c>
      <c r="F128" s="200" t="s">
        <v>6505</v>
      </c>
      <c r="G128" s="200"/>
      <c r="H128" s="200" t="s">
        <v>6505</v>
      </c>
      <c r="I128" s="205">
        <v>11.213100000000001</v>
      </c>
      <c r="J128" s="205">
        <v>12.9869</v>
      </c>
      <c r="K128" s="206">
        <f>SUMIFS('별첨4. Peer Company 재무정보'!$620:$620,'별첨4. Peer Company 재무정보'!$10:$10,'별첨3. GPCM'!$A128)</f>
        <v>10.7933</v>
      </c>
      <c r="L128" s="203" t="s">
        <v>83</v>
      </c>
    </row>
    <row r="129" spans="1:12">
      <c r="A129" s="198">
        <v>128</v>
      </c>
      <c r="B129" s="198" t="s">
        <v>6786</v>
      </c>
      <c r="C129" s="198" t="s">
        <v>6787</v>
      </c>
      <c r="D129" s="198" t="s">
        <v>107</v>
      </c>
      <c r="E129" s="200" t="s">
        <v>6505</v>
      </c>
      <c r="F129" s="200" t="s">
        <v>6505</v>
      </c>
      <c r="G129" s="200" t="s">
        <v>6513</v>
      </c>
      <c r="H129" s="200" t="s">
        <v>6513</v>
      </c>
      <c r="I129" s="205">
        <v>58.398800000000001</v>
      </c>
      <c r="J129" s="205">
        <v>78.986000000000004</v>
      </c>
      <c r="K129" s="206">
        <f>SUMIFS('별첨4. Peer Company 재무정보'!$620:$620,'별첨4. Peer Company 재무정보'!$10:$10,'별첨3. GPCM'!$A129)</f>
        <v>58.228499999999997</v>
      </c>
      <c r="L129" s="204" t="s">
        <v>6788</v>
      </c>
    </row>
    <row r="130" spans="1:12">
      <c r="A130" s="198">
        <v>129</v>
      </c>
      <c r="B130" s="198" t="s">
        <v>6789</v>
      </c>
      <c r="C130" s="198" t="s">
        <v>6790</v>
      </c>
      <c r="D130" s="198" t="s">
        <v>6791</v>
      </c>
      <c r="E130" s="200" t="s">
        <v>6505</v>
      </c>
      <c r="F130" s="200" t="s">
        <v>6513</v>
      </c>
      <c r="G130" s="200"/>
      <c r="H130" s="200" t="s">
        <v>6513</v>
      </c>
      <c r="I130" s="205" t="s">
        <v>135</v>
      </c>
      <c r="J130" s="205" t="s">
        <v>135</v>
      </c>
      <c r="K130" s="206">
        <f>SUMIFS('별첨4. Peer Company 재무정보'!$620:$620,'별첨4. Peer Company 재무정보'!$10:$10,'별첨3. GPCM'!$A130)</f>
        <v>0</v>
      </c>
      <c r="L130" s="204" t="s">
        <v>250</v>
      </c>
    </row>
    <row r="131" spans="1:12" ht="24">
      <c r="A131" s="198">
        <v>130</v>
      </c>
      <c r="B131" s="198" t="s">
        <v>124</v>
      </c>
      <c r="C131" s="198" t="s">
        <v>6792</v>
      </c>
      <c r="D131" s="198" t="s">
        <v>87</v>
      </c>
      <c r="E131" s="200" t="s">
        <v>6505</v>
      </c>
      <c r="F131" s="200" t="s">
        <v>6505</v>
      </c>
      <c r="G131" s="200"/>
      <c r="H131" s="200" t="s">
        <v>6505</v>
      </c>
      <c r="I131" s="205">
        <v>1.6895</v>
      </c>
      <c r="J131" s="205">
        <v>6.5296000000000003</v>
      </c>
      <c r="K131" s="206">
        <f>SUMIFS('별첨4. Peer Company 재무정보'!$620:$620,'별첨4. Peer Company 재무정보'!$10:$10,'별첨3. GPCM'!$A131)</f>
        <v>5.4250999999999996</v>
      </c>
      <c r="L131" s="203" t="s">
        <v>6793</v>
      </c>
    </row>
    <row r="132" spans="1:12">
      <c r="A132" s="198">
        <v>131</v>
      </c>
      <c r="B132" s="198" t="s">
        <v>6794</v>
      </c>
      <c r="C132" s="198" t="s">
        <v>6795</v>
      </c>
      <c r="D132" s="198" t="s">
        <v>87</v>
      </c>
      <c r="E132" s="200" t="s">
        <v>6505</v>
      </c>
      <c r="F132" s="200" t="s">
        <v>6513</v>
      </c>
      <c r="G132" s="200"/>
      <c r="H132" s="200" t="s">
        <v>6513</v>
      </c>
      <c r="I132" s="205" t="s">
        <v>135</v>
      </c>
      <c r="J132" s="205" t="s">
        <v>135</v>
      </c>
      <c r="K132" s="206">
        <f>SUMIFS('별첨4. Peer Company 재무정보'!$620:$620,'별첨4. Peer Company 재무정보'!$10:$10,'별첨3. GPCM'!$A132)</f>
        <v>0</v>
      </c>
      <c r="L132" s="204" t="s">
        <v>250</v>
      </c>
    </row>
    <row r="133" spans="1:12">
      <c r="A133" s="198">
        <v>132</v>
      </c>
      <c r="B133" s="198" t="s">
        <v>6796</v>
      </c>
      <c r="C133" s="198" t="s">
        <v>6797</v>
      </c>
      <c r="D133" s="198" t="s">
        <v>6798</v>
      </c>
      <c r="E133" s="200" t="s">
        <v>6505</v>
      </c>
      <c r="F133" s="200" t="s">
        <v>6513</v>
      </c>
      <c r="G133" s="200"/>
      <c r="H133" s="200" t="s">
        <v>6513</v>
      </c>
      <c r="I133" s="205" t="s">
        <v>135</v>
      </c>
      <c r="J133" s="205" t="s">
        <v>135</v>
      </c>
      <c r="K133" s="206">
        <f>SUMIFS('별첨4. Peer Company 재무정보'!$620:$620,'별첨4. Peer Company 재무정보'!$10:$10,'별첨3. GPCM'!$A133)</f>
        <v>0</v>
      </c>
      <c r="L133" s="204" t="s">
        <v>250</v>
      </c>
    </row>
    <row r="134" spans="1:12" ht="48">
      <c r="A134" s="198">
        <v>133</v>
      </c>
      <c r="B134" s="198" t="s">
        <v>160</v>
      </c>
      <c r="C134" s="198" t="s">
        <v>6799</v>
      </c>
      <c r="D134" s="198" t="s">
        <v>87</v>
      </c>
      <c r="E134" s="200" t="s">
        <v>6505</v>
      </c>
      <c r="F134" s="200" t="s">
        <v>6505</v>
      </c>
      <c r="G134" s="200"/>
      <c r="H134" s="200" t="s">
        <v>6505</v>
      </c>
      <c r="I134" s="205">
        <v>3.5914000000000001</v>
      </c>
      <c r="J134" s="205">
        <v>4.4420000000000002</v>
      </c>
      <c r="K134" s="206">
        <f>SUMIFS('별첨4. Peer Company 재무정보'!$620:$620,'별첨4. Peer Company 재무정보'!$10:$10,'별첨3. GPCM'!$A134)</f>
        <v>3.1977000000000002</v>
      </c>
      <c r="L134" s="203" t="s">
        <v>6800</v>
      </c>
    </row>
    <row r="135" spans="1:12">
      <c r="A135" s="198">
        <v>134</v>
      </c>
      <c r="B135" s="198" t="s">
        <v>6801</v>
      </c>
      <c r="C135" s="198" t="s">
        <v>6802</v>
      </c>
      <c r="D135" s="198" t="s">
        <v>195</v>
      </c>
      <c r="E135" s="200" t="s">
        <v>6505</v>
      </c>
      <c r="F135" s="200" t="s">
        <v>6505</v>
      </c>
      <c r="G135" s="200" t="s">
        <v>6513</v>
      </c>
      <c r="H135" s="200" t="s">
        <v>6513</v>
      </c>
      <c r="I135" s="205">
        <v>1.2087000000000001</v>
      </c>
      <c r="J135" s="205">
        <v>0.77439999999999998</v>
      </c>
      <c r="K135" s="206">
        <f>SUMIFS('별첨4. Peer Company 재무정보'!$620:$620,'별첨4. Peer Company 재무정보'!$10:$10,'별첨3. GPCM'!$A135)</f>
        <v>0.83730000000000004</v>
      </c>
      <c r="L135" s="204" t="s">
        <v>6803</v>
      </c>
    </row>
    <row r="136" spans="1:12">
      <c r="A136" s="198">
        <v>135</v>
      </c>
      <c r="B136" s="198" t="s">
        <v>6804</v>
      </c>
      <c r="C136" s="198" t="s">
        <v>6805</v>
      </c>
      <c r="D136" s="198" t="s">
        <v>6536</v>
      </c>
      <c r="E136" s="200" t="s">
        <v>6505</v>
      </c>
      <c r="F136" s="200" t="s">
        <v>6513</v>
      </c>
      <c r="G136" s="200"/>
      <c r="H136" s="200" t="s">
        <v>6513</v>
      </c>
      <c r="I136" s="205" t="s">
        <v>135</v>
      </c>
      <c r="J136" s="205" t="s">
        <v>135</v>
      </c>
      <c r="K136" s="206">
        <f>SUMIFS('별첨4. Peer Company 재무정보'!$620:$620,'별첨4. Peer Company 재무정보'!$10:$10,'별첨3. GPCM'!$A136)</f>
        <v>0</v>
      </c>
      <c r="L136" s="204" t="s">
        <v>250</v>
      </c>
    </row>
    <row r="137" spans="1:12" ht="36">
      <c r="A137" s="198">
        <v>136</v>
      </c>
      <c r="B137" s="198" t="s">
        <v>210</v>
      </c>
      <c r="C137" s="198" t="s">
        <v>6806</v>
      </c>
      <c r="D137" s="198" t="s">
        <v>87</v>
      </c>
      <c r="E137" s="200" t="s">
        <v>6505</v>
      </c>
      <c r="F137" s="200" t="s">
        <v>6505</v>
      </c>
      <c r="G137" s="200"/>
      <c r="H137" s="200" t="s">
        <v>6505</v>
      </c>
      <c r="I137" s="205">
        <v>1.4974000000000001</v>
      </c>
      <c r="J137" s="205">
        <v>1.4748000000000001</v>
      </c>
      <c r="K137" s="206">
        <f>SUMIFS('별첨4. Peer Company 재무정보'!$620:$620,'별첨4. Peer Company 재무정보'!$10:$10,'별첨3. GPCM'!$A137)</f>
        <v>1.2385999999999999</v>
      </c>
      <c r="L137" s="203" t="s">
        <v>6807</v>
      </c>
    </row>
    <row r="138" spans="1:12">
      <c r="A138" s="198">
        <v>137</v>
      </c>
      <c r="B138" s="198" t="s">
        <v>6808</v>
      </c>
      <c r="C138" s="198" t="s">
        <v>6809</v>
      </c>
      <c r="D138" s="198" t="s">
        <v>87</v>
      </c>
      <c r="E138" s="200" t="s">
        <v>6505</v>
      </c>
      <c r="F138" s="200" t="s">
        <v>6513</v>
      </c>
      <c r="G138" s="200"/>
      <c r="H138" s="200" t="s">
        <v>6513</v>
      </c>
      <c r="I138" s="205" t="s">
        <v>135</v>
      </c>
      <c r="J138" s="205">
        <v>419.4581</v>
      </c>
      <c r="K138" s="206">
        <f>SUMIFS('별첨4. Peer Company 재무정보'!$620:$620,'별첨4. Peer Company 재무정보'!$10:$10,'별첨3. GPCM'!$A138)</f>
        <v>322.03620000000001</v>
      </c>
      <c r="L138" s="204" t="s">
        <v>6810</v>
      </c>
    </row>
    <row r="139" spans="1:12">
      <c r="J139" s="208"/>
      <c r="K139" s="208"/>
    </row>
  </sheetData>
  <autoFilter ref="A1:L138" xr:uid="{521D6C78-C77F-4606-A424-F57CE0C1BC0E}"/>
  <phoneticPr fontId="2" type="noConversion"/>
  <conditionalFormatting sqref="E8:E9 E11:E12 F2:G6 E26 E35:G36 E38:G38 E41:G41 E43:G43 E46:G46 E48:G49 E51:G51 E53:G53 E55:G55 E69:G73 E76:G77 E82:G82 E84:G84 E88:G89 E92:G93 E97:G97 E100:G100 E106:G109 E111:G111 E114:G115 E117:G118 E121:G121 E124:G126 E130:G130 E132:G133 E136:G136 E138:G138 H2:H4 H6:H14 H16:H18 H20 E37:H37 E39:H40 E47:H47 E50:H50 E52:H52 E54:H54 E74:H75 E83:H83 E85:H87 E90:H91 E98:H99 E110:H110 E112:H113 E116:H116 E122:H123 E131:H131 E137:H137 H22 H24:H25 G7:G9 G11:G13 E15:F15 G26 E16:G25 E28:H34 E42:H42 E44:H45 E56:H68 E78:H81 E94:H96 E101:H105 E119:H120 E127:H129 E134:H135">
    <cfRule type="expression" dxfId="21" priority="22">
      <formula>$D2="O"</formula>
    </cfRule>
  </conditionalFormatting>
  <conditionalFormatting sqref="E8:E9 E11:E12 F2:G6 E26 E35:G36 E38:G38 E41:G41 E43:G43 E46:G46 E48:G49 E51:G51 E53:G53 E55:G55 E69:G73 E76:G77 E82:G82 E84:G84 E88:G89 E92:G93 E97:G97 E100:G100 E106:G109 E111:G111 E114:G115 E117:G118 E121:G121 E124:G126 E130:G130 E132:G133 E136:G136 E138:G138 H2:H4 H6:H14 H16:H18 H20 E37:H37 E39:H40 E47:H47 E50:H50 E52:H52 E54:H54 E74:H75 E83:H83 E85:H87 E90:H91 E98:H99 E110:H110 E112:H113 E116:H116 E122:H123 E131:H131 E137:H137 H22 H24:H25 G7:G9 G11:G13 E15:F15 G26 E16:G25 E28:H34 E42:H42 E44:H45 E56:H68 E78:H81 E94:H96 E101:H105 E119:H120 E127:H129 E134:H135">
    <cfRule type="expression" dxfId="20" priority="21">
      <formula>$D2="X"</formula>
    </cfRule>
  </conditionalFormatting>
  <conditionalFormatting sqref="H3">
    <cfRule type="expression" dxfId="19" priority="20">
      <formula>$D3="O"</formula>
    </cfRule>
  </conditionalFormatting>
  <conditionalFormatting sqref="H3">
    <cfRule type="expression" dxfId="18" priority="19">
      <formula>$D3="X"</formula>
    </cfRule>
  </conditionalFormatting>
  <conditionalFormatting sqref="H4">
    <cfRule type="expression" dxfId="17" priority="18">
      <formula>$D4="O"</formula>
    </cfRule>
  </conditionalFormatting>
  <conditionalFormatting sqref="H4">
    <cfRule type="expression" dxfId="16" priority="17">
      <formula>$D4="X"</formula>
    </cfRule>
  </conditionalFormatting>
  <conditionalFormatting sqref="H5:H6">
    <cfRule type="expression" dxfId="15" priority="16">
      <formula>$D5="O"</formula>
    </cfRule>
  </conditionalFormatting>
  <conditionalFormatting sqref="H5:H6">
    <cfRule type="expression" dxfId="14" priority="15">
      <formula>$D5="X"</formula>
    </cfRule>
  </conditionalFormatting>
  <conditionalFormatting sqref="E2:E6">
    <cfRule type="expression" dxfId="13" priority="14">
      <formula>$D2="O"</formula>
    </cfRule>
  </conditionalFormatting>
  <conditionalFormatting sqref="E2:E6">
    <cfRule type="expression" dxfId="12" priority="13">
      <formula>$D2="X"</formula>
    </cfRule>
  </conditionalFormatting>
  <conditionalFormatting sqref="E27 E13 E10 E7">
    <cfRule type="expression" dxfId="11" priority="12">
      <formula>$D7="O"</formula>
    </cfRule>
  </conditionalFormatting>
  <conditionalFormatting sqref="E27 E13 E10 E7">
    <cfRule type="expression" dxfId="10" priority="11">
      <formula>$D7="X"</formula>
    </cfRule>
  </conditionalFormatting>
  <conditionalFormatting sqref="E14">
    <cfRule type="expression" dxfId="9" priority="10">
      <formula>$D14="O"</formula>
    </cfRule>
  </conditionalFormatting>
  <conditionalFormatting sqref="E14">
    <cfRule type="expression" dxfId="8" priority="9">
      <formula>$D14="X"</formula>
    </cfRule>
  </conditionalFormatting>
  <conditionalFormatting sqref="F7:F14">
    <cfRule type="expression" dxfId="7" priority="8">
      <formula>$D7="O"</formula>
    </cfRule>
  </conditionalFormatting>
  <conditionalFormatting sqref="F7:F14">
    <cfRule type="expression" dxfId="6" priority="7">
      <formula>$D7="X"</formula>
    </cfRule>
  </conditionalFormatting>
  <conditionalFormatting sqref="F26:F27">
    <cfRule type="expression" dxfId="5" priority="6">
      <formula>$D26="O"</formula>
    </cfRule>
  </conditionalFormatting>
  <conditionalFormatting sqref="F26:F27">
    <cfRule type="expression" dxfId="4" priority="5">
      <formula>$D26="X"</formula>
    </cfRule>
  </conditionalFormatting>
  <conditionalFormatting sqref="H138 H136 H132:H133 H130 H124:H126 H121 H117:H118 H114:H115 H111 H106:H109 H100 H97 H92:H93 H88:H89 H84 H82 H76:H77 H69:H73 H55 H53 H51 H48:H49 H46 H43 H41 H38 H35:H36 H26:H27 H23 H21 H19 H15">
    <cfRule type="expression" dxfId="3" priority="4">
      <formula>$D15="O"</formula>
    </cfRule>
  </conditionalFormatting>
  <conditionalFormatting sqref="H138 H136 H132:H133 H130 H124:H126 H121 H117:H118 H114:H115 H111 H106:H109 H100 H97 H92:H93 H88:H89 H84 H82 H76:H77 H69:H73 H55 H53 H51 H48:H49 H46 H43 H41 H38 H35:H36 H26:H27 H23 H21 H19 H15">
    <cfRule type="expression" dxfId="2" priority="3">
      <formula>$D15="X"</formula>
    </cfRule>
  </conditionalFormatting>
  <conditionalFormatting sqref="G27 G14:G15 G10">
    <cfRule type="expression" dxfId="1" priority="2">
      <formula>$D10="O"</formula>
    </cfRule>
  </conditionalFormatting>
  <conditionalFormatting sqref="G27 G14:G15 G10">
    <cfRule type="expression" dxfId="0" priority="1">
      <formula>$D10="X"</formula>
    </cfRule>
  </conditionalFormatting>
  <pageMargins left="0.7" right="0.7" top="0.75" bottom="0.75" header="0.3" footer="0.3"/>
  <pageSetup paperSize="9" orientation="portrait"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46D9B0-0CB2-48B1-ABFA-9332628F21AA}">
  <dimension ref="A2:HQ634"/>
  <sheetViews>
    <sheetView showGridLines="0" topLeftCell="A7" zoomScale="85" zoomScaleNormal="85" workbookViewId="0">
      <pane xSplit="8" ySplit="4" topLeftCell="I11" activePane="bottomRight" state="frozen"/>
      <selection pane="bottomRight" activeCell="N31" sqref="N31"/>
      <selection pane="bottomLeft" activeCell="G39" sqref="G39"/>
      <selection pane="topRight" activeCell="G39" sqref="G39"/>
    </sheetView>
  </sheetViews>
  <sheetFormatPr defaultColWidth="10.5" defaultRowHeight="16.5"/>
  <cols>
    <col min="1" max="1" width="2.5" customWidth="1"/>
    <col min="2" max="2" width="4" style="212" customWidth="1"/>
    <col min="3" max="3" width="2.5" customWidth="1"/>
    <col min="4" max="4" width="15.75" customWidth="1"/>
    <col min="5" max="5" width="15.5" customWidth="1"/>
    <col min="6" max="6" width="22.875" style="210" customWidth="1"/>
    <col min="7" max="7" width="8" customWidth="1"/>
    <col min="8" max="8" width="3" style="211" customWidth="1"/>
    <col min="9" max="9" width="10.625" customWidth="1"/>
    <col min="10" max="225" width="11.625" customWidth="1"/>
  </cols>
  <sheetData>
    <row r="2" spans="1:225" ht="17.25">
      <c r="B2" s="209" t="s">
        <v>6811</v>
      </c>
    </row>
    <row r="3" spans="1:225" ht="17.25" thickBot="1"/>
    <row r="4" spans="1:225">
      <c r="B4" s="213" t="s">
        <v>6812</v>
      </c>
      <c r="C4" s="214"/>
      <c r="D4" s="214"/>
      <c r="E4" s="215">
        <v>20210930</v>
      </c>
      <c r="G4" s="213" t="s">
        <v>6813</v>
      </c>
      <c r="H4" s="216"/>
      <c r="I4" s="214"/>
      <c r="J4" s="217" t="s">
        <v>6814</v>
      </c>
      <c r="L4" t="s">
        <v>6815</v>
      </c>
    </row>
    <row r="5" spans="1:225">
      <c r="B5" s="218" t="s">
        <v>6816</v>
      </c>
      <c r="E5" s="219" t="s">
        <v>6817</v>
      </c>
      <c r="G5" s="218" t="s">
        <v>6818</v>
      </c>
      <c r="H5" s="220"/>
      <c r="J5" s="221">
        <v>2020</v>
      </c>
      <c r="L5" t="s">
        <v>6819</v>
      </c>
    </row>
    <row r="6" spans="1:225">
      <c r="B6" s="218" t="s">
        <v>6820</v>
      </c>
      <c r="E6" s="222" t="s">
        <v>6821</v>
      </c>
      <c r="G6" s="218" t="s">
        <v>6822</v>
      </c>
      <c r="H6" s="220"/>
      <c r="J6" s="223" t="s">
        <v>6823</v>
      </c>
      <c r="L6" t="s">
        <v>6824</v>
      </c>
    </row>
    <row r="7" spans="1:225" ht="17.25" thickBot="1">
      <c r="B7" s="224" t="s">
        <v>6825</v>
      </c>
      <c r="C7" s="225"/>
      <c r="D7" s="225"/>
      <c r="E7" s="226" t="s">
        <v>6826</v>
      </c>
      <c r="G7" s="224" t="s">
        <v>6827</v>
      </c>
      <c r="H7" s="227"/>
      <c r="I7" s="225"/>
      <c r="J7" s="228" t="s">
        <v>6828</v>
      </c>
      <c r="L7" t="s">
        <v>6829</v>
      </c>
    </row>
    <row r="8" spans="1:225">
      <c r="D8" s="212"/>
      <c r="E8" s="212"/>
      <c r="F8" s="210" t="s">
        <v>6830</v>
      </c>
    </row>
    <row r="9" spans="1:225">
      <c r="D9" s="212"/>
      <c r="E9" s="212"/>
      <c r="I9" s="229" t="s">
        <v>166</v>
      </c>
      <c r="J9" t="s">
        <v>137</v>
      </c>
      <c r="K9" t="s">
        <v>204</v>
      </c>
      <c r="L9" t="s">
        <v>6511</v>
      </c>
      <c r="M9" t="s">
        <v>6514</v>
      </c>
      <c r="N9" t="s">
        <v>128</v>
      </c>
      <c r="O9" t="s">
        <v>141</v>
      </c>
      <c r="P9" t="s">
        <v>6522</v>
      </c>
      <c r="Q9" t="s">
        <v>174</v>
      </c>
      <c r="R9" t="s">
        <v>180</v>
      </c>
      <c r="S9" t="s">
        <v>176</v>
      </c>
      <c r="T9" t="s">
        <v>149</v>
      </c>
      <c r="U9" t="s">
        <v>98</v>
      </c>
      <c r="V9" t="s">
        <v>6534</v>
      </c>
      <c r="W9" t="s">
        <v>202</v>
      </c>
      <c r="X9" t="s">
        <v>96</v>
      </c>
      <c r="Y9" t="s">
        <v>178</v>
      </c>
      <c r="Z9" t="s">
        <v>6543</v>
      </c>
      <c r="AA9" t="s">
        <v>86</v>
      </c>
      <c r="AB9" t="s">
        <v>6548</v>
      </c>
      <c r="AC9" t="s">
        <v>6550</v>
      </c>
      <c r="AD9" t="s">
        <v>6553</v>
      </c>
      <c r="AE9" t="s">
        <v>6555</v>
      </c>
      <c r="AF9" t="s">
        <v>145</v>
      </c>
      <c r="AG9" t="s">
        <v>6560</v>
      </c>
      <c r="AH9" t="s">
        <v>6563</v>
      </c>
      <c r="AI9" t="s">
        <v>6565</v>
      </c>
      <c r="AJ9" t="s">
        <v>188</v>
      </c>
      <c r="AK9" t="s">
        <v>6570</v>
      </c>
      <c r="AL9" t="s">
        <v>206</v>
      </c>
      <c r="AM9" t="s">
        <v>164</v>
      </c>
      <c r="AN9" t="s">
        <v>6578</v>
      </c>
      <c r="AO9" t="s">
        <v>6581</v>
      </c>
      <c r="AP9" t="s">
        <v>6585</v>
      </c>
      <c r="AQ9" t="s">
        <v>6587</v>
      </c>
      <c r="AR9" t="s">
        <v>106</v>
      </c>
      <c r="AS9" t="s">
        <v>6591</v>
      </c>
      <c r="AT9" t="s">
        <v>158</v>
      </c>
      <c r="AU9" t="s">
        <v>93</v>
      </c>
      <c r="AV9" t="s">
        <v>6597</v>
      </c>
      <c r="AW9" t="s">
        <v>6601</v>
      </c>
      <c r="AX9" t="s">
        <v>6604</v>
      </c>
      <c r="AY9" t="s">
        <v>221</v>
      </c>
      <c r="AZ9" t="s">
        <v>118</v>
      </c>
      <c r="BA9" t="s">
        <v>6610</v>
      </c>
      <c r="BB9" t="s">
        <v>143</v>
      </c>
      <c r="BC9" t="s">
        <v>6614</v>
      </c>
      <c r="BD9" t="s">
        <v>6616</v>
      </c>
      <c r="BE9" t="s">
        <v>152</v>
      </c>
      <c r="BF9" t="s">
        <v>6620</v>
      </c>
      <c r="BG9" t="s">
        <v>139</v>
      </c>
      <c r="BH9" t="s">
        <v>6624</v>
      </c>
      <c r="BI9" t="s">
        <v>197</v>
      </c>
      <c r="BJ9" t="s">
        <v>6629</v>
      </c>
      <c r="BK9" t="s">
        <v>6631</v>
      </c>
      <c r="BL9" t="s">
        <v>186</v>
      </c>
      <c r="BM9" t="s">
        <v>103</v>
      </c>
      <c r="BN9" t="s">
        <v>6638</v>
      </c>
      <c r="BO9" t="s">
        <v>6641</v>
      </c>
      <c r="BP9" t="s">
        <v>132</v>
      </c>
      <c r="BQ9" t="s">
        <v>190</v>
      </c>
      <c r="BR9" t="s">
        <v>182</v>
      </c>
      <c r="BS9" t="s">
        <v>84</v>
      </c>
      <c r="BT9" t="s">
        <v>212</v>
      </c>
      <c r="BU9" t="s">
        <v>170</v>
      </c>
      <c r="BV9" t="s">
        <v>126</v>
      </c>
      <c r="BW9" t="s">
        <v>6657</v>
      </c>
      <c r="BX9" t="s">
        <v>6660</v>
      </c>
      <c r="BY9" t="s">
        <v>6662</v>
      </c>
      <c r="BZ9" t="s">
        <v>6665</v>
      </c>
      <c r="CA9" t="s">
        <v>6667</v>
      </c>
      <c r="CB9" t="s">
        <v>6671</v>
      </c>
      <c r="CC9" t="s">
        <v>89</v>
      </c>
      <c r="CD9" t="s">
        <v>162</v>
      </c>
      <c r="CE9" t="s">
        <v>6677</v>
      </c>
      <c r="CF9" t="s">
        <v>6679</v>
      </c>
      <c r="CG9" t="s">
        <v>147</v>
      </c>
      <c r="CH9" t="s">
        <v>74</v>
      </c>
      <c r="CI9" t="s">
        <v>6684</v>
      </c>
      <c r="CJ9" t="s">
        <v>156</v>
      </c>
      <c r="CK9" t="s">
        <v>6689</v>
      </c>
      <c r="CL9" t="s">
        <v>192</v>
      </c>
      <c r="CM9" t="s">
        <v>6693</v>
      </c>
      <c r="CN9" t="s">
        <v>115</v>
      </c>
      <c r="CO9" t="s">
        <v>214</v>
      </c>
      <c r="CP9" t="s">
        <v>168</v>
      </c>
      <c r="CQ9" t="s">
        <v>6700</v>
      </c>
      <c r="CR9" t="s">
        <v>6702</v>
      </c>
      <c r="CS9" t="s">
        <v>77</v>
      </c>
      <c r="CT9" t="s">
        <v>111</v>
      </c>
      <c r="CU9" t="s">
        <v>6708</v>
      </c>
      <c r="CV9" t="s">
        <v>5005</v>
      </c>
      <c r="CW9" t="s">
        <v>6712</v>
      </c>
      <c r="CX9" t="s">
        <v>172</v>
      </c>
      <c r="CY9" t="s">
        <v>154</v>
      </c>
      <c r="CZ9" t="s">
        <v>6718</v>
      </c>
      <c r="DA9" t="s">
        <v>184</v>
      </c>
      <c r="DB9" t="s">
        <v>79</v>
      </c>
      <c r="DC9" t="s">
        <v>6724</v>
      </c>
      <c r="DD9" t="s">
        <v>91</v>
      </c>
      <c r="DE9" t="s">
        <v>134</v>
      </c>
      <c r="DF9" t="s">
        <v>130</v>
      </c>
      <c r="DG9" t="s">
        <v>6733</v>
      </c>
      <c r="DH9" t="s">
        <v>6736</v>
      </c>
      <c r="DI9" t="s">
        <v>6739</v>
      </c>
      <c r="DJ9" t="s">
        <v>6742</v>
      </c>
      <c r="DK9" t="s">
        <v>6744</v>
      </c>
      <c r="DL9" t="s">
        <v>6746</v>
      </c>
      <c r="DM9" t="s">
        <v>109</v>
      </c>
      <c r="DN9" t="s">
        <v>6750</v>
      </c>
      <c r="DO9" t="s">
        <v>120</v>
      </c>
      <c r="DP9" t="s">
        <v>101</v>
      </c>
      <c r="DQ9" t="s">
        <v>6755</v>
      </c>
      <c r="DR9" t="s">
        <v>6757</v>
      </c>
      <c r="DS9" t="s">
        <v>122</v>
      </c>
      <c r="DT9" t="s">
        <v>6760</v>
      </c>
      <c r="DU9" t="s">
        <v>6763</v>
      </c>
      <c r="DV9" t="s">
        <v>6765</v>
      </c>
      <c r="DW9" t="s">
        <v>208</v>
      </c>
      <c r="DX9" t="s">
        <v>6770</v>
      </c>
      <c r="DY9" t="s">
        <v>200</v>
      </c>
      <c r="DZ9" t="s">
        <v>113</v>
      </c>
      <c r="EA9" t="s">
        <v>6776</v>
      </c>
      <c r="EB9" t="s">
        <v>6779</v>
      </c>
      <c r="EC9" t="s">
        <v>6781</v>
      </c>
      <c r="ED9" t="s">
        <v>194</v>
      </c>
      <c r="EE9" t="s">
        <v>82</v>
      </c>
      <c r="EF9" t="s">
        <v>6786</v>
      </c>
      <c r="EG9" t="s">
        <v>6789</v>
      </c>
      <c r="EH9" t="s">
        <v>124</v>
      </c>
      <c r="EI9" t="s">
        <v>6794</v>
      </c>
      <c r="EJ9" t="s">
        <v>6796</v>
      </c>
      <c r="EK9" t="s">
        <v>160</v>
      </c>
      <c r="EL9" t="s">
        <v>6801</v>
      </c>
      <c r="EM9" t="s">
        <v>6804</v>
      </c>
      <c r="EN9" t="s">
        <v>210</v>
      </c>
      <c r="EO9" t="s">
        <v>6808</v>
      </c>
    </row>
    <row r="10" spans="1:225" s="212" customFormat="1" ht="11.25">
      <c r="B10" s="230" t="s">
        <v>6831</v>
      </c>
      <c r="C10" s="230"/>
      <c r="D10" s="230"/>
      <c r="E10" s="230"/>
      <c r="F10" s="231"/>
      <c r="G10" s="232"/>
      <c r="H10" s="233"/>
      <c r="I10" s="234">
        <v>1</v>
      </c>
      <c r="J10" s="234">
        <v>2</v>
      </c>
      <c r="K10" s="234">
        <v>3</v>
      </c>
      <c r="L10" s="234">
        <v>4</v>
      </c>
      <c r="M10" s="234">
        <v>5</v>
      </c>
      <c r="N10" s="234">
        <v>6</v>
      </c>
      <c r="O10" s="234">
        <v>7</v>
      </c>
      <c r="P10" s="234">
        <v>8</v>
      </c>
      <c r="Q10" s="234">
        <v>9</v>
      </c>
      <c r="R10" s="234">
        <v>10</v>
      </c>
      <c r="S10" s="234">
        <v>11</v>
      </c>
      <c r="T10" s="234">
        <v>12</v>
      </c>
      <c r="U10" s="234">
        <v>13</v>
      </c>
      <c r="V10" s="234">
        <v>14</v>
      </c>
      <c r="W10" s="234">
        <v>15</v>
      </c>
      <c r="X10" s="234">
        <v>16</v>
      </c>
      <c r="Y10" s="234">
        <v>17</v>
      </c>
      <c r="Z10" s="234">
        <v>18</v>
      </c>
      <c r="AA10" s="234">
        <v>19</v>
      </c>
      <c r="AB10" s="234">
        <v>20</v>
      </c>
      <c r="AC10" s="234">
        <v>21</v>
      </c>
      <c r="AD10" s="234">
        <v>22</v>
      </c>
      <c r="AE10" s="234">
        <v>23</v>
      </c>
      <c r="AF10" s="234">
        <v>24</v>
      </c>
      <c r="AG10" s="234">
        <v>25</v>
      </c>
      <c r="AH10" s="234">
        <v>26</v>
      </c>
      <c r="AI10" s="234">
        <v>27</v>
      </c>
      <c r="AJ10" s="234">
        <v>28</v>
      </c>
      <c r="AK10" s="234">
        <v>29</v>
      </c>
      <c r="AL10" s="234">
        <v>30</v>
      </c>
      <c r="AM10" s="234">
        <v>31</v>
      </c>
      <c r="AN10" s="234">
        <v>32</v>
      </c>
      <c r="AO10" s="234">
        <v>33</v>
      </c>
      <c r="AP10" s="234">
        <v>34</v>
      </c>
      <c r="AQ10" s="234">
        <v>35</v>
      </c>
      <c r="AR10" s="234">
        <v>36</v>
      </c>
      <c r="AS10" s="234">
        <v>37</v>
      </c>
      <c r="AT10" s="234">
        <v>38</v>
      </c>
      <c r="AU10" s="234">
        <v>39</v>
      </c>
      <c r="AV10" s="234">
        <v>40</v>
      </c>
      <c r="AW10" s="234">
        <v>41</v>
      </c>
      <c r="AX10" s="234">
        <v>42</v>
      </c>
      <c r="AY10" s="234">
        <v>43</v>
      </c>
      <c r="AZ10" s="234">
        <v>44</v>
      </c>
      <c r="BA10" s="234">
        <v>45</v>
      </c>
      <c r="BB10" s="234">
        <v>46</v>
      </c>
      <c r="BC10" s="234">
        <v>47</v>
      </c>
      <c r="BD10" s="234">
        <v>48</v>
      </c>
      <c r="BE10" s="234">
        <v>49</v>
      </c>
      <c r="BF10" s="234">
        <v>50</v>
      </c>
      <c r="BG10" s="234">
        <v>51</v>
      </c>
      <c r="BH10" s="234">
        <v>52</v>
      </c>
      <c r="BI10" s="234">
        <v>53</v>
      </c>
      <c r="BJ10" s="234">
        <v>54</v>
      </c>
      <c r="BK10" s="234">
        <v>55</v>
      </c>
      <c r="BL10" s="234">
        <v>56</v>
      </c>
      <c r="BM10" s="234">
        <v>57</v>
      </c>
      <c r="BN10" s="234">
        <v>58</v>
      </c>
      <c r="BO10" s="234">
        <v>59</v>
      </c>
      <c r="BP10" s="234">
        <v>60</v>
      </c>
      <c r="BQ10" s="234">
        <v>61</v>
      </c>
      <c r="BR10" s="234">
        <v>62</v>
      </c>
      <c r="BS10" s="234">
        <v>63</v>
      </c>
      <c r="BT10" s="234">
        <v>64</v>
      </c>
      <c r="BU10" s="234">
        <v>65</v>
      </c>
      <c r="BV10" s="234">
        <v>66</v>
      </c>
      <c r="BW10" s="234">
        <v>67</v>
      </c>
      <c r="BX10" s="234">
        <v>68</v>
      </c>
      <c r="BY10" s="234">
        <v>69</v>
      </c>
      <c r="BZ10" s="234">
        <v>70</v>
      </c>
      <c r="CA10" s="234">
        <v>71</v>
      </c>
      <c r="CB10" s="234">
        <v>72</v>
      </c>
      <c r="CC10" s="234">
        <v>73</v>
      </c>
      <c r="CD10" s="234">
        <v>74</v>
      </c>
      <c r="CE10" s="234">
        <v>75</v>
      </c>
      <c r="CF10" s="234">
        <v>76</v>
      </c>
      <c r="CG10" s="234">
        <v>77</v>
      </c>
      <c r="CH10" s="234">
        <v>78</v>
      </c>
      <c r="CI10" s="234">
        <v>79</v>
      </c>
      <c r="CJ10" s="234">
        <v>80</v>
      </c>
      <c r="CK10" s="234">
        <v>81</v>
      </c>
      <c r="CL10" s="234">
        <v>82</v>
      </c>
      <c r="CM10" s="234">
        <v>83</v>
      </c>
      <c r="CN10" s="234">
        <v>84</v>
      </c>
      <c r="CO10" s="234">
        <v>85</v>
      </c>
      <c r="CP10" s="234">
        <v>86</v>
      </c>
      <c r="CQ10" s="234">
        <v>87</v>
      </c>
      <c r="CR10" s="234">
        <v>88</v>
      </c>
      <c r="CS10" s="234">
        <v>89</v>
      </c>
      <c r="CT10" s="234">
        <v>90</v>
      </c>
      <c r="CU10" s="234">
        <v>91</v>
      </c>
      <c r="CV10" s="234">
        <v>92</v>
      </c>
      <c r="CW10" s="234">
        <v>93</v>
      </c>
      <c r="CX10" s="234">
        <v>94</v>
      </c>
      <c r="CY10" s="234">
        <v>95</v>
      </c>
      <c r="CZ10" s="234">
        <v>96</v>
      </c>
      <c r="DA10" s="234">
        <v>97</v>
      </c>
      <c r="DB10" s="234">
        <v>98</v>
      </c>
      <c r="DC10" s="234">
        <v>99</v>
      </c>
      <c r="DD10" s="234">
        <v>100</v>
      </c>
      <c r="DE10" s="234">
        <v>101</v>
      </c>
      <c r="DF10" s="234">
        <v>102</v>
      </c>
      <c r="DG10" s="234">
        <v>103</v>
      </c>
      <c r="DH10" s="234">
        <v>104</v>
      </c>
      <c r="DI10" s="234">
        <v>105</v>
      </c>
      <c r="DJ10" s="234">
        <v>106</v>
      </c>
      <c r="DK10" s="234">
        <v>107</v>
      </c>
      <c r="DL10" s="234">
        <v>108</v>
      </c>
      <c r="DM10" s="234">
        <v>109</v>
      </c>
      <c r="DN10" s="234">
        <v>110</v>
      </c>
      <c r="DO10" s="234">
        <v>111</v>
      </c>
      <c r="DP10" s="234">
        <v>112</v>
      </c>
      <c r="DQ10" s="234">
        <v>113</v>
      </c>
      <c r="DR10" s="234">
        <v>114</v>
      </c>
      <c r="DS10" s="234">
        <v>115</v>
      </c>
      <c r="DT10" s="234">
        <v>116</v>
      </c>
      <c r="DU10" s="234">
        <v>117</v>
      </c>
      <c r="DV10" s="234">
        <v>118</v>
      </c>
      <c r="DW10" s="234">
        <v>119</v>
      </c>
      <c r="DX10" s="234">
        <v>120</v>
      </c>
      <c r="DY10" s="234">
        <v>121</v>
      </c>
      <c r="DZ10" s="234">
        <v>122</v>
      </c>
      <c r="EA10" s="234">
        <v>123</v>
      </c>
      <c r="EB10" s="234">
        <v>124</v>
      </c>
      <c r="EC10" s="234">
        <v>125</v>
      </c>
      <c r="ED10" s="234">
        <v>126</v>
      </c>
      <c r="EE10" s="234">
        <v>127</v>
      </c>
      <c r="EF10" s="234">
        <v>128</v>
      </c>
      <c r="EG10" s="234">
        <v>129</v>
      </c>
      <c r="EH10" s="234">
        <v>130</v>
      </c>
      <c r="EI10" s="234">
        <v>131</v>
      </c>
      <c r="EJ10" s="234">
        <v>132</v>
      </c>
      <c r="EK10" s="234">
        <v>133</v>
      </c>
      <c r="EL10" s="234">
        <v>134</v>
      </c>
      <c r="EM10" s="234">
        <v>135</v>
      </c>
      <c r="EN10" s="234">
        <v>136</v>
      </c>
      <c r="EO10" s="234">
        <v>137</v>
      </c>
      <c r="EP10" s="234"/>
      <c r="EQ10" s="234"/>
      <c r="ER10" s="234"/>
      <c r="ES10" s="234"/>
      <c r="ET10" s="234"/>
      <c r="EU10" s="234"/>
      <c r="EV10" s="234"/>
      <c r="EW10" s="234"/>
      <c r="EX10" s="234"/>
      <c r="EY10" s="234"/>
      <c r="EZ10" s="234"/>
      <c r="FA10" s="234"/>
      <c r="FB10" s="234"/>
      <c r="FC10" s="234"/>
      <c r="FD10" s="234"/>
      <c r="FE10" s="234"/>
      <c r="FF10" s="234"/>
      <c r="FG10" s="234"/>
      <c r="FH10" s="234"/>
      <c r="FI10" s="234"/>
      <c r="FJ10" s="234"/>
      <c r="FK10" s="234"/>
      <c r="FL10" s="234"/>
      <c r="FM10" s="234"/>
      <c r="FN10" s="234"/>
      <c r="FO10" s="234"/>
      <c r="FP10" s="234"/>
      <c r="FQ10" s="234"/>
      <c r="FR10" s="234"/>
      <c r="FS10" s="234"/>
      <c r="FT10" s="234"/>
      <c r="FU10" s="234"/>
      <c r="FV10" s="234"/>
      <c r="FW10" s="234"/>
      <c r="FX10" s="234"/>
      <c r="FY10" s="234"/>
      <c r="FZ10" s="234"/>
      <c r="GA10" s="234"/>
      <c r="GB10" s="234"/>
      <c r="GC10" s="234"/>
      <c r="GD10" s="234"/>
      <c r="GE10" s="234"/>
      <c r="GF10" s="234"/>
      <c r="GG10" s="234"/>
      <c r="GH10" s="234"/>
      <c r="GI10" s="234"/>
      <c r="GJ10" s="234"/>
      <c r="GK10" s="234"/>
      <c r="GL10" s="234"/>
      <c r="GM10" s="234"/>
      <c r="GN10" s="234"/>
      <c r="GO10" s="234"/>
      <c r="GP10" s="234"/>
      <c r="GQ10" s="234"/>
      <c r="GR10" s="234"/>
      <c r="GS10" s="234"/>
      <c r="GT10" s="234"/>
      <c r="GU10" s="234"/>
      <c r="GV10" s="234"/>
      <c r="GW10" s="234"/>
      <c r="GX10" s="234"/>
      <c r="GY10" s="234"/>
      <c r="GZ10" s="234"/>
      <c r="HA10" s="234"/>
      <c r="HB10" s="234"/>
      <c r="HC10" s="234"/>
      <c r="HD10" s="234"/>
      <c r="HE10" s="234"/>
      <c r="HF10" s="234"/>
      <c r="HG10" s="234"/>
      <c r="HH10" s="234"/>
      <c r="HI10" s="234"/>
      <c r="HJ10" s="234"/>
      <c r="HK10" s="234"/>
      <c r="HL10" s="234"/>
      <c r="HM10" s="234"/>
      <c r="HN10" s="234"/>
      <c r="HO10" s="234"/>
      <c r="HP10" s="234">
        <v>1</v>
      </c>
      <c r="HQ10" s="234">
        <v>2</v>
      </c>
    </row>
    <row r="11" spans="1:225">
      <c r="D11" s="229" t="s">
        <v>6494</v>
      </c>
      <c r="E11" s="229"/>
      <c r="F11" s="235" t="s">
        <v>6832</v>
      </c>
      <c r="G11" s="229"/>
      <c r="I11" s="236" t="s">
        <v>6504</v>
      </c>
      <c r="J11" s="236" t="s">
        <v>6507</v>
      </c>
      <c r="K11" s="236" t="s">
        <v>6509</v>
      </c>
      <c r="L11" s="236" t="s">
        <v>6512</v>
      </c>
      <c r="M11" s="236" t="s">
        <v>6515</v>
      </c>
      <c r="N11" s="236" t="s">
        <v>6518</v>
      </c>
      <c r="O11" s="236" t="s">
        <v>6520</v>
      </c>
      <c r="P11" s="236" t="s">
        <v>6523</v>
      </c>
      <c r="Q11" s="236" t="s">
        <v>6525</v>
      </c>
      <c r="R11" s="236" t="s">
        <v>6527</v>
      </c>
      <c r="S11" s="236" t="s">
        <v>6529</v>
      </c>
      <c r="T11" s="236" t="s">
        <v>6531</v>
      </c>
      <c r="U11" s="236" t="s">
        <v>6533</v>
      </c>
      <c r="V11" s="236" t="s">
        <v>6535</v>
      </c>
      <c r="W11" s="236" t="s">
        <v>6538</v>
      </c>
      <c r="X11" s="236" t="s">
        <v>6539</v>
      </c>
      <c r="Y11" s="236" t="s">
        <v>6541</v>
      </c>
      <c r="Z11" s="236" t="s">
        <v>6544</v>
      </c>
      <c r="AA11" s="236" t="s">
        <v>6546</v>
      </c>
      <c r="AB11" s="236" t="s">
        <v>6549</v>
      </c>
      <c r="AC11" s="236" t="s">
        <v>6551</v>
      </c>
      <c r="AD11" s="236" t="s">
        <v>6554</v>
      </c>
      <c r="AE11" s="236" t="s">
        <v>6556</v>
      </c>
      <c r="AF11" s="236" t="s">
        <v>6558</v>
      </c>
      <c r="AG11" s="236" t="s">
        <v>6561</v>
      </c>
      <c r="AH11" s="236" t="s">
        <v>6564</v>
      </c>
      <c r="AI11" s="236" t="s">
        <v>6566</v>
      </c>
      <c r="AJ11" s="236" t="s">
        <v>6568</v>
      </c>
      <c r="AK11" s="236" t="s">
        <v>6571</v>
      </c>
      <c r="AL11" s="236" t="s">
        <v>6574</v>
      </c>
      <c r="AM11" s="236" t="s">
        <v>6576</v>
      </c>
      <c r="AN11" s="236" t="s">
        <v>6579</v>
      </c>
      <c r="AO11" s="236" t="s">
        <v>6582</v>
      </c>
      <c r="AP11" s="236" t="s">
        <v>6586</v>
      </c>
      <c r="AQ11" s="236" t="s">
        <v>6588</v>
      </c>
      <c r="AR11" s="236" t="s">
        <v>6589</v>
      </c>
      <c r="AS11" s="236" t="s">
        <v>6592</v>
      </c>
      <c r="AT11" s="236" t="s">
        <v>6593</v>
      </c>
      <c r="AU11" s="236" t="s">
        <v>6595</v>
      </c>
      <c r="AV11" s="236" t="s">
        <v>6598</v>
      </c>
      <c r="AW11" s="236" t="s">
        <v>6602</v>
      </c>
      <c r="AX11" s="236" t="s">
        <v>6605</v>
      </c>
      <c r="AY11" s="236" t="s">
        <v>6606</v>
      </c>
      <c r="AZ11" s="236" t="s">
        <v>6608</v>
      </c>
      <c r="BA11" s="236" t="s">
        <v>6611</v>
      </c>
      <c r="BB11" s="236" t="s">
        <v>6612</v>
      </c>
      <c r="BC11" s="236" t="s">
        <v>6615</v>
      </c>
      <c r="BD11" s="236" t="s">
        <v>6617</v>
      </c>
      <c r="BE11" s="236" t="s">
        <v>6618</v>
      </c>
      <c r="BF11" s="236" t="s">
        <v>6621</v>
      </c>
      <c r="BG11" s="236" t="s">
        <v>6622</v>
      </c>
      <c r="BH11" s="236" t="s">
        <v>6625</v>
      </c>
      <c r="BI11" s="236" t="s">
        <v>6627</v>
      </c>
      <c r="BJ11" s="236" t="s">
        <v>6630</v>
      </c>
      <c r="BK11" s="236" t="s">
        <v>6632</v>
      </c>
      <c r="BL11" s="236" t="s">
        <v>6634</v>
      </c>
      <c r="BM11" s="236" t="s">
        <v>6636</v>
      </c>
      <c r="BN11" s="236" t="s">
        <v>6639</v>
      </c>
      <c r="BO11" s="236" t="s">
        <v>6642</v>
      </c>
      <c r="BP11" s="236" t="s">
        <v>6644</v>
      </c>
      <c r="BQ11" s="236" t="s">
        <v>6646</v>
      </c>
      <c r="BR11" s="236" t="s">
        <v>6648</v>
      </c>
      <c r="BS11" s="236" t="s">
        <v>6650</v>
      </c>
      <c r="BT11" s="236" t="s">
        <v>6652</v>
      </c>
      <c r="BU11" s="236" t="s">
        <v>6654</v>
      </c>
      <c r="BV11" s="236" t="s">
        <v>6655</v>
      </c>
      <c r="BW11" s="236" t="s">
        <v>6658</v>
      </c>
      <c r="BX11" s="236" t="s">
        <v>6661</v>
      </c>
      <c r="BY11" s="236" t="s">
        <v>6663</v>
      </c>
      <c r="BZ11" s="236" t="s">
        <v>6666</v>
      </c>
      <c r="CA11" s="236" t="s">
        <v>6668</v>
      </c>
      <c r="CB11" s="236" t="s">
        <v>6672</v>
      </c>
      <c r="CC11" s="236" t="s">
        <v>6674</v>
      </c>
      <c r="CD11" s="236" t="s">
        <v>6676</v>
      </c>
      <c r="CE11" s="236" t="s">
        <v>6678</v>
      </c>
      <c r="CF11" s="236" t="s">
        <v>6680</v>
      </c>
      <c r="CG11" s="236" t="s">
        <v>6681</v>
      </c>
      <c r="CH11" s="236" t="s">
        <v>6683</v>
      </c>
      <c r="CI11" s="236" t="s">
        <v>6685</v>
      </c>
      <c r="CJ11" s="236" t="s">
        <v>6687</v>
      </c>
      <c r="CK11" s="236" t="s">
        <v>6690</v>
      </c>
      <c r="CL11" s="236" t="s">
        <v>6691</v>
      </c>
      <c r="CM11" s="236" t="s">
        <v>6694</v>
      </c>
      <c r="CN11" s="236" t="s">
        <v>6695</v>
      </c>
      <c r="CO11" s="236" t="s">
        <v>6697</v>
      </c>
      <c r="CP11" s="236" t="s">
        <v>6698</v>
      </c>
      <c r="CQ11" s="236" t="s">
        <v>6701</v>
      </c>
      <c r="CR11" s="236" t="s">
        <v>6703</v>
      </c>
      <c r="CS11" s="236" t="s">
        <v>6704</v>
      </c>
      <c r="CT11" s="236" t="s">
        <v>6706</v>
      </c>
      <c r="CU11" s="236" t="s">
        <v>6709</v>
      </c>
      <c r="CV11" s="236" t="s">
        <v>6710</v>
      </c>
      <c r="CW11" s="236" t="s">
        <v>6713</v>
      </c>
      <c r="CX11" s="236" t="s">
        <v>6715</v>
      </c>
      <c r="CY11" s="236" t="s">
        <v>6716</v>
      </c>
      <c r="CZ11" s="236" t="s">
        <v>6719</v>
      </c>
      <c r="DA11" s="236" t="s">
        <v>6720</v>
      </c>
      <c r="DB11" s="236" t="s">
        <v>6722</v>
      </c>
      <c r="DC11" s="236" t="s">
        <v>6725</v>
      </c>
      <c r="DD11" s="236" t="s">
        <v>6726</v>
      </c>
      <c r="DE11" s="236" t="s">
        <v>6729</v>
      </c>
      <c r="DF11" s="236" t="s">
        <v>6731</v>
      </c>
      <c r="DG11" s="236" t="s">
        <v>6734</v>
      </c>
      <c r="DH11" s="236" t="s">
        <v>6737</v>
      </c>
      <c r="DI11" s="236" t="s">
        <v>6740</v>
      </c>
      <c r="DJ11" s="236" t="s">
        <v>6743</v>
      </c>
      <c r="DK11" s="236" t="s">
        <v>6745</v>
      </c>
      <c r="DL11" s="236" t="s">
        <v>6747</v>
      </c>
      <c r="DM11" s="236" t="s">
        <v>6748</v>
      </c>
      <c r="DN11" s="236" t="s">
        <v>6751</v>
      </c>
      <c r="DO11" s="236" t="s">
        <v>6752</v>
      </c>
      <c r="DP11" s="236" t="s">
        <v>6754</v>
      </c>
      <c r="DQ11" s="236" t="s">
        <v>6756</v>
      </c>
      <c r="DR11" s="236" t="s">
        <v>6758</v>
      </c>
      <c r="DS11" s="236" t="s">
        <v>6759</v>
      </c>
      <c r="DT11" s="236" t="s">
        <v>6761</v>
      </c>
      <c r="DU11" s="236" t="s">
        <v>6764</v>
      </c>
      <c r="DV11" s="236" t="s">
        <v>6766</v>
      </c>
      <c r="DW11" s="236" t="s">
        <v>6768</v>
      </c>
      <c r="DX11" s="236" t="s">
        <v>6771</v>
      </c>
      <c r="DY11" s="236" t="s">
        <v>6772</v>
      </c>
      <c r="DZ11" s="236" t="s">
        <v>6774</v>
      </c>
      <c r="EA11" s="236" t="s">
        <v>6777</v>
      </c>
      <c r="EB11" s="236" t="s">
        <v>6780</v>
      </c>
      <c r="EC11" s="236" t="s">
        <v>6782</v>
      </c>
      <c r="ED11" s="236" t="s">
        <v>6783</v>
      </c>
      <c r="EE11" s="236" t="s">
        <v>6785</v>
      </c>
      <c r="EF11" s="236" t="s">
        <v>6787</v>
      </c>
      <c r="EG11" s="236" t="s">
        <v>6790</v>
      </c>
      <c r="EH11" s="236" t="s">
        <v>6792</v>
      </c>
      <c r="EI11" s="236" t="s">
        <v>6795</v>
      </c>
      <c r="EJ11" s="236" t="s">
        <v>6797</v>
      </c>
      <c r="EK11" s="236" t="s">
        <v>6799</v>
      </c>
      <c r="EL11" s="236" t="s">
        <v>6802</v>
      </c>
      <c r="EM11" s="236" t="s">
        <v>6805</v>
      </c>
      <c r="EN11" s="236" t="s">
        <v>6806</v>
      </c>
      <c r="EO11" s="236" t="s">
        <v>6809</v>
      </c>
      <c r="EP11" s="236"/>
      <c r="EQ11" s="236"/>
      <c r="ER11" s="236"/>
      <c r="ES11" s="236"/>
      <c r="ET11" s="236"/>
      <c r="EU11" s="236"/>
      <c r="EV11" s="236"/>
      <c r="EW11" s="236"/>
      <c r="EX11" s="236"/>
      <c r="EY11" s="236"/>
      <c r="EZ11" s="236"/>
      <c r="FA11" s="236"/>
      <c r="FB11" s="236"/>
      <c r="FC11" s="236"/>
      <c r="FD11" s="236"/>
      <c r="FE11" s="236"/>
      <c r="FF11" s="236"/>
      <c r="FG11" s="236"/>
      <c r="FH11" s="236"/>
      <c r="FI11" s="236"/>
      <c r="FJ11" s="236"/>
      <c r="FK11" s="236"/>
      <c r="FL11" s="236"/>
      <c r="FM11" s="236"/>
      <c r="FN11" s="236"/>
      <c r="FO11" s="236"/>
      <c r="FP11" s="236"/>
      <c r="FQ11" s="236"/>
      <c r="FR11" s="236"/>
      <c r="FS11" s="236"/>
      <c r="FT11" s="236"/>
      <c r="FU11" s="236"/>
      <c r="FV11" s="236"/>
      <c r="FW11" s="236"/>
      <c r="FX11" s="236"/>
      <c r="FY11" s="236"/>
      <c r="FZ11" s="236"/>
      <c r="GA11" s="236"/>
      <c r="GB11" s="236"/>
      <c r="GC11" s="236"/>
      <c r="GD11" s="236"/>
      <c r="GE11" s="236"/>
      <c r="GF11" s="236"/>
      <c r="GG11" s="236"/>
      <c r="GH11" s="236"/>
      <c r="GI11" s="236"/>
      <c r="GJ11" s="236"/>
      <c r="GK11" s="236"/>
      <c r="GL11" s="236"/>
      <c r="GM11" s="236"/>
      <c r="GN11" s="236"/>
      <c r="GO11" s="236"/>
      <c r="GP11" s="236"/>
      <c r="GQ11" s="236"/>
      <c r="GR11" s="236"/>
      <c r="GS11" s="236"/>
      <c r="GT11" s="236"/>
      <c r="GU11" s="236"/>
      <c r="GV11" s="236"/>
      <c r="GW11" s="236"/>
      <c r="GX11" s="236"/>
      <c r="GY11" s="236"/>
      <c r="GZ11" s="236"/>
      <c r="HA11" s="236"/>
      <c r="HB11" s="236"/>
      <c r="HC11" s="236"/>
      <c r="HD11" s="236"/>
      <c r="HE11" s="236"/>
      <c r="HF11" s="236"/>
      <c r="HG11" s="236"/>
      <c r="HH11" s="236"/>
      <c r="HI11" s="236"/>
      <c r="HJ11" s="236"/>
      <c r="HK11" s="236"/>
      <c r="HL11" s="236"/>
      <c r="HM11" s="236"/>
      <c r="HN11" s="236"/>
      <c r="HO11" s="236"/>
      <c r="HP11" s="236"/>
      <c r="HQ11" s="236"/>
    </row>
    <row r="12" spans="1:225">
      <c r="D12" s="212" t="s">
        <v>6833</v>
      </c>
      <c r="F12" s="235" t="s">
        <v>6834</v>
      </c>
      <c r="G12" s="235"/>
      <c r="H12" s="237"/>
      <c r="I12" s="236" t="s">
        <v>6835</v>
      </c>
      <c r="J12" s="236" t="s">
        <v>6835</v>
      </c>
      <c r="K12" s="236" t="s">
        <v>6835</v>
      </c>
      <c r="L12" s="236" t="s">
        <v>6835</v>
      </c>
      <c r="M12" s="236" t="s">
        <v>6835</v>
      </c>
      <c r="N12" s="236" t="s">
        <v>6835</v>
      </c>
      <c r="O12" s="236" t="s">
        <v>6835</v>
      </c>
      <c r="P12" s="236" t="s">
        <v>6835</v>
      </c>
      <c r="Q12" s="236" t="s">
        <v>6835</v>
      </c>
      <c r="R12" s="236" t="s">
        <v>6835</v>
      </c>
      <c r="S12" s="236" t="s">
        <v>6835</v>
      </c>
      <c r="T12" s="236" t="s">
        <v>6835</v>
      </c>
      <c r="U12" s="236" t="s">
        <v>6835</v>
      </c>
      <c r="V12" s="236" t="s">
        <v>6835</v>
      </c>
      <c r="W12" s="236" t="s">
        <v>6835</v>
      </c>
      <c r="X12" s="236" t="s">
        <v>6835</v>
      </c>
      <c r="Y12" s="236" t="s">
        <v>6835</v>
      </c>
      <c r="Z12" s="236" t="s">
        <v>6835</v>
      </c>
      <c r="AA12" s="236" t="s">
        <v>6835</v>
      </c>
      <c r="AB12" s="236" t="s">
        <v>6835</v>
      </c>
      <c r="AC12" s="236" t="s">
        <v>6835</v>
      </c>
      <c r="AD12" s="236" t="s">
        <v>6835</v>
      </c>
      <c r="AE12" s="236" t="s">
        <v>6835</v>
      </c>
      <c r="AF12" s="236" t="s">
        <v>6835</v>
      </c>
      <c r="AG12" s="236" t="s">
        <v>6835</v>
      </c>
      <c r="AH12" s="236" t="s">
        <v>6835</v>
      </c>
      <c r="AI12" s="236" t="s">
        <v>6835</v>
      </c>
      <c r="AJ12" s="236" t="s">
        <v>6835</v>
      </c>
      <c r="AK12" s="236" t="s">
        <v>6835</v>
      </c>
      <c r="AL12" s="236" t="s">
        <v>6835</v>
      </c>
      <c r="AM12" s="236" t="s">
        <v>6835</v>
      </c>
      <c r="AN12" s="236" t="s">
        <v>6835</v>
      </c>
      <c r="AO12" s="236" t="s">
        <v>6835</v>
      </c>
      <c r="AP12" s="236" t="s">
        <v>6835</v>
      </c>
      <c r="AQ12" s="236" t="s">
        <v>6835</v>
      </c>
      <c r="AR12" s="236" t="s">
        <v>6835</v>
      </c>
      <c r="AS12" s="236" t="s">
        <v>6835</v>
      </c>
      <c r="AT12" s="236" t="s">
        <v>6835</v>
      </c>
      <c r="AU12" s="236" t="s">
        <v>6835</v>
      </c>
      <c r="AV12" s="236" t="s">
        <v>6835</v>
      </c>
      <c r="AW12" s="236" t="s">
        <v>6835</v>
      </c>
      <c r="AX12" s="236" t="s">
        <v>6835</v>
      </c>
      <c r="AY12" s="236" t="s">
        <v>6835</v>
      </c>
      <c r="AZ12" s="236" t="s">
        <v>6835</v>
      </c>
      <c r="BA12" s="236" t="s">
        <v>6835</v>
      </c>
      <c r="BB12" s="236" t="s">
        <v>6835</v>
      </c>
      <c r="BC12" s="236" t="s">
        <v>6835</v>
      </c>
      <c r="BD12" s="236" t="s">
        <v>6835</v>
      </c>
      <c r="BE12" s="236" t="s">
        <v>6835</v>
      </c>
      <c r="BF12" s="236" t="s">
        <v>6835</v>
      </c>
      <c r="BG12" s="236" t="s">
        <v>6835</v>
      </c>
      <c r="BH12" s="236" t="s">
        <v>6835</v>
      </c>
      <c r="BI12" s="236" t="s">
        <v>6835</v>
      </c>
      <c r="BJ12" s="236" t="s">
        <v>6835</v>
      </c>
      <c r="BK12" s="236" t="s">
        <v>6835</v>
      </c>
      <c r="BL12" s="236" t="s">
        <v>6835</v>
      </c>
      <c r="BM12" s="236" t="s">
        <v>6835</v>
      </c>
      <c r="BN12" s="236" t="s">
        <v>6835</v>
      </c>
      <c r="BO12" s="236" t="s">
        <v>6835</v>
      </c>
      <c r="BP12" s="236" t="s">
        <v>6835</v>
      </c>
      <c r="BQ12" s="236" t="s">
        <v>6835</v>
      </c>
      <c r="BR12" s="236" t="s">
        <v>6835</v>
      </c>
      <c r="BS12" s="236" t="s">
        <v>6835</v>
      </c>
      <c r="BT12" s="236" t="s">
        <v>6835</v>
      </c>
      <c r="BU12" s="236" t="s">
        <v>6835</v>
      </c>
      <c r="BV12" s="236" t="s">
        <v>6835</v>
      </c>
      <c r="BW12" s="236" t="s">
        <v>6835</v>
      </c>
      <c r="BX12" s="236" t="s">
        <v>6835</v>
      </c>
      <c r="BY12" s="236" t="s">
        <v>6835</v>
      </c>
      <c r="BZ12" s="236" t="s">
        <v>6835</v>
      </c>
      <c r="CA12" s="236" t="s">
        <v>6835</v>
      </c>
      <c r="CB12" s="236" t="s">
        <v>6835</v>
      </c>
      <c r="CC12" s="236" t="s">
        <v>6835</v>
      </c>
      <c r="CD12" s="236" t="s">
        <v>6835</v>
      </c>
      <c r="CE12" s="236" t="s">
        <v>6835</v>
      </c>
      <c r="CF12" s="236" t="s">
        <v>6835</v>
      </c>
      <c r="CG12" s="236" t="s">
        <v>6835</v>
      </c>
      <c r="CH12" s="236" t="s">
        <v>6835</v>
      </c>
      <c r="CI12" s="236" t="s">
        <v>6835</v>
      </c>
      <c r="CJ12" s="236" t="s">
        <v>6835</v>
      </c>
      <c r="CK12" s="236" t="s">
        <v>6835</v>
      </c>
      <c r="CL12" s="236" t="s">
        <v>6835</v>
      </c>
      <c r="CM12" s="236" t="s">
        <v>6835</v>
      </c>
      <c r="CN12" s="236" t="s">
        <v>6835</v>
      </c>
      <c r="CO12" s="236" t="s">
        <v>6835</v>
      </c>
      <c r="CP12" s="236" t="s">
        <v>6835</v>
      </c>
      <c r="CQ12" s="236" t="s">
        <v>6835</v>
      </c>
      <c r="CR12" s="236" t="s">
        <v>6835</v>
      </c>
      <c r="CS12" s="236" t="s">
        <v>6835</v>
      </c>
      <c r="CT12" s="236" t="s">
        <v>6835</v>
      </c>
      <c r="CU12" s="236" t="s">
        <v>6835</v>
      </c>
      <c r="CV12" s="236" t="s">
        <v>6835</v>
      </c>
      <c r="CW12" s="236" t="s">
        <v>6835</v>
      </c>
      <c r="CX12" s="236" t="s">
        <v>6835</v>
      </c>
      <c r="CY12" s="236" t="s">
        <v>6835</v>
      </c>
      <c r="CZ12" s="236" t="s">
        <v>6835</v>
      </c>
      <c r="DA12" s="236" t="s">
        <v>6835</v>
      </c>
      <c r="DB12" s="236" t="s">
        <v>6835</v>
      </c>
      <c r="DC12" s="236" t="s">
        <v>6835</v>
      </c>
      <c r="DD12" s="236" t="s">
        <v>6835</v>
      </c>
      <c r="DE12" s="236" t="s">
        <v>6835</v>
      </c>
      <c r="DF12" s="236" t="s">
        <v>6835</v>
      </c>
      <c r="DG12" s="236" t="s">
        <v>6835</v>
      </c>
      <c r="DH12" s="236" t="s">
        <v>6835</v>
      </c>
      <c r="DI12" s="236" t="s">
        <v>6835</v>
      </c>
      <c r="DJ12" s="236" t="s">
        <v>6835</v>
      </c>
      <c r="DK12" s="236" t="s">
        <v>6835</v>
      </c>
      <c r="DL12" s="236" t="s">
        <v>6835</v>
      </c>
      <c r="DM12" s="236" t="s">
        <v>6835</v>
      </c>
      <c r="DN12" s="236" t="s">
        <v>6835</v>
      </c>
      <c r="DO12" s="236" t="s">
        <v>6835</v>
      </c>
      <c r="DP12" s="236" t="s">
        <v>6835</v>
      </c>
      <c r="DQ12" s="236" t="s">
        <v>6835</v>
      </c>
      <c r="DR12" s="236" t="s">
        <v>6835</v>
      </c>
      <c r="DS12" s="236" t="s">
        <v>6835</v>
      </c>
      <c r="DT12" s="236" t="s">
        <v>6835</v>
      </c>
      <c r="DU12" s="236" t="s">
        <v>6835</v>
      </c>
      <c r="DV12" s="236" t="s">
        <v>6835</v>
      </c>
      <c r="DW12" s="236" t="s">
        <v>6835</v>
      </c>
      <c r="DX12" s="236" t="s">
        <v>6835</v>
      </c>
      <c r="DY12" s="236" t="s">
        <v>6835</v>
      </c>
      <c r="DZ12" s="236" t="s">
        <v>6835</v>
      </c>
      <c r="EA12" s="236" t="s">
        <v>6835</v>
      </c>
      <c r="EB12" s="236" t="s">
        <v>6835</v>
      </c>
      <c r="EC12" s="236" t="s">
        <v>6835</v>
      </c>
      <c r="ED12" s="236" t="s">
        <v>6835</v>
      </c>
      <c r="EE12" s="236" t="s">
        <v>6835</v>
      </c>
      <c r="EF12" s="236" t="s">
        <v>6835</v>
      </c>
      <c r="EG12" s="236" t="s">
        <v>6835</v>
      </c>
      <c r="EH12" s="236" t="s">
        <v>6835</v>
      </c>
      <c r="EI12" s="236" t="s">
        <v>6835</v>
      </c>
      <c r="EJ12" s="236" t="s">
        <v>6835</v>
      </c>
      <c r="EK12" s="236" t="s">
        <v>6835</v>
      </c>
      <c r="EL12" s="236" t="s">
        <v>6835</v>
      </c>
      <c r="EM12" s="236" t="s">
        <v>6835</v>
      </c>
      <c r="EN12" s="236" t="s">
        <v>6835</v>
      </c>
      <c r="EO12" s="236" t="s">
        <v>6835</v>
      </c>
      <c r="EP12" s="236" t="s">
        <v>6835</v>
      </c>
      <c r="EQ12" s="236" t="s">
        <v>6835</v>
      </c>
      <c r="ER12" s="236" t="s">
        <v>6835</v>
      </c>
      <c r="ES12" s="236" t="s">
        <v>6835</v>
      </c>
      <c r="ET12" s="236" t="s">
        <v>6835</v>
      </c>
      <c r="EU12" s="236" t="s">
        <v>6835</v>
      </c>
      <c r="EV12" s="236" t="s">
        <v>6835</v>
      </c>
      <c r="EW12" s="236" t="s">
        <v>6835</v>
      </c>
      <c r="EX12" s="236" t="s">
        <v>6835</v>
      </c>
      <c r="EY12" s="236" t="s">
        <v>6835</v>
      </c>
      <c r="EZ12" s="236" t="s">
        <v>6835</v>
      </c>
      <c r="FA12" s="236" t="s">
        <v>6835</v>
      </c>
      <c r="FB12" s="236" t="s">
        <v>6835</v>
      </c>
      <c r="FC12" s="236" t="s">
        <v>6835</v>
      </c>
      <c r="FD12" s="236" t="s">
        <v>6835</v>
      </c>
      <c r="FE12" s="236" t="s">
        <v>6835</v>
      </c>
      <c r="FF12" s="236" t="s">
        <v>6835</v>
      </c>
      <c r="FG12" s="236" t="s">
        <v>6835</v>
      </c>
      <c r="FH12" s="236" t="s">
        <v>6835</v>
      </c>
      <c r="FI12" s="236" t="s">
        <v>6835</v>
      </c>
      <c r="FJ12" s="236" t="s">
        <v>6835</v>
      </c>
      <c r="FK12" s="236" t="s">
        <v>6835</v>
      </c>
      <c r="FL12" s="236" t="s">
        <v>6835</v>
      </c>
      <c r="FM12" s="236" t="s">
        <v>6835</v>
      </c>
      <c r="FN12" s="236" t="s">
        <v>6835</v>
      </c>
      <c r="FO12" s="236" t="s">
        <v>6835</v>
      </c>
      <c r="FP12" s="236" t="s">
        <v>6835</v>
      </c>
      <c r="FQ12" s="236" t="s">
        <v>6835</v>
      </c>
      <c r="FR12" s="236" t="s">
        <v>6835</v>
      </c>
      <c r="FS12" s="236" t="s">
        <v>6835</v>
      </c>
      <c r="FT12" s="236" t="s">
        <v>6835</v>
      </c>
      <c r="FU12" s="236" t="s">
        <v>6835</v>
      </c>
      <c r="FV12" s="236" t="s">
        <v>6835</v>
      </c>
      <c r="FW12" s="236" t="s">
        <v>6835</v>
      </c>
      <c r="FX12" s="236" t="s">
        <v>6835</v>
      </c>
      <c r="FY12" s="236" t="s">
        <v>6835</v>
      </c>
      <c r="FZ12" s="236" t="s">
        <v>6835</v>
      </c>
      <c r="GA12" s="236" t="s">
        <v>6835</v>
      </c>
      <c r="GB12" s="236" t="s">
        <v>6835</v>
      </c>
      <c r="GC12" s="236" t="s">
        <v>6835</v>
      </c>
      <c r="GD12" s="236" t="s">
        <v>6835</v>
      </c>
      <c r="GE12" s="236" t="s">
        <v>6835</v>
      </c>
      <c r="GF12" s="236" t="s">
        <v>6835</v>
      </c>
      <c r="GG12" s="236" t="s">
        <v>6835</v>
      </c>
      <c r="GH12" s="236" t="s">
        <v>6835</v>
      </c>
      <c r="GI12" s="236" t="s">
        <v>6835</v>
      </c>
      <c r="GJ12" s="236" t="s">
        <v>6835</v>
      </c>
      <c r="GK12" s="236" t="s">
        <v>6835</v>
      </c>
      <c r="GL12" s="236" t="s">
        <v>6835</v>
      </c>
      <c r="GM12" s="236" t="s">
        <v>6835</v>
      </c>
      <c r="GN12" s="236" t="s">
        <v>6835</v>
      </c>
      <c r="GO12" s="236" t="s">
        <v>6835</v>
      </c>
      <c r="GP12" s="236" t="s">
        <v>6835</v>
      </c>
      <c r="GQ12" s="236" t="s">
        <v>6835</v>
      </c>
      <c r="GR12" s="236" t="s">
        <v>6835</v>
      </c>
      <c r="GS12" s="236" t="s">
        <v>6835</v>
      </c>
      <c r="GT12" s="236" t="s">
        <v>6835</v>
      </c>
      <c r="GU12" s="236" t="s">
        <v>6835</v>
      </c>
      <c r="GV12" s="236" t="s">
        <v>6835</v>
      </c>
      <c r="GW12" s="236" t="s">
        <v>6835</v>
      </c>
      <c r="GX12" s="236" t="s">
        <v>6835</v>
      </c>
      <c r="GY12" s="236" t="s">
        <v>6835</v>
      </c>
      <c r="GZ12" s="236" t="s">
        <v>6835</v>
      </c>
      <c r="HA12" s="236" t="s">
        <v>6835</v>
      </c>
      <c r="HB12" s="236" t="s">
        <v>6835</v>
      </c>
      <c r="HC12" s="236" t="s">
        <v>6835</v>
      </c>
      <c r="HD12" s="236" t="s">
        <v>6835</v>
      </c>
      <c r="HE12" s="236" t="s">
        <v>6835</v>
      </c>
      <c r="HF12" s="236" t="s">
        <v>6835</v>
      </c>
      <c r="HG12" s="236" t="s">
        <v>6835</v>
      </c>
      <c r="HH12" s="236" t="s">
        <v>6835</v>
      </c>
      <c r="HI12" s="236" t="s">
        <v>6835</v>
      </c>
      <c r="HJ12" s="236" t="s">
        <v>6835</v>
      </c>
      <c r="HK12" s="236" t="s">
        <v>6835</v>
      </c>
      <c r="HL12" s="236" t="s">
        <v>6835</v>
      </c>
      <c r="HM12" s="236" t="s">
        <v>6835</v>
      </c>
      <c r="HN12" s="236" t="s">
        <v>6835</v>
      </c>
      <c r="HO12" s="236" t="s">
        <v>6835</v>
      </c>
      <c r="HP12" s="236" t="s">
        <v>6835</v>
      </c>
      <c r="HQ12" s="236" t="s">
        <v>6835</v>
      </c>
    </row>
    <row r="13" spans="1:225">
      <c r="D13" s="212"/>
      <c r="F13" s="235" t="s">
        <v>6836</v>
      </c>
      <c r="G13" s="235"/>
      <c r="H13" s="237"/>
      <c r="I13" s="236" t="s">
        <v>6837</v>
      </c>
      <c r="J13" s="236" t="s">
        <v>6837</v>
      </c>
      <c r="K13" s="236" t="s">
        <v>6837</v>
      </c>
      <c r="L13" s="236" t="s">
        <v>6837</v>
      </c>
      <c r="M13" s="236" t="s">
        <v>6837</v>
      </c>
      <c r="N13" s="236" t="s">
        <v>6837</v>
      </c>
      <c r="O13" s="236" t="s">
        <v>6837</v>
      </c>
      <c r="P13" s="236" t="s">
        <v>6837</v>
      </c>
      <c r="Q13" s="236" t="s">
        <v>6837</v>
      </c>
      <c r="R13" s="236" t="s">
        <v>6837</v>
      </c>
      <c r="S13" s="236" t="s">
        <v>6837</v>
      </c>
      <c r="T13" s="236" t="s">
        <v>6837</v>
      </c>
      <c r="U13" s="236" t="s">
        <v>6837</v>
      </c>
      <c r="V13" s="236" t="s">
        <v>6837</v>
      </c>
      <c r="W13" s="236" t="s">
        <v>6837</v>
      </c>
      <c r="X13" s="236" t="s">
        <v>6837</v>
      </c>
      <c r="Y13" s="236" t="s">
        <v>6837</v>
      </c>
      <c r="Z13" s="236" t="s">
        <v>6837</v>
      </c>
      <c r="AA13" s="236" t="s">
        <v>6837</v>
      </c>
      <c r="AB13" s="236" t="s">
        <v>6837</v>
      </c>
      <c r="AC13" s="236" t="s">
        <v>6837</v>
      </c>
      <c r="AD13" s="236" t="s">
        <v>6837</v>
      </c>
      <c r="AE13" s="236" t="s">
        <v>6837</v>
      </c>
      <c r="AF13" s="236" t="s">
        <v>6837</v>
      </c>
      <c r="AG13" s="236" t="s">
        <v>6837</v>
      </c>
      <c r="AH13" s="236" t="s">
        <v>6837</v>
      </c>
      <c r="AI13" s="236" t="s">
        <v>6837</v>
      </c>
      <c r="AJ13" s="236" t="s">
        <v>6837</v>
      </c>
      <c r="AK13" s="236" t="s">
        <v>6837</v>
      </c>
      <c r="AL13" s="236" t="s">
        <v>6837</v>
      </c>
      <c r="AM13" s="236" t="s">
        <v>6837</v>
      </c>
      <c r="AN13" s="236" t="s">
        <v>6837</v>
      </c>
      <c r="AO13" s="236" t="s">
        <v>6837</v>
      </c>
      <c r="AP13" s="236" t="s">
        <v>6837</v>
      </c>
      <c r="AQ13" s="236" t="s">
        <v>6837</v>
      </c>
      <c r="AR13" s="236" t="s">
        <v>6837</v>
      </c>
      <c r="AS13" s="236" t="s">
        <v>6837</v>
      </c>
      <c r="AT13" s="236" t="s">
        <v>6837</v>
      </c>
      <c r="AU13" s="236" t="s">
        <v>6837</v>
      </c>
      <c r="AV13" s="236" t="s">
        <v>6837</v>
      </c>
      <c r="AW13" s="236" t="s">
        <v>6837</v>
      </c>
      <c r="AX13" s="236" t="s">
        <v>6837</v>
      </c>
      <c r="AY13" s="236" t="s">
        <v>6837</v>
      </c>
      <c r="AZ13" s="236" t="s">
        <v>6837</v>
      </c>
      <c r="BA13" s="236" t="s">
        <v>6837</v>
      </c>
      <c r="BB13" s="236" t="s">
        <v>6837</v>
      </c>
      <c r="BC13" s="236" t="s">
        <v>6837</v>
      </c>
      <c r="BD13" s="236" t="s">
        <v>6837</v>
      </c>
      <c r="BE13" s="236" t="s">
        <v>6837</v>
      </c>
      <c r="BF13" s="236" t="s">
        <v>6837</v>
      </c>
      <c r="BG13" s="236" t="s">
        <v>6837</v>
      </c>
      <c r="BH13" s="236" t="s">
        <v>6837</v>
      </c>
      <c r="BI13" s="236" t="s">
        <v>6837</v>
      </c>
      <c r="BJ13" s="236" t="s">
        <v>6837</v>
      </c>
      <c r="BK13" s="236" t="s">
        <v>6837</v>
      </c>
      <c r="BL13" s="236" t="s">
        <v>6837</v>
      </c>
      <c r="BM13" s="236" t="s">
        <v>6837</v>
      </c>
      <c r="BN13" s="236" t="s">
        <v>6837</v>
      </c>
      <c r="BO13" s="236" t="s">
        <v>6837</v>
      </c>
      <c r="BP13" s="236" t="s">
        <v>6837</v>
      </c>
      <c r="BQ13" s="236" t="s">
        <v>6837</v>
      </c>
      <c r="BR13" s="236" t="s">
        <v>6837</v>
      </c>
      <c r="BS13" s="236" t="s">
        <v>6837</v>
      </c>
      <c r="BT13" s="236" t="s">
        <v>6837</v>
      </c>
      <c r="BU13" s="236" t="s">
        <v>6837</v>
      </c>
      <c r="BV13" s="236" t="s">
        <v>6837</v>
      </c>
      <c r="BW13" s="236" t="s">
        <v>6837</v>
      </c>
      <c r="BX13" s="236" t="s">
        <v>6837</v>
      </c>
      <c r="BY13" s="236" t="s">
        <v>6837</v>
      </c>
      <c r="BZ13" s="236" t="s">
        <v>6837</v>
      </c>
      <c r="CA13" s="236" t="s">
        <v>6837</v>
      </c>
      <c r="CB13" s="236" t="s">
        <v>6837</v>
      </c>
      <c r="CC13" s="236" t="s">
        <v>6837</v>
      </c>
      <c r="CD13" s="236" t="s">
        <v>6837</v>
      </c>
      <c r="CE13" s="236" t="s">
        <v>6837</v>
      </c>
      <c r="CF13" s="236" t="s">
        <v>6837</v>
      </c>
      <c r="CG13" s="236" t="s">
        <v>6837</v>
      </c>
      <c r="CH13" s="236" t="s">
        <v>6837</v>
      </c>
      <c r="CI13" s="236" t="s">
        <v>6837</v>
      </c>
      <c r="CJ13" s="236" t="s">
        <v>6837</v>
      </c>
      <c r="CK13" s="236" t="s">
        <v>6837</v>
      </c>
      <c r="CL13" s="236" t="s">
        <v>6837</v>
      </c>
      <c r="CM13" s="236" t="s">
        <v>6837</v>
      </c>
      <c r="CN13" s="236" t="s">
        <v>6837</v>
      </c>
      <c r="CO13" s="236" t="s">
        <v>6837</v>
      </c>
      <c r="CP13" s="236" t="s">
        <v>6837</v>
      </c>
      <c r="CQ13" s="236" t="s">
        <v>6837</v>
      </c>
      <c r="CR13" s="236" t="s">
        <v>6837</v>
      </c>
      <c r="CS13" s="236" t="s">
        <v>6837</v>
      </c>
      <c r="CT13" s="236" t="s">
        <v>6837</v>
      </c>
      <c r="CU13" s="236" t="s">
        <v>6837</v>
      </c>
      <c r="CV13" s="236" t="s">
        <v>6837</v>
      </c>
      <c r="CW13" s="236" t="s">
        <v>6837</v>
      </c>
      <c r="CX13" s="236" t="s">
        <v>6837</v>
      </c>
      <c r="CY13" s="236" t="s">
        <v>6837</v>
      </c>
      <c r="CZ13" s="236" t="s">
        <v>6837</v>
      </c>
      <c r="DA13" s="236" t="s">
        <v>6837</v>
      </c>
      <c r="DB13" s="236" t="s">
        <v>6837</v>
      </c>
      <c r="DC13" s="236" t="s">
        <v>6837</v>
      </c>
      <c r="DD13" s="236" t="s">
        <v>6837</v>
      </c>
      <c r="DE13" s="236" t="s">
        <v>6837</v>
      </c>
      <c r="DF13" s="236" t="s">
        <v>6837</v>
      </c>
      <c r="DG13" s="236" t="s">
        <v>6837</v>
      </c>
      <c r="DH13" s="236" t="s">
        <v>6837</v>
      </c>
      <c r="DI13" s="236" t="s">
        <v>6837</v>
      </c>
      <c r="DJ13" s="236" t="s">
        <v>6837</v>
      </c>
      <c r="DK13" s="236" t="s">
        <v>6837</v>
      </c>
      <c r="DL13" s="236" t="s">
        <v>6837</v>
      </c>
      <c r="DM13" s="236" t="s">
        <v>6837</v>
      </c>
      <c r="DN13" s="236" t="s">
        <v>6837</v>
      </c>
      <c r="DO13" s="236" t="s">
        <v>6837</v>
      </c>
      <c r="DP13" s="236" t="s">
        <v>6837</v>
      </c>
      <c r="DQ13" s="236" t="s">
        <v>6837</v>
      </c>
      <c r="DR13" s="236" t="s">
        <v>6837</v>
      </c>
      <c r="DS13" s="236" t="s">
        <v>6837</v>
      </c>
      <c r="DT13" s="236" t="s">
        <v>6837</v>
      </c>
      <c r="DU13" s="236" t="s">
        <v>6837</v>
      </c>
      <c r="DV13" s="236" t="s">
        <v>6837</v>
      </c>
      <c r="DW13" s="236" t="s">
        <v>6837</v>
      </c>
      <c r="DX13" s="236" t="s">
        <v>6837</v>
      </c>
      <c r="DY13" s="236" t="s">
        <v>6837</v>
      </c>
      <c r="DZ13" s="236" t="s">
        <v>6837</v>
      </c>
      <c r="EA13" s="236" t="s">
        <v>6837</v>
      </c>
      <c r="EB13" s="236" t="s">
        <v>6837</v>
      </c>
      <c r="EC13" s="236" t="s">
        <v>6837</v>
      </c>
      <c r="ED13" s="236" t="s">
        <v>6837</v>
      </c>
      <c r="EE13" s="236" t="s">
        <v>6837</v>
      </c>
      <c r="EF13" s="236" t="s">
        <v>6837</v>
      </c>
      <c r="EG13" s="236" t="s">
        <v>6837</v>
      </c>
      <c r="EH13" s="236" t="s">
        <v>6837</v>
      </c>
      <c r="EI13" s="236" t="s">
        <v>6837</v>
      </c>
      <c r="EJ13" s="236" t="s">
        <v>6837</v>
      </c>
      <c r="EK13" s="236" t="s">
        <v>6837</v>
      </c>
      <c r="EL13" s="236" t="s">
        <v>6837</v>
      </c>
      <c r="EM13" s="236" t="s">
        <v>6837</v>
      </c>
      <c r="EN13" s="236" t="s">
        <v>6837</v>
      </c>
      <c r="EO13" s="236" t="s">
        <v>6837</v>
      </c>
      <c r="EP13" s="236" t="s">
        <v>6837</v>
      </c>
      <c r="EQ13" s="236" t="s">
        <v>6837</v>
      </c>
      <c r="ER13" s="236" t="s">
        <v>6837</v>
      </c>
      <c r="ES13" s="236" t="s">
        <v>6837</v>
      </c>
      <c r="ET13" s="236" t="s">
        <v>6837</v>
      </c>
      <c r="EU13" s="236" t="s">
        <v>6837</v>
      </c>
      <c r="EV13" s="236" t="s">
        <v>6837</v>
      </c>
      <c r="EW13" s="236" t="s">
        <v>6837</v>
      </c>
      <c r="EX13" s="236" t="s">
        <v>6837</v>
      </c>
      <c r="EY13" s="236" t="s">
        <v>6837</v>
      </c>
      <c r="EZ13" s="236" t="s">
        <v>6837</v>
      </c>
      <c r="FA13" s="236" t="s">
        <v>6837</v>
      </c>
      <c r="FB13" s="236" t="s">
        <v>6837</v>
      </c>
      <c r="FC13" s="236" t="s">
        <v>6837</v>
      </c>
      <c r="FD13" s="236" t="s">
        <v>6837</v>
      </c>
      <c r="FE13" s="236" t="s">
        <v>6837</v>
      </c>
      <c r="FF13" s="236" t="s">
        <v>6837</v>
      </c>
      <c r="FG13" s="236" t="s">
        <v>6837</v>
      </c>
      <c r="FH13" s="236" t="s">
        <v>6837</v>
      </c>
      <c r="FI13" s="236" t="s">
        <v>6837</v>
      </c>
      <c r="FJ13" s="236" t="s">
        <v>6837</v>
      </c>
      <c r="FK13" s="236" t="s">
        <v>6837</v>
      </c>
      <c r="FL13" s="236" t="s">
        <v>6837</v>
      </c>
      <c r="FM13" s="236" t="s">
        <v>6837</v>
      </c>
      <c r="FN13" s="236" t="s">
        <v>6837</v>
      </c>
      <c r="FO13" s="236" t="s">
        <v>6837</v>
      </c>
      <c r="FP13" s="236" t="s">
        <v>6837</v>
      </c>
      <c r="FQ13" s="236" t="s">
        <v>6837</v>
      </c>
      <c r="FR13" s="236" t="s">
        <v>6837</v>
      </c>
      <c r="FS13" s="236" t="s">
        <v>6837</v>
      </c>
      <c r="FT13" s="236" t="s">
        <v>6837</v>
      </c>
      <c r="FU13" s="236" t="s">
        <v>6837</v>
      </c>
      <c r="FV13" s="236" t="s">
        <v>6837</v>
      </c>
      <c r="FW13" s="236" t="s">
        <v>6837</v>
      </c>
      <c r="FX13" s="236" t="s">
        <v>6837</v>
      </c>
      <c r="FY13" s="236" t="s">
        <v>6837</v>
      </c>
      <c r="FZ13" s="236" t="s">
        <v>6837</v>
      </c>
      <c r="GA13" s="236" t="s">
        <v>6837</v>
      </c>
      <c r="GB13" s="236" t="s">
        <v>6837</v>
      </c>
      <c r="GC13" s="236" t="s">
        <v>6837</v>
      </c>
      <c r="GD13" s="236" t="s">
        <v>6837</v>
      </c>
      <c r="GE13" s="236" t="s">
        <v>6837</v>
      </c>
      <c r="GF13" s="236" t="s">
        <v>6837</v>
      </c>
      <c r="GG13" s="236" t="s">
        <v>6837</v>
      </c>
      <c r="GH13" s="236" t="s">
        <v>6837</v>
      </c>
      <c r="GI13" s="236" t="s">
        <v>6837</v>
      </c>
      <c r="GJ13" s="236" t="s">
        <v>6837</v>
      </c>
      <c r="GK13" s="236" t="s">
        <v>6837</v>
      </c>
      <c r="GL13" s="236" t="s">
        <v>6837</v>
      </c>
      <c r="GM13" s="236" t="s">
        <v>6837</v>
      </c>
      <c r="GN13" s="236" t="s">
        <v>6837</v>
      </c>
      <c r="GO13" s="236" t="s">
        <v>6837</v>
      </c>
      <c r="GP13" s="236" t="s">
        <v>6837</v>
      </c>
      <c r="GQ13" s="236" t="s">
        <v>6837</v>
      </c>
      <c r="GR13" s="236" t="s">
        <v>6837</v>
      </c>
      <c r="GS13" s="236" t="s">
        <v>6837</v>
      </c>
      <c r="GT13" s="236" t="s">
        <v>6837</v>
      </c>
      <c r="GU13" s="236" t="s">
        <v>6837</v>
      </c>
      <c r="GV13" s="236" t="s">
        <v>6837</v>
      </c>
      <c r="GW13" s="236" t="s">
        <v>6837</v>
      </c>
      <c r="GX13" s="236" t="s">
        <v>6837</v>
      </c>
      <c r="GY13" s="236" t="s">
        <v>6837</v>
      </c>
      <c r="GZ13" s="236" t="s">
        <v>6837</v>
      </c>
      <c r="HA13" s="236" t="s">
        <v>6837</v>
      </c>
      <c r="HB13" s="236" t="s">
        <v>6837</v>
      </c>
      <c r="HC13" s="236" t="s">
        <v>6837</v>
      </c>
      <c r="HD13" s="236" t="s">
        <v>6837</v>
      </c>
      <c r="HE13" s="236" t="s">
        <v>6837</v>
      </c>
      <c r="HF13" s="236" t="s">
        <v>6837</v>
      </c>
      <c r="HG13" s="236" t="s">
        <v>6837</v>
      </c>
      <c r="HH13" s="236" t="s">
        <v>6837</v>
      </c>
      <c r="HI13" s="236" t="s">
        <v>6837</v>
      </c>
      <c r="HJ13" s="236" t="s">
        <v>6837</v>
      </c>
      <c r="HK13" s="236" t="s">
        <v>6837</v>
      </c>
      <c r="HL13" s="236" t="s">
        <v>6837</v>
      </c>
      <c r="HM13" s="236" t="s">
        <v>6837</v>
      </c>
      <c r="HN13" s="236" t="s">
        <v>6837</v>
      </c>
      <c r="HO13" s="236" t="s">
        <v>6837</v>
      </c>
      <c r="HP13" s="236" t="s">
        <v>6837</v>
      </c>
      <c r="HQ13" s="236" t="s">
        <v>6837</v>
      </c>
    </row>
    <row r="14" spans="1:225" s="240" customFormat="1">
      <c r="A14"/>
      <c r="B14" s="212"/>
      <c r="C14"/>
      <c r="D14" s="238" t="s">
        <v>6838</v>
      </c>
      <c r="E14" s="229"/>
      <c r="F14" s="239" t="s">
        <v>6839</v>
      </c>
      <c r="G14" s="229"/>
      <c r="H14" s="211"/>
      <c r="I14" s="240" t="s">
        <v>6840</v>
      </c>
      <c r="J14" s="240" t="s">
        <v>6841</v>
      </c>
      <c r="K14" s="240" t="s">
        <v>6842</v>
      </c>
      <c r="L14" s="240" t="s">
        <v>6843</v>
      </c>
      <c r="M14" s="240" t="s">
        <v>6844</v>
      </c>
      <c r="N14" s="240" t="s">
        <v>6845</v>
      </c>
      <c r="O14" s="240" t="s">
        <v>6846</v>
      </c>
      <c r="P14" s="240" t="s">
        <v>6847</v>
      </c>
      <c r="Q14" s="240" t="s">
        <v>6848</v>
      </c>
      <c r="R14" s="240" t="s">
        <v>6849</v>
      </c>
      <c r="S14" s="240" t="s">
        <v>6850</v>
      </c>
      <c r="T14" s="240" t="s">
        <v>6851</v>
      </c>
      <c r="U14" s="240" t="s">
        <v>6852</v>
      </c>
      <c r="V14" s="240" t="s">
        <v>6853</v>
      </c>
      <c r="W14" s="240" t="s">
        <v>6854</v>
      </c>
      <c r="X14" s="240" t="s">
        <v>6855</v>
      </c>
      <c r="Y14" s="240" t="s">
        <v>6856</v>
      </c>
      <c r="Z14" s="240" t="s">
        <v>6857</v>
      </c>
      <c r="AA14" s="240" t="s">
        <v>6858</v>
      </c>
      <c r="AB14" s="240" t="s">
        <v>6859</v>
      </c>
      <c r="AC14" s="240" t="s">
        <v>6860</v>
      </c>
      <c r="AD14" s="240" t="s">
        <v>6861</v>
      </c>
      <c r="AE14" s="240" t="s">
        <v>6862</v>
      </c>
      <c r="AF14" s="240" t="s">
        <v>6863</v>
      </c>
      <c r="AG14" s="240" t="s">
        <v>6864</v>
      </c>
      <c r="AH14" s="240" t="s">
        <v>6865</v>
      </c>
      <c r="AI14" s="240" t="s">
        <v>6866</v>
      </c>
      <c r="AJ14" s="240" t="s">
        <v>6867</v>
      </c>
      <c r="AK14" s="240" t="s">
        <v>6868</v>
      </c>
      <c r="AL14" s="240" t="s">
        <v>6869</v>
      </c>
      <c r="AM14" s="240" t="s">
        <v>6870</v>
      </c>
      <c r="AN14" s="240" t="s">
        <v>6871</v>
      </c>
      <c r="AO14" s="240" t="s">
        <v>6872</v>
      </c>
      <c r="AP14" s="240" t="s">
        <v>6873</v>
      </c>
      <c r="AQ14" s="240" t="s">
        <v>6874</v>
      </c>
      <c r="AR14" s="240" t="s">
        <v>6875</v>
      </c>
      <c r="AS14" s="240" t="s">
        <v>6876</v>
      </c>
      <c r="AT14" s="240" t="s">
        <v>6877</v>
      </c>
      <c r="AU14" s="240" t="s">
        <v>6878</v>
      </c>
      <c r="AV14" s="240" t="s">
        <v>6879</v>
      </c>
      <c r="AW14" s="240" t="s">
        <v>6880</v>
      </c>
      <c r="AX14" s="240" t="s">
        <v>6881</v>
      </c>
      <c r="AY14" s="240" t="s">
        <v>6882</v>
      </c>
      <c r="AZ14" s="240" t="s">
        <v>6883</v>
      </c>
      <c r="BA14" s="240" t="s">
        <v>6884</v>
      </c>
      <c r="BB14" s="240" t="s">
        <v>6885</v>
      </c>
      <c r="BC14" s="240" t="s">
        <v>6886</v>
      </c>
      <c r="BD14" s="240" t="s">
        <v>6887</v>
      </c>
      <c r="BE14" s="240" t="s">
        <v>6888</v>
      </c>
      <c r="BF14" s="240" t="s">
        <v>6889</v>
      </c>
      <c r="BG14" s="240" t="s">
        <v>6890</v>
      </c>
      <c r="BH14" s="240" t="s">
        <v>6891</v>
      </c>
      <c r="BI14" s="240" t="s">
        <v>6892</v>
      </c>
      <c r="BJ14" s="240" t="s">
        <v>6893</v>
      </c>
      <c r="BK14" s="240" t="s">
        <v>6894</v>
      </c>
      <c r="BL14" s="240" t="s">
        <v>6895</v>
      </c>
      <c r="BM14" s="240" t="s">
        <v>6896</v>
      </c>
      <c r="BN14" s="240" t="s">
        <v>6897</v>
      </c>
      <c r="BO14" s="240" t="s">
        <v>6898</v>
      </c>
      <c r="BP14" s="240" t="s">
        <v>6899</v>
      </c>
      <c r="BQ14" s="240" t="s">
        <v>6900</v>
      </c>
      <c r="BR14" s="240" t="s">
        <v>6901</v>
      </c>
      <c r="BS14" s="240" t="s">
        <v>6902</v>
      </c>
      <c r="BT14" s="240" t="s">
        <v>6903</v>
      </c>
      <c r="BU14" s="240" t="s">
        <v>6904</v>
      </c>
      <c r="BV14" s="240" t="s">
        <v>6905</v>
      </c>
      <c r="BW14" s="240" t="s">
        <v>6906</v>
      </c>
      <c r="BX14" s="240" t="s">
        <v>6907</v>
      </c>
      <c r="BY14" s="240" t="s">
        <v>6908</v>
      </c>
      <c r="BZ14" s="240" t="s">
        <v>6909</v>
      </c>
      <c r="CA14" s="240" t="s">
        <v>6910</v>
      </c>
      <c r="CB14" s="240" t="s">
        <v>6911</v>
      </c>
      <c r="CC14" s="240" t="s">
        <v>6912</v>
      </c>
      <c r="CD14" s="240" t="s">
        <v>6913</v>
      </c>
      <c r="CE14" s="240" t="s">
        <v>6914</v>
      </c>
      <c r="CF14" s="240" t="s">
        <v>6915</v>
      </c>
      <c r="CG14" s="240" t="s">
        <v>6916</v>
      </c>
      <c r="CH14" s="240" t="s">
        <v>6917</v>
      </c>
      <c r="CI14" s="240" t="s">
        <v>6918</v>
      </c>
      <c r="CJ14" s="240" t="s">
        <v>6919</v>
      </c>
      <c r="CK14" s="240" t="s">
        <v>6920</v>
      </c>
      <c r="CL14" s="240" t="s">
        <v>6921</v>
      </c>
      <c r="CM14" s="240" t="s">
        <v>6922</v>
      </c>
      <c r="CN14" s="240" t="s">
        <v>6923</v>
      </c>
      <c r="CO14" s="240" t="s">
        <v>6924</v>
      </c>
      <c r="CP14" s="240" t="s">
        <v>6925</v>
      </c>
      <c r="CQ14" s="240" t="s">
        <v>6926</v>
      </c>
      <c r="CR14" s="240" t="s">
        <v>6927</v>
      </c>
      <c r="CS14" s="240" t="s">
        <v>6928</v>
      </c>
      <c r="CT14" s="240" t="s">
        <v>6929</v>
      </c>
      <c r="CU14" s="240" t="s">
        <v>6930</v>
      </c>
      <c r="CV14" s="240" t="s">
        <v>6931</v>
      </c>
      <c r="CW14" s="240" t="s">
        <v>6932</v>
      </c>
      <c r="CX14" s="240" t="s">
        <v>6933</v>
      </c>
      <c r="CY14" s="240" t="s">
        <v>6934</v>
      </c>
      <c r="CZ14" s="240" t="s">
        <v>6935</v>
      </c>
      <c r="DA14" s="240" t="s">
        <v>6936</v>
      </c>
      <c r="DB14" s="240" t="s">
        <v>6937</v>
      </c>
      <c r="DC14" s="240" t="s">
        <v>6938</v>
      </c>
      <c r="DD14" s="240" t="s">
        <v>6939</v>
      </c>
      <c r="DE14" s="240" t="s">
        <v>6940</v>
      </c>
      <c r="DF14" s="240" t="s">
        <v>6941</v>
      </c>
      <c r="DG14" s="240" t="s">
        <v>6942</v>
      </c>
      <c r="DH14" s="240" t="s">
        <v>6943</v>
      </c>
      <c r="DI14" s="240" t="s">
        <v>6944</v>
      </c>
      <c r="DJ14" s="240" t="s">
        <v>6945</v>
      </c>
      <c r="DK14" s="240" t="s">
        <v>6946</v>
      </c>
      <c r="DL14" s="240" t="s">
        <v>6947</v>
      </c>
      <c r="DM14" s="240" t="s">
        <v>6948</v>
      </c>
      <c r="DN14" s="240" t="s">
        <v>6949</v>
      </c>
      <c r="DO14" s="240" t="s">
        <v>6950</v>
      </c>
      <c r="DP14" s="240" t="s">
        <v>6951</v>
      </c>
      <c r="DQ14" s="240" t="s">
        <v>6952</v>
      </c>
      <c r="DR14" s="240" t="s">
        <v>6953</v>
      </c>
      <c r="DS14" s="240" t="s">
        <v>6954</v>
      </c>
      <c r="DT14" s="240" t="s">
        <v>6955</v>
      </c>
      <c r="DU14" s="240" t="s">
        <v>6956</v>
      </c>
      <c r="DV14" s="240" t="s">
        <v>6957</v>
      </c>
      <c r="DW14" s="240" t="s">
        <v>6958</v>
      </c>
      <c r="DX14" s="240" t="s">
        <v>6959</v>
      </c>
      <c r="DY14" s="240" t="s">
        <v>6960</v>
      </c>
      <c r="DZ14" s="240" t="s">
        <v>6961</v>
      </c>
      <c r="EA14" s="240" t="s">
        <v>6962</v>
      </c>
      <c r="EB14" s="240" t="s">
        <v>6963</v>
      </c>
      <c r="EC14" s="240" t="s">
        <v>6964</v>
      </c>
      <c r="ED14" s="240" t="s">
        <v>6965</v>
      </c>
      <c r="EE14" s="240" t="s">
        <v>6966</v>
      </c>
      <c r="EF14" s="240" t="s">
        <v>6967</v>
      </c>
      <c r="EG14" s="240" t="s">
        <v>6968</v>
      </c>
      <c r="EH14" s="240" t="s">
        <v>6969</v>
      </c>
      <c r="EI14" s="240" t="s">
        <v>6970</v>
      </c>
      <c r="EJ14" s="240" t="s">
        <v>6971</v>
      </c>
      <c r="EK14" s="240" t="s">
        <v>6972</v>
      </c>
      <c r="EL14" s="240" t="s">
        <v>6973</v>
      </c>
      <c r="EM14" s="240" t="s">
        <v>6974</v>
      </c>
      <c r="EN14" s="240" t="s">
        <v>6975</v>
      </c>
      <c r="EO14" s="240" t="s">
        <v>6976</v>
      </c>
      <c r="EP14" s="240" t="s">
        <v>6977</v>
      </c>
      <c r="EQ14" s="240" t="s">
        <v>6977</v>
      </c>
      <c r="ER14" s="240" t="s">
        <v>6977</v>
      </c>
      <c r="ES14" s="240" t="s">
        <v>6977</v>
      </c>
      <c r="ET14" s="240" t="s">
        <v>6977</v>
      </c>
      <c r="EU14" s="240" t="s">
        <v>6977</v>
      </c>
      <c r="EV14" s="240" t="s">
        <v>6977</v>
      </c>
      <c r="EW14" s="240" t="s">
        <v>6977</v>
      </c>
      <c r="EX14" s="240" t="s">
        <v>6977</v>
      </c>
      <c r="EY14" s="240" t="s">
        <v>6977</v>
      </c>
      <c r="EZ14" s="240" t="s">
        <v>6977</v>
      </c>
      <c r="FA14" s="240" t="s">
        <v>6977</v>
      </c>
      <c r="FB14" s="240" t="s">
        <v>6977</v>
      </c>
      <c r="FC14" s="240" t="s">
        <v>6977</v>
      </c>
      <c r="FD14" s="240" t="s">
        <v>6977</v>
      </c>
      <c r="FE14" s="240" t="s">
        <v>6977</v>
      </c>
      <c r="FF14" s="240" t="s">
        <v>6977</v>
      </c>
      <c r="FG14" s="240" t="s">
        <v>6977</v>
      </c>
      <c r="FH14" s="240" t="s">
        <v>6977</v>
      </c>
      <c r="FI14" s="240" t="s">
        <v>6977</v>
      </c>
      <c r="FJ14" s="240" t="s">
        <v>6977</v>
      </c>
      <c r="FK14" s="240" t="s">
        <v>6977</v>
      </c>
      <c r="FL14" s="240" t="s">
        <v>6977</v>
      </c>
      <c r="FM14" s="240" t="s">
        <v>6977</v>
      </c>
      <c r="FN14" s="240" t="s">
        <v>6977</v>
      </c>
      <c r="FO14" s="240" t="s">
        <v>6977</v>
      </c>
      <c r="FP14" s="240" t="s">
        <v>6977</v>
      </c>
      <c r="FQ14" s="240" t="s">
        <v>6977</v>
      </c>
      <c r="FR14" s="240" t="s">
        <v>6977</v>
      </c>
      <c r="FS14" s="240" t="s">
        <v>6977</v>
      </c>
      <c r="FT14" s="240" t="s">
        <v>6977</v>
      </c>
      <c r="FU14" s="240" t="s">
        <v>6977</v>
      </c>
      <c r="FV14" s="240" t="s">
        <v>6977</v>
      </c>
      <c r="FW14" s="240" t="s">
        <v>6977</v>
      </c>
      <c r="FX14" s="240" t="s">
        <v>6977</v>
      </c>
      <c r="FY14" s="240" t="s">
        <v>6977</v>
      </c>
      <c r="FZ14" s="240" t="s">
        <v>6977</v>
      </c>
      <c r="GA14" s="240" t="s">
        <v>6977</v>
      </c>
      <c r="GB14" s="240" t="s">
        <v>6977</v>
      </c>
      <c r="GC14" s="240" t="s">
        <v>6977</v>
      </c>
      <c r="GD14" s="240" t="s">
        <v>6977</v>
      </c>
      <c r="GE14" s="240" t="s">
        <v>6977</v>
      </c>
      <c r="GF14" s="240" t="s">
        <v>6977</v>
      </c>
      <c r="GG14" s="240" t="s">
        <v>6977</v>
      </c>
      <c r="GH14" s="240" t="s">
        <v>6977</v>
      </c>
      <c r="GI14" s="240" t="s">
        <v>6977</v>
      </c>
      <c r="GJ14" s="240" t="s">
        <v>6977</v>
      </c>
      <c r="GK14" s="240" t="s">
        <v>6977</v>
      </c>
      <c r="GL14" s="240" t="s">
        <v>6977</v>
      </c>
      <c r="GM14" s="240" t="s">
        <v>6977</v>
      </c>
      <c r="GN14" s="240" t="s">
        <v>6977</v>
      </c>
      <c r="GO14" s="240" t="s">
        <v>6977</v>
      </c>
      <c r="GP14" s="240" t="s">
        <v>6977</v>
      </c>
      <c r="GQ14" s="240" t="s">
        <v>6977</v>
      </c>
      <c r="GR14" s="240" t="s">
        <v>6977</v>
      </c>
      <c r="GS14" s="240" t="s">
        <v>6977</v>
      </c>
      <c r="GT14" s="240" t="s">
        <v>6977</v>
      </c>
      <c r="GU14" s="240" t="s">
        <v>6977</v>
      </c>
      <c r="GV14" s="240" t="s">
        <v>6977</v>
      </c>
      <c r="GW14" s="240" t="s">
        <v>6977</v>
      </c>
      <c r="GX14" s="240" t="s">
        <v>6977</v>
      </c>
      <c r="GY14" s="240" t="s">
        <v>6977</v>
      </c>
      <c r="GZ14" s="240" t="s">
        <v>6977</v>
      </c>
      <c r="HA14" s="240" t="s">
        <v>6977</v>
      </c>
      <c r="HB14" s="240" t="s">
        <v>6977</v>
      </c>
      <c r="HC14" s="240" t="s">
        <v>6977</v>
      </c>
      <c r="HD14" s="240" t="s">
        <v>6977</v>
      </c>
      <c r="HE14" s="240" t="s">
        <v>6977</v>
      </c>
      <c r="HF14" s="240" t="s">
        <v>6977</v>
      </c>
      <c r="HG14" s="240" t="s">
        <v>6977</v>
      </c>
      <c r="HH14" s="240" t="s">
        <v>6977</v>
      </c>
      <c r="HI14" s="240" t="s">
        <v>6977</v>
      </c>
      <c r="HJ14" s="240" t="s">
        <v>6977</v>
      </c>
      <c r="HK14" s="240" t="s">
        <v>6977</v>
      </c>
      <c r="HL14" s="240" t="s">
        <v>6977</v>
      </c>
      <c r="HM14" s="240" t="s">
        <v>6977</v>
      </c>
      <c r="HN14" s="240" t="s">
        <v>6977</v>
      </c>
      <c r="HO14" s="240" t="s">
        <v>6977</v>
      </c>
      <c r="HP14" s="240" t="s">
        <v>6977</v>
      </c>
      <c r="HQ14" s="240" t="s">
        <v>6977</v>
      </c>
    </row>
    <row r="15" spans="1:225">
      <c r="D15" t="s">
        <v>6978</v>
      </c>
      <c r="F15" s="239" t="s">
        <v>6979</v>
      </c>
      <c r="G15" s="239"/>
      <c r="H15" s="241"/>
      <c r="I15" s="242" t="s">
        <v>6980</v>
      </c>
      <c r="J15" s="242" t="s">
        <v>6980</v>
      </c>
      <c r="K15" s="242" t="s">
        <v>6980</v>
      </c>
      <c r="L15" s="242" t="s">
        <v>6980</v>
      </c>
      <c r="M15" s="242" t="s">
        <v>6980</v>
      </c>
      <c r="N15" s="242" t="s">
        <v>6980</v>
      </c>
      <c r="O15" s="242" t="s">
        <v>6980</v>
      </c>
      <c r="P15" s="242" t="s">
        <v>6980</v>
      </c>
      <c r="Q15" s="242" t="s">
        <v>6980</v>
      </c>
      <c r="R15" s="242" t="s">
        <v>6980</v>
      </c>
      <c r="S15" s="242" t="s">
        <v>6980</v>
      </c>
      <c r="T15" s="242" t="s">
        <v>6980</v>
      </c>
      <c r="U15" s="242" t="s">
        <v>6980</v>
      </c>
      <c r="V15" s="242" t="s">
        <v>6980</v>
      </c>
      <c r="W15" s="242" t="s">
        <v>6980</v>
      </c>
      <c r="X15" s="242" t="s">
        <v>6980</v>
      </c>
      <c r="Y15" s="242" t="s">
        <v>6980</v>
      </c>
      <c r="Z15" s="242" t="s">
        <v>6980</v>
      </c>
      <c r="AA15" s="242" t="s">
        <v>6980</v>
      </c>
      <c r="AB15" s="242" t="s">
        <v>6980</v>
      </c>
      <c r="AC15" s="242" t="s">
        <v>6980</v>
      </c>
      <c r="AD15" s="242" t="s">
        <v>6980</v>
      </c>
      <c r="AE15" s="242" t="s">
        <v>6980</v>
      </c>
      <c r="AF15" s="242" t="s">
        <v>6980</v>
      </c>
      <c r="AG15" s="242" t="s">
        <v>6980</v>
      </c>
      <c r="AH15" s="242" t="s">
        <v>6980</v>
      </c>
      <c r="AI15" s="242" t="s">
        <v>6980</v>
      </c>
      <c r="AJ15" s="242" t="s">
        <v>6980</v>
      </c>
      <c r="AK15" s="242" t="s">
        <v>6980</v>
      </c>
      <c r="AL15" s="242" t="s">
        <v>6980</v>
      </c>
      <c r="AM15" s="242" t="s">
        <v>6980</v>
      </c>
      <c r="AN15" s="242" t="s">
        <v>6980</v>
      </c>
      <c r="AO15" s="242" t="s">
        <v>6980</v>
      </c>
      <c r="AP15" s="242" t="s">
        <v>6980</v>
      </c>
      <c r="AQ15" s="242" t="s">
        <v>6980</v>
      </c>
      <c r="AR15" s="242" t="s">
        <v>6980</v>
      </c>
      <c r="AS15" s="242" t="s">
        <v>6980</v>
      </c>
      <c r="AT15" s="242" t="s">
        <v>6980</v>
      </c>
      <c r="AU15" s="242" t="s">
        <v>6980</v>
      </c>
      <c r="AV15" s="242" t="s">
        <v>6980</v>
      </c>
      <c r="AW15" s="242" t="s">
        <v>6980</v>
      </c>
      <c r="AX15" s="242" t="s">
        <v>6980</v>
      </c>
      <c r="AY15" s="242" t="s">
        <v>6980</v>
      </c>
      <c r="AZ15" s="242" t="s">
        <v>6980</v>
      </c>
      <c r="BA15" s="242" t="s">
        <v>6980</v>
      </c>
      <c r="BB15" s="242" t="s">
        <v>6980</v>
      </c>
      <c r="BC15" s="242" t="s">
        <v>6980</v>
      </c>
      <c r="BD15" s="242" t="s">
        <v>6980</v>
      </c>
      <c r="BE15" s="242" t="s">
        <v>6980</v>
      </c>
      <c r="BF15" s="242" t="s">
        <v>6980</v>
      </c>
      <c r="BG15" s="242" t="s">
        <v>6980</v>
      </c>
      <c r="BH15" s="242" t="s">
        <v>6980</v>
      </c>
      <c r="BI15" s="242" t="s">
        <v>6980</v>
      </c>
      <c r="BJ15" s="242" t="s">
        <v>6980</v>
      </c>
      <c r="BK15" s="242" t="s">
        <v>6980</v>
      </c>
      <c r="BL15" s="242" t="s">
        <v>6980</v>
      </c>
      <c r="BM15" s="242" t="s">
        <v>6980</v>
      </c>
      <c r="BN15" s="242" t="s">
        <v>6980</v>
      </c>
      <c r="BO15" s="242" t="s">
        <v>6980</v>
      </c>
      <c r="BP15" s="242" t="s">
        <v>6980</v>
      </c>
      <c r="BQ15" s="242" t="s">
        <v>6980</v>
      </c>
      <c r="BR15" s="242" t="s">
        <v>6980</v>
      </c>
      <c r="BS15" s="242" t="s">
        <v>6980</v>
      </c>
      <c r="BT15" s="242" t="s">
        <v>6980</v>
      </c>
      <c r="BU15" s="242" t="s">
        <v>6980</v>
      </c>
      <c r="BV15" s="242" t="s">
        <v>6980</v>
      </c>
      <c r="BW15" s="242" t="s">
        <v>6980</v>
      </c>
      <c r="BX15" s="242" t="s">
        <v>6980</v>
      </c>
      <c r="BY15" s="242" t="s">
        <v>6980</v>
      </c>
      <c r="BZ15" s="242" t="s">
        <v>6980</v>
      </c>
      <c r="CA15" s="242" t="s">
        <v>6980</v>
      </c>
      <c r="CB15" s="242" t="s">
        <v>6980</v>
      </c>
      <c r="CC15" s="242" t="s">
        <v>6980</v>
      </c>
      <c r="CD15" s="242" t="s">
        <v>6980</v>
      </c>
      <c r="CE15" s="242" t="s">
        <v>6980</v>
      </c>
      <c r="CF15" s="242" t="s">
        <v>6980</v>
      </c>
      <c r="CG15" s="242" t="s">
        <v>6980</v>
      </c>
      <c r="CH15" s="242" t="s">
        <v>6980</v>
      </c>
      <c r="CI15" s="242" t="s">
        <v>6980</v>
      </c>
      <c r="CJ15" s="242" t="s">
        <v>6980</v>
      </c>
      <c r="CK15" s="242" t="s">
        <v>6980</v>
      </c>
      <c r="CL15" s="242" t="s">
        <v>6980</v>
      </c>
      <c r="CM15" s="242" t="s">
        <v>6981</v>
      </c>
      <c r="CN15" s="242" t="s">
        <v>6980</v>
      </c>
      <c r="CO15" s="242" t="s">
        <v>6980</v>
      </c>
      <c r="CP15" s="242" t="s">
        <v>6980</v>
      </c>
      <c r="CQ15" s="242" t="s">
        <v>6980</v>
      </c>
      <c r="CR15" s="242" t="s">
        <v>6980</v>
      </c>
      <c r="CS15" s="242" t="s">
        <v>6980</v>
      </c>
      <c r="CT15" s="242" t="s">
        <v>6980</v>
      </c>
      <c r="CU15" s="242" t="s">
        <v>6980</v>
      </c>
      <c r="CV15" s="242" t="s">
        <v>6980</v>
      </c>
      <c r="CW15" s="242" t="s">
        <v>6980</v>
      </c>
      <c r="CX15" s="242" t="s">
        <v>6980</v>
      </c>
      <c r="CY15" s="242" t="s">
        <v>6980</v>
      </c>
      <c r="CZ15" s="242" t="s">
        <v>6980</v>
      </c>
      <c r="DA15" s="242" t="s">
        <v>6980</v>
      </c>
      <c r="DB15" s="242" t="s">
        <v>6980</v>
      </c>
      <c r="DC15" s="242" t="s">
        <v>6980</v>
      </c>
      <c r="DD15" s="242" t="s">
        <v>6980</v>
      </c>
      <c r="DE15" s="242" t="s">
        <v>6980</v>
      </c>
      <c r="DF15" s="242" t="s">
        <v>6980</v>
      </c>
      <c r="DG15" s="242" t="s">
        <v>6980</v>
      </c>
      <c r="DH15" s="242" t="s">
        <v>6980</v>
      </c>
      <c r="DI15" s="242" t="s">
        <v>6980</v>
      </c>
      <c r="DJ15" s="242" t="s">
        <v>6980</v>
      </c>
      <c r="DK15" s="242" t="s">
        <v>6980</v>
      </c>
      <c r="DL15" s="242" t="s">
        <v>6980</v>
      </c>
      <c r="DM15" s="242" t="s">
        <v>6980</v>
      </c>
      <c r="DN15" s="242" t="s">
        <v>6980</v>
      </c>
      <c r="DO15" s="242" t="s">
        <v>6980</v>
      </c>
      <c r="DP15" s="242" t="s">
        <v>6980</v>
      </c>
      <c r="DQ15" s="242" t="s">
        <v>6980</v>
      </c>
      <c r="DR15" s="242" t="s">
        <v>6980</v>
      </c>
      <c r="DS15" s="242" t="s">
        <v>6980</v>
      </c>
      <c r="DT15" s="242" t="s">
        <v>6980</v>
      </c>
      <c r="DU15" s="242" t="s">
        <v>6980</v>
      </c>
      <c r="DV15" s="242" t="s">
        <v>6980</v>
      </c>
      <c r="DW15" s="242" t="s">
        <v>6980</v>
      </c>
      <c r="DX15" s="242" t="s">
        <v>6980</v>
      </c>
      <c r="DY15" s="242" t="s">
        <v>6980</v>
      </c>
      <c r="DZ15" s="242" t="s">
        <v>6980</v>
      </c>
      <c r="EA15" s="242" t="s">
        <v>6980</v>
      </c>
      <c r="EB15" s="242" t="s">
        <v>6980</v>
      </c>
      <c r="EC15" s="242" t="s">
        <v>6980</v>
      </c>
      <c r="ED15" s="242" t="s">
        <v>6980</v>
      </c>
      <c r="EE15" s="242" t="s">
        <v>6980</v>
      </c>
      <c r="EF15" s="242" t="s">
        <v>6980</v>
      </c>
      <c r="EG15" s="242" t="s">
        <v>6980</v>
      </c>
      <c r="EH15" s="242" t="s">
        <v>6980</v>
      </c>
      <c r="EI15" s="242" t="s">
        <v>6980</v>
      </c>
      <c r="EJ15" s="242" t="s">
        <v>6980</v>
      </c>
      <c r="EK15" s="242" t="s">
        <v>6980</v>
      </c>
      <c r="EL15" s="242" t="s">
        <v>6980</v>
      </c>
      <c r="EM15" s="242" t="s">
        <v>6980</v>
      </c>
      <c r="EN15" s="242" t="s">
        <v>6980</v>
      </c>
      <c r="EO15" s="242" t="s">
        <v>6980</v>
      </c>
      <c r="EP15" s="242" t="s">
        <v>6977</v>
      </c>
      <c r="EQ15" s="242" t="s">
        <v>6977</v>
      </c>
      <c r="ER15" s="242" t="s">
        <v>6977</v>
      </c>
      <c r="ES15" s="242" t="s">
        <v>6977</v>
      </c>
      <c r="ET15" s="242" t="s">
        <v>6977</v>
      </c>
      <c r="EU15" s="242" t="s">
        <v>6977</v>
      </c>
      <c r="EV15" s="242" t="s">
        <v>6977</v>
      </c>
      <c r="EW15" s="242" t="s">
        <v>6977</v>
      </c>
      <c r="EX15" s="242" t="s">
        <v>6977</v>
      </c>
      <c r="EY15" s="242" t="s">
        <v>6977</v>
      </c>
      <c r="EZ15" s="242" t="s">
        <v>6977</v>
      </c>
      <c r="FA15" s="242" t="s">
        <v>6977</v>
      </c>
      <c r="FB15" s="242" t="s">
        <v>6977</v>
      </c>
      <c r="FC15" s="242" t="s">
        <v>6977</v>
      </c>
      <c r="FD15" s="242" t="s">
        <v>6977</v>
      </c>
      <c r="FE15" s="242" t="s">
        <v>6977</v>
      </c>
      <c r="FF15" s="242" t="s">
        <v>6977</v>
      </c>
      <c r="FG15" s="242" t="s">
        <v>6977</v>
      </c>
      <c r="FH15" s="242" t="s">
        <v>6977</v>
      </c>
      <c r="FI15" s="242" t="s">
        <v>6977</v>
      </c>
      <c r="FJ15" s="242" t="s">
        <v>6977</v>
      </c>
      <c r="FK15" s="242" t="s">
        <v>6977</v>
      </c>
      <c r="FL15" s="242" t="s">
        <v>6977</v>
      </c>
      <c r="FM15" s="242" t="s">
        <v>6977</v>
      </c>
      <c r="FN15" s="242" t="s">
        <v>6977</v>
      </c>
      <c r="FO15" s="242" t="s">
        <v>6977</v>
      </c>
      <c r="FP15" s="242" t="s">
        <v>6977</v>
      </c>
      <c r="FQ15" s="242" t="s">
        <v>6977</v>
      </c>
      <c r="FR15" s="242" t="s">
        <v>6977</v>
      </c>
      <c r="FS15" s="242" t="s">
        <v>6977</v>
      </c>
      <c r="FT15" s="242" t="s">
        <v>6977</v>
      </c>
      <c r="FU15" s="242" t="s">
        <v>6977</v>
      </c>
      <c r="FV15" s="242" t="s">
        <v>6977</v>
      </c>
      <c r="FW15" s="242" t="s">
        <v>6977</v>
      </c>
      <c r="FX15" s="242" t="s">
        <v>6977</v>
      </c>
      <c r="FY15" s="242" t="s">
        <v>6977</v>
      </c>
      <c r="FZ15" s="242" t="s">
        <v>6977</v>
      </c>
      <c r="GA15" s="242" t="s">
        <v>6977</v>
      </c>
      <c r="GB15" s="242" t="s">
        <v>6977</v>
      </c>
      <c r="GC15" s="242" t="s">
        <v>6977</v>
      </c>
      <c r="GD15" s="242" t="s">
        <v>6977</v>
      </c>
      <c r="GE15" s="242" t="s">
        <v>6977</v>
      </c>
      <c r="GF15" s="242" t="s">
        <v>6977</v>
      </c>
      <c r="GG15" s="242" t="s">
        <v>6977</v>
      </c>
      <c r="GH15" s="242" t="s">
        <v>6977</v>
      </c>
      <c r="GI15" s="242" t="s">
        <v>6977</v>
      </c>
      <c r="GJ15" s="242" t="s">
        <v>6977</v>
      </c>
      <c r="GK15" s="242" t="s">
        <v>6977</v>
      </c>
      <c r="GL15" s="242" t="s">
        <v>6977</v>
      </c>
      <c r="GM15" s="242" t="s">
        <v>6977</v>
      </c>
      <c r="GN15" s="242" t="s">
        <v>6977</v>
      </c>
      <c r="GO15" s="242" t="s">
        <v>6977</v>
      </c>
      <c r="GP15" s="242" t="s">
        <v>6977</v>
      </c>
      <c r="GQ15" s="242" t="s">
        <v>6977</v>
      </c>
      <c r="GR15" s="242" t="s">
        <v>6977</v>
      </c>
      <c r="GS15" s="242" t="s">
        <v>6977</v>
      </c>
      <c r="GT15" s="242" t="s">
        <v>6977</v>
      </c>
      <c r="GU15" s="242" t="s">
        <v>6977</v>
      </c>
      <c r="GV15" s="242" t="s">
        <v>6977</v>
      </c>
      <c r="GW15" s="242" t="s">
        <v>6977</v>
      </c>
      <c r="GX15" s="242" t="s">
        <v>6977</v>
      </c>
      <c r="GY15" s="242" t="s">
        <v>6977</v>
      </c>
      <c r="GZ15" s="242" t="s">
        <v>6977</v>
      </c>
      <c r="HA15" s="242" t="s">
        <v>6977</v>
      </c>
      <c r="HB15" s="242" t="s">
        <v>6977</v>
      </c>
      <c r="HC15" s="242" t="s">
        <v>6977</v>
      </c>
      <c r="HD15" s="242" t="s">
        <v>6977</v>
      </c>
      <c r="HE15" s="242" t="s">
        <v>6977</v>
      </c>
      <c r="HF15" s="242" t="s">
        <v>6977</v>
      </c>
      <c r="HG15" s="242" t="s">
        <v>6977</v>
      </c>
      <c r="HH15" s="242" t="s">
        <v>6977</v>
      </c>
      <c r="HI15" s="242" t="s">
        <v>6977</v>
      </c>
      <c r="HJ15" s="242" t="s">
        <v>6977</v>
      </c>
      <c r="HK15" s="242" t="s">
        <v>6977</v>
      </c>
      <c r="HL15" s="242" t="s">
        <v>6977</v>
      </c>
      <c r="HM15" s="242" t="s">
        <v>6977</v>
      </c>
      <c r="HN15" s="242" t="s">
        <v>6977</v>
      </c>
      <c r="HO15" s="242" t="s">
        <v>6977</v>
      </c>
      <c r="HP15" s="242" t="s">
        <v>6977</v>
      </c>
      <c r="HQ15" s="242" t="s">
        <v>6977</v>
      </c>
    </row>
    <row r="16" spans="1:225">
      <c r="D16" s="238" t="s">
        <v>6495</v>
      </c>
      <c r="E16" s="229"/>
      <c r="F16" s="239" t="s">
        <v>6982</v>
      </c>
      <c r="G16" s="229"/>
      <c r="I16" s="242" t="s">
        <v>104</v>
      </c>
      <c r="J16" s="242" t="s">
        <v>104</v>
      </c>
      <c r="K16" s="242" t="s">
        <v>104</v>
      </c>
      <c r="L16" s="242" t="s">
        <v>87</v>
      </c>
      <c r="M16" s="242" t="s">
        <v>6516</v>
      </c>
      <c r="N16" s="242" t="s">
        <v>87</v>
      </c>
      <c r="O16" s="242" t="s">
        <v>87</v>
      </c>
      <c r="P16" s="242" t="s">
        <v>87</v>
      </c>
      <c r="Q16" s="242" t="s">
        <v>87</v>
      </c>
      <c r="R16" s="242" t="s">
        <v>116</v>
      </c>
      <c r="S16" s="242" t="s">
        <v>80</v>
      </c>
      <c r="T16" s="242" t="s">
        <v>150</v>
      </c>
      <c r="U16" s="242" t="s">
        <v>99</v>
      </c>
      <c r="V16" s="242" t="s">
        <v>6536</v>
      </c>
      <c r="W16" s="242" t="s">
        <v>80</v>
      </c>
      <c r="X16" s="242" t="s">
        <v>87</v>
      </c>
      <c r="Y16" s="242" t="s">
        <v>99</v>
      </c>
      <c r="Z16" s="242" t="s">
        <v>116</v>
      </c>
      <c r="AA16" s="242" t="s">
        <v>87</v>
      </c>
      <c r="AB16" s="242" t="s">
        <v>87</v>
      </c>
      <c r="AC16" s="242" t="s">
        <v>116</v>
      </c>
      <c r="AD16" s="242" t="s">
        <v>87</v>
      </c>
      <c r="AE16" s="242" t="s">
        <v>80</v>
      </c>
      <c r="AF16" s="242" t="s">
        <v>75</v>
      </c>
      <c r="AG16" s="242" t="s">
        <v>99</v>
      </c>
      <c r="AH16" s="242" t="s">
        <v>87</v>
      </c>
      <c r="AI16" s="242" t="s">
        <v>87</v>
      </c>
      <c r="AJ16" s="242" t="s">
        <v>107</v>
      </c>
      <c r="AK16" s="242" t="s">
        <v>6572</v>
      </c>
      <c r="AL16" s="242" t="s">
        <v>107</v>
      </c>
      <c r="AM16" s="242" t="s">
        <v>80</v>
      </c>
      <c r="AN16" s="242" t="s">
        <v>80</v>
      </c>
      <c r="AO16" s="242" t="s">
        <v>6583</v>
      </c>
      <c r="AP16" s="242" t="s">
        <v>87</v>
      </c>
      <c r="AQ16" s="242" t="s">
        <v>75</v>
      </c>
      <c r="AR16" s="242" t="s">
        <v>107</v>
      </c>
      <c r="AS16" s="242" t="s">
        <v>198</v>
      </c>
      <c r="AT16" s="242" t="s">
        <v>104</v>
      </c>
      <c r="AU16" s="242" t="s">
        <v>87</v>
      </c>
      <c r="AV16" s="242" t="s">
        <v>6599</v>
      </c>
      <c r="AW16" s="242" t="s">
        <v>87</v>
      </c>
      <c r="AX16" s="242" t="s">
        <v>87</v>
      </c>
      <c r="AY16" s="242" t="s">
        <v>75</v>
      </c>
      <c r="AZ16" s="242" t="s">
        <v>87</v>
      </c>
      <c r="BA16" s="242" t="s">
        <v>116</v>
      </c>
      <c r="BB16" s="242" t="s">
        <v>107</v>
      </c>
      <c r="BC16" s="242" t="s">
        <v>107</v>
      </c>
      <c r="BD16" s="242" t="s">
        <v>87</v>
      </c>
      <c r="BE16" s="242" t="s">
        <v>80</v>
      </c>
      <c r="BF16" s="242" t="s">
        <v>6516</v>
      </c>
      <c r="BG16" s="242" t="s">
        <v>75</v>
      </c>
      <c r="BH16" s="242" t="s">
        <v>6626</v>
      </c>
      <c r="BI16" s="242" t="s">
        <v>198</v>
      </c>
      <c r="BJ16" s="242" t="s">
        <v>87</v>
      </c>
      <c r="BK16" s="242" t="s">
        <v>107</v>
      </c>
      <c r="BL16" s="242" t="s">
        <v>104</v>
      </c>
      <c r="BM16" s="242" t="s">
        <v>104</v>
      </c>
      <c r="BN16" s="242" t="s">
        <v>80</v>
      </c>
      <c r="BO16" s="242" t="s">
        <v>107</v>
      </c>
      <c r="BP16" s="242" t="s">
        <v>75</v>
      </c>
      <c r="BQ16" s="242" t="s">
        <v>107</v>
      </c>
      <c r="BR16" s="242" t="s">
        <v>107</v>
      </c>
      <c r="BS16" s="242" t="s">
        <v>75</v>
      </c>
      <c r="BT16" s="242" t="s">
        <v>107</v>
      </c>
      <c r="BU16" s="242" t="s">
        <v>107</v>
      </c>
      <c r="BV16" s="242" t="s">
        <v>75</v>
      </c>
      <c r="BW16" s="242" t="s">
        <v>80</v>
      </c>
      <c r="BX16" s="242" t="s">
        <v>87</v>
      </c>
      <c r="BY16" s="242" t="s">
        <v>87</v>
      </c>
      <c r="BZ16" s="242" t="s">
        <v>80</v>
      </c>
      <c r="CA16" s="242" t="s">
        <v>6669</v>
      </c>
      <c r="CB16" s="242" t="s">
        <v>6673</v>
      </c>
      <c r="CC16" s="242" t="s">
        <v>75</v>
      </c>
      <c r="CD16" s="242" t="s">
        <v>75</v>
      </c>
      <c r="CE16" s="242" t="s">
        <v>87</v>
      </c>
      <c r="CF16" s="242" t="s">
        <v>87</v>
      </c>
      <c r="CG16" s="242" t="s">
        <v>107</v>
      </c>
      <c r="CH16" s="242" t="s">
        <v>75</v>
      </c>
      <c r="CI16" s="242" t="s">
        <v>150</v>
      </c>
      <c r="CJ16" s="242" t="s">
        <v>87</v>
      </c>
      <c r="CK16" s="242" t="s">
        <v>104</v>
      </c>
      <c r="CL16" s="242" t="s">
        <v>107</v>
      </c>
      <c r="CM16" s="242" t="s">
        <v>104</v>
      </c>
      <c r="CN16" s="242" t="s">
        <v>116</v>
      </c>
      <c r="CO16" s="242" t="s">
        <v>150</v>
      </c>
      <c r="CP16" s="242" t="s">
        <v>150</v>
      </c>
      <c r="CQ16" s="242" t="s">
        <v>87</v>
      </c>
      <c r="CR16" s="242" t="s">
        <v>6536</v>
      </c>
      <c r="CS16" s="242" t="s">
        <v>75</v>
      </c>
      <c r="CT16" s="242" t="s">
        <v>107</v>
      </c>
      <c r="CU16" s="242" t="s">
        <v>87</v>
      </c>
      <c r="CV16" s="242" t="s">
        <v>6711</v>
      </c>
      <c r="CW16" s="242" t="s">
        <v>107</v>
      </c>
      <c r="CX16" s="242" t="s">
        <v>75</v>
      </c>
      <c r="CY16" s="242" t="s">
        <v>107</v>
      </c>
      <c r="CZ16" s="242" t="s">
        <v>87</v>
      </c>
      <c r="DA16" s="242" t="s">
        <v>107</v>
      </c>
      <c r="DB16" s="242" t="s">
        <v>80</v>
      </c>
      <c r="DC16" s="242" t="s">
        <v>6536</v>
      </c>
      <c r="DD16" s="242" t="s">
        <v>87</v>
      </c>
      <c r="DE16" s="242" t="s">
        <v>75</v>
      </c>
      <c r="DF16" s="242" t="s">
        <v>75</v>
      </c>
      <c r="DG16" s="242" t="s">
        <v>107</v>
      </c>
      <c r="DH16" s="242" t="s">
        <v>75</v>
      </c>
      <c r="DI16" s="242" t="s">
        <v>107</v>
      </c>
      <c r="DJ16" s="242" t="s">
        <v>6669</v>
      </c>
      <c r="DK16" s="242" t="s">
        <v>80</v>
      </c>
      <c r="DL16" s="242" t="s">
        <v>6536</v>
      </c>
      <c r="DM16" s="242" t="s">
        <v>87</v>
      </c>
      <c r="DN16" s="242" t="s">
        <v>6669</v>
      </c>
      <c r="DO16" s="242" t="s">
        <v>87</v>
      </c>
      <c r="DP16" s="242" t="s">
        <v>80</v>
      </c>
      <c r="DQ16" s="242" t="s">
        <v>6669</v>
      </c>
      <c r="DR16" s="242" t="s">
        <v>87</v>
      </c>
      <c r="DS16" s="242" t="s">
        <v>75</v>
      </c>
      <c r="DT16" s="242" t="s">
        <v>6536</v>
      </c>
      <c r="DU16" s="242" t="s">
        <v>87</v>
      </c>
      <c r="DV16" s="242" t="s">
        <v>87</v>
      </c>
      <c r="DW16" s="242" t="s">
        <v>107</v>
      </c>
      <c r="DX16" s="242" t="s">
        <v>116</v>
      </c>
      <c r="DY16" s="242" t="s">
        <v>107</v>
      </c>
      <c r="DZ16" s="242" t="s">
        <v>87</v>
      </c>
      <c r="EA16" s="242" t="s">
        <v>6778</v>
      </c>
      <c r="EB16" s="242" t="s">
        <v>6669</v>
      </c>
      <c r="EC16" s="242" t="s">
        <v>6669</v>
      </c>
      <c r="ED16" s="242" t="s">
        <v>195</v>
      </c>
      <c r="EE16" s="242" t="s">
        <v>75</v>
      </c>
      <c r="EF16" s="242" t="s">
        <v>107</v>
      </c>
      <c r="EG16" s="242" t="s">
        <v>6791</v>
      </c>
      <c r="EH16" s="242" t="s">
        <v>87</v>
      </c>
      <c r="EI16" s="242" t="s">
        <v>87</v>
      </c>
      <c r="EJ16" s="242" t="s">
        <v>6798</v>
      </c>
      <c r="EK16" s="242" t="s">
        <v>87</v>
      </c>
      <c r="EL16" s="242" t="s">
        <v>195</v>
      </c>
      <c r="EM16" s="242" t="s">
        <v>6536</v>
      </c>
      <c r="EN16" s="242" t="s">
        <v>87</v>
      </c>
      <c r="EO16" s="242" t="s">
        <v>87</v>
      </c>
      <c r="EP16" s="242" t="s">
        <v>6977</v>
      </c>
      <c r="EQ16" s="242" t="s">
        <v>6977</v>
      </c>
      <c r="ER16" s="242" t="s">
        <v>6977</v>
      </c>
      <c r="ES16" s="242" t="s">
        <v>6977</v>
      </c>
      <c r="ET16" s="242" t="s">
        <v>6977</v>
      </c>
      <c r="EU16" s="242" t="s">
        <v>6977</v>
      </c>
      <c r="EV16" s="242" t="s">
        <v>6977</v>
      </c>
      <c r="EW16" s="242" t="s">
        <v>6977</v>
      </c>
      <c r="EX16" s="242" t="s">
        <v>6977</v>
      </c>
      <c r="EY16" s="242" t="s">
        <v>6977</v>
      </c>
      <c r="EZ16" s="242" t="s">
        <v>6977</v>
      </c>
      <c r="FA16" s="242" t="s">
        <v>6977</v>
      </c>
      <c r="FB16" s="242" t="s">
        <v>6977</v>
      </c>
      <c r="FC16" s="242" t="s">
        <v>6977</v>
      </c>
      <c r="FD16" s="242" t="s">
        <v>6977</v>
      </c>
      <c r="FE16" s="242" t="s">
        <v>6977</v>
      </c>
      <c r="FF16" s="242" t="s">
        <v>6977</v>
      </c>
      <c r="FG16" s="242" t="s">
        <v>6977</v>
      </c>
      <c r="FH16" s="242" t="s">
        <v>6977</v>
      </c>
      <c r="FI16" s="242" t="s">
        <v>6977</v>
      </c>
      <c r="FJ16" s="242" t="s">
        <v>6977</v>
      </c>
      <c r="FK16" s="242" t="s">
        <v>6977</v>
      </c>
      <c r="FL16" s="242" t="s">
        <v>6977</v>
      </c>
      <c r="FM16" s="242" t="s">
        <v>6977</v>
      </c>
      <c r="FN16" s="242" t="s">
        <v>6977</v>
      </c>
      <c r="FO16" s="242" t="s">
        <v>6977</v>
      </c>
      <c r="FP16" s="242" t="s">
        <v>6977</v>
      </c>
      <c r="FQ16" s="242" t="s">
        <v>6977</v>
      </c>
      <c r="FR16" s="242" t="s">
        <v>6977</v>
      </c>
      <c r="FS16" s="242" t="s">
        <v>6977</v>
      </c>
      <c r="FT16" s="242" t="s">
        <v>6977</v>
      </c>
      <c r="FU16" s="242" t="s">
        <v>6977</v>
      </c>
      <c r="FV16" s="242" t="s">
        <v>6977</v>
      </c>
      <c r="FW16" s="242" t="s">
        <v>6977</v>
      </c>
      <c r="FX16" s="242" t="s">
        <v>6977</v>
      </c>
      <c r="FY16" s="242" t="s">
        <v>6977</v>
      </c>
      <c r="FZ16" s="242" t="s">
        <v>6977</v>
      </c>
      <c r="GA16" s="242" t="s">
        <v>6977</v>
      </c>
      <c r="GB16" s="242" t="s">
        <v>6977</v>
      </c>
      <c r="GC16" s="242" t="s">
        <v>6977</v>
      </c>
      <c r="GD16" s="242" t="s">
        <v>6977</v>
      </c>
      <c r="GE16" s="242" t="s">
        <v>6977</v>
      </c>
      <c r="GF16" s="242" t="s">
        <v>6977</v>
      </c>
      <c r="GG16" s="242" t="s">
        <v>6977</v>
      </c>
      <c r="GH16" s="242" t="s">
        <v>6977</v>
      </c>
      <c r="GI16" s="242" t="s">
        <v>6977</v>
      </c>
      <c r="GJ16" s="242" t="s">
        <v>6977</v>
      </c>
      <c r="GK16" s="242" t="s">
        <v>6977</v>
      </c>
      <c r="GL16" s="242" t="s">
        <v>6977</v>
      </c>
      <c r="GM16" s="242" t="s">
        <v>6977</v>
      </c>
      <c r="GN16" s="242" t="s">
        <v>6977</v>
      </c>
      <c r="GO16" s="242" t="s">
        <v>6977</v>
      </c>
      <c r="GP16" s="242" t="s">
        <v>6977</v>
      </c>
      <c r="GQ16" s="242" t="s">
        <v>6977</v>
      </c>
      <c r="GR16" s="242" t="s">
        <v>6977</v>
      </c>
      <c r="GS16" s="242" t="s">
        <v>6977</v>
      </c>
      <c r="GT16" s="242" t="s">
        <v>6977</v>
      </c>
      <c r="GU16" s="242" t="s">
        <v>6977</v>
      </c>
      <c r="GV16" s="242" t="s">
        <v>6977</v>
      </c>
      <c r="GW16" s="242" t="s">
        <v>6977</v>
      </c>
      <c r="GX16" s="242" t="s">
        <v>6977</v>
      </c>
      <c r="GY16" s="242" t="s">
        <v>6977</v>
      </c>
      <c r="GZ16" s="242" t="s">
        <v>6977</v>
      </c>
      <c r="HA16" s="242" t="s">
        <v>6977</v>
      </c>
      <c r="HB16" s="242" t="s">
        <v>6977</v>
      </c>
      <c r="HC16" s="242" t="s">
        <v>6977</v>
      </c>
      <c r="HD16" s="242" t="s">
        <v>6977</v>
      </c>
      <c r="HE16" s="242" t="s">
        <v>6977</v>
      </c>
      <c r="HF16" s="242" t="s">
        <v>6977</v>
      </c>
      <c r="HG16" s="242" t="s">
        <v>6977</v>
      </c>
      <c r="HH16" s="242" t="s">
        <v>6977</v>
      </c>
      <c r="HI16" s="242" t="s">
        <v>6977</v>
      </c>
      <c r="HJ16" s="242" t="s">
        <v>6977</v>
      </c>
      <c r="HK16" s="242" t="s">
        <v>6977</v>
      </c>
      <c r="HL16" s="242" t="s">
        <v>6977</v>
      </c>
      <c r="HM16" s="242" t="s">
        <v>6977</v>
      </c>
      <c r="HN16" s="242" t="s">
        <v>6977</v>
      </c>
      <c r="HO16" s="242" t="s">
        <v>6977</v>
      </c>
      <c r="HP16" s="242" t="s">
        <v>6977</v>
      </c>
      <c r="HQ16" s="242" t="s">
        <v>6977</v>
      </c>
    </row>
    <row r="17" spans="1:225">
      <c r="D17" s="238" t="s">
        <v>6983</v>
      </c>
      <c r="E17" s="229"/>
      <c r="F17" s="239" t="s">
        <v>6984</v>
      </c>
      <c r="G17" s="229"/>
      <c r="I17" s="242" t="s">
        <v>6985</v>
      </c>
      <c r="J17" s="242" t="s">
        <v>6986</v>
      </c>
      <c r="K17" s="242" t="s">
        <v>6987</v>
      </c>
      <c r="L17" s="242" t="s">
        <v>6988</v>
      </c>
      <c r="M17" s="242" t="s">
        <v>6989</v>
      </c>
      <c r="N17" s="242" t="s">
        <v>6990</v>
      </c>
      <c r="O17" s="242" t="s">
        <v>6991</v>
      </c>
      <c r="P17" s="242" t="s">
        <v>6992</v>
      </c>
      <c r="Q17" s="242" t="s">
        <v>6993</v>
      </c>
      <c r="R17" s="242" t="s">
        <v>6994</v>
      </c>
      <c r="S17" s="242" t="s">
        <v>6995</v>
      </c>
      <c r="T17" s="242" t="s">
        <v>6996</v>
      </c>
      <c r="U17" s="242" t="s">
        <v>6997</v>
      </c>
      <c r="V17" s="242" t="s">
        <v>6998</v>
      </c>
      <c r="W17" s="242" t="s">
        <v>6999</v>
      </c>
      <c r="X17" s="242" t="s">
        <v>7000</v>
      </c>
      <c r="Y17" s="242" t="s">
        <v>6997</v>
      </c>
      <c r="Z17" s="242" t="s">
        <v>7001</v>
      </c>
      <c r="AA17" s="242" t="s">
        <v>7002</v>
      </c>
      <c r="AB17" s="242" t="s">
        <v>7003</v>
      </c>
      <c r="AC17" s="242" t="s">
        <v>7004</v>
      </c>
      <c r="AD17" s="242" t="s">
        <v>7005</v>
      </c>
      <c r="AE17" s="242" t="s">
        <v>7006</v>
      </c>
      <c r="AF17" s="242" t="s">
        <v>7007</v>
      </c>
      <c r="AG17" s="242" t="s">
        <v>7008</v>
      </c>
      <c r="AH17" s="242" t="s">
        <v>7009</v>
      </c>
      <c r="AI17" s="242" t="s">
        <v>7010</v>
      </c>
      <c r="AJ17" s="242" t="s">
        <v>7011</v>
      </c>
      <c r="AK17" s="242" t="s">
        <v>7012</v>
      </c>
      <c r="AL17" s="242" t="s">
        <v>7013</v>
      </c>
      <c r="AM17" s="242" t="s">
        <v>7014</v>
      </c>
      <c r="AN17" s="242" t="s">
        <v>7014</v>
      </c>
      <c r="AO17" s="242" t="s">
        <v>7015</v>
      </c>
      <c r="AP17" s="242" t="s">
        <v>7016</v>
      </c>
      <c r="AQ17" s="242" t="s">
        <v>7017</v>
      </c>
      <c r="AR17" s="242" t="s">
        <v>7018</v>
      </c>
      <c r="AS17" s="242" t="s">
        <v>7019</v>
      </c>
      <c r="AT17" s="242" t="s">
        <v>7020</v>
      </c>
      <c r="AU17" s="242" t="s">
        <v>7021</v>
      </c>
      <c r="AV17" s="242" t="s">
        <v>7022</v>
      </c>
      <c r="AW17" s="242" t="s">
        <v>7023</v>
      </c>
      <c r="AX17" s="242" t="s">
        <v>7024</v>
      </c>
      <c r="AY17" s="242" t="s">
        <v>7017</v>
      </c>
      <c r="AZ17" s="242" t="s">
        <v>7025</v>
      </c>
      <c r="BA17" s="242" t="s">
        <v>7026</v>
      </c>
      <c r="BB17" s="242" t="s">
        <v>7018</v>
      </c>
      <c r="BC17" s="242" t="s">
        <v>7027</v>
      </c>
      <c r="BD17" s="242" t="s">
        <v>7028</v>
      </c>
      <c r="BE17" s="242" t="s">
        <v>7014</v>
      </c>
      <c r="BF17" s="242" t="s">
        <v>7029</v>
      </c>
      <c r="BG17" s="242" t="s">
        <v>7030</v>
      </c>
      <c r="BH17" s="242" t="s">
        <v>7031</v>
      </c>
      <c r="BI17" s="242" t="s">
        <v>7032</v>
      </c>
      <c r="BJ17" s="242" t="s">
        <v>7033</v>
      </c>
      <c r="BK17" s="242" t="s">
        <v>7027</v>
      </c>
      <c r="BL17" s="242" t="s">
        <v>7034</v>
      </c>
      <c r="BM17" s="242" t="s">
        <v>7035</v>
      </c>
      <c r="BN17" s="242" t="s">
        <v>7014</v>
      </c>
      <c r="BO17" s="242" t="s">
        <v>7027</v>
      </c>
      <c r="BP17" s="242" t="s">
        <v>7017</v>
      </c>
      <c r="BQ17" s="242" t="s">
        <v>7036</v>
      </c>
      <c r="BR17" s="242" t="s">
        <v>7027</v>
      </c>
      <c r="BS17" s="242" t="s">
        <v>7037</v>
      </c>
      <c r="BT17" s="242" t="s">
        <v>7038</v>
      </c>
      <c r="BU17" s="242" t="s">
        <v>7039</v>
      </c>
      <c r="BV17" s="242" t="s">
        <v>7040</v>
      </c>
      <c r="BW17" s="242" t="s">
        <v>7041</v>
      </c>
      <c r="BX17" s="242" t="s">
        <v>7042</v>
      </c>
      <c r="BY17" s="242" t="s">
        <v>7043</v>
      </c>
      <c r="BZ17" s="242" t="s">
        <v>6999</v>
      </c>
      <c r="CA17" s="242" t="s">
        <v>7044</v>
      </c>
      <c r="CB17" s="242" t="s">
        <v>7045</v>
      </c>
      <c r="CC17" s="242" t="s">
        <v>7046</v>
      </c>
      <c r="CD17" s="242" t="s">
        <v>7047</v>
      </c>
      <c r="CE17" s="242" t="s">
        <v>7048</v>
      </c>
      <c r="CF17" s="242" t="s">
        <v>7049</v>
      </c>
      <c r="CG17" s="242" t="s">
        <v>7027</v>
      </c>
      <c r="CH17" s="242" t="s">
        <v>7017</v>
      </c>
      <c r="CI17" s="242" t="s">
        <v>7050</v>
      </c>
      <c r="CJ17" s="242" t="s">
        <v>7051</v>
      </c>
      <c r="CK17" s="242" t="s">
        <v>7034</v>
      </c>
      <c r="CL17" s="242" t="s">
        <v>7027</v>
      </c>
      <c r="CM17" s="242" t="s">
        <v>6987</v>
      </c>
      <c r="CN17" s="242" t="s">
        <v>7052</v>
      </c>
      <c r="CO17" s="242" t="s">
        <v>7053</v>
      </c>
      <c r="CP17" s="242" t="s">
        <v>7054</v>
      </c>
      <c r="CQ17" s="242" t="s">
        <v>7055</v>
      </c>
      <c r="CR17" s="242" t="s">
        <v>7056</v>
      </c>
      <c r="CS17" s="242" t="s">
        <v>7046</v>
      </c>
      <c r="CT17" s="242" t="s">
        <v>7027</v>
      </c>
      <c r="CU17" s="242" t="s">
        <v>7057</v>
      </c>
      <c r="CV17" s="242" t="s">
        <v>7058</v>
      </c>
      <c r="CW17" s="242" t="s">
        <v>7027</v>
      </c>
      <c r="CX17" s="242" t="s">
        <v>7017</v>
      </c>
      <c r="CY17" s="242" t="s">
        <v>7038</v>
      </c>
      <c r="CZ17" s="242" t="s">
        <v>7059</v>
      </c>
      <c r="DA17" s="242" t="s">
        <v>7038</v>
      </c>
      <c r="DB17" s="242" t="s">
        <v>7014</v>
      </c>
      <c r="DC17" s="242" t="s">
        <v>7060</v>
      </c>
      <c r="DD17" s="242" t="s">
        <v>7061</v>
      </c>
      <c r="DE17" s="242" t="s">
        <v>7062</v>
      </c>
      <c r="DF17" s="242" t="s">
        <v>7063</v>
      </c>
      <c r="DG17" s="242" t="s">
        <v>7038</v>
      </c>
      <c r="DH17" s="242" t="s">
        <v>7017</v>
      </c>
      <c r="DI17" s="242" t="s">
        <v>7027</v>
      </c>
      <c r="DJ17" s="242" t="s">
        <v>7064</v>
      </c>
      <c r="DK17" s="242" t="s">
        <v>6995</v>
      </c>
      <c r="DL17" s="242" t="s">
        <v>7065</v>
      </c>
      <c r="DM17" s="242" t="s">
        <v>7028</v>
      </c>
      <c r="DN17" s="242" t="s">
        <v>7066</v>
      </c>
      <c r="DO17" s="242" t="s">
        <v>7067</v>
      </c>
      <c r="DP17" s="242" t="s">
        <v>7068</v>
      </c>
      <c r="DQ17" s="242" t="s">
        <v>7069</v>
      </c>
      <c r="DR17" s="242" t="s">
        <v>7070</v>
      </c>
      <c r="DS17" s="242" t="s">
        <v>7017</v>
      </c>
      <c r="DT17" s="242" t="s">
        <v>7071</v>
      </c>
      <c r="DU17" s="242" t="s">
        <v>7072</v>
      </c>
      <c r="DV17" s="242" t="s">
        <v>7073</v>
      </c>
      <c r="DW17" s="242" t="s">
        <v>7074</v>
      </c>
      <c r="DX17" s="242" t="s">
        <v>7075</v>
      </c>
      <c r="DY17" s="242" t="s">
        <v>7027</v>
      </c>
      <c r="DZ17" s="242" t="s">
        <v>7016</v>
      </c>
      <c r="EA17" s="242" t="s">
        <v>7076</v>
      </c>
      <c r="EB17" s="242" t="s">
        <v>7077</v>
      </c>
      <c r="EC17" s="242" t="s">
        <v>7078</v>
      </c>
      <c r="ED17" s="242" t="s">
        <v>7079</v>
      </c>
      <c r="EE17" s="242" t="s">
        <v>7017</v>
      </c>
      <c r="EF17" s="242" t="s">
        <v>7080</v>
      </c>
      <c r="EG17" s="242" t="s">
        <v>7081</v>
      </c>
      <c r="EH17" s="242" t="s">
        <v>7016</v>
      </c>
      <c r="EI17" s="242" t="s">
        <v>7082</v>
      </c>
      <c r="EJ17" s="242" t="s">
        <v>7018</v>
      </c>
      <c r="EK17" s="242" t="s">
        <v>7083</v>
      </c>
      <c r="EL17" s="242" t="s">
        <v>7079</v>
      </c>
      <c r="EM17" s="242" t="s">
        <v>7084</v>
      </c>
      <c r="EN17" s="242" t="s">
        <v>7070</v>
      </c>
      <c r="EO17" s="242" t="s">
        <v>7085</v>
      </c>
      <c r="EP17" s="242" t="s">
        <v>6977</v>
      </c>
      <c r="EQ17" s="242" t="s">
        <v>6977</v>
      </c>
      <c r="ER17" s="242" t="s">
        <v>6977</v>
      </c>
      <c r="ES17" s="242" t="s">
        <v>6977</v>
      </c>
      <c r="ET17" s="242" t="s">
        <v>6977</v>
      </c>
      <c r="EU17" s="242" t="s">
        <v>6977</v>
      </c>
      <c r="EV17" s="242" t="s">
        <v>6977</v>
      </c>
      <c r="EW17" s="242" t="s">
        <v>6977</v>
      </c>
      <c r="EX17" s="242" t="s">
        <v>6977</v>
      </c>
      <c r="EY17" s="242" t="s">
        <v>6977</v>
      </c>
      <c r="EZ17" s="242" t="s">
        <v>6977</v>
      </c>
      <c r="FA17" s="242" t="s">
        <v>6977</v>
      </c>
      <c r="FB17" s="242" t="s">
        <v>6977</v>
      </c>
      <c r="FC17" s="242" t="s">
        <v>6977</v>
      </c>
      <c r="FD17" s="242" t="s">
        <v>6977</v>
      </c>
      <c r="FE17" s="242" t="s">
        <v>6977</v>
      </c>
      <c r="FF17" s="242" t="s">
        <v>6977</v>
      </c>
      <c r="FG17" s="242" t="s">
        <v>6977</v>
      </c>
      <c r="FH17" s="242" t="s">
        <v>6977</v>
      </c>
      <c r="FI17" s="242" t="s">
        <v>6977</v>
      </c>
      <c r="FJ17" s="242" t="s">
        <v>6977</v>
      </c>
      <c r="FK17" s="242" t="s">
        <v>6977</v>
      </c>
      <c r="FL17" s="242" t="s">
        <v>6977</v>
      </c>
      <c r="FM17" s="242" t="s">
        <v>6977</v>
      </c>
      <c r="FN17" s="242" t="s">
        <v>6977</v>
      </c>
      <c r="FO17" s="242" t="s">
        <v>6977</v>
      </c>
      <c r="FP17" s="242" t="s">
        <v>6977</v>
      </c>
      <c r="FQ17" s="242" t="s">
        <v>6977</v>
      </c>
      <c r="FR17" s="242" t="s">
        <v>6977</v>
      </c>
      <c r="FS17" s="242" t="s">
        <v>6977</v>
      </c>
      <c r="FT17" s="242" t="s">
        <v>6977</v>
      </c>
      <c r="FU17" s="242" t="s">
        <v>6977</v>
      </c>
      <c r="FV17" s="242" t="s">
        <v>6977</v>
      </c>
      <c r="FW17" s="242" t="s">
        <v>6977</v>
      </c>
      <c r="FX17" s="242" t="s">
        <v>6977</v>
      </c>
      <c r="FY17" s="242" t="s">
        <v>6977</v>
      </c>
      <c r="FZ17" s="242" t="s">
        <v>6977</v>
      </c>
      <c r="GA17" s="242" t="s">
        <v>6977</v>
      </c>
      <c r="GB17" s="242" t="s">
        <v>6977</v>
      </c>
      <c r="GC17" s="242" t="s">
        <v>6977</v>
      </c>
      <c r="GD17" s="242" t="s">
        <v>6977</v>
      </c>
      <c r="GE17" s="242" t="s">
        <v>6977</v>
      </c>
      <c r="GF17" s="242" t="s">
        <v>6977</v>
      </c>
      <c r="GG17" s="242" t="s">
        <v>6977</v>
      </c>
      <c r="GH17" s="242" t="s">
        <v>6977</v>
      </c>
      <c r="GI17" s="242" t="s">
        <v>6977</v>
      </c>
      <c r="GJ17" s="242" t="s">
        <v>6977</v>
      </c>
      <c r="GK17" s="242" t="s">
        <v>6977</v>
      </c>
      <c r="GL17" s="242" t="s">
        <v>6977</v>
      </c>
      <c r="GM17" s="242" t="s">
        <v>6977</v>
      </c>
      <c r="GN17" s="242" t="s">
        <v>6977</v>
      </c>
      <c r="GO17" s="242" t="s">
        <v>6977</v>
      </c>
      <c r="GP17" s="242" t="s">
        <v>6977</v>
      </c>
      <c r="GQ17" s="242" t="s">
        <v>6977</v>
      </c>
      <c r="GR17" s="242" t="s">
        <v>6977</v>
      </c>
      <c r="GS17" s="242" t="s">
        <v>6977</v>
      </c>
      <c r="GT17" s="242" t="s">
        <v>6977</v>
      </c>
      <c r="GU17" s="242" t="s">
        <v>6977</v>
      </c>
      <c r="GV17" s="242" t="s">
        <v>6977</v>
      </c>
      <c r="GW17" s="242" t="s">
        <v>6977</v>
      </c>
      <c r="GX17" s="242" t="s">
        <v>6977</v>
      </c>
      <c r="GY17" s="242" t="s">
        <v>6977</v>
      </c>
      <c r="GZ17" s="242" t="s">
        <v>6977</v>
      </c>
      <c r="HA17" s="242" t="s">
        <v>6977</v>
      </c>
      <c r="HB17" s="242" t="s">
        <v>6977</v>
      </c>
      <c r="HC17" s="242" t="s">
        <v>6977</v>
      </c>
      <c r="HD17" s="242" t="s">
        <v>6977</v>
      </c>
      <c r="HE17" s="242" t="s">
        <v>6977</v>
      </c>
      <c r="HF17" s="242" t="s">
        <v>6977</v>
      </c>
      <c r="HG17" s="242" t="s">
        <v>6977</v>
      </c>
      <c r="HH17" s="242" t="s">
        <v>6977</v>
      </c>
      <c r="HI17" s="242" t="s">
        <v>6977</v>
      </c>
      <c r="HJ17" s="242" t="s">
        <v>6977</v>
      </c>
      <c r="HK17" s="242" t="s">
        <v>6977</v>
      </c>
      <c r="HL17" s="242" t="s">
        <v>6977</v>
      </c>
      <c r="HM17" s="242" t="s">
        <v>6977</v>
      </c>
      <c r="HN17" s="242" t="s">
        <v>6977</v>
      </c>
      <c r="HO17" s="242" t="s">
        <v>6977</v>
      </c>
      <c r="HP17" s="242" t="s">
        <v>6977</v>
      </c>
      <c r="HQ17" s="242" t="s">
        <v>6977</v>
      </c>
    </row>
    <row r="18" spans="1:225">
      <c r="D18" s="238" t="s">
        <v>6827</v>
      </c>
      <c r="E18" s="229"/>
      <c r="F18" s="239" t="s">
        <v>7086</v>
      </c>
      <c r="G18" s="229"/>
      <c r="I18" s="242" t="s">
        <v>7087</v>
      </c>
      <c r="J18" s="242" t="s">
        <v>7087</v>
      </c>
      <c r="K18" s="242" t="s">
        <v>7087</v>
      </c>
      <c r="L18" s="242" t="s">
        <v>7087</v>
      </c>
      <c r="M18" s="242" t="s">
        <v>7087</v>
      </c>
      <c r="N18" s="242" t="s">
        <v>7087</v>
      </c>
      <c r="O18" s="242" t="s">
        <v>7087</v>
      </c>
      <c r="P18" s="242" t="s">
        <v>7087</v>
      </c>
      <c r="Q18" s="242" t="s">
        <v>7087</v>
      </c>
      <c r="R18" s="242" t="s">
        <v>7087</v>
      </c>
      <c r="S18" s="242" t="s">
        <v>7087</v>
      </c>
      <c r="T18" s="242" t="s">
        <v>7087</v>
      </c>
      <c r="U18" s="242" t="s">
        <v>7087</v>
      </c>
      <c r="V18" s="242" t="s">
        <v>7087</v>
      </c>
      <c r="W18" s="242" t="s">
        <v>7087</v>
      </c>
      <c r="X18" s="242" t="s">
        <v>7087</v>
      </c>
      <c r="Y18" s="242" t="s">
        <v>7087</v>
      </c>
      <c r="Z18" s="242" t="s">
        <v>7087</v>
      </c>
      <c r="AA18" s="242" t="s">
        <v>7087</v>
      </c>
      <c r="AB18" s="242" t="s">
        <v>7087</v>
      </c>
      <c r="AC18" s="242" t="s">
        <v>7087</v>
      </c>
      <c r="AD18" s="242" t="s">
        <v>7087</v>
      </c>
      <c r="AE18" s="242" t="s">
        <v>7087</v>
      </c>
      <c r="AF18" s="242" t="s">
        <v>7087</v>
      </c>
      <c r="AG18" s="242" t="s">
        <v>7087</v>
      </c>
      <c r="AH18" s="242" t="s">
        <v>7087</v>
      </c>
      <c r="AI18" s="242" t="s">
        <v>7087</v>
      </c>
      <c r="AJ18" s="242" t="s">
        <v>7087</v>
      </c>
      <c r="AK18" s="242" t="s">
        <v>7087</v>
      </c>
      <c r="AL18" s="242" t="s">
        <v>7087</v>
      </c>
      <c r="AM18" s="242" t="s">
        <v>7087</v>
      </c>
      <c r="AN18" s="242" t="s">
        <v>7087</v>
      </c>
      <c r="AO18" s="242" t="s">
        <v>7087</v>
      </c>
      <c r="AP18" s="242" t="s">
        <v>7087</v>
      </c>
      <c r="AQ18" s="242" t="s">
        <v>7087</v>
      </c>
      <c r="AR18" s="242" t="s">
        <v>7087</v>
      </c>
      <c r="AS18" s="242" t="s">
        <v>7087</v>
      </c>
      <c r="AT18" s="242" t="s">
        <v>7087</v>
      </c>
      <c r="AU18" s="242" t="s">
        <v>7087</v>
      </c>
      <c r="AV18" s="242" t="s">
        <v>7087</v>
      </c>
      <c r="AW18" s="242" t="s">
        <v>7087</v>
      </c>
      <c r="AX18" s="242" t="s">
        <v>7087</v>
      </c>
      <c r="AY18" s="242" t="s">
        <v>7087</v>
      </c>
      <c r="AZ18" s="242" t="s">
        <v>7087</v>
      </c>
      <c r="BA18" s="242" t="s">
        <v>7087</v>
      </c>
      <c r="BB18" s="242" t="s">
        <v>7087</v>
      </c>
      <c r="BC18" s="242" t="s">
        <v>7087</v>
      </c>
      <c r="BD18" s="242" t="s">
        <v>7087</v>
      </c>
      <c r="BE18" s="242" t="s">
        <v>7087</v>
      </c>
      <c r="BF18" s="242" t="s">
        <v>7087</v>
      </c>
      <c r="BG18" s="242" t="s">
        <v>7087</v>
      </c>
      <c r="BH18" s="242" t="s">
        <v>7087</v>
      </c>
      <c r="BI18" s="242" t="s">
        <v>7087</v>
      </c>
      <c r="BJ18" s="242" t="s">
        <v>7087</v>
      </c>
      <c r="BK18" s="242" t="s">
        <v>7087</v>
      </c>
      <c r="BL18" s="242" t="s">
        <v>7087</v>
      </c>
      <c r="BM18" s="242" t="s">
        <v>7087</v>
      </c>
      <c r="BN18" s="242" t="s">
        <v>7087</v>
      </c>
      <c r="BO18" s="242" t="s">
        <v>7087</v>
      </c>
      <c r="BP18" s="242" t="s">
        <v>7087</v>
      </c>
      <c r="BQ18" s="242" t="s">
        <v>7087</v>
      </c>
      <c r="BR18" s="242" t="s">
        <v>7087</v>
      </c>
      <c r="BS18" s="242" t="s">
        <v>7087</v>
      </c>
      <c r="BT18" s="242" t="s">
        <v>7087</v>
      </c>
      <c r="BU18" s="242" t="s">
        <v>7087</v>
      </c>
      <c r="BV18" s="242" t="s">
        <v>7087</v>
      </c>
      <c r="BW18" s="242" t="s">
        <v>7087</v>
      </c>
      <c r="BX18" s="242" t="s">
        <v>7087</v>
      </c>
      <c r="BY18" s="242" t="s">
        <v>7087</v>
      </c>
      <c r="BZ18" s="242" t="s">
        <v>7087</v>
      </c>
      <c r="CA18" s="242" t="s">
        <v>7087</v>
      </c>
      <c r="CB18" s="242" t="s">
        <v>7087</v>
      </c>
      <c r="CC18" s="242" t="s">
        <v>7087</v>
      </c>
      <c r="CD18" s="242" t="s">
        <v>7087</v>
      </c>
      <c r="CE18" s="242" t="s">
        <v>7087</v>
      </c>
      <c r="CF18" s="242" t="s">
        <v>7087</v>
      </c>
      <c r="CG18" s="242" t="s">
        <v>7087</v>
      </c>
      <c r="CH18" s="242" t="s">
        <v>7087</v>
      </c>
      <c r="CI18" s="242" t="s">
        <v>7087</v>
      </c>
      <c r="CJ18" s="242" t="s">
        <v>7087</v>
      </c>
      <c r="CK18" s="242" t="s">
        <v>7087</v>
      </c>
      <c r="CL18" s="242" t="s">
        <v>7087</v>
      </c>
      <c r="CM18" s="242" t="s">
        <v>7087</v>
      </c>
      <c r="CN18" s="242" t="s">
        <v>7087</v>
      </c>
      <c r="CO18" s="242" t="s">
        <v>7087</v>
      </c>
      <c r="CP18" s="242" t="s">
        <v>7087</v>
      </c>
      <c r="CQ18" s="242" t="s">
        <v>7087</v>
      </c>
      <c r="CR18" s="242" t="s">
        <v>7087</v>
      </c>
      <c r="CS18" s="242" t="s">
        <v>7087</v>
      </c>
      <c r="CT18" s="242" t="s">
        <v>7087</v>
      </c>
      <c r="CU18" s="242" t="s">
        <v>7087</v>
      </c>
      <c r="CV18" s="242" t="s">
        <v>7087</v>
      </c>
      <c r="CW18" s="242" t="s">
        <v>7087</v>
      </c>
      <c r="CX18" s="242" t="s">
        <v>7087</v>
      </c>
      <c r="CY18" s="242" t="s">
        <v>7087</v>
      </c>
      <c r="CZ18" s="242" t="s">
        <v>7087</v>
      </c>
      <c r="DA18" s="242" t="s">
        <v>7087</v>
      </c>
      <c r="DB18" s="242" t="s">
        <v>7087</v>
      </c>
      <c r="DC18" s="242" t="s">
        <v>7087</v>
      </c>
      <c r="DD18" s="242" t="s">
        <v>7087</v>
      </c>
      <c r="DE18" s="242" t="s">
        <v>7087</v>
      </c>
      <c r="DF18" s="242" t="s">
        <v>7087</v>
      </c>
      <c r="DG18" s="242" t="s">
        <v>7087</v>
      </c>
      <c r="DH18" s="242" t="s">
        <v>7087</v>
      </c>
      <c r="DI18" s="242" t="s">
        <v>7087</v>
      </c>
      <c r="DJ18" s="242" t="s">
        <v>7087</v>
      </c>
      <c r="DK18" s="242" t="s">
        <v>7087</v>
      </c>
      <c r="DL18" s="242" t="s">
        <v>7087</v>
      </c>
      <c r="DM18" s="242" t="s">
        <v>7087</v>
      </c>
      <c r="DN18" s="242" t="s">
        <v>7087</v>
      </c>
      <c r="DO18" s="242" t="s">
        <v>7087</v>
      </c>
      <c r="DP18" s="242" t="s">
        <v>7087</v>
      </c>
      <c r="DQ18" s="242" t="s">
        <v>7087</v>
      </c>
      <c r="DR18" s="242" t="s">
        <v>7087</v>
      </c>
      <c r="DS18" s="242" t="s">
        <v>7087</v>
      </c>
      <c r="DT18" s="242" t="s">
        <v>7087</v>
      </c>
      <c r="DU18" s="242" t="s">
        <v>7087</v>
      </c>
      <c r="DV18" s="242" t="s">
        <v>7087</v>
      </c>
      <c r="DW18" s="242" t="s">
        <v>7087</v>
      </c>
      <c r="DX18" s="242" t="s">
        <v>7087</v>
      </c>
      <c r="DY18" s="242" t="s">
        <v>7087</v>
      </c>
      <c r="DZ18" s="242" t="s">
        <v>7087</v>
      </c>
      <c r="EA18" s="242" t="s">
        <v>7087</v>
      </c>
      <c r="EB18" s="242" t="s">
        <v>7087</v>
      </c>
      <c r="EC18" s="242" t="s">
        <v>7087</v>
      </c>
      <c r="ED18" s="242" t="s">
        <v>7087</v>
      </c>
      <c r="EE18" s="242" t="s">
        <v>7087</v>
      </c>
      <c r="EF18" s="242" t="s">
        <v>7087</v>
      </c>
      <c r="EG18" s="242" t="s">
        <v>7087</v>
      </c>
      <c r="EH18" s="242" t="s">
        <v>7087</v>
      </c>
      <c r="EI18" s="242" t="s">
        <v>7087</v>
      </c>
      <c r="EJ18" s="242" t="s">
        <v>7087</v>
      </c>
      <c r="EK18" s="242" t="s">
        <v>7087</v>
      </c>
      <c r="EL18" s="242" t="s">
        <v>7087</v>
      </c>
      <c r="EM18" s="242" t="s">
        <v>7087</v>
      </c>
      <c r="EN18" s="242" t="s">
        <v>7087</v>
      </c>
      <c r="EO18" s="242" t="s">
        <v>7087</v>
      </c>
      <c r="EP18" s="242" t="s">
        <v>7087</v>
      </c>
      <c r="EQ18" s="242" t="s">
        <v>7087</v>
      </c>
      <c r="ER18" s="242" t="s">
        <v>7087</v>
      </c>
      <c r="ES18" s="242" t="s">
        <v>7087</v>
      </c>
      <c r="ET18" s="242" t="s">
        <v>7087</v>
      </c>
      <c r="EU18" s="242" t="s">
        <v>7087</v>
      </c>
      <c r="EV18" s="242" t="s">
        <v>7087</v>
      </c>
      <c r="EW18" s="242" t="s">
        <v>7087</v>
      </c>
      <c r="EX18" s="242" t="s">
        <v>7087</v>
      </c>
      <c r="EY18" s="242" t="s">
        <v>7087</v>
      </c>
      <c r="EZ18" s="242" t="s">
        <v>7087</v>
      </c>
      <c r="FA18" s="242" t="s">
        <v>7087</v>
      </c>
      <c r="FB18" s="242" t="s">
        <v>7087</v>
      </c>
      <c r="FC18" s="242" t="s">
        <v>7087</v>
      </c>
      <c r="FD18" s="242" t="s">
        <v>7087</v>
      </c>
      <c r="FE18" s="242" t="s">
        <v>7087</v>
      </c>
      <c r="FF18" s="242" t="s">
        <v>7087</v>
      </c>
      <c r="FG18" s="242" t="s">
        <v>7087</v>
      </c>
      <c r="FH18" s="242" t="s">
        <v>7087</v>
      </c>
      <c r="FI18" s="242" t="s">
        <v>7087</v>
      </c>
      <c r="FJ18" s="242" t="s">
        <v>7087</v>
      </c>
      <c r="FK18" s="242" t="s">
        <v>7087</v>
      </c>
      <c r="FL18" s="242" t="s">
        <v>7087</v>
      </c>
      <c r="FM18" s="242" t="s">
        <v>7087</v>
      </c>
      <c r="FN18" s="242" t="s">
        <v>7087</v>
      </c>
      <c r="FO18" s="242" t="s">
        <v>7087</v>
      </c>
      <c r="FP18" s="242" t="s">
        <v>7087</v>
      </c>
      <c r="FQ18" s="242" t="s">
        <v>7087</v>
      </c>
      <c r="FR18" s="242" t="s">
        <v>7087</v>
      </c>
      <c r="FS18" s="242" t="s">
        <v>7087</v>
      </c>
      <c r="FT18" s="242" t="s">
        <v>7087</v>
      </c>
      <c r="FU18" s="242" t="s">
        <v>7087</v>
      </c>
      <c r="FV18" s="242" t="s">
        <v>7087</v>
      </c>
      <c r="FW18" s="242" t="s">
        <v>7087</v>
      </c>
      <c r="FX18" s="242" t="s">
        <v>7087</v>
      </c>
      <c r="FY18" s="242" t="s">
        <v>7087</v>
      </c>
      <c r="FZ18" s="242" t="s">
        <v>7087</v>
      </c>
      <c r="GA18" s="242" t="s">
        <v>7087</v>
      </c>
      <c r="GB18" s="242" t="s">
        <v>7087</v>
      </c>
      <c r="GC18" s="242" t="s">
        <v>7087</v>
      </c>
      <c r="GD18" s="242" t="s">
        <v>7087</v>
      </c>
      <c r="GE18" s="242" t="s">
        <v>7087</v>
      </c>
      <c r="GF18" s="242" t="s">
        <v>7087</v>
      </c>
      <c r="GG18" s="242" t="s">
        <v>7087</v>
      </c>
      <c r="GH18" s="242" t="s">
        <v>7087</v>
      </c>
      <c r="GI18" s="242" t="s">
        <v>7087</v>
      </c>
      <c r="GJ18" s="242" t="s">
        <v>7087</v>
      </c>
      <c r="GK18" s="242" t="s">
        <v>7087</v>
      </c>
      <c r="GL18" s="242" t="s">
        <v>7087</v>
      </c>
      <c r="GM18" s="242" t="s">
        <v>7087</v>
      </c>
      <c r="GN18" s="242" t="s">
        <v>7087</v>
      </c>
      <c r="GO18" s="242" t="s">
        <v>7087</v>
      </c>
      <c r="GP18" s="242" t="s">
        <v>7087</v>
      </c>
      <c r="GQ18" s="242" t="s">
        <v>7087</v>
      </c>
      <c r="GR18" s="242" t="s">
        <v>7087</v>
      </c>
      <c r="GS18" s="242" t="s">
        <v>7087</v>
      </c>
      <c r="GT18" s="242" t="s">
        <v>7087</v>
      </c>
      <c r="GU18" s="242" t="s">
        <v>7087</v>
      </c>
      <c r="GV18" s="242" t="s">
        <v>7087</v>
      </c>
      <c r="GW18" s="242" t="s">
        <v>7087</v>
      </c>
      <c r="GX18" s="242" t="s">
        <v>7087</v>
      </c>
      <c r="GY18" s="242" t="s">
        <v>7087</v>
      </c>
      <c r="GZ18" s="242" t="s">
        <v>7087</v>
      </c>
      <c r="HA18" s="242" t="s">
        <v>7087</v>
      </c>
      <c r="HB18" s="242" t="s">
        <v>7087</v>
      </c>
      <c r="HC18" s="242" t="s">
        <v>7087</v>
      </c>
      <c r="HD18" s="242" t="s">
        <v>7087</v>
      </c>
      <c r="HE18" s="242" t="s">
        <v>7087</v>
      </c>
      <c r="HF18" s="242" t="s">
        <v>7087</v>
      </c>
      <c r="HG18" s="242" t="s">
        <v>7087</v>
      </c>
      <c r="HH18" s="242" t="s">
        <v>7087</v>
      </c>
      <c r="HI18" s="242" t="s">
        <v>7087</v>
      </c>
      <c r="HJ18" s="242" t="s">
        <v>7087</v>
      </c>
      <c r="HK18" s="242" t="s">
        <v>7087</v>
      </c>
      <c r="HL18" s="242" t="s">
        <v>7087</v>
      </c>
      <c r="HM18" s="242" t="s">
        <v>7087</v>
      </c>
      <c r="HN18" s="242" t="s">
        <v>7087</v>
      </c>
      <c r="HO18" s="242" t="s">
        <v>7087</v>
      </c>
      <c r="HP18" s="242" t="s">
        <v>7087</v>
      </c>
      <c r="HQ18" s="242" t="s">
        <v>7087</v>
      </c>
    </row>
    <row r="19" spans="1:225" s="244" customFormat="1">
      <c r="A19"/>
      <c r="B19" s="212"/>
      <c r="C19"/>
      <c r="D19" s="238" t="s">
        <v>7088</v>
      </c>
      <c r="E19" s="229"/>
      <c r="F19" s="239" t="s">
        <v>7089</v>
      </c>
      <c r="G19" s="229"/>
      <c r="H19" s="211"/>
      <c r="I19" s="243">
        <v>504</v>
      </c>
      <c r="J19" s="243">
        <v>5198</v>
      </c>
      <c r="K19" s="243">
        <v>222</v>
      </c>
      <c r="L19" s="243">
        <v>71</v>
      </c>
      <c r="M19" s="243">
        <v>283</v>
      </c>
      <c r="N19" s="243">
        <v>2808</v>
      </c>
      <c r="O19" s="243">
        <v>34000</v>
      </c>
      <c r="P19" s="243">
        <v>63</v>
      </c>
      <c r="Q19" s="243">
        <v>34</v>
      </c>
      <c r="R19" s="243">
        <v>3497</v>
      </c>
      <c r="S19" s="243">
        <v>6975</v>
      </c>
      <c r="T19" s="243">
        <v>63</v>
      </c>
      <c r="U19" s="243">
        <v>123</v>
      </c>
      <c r="V19" s="243">
        <v>59</v>
      </c>
      <c r="W19" s="243">
        <v>96</v>
      </c>
      <c r="X19" s="243">
        <v>785</v>
      </c>
      <c r="Y19" s="243">
        <v>1689</v>
      </c>
      <c r="Z19" s="243" t="s">
        <v>135</v>
      </c>
      <c r="AA19" s="243">
        <v>9700</v>
      </c>
      <c r="AB19" s="243" t="s">
        <v>135</v>
      </c>
      <c r="AC19" s="243" t="s">
        <v>135</v>
      </c>
      <c r="AD19" s="243" t="s">
        <v>135</v>
      </c>
      <c r="AE19" s="243">
        <v>642</v>
      </c>
      <c r="AF19" s="243">
        <v>3402</v>
      </c>
      <c r="AG19" s="243">
        <v>664</v>
      </c>
      <c r="AH19" s="243">
        <v>48</v>
      </c>
      <c r="AI19" s="243">
        <v>11</v>
      </c>
      <c r="AJ19" s="243" t="s">
        <v>135</v>
      </c>
      <c r="AK19" s="243">
        <v>30</v>
      </c>
      <c r="AL19" s="243" t="s">
        <v>135</v>
      </c>
      <c r="AM19" s="243">
        <v>55</v>
      </c>
      <c r="AN19" s="243">
        <v>295</v>
      </c>
      <c r="AO19" s="243" t="s">
        <v>135</v>
      </c>
      <c r="AP19" s="243" t="s">
        <v>135</v>
      </c>
      <c r="AQ19" s="243" t="s">
        <v>135</v>
      </c>
      <c r="AR19" s="243" t="s">
        <v>135</v>
      </c>
      <c r="AS19" s="243" t="s">
        <v>135</v>
      </c>
      <c r="AT19" s="243">
        <v>223</v>
      </c>
      <c r="AU19" s="243">
        <v>1847</v>
      </c>
      <c r="AV19" s="243" t="s">
        <v>135</v>
      </c>
      <c r="AW19" s="243">
        <v>60</v>
      </c>
      <c r="AX19" s="243" t="s">
        <v>135</v>
      </c>
      <c r="AY19" s="243">
        <v>1103</v>
      </c>
      <c r="AZ19" s="243">
        <v>3400</v>
      </c>
      <c r="BA19" s="243" t="s">
        <v>135</v>
      </c>
      <c r="BB19" s="243" t="s">
        <v>135</v>
      </c>
      <c r="BC19" s="243" t="s">
        <v>135</v>
      </c>
      <c r="BD19" s="243" t="s">
        <v>135</v>
      </c>
      <c r="BE19" s="243">
        <v>28</v>
      </c>
      <c r="BF19" s="243">
        <v>208</v>
      </c>
      <c r="BG19" s="243">
        <v>5357</v>
      </c>
      <c r="BH19" s="243" t="s">
        <v>135</v>
      </c>
      <c r="BI19" s="243">
        <v>1065</v>
      </c>
      <c r="BJ19" s="243" t="s">
        <v>135</v>
      </c>
      <c r="BK19" s="243">
        <v>107</v>
      </c>
      <c r="BL19" s="243">
        <v>533</v>
      </c>
      <c r="BM19" s="243">
        <v>1689</v>
      </c>
      <c r="BN19" s="243">
        <v>93</v>
      </c>
      <c r="BO19" s="243" t="s">
        <v>135</v>
      </c>
      <c r="BP19" s="243">
        <v>6639</v>
      </c>
      <c r="BQ19" s="243" t="s">
        <v>135</v>
      </c>
      <c r="BR19" s="243" t="s">
        <v>135</v>
      </c>
      <c r="BS19" s="243">
        <v>786</v>
      </c>
      <c r="BT19" s="243">
        <v>48</v>
      </c>
      <c r="BU19" s="243" t="s">
        <v>135</v>
      </c>
      <c r="BV19" s="243">
        <v>5381</v>
      </c>
      <c r="BW19" s="243">
        <v>316</v>
      </c>
      <c r="BX19" s="243" t="s">
        <v>135</v>
      </c>
      <c r="BY19" s="243" t="s">
        <v>135</v>
      </c>
      <c r="BZ19" s="243">
        <v>111</v>
      </c>
      <c r="CA19" s="243" t="s">
        <v>135</v>
      </c>
      <c r="CB19" s="243" t="s">
        <v>135</v>
      </c>
      <c r="CC19" s="243">
        <v>1799</v>
      </c>
      <c r="CD19" s="243">
        <v>1449</v>
      </c>
      <c r="CE19" s="243" t="s">
        <v>135</v>
      </c>
      <c r="CF19" s="243" t="s">
        <v>135</v>
      </c>
      <c r="CG19" s="243" t="s">
        <v>135</v>
      </c>
      <c r="CH19" s="243">
        <v>1459</v>
      </c>
      <c r="CI19" s="243">
        <v>50</v>
      </c>
      <c r="CJ19" s="243">
        <v>19</v>
      </c>
      <c r="CK19" s="243">
        <v>20</v>
      </c>
      <c r="CL19" s="243" t="s">
        <v>135</v>
      </c>
      <c r="CM19" s="243" t="s">
        <v>135</v>
      </c>
      <c r="CN19" s="243" t="s">
        <v>135</v>
      </c>
      <c r="CO19" s="243">
        <v>28</v>
      </c>
      <c r="CP19" s="243">
        <v>134</v>
      </c>
      <c r="CQ19" s="243" t="s">
        <v>135</v>
      </c>
      <c r="CR19" s="243">
        <v>1440</v>
      </c>
      <c r="CS19" s="243">
        <v>1297</v>
      </c>
      <c r="CT19" s="243" t="s">
        <v>135</v>
      </c>
      <c r="CU19" s="243" t="s">
        <v>135</v>
      </c>
      <c r="CV19" s="243">
        <v>1803</v>
      </c>
      <c r="CW19" s="243" t="s">
        <v>135</v>
      </c>
      <c r="CX19" s="243">
        <v>1940</v>
      </c>
      <c r="CY19" s="243" t="s">
        <v>135</v>
      </c>
      <c r="CZ19" s="243" t="s">
        <v>135</v>
      </c>
      <c r="DA19" s="243" t="s">
        <v>135</v>
      </c>
      <c r="DB19" s="243">
        <v>175</v>
      </c>
      <c r="DC19" s="243" t="s">
        <v>135</v>
      </c>
      <c r="DD19" s="243">
        <v>1394</v>
      </c>
      <c r="DE19" s="243">
        <v>1677</v>
      </c>
      <c r="DF19" s="243">
        <v>730</v>
      </c>
      <c r="DG19" s="243" t="s">
        <v>135</v>
      </c>
      <c r="DH19" s="243">
        <v>81</v>
      </c>
      <c r="DI19" s="243">
        <v>46</v>
      </c>
      <c r="DJ19" s="243" t="s">
        <v>135</v>
      </c>
      <c r="DK19" s="243">
        <v>59</v>
      </c>
      <c r="DL19" s="243">
        <v>46</v>
      </c>
      <c r="DM19" s="243">
        <v>1367</v>
      </c>
      <c r="DN19" s="243" t="s">
        <v>135</v>
      </c>
      <c r="DO19" s="243">
        <v>1022</v>
      </c>
      <c r="DP19" s="243" t="s">
        <v>135</v>
      </c>
      <c r="DQ19" s="243" t="s">
        <v>135</v>
      </c>
      <c r="DR19" s="243" t="s">
        <v>135</v>
      </c>
      <c r="DS19" s="243">
        <v>230</v>
      </c>
      <c r="DT19" s="243" t="s">
        <v>135</v>
      </c>
      <c r="DU19" s="243" t="s">
        <v>135</v>
      </c>
      <c r="DV19" s="243">
        <v>4543</v>
      </c>
      <c r="DW19" s="243" t="s">
        <v>135</v>
      </c>
      <c r="DX19" s="243" t="s">
        <v>135</v>
      </c>
      <c r="DY19" s="243" t="s">
        <v>135</v>
      </c>
      <c r="DZ19" s="243" t="s">
        <v>135</v>
      </c>
      <c r="EA19" s="243">
        <v>148</v>
      </c>
      <c r="EB19" s="243" t="s">
        <v>135</v>
      </c>
      <c r="EC19" s="243" t="s">
        <v>135</v>
      </c>
      <c r="ED19" s="243" t="s">
        <v>135</v>
      </c>
      <c r="EE19" s="243">
        <v>6895</v>
      </c>
      <c r="EF19" s="243" t="s">
        <v>135</v>
      </c>
      <c r="EG19" s="243">
        <v>95</v>
      </c>
      <c r="EH19" s="243" t="s">
        <v>135</v>
      </c>
      <c r="EI19" s="243" t="s">
        <v>135</v>
      </c>
      <c r="EJ19" s="243" t="s">
        <v>135</v>
      </c>
      <c r="EK19" s="243">
        <v>870</v>
      </c>
      <c r="EL19" s="243" t="s">
        <v>135</v>
      </c>
      <c r="EM19" s="243" t="s">
        <v>135</v>
      </c>
      <c r="EN19" s="243">
        <v>2696</v>
      </c>
      <c r="EO19" s="243" t="s">
        <v>135</v>
      </c>
      <c r="EP19" s="243" t="s">
        <v>6977</v>
      </c>
      <c r="EQ19" s="243" t="s">
        <v>6977</v>
      </c>
      <c r="ER19" s="243" t="s">
        <v>6977</v>
      </c>
      <c r="ES19" s="243" t="s">
        <v>6977</v>
      </c>
      <c r="ET19" s="243" t="s">
        <v>6977</v>
      </c>
      <c r="EU19" s="243" t="s">
        <v>6977</v>
      </c>
      <c r="EV19" s="243" t="s">
        <v>6977</v>
      </c>
      <c r="EW19" s="243" t="s">
        <v>6977</v>
      </c>
      <c r="EX19" s="243" t="s">
        <v>6977</v>
      </c>
      <c r="EY19" s="243" t="s">
        <v>6977</v>
      </c>
      <c r="EZ19" s="243" t="s">
        <v>6977</v>
      </c>
      <c r="FA19" s="243" t="s">
        <v>6977</v>
      </c>
      <c r="FB19" s="243" t="s">
        <v>6977</v>
      </c>
      <c r="FC19" s="243" t="s">
        <v>6977</v>
      </c>
      <c r="FD19" s="243" t="s">
        <v>6977</v>
      </c>
      <c r="FE19" s="243" t="s">
        <v>6977</v>
      </c>
      <c r="FF19" s="243" t="s">
        <v>6977</v>
      </c>
      <c r="FG19" s="243" t="s">
        <v>6977</v>
      </c>
      <c r="FH19" s="243" t="s">
        <v>6977</v>
      </c>
      <c r="FI19" s="243" t="s">
        <v>6977</v>
      </c>
      <c r="FJ19" s="243" t="s">
        <v>6977</v>
      </c>
      <c r="FK19" s="243" t="s">
        <v>6977</v>
      </c>
      <c r="FL19" s="243" t="s">
        <v>6977</v>
      </c>
      <c r="FM19" s="243" t="s">
        <v>6977</v>
      </c>
      <c r="FN19" s="243" t="s">
        <v>6977</v>
      </c>
      <c r="FO19" s="243" t="s">
        <v>6977</v>
      </c>
      <c r="FP19" s="243" t="s">
        <v>6977</v>
      </c>
      <c r="FQ19" s="243" t="s">
        <v>6977</v>
      </c>
      <c r="FR19" s="243" t="s">
        <v>6977</v>
      </c>
      <c r="FS19" s="243" t="s">
        <v>6977</v>
      </c>
      <c r="FT19" s="243" t="s">
        <v>6977</v>
      </c>
      <c r="FU19" s="243" t="s">
        <v>6977</v>
      </c>
      <c r="FV19" s="243" t="s">
        <v>6977</v>
      </c>
      <c r="FW19" s="243" t="s">
        <v>6977</v>
      </c>
      <c r="FX19" s="243" t="s">
        <v>6977</v>
      </c>
      <c r="FY19" s="243" t="s">
        <v>6977</v>
      </c>
      <c r="FZ19" s="243" t="s">
        <v>6977</v>
      </c>
      <c r="GA19" s="243" t="s">
        <v>6977</v>
      </c>
      <c r="GB19" s="243" t="s">
        <v>6977</v>
      </c>
      <c r="GC19" s="243" t="s">
        <v>6977</v>
      </c>
      <c r="GD19" s="243" t="s">
        <v>6977</v>
      </c>
      <c r="GE19" s="243" t="s">
        <v>6977</v>
      </c>
      <c r="GF19" s="243" t="s">
        <v>6977</v>
      </c>
      <c r="GG19" s="243" t="s">
        <v>6977</v>
      </c>
      <c r="GH19" s="243" t="s">
        <v>6977</v>
      </c>
      <c r="GI19" s="243" t="s">
        <v>6977</v>
      </c>
      <c r="GJ19" s="243" t="s">
        <v>6977</v>
      </c>
      <c r="GK19" s="243" t="s">
        <v>6977</v>
      </c>
      <c r="GL19" s="243" t="s">
        <v>6977</v>
      </c>
      <c r="GM19" s="243" t="s">
        <v>6977</v>
      </c>
      <c r="GN19" s="243" t="s">
        <v>6977</v>
      </c>
      <c r="GO19" s="243" t="s">
        <v>6977</v>
      </c>
      <c r="GP19" s="243" t="s">
        <v>6977</v>
      </c>
      <c r="GQ19" s="243" t="s">
        <v>6977</v>
      </c>
      <c r="GR19" s="243" t="s">
        <v>6977</v>
      </c>
      <c r="GS19" s="243" t="s">
        <v>6977</v>
      </c>
      <c r="GT19" s="243" t="s">
        <v>6977</v>
      </c>
      <c r="GU19" s="243" t="s">
        <v>6977</v>
      </c>
      <c r="GV19" s="243" t="s">
        <v>6977</v>
      </c>
      <c r="GW19" s="243" t="s">
        <v>6977</v>
      </c>
      <c r="GX19" s="243" t="s">
        <v>6977</v>
      </c>
      <c r="GY19" s="243" t="s">
        <v>6977</v>
      </c>
      <c r="GZ19" s="243" t="s">
        <v>6977</v>
      </c>
      <c r="HA19" s="243" t="s">
        <v>6977</v>
      </c>
      <c r="HB19" s="243" t="s">
        <v>6977</v>
      </c>
      <c r="HC19" s="243" t="s">
        <v>6977</v>
      </c>
      <c r="HD19" s="243" t="s">
        <v>6977</v>
      </c>
      <c r="HE19" s="243" t="s">
        <v>6977</v>
      </c>
      <c r="HF19" s="243" t="s">
        <v>6977</v>
      </c>
      <c r="HG19" s="243" t="s">
        <v>6977</v>
      </c>
      <c r="HH19" s="243" t="s">
        <v>6977</v>
      </c>
      <c r="HI19" s="243" t="s">
        <v>6977</v>
      </c>
      <c r="HJ19" s="243" t="s">
        <v>6977</v>
      </c>
      <c r="HK19" s="243" t="s">
        <v>6977</v>
      </c>
      <c r="HL19" s="243" t="s">
        <v>6977</v>
      </c>
      <c r="HM19" s="243" t="s">
        <v>6977</v>
      </c>
      <c r="HN19" s="243" t="s">
        <v>6977</v>
      </c>
      <c r="HO19" s="243" t="s">
        <v>6977</v>
      </c>
      <c r="HP19" s="243" t="s">
        <v>6977</v>
      </c>
      <c r="HQ19" s="243" t="s">
        <v>6977</v>
      </c>
    </row>
    <row r="20" spans="1:225">
      <c r="D20" s="238" t="s">
        <v>7090</v>
      </c>
      <c r="E20" s="229"/>
      <c r="F20" s="239" t="s">
        <v>7091</v>
      </c>
      <c r="G20" s="229"/>
      <c r="I20" s="242" t="s">
        <v>7092</v>
      </c>
      <c r="J20" s="242" t="s">
        <v>7092</v>
      </c>
      <c r="K20" s="242" t="s">
        <v>7092</v>
      </c>
      <c r="L20" s="242" t="s">
        <v>7093</v>
      </c>
      <c r="M20" s="242" t="s">
        <v>7092</v>
      </c>
      <c r="N20" s="242" t="s">
        <v>7094</v>
      </c>
      <c r="O20" s="242" t="s">
        <v>7095</v>
      </c>
      <c r="P20" s="242" t="s">
        <v>7092</v>
      </c>
      <c r="Q20" s="242" t="s">
        <v>7092</v>
      </c>
      <c r="R20" s="242" t="s">
        <v>7096</v>
      </c>
      <c r="S20" s="242" t="s">
        <v>7092</v>
      </c>
      <c r="T20" s="242" t="s">
        <v>7097</v>
      </c>
      <c r="U20" s="242" t="s">
        <v>7097</v>
      </c>
      <c r="V20" s="242" t="s">
        <v>7092</v>
      </c>
      <c r="W20" s="242" t="s">
        <v>7098</v>
      </c>
      <c r="X20" s="242" t="s">
        <v>7092</v>
      </c>
      <c r="Y20" s="242" t="s">
        <v>7097</v>
      </c>
      <c r="Z20" s="242" t="s">
        <v>7099</v>
      </c>
      <c r="AA20" s="242" t="s">
        <v>7097</v>
      </c>
      <c r="AB20" s="242" t="s">
        <v>7018</v>
      </c>
      <c r="AC20" s="242" t="s">
        <v>7018</v>
      </c>
      <c r="AD20" s="242" t="s">
        <v>7018</v>
      </c>
      <c r="AE20" s="242" t="s">
        <v>7092</v>
      </c>
      <c r="AF20" s="242" t="s">
        <v>7092</v>
      </c>
      <c r="AG20" s="242" t="s">
        <v>7100</v>
      </c>
      <c r="AH20" s="242" t="s">
        <v>7101</v>
      </c>
      <c r="AI20" s="242" t="s">
        <v>7097</v>
      </c>
      <c r="AJ20" s="242" t="s">
        <v>7102</v>
      </c>
      <c r="AK20" s="242" t="s">
        <v>7100</v>
      </c>
      <c r="AL20" s="242" t="s">
        <v>7103</v>
      </c>
      <c r="AM20" s="242" t="s">
        <v>7098</v>
      </c>
      <c r="AN20" s="242" t="s">
        <v>7098</v>
      </c>
      <c r="AO20" s="242" t="s">
        <v>7104</v>
      </c>
      <c r="AP20" s="242" t="s">
        <v>7018</v>
      </c>
      <c r="AQ20" s="242" t="s">
        <v>7104</v>
      </c>
      <c r="AR20" s="242" t="s">
        <v>7105</v>
      </c>
      <c r="AS20" s="242" t="s">
        <v>7106</v>
      </c>
      <c r="AT20" s="242" t="s">
        <v>7092</v>
      </c>
      <c r="AU20" s="242" t="s">
        <v>7092</v>
      </c>
      <c r="AV20" s="242" t="s">
        <v>7107</v>
      </c>
      <c r="AW20" s="242" t="s">
        <v>7092</v>
      </c>
      <c r="AX20" s="242" t="s">
        <v>7108</v>
      </c>
      <c r="AY20" s="242" t="s">
        <v>7092</v>
      </c>
      <c r="AZ20" s="242" t="s">
        <v>7092</v>
      </c>
      <c r="BA20" s="242" t="s">
        <v>7109</v>
      </c>
      <c r="BB20" s="242" t="s">
        <v>7110</v>
      </c>
      <c r="BC20" s="242" t="s">
        <v>7111</v>
      </c>
      <c r="BD20" s="242" t="s">
        <v>7018</v>
      </c>
      <c r="BE20" s="242" t="s">
        <v>7098</v>
      </c>
      <c r="BF20" s="242" t="s">
        <v>7100</v>
      </c>
      <c r="BG20" s="242" t="s">
        <v>7092</v>
      </c>
      <c r="BH20" s="242" t="s">
        <v>7018</v>
      </c>
      <c r="BI20" s="242" t="s">
        <v>7098</v>
      </c>
      <c r="BJ20" s="242" t="s">
        <v>7018</v>
      </c>
      <c r="BK20" s="242" t="s">
        <v>7097</v>
      </c>
      <c r="BL20" s="242" t="s">
        <v>7092</v>
      </c>
      <c r="BM20" s="242" t="s">
        <v>7092</v>
      </c>
      <c r="BN20" s="242" t="s">
        <v>7092</v>
      </c>
      <c r="BO20" s="242" t="s">
        <v>7112</v>
      </c>
      <c r="BP20" s="242" t="s">
        <v>7092</v>
      </c>
      <c r="BQ20" s="242" t="s">
        <v>7102</v>
      </c>
      <c r="BR20" s="242" t="s">
        <v>7113</v>
      </c>
      <c r="BS20" s="242" t="s">
        <v>7092</v>
      </c>
      <c r="BT20" s="242" t="s">
        <v>7114</v>
      </c>
      <c r="BU20" s="242" t="s">
        <v>7115</v>
      </c>
      <c r="BV20" s="242" t="s">
        <v>7092</v>
      </c>
      <c r="BW20" s="242" t="s">
        <v>7098</v>
      </c>
      <c r="BX20" s="242" t="s">
        <v>7018</v>
      </c>
      <c r="BY20" s="242" t="s">
        <v>7018</v>
      </c>
      <c r="BZ20" s="242" t="s">
        <v>7092</v>
      </c>
      <c r="CA20" s="242" t="s">
        <v>7110</v>
      </c>
      <c r="CB20" s="242" t="s">
        <v>7018</v>
      </c>
      <c r="CC20" s="242" t="s">
        <v>7092</v>
      </c>
      <c r="CD20" s="242" t="s">
        <v>7092</v>
      </c>
      <c r="CE20" s="242" t="s">
        <v>7113</v>
      </c>
      <c r="CF20" s="242" t="s">
        <v>7018</v>
      </c>
      <c r="CG20" s="242" t="s">
        <v>7102</v>
      </c>
      <c r="CH20" s="242" t="s">
        <v>7092</v>
      </c>
      <c r="CI20" s="242" t="s">
        <v>7097</v>
      </c>
      <c r="CJ20" s="242" t="s">
        <v>7092</v>
      </c>
      <c r="CK20" s="242" t="s">
        <v>7092</v>
      </c>
      <c r="CL20" s="242" t="s">
        <v>7102</v>
      </c>
      <c r="CM20" s="242" t="s">
        <v>7092</v>
      </c>
      <c r="CN20" s="242" t="s">
        <v>7116</v>
      </c>
      <c r="CO20" s="242" t="s">
        <v>7097</v>
      </c>
      <c r="CP20" s="242" t="s">
        <v>7097</v>
      </c>
      <c r="CQ20" s="242" t="s">
        <v>7018</v>
      </c>
      <c r="CR20" s="242" t="s">
        <v>7100</v>
      </c>
      <c r="CS20" s="242" t="s">
        <v>7092</v>
      </c>
      <c r="CT20" s="242" t="s">
        <v>7104</v>
      </c>
      <c r="CU20" s="242" t="s">
        <v>7018</v>
      </c>
      <c r="CV20" s="242" t="s">
        <v>7092</v>
      </c>
      <c r="CW20" s="242" t="s">
        <v>7117</v>
      </c>
      <c r="CX20" s="242" t="s">
        <v>7092</v>
      </c>
      <c r="CY20" s="242" t="s">
        <v>7102</v>
      </c>
      <c r="CZ20" s="242" t="s">
        <v>7018</v>
      </c>
      <c r="DA20" s="242" t="s">
        <v>7102</v>
      </c>
      <c r="DB20" s="242" t="s">
        <v>7097</v>
      </c>
      <c r="DC20" s="242" t="s">
        <v>7092</v>
      </c>
      <c r="DD20" s="242" t="s">
        <v>7092</v>
      </c>
      <c r="DE20" s="242" t="s">
        <v>7092</v>
      </c>
      <c r="DF20" s="242" t="s">
        <v>7092</v>
      </c>
      <c r="DG20" s="242" t="s">
        <v>7118</v>
      </c>
      <c r="DH20" s="242" t="s">
        <v>7100</v>
      </c>
      <c r="DI20" s="242" t="s">
        <v>7092</v>
      </c>
      <c r="DJ20" s="242" t="s">
        <v>7119</v>
      </c>
      <c r="DK20" s="242" t="s">
        <v>7092</v>
      </c>
      <c r="DL20" s="242" t="s">
        <v>7092</v>
      </c>
      <c r="DM20" s="242" t="s">
        <v>7092</v>
      </c>
      <c r="DN20" s="242" t="s">
        <v>7120</v>
      </c>
      <c r="DO20" s="242" t="s">
        <v>7092</v>
      </c>
      <c r="DP20" s="242" t="s">
        <v>7121</v>
      </c>
      <c r="DQ20" s="242" t="s">
        <v>7117</v>
      </c>
      <c r="DR20" s="242" t="s">
        <v>7018</v>
      </c>
      <c r="DS20" s="242" t="s">
        <v>7092</v>
      </c>
      <c r="DT20" s="242" t="s">
        <v>7105</v>
      </c>
      <c r="DU20" s="242" t="s">
        <v>7018</v>
      </c>
      <c r="DV20" s="242" t="s">
        <v>7122</v>
      </c>
      <c r="DW20" s="242" t="s">
        <v>7110</v>
      </c>
      <c r="DX20" s="242" t="s">
        <v>7123</v>
      </c>
      <c r="DY20" s="242" t="s">
        <v>7102</v>
      </c>
      <c r="DZ20" s="242" t="s">
        <v>7124</v>
      </c>
      <c r="EA20" s="242" t="s">
        <v>7100</v>
      </c>
      <c r="EB20" s="242" t="s">
        <v>7125</v>
      </c>
      <c r="EC20" s="242" t="s">
        <v>7126</v>
      </c>
      <c r="ED20" s="242" t="s">
        <v>7125</v>
      </c>
      <c r="EE20" s="242" t="s">
        <v>7092</v>
      </c>
      <c r="EF20" s="242" t="s">
        <v>7018</v>
      </c>
      <c r="EG20" s="242" t="s">
        <v>7092</v>
      </c>
      <c r="EH20" s="242" t="s">
        <v>7127</v>
      </c>
      <c r="EI20" s="242" t="s">
        <v>7128</v>
      </c>
      <c r="EJ20" s="242" t="s">
        <v>7018</v>
      </c>
      <c r="EK20" s="242" t="s">
        <v>7092</v>
      </c>
      <c r="EL20" s="242" t="s">
        <v>7129</v>
      </c>
      <c r="EM20" s="242" t="s">
        <v>7130</v>
      </c>
      <c r="EN20" s="242" t="s">
        <v>7095</v>
      </c>
      <c r="EO20" s="242" t="s">
        <v>7115</v>
      </c>
      <c r="EP20" s="242" t="s">
        <v>6977</v>
      </c>
      <c r="EQ20" s="242" t="s">
        <v>6977</v>
      </c>
      <c r="ER20" s="242" t="s">
        <v>6977</v>
      </c>
      <c r="ES20" s="242" t="s">
        <v>6977</v>
      </c>
      <c r="ET20" s="242" t="s">
        <v>6977</v>
      </c>
      <c r="EU20" s="242" t="s">
        <v>6977</v>
      </c>
      <c r="EV20" s="242" t="s">
        <v>6977</v>
      </c>
      <c r="EW20" s="242" t="s">
        <v>6977</v>
      </c>
      <c r="EX20" s="242" t="s">
        <v>6977</v>
      </c>
      <c r="EY20" s="242" t="s">
        <v>6977</v>
      </c>
      <c r="EZ20" s="242" t="s">
        <v>6977</v>
      </c>
      <c r="FA20" s="242" t="s">
        <v>6977</v>
      </c>
      <c r="FB20" s="242" t="s">
        <v>6977</v>
      </c>
      <c r="FC20" s="242" t="s">
        <v>6977</v>
      </c>
      <c r="FD20" s="242" t="s">
        <v>6977</v>
      </c>
      <c r="FE20" s="242" t="s">
        <v>6977</v>
      </c>
      <c r="FF20" s="242" t="s">
        <v>6977</v>
      </c>
      <c r="FG20" s="242" t="s">
        <v>6977</v>
      </c>
      <c r="FH20" s="242" t="s">
        <v>6977</v>
      </c>
      <c r="FI20" s="242" t="s">
        <v>6977</v>
      </c>
      <c r="FJ20" s="242" t="s">
        <v>6977</v>
      </c>
      <c r="FK20" s="242" t="s">
        <v>6977</v>
      </c>
      <c r="FL20" s="242" t="s">
        <v>6977</v>
      </c>
      <c r="FM20" s="242" t="s">
        <v>6977</v>
      </c>
      <c r="FN20" s="242" t="s">
        <v>6977</v>
      </c>
      <c r="FO20" s="242" t="s">
        <v>6977</v>
      </c>
      <c r="FP20" s="242" t="s">
        <v>6977</v>
      </c>
      <c r="FQ20" s="242" t="s">
        <v>6977</v>
      </c>
      <c r="FR20" s="242" t="s">
        <v>6977</v>
      </c>
      <c r="FS20" s="242" t="s">
        <v>6977</v>
      </c>
      <c r="FT20" s="242" t="s">
        <v>6977</v>
      </c>
      <c r="FU20" s="242" t="s">
        <v>6977</v>
      </c>
      <c r="FV20" s="242" t="s">
        <v>6977</v>
      </c>
      <c r="FW20" s="242" t="s">
        <v>6977</v>
      </c>
      <c r="FX20" s="242" t="s">
        <v>6977</v>
      </c>
      <c r="FY20" s="242" t="s">
        <v>6977</v>
      </c>
      <c r="FZ20" s="242" t="s">
        <v>6977</v>
      </c>
      <c r="GA20" s="242" t="s">
        <v>6977</v>
      </c>
      <c r="GB20" s="242" t="s">
        <v>6977</v>
      </c>
      <c r="GC20" s="242" t="s">
        <v>6977</v>
      </c>
      <c r="GD20" s="242" t="s">
        <v>6977</v>
      </c>
      <c r="GE20" s="242" t="s">
        <v>6977</v>
      </c>
      <c r="GF20" s="242" t="s">
        <v>6977</v>
      </c>
      <c r="GG20" s="242" t="s">
        <v>6977</v>
      </c>
      <c r="GH20" s="242" t="s">
        <v>6977</v>
      </c>
      <c r="GI20" s="242" t="s">
        <v>6977</v>
      </c>
      <c r="GJ20" s="242" t="s">
        <v>6977</v>
      </c>
      <c r="GK20" s="242" t="s">
        <v>6977</v>
      </c>
      <c r="GL20" s="242" t="s">
        <v>6977</v>
      </c>
      <c r="GM20" s="242" t="s">
        <v>6977</v>
      </c>
      <c r="GN20" s="242" t="s">
        <v>6977</v>
      </c>
      <c r="GO20" s="242" t="s">
        <v>6977</v>
      </c>
      <c r="GP20" s="242" t="s">
        <v>6977</v>
      </c>
      <c r="GQ20" s="242" t="s">
        <v>6977</v>
      </c>
      <c r="GR20" s="242" t="s">
        <v>6977</v>
      </c>
      <c r="GS20" s="242" t="s">
        <v>6977</v>
      </c>
      <c r="GT20" s="242" t="s">
        <v>6977</v>
      </c>
      <c r="GU20" s="242" t="s">
        <v>6977</v>
      </c>
      <c r="GV20" s="242" t="s">
        <v>6977</v>
      </c>
      <c r="GW20" s="242" t="s">
        <v>6977</v>
      </c>
      <c r="GX20" s="242" t="s">
        <v>6977</v>
      </c>
      <c r="GY20" s="242" t="s">
        <v>6977</v>
      </c>
      <c r="GZ20" s="242" t="s">
        <v>6977</v>
      </c>
      <c r="HA20" s="242" t="s">
        <v>6977</v>
      </c>
      <c r="HB20" s="242" t="s">
        <v>6977</v>
      </c>
      <c r="HC20" s="242" t="s">
        <v>6977</v>
      </c>
      <c r="HD20" s="242" t="s">
        <v>6977</v>
      </c>
      <c r="HE20" s="242" t="s">
        <v>6977</v>
      </c>
      <c r="HF20" s="242" t="s">
        <v>6977</v>
      </c>
      <c r="HG20" s="242" t="s">
        <v>6977</v>
      </c>
      <c r="HH20" s="242" t="s">
        <v>6977</v>
      </c>
      <c r="HI20" s="242" t="s">
        <v>6977</v>
      </c>
      <c r="HJ20" s="242" t="s">
        <v>6977</v>
      </c>
      <c r="HK20" s="242" t="s">
        <v>6977</v>
      </c>
      <c r="HL20" s="242" t="s">
        <v>6977</v>
      </c>
      <c r="HM20" s="242" t="s">
        <v>6977</v>
      </c>
      <c r="HN20" s="242" t="s">
        <v>6977</v>
      </c>
      <c r="HO20" s="242" t="s">
        <v>6977</v>
      </c>
      <c r="HP20" s="242" t="s">
        <v>6977</v>
      </c>
      <c r="HQ20" s="242" t="s">
        <v>6977</v>
      </c>
    </row>
    <row r="21" spans="1:225">
      <c r="D21" s="229" t="s">
        <v>7131</v>
      </c>
      <c r="E21" s="229"/>
      <c r="F21" s="239" t="s">
        <v>7132</v>
      </c>
      <c r="G21" s="229"/>
      <c r="I21" s="242" t="s">
        <v>7133</v>
      </c>
      <c r="J21" s="242" t="s">
        <v>7133</v>
      </c>
      <c r="K21" s="242" t="s">
        <v>7133</v>
      </c>
      <c r="L21" s="242" t="s">
        <v>7133</v>
      </c>
      <c r="M21" s="242" t="s">
        <v>7134</v>
      </c>
      <c r="N21" s="242" t="s">
        <v>7133</v>
      </c>
      <c r="O21" s="242" t="s">
        <v>7133</v>
      </c>
      <c r="P21" s="242" t="s">
        <v>7133</v>
      </c>
      <c r="Q21" s="242" t="s">
        <v>7133</v>
      </c>
      <c r="R21" s="242" t="s">
        <v>7133</v>
      </c>
      <c r="S21" s="242" t="s">
        <v>7135</v>
      </c>
      <c r="T21" s="242" t="s">
        <v>7134</v>
      </c>
      <c r="U21" s="242" t="s">
        <v>7134</v>
      </c>
      <c r="V21" s="242" t="s">
        <v>7134</v>
      </c>
      <c r="W21" s="242" t="s">
        <v>7135</v>
      </c>
      <c r="X21" s="242" t="s">
        <v>7133</v>
      </c>
      <c r="Y21" s="242" t="s">
        <v>7134</v>
      </c>
      <c r="Z21" s="242" t="s">
        <v>7018</v>
      </c>
      <c r="AA21" s="242" t="s">
        <v>7133</v>
      </c>
      <c r="AB21" s="242" t="s">
        <v>7018</v>
      </c>
      <c r="AC21" s="242" t="s">
        <v>7134</v>
      </c>
      <c r="AD21" s="242" t="s">
        <v>7018</v>
      </c>
      <c r="AE21" s="242" t="s">
        <v>7135</v>
      </c>
      <c r="AF21" s="242" t="s">
        <v>7136</v>
      </c>
      <c r="AG21" s="242" t="s">
        <v>7134</v>
      </c>
      <c r="AH21" s="242" t="s">
        <v>7133</v>
      </c>
      <c r="AI21" s="242" t="s">
        <v>7133</v>
      </c>
      <c r="AJ21" s="242" t="s">
        <v>7134</v>
      </c>
      <c r="AK21" s="242" t="s">
        <v>7134</v>
      </c>
      <c r="AL21" s="242" t="s">
        <v>7134</v>
      </c>
      <c r="AM21" s="242" t="s">
        <v>7135</v>
      </c>
      <c r="AN21" s="242" t="s">
        <v>7135</v>
      </c>
      <c r="AO21" s="242" t="s">
        <v>7134</v>
      </c>
      <c r="AP21" s="242" t="s">
        <v>7018</v>
      </c>
      <c r="AQ21" s="242" t="s">
        <v>7136</v>
      </c>
      <c r="AR21" s="242" t="s">
        <v>7134</v>
      </c>
      <c r="AS21" s="242" t="s">
        <v>7137</v>
      </c>
      <c r="AT21" s="242" t="s">
        <v>7134</v>
      </c>
      <c r="AU21" s="242" t="s">
        <v>7133</v>
      </c>
      <c r="AV21" s="242" t="s">
        <v>7134</v>
      </c>
      <c r="AW21" s="242" t="s">
        <v>7133</v>
      </c>
      <c r="AX21" s="242" t="s">
        <v>7133</v>
      </c>
      <c r="AY21" s="242" t="s">
        <v>7136</v>
      </c>
      <c r="AZ21" s="242" t="s">
        <v>7133</v>
      </c>
      <c r="BA21" s="242" t="s">
        <v>7134</v>
      </c>
      <c r="BB21" s="242" t="s">
        <v>7134</v>
      </c>
      <c r="BC21" s="242" t="s">
        <v>7134</v>
      </c>
      <c r="BD21" s="242" t="s">
        <v>7018</v>
      </c>
      <c r="BE21" s="242" t="s">
        <v>7135</v>
      </c>
      <c r="BF21" s="242" t="s">
        <v>7138</v>
      </c>
      <c r="BG21" s="242" t="s">
        <v>7136</v>
      </c>
      <c r="BH21" s="242" t="s">
        <v>7134</v>
      </c>
      <c r="BI21" s="242" t="s">
        <v>7137</v>
      </c>
      <c r="BJ21" s="242" t="s">
        <v>7133</v>
      </c>
      <c r="BK21" s="242" t="s">
        <v>7134</v>
      </c>
      <c r="BL21" s="242" t="s">
        <v>7133</v>
      </c>
      <c r="BM21" s="242" t="s">
        <v>7133</v>
      </c>
      <c r="BN21" s="242" t="s">
        <v>7135</v>
      </c>
      <c r="BO21" s="242" t="s">
        <v>7134</v>
      </c>
      <c r="BP21" s="242" t="s">
        <v>7136</v>
      </c>
      <c r="BQ21" s="242" t="s">
        <v>7134</v>
      </c>
      <c r="BR21" s="242" t="s">
        <v>7134</v>
      </c>
      <c r="BS21" s="242" t="s">
        <v>7136</v>
      </c>
      <c r="BT21" s="242" t="s">
        <v>7134</v>
      </c>
      <c r="BU21" s="242" t="s">
        <v>7134</v>
      </c>
      <c r="BV21" s="242" t="s">
        <v>7136</v>
      </c>
      <c r="BW21" s="242" t="s">
        <v>7135</v>
      </c>
      <c r="BX21" s="242" t="s">
        <v>7018</v>
      </c>
      <c r="BY21" s="242" t="s">
        <v>7018</v>
      </c>
      <c r="BZ21" s="242" t="s">
        <v>7135</v>
      </c>
      <c r="CA21" s="242" t="s">
        <v>7134</v>
      </c>
      <c r="CB21" s="242" t="s">
        <v>7018</v>
      </c>
      <c r="CC21" s="242" t="s">
        <v>7136</v>
      </c>
      <c r="CD21" s="242" t="s">
        <v>7136</v>
      </c>
      <c r="CE21" s="242" t="s">
        <v>7133</v>
      </c>
      <c r="CF21" s="242" t="s">
        <v>7018</v>
      </c>
      <c r="CG21" s="242" t="s">
        <v>7134</v>
      </c>
      <c r="CH21" s="242" t="s">
        <v>7136</v>
      </c>
      <c r="CI21" s="242" t="s">
        <v>7134</v>
      </c>
      <c r="CJ21" s="242" t="s">
        <v>7133</v>
      </c>
      <c r="CK21" s="242" t="s">
        <v>7134</v>
      </c>
      <c r="CL21" s="242" t="s">
        <v>7134</v>
      </c>
      <c r="CM21" s="242" t="s">
        <v>7134</v>
      </c>
      <c r="CN21" s="242" t="s">
        <v>7134</v>
      </c>
      <c r="CO21" s="242" t="s">
        <v>7134</v>
      </c>
      <c r="CP21" s="242" t="s">
        <v>7134</v>
      </c>
      <c r="CQ21" s="242" t="s">
        <v>7133</v>
      </c>
      <c r="CR21" s="242" t="s">
        <v>7134</v>
      </c>
      <c r="CS21" s="242" t="s">
        <v>7136</v>
      </c>
      <c r="CT21" s="242" t="s">
        <v>7134</v>
      </c>
      <c r="CU21" s="242" t="s">
        <v>7133</v>
      </c>
      <c r="CV21" s="242" t="s">
        <v>7134</v>
      </c>
      <c r="CW21" s="242" t="s">
        <v>7134</v>
      </c>
      <c r="CX21" s="242" t="s">
        <v>7136</v>
      </c>
      <c r="CY21" s="242" t="s">
        <v>7134</v>
      </c>
      <c r="CZ21" s="242" t="s">
        <v>7133</v>
      </c>
      <c r="DA21" s="242" t="s">
        <v>7134</v>
      </c>
      <c r="DB21" s="242" t="s">
        <v>7135</v>
      </c>
      <c r="DC21" s="242" t="s">
        <v>7134</v>
      </c>
      <c r="DD21" s="242" t="s">
        <v>7133</v>
      </c>
      <c r="DE21" s="242" t="s">
        <v>7136</v>
      </c>
      <c r="DF21" s="242" t="s">
        <v>7136</v>
      </c>
      <c r="DG21" s="242" t="s">
        <v>7134</v>
      </c>
      <c r="DH21" s="242" t="s">
        <v>7133</v>
      </c>
      <c r="DI21" s="242" t="s">
        <v>7134</v>
      </c>
      <c r="DJ21" s="242" t="s">
        <v>7134</v>
      </c>
      <c r="DK21" s="242" t="s">
        <v>7135</v>
      </c>
      <c r="DL21" s="242" t="s">
        <v>7134</v>
      </c>
      <c r="DM21" s="242" t="s">
        <v>7133</v>
      </c>
      <c r="DN21" s="242" t="s">
        <v>7134</v>
      </c>
      <c r="DO21" s="242" t="s">
        <v>7133</v>
      </c>
      <c r="DP21" s="242" t="s">
        <v>7135</v>
      </c>
      <c r="DQ21" s="242" t="s">
        <v>7134</v>
      </c>
      <c r="DR21" s="242" t="s">
        <v>7018</v>
      </c>
      <c r="DS21" s="242" t="s">
        <v>7136</v>
      </c>
      <c r="DT21" s="242" t="s">
        <v>7134</v>
      </c>
      <c r="DU21" s="242" t="s">
        <v>7018</v>
      </c>
      <c r="DV21" s="242" t="s">
        <v>7133</v>
      </c>
      <c r="DW21" s="242" t="s">
        <v>7134</v>
      </c>
      <c r="DX21" s="242" t="s">
        <v>7134</v>
      </c>
      <c r="DY21" s="242" t="s">
        <v>7134</v>
      </c>
      <c r="DZ21" s="242" t="s">
        <v>7134</v>
      </c>
      <c r="EA21" s="242" t="s">
        <v>7134</v>
      </c>
      <c r="EB21" s="242" t="s">
        <v>7134</v>
      </c>
      <c r="EC21" s="242" t="s">
        <v>7134</v>
      </c>
      <c r="ED21" s="242" t="s">
        <v>7134</v>
      </c>
      <c r="EE21" s="242" t="s">
        <v>7136</v>
      </c>
      <c r="EF21" s="242" t="s">
        <v>7134</v>
      </c>
      <c r="EG21" s="242" t="s">
        <v>7134</v>
      </c>
      <c r="EH21" s="242" t="s">
        <v>7133</v>
      </c>
      <c r="EI21" s="242" t="s">
        <v>135</v>
      </c>
      <c r="EJ21" s="242" t="s">
        <v>7018</v>
      </c>
      <c r="EK21" s="242" t="s">
        <v>7133</v>
      </c>
      <c r="EL21" s="242" t="s">
        <v>7134</v>
      </c>
      <c r="EM21" s="242" t="s">
        <v>7134</v>
      </c>
      <c r="EN21" s="242" t="s">
        <v>7133</v>
      </c>
      <c r="EO21" s="242" t="s">
        <v>7133</v>
      </c>
      <c r="EP21" s="242" t="s">
        <v>6977</v>
      </c>
      <c r="EQ21" s="242" t="s">
        <v>6977</v>
      </c>
      <c r="ER21" s="242" t="s">
        <v>6977</v>
      </c>
      <c r="ES21" s="242" t="s">
        <v>6977</v>
      </c>
      <c r="ET21" s="242" t="s">
        <v>6977</v>
      </c>
      <c r="EU21" s="242" t="s">
        <v>6977</v>
      </c>
      <c r="EV21" s="242" t="s">
        <v>6977</v>
      </c>
      <c r="EW21" s="242" t="s">
        <v>6977</v>
      </c>
      <c r="EX21" s="242" t="s">
        <v>6977</v>
      </c>
      <c r="EY21" s="242" t="s">
        <v>6977</v>
      </c>
      <c r="EZ21" s="242" t="s">
        <v>6977</v>
      </c>
      <c r="FA21" s="242" t="s">
        <v>6977</v>
      </c>
      <c r="FB21" s="242" t="s">
        <v>6977</v>
      </c>
      <c r="FC21" s="242" t="s">
        <v>6977</v>
      </c>
      <c r="FD21" s="242" t="s">
        <v>6977</v>
      </c>
      <c r="FE21" s="242" t="s">
        <v>6977</v>
      </c>
      <c r="FF21" s="242" t="s">
        <v>6977</v>
      </c>
      <c r="FG21" s="242" t="s">
        <v>6977</v>
      </c>
      <c r="FH21" s="242" t="s">
        <v>6977</v>
      </c>
      <c r="FI21" s="242" t="s">
        <v>6977</v>
      </c>
      <c r="FJ21" s="242" t="s">
        <v>6977</v>
      </c>
      <c r="FK21" s="242" t="s">
        <v>6977</v>
      </c>
      <c r="FL21" s="242" t="s">
        <v>6977</v>
      </c>
      <c r="FM21" s="242" t="s">
        <v>6977</v>
      </c>
      <c r="FN21" s="242" t="s">
        <v>6977</v>
      </c>
      <c r="FO21" s="242" t="s">
        <v>6977</v>
      </c>
      <c r="FP21" s="242" t="s">
        <v>6977</v>
      </c>
      <c r="FQ21" s="242" t="s">
        <v>6977</v>
      </c>
      <c r="FR21" s="242" t="s">
        <v>6977</v>
      </c>
      <c r="FS21" s="242" t="s">
        <v>6977</v>
      </c>
      <c r="FT21" s="242" t="s">
        <v>6977</v>
      </c>
      <c r="FU21" s="242" t="s">
        <v>6977</v>
      </c>
      <c r="FV21" s="242" t="s">
        <v>6977</v>
      </c>
      <c r="FW21" s="242" t="s">
        <v>6977</v>
      </c>
      <c r="FX21" s="242" t="s">
        <v>6977</v>
      </c>
      <c r="FY21" s="242" t="s">
        <v>6977</v>
      </c>
      <c r="FZ21" s="242" t="s">
        <v>6977</v>
      </c>
      <c r="GA21" s="242" t="s">
        <v>6977</v>
      </c>
      <c r="GB21" s="242" t="s">
        <v>6977</v>
      </c>
      <c r="GC21" s="242" t="s">
        <v>6977</v>
      </c>
      <c r="GD21" s="242" t="s">
        <v>6977</v>
      </c>
      <c r="GE21" s="242" t="s">
        <v>6977</v>
      </c>
      <c r="GF21" s="242" t="s">
        <v>6977</v>
      </c>
      <c r="GG21" s="242" t="s">
        <v>6977</v>
      </c>
      <c r="GH21" s="242" t="s">
        <v>6977</v>
      </c>
      <c r="GI21" s="242" t="s">
        <v>6977</v>
      </c>
      <c r="GJ21" s="242" t="s">
        <v>6977</v>
      </c>
      <c r="GK21" s="242" t="s">
        <v>6977</v>
      </c>
      <c r="GL21" s="242" t="s">
        <v>6977</v>
      </c>
      <c r="GM21" s="242" t="s">
        <v>6977</v>
      </c>
      <c r="GN21" s="242" t="s">
        <v>6977</v>
      </c>
      <c r="GO21" s="242" t="s">
        <v>6977</v>
      </c>
      <c r="GP21" s="242" t="s">
        <v>6977</v>
      </c>
      <c r="GQ21" s="242" t="s">
        <v>6977</v>
      </c>
      <c r="GR21" s="242" t="s">
        <v>6977</v>
      </c>
      <c r="GS21" s="242" t="s">
        <v>6977</v>
      </c>
      <c r="GT21" s="242" t="s">
        <v>6977</v>
      </c>
      <c r="GU21" s="242" t="s">
        <v>6977</v>
      </c>
      <c r="GV21" s="242" t="s">
        <v>6977</v>
      </c>
      <c r="GW21" s="242" t="s">
        <v>6977</v>
      </c>
      <c r="GX21" s="242" t="s">
        <v>6977</v>
      </c>
      <c r="GY21" s="242" t="s">
        <v>6977</v>
      </c>
      <c r="GZ21" s="242" t="s">
        <v>6977</v>
      </c>
      <c r="HA21" s="242" t="s">
        <v>6977</v>
      </c>
      <c r="HB21" s="242" t="s">
        <v>6977</v>
      </c>
      <c r="HC21" s="242" t="s">
        <v>6977</v>
      </c>
      <c r="HD21" s="242" t="s">
        <v>6977</v>
      </c>
      <c r="HE21" s="242" t="s">
        <v>6977</v>
      </c>
      <c r="HF21" s="242" t="s">
        <v>6977</v>
      </c>
      <c r="HG21" s="242" t="s">
        <v>6977</v>
      </c>
      <c r="HH21" s="242" t="s">
        <v>6977</v>
      </c>
      <c r="HI21" s="242" t="s">
        <v>6977</v>
      </c>
      <c r="HJ21" s="242" t="s">
        <v>6977</v>
      </c>
      <c r="HK21" s="242" t="s">
        <v>6977</v>
      </c>
      <c r="HL21" s="242" t="s">
        <v>6977</v>
      </c>
      <c r="HM21" s="242" t="s">
        <v>6977</v>
      </c>
      <c r="HN21" s="242" t="s">
        <v>6977</v>
      </c>
      <c r="HO21" s="242" t="s">
        <v>6977</v>
      </c>
      <c r="HP21" s="242" t="s">
        <v>6977</v>
      </c>
      <c r="HQ21" s="242" t="s">
        <v>6977</v>
      </c>
    </row>
    <row r="22" spans="1:225">
      <c r="D22" s="229" t="s">
        <v>7139</v>
      </c>
      <c r="E22" s="229"/>
      <c r="F22" s="239" t="s">
        <v>7140</v>
      </c>
      <c r="G22" s="229"/>
      <c r="I22" s="242" t="s">
        <v>7141</v>
      </c>
      <c r="J22" s="242" t="s">
        <v>7141</v>
      </c>
      <c r="K22" s="242" t="s">
        <v>7141</v>
      </c>
      <c r="L22" s="242" t="s">
        <v>7142</v>
      </c>
      <c r="M22" s="242" t="s">
        <v>7141</v>
      </c>
      <c r="N22" s="242" t="s">
        <v>7143</v>
      </c>
      <c r="O22" s="242" t="s">
        <v>7144</v>
      </c>
      <c r="P22" s="242" t="s">
        <v>7141</v>
      </c>
      <c r="Q22" s="242" t="s">
        <v>7141</v>
      </c>
      <c r="R22" s="242" t="s">
        <v>7145</v>
      </c>
      <c r="S22" s="242" t="s">
        <v>7141</v>
      </c>
      <c r="T22" s="242" t="s">
        <v>7141</v>
      </c>
      <c r="U22" s="242" t="s">
        <v>7141</v>
      </c>
      <c r="V22" s="242" t="s">
        <v>7141</v>
      </c>
      <c r="W22" s="242" t="s">
        <v>7143</v>
      </c>
      <c r="X22" s="242" t="s">
        <v>7141</v>
      </c>
      <c r="Y22" s="242" t="s">
        <v>7141</v>
      </c>
      <c r="Z22" s="242" t="s">
        <v>7018</v>
      </c>
      <c r="AA22" s="242" t="s">
        <v>7141</v>
      </c>
      <c r="AB22" s="242" t="s">
        <v>7018</v>
      </c>
      <c r="AC22" s="242" t="s">
        <v>7141</v>
      </c>
      <c r="AD22" s="242" t="s">
        <v>7018</v>
      </c>
      <c r="AE22" s="242" t="s">
        <v>7141</v>
      </c>
      <c r="AF22" s="242" t="s">
        <v>7141</v>
      </c>
      <c r="AG22" s="242" t="s">
        <v>7141</v>
      </c>
      <c r="AH22" s="242" t="s">
        <v>7146</v>
      </c>
      <c r="AI22" s="242" t="s">
        <v>7141</v>
      </c>
      <c r="AJ22" s="242" t="s">
        <v>7141</v>
      </c>
      <c r="AK22" s="242" t="s">
        <v>7141</v>
      </c>
      <c r="AL22" s="242" t="s">
        <v>7141</v>
      </c>
      <c r="AM22" s="242" t="s">
        <v>7143</v>
      </c>
      <c r="AN22" s="242" t="s">
        <v>7143</v>
      </c>
      <c r="AO22" s="242" t="s">
        <v>7141</v>
      </c>
      <c r="AP22" s="242" t="s">
        <v>7018</v>
      </c>
      <c r="AQ22" s="242" t="s">
        <v>7141</v>
      </c>
      <c r="AR22" s="242" t="s">
        <v>7141</v>
      </c>
      <c r="AS22" s="242" t="s">
        <v>7143</v>
      </c>
      <c r="AT22" s="242" t="s">
        <v>7141</v>
      </c>
      <c r="AU22" s="242" t="s">
        <v>7141</v>
      </c>
      <c r="AV22" s="242" t="s">
        <v>7145</v>
      </c>
      <c r="AW22" s="242" t="s">
        <v>7141</v>
      </c>
      <c r="AX22" s="242" t="s">
        <v>7147</v>
      </c>
      <c r="AY22" s="242" t="s">
        <v>7141</v>
      </c>
      <c r="AZ22" s="242" t="s">
        <v>7141</v>
      </c>
      <c r="BA22" s="242" t="s">
        <v>7148</v>
      </c>
      <c r="BB22" s="242" t="s">
        <v>7141</v>
      </c>
      <c r="BC22" s="242" t="s">
        <v>7141</v>
      </c>
      <c r="BD22" s="242" t="s">
        <v>7018</v>
      </c>
      <c r="BE22" s="242" t="s">
        <v>7143</v>
      </c>
      <c r="BF22" s="242" t="s">
        <v>7141</v>
      </c>
      <c r="BG22" s="242" t="s">
        <v>7141</v>
      </c>
      <c r="BH22" s="242" t="s">
        <v>7141</v>
      </c>
      <c r="BI22" s="242" t="s">
        <v>7143</v>
      </c>
      <c r="BJ22" s="242" t="s">
        <v>7141</v>
      </c>
      <c r="BK22" s="242" t="s">
        <v>7141</v>
      </c>
      <c r="BL22" s="242" t="s">
        <v>7141</v>
      </c>
      <c r="BM22" s="242" t="s">
        <v>7141</v>
      </c>
      <c r="BN22" s="242" t="s">
        <v>7141</v>
      </c>
      <c r="BO22" s="242" t="s">
        <v>7141</v>
      </c>
      <c r="BP22" s="242" t="s">
        <v>7141</v>
      </c>
      <c r="BQ22" s="242" t="s">
        <v>7141</v>
      </c>
      <c r="BR22" s="242" t="s">
        <v>7141</v>
      </c>
      <c r="BS22" s="242" t="s">
        <v>7141</v>
      </c>
      <c r="BT22" s="242" t="s">
        <v>7141</v>
      </c>
      <c r="BU22" s="242" t="s">
        <v>7141</v>
      </c>
      <c r="BV22" s="242" t="s">
        <v>7141</v>
      </c>
      <c r="BW22" s="242" t="s">
        <v>7143</v>
      </c>
      <c r="BX22" s="242" t="s">
        <v>7018</v>
      </c>
      <c r="BY22" s="242" t="s">
        <v>7018</v>
      </c>
      <c r="BZ22" s="242" t="s">
        <v>7141</v>
      </c>
      <c r="CA22" s="242" t="s">
        <v>7143</v>
      </c>
      <c r="CB22" s="242" t="s">
        <v>7018</v>
      </c>
      <c r="CC22" s="242" t="s">
        <v>7141</v>
      </c>
      <c r="CD22" s="242" t="s">
        <v>7141</v>
      </c>
      <c r="CE22" s="242" t="s">
        <v>7149</v>
      </c>
      <c r="CF22" s="242" t="s">
        <v>7018</v>
      </c>
      <c r="CG22" s="242" t="s">
        <v>7141</v>
      </c>
      <c r="CH22" s="242" t="s">
        <v>7141</v>
      </c>
      <c r="CI22" s="242" t="s">
        <v>7141</v>
      </c>
      <c r="CJ22" s="242" t="s">
        <v>7141</v>
      </c>
      <c r="CK22" s="242" t="s">
        <v>7141</v>
      </c>
      <c r="CL22" s="242" t="s">
        <v>7141</v>
      </c>
      <c r="CM22" s="242" t="s">
        <v>7141</v>
      </c>
      <c r="CN22" s="242" t="s">
        <v>7141</v>
      </c>
      <c r="CO22" s="242" t="s">
        <v>7148</v>
      </c>
      <c r="CP22" s="242" t="s">
        <v>7141</v>
      </c>
      <c r="CQ22" s="242" t="s">
        <v>7144</v>
      </c>
      <c r="CR22" s="242" t="s">
        <v>7148</v>
      </c>
      <c r="CS22" s="242" t="s">
        <v>7141</v>
      </c>
      <c r="CT22" s="242" t="s">
        <v>7141</v>
      </c>
      <c r="CU22" s="242" t="s">
        <v>7141</v>
      </c>
      <c r="CV22" s="242" t="s">
        <v>7141</v>
      </c>
      <c r="CW22" s="242" t="s">
        <v>7141</v>
      </c>
      <c r="CX22" s="242" t="s">
        <v>7141</v>
      </c>
      <c r="CY22" s="242" t="s">
        <v>7141</v>
      </c>
      <c r="CZ22" s="242" t="s">
        <v>7141</v>
      </c>
      <c r="DA22" s="242" t="s">
        <v>7141</v>
      </c>
      <c r="DB22" s="242" t="s">
        <v>7143</v>
      </c>
      <c r="DC22" s="242" t="s">
        <v>7141</v>
      </c>
      <c r="DD22" s="242" t="s">
        <v>7141</v>
      </c>
      <c r="DE22" s="242" t="s">
        <v>7141</v>
      </c>
      <c r="DF22" s="242" t="s">
        <v>7141</v>
      </c>
      <c r="DG22" s="242" t="s">
        <v>7141</v>
      </c>
      <c r="DH22" s="242" t="s">
        <v>7148</v>
      </c>
      <c r="DI22" s="242" t="s">
        <v>7141</v>
      </c>
      <c r="DJ22" s="242" t="s">
        <v>7148</v>
      </c>
      <c r="DK22" s="242" t="s">
        <v>7141</v>
      </c>
      <c r="DL22" s="242" t="s">
        <v>7141</v>
      </c>
      <c r="DM22" s="242" t="s">
        <v>7141</v>
      </c>
      <c r="DN22" s="242" t="s">
        <v>7148</v>
      </c>
      <c r="DO22" s="242" t="s">
        <v>7141</v>
      </c>
      <c r="DP22" s="242" t="s">
        <v>7150</v>
      </c>
      <c r="DQ22" s="242" t="s">
        <v>7148</v>
      </c>
      <c r="DR22" s="242" t="s">
        <v>7018</v>
      </c>
      <c r="DS22" s="242" t="s">
        <v>7141</v>
      </c>
      <c r="DT22" s="242" t="s">
        <v>7151</v>
      </c>
      <c r="DU22" s="242" t="s">
        <v>7018</v>
      </c>
      <c r="DV22" s="242" t="s">
        <v>7144</v>
      </c>
      <c r="DW22" s="242" t="s">
        <v>7141</v>
      </c>
      <c r="DX22" s="242" t="s">
        <v>7152</v>
      </c>
      <c r="DY22" s="242" t="s">
        <v>7141</v>
      </c>
      <c r="DZ22" s="242" t="s">
        <v>7153</v>
      </c>
      <c r="EA22" s="242" t="s">
        <v>7141</v>
      </c>
      <c r="EB22" s="242" t="s">
        <v>7148</v>
      </c>
      <c r="EC22" s="242" t="s">
        <v>7141</v>
      </c>
      <c r="ED22" s="242" t="s">
        <v>7141</v>
      </c>
      <c r="EE22" s="242" t="s">
        <v>7141</v>
      </c>
      <c r="EF22" s="242" t="s">
        <v>7141</v>
      </c>
      <c r="EG22" s="242" t="s">
        <v>7141</v>
      </c>
      <c r="EH22" s="242" t="s">
        <v>7141</v>
      </c>
      <c r="EI22" s="242" t="s">
        <v>7151</v>
      </c>
      <c r="EJ22" s="242" t="s">
        <v>7018</v>
      </c>
      <c r="EK22" s="242" t="s">
        <v>7141</v>
      </c>
      <c r="EL22" s="242" t="s">
        <v>7141</v>
      </c>
      <c r="EM22" s="242" t="s">
        <v>7141</v>
      </c>
      <c r="EN22" s="242" t="s">
        <v>7144</v>
      </c>
      <c r="EO22" s="242" t="s">
        <v>7141</v>
      </c>
      <c r="EP22" s="242" t="s">
        <v>6977</v>
      </c>
      <c r="EQ22" s="242" t="s">
        <v>6977</v>
      </c>
      <c r="ER22" s="242" t="s">
        <v>6977</v>
      </c>
      <c r="ES22" s="242" t="s">
        <v>6977</v>
      </c>
      <c r="ET22" s="242" t="s">
        <v>6977</v>
      </c>
      <c r="EU22" s="242" t="s">
        <v>6977</v>
      </c>
      <c r="EV22" s="242" t="s">
        <v>6977</v>
      </c>
      <c r="EW22" s="242" t="s">
        <v>6977</v>
      </c>
      <c r="EX22" s="242" t="s">
        <v>6977</v>
      </c>
      <c r="EY22" s="242" t="s">
        <v>6977</v>
      </c>
      <c r="EZ22" s="242" t="s">
        <v>6977</v>
      </c>
      <c r="FA22" s="242" t="s">
        <v>6977</v>
      </c>
      <c r="FB22" s="242" t="s">
        <v>6977</v>
      </c>
      <c r="FC22" s="242" t="s">
        <v>6977</v>
      </c>
      <c r="FD22" s="242" t="s">
        <v>6977</v>
      </c>
      <c r="FE22" s="242" t="s">
        <v>6977</v>
      </c>
      <c r="FF22" s="242" t="s">
        <v>6977</v>
      </c>
      <c r="FG22" s="242" t="s">
        <v>6977</v>
      </c>
      <c r="FH22" s="242" t="s">
        <v>6977</v>
      </c>
      <c r="FI22" s="242" t="s">
        <v>6977</v>
      </c>
      <c r="FJ22" s="242" t="s">
        <v>6977</v>
      </c>
      <c r="FK22" s="242" t="s">
        <v>6977</v>
      </c>
      <c r="FL22" s="242" t="s">
        <v>6977</v>
      </c>
      <c r="FM22" s="242" t="s">
        <v>6977</v>
      </c>
      <c r="FN22" s="242" t="s">
        <v>6977</v>
      </c>
      <c r="FO22" s="242" t="s">
        <v>6977</v>
      </c>
      <c r="FP22" s="242" t="s">
        <v>6977</v>
      </c>
      <c r="FQ22" s="242" t="s">
        <v>6977</v>
      </c>
      <c r="FR22" s="242" t="s">
        <v>6977</v>
      </c>
      <c r="FS22" s="242" t="s">
        <v>6977</v>
      </c>
      <c r="FT22" s="242" t="s">
        <v>6977</v>
      </c>
      <c r="FU22" s="242" t="s">
        <v>6977</v>
      </c>
      <c r="FV22" s="242" t="s">
        <v>6977</v>
      </c>
      <c r="FW22" s="242" t="s">
        <v>6977</v>
      </c>
      <c r="FX22" s="242" t="s">
        <v>6977</v>
      </c>
      <c r="FY22" s="242" t="s">
        <v>6977</v>
      </c>
      <c r="FZ22" s="242" t="s">
        <v>6977</v>
      </c>
      <c r="GA22" s="242" t="s">
        <v>6977</v>
      </c>
      <c r="GB22" s="242" t="s">
        <v>6977</v>
      </c>
      <c r="GC22" s="242" t="s">
        <v>6977</v>
      </c>
      <c r="GD22" s="242" t="s">
        <v>6977</v>
      </c>
      <c r="GE22" s="242" t="s">
        <v>6977</v>
      </c>
      <c r="GF22" s="242" t="s">
        <v>6977</v>
      </c>
      <c r="GG22" s="242" t="s">
        <v>6977</v>
      </c>
      <c r="GH22" s="242" t="s">
        <v>6977</v>
      </c>
      <c r="GI22" s="242" t="s">
        <v>6977</v>
      </c>
      <c r="GJ22" s="242" t="s">
        <v>6977</v>
      </c>
      <c r="GK22" s="242" t="s">
        <v>6977</v>
      </c>
      <c r="GL22" s="242" t="s">
        <v>6977</v>
      </c>
      <c r="GM22" s="242" t="s">
        <v>6977</v>
      </c>
      <c r="GN22" s="242" t="s">
        <v>6977</v>
      </c>
      <c r="GO22" s="242" t="s">
        <v>6977</v>
      </c>
      <c r="GP22" s="242" t="s">
        <v>6977</v>
      </c>
      <c r="GQ22" s="242" t="s">
        <v>6977</v>
      </c>
      <c r="GR22" s="242" t="s">
        <v>6977</v>
      </c>
      <c r="GS22" s="242" t="s">
        <v>6977</v>
      </c>
      <c r="GT22" s="242" t="s">
        <v>6977</v>
      </c>
      <c r="GU22" s="242" t="s">
        <v>6977</v>
      </c>
      <c r="GV22" s="242" t="s">
        <v>6977</v>
      </c>
      <c r="GW22" s="242" t="s">
        <v>6977</v>
      </c>
      <c r="GX22" s="242" t="s">
        <v>6977</v>
      </c>
      <c r="GY22" s="242" t="s">
        <v>6977</v>
      </c>
      <c r="GZ22" s="242" t="s">
        <v>6977</v>
      </c>
      <c r="HA22" s="242" t="s">
        <v>6977</v>
      </c>
      <c r="HB22" s="242" t="s">
        <v>6977</v>
      </c>
      <c r="HC22" s="242" t="s">
        <v>6977</v>
      </c>
      <c r="HD22" s="242" t="s">
        <v>6977</v>
      </c>
      <c r="HE22" s="242" t="s">
        <v>6977</v>
      </c>
      <c r="HF22" s="242" t="s">
        <v>6977</v>
      </c>
      <c r="HG22" s="242" t="s">
        <v>6977</v>
      </c>
      <c r="HH22" s="242" t="s">
        <v>6977</v>
      </c>
      <c r="HI22" s="242" t="s">
        <v>6977</v>
      </c>
      <c r="HJ22" s="242" t="s">
        <v>6977</v>
      </c>
      <c r="HK22" s="242" t="s">
        <v>6977</v>
      </c>
      <c r="HL22" s="242" t="s">
        <v>6977</v>
      </c>
      <c r="HM22" s="242" t="s">
        <v>6977</v>
      </c>
      <c r="HN22" s="242" t="s">
        <v>6977</v>
      </c>
      <c r="HO22" s="242" t="s">
        <v>6977</v>
      </c>
      <c r="HP22" s="242" t="s">
        <v>6977</v>
      </c>
      <c r="HQ22" s="242" t="s">
        <v>6977</v>
      </c>
    </row>
    <row r="23" spans="1:225">
      <c r="D23" t="s">
        <v>7154</v>
      </c>
      <c r="E23" s="229"/>
      <c r="F23" s="239" t="s">
        <v>7155</v>
      </c>
      <c r="G23" s="229"/>
      <c r="I23" s="242" t="s">
        <v>7092</v>
      </c>
      <c r="J23" s="242" t="s">
        <v>7097</v>
      </c>
      <c r="K23" s="242" t="s">
        <v>7097</v>
      </c>
      <c r="L23" s="242" t="s">
        <v>7156</v>
      </c>
      <c r="M23" s="242" t="s">
        <v>7100</v>
      </c>
      <c r="N23" s="242" t="s">
        <v>7157</v>
      </c>
      <c r="O23" s="242" t="s">
        <v>7158</v>
      </c>
      <c r="P23" s="242" t="s">
        <v>7097</v>
      </c>
      <c r="Q23" s="242" t="s">
        <v>7097</v>
      </c>
      <c r="R23" s="242" t="s">
        <v>7159</v>
      </c>
      <c r="S23" s="242" t="s">
        <v>7097</v>
      </c>
      <c r="T23" s="242" t="s">
        <v>7097</v>
      </c>
      <c r="U23" s="242" t="s">
        <v>7097</v>
      </c>
      <c r="V23" s="242" t="s">
        <v>7100</v>
      </c>
      <c r="W23" s="242" t="s">
        <v>7097</v>
      </c>
      <c r="X23" s="242" t="s">
        <v>7097</v>
      </c>
      <c r="Y23" s="242" t="s">
        <v>7097</v>
      </c>
      <c r="Z23" s="242" t="s">
        <v>135</v>
      </c>
      <c r="AA23" s="242" t="s">
        <v>7097</v>
      </c>
      <c r="AB23" s="242" t="s">
        <v>135</v>
      </c>
      <c r="AC23" s="242" t="s">
        <v>7097</v>
      </c>
      <c r="AD23" s="242" t="s">
        <v>135</v>
      </c>
      <c r="AE23" s="242" t="s">
        <v>7097</v>
      </c>
      <c r="AF23" s="242" t="s">
        <v>7097</v>
      </c>
      <c r="AG23" s="242" t="s">
        <v>7100</v>
      </c>
      <c r="AH23" s="242" t="s">
        <v>7160</v>
      </c>
      <c r="AI23" s="242" t="s">
        <v>7097</v>
      </c>
      <c r="AJ23" s="242" t="s">
        <v>7097</v>
      </c>
      <c r="AK23" s="242" t="s">
        <v>7097</v>
      </c>
      <c r="AL23" s="242" t="s">
        <v>7097</v>
      </c>
      <c r="AM23" s="242" t="s">
        <v>7097</v>
      </c>
      <c r="AN23" s="242" t="s">
        <v>7097</v>
      </c>
      <c r="AO23" s="242" t="s">
        <v>7097</v>
      </c>
      <c r="AP23" s="242" t="s">
        <v>135</v>
      </c>
      <c r="AQ23" s="242" t="s">
        <v>7097</v>
      </c>
      <c r="AR23" s="242" t="s">
        <v>7097</v>
      </c>
      <c r="AS23" s="242" t="s">
        <v>7100</v>
      </c>
      <c r="AT23" s="242" t="s">
        <v>7097</v>
      </c>
      <c r="AU23" s="242" t="s">
        <v>7097</v>
      </c>
      <c r="AV23" s="242" t="s">
        <v>7161</v>
      </c>
      <c r="AW23" s="242" t="s">
        <v>7097</v>
      </c>
      <c r="AX23" s="242" t="s">
        <v>7162</v>
      </c>
      <c r="AY23" s="242" t="s">
        <v>7097</v>
      </c>
      <c r="AZ23" s="242" t="s">
        <v>7097</v>
      </c>
      <c r="BA23" s="242" t="s">
        <v>7097</v>
      </c>
      <c r="BB23" s="242" t="s">
        <v>7097</v>
      </c>
      <c r="BC23" s="242" t="s">
        <v>7092</v>
      </c>
      <c r="BD23" s="242" t="s">
        <v>135</v>
      </c>
      <c r="BE23" s="242" t="s">
        <v>7097</v>
      </c>
      <c r="BF23" s="242" t="s">
        <v>7100</v>
      </c>
      <c r="BG23" s="242" t="s">
        <v>7097</v>
      </c>
      <c r="BH23" s="242" t="s">
        <v>7097</v>
      </c>
      <c r="BI23" s="242" t="s">
        <v>7097</v>
      </c>
      <c r="BJ23" s="242" t="s">
        <v>7097</v>
      </c>
      <c r="BK23" s="242" t="s">
        <v>7097</v>
      </c>
      <c r="BL23" s="242" t="s">
        <v>7098</v>
      </c>
      <c r="BM23" s="242" t="s">
        <v>7097</v>
      </c>
      <c r="BN23" s="242" t="s">
        <v>7097</v>
      </c>
      <c r="BO23" s="242" t="s">
        <v>7097</v>
      </c>
      <c r="BP23" s="242" t="s">
        <v>7097</v>
      </c>
      <c r="BQ23" s="242" t="s">
        <v>7097</v>
      </c>
      <c r="BR23" s="242" t="s">
        <v>7097</v>
      </c>
      <c r="BS23" s="242" t="s">
        <v>7097</v>
      </c>
      <c r="BT23" s="242" t="s">
        <v>7097</v>
      </c>
      <c r="BU23" s="242" t="s">
        <v>7097</v>
      </c>
      <c r="BV23" s="242" t="s">
        <v>7097</v>
      </c>
      <c r="BW23" s="242" t="s">
        <v>7097</v>
      </c>
      <c r="BX23" s="242" t="s">
        <v>135</v>
      </c>
      <c r="BY23" s="242" t="s">
        <v>135</v>
      </c>
      <c r="BZ23" s="242" t="s">
        <v>7097</v>
      </c>
      <c r="CA23" s="242" t="s">
        <v>7097</v>
      </c>
      <c r="CB23" s="242" t="s">
        <v>135</v>
      </c>
      <c r="CC23" s="242" t="s">
        <v>7097</v>
      </c>
      <c r="CD23" s="242" t="s">
        <v>7097</v>
      </c>
      <c r="CE23" s="242" t="s">
        <v>7104</v>
      </c>
      <c r="CF23" s="242" t="s">
        <v>135</v>
      </c>
      <c r="CG23" s="242" t="s">
        <v>7097</v>
      </c>
      <c r="CH23" s="242" t="s">
        <v>7097</v>
      </c>
      <c r="CI23" s="242" t="s">
        <v>7097</v>
      </c>
      <c r="CJ23" s="242" t="s">
        <v>7097</v>
      </c>
      <c r="CK23" s="242" t="s">
        <v>7100</v>
      </c>
      <c r="CL23" s="242" t="s">
        <v>7097</v>
      </c>
      <c r="CM23" s="242" t="s">
        <v>7097</v>
      </c>
      <c r="CN23" s="242" t="s">
        <v>7097</v>
      </c>
      <c r="CO23" s="242" t="s">
        <v>7097</v>
      </c>
      <c r="CP23" s="242" t="s">
        <v>7097</v>
      </c>
      <c r="CQ23" s="242" t="s">
        <v>7122</v>
      </c>
      <c r="CR23" s="242" t="s">
        <v>7100</v>
      </c>
      <c r="CS23" s="242" t="s">
        <v>7097</v>
      </c>
      <c r="CT23" s="242" t="s">
        <v>7097</v>
      </c>
      <c r="CU23" s="242" t="s">
        <v>7097</v>
      </c>
      <c r="CV23" s="242" t="s">
        <v>7100</v>
      </c>
      <c r="CW23" s="242" t="s">
        <v>7097</v>
      </c>
      <c r="CX23" s="242" t="s">
        <v>7097</v>
      </c>
      <c r="CY23" s="242" t="s">
        <v>7097</v>
      </c>
      <c r="CZ23" s="242" t="s">
        <v>7100</v>
      </c>
      <c r="DA23" s="242" t="s">
        <v>7097</v>
      </c>
      <c r="DB23" s="242" t="s">
        <v>7097</v>
      </c>
      <c r="DC23" s="242" t="s">
        <v>7100</v>
      </c>
      <c r="DD23" s="242" t="s">
        <v>7097</v>
      </c>
      <c r="DE23" s="242" t="s">
        <v>7097</v>
      </c>
      <c r="DF23" s="242" t="s">
        <v>7097</v>
      </c>
      <c r="DG23" s="242" t="s">
        <v>7097</v>
      </c>
      <c r="DH23" s="242" t="s">
        <v>7097</v>
      </c>
      <c r="DI23" s="242" t="s">
        <v>7092</v>
      </c>
      <c r="DJ23" s="242" t="s">
        <v>7100</v>
      </c>
      <c r="DK23" s="242" t="s">
        <v>7097</v>
      </c>
      <c r="DL23" s="242" t="s">
        <v>7100</v>
      </c>
      <c r="DM23" s="242" t="s">
        <v>7097</v>
      </c>
      <c r="DN23" s="242" t="s">
        <v>7100</v>
      </c>
      <c r="DO23" s="242" t="s">
        <v>7097</v>
      </c>
      <c r="DP23" s="242" t="s">
        <v>7163</v>
      </c>
      <c r="DQ23" s="242" t="s">
        <v>7100</v>
      </c>
      <c r="DR23" s="242" t="s">
        <v>135</v>
      </c>
      <c r="DS23" s="242" t="s">
        <v>7097</v>
      </c>
      <c r="DT23" s="242" t="s">
        <v>7164</v>
      </c>
      <c r="DU23" s="242" t="s">
        <v>135</v>
      </c>
      <c r="DV23" s="242" t="s">
        <v>7122</v>
      </c>
      <c r="DW23" s="242" t="s">
        <v>7097</v>
      </c>
      <c r="DX23" s="242" t="s">
        <v>7100</v>
      </c>
      <c r="DY23" s="242" t="s">
        <v>7097</v>
      </c>
      <c r="DZ23" s="242" t="s">
        <v>7122</v>
      </c>
      <c r="EA23" s="242" t="s">
        <v>7100</v>
      </c>
      <c r="EB23" s="242" t="s">
        <v>7100</v>
      </c>
      <c r="EC23" s="242" t="s">
        <v>7100</v>
      </c>
      <c r="ED23" s="242" t="s">
        <v>7097</v>
      </c>
      <c r="EE23" s="242" t="s">
        <v>7097</v>
      </c>
      <c r="EF23" s="242" t="s">
        <v>7097</v>
      </c>
      <c r="EG23" s="242" t="s">
        <v>7092</v>
      </c>
      <c r="EH23" s="242" t="s">
        <v>7165</v>
      </c>
      <c r="EI23" s="242" t="s">
        <v>7097</v>
      </c>
      <c r="EJ23" s="242" t="s">
        <v>135</v>
      </c>
      <c r="EK23" s="242" t="s">
        <v>7097</v>
      </c>
      <c r="EL23" s="242" t="s">
        <v>7097</v>
      </c>
      <c r="EM23" s="242" t="s">
        <v>7100</v>
      </c>
      <c r="EN23" s="242" t="s">
        <v>7158</v>
      </c>
      <c r="EO23" s="242" t="s">
        <v>7097</v>
      </c>
      <c r="EP23" s="242" t="s">
        <v>6977</v>
      </c>
      <c r="EQ23" s="242" t="s">
        <v>6977</v>
      </c>
      <c r="ER23" s="242" t="s">
        <v>6977</v>
      </c>
      <c r="ES23" s="242" t="s">
        <v>6977</v>
      </c>
      <c r="ET23" s="242" t="s">
        <v>6977</v>
      </c>
      <c r="EU23" s="242" t="s">
        <v>6977</v>
      </c>
      <c r="EV23" s="242" t="s">
        <v>6977</v>
      </c>
      <c r="EW23" s="242" t="s">
        <v>6977</v>
      </c>
      <c r="EX23" s="242" t="s">
        <v>6977</v>
      </c>
      <c r="EY23" s="242" t="s">
        <v>6977</v>
      </c>
      <c r="EZ23" s="242" t="s">
        <v>6977</v>
      </c>
      <c r="FA23" s="242" t="s">
        <v>6977</v>
      </c>
      <c r="FB23" s="242" t="s">
        <v>6977</v>
      </c>
      <c r="FC23" s="242" t="s">
        <v>6977</v>
      </c>
      <c r="FD23" s="242" t="s">
        <v>6977</v>
      </c>
      <c r="FE23" s="242" t="s">
        <v>6977</v>
      </c>
      <c r="FF23" s="242" t="s">
        <v>6977</v>
      </c>
      <c r="FG23" s="242" t="s">
        <v>6977</v>
      </c>
      <c r="FH23" s="242" t="s">
        <v>6977</v>
      </c>
      <c r="FI23" s="242" t="s">
        <v>6977</v>
      </c>
      <c r="FJ23" s="242" t="s">
        <v>6977</v>
      </c>
      <c r="FK23" s="242" t="s">
        <v>6977</v>
      </c>
      <c r="FL23" s="242" t="s">
        <v>6977</v>
      </c>
      <c r="FM23" s="242" t="s">
        <v>6977</v>
      </c>
      <c r="FN23" s="242" t="s">
        <v>6977</v>
      </c>
      <c r="FO23" s="242" t="s">
        <v>6977</v>
      </c>
      <c r="FP23" s="242" t="s">
        <v>6977</v>
      </c>
      <c r="FQ23" s="242" t="s">
        <v>6977</v>
      </c>
      <c r="FR23" s="242" t="s">
        <v>6977</v>
      </c>
      <c r="FS23" s="242" t="s">
        <v>6977</v>
      </c>
      <c r="FT23" s="242" t="s">
        <v>6977</v>
      </c>
      <c r="FU23" s="242" t="s">
        <v>6977</v>
      </c>
      <c r="FV23" s="242" t="s">
        <v>6977</v>
      </c>
      <c r="FW23" s="242" t="s">
        <v>6977</v>
      </c>
      <c r="FX23" s="242" t="s">
        <v>6977</v>
      </c>
      <c r="FY23" s="242" t="s">
        <v>6977</v>
      </c>
      <c r="FZ23" s="242" t="s">
        <v>6977</v>
      </c>
      <c r="GA23" s="242" t="s">
        <v>6977</v>
      </c>
      <c r="GB23" s="242" t="s">
        <v>6977</v>
      </c>
      <c r="GC23" s="242" t="s">
        <v>6977</v>
      </c>
      <c r="GD23" s="242" t="s">
        <v>6977</v>
      </c>
      <c r="GE23" s="242" t="s">
        <v>6977</v>
      </c>
      <c r="GF23" s="242" t="s">
        <v>6977</v>
      </c>
      <c r="GG23" s="242" t="s">
        <v>6977</v>
      </c>
      <c r="GH23" s="242" t="s">
        <v>6977</v>
      </c>
      <c r="GI23" s="242" t="s">
        <v>6977</v>
      </c>
      <c r="GJ23" s="242" t="s">
        <v>6977</v>
      </c>
      <c r="GK23" s="242" t="s">
        <v>6977</v>
      </c>
      <c r="GL23" s="242" t="s">
        <v>6977</v>
      </c>
      <c r="GM23" s="242" t="s">
        <v>6977</v>
      </c>
      <c r="GN23" s="242" t="s">
        <v>6977</v>
      </c>
      <c r="GO23" s="242" t="s">
        <v>6977</v>
      </c>
      <c r="GP23" s="242" t="s">
        <v>6977</v>
      </c>
      <c r="GQ23" s="242" t="s">
        <v>6977</v>
      </c>
      <c r="GR23" s="242" t="s">
        <v>6977</v>
      </c>
      <c r="GS23" s="242" t="s">
        <v>6977</v>
      </c>
      <c r="GT23" s="242" t="s">
        <v>6977</v>
      </c>
      <c r="GU23" s="242" t="s">
        <v>6977</v>
      </c>
      <c r="GV23" s="242" t="s">
        <v>6977</v>
      </c>
      <c r="GW23" s="242" t="s">
        <v>6977</v>
      </c>
      <c r="GX23" s="242" t="s">
        <v>6977</v>
      </c>
      <c r="GY23" s="242" t="s">
        <v>6977</v>
      </c>
      <c r="GZ23" s="242" t="s">
        <v>6977</v>
      </c>
      <c r="HA23" s="242" t="s">
        <v>6977</v>
      </c>
      <c r="HB23" s="242" t="s">
        <v>6977</v>
      </c>
      <c r="HC23" s="242" t="s">
        <v>6977</v>
      </c>
      <c r="HD23" s="242" t="s">
        <v>6977</v>
      </c>
      <c r="HE23" s="242" t="s">
        <v>6977</v>
      </c>
      <c r="HF23" s="242" t="s">
        <v>6977</v>
      </c>
      <c r="HG23" s="242" t="s">
        <v>6977</v>
      </c>
      <c r="HH23" s="242" t="s">
        <v>6977</v>
      </c>
      <c r="HI23" s="242" t="s">
        <v>6977</v>
      </c>
      <c r="HJ23" s="242" t="s">
        <v>6977</v>
      </c>
      <c r="HK23" s="242" t="s">
        <v>6977</v>
      </c>
      <c r="HL23" s="242" t="s">
        <v>6977</v>
      </c>
      <c r="HM23" s="242" t="s">
        <v>6977</v>
      </c>
      <c r="HN23" s="242" t="s">
        <v>6977</v>
      </c>
      <c r="HO23" s="242" t="s">
        <v>6977</v>
      </c>
      <c r="HP23" s="242" t="s">
        <v>6977</v>
      </c>
      <c r="HQ23" s="242" t="s">
        <v>6977</v>
      </c>
    </row>
    <row r="24" spans="1:225">
      <c r="D24" s="229" t="s">
        <v>7166</v>
      </c>
      <c r="E24" s="229"/>
      <c r="F24" s="239" t="s">
        <v>7167</v>
      </c>
      <c r="G24" s="229"/>
      <c r="I24" s="242" t="s">
        <v>7097</v>
      </c>
      <c r="J24" s="242" t="s">
        <v>7097</v>
      </c>
      <c r="K24" s="242" t="s">
        <v>7097</v>
      </c>
      <c r="L24" s="242" t="s">
        <v>7168</v>
      </c>
      <c r="M24" s="242" t="s">
        <v>7097</v>
      </c>
      <c r="N24" s="242" t="s">
        <v>7157</v>
      </c>
      <c r="O24" s="242" t="s">
        <v>7158</v>
      </c>
      <c r="P24" s="242" t="s">
        <v>7097</v>
      </c>
      <c r="Q24" s="242" t="s">
        <v>7097</v>
      </c>
      <c r="R24" s="242" t="s">
        <v>7159</v>
      </c>
      <c r="S24" s="242" t="s">
        <v>7097</v>
      </c>
      <c r="T24" s="242" t="s">
        <v>7097</v>
      </c>
      <c r="U24" s="242" t="s">
        <v>7097</v>
      </c>
      <c r="V24" s="242" t="s">
        <v>7100</v>
      </c>
      <c r="W24" s="242" t="s">
        <v>7097</v>
      </c>
      <c r="X24" s="242" t="s">
        <v>7097</v>
      </c>
      <c r="Y24" s="242" t="s">
        <v>7097</v>
      </c>
      <c r="Z24" s="242" t="s">
        <v>135</v>
      </c>
      <c r="AA24" s="242" t="s">
        <v>7097</v>
      </c>
      <c r="AB24" s="242" t="s">
        <v>135</v>
      </c>
      <c r="AC24" s="242" t="s">
        <v>7097</v>
      </c>
      <c r="AD24" s="242" t="s">
        <v>7169</v>
      </c>
      <c r="AE24" s="242" t="s">
        <v>7097</v>
      </c>
      <c r="AF24" s="242" t="s">
        <v>7097</v>
      </c>
      <c r="AG24" s="242" t="s">
        <v>7097</v>
      </c>
      <c r="AH24" s="242" t="s">
        <v>7160</v>
      </c>
      <c r="AI24" s="242" t="s">
        <v>7097</v>
      </c>
      <c r="AJ24" s="242" t="s">
        <v>7097</v>
      </c>
      <c r="AK24" s="242" t="s">
        <v>7097</v>
      </c>
      <c r="AL24" s="242" t="s">
        <v>7097</v>
      </c>
      <c r="AM24" s="242" t="s">
        <v>7097</v>
      </c>
      <c r="AN24" s="242" t="s">
        <v>7097</v>
      </c>
      <c r="AO24" s="242" t="s">
        <v>7097</v>
      </c>
      <c r="AP24" s="242" t="s">
        <v>135</v>
      </c>
      <c r="AQ24" s="242" t="s">
        <v>7097</v>
      </c>
      <c r="AR24" s="242" t="s">
        <v>7097</v>
      </c>
      <c r="AS24" s="242" t="s">
        <v>7100</v>
      </c>
      <c r="AT24" s="242" t="s">
        <v>7097</v>
      </c>
      <c r="AU24" s="242" t="s">
        <v>7097</v>
      </c>
      <c r="AV24" s="242" t="s">
        <v>7161</v>
      </c>
      <c r="AW24" s="242" t="s">
        <v>7097</v>
      </c>
      <c r="AX24" s="242" t="s">
        <v>7162</v>
      </c>
      <c r="AY24" s="242" t="s">
        <v>7097</v>
      </c>
      <c r="AZ24" s="242" t="s">
        <v>7097</v>
      </c>
      <c r="BA24" s="242" t="s">
        <v>7097</v>
      </c>
      <c r="BB24" s="242" t="s">
        <v>7097</v>
      </c>
      <c r="BC24" s="242" t="s">
        <v>7092</v>
      </c>
      <c r="BD24" s="242" t="s">
        <v>135</v>
      </c>
      <c r="BE24" s="242" t="s">
        <v>7097</v>
      </c>
      <c r="BF24" s="242" t="s">
        <v>7100</v>
      </c>
      <c r="BG24" s="242" t="s">
        <v>7097</v>
      </c>
      <c r="BH24" s="242" t="s">
        <v>7097</v>
      </c>
      <c r="BI24" s="242" t="s">
        <v>7097</v>
      </c>
      <c r="BJ24" s="242" t="s">
        <v>7097</v>
      </c>
      <c r="BK24" s="242" t="s">
        <v>7097</v>
      </c>
      <c r="BL24" s="242" t="s">
        <v>7097</v>
      </c>
      <c r="BM24" s="242" t="s">
        <v>7097</v>
      </c>
      <c r="BN24" s="242" t="s">
        <v>7097</v>
      </c>
      <c r="BO24" s="242" t="s">
        <v>7097</v>
      </c>
      <c r="BP24" s="242" t="s">
        <v>7097</v>
      </c>
      <c r="BQ24" s="242" t="s">
        <v>7097</v>
      </c>
      <c r="BR24" s="242" t="s">
        <v>7097</v>
      </c>
      <c r="BS24" s="242" t="s">
        <v>7097</v>
      </c>
      <c r="BT24" s="242" t="s">
        <v>7097</v>
      </c>
      <c r="BU24" s="242" t="s">
        <v>7097</v>
      </c>
      <c r="BV24" s="242" t="s">
        <v>7097</v>
      </c>
      <c r="BW24" s="242" t="s">
        <v>7097</v>
      </c>
      <c r="BX24" s="242" t="s">
        <v>135</v>
      </c>
      <c r="BY24" s="242" t="s">
        <v>135</v>
      </c>
      <c r="BZ24" s="242" t="s">
        <v>7097</v>
      </c>
      <c r="CA24" s="242" t="s">
        <v>7097</v>
      </c>
      <c r="CB24" s="242" t="s">
        <v>135</v>
      </c>
      <c r="CC24" s="242" t="s">
        <v>7097</v>
      </c>
      <c r="CD24" s="242" t="s">
        <v>7097</v>
      </c>
      <c r="CE24" s="242" t="s">
        <v>7104</v>
      </c>
      <c r="CF24" s="242" t="s">
        <v>135</v>
      </c>
      <c r="CG24" s="242" t="s">
        <v>7097</v>
      </c>
      <c r="CH24" s="242" t="s">
        <v>7097</v>
      </c>
      <c r="CI24" s="242" t="s">
        <v>7097</v>
      </c>
      <c r="CJ24" s="242" t="s">
        <v>7097</v>
      </c>
      <c r="CK24" s="242" t="s">
        <v>7100</v>
      </c>
      <c r="CL24" s="242" t="s">
        <v>7097</v>
      </c>
      <c r="CM24" s="242" t="s">
        <v>7097</v>
      </c>
      <c r="CN24" s="242" t="s">
        <v>7097</v>
      </c>
      <c r="CO24" s="242" t="s">
        <v>7097</v>
      </c>
      <c r="CP24" s="242" t="s">
        <v>7097</v>
      </c>
      <c r="CQ24" s="242" t="s">
        <v>7122</v>
      </c>
      <c r="CR24" s="242" t="s">
        <v>7100</v>
      </c>
      <c r="CS24" s="242" t="s">
        <v>7097</v>
      </c>
      <c r="CT24" s="242" t="s">
        <v>7097</v>
      </c>
      <c r="CU24" s="242" t="s">
        <v>7097</v>
      </c>
      <c r="CV24" s="242" t="s">
        <v>7097</v>
      </c>
      <c r="CW24" s="242" t="s">
        <v>7097</v>
      </c>
      <c r="CX24" s="242" t="s">
        <v>7097</v>
      </c>
      <c r="CY24" s="242" t="s">
        <v>7097</v>
      </c>
      <c r="CZ24" s="242" t="s">
        <v>7122</v>
      </c>
      <c r="DA24" s="242" t="s">
        <v>7097</v>
      </c>
      <c r="DB24" s="242" t="s">
        <v>7097</v>
      </c>
      <c r="DC24" s="242" t="s">
        <v>7100</v>
      </c>
      <c r="DD24" s="242" t="s">
        <v>7097</v>
      </c>
      <c r="DE24" s="242" t="s">
        <v>7097</v>
      </c>
      <c r="DF24" s="242" t="s">
        <v>7097</v>
      </c>
      <c r="DG24" s="242" t="s">
        <v>7097</v>
      </c>
      <c r="DH24" s="242" t="s">
        <v>7097</v>
      </c>
      <c r="DI24" s="242" t="s">
        <v>7092</v>
      </c>
      <c r="DJ24" s="242" t="s">
        <v>7100</v>
      </c>
      <c r="DK24" s="242" t="s">
        <v>7097</v>
      </c>
      <c r="DL24" s="242" t="s">
        <v>7100</v>
      </c>
      <c r="DM24" s="242" t="s">
        <v>7097</v>
      </c>
      <c r="DN24" s="242" t="s">
        <v>7100</v>
      </c>
      <c r="DO24" s="242" t="s">
        <v>7097</v>
      </c>
      <c r="DP24" s="242" t="s">
        <v>7122</v>
      </c>
      <c r="DQ24" s="242" t="s">
        <v>7100</v>
      </c>
      <c r="DR24" s="242" t="s">
        <v>135</v>
      </c>
      <c r="DS24" s="242" t="s">
        <v>7097</v>
      </c>
      <c r="DT24" s="242" t="s">
        <v>7164</v>
      </c>
      <c r="DU24" s="242" t="s">
        <v>135</v>
      </c>
      <c r="DV24" s="242" t="s">
        <v>7122</v>
      </c>
      <c r="DW24" s="242" t="s">
        <v>7097</v>
      </c>
      <c r="DX24" s="242" t="s">
        <v>7100</v>
      </c>
      <c r="DY24" s="242" t="s">
        <v>7097</v>
      </c>
      <c r="DZ24" s="242" t="s">
        <v>7122</v>
      </c>
      <c r="EA24" s="242" t="s">
        <v>7100</v>
      </c>
      <c r="EB24" s="242" t="s">
        <v>7100</v>
      </c>
      <c r="EC24" s="242" t="s">
        <v>7100</v>
      </c>
      <c r="ED24" s="242" t="s">
        <v>7097</v>
      </c>
      <c r="EE24" s="242" t="s">
        <v>7097</v>
      </c>
      <c r="EF24" s="242" t="s">
        <v>7097</v>
      </c>
      <c r="EG24" s="242" t="s">
        <v>7092</v>
      </c>
      <c r="EH24" s="242" t="s">
        <v>7165</v>
      </c>
      <c r="EI24" s="242" t="s">
        <v>7097</v>
      </c>
      <c r="EJ24" s="242" t="s">
        <v>135</v>
      </c>
      <c r="EK24" s="242" t="s">
        <v>7097</v>
      </c>
      <c r="EL24" s="242" t="s">
        <v>7097</v>
      </c>
      <c r="EM24" s="242" t="s">
        <v>7100</v>
      </c>
      <c r="EN24" s="242" t="s">
        <v>7158</v>
      </c>
      <c r="EO24" s="242" t="s">
        <v>7097</v>
      </c>
      <c r="EP24" s="242" t="s">
        <v>6977</v>
      </c>
      <c r="EQ24" s="242" t="s">
        <v>6977</v>
      </c>
      <c r="ER24" s="242" t="s">
        <v>6977</v>
      </c>
      <c r="ES24" s="242" t="s">
        <v>6977</v>
      </c>
      <c r="ET24" s="242" t="s">
        <v>6977</v>
      </c>
      <c r="EU24" s="242" t="s">
        <v>6977</v>
      </c>
      <c r="EV24" s="242" t="s">
        <v>6977</v>
      </c>
      <c r="EW24" s="242" t="s">
        <v>6977</v>
      </c>
      <c r="EX24" s="242" t="s">
        <v>6977</v>
      </c>
      <c r="EY24" s="242" t="s">
        <v>6977</v>
      </c>
      <c r="EZ24" s="242" t="s">
        <v>6977</v>
      </c>
      <c r="FA24" s="242" t="s">
        <v>6977</v>
      </c>
      <c r="FB24" s="242" t="s">
        <v>6977</v>
      </c>
      <c r="FC24" s="242" t="s">
        <v>6977</v>
      </c>
      <c r="FD24" s="242" t="s">
        <v>6977</v>
      </c>
      <c r="FE24" s="242" t="s">
        <v>6977</v>
      </c>
      <c r="FF24" s="242" t="s">
        <v>6977</v>
      </c>
      <c r="FG24" s="242" t="s">
        <v>6977</v>
      </c>
      <c r="FH24" s="242" t="s">
        <v>6977</v>
      </c>
      <c r="FI24" s="242" t="s">
        <v>6977</v>
      </c>
      <c r="FJ24" s="242" t="s">
        <v>6977</v>
      </c>
      <c r="FK24" s="242" t="s">
        <v>6977</v>
      </c>
      <c r="FL24" s="242" t="s">
        <v>6977</v>
      </c>
      <c r="FM24" s="242" t="s">
        <v>6977</v>
      </c>
      <c r="FN24" s="242" t="s">
        <v>6977</v>
      </c>
      <c r="FO24" s="242" t="s">
        <v>6977</v>
      </c>
      <c r="FP24" s="242" t="s">
        <v>6977</v>
      </c>
      <c r="FQ24" s="242" t="s">
        <v>6977</v>
      </c>
      <c r="FR24" s="242" t="s">
        <v>6977</v>
      </c>
      <c r="FS24" s="242" t="s">
        <v>6977</v>
      </c>
      <c r="FT24" s="242" t="s">
        <v>6977</v>
      </c>
      <c r="FU24" s="242" t="s">
        <v>6977</v>
      </c>
      <c r="FV24" s="242" t="s">
        <v>6977</v>
      </c>
      <c r="FW24" s="242" t="s">
        <v>6977</v>
      </c>
      <c r="FX24" s="242" t="s">
        <v>6977</v>
      </c>
      <c r="FY24" s="242" t="s">
        <v>6977</v>
      </c>
      <c r="FZ24" s="242" t="s">
        <v>6977</v>
      </c>
      <c r="GA24" s="242" t="s">
        <v>6977</v>
      </c>
      <c r="GB24" s="242" t="s">
        <v>6977</v>
      </c>
      <c r="GC24" s="242" t="s">
        <v>6977</v>
      </c>
      <c r="GD24" s="242" t="s">
        <v>6977</v>
      </c>
      <c r="GE24" s="242" t="s">
        <v>6977</v>
      </c>
      <c r="GF24" s="242" t="s">
        <v>6977</v>
      </c>
      <c r="GG24" s="242" t="s">
        <v>6977</v>
      </c>
      <c r="GH24" s="242" t="s">
        <v>6977</v>
      </c>
      <c r="GI24" s="242" t="s">
        <v>6977</v>
      </c>
      <c r="GJ24" s="242" t="s">
        <v>6977</v>
      </c>
      <c r="GK24" s="242" t="s">
        <v>6977</v>
      </c>
      <c r="GL24" s="242" t="s">
        <v>6977</v>
      </c>
      <c r="GM24" s="242" t="s">
        <v>6977</v>
      </c>
      <c r="GN24" s="242" t="s">
        <v>6977</v>
      </c>
      <c r="GO24" s="242" t="s">
        <v>6977</v>
      </c>
      <c r="GP24" s="242" t="s">
        <v>6977</v>
      </c>
      <c r="GQ24" s="242" t="s">
        <v>6977</v>
      </c>
      <c r="GR24" s="242" t="s">
        <v>6977</v>
      </c>
      <c r="GS24" s="242" t="s">
        <v>6977</v>
      </c>
      <c r="GT24" s="242" t="s">
        <v>6977</v>
      </c>
      <c r="GU24" s="242" t="s">
        <v>6977</v>
      </c>
      <c r="GV24" s="242" t="s">
        <v>6977</v>
      </c>
      <c r="GW24" s="242" t="s">
        <v>6977</v>
      </c>
      <c r="GX24" s="242" t="s">
        <v>6977</v>
      </c>
      <c r="GY24" s="242" t="s">
        <v>6977</v>
      </c>
      <c r="GZ24" s="242" t="s">
        <v>6977</v>
      </c>
      <c r="HA24" s="242" t="s">
        <v>6977</v>
      </c>
      <c r="HB24" s="242" t="s">
        <v>6977</v>
      </c>
      <c r="HC24" s="242" t="s">
        <v>6977</v>
      </c>
      <c r="HD24" s="242" t="s">
        <v>6977</v>
      </c>
      <c r="HE24" s="242" t="s">
        <v>6977</v>
      </c>
      <c r="HF24" s="242" t="s">
        <v>6977</v>
      </c>
      <c r="HG24" s="242" t="s">
        <v>6977</v>
      </c>
      <c r="HH24" s="242" t="s">
        <v>6977</v>
      </c>
      <c r="HI24" s="242" t="s">
        <v>6977</v>
      </c>
      <c r="HJ24" s="242" t="s">
        <v>6977</v>
      </c>
      <c r="HK24" s="242" t="s">
        <v>6977</v>
      </c>
      <c r="HL24" s="242" t="s">
        <v>6977</v>
      </c>
      <c r="HM24" s="242" t="s">
        <v>6977</v>
      </c>
      <c r="HN24" s="242" t="s">
        <v>6977</v>
      </c>
      <c r="HO24" s="242" t="s">
        <v>6977</v>
      </c>
      <c r="HP24" s="242" t="s">
        <v>6977</v>
      </c>
      <c r="HQ24" s="242" t="s">
        <v>6977</v>
      </c>
    </row>
    <row r="25" spans="1:225">
      <c r="D25" s="229"/>
      <c r="E25" s="229"/>
      <c r="F25" s="239" t="s">
        <v>7170</v>
      </c>
      <c r="G25" s="229"/>
      <c r="I25" s="242" t="s">
        <v>7171</v>
      </c>
      <c r="J25" s="242" t="s">
        <v>7171</v>
      </c>
      <c r="K25" s="242" t="s">
        <v>7171</v>
      </c>
      <c r="L25" s="242" t="s">
        <v>7172</v>
      </c>
      <c r="M25" s="242" t="s">
        <v>7173</v>
      </c>
      <c r="N25" s="242" t="s">
        <v>7174</v>
      </c>
      <c r="O25" s="242" t="s">
        <v>7175</v>
      </c>
      <c r="P25" s="242" t="s">
        <v>7171</v>
      </c>
      <c r="Q25" s="242" t="s">
        <v>7171</v>
      </c>
      <c r="R25" s="242" t="s">
        <v>7175</v>
      </c>
      <c r="S25" s="242" t="s">
        <v>7176</v>
      </c>
      <c r="T25" s="242" t="s">
        <v>7171</v>
      </c>
      <c r="U25" s="242" t="s">
        <v>7171</v>
      </c>
      <c r="V25" s="242" t="s">
        <v>7173</v>
      </c>
      <c r="W25" s="242" t="s">
        <v>7177</v>
      </c>
      <c r="X25" s="242" t="s">
        <v>7171</v>
      </c>
      <c r="Y25" s="242" t="s">
        <v>7171</v>
      </c>
      <c r="Z25" s="242" t="s">
        <v>135</v>
      </c>
      <c r="AA25" s="242" t="s">
        <v>7171</v>
      </c>
      <c r="AB25" s="242" t="s">
        <v>135</v>
      </c>
      <c r="AC25" s="242" t="s">
        <v>7171</v>
      </c>
      <c r="AD25" s="242" t="s">
        <v>135</v>
      </c>
      <c r="AE25" s="242" t="s">
        <v>7176</v>
      </c>
      <c r="AF25" s="242" t="s">
        <v>7176</v>
      </c>
      <c r="AG25" s="242" t="s">
        <v>7173</v>
      </c>
      <c r="AH25" s="242" t="s">
        <v>7178</v>
      </c>
      <c r="AI25" s="242" t="s">
        <v>7171</v>
      </c>
      <c r="AJ25" s="242" t="s">
        <v>7176</v>
      </c>
      <c r="AK25" s="242" t="s">
        <v>7171</v>
      </c>
      <c r="AL25" s="242" t="s">
        <v>7176</v>
      </c>
      <c r="AM25" s="242" t="s">
        <v>7177</v>
      </c>
      <c r="AN25" s="242" t="s">
        <v>7177</v>
      </c>
      <c r="AO25" s="242" t="s">
        <v>7176</v>
      </c>
      <c r="AP25" s="242" t="s">
        <v>135</v>
      </c>
      <c r="AQ25" s="242" t="s">
        <v>7176</v>
      </c>
      <c r="AR25" s="242" t="s">
        <v>7176</v>
      </c>
      <c r="AS25" s="242" t="s">
        <v>7179</v>
      </c>
      <c r="AT25" s="242" t="s">
        <v>7171</v>
      </c>
      <c r="AU25" s="242" t="s">
        <v>7171</v>
      </c>
      <c r="AV25" s="242" t="s">
        <v>7177</v>
      </c>
      <c r="AW25" s="242" t="s">
        <v>7171</v>
      </c>
      <c r="AX25" s="242" t="s">
        <v>7180</v>
      </c>
      <c r="AY25" s="242" t="s">
        <v>7176</v>
      </c>
      <c r="AZ25" s="242" t="s">
        <v>7171</v>
      </c>
      <c r="BA25" s="242" t="s">
        <v>7181</v>
      </c>
      <c r="BB25" s="242" t="s">
        <v>7176</v>
      </c>
      <c r="BC25" s="242" t="s">
        <v>7182</v>
      </c>
      <c r="BD25" s="242" t="s">
        <v>135</v>
      </c>
      <c r="BE25" s="242" t="s">
        <v>7177</v>
      </c>
      <c r="BF25" s="242" t="s">
        <v>7173</v>
      </c>
      <c r="BG25" s="242" t="s">
        <v>7176</v>
      </c>
      <c r="BH25" s="242" t="s">
        <v>7176</v>
      </c>
      <c r="BI25" s="242" t="s">
        <v>7183</v>
      </c>
      <c r="BJ25" s="242" t="s">
        <v>7171</v>
      </c>
      <c r="BK25" s="242" t="s">
        <v>7176</v>
      </c>
      <c r="BL25" s="242" t="s">
        <v>7171</v>
      </c>
      <c r="BM25" s="242" t="s">
        <v>7171</v>
      </c>
      <c r="BN25" s="242" t="s">
        <v>7176</v>
      </c>
      <c r="BO25" s="242" t="s">
        <v>7176</v>
      </c>
      <c r="BP25" s="242" t="s">
        <v>7176</v>
      </c>
      <c r="BQ25" s="242" t="s">
        <v>7176</v>
      </c>
      <c r="BR25" s="242" t="s">
        <v>7176</v>
      </c>
      <c r="BS25" s="242" t="s">
        <v>7176</v>
      </c>
      <c r="BT25" s="242" t="s">
        <v>7176</v>
      </c>
      <c r="BU25" s="242" t="s">
        <v>7176</v>
      </c>
      <c r="BV25" s="242" t="s">
        <v>7176</v>
      </c>
      <c r="BW25" s="242" t="s">
        <v>7177</v>
      </c>
      <c r="BX25" s="242" t="s">
        <v>135</v>
      </c>
      <c r="BY25" s="242" t="s">
        <v>135</v>
      </c>
      <c r="BZ25" s="242" t="s">
        <v>7176</v>
      </c>
      <c r="CA25" s="242" t="s">
        <v>7177</v>
      </c>
      <c r="CB25" s="242" t="s">
        <v>135</v>
      </c>
      <c r="CC25" s="242" t="s">
        <v>7176</v>
      </c>
      <c r="CD25" s="242" t="s">
        <v>7176</v>
      </c>
      <c r="CE25" s="242" t="s">
        <v>7184</v>
      </c>
      <c r="CF25" s="242" t="s">
        <v>135</v>
      </c>
      <c r="CG25" s="242" t="s">
        <v>7176</v>
      </c>
      <c r="CH25" s="242" t="s">
        <v>7176</v>
      </c>
      <c r="CI25" s="242" t="s">
        <v>7171</v>
      </c>
      <c r="CJ25" s="242" t="s">
        <v>7171</v>
      </c>
      <c r="CK25" s="242" t="s">
        <v>7173</v>
      </c>
      <c r="CL25" s="242" t="s">
        <v>7176</v>
      </c>
      <c r="CM25" s="242" t="s">
        <v>7171</v>
      </c>
      <c r="CN25" s="242" t="s">
        <v>7171</v>
      </c>
      <c r="CO25" s="242" t="s">
        <v>7181</v>
      </c>
      <c r="CP25" s="242" t="s">
        <v>7171</v>
      </c>
      <c r="CQ25" s="242" t="s">
        <v>7175</v>
      </c>
      <c r="CR25" s="242" t="s">
        <v>7179</v>
      </c>
      <c r="CS25" s="242" t="s">
        <v>7176</v>
      </c>
      <c r="CT25" s="242" t="s">
        <v>7176</v>
      </c>
      <c r="CU25" s="242" t="s">
        <v>7171</v>
      </c>
      <c r="CV25" s="242" t="s">
        <v>7173</v>
      </c>
      <c r="CW25" s="242" t="s">
        <v>7176</v>
      </c>
      <c r="CX25" s="242" t="s">
        <v>7176</v>
      </c>
      <c r="CY25" s="242" t="s">
        <v>7176</v>
      </c>
      <c r="CZ25" s="242" t="s">
        <v>7175</v>
      </c>
      <c r="DA25" s="242" t="s">
        <v>7176</v>
      </c>
      <c r="DB25" s="242" t="s">
        <v>7177</v>
      </c>
      <c r="DC25" s="242" t="s">
        <v>7173</v>
      </c>
      <c r="DD25" s="242" t="s">
        <v>7171</v>
      </c>
      <c r="DE25" s="242" t="s">
        <v>7176</v>
      </c>
      <c r="DF25" s="242" t="s">
        <v>7176</v>
      </c>
      <c r="DG25" s="242" t="s">
        <v>7176</v>
      </c>
      <c r="DH25" s="242" t="s">
        <v>7181</v>
      </c>
      <c r="DI25" s="242" t="s">
        <v>7182</v>
      </c>
      <c r="DJ25" s="242" t="s">
        <v>7179</v>
      </c>
      <c r="DK25" s="242" t="s">
        <v>7176</v>
      </c>
      <c r="DL25" s="242" t="s">
        <v>7173</v>
      </c>
      <c r="DM25" s="242" t="s">
        <v>7171</v>
      </c>
      <c r="DN25" s="242" t="s">
        <v>7179</v>
      </c>
      <c r="DO25" s="242" t="s">
        <v>7171</v>
      </c>
      <c r="DP25" s="242" t="s">
        <v>7179</v>
      </c>
      <c r="DQ25" s="242" t="s">
        <v>7179</v>
      </c>
      <c r="DR25" s="242" t="s">
        <v>135</v>
      </c>
      <c r="DS25" s="242" t="s">
        <v>7176</v>
      </c>
      <c r="DT25" s="242" t="s">
        <v>7173</v>
      </c>
      <c r="DU25" s="242" t="s">
        <v>135</v>
      </c>
      <c r="DV25" s="242" t="s">
        <v>7175</v>
      </c>
      <c r="DW25" s="242" t="s">
        <v>7176</v>
      </c>
      <c r="DX25" s="242" t="s">
        <v>7176</v>
      </c>
      <c r="DY25" s="242" t="s">
        <v>7176</v>
      </c>
      <c r="DZ25" s="242" t="s">
        <v>7183</v>
      </c>
      <c r="EA25" s="242" t="s">
        <v>7173</v>
      </c>
      <c r="EB25" s="242" t="s">
        <v>7179</v>
      </c>
      <c r="EC25" s="242" t="s">
        <v>7173</v>
      </c>
      <c r="ED25" s="242" t="s">
        <v>7176</v>
      </c>
      <c r="EE25" s="242" t="s">
        <v>7176</v>
      </c>
      <c r="EF25" s="242" t="s">
        <v>7176</v>
      </c>
      <c r="EG25" s="242" t="s">
        <v>7182</v>
      </c>
      <c r="EH25" s="242" t="s">
        <v>7171</v>
      </c>
      <c r="EI25" s="242" t="s">
        <v>7176</v>
      </c>
      <c r="EJ25" s="242" t="s">
        <v>135</v>
      </c>
      <c r="EK25" s="242" t="s">
        <v>7171</v>
      </c>
      <c r="EL25" s="242" t="s">
        <v>7171</v>
      </c>
      <c r="EM25" s="242" t="s">
        <v>7173</v>
      </c>
      <c r="EN25" s="242" t="s">
        <v>7175</v>
      </c>
      <c r="EO25" s="242" t="s">
        <v>7171</v>
      </c>
      <c r="EP25" s="242" t="s">
        <v>6977</v>
      </c>
      <c r="EQ25" s="242" t="s">
        <v>6977</v>
      </c>
      <c r="ER25" s="242" t="s">
        <v>6977</v>
      </c>
      <c r="ES25" s="242" t="s">
        <v>6977</v>
      </c>
      <c r="ET25" s="242" t="s">
        <v>6977</v>
      </c>
      <c r="EU25" s="242" t="s">
        <v>6977</v>
      </c>
      <c r="EV25" s="242" t="s">
        <v>6977</v>
      </c>
      <c r="EW25" s="242" t="s">
        <v>6977</v>
      </c>
      <c r="EX25" s="242" t="s">
        <v>6977</v>
      </c>
      <c r="EY25" s="242" t="s">
        <v>6977</v>
      </c>
      <c r="EZ25" s="242" t="s">
        <v>6977</v>
      </c>
      <c r="FA25" s="242" t="s">
        <v>6977</v>
      </c>
      <c r="FB25" s="242" t="s">
        <v>6977</v>
      </c>
      <c r="FC25" s="242" t="s">
        <v>6977</v>
      </c>
      <c r="FD25" s="242" t="s">
        <v>6977</v>
      </c>
      <c r="FE25" s="242" t="s">
        <v>6977</v>
      </c>
      <c r="FF25" s="242" t="s">
        <v>6977</v>
      </c>
      <c r="FG25" s="242" t="s">
        <v>6977</v>
      </c>
      <c r="FH25" s="242" t="s">
        <v>6977</v>
      </c>
      <c r="FI25" s="242" t="s">
        <v>6977</v>
      </c>
      <c r="FJ25" s="242" t="s">
        <v>6977</v>
      </c>
      <c r="FK25" s="242" t="s">
        <v>6977</v>
      </c>
      <c r="FL25" s="242" t="s">
        <v>6977</v>
      </c>
      <c r="FM25" s="242" t="s">
        <v>6977</v>
      </c>
      <c r="FN25" s="242" t="s">
        <v>6977</v>
      </c>
      <c r="FO25" s="242" t="s">
        <v>6977</v>
      </c>
      <c r="FP25" s="242" t="s">
        <v>6977</v>
      </c>
      <c r="FQ25" s="242" t="s">
        <v>6977</v>
      </c>
      <c r="FR25" s="242" t="s">
        <v>6977</v>
      </c>
      <c r="FS25" s="242" t="s">
        <v>6977</v>
      </c>
      <c r="FT25" s="242" t="s">
        <v>6977</v>
      </c>
      <c r="FU25" s="242" t="s">
        <v>6977</v>
      </c>
      <c r="FV25" s="242" t="s">
        <v>6977</v>
      </c>
      <c r="FW25" s="242" t="s">
        <v>6977</v>
      </c>
      <c r="FX25" s="242" t="s">
        <v>6977</v>
      </c>
      <c r="FY25" s="242" t="s">
        <v>6977</v>
      </c>
      <c r="FZ25" s="242" t="s">
        <v>6977</v>
      </c>
      <c r="GA25" s="242" t="s">
        <v>6977</v>
      </c>
      <c r="GB25" s="242" t="s">
        <v>6977</v>
      </c>
      <c r="GC25" s="242" t="s">
        <v>6977</v>
      </c>
      <c r="GD25" s="242" t="s">
        <v>6977</v>
      </c>
      <c r="GE25" s="242" t="s">
        <v>6977</v>
      </c>
      <c r="GF25" s="242" t="s">
        <v>6977</v>
      </c>
      <c r="GG25" s="242" t="s">
        <v>6977</v>
      </c>
      <c r="GH25" s="242" t="s">
        <v>6977</v>
      </c>
      <c r="GI25" s="242" t="s">
        <v>6977</v>
      </c>
      <c r="GJ25" s="242" t="s">
        <v>6977</v>
      </c>
      <c r="GK25" s="242" t="s">
        <v>6977</v>
      </c>
      <c r="GL25" s="242" t="s">
        <v>6977</v>
      </c>
      <c r="GM25" s="242" t="s">
        <v>6977</v>
      </c>
      <c r="GN25" s="242" t="s">
        <v>6977</v>
      </c>
      <c r="GO25" s="242" t="s">
        <v>6977</v>
      </c>
      <c r="GP25" s="242" t="s">
        <v>6977</v>
      </c>
      <c r="GQ25" s="242" t="s">
        <v>6977</v>
      </c>
      <c r="GR25" s="242" t="s">
        <v>6977</v>
      </c>
      <c r="GS25" s="242" t="s">
        <v>6977</v>
      </c>
      <c r="GT25" s="242" t="s">
        <v>6977</v>
      </c>
      <c r="GU25" s="242" t="s">
        <v>6977</v>
      </c>
      <c r="GV25" s="242" t="s">
        <v>6977</v>
      </c>
      <c r="GW25" s="242" t="s">
        <v>6977</v>
      </c>
      <c r="GX25" s="242" t="s">
        <v>6977</v>
      </c>
      <c r="GY25" s="242" t="s">
        <v>6977</v>
      </c>
      <c r="GZ25" s="242" t="s">
        <v>6977</v>
      </c>
      <c r="HA25" s="242" t="s">
        <v>6977</v>
      </c>
      <c r="HB25" s="242" t="s">
        <v>6977</v>
      </c>
      <c r="HC25" s="242" t="s">
        <v>6977</v>
      </c>
      <c r="HD25" s="242" t="s">
        <v>6977</v>
      </c>
      <c r="HE25" s="242" t="s">
        <v>6977</v>
      </c>
      <c r="HF25" s="242" t="s">
        <v>6977</v>
      </c>
      <c r="HG25" s="242" t="s">
        <v>6977</v>
      </c>
      <c r="HH25" s="242" t="s">
        <v>6977</v>
      </c>
      <c r="HI25" s="242" t="s">
        <v>6977</v>
      </c>
      <c r="HJ25" s="242" t="s">
        <v>6977</v>
      </c>
      <c r="HK25" s="242" t="s">
        <v>6977</v>
      </c>
      <c r="HL25" s="242" t="s">
        <v>6977</v>
      </c>
      <c r="HM25" s="242" t="s">
        <v>6977</v>
      </c>
      <c r="HN25" s="242" t="s">
        <v>6977</v>
      </c>
      <c r="HO25" s="242" t="s">
        <v>6977</v>
      </c>
      <c r="HP25" s="242" t="s">
        <v>6977</v>
      </c>
      <c r="HQ25" s="242" t="s">
        <v>6977</v>
      </c>
    </row>
    <row r="26" spans="1:225">
      <c r="D26" s="229" t="s">
        <v>7185</v>
      </c>
      <c r="E26" s="229"/>
      <c r="F26" s="239" t="s">
        <v>7186</v>
      </c>
      <c r="G26" s="229"/>
      <c r="I26" s="242" t="s">
        <v>7187</v>
      </c>
      <c r="J26" s="242" t="s">
        <v>7188</v>
      </c>
      <c r="K26" s="242" t="s">
        <v>7188</v>
      </c>
      <c r="L26" s="242" t="s">
        <v>7188</v>
      </c>
      <c r="M26" s="242" t="s">
        <v>7188</v>
      </c>
      <c r="N26" s="242" t="s">
        <v>7188</v>
      </c>
      <c r="O26" s="242" t="s">
        <v>7188</v>
      </c>
      <c r="P26" s="242" t="s">
        <v>7188</v>
      </c>
      <c r="Q26" s="242" t="s">
        <v>7189</v>
      </c>
      <c r="R26" s="242" t="s">
        <v>7188</v>
      </c>
      <c r="S26" s="242" t="s">
        <v>7188</v>
      </c>
      <c r="T26" s="242" t="s">
        <v>7188</v>
      </c>
      <c r="U26" s="242" t="s">
        <v>7188</v>
      </c>
      <c r="V26" s="242" t="s">
        <v>7188</v>
      </c>
      <c r="W26" s="242" t="s">
        <v>7188</v>
      </c>
      <c r="X26" s="242" t="s">
        <v>7190</v>
      </c>
      <c r="Y26" s="242" t="s">
        <v>7188</v>
      </c>
      <c r="Z26" s="242" t="s">
        <v>7188</v>
      </c>
      <c r="AA26" s="242" t="s">
        <v>7188</v>
      </c>
      <c r="AB26" s="242" t="s">
        <v>7191</v>
      </c>
      <c r="AC26" s="242" t="s">
        <v>7188</v>
      </c>
      <c r="AD26" s="242" t="s">
        <v>7188</v>
      </c>
      <c r="AE26" s="242" t="s">
        <v>7188</v>
      </c>
      <c r="AF26" s="242" t="s">
        <v>7188</v>
      </c>
      <c r="AG26" s="242" t="s">
        <v>7189</v>
      </c>
      <c r="AH26" s="242" t="s">
        <v>7188</v>
      </c>
      <c r="AI26" s="242" t="s">
        <v>7188</v>
      </c>
      <c r="AJ26" s="242" t="s">
        <v>7188</v>
      </c>
      <c r="AK26" s="242" t="s">
        <v>7188</v>
      </c>
      <c r="AL26" s="242" t="s">
        <v>7188</v>
      </c>
      <c r="AM26" s="242" t="s">
        <v>7188</v>
      </c>
      <c r="AN26" s="242" t="s">
        <v>7188</v>
      </c>
      <c r="AO26" s="242" t="s">
        <v>7192</v>
      </c>
      <c r="AP26" s="242" t="s">
        <v>7188</v>
      </c>
      <c r="AQ26" s="242" t="s">
        <v>7188</v>
      </c>
      <c r="AR26" s="242" t="s">
        <v>7188</v>
      </c>
      <c r="AS26" s="242" t="s">
        <v>7188</v>
      </c>
      <c r="AT26" s="242" t="s">
        <v>7190</v>
      </c>
      <c r="AU26" s="242" t="s">
        <v>7188</v>
      </c>
      <c r="AV26" s="242" t="s">
        <v>7188</v>
      </c>
      <c r="AW26" s="242" t="s">
        <v>7189</v>
      </c>
      <c r="AX26" s="242" t="s">
        <v>7188</v>
      </c>
      <c r="AY26" s="242" t="s">
        <v>7188</v>
      </c>
      <c r="AZ26" s="242" t="s">
        <v>7188</v>
      </c>
      <c r="BA26" s="242" t="s">
        <v>7188</v>
      </c>
      <c r="BB26" s="242" t="s">
        <v>7188</v>
      </c>
      <c r="BC26" s="242" t="s">
        <v>7188</v>
      </c>
      <c r="BD26" s="242" t="s">
        <v>7188</v>
      </c>
      <c r="BE26" s="242" t="s">
        <v>7188</v>
      </c>
      <c r="BF26" s="242" t="s">
        <v>7188</v>
      </c>
      <c r="BG26" s="242" t="s">
        <v>7193</v>
      </c>
      <c r="BH26" s="242" t="s">
        <v>7188</v>
      </c>
      <c r="BI26" s="242" t="s">
        <v>7188</v>
      </c>
      <c r="BJ26" s="242" t="s">
        <v>7188</v>
      </c>
      <c r="BK26" s="242" t="s">
        <v>7188</v>
      </c>
      <c r="BL26" s="242" t="s">
        <v>7188</v>
      </c>
      <c r="BM26" s="242" t="s">
        <v>7188</v>
      </c>
      <c r="BN26" s="242" t="s">
        <v>7188</v>
      </c>
      <c r="BO26" s="242" t="s">
        <v>7188</v>
      </c>
      <c r="BP26" s="242" t="s">
        <v>7194</v>
      </c>
      <c r="BQ26" s="242" t="s">
        <v>7188</v>
      </c>
      <c r="BR26" s="242" t="s">
        <v>7188</v>
      </c>
      <c r="BS26" s="242" t="s">
        <v>7188</v>
      </c>
      <c r="BT26" s="242" t="s">
        <v>7188</v>
      </c>
      <c r="BU26" s="242" t="s">
        <v>7188</v>
      </c>
      <c r="BV26" s="242" t="s">
        <v>7188</v>
      </c>
      <c r="BW26" s="242" t="s">
        <v>7188</v>
      </c>
      <c r="BX26" s="242" t="s">
        <v>7188</v>
      </c>
      <c r="BY26" s="242" t="s">
        <v>7195</v>
      </c>
      <c r="BZ26" s="242" t="s">
        <v>7190</v>
      </c>
      <c r="CA26" s="242" t="s">
        <v>7188</v>
      </c>
      <c r="CB26" s="242" t="s">
        <v>7195</v>
      </c>
      <c r="CC26" s="242" t="s">
        <v>7188</v>
      </c>
      <c r="CD26" s="242" t="s">
        <v>7188</v>
      </c>
      <c r="CE26" s="242" t="s">
        <v>7188</v>
      </c>
      <c r="CF26" s="242" t="s">
        <v>7196</v>
      </c>
      <c r="CG26" s="242" t="s">
        <v>7188</v>
      </c>
      <c r="CH26" s="242" t="s">
        <v>7190</v>
      </c>
      <c r="CI26" s="242" t="s">
        <v>7188</v>
      </c>
      <c r="CJ26" s="242" t="s">
        <v>7189</v>
      </c>
      <c r="CK26" s="242" t="s">
        <v>7197</v>
      </c>
      <c r="CL26" s="242" t="s">
        <v>7188</v>
      </c>
      <c r="CM26" s="242" t="s">
        <v>7188</v>
      </c>
      <c r="CN26" s="242" t="s">
        <v>7188</v>
      </c>
      <c r="CO26" s="242" t="s">
        <v>7188</v>
      </c>
      <c r="CP26" s="242" t="s">
        <v>7188</v>
      </c>
      <c r="CQ26" s="242" t="s">
        <v>7188</v>
      </c>
      <c r="CR26" s="242" t="s">
        <v>7188</v>
      </c>
      <c r="CS26" s="242" t="s">
        <v>7188</v>
      </c>
      <c r="CT26" s="242" t="s">
        <v>7188</v>
      </c>
      <c r="CU26" s="242" t="s">
        <v>7188</v>
      </c>
      <c r="CV26" s="242" t="s">
        <v>7188</v>
      </c>
      <c r="CW26" s="242" t="s">
        <v>7188</v>
      </c>
      <c r="CX26" s="242" t="s">
        <v>7188</v>
      </c>
      <c r="CY26" s="242" t="s">
        <v>7188</v>
      </c>
      <c r="CZ26" s="242" t="s">
        <v>7188</v>
      </c>
      <c r="DA26" s="242" t="s">
        <v>7196</v>
      </c>
      <c r="DB26" s="242" t="s">
        <v>7188</v>
      </c>
      <c r="DC26" s="242" t="s">
        <v>7188</v>
      </c>
      <c r="DD26" s="242" t="s">
        <v>7188</v>
      </c>
      <c r="DE26" s="242" t="s">
        <v>7188</v>
      </c>
      <c r="DF26" s="242" t="s">
        <v>7188</v>
      </c>
      <c r="DG26" s="242" t="s">
        <v>7188</v>
      </c>
      <c r="DH26" s="242" t="s">
        <v>7188</v>
      </c>
      <c r="DI26" s="242" t="s">
        <v>7188</v>
      </c>
      <c r="DJ26" s="242" t="s">
        <v>7188</v>
      </c>
      <c r="DK26" s="242" t="s">
        <v>7190</v>
      </c>
      <c r="DL26" s="242" t="s">
        <v>7188</v>
      </c>
      <c r="DM26" s="242" t="s">
        <v>7188</v>
      </c>
      <c r="DN26" s="242" t="s">
        <v>7188</v>
      </c>
      <c r="DO26" s="242" t="s">
        <v>7188</v>
      </c>
      <c r="DP26" s="242" t="s">
        <v>7188</v>
      </c>
      <c r="DQ26" s="242" t="s">
        <v>7188</v>
      </c>
      <c r="DR26" s="242" t="s">
        <v>7188</v>
      </c>
      <c r="DS26" s="242" t="s">
        <v>7188</v>
      </c>
      <c r="DT26" s="242" t="s">
        <v>7188</v>
      </c>
      <c r="DU26" s="242" t="s">
        <v>7188</v>
      </c>
      <c r="DV26" s="242" t="s">
        <v>7188</v>
      </c>
      <c r="DW26" s="242" t="s">
        <v>7188</v>
      </c>
      <c r="DX26" s="242" t="s">
        <v>7196</v>
      </c>
      <c r="DY26" s="242" t="s">
        <v>7188</v>
      </c>
      <c r="DZ26" s="242" t="s">
        <v>7188</v>
      </c>
      <c r="EA26" s="242" t="s">
        <v>7188</v>
      </c>
      <c r="EB26" s="242" t="s">
        <v>7190</v>
      </c>
      <c r="EC26" s="242" t="s">
        <v>7188</v>
      </c>
      <c r="ED26" s="242" t="s">
        <v>7190</v>
      </c>
      <c r="EE26" s="242" t="s">
        <v>7188</v>
      </c>
      <c r="EF26" s="242" t="s">
        <v>7188</v>
      </c>
      <c r="EG26" s="242" t="s">
        <v>7190</v>
      </c>
      <c r="EH26" s="242" t="s">
        <v>7188</v>
      </c>
      <c r="EI26" s="242" t="s">
        <v>7188</v>
      </c>
      <c r="EJ26" s="242" t="s">
        <v>7197</v>
      </c>
      <c r="EK26" s="242" t="s">
        <v>7188</v>
      </c>
      <c r="EL26" s="242" t="s">
        <v>7188</v>
      </c>
      <c r="EM26" s="242" t="s">
        <v>7188</v>
      </c>
      <c r="EN26" s="242" t="s">
        <v>7188</v>
      </c>
      <c r="EO26" s="242" t="s">
        <v>7188</v>
      </c>
      <c r="EP26" s="242" t="s">
        <v>6977</v>
      </c>
      <c r="EQ26" s="242" t="s">
        <v>6977</v>
      </c>
      <c r="ER26" s="242" t="s">
        <v>6977</v>
      </c>
      <c r="ES26" s="242" t="s">
        <v>6977</v>
      </c>
      <c r="ET26" s="242" t="s">
        <v>6977</v>
      </c>
      <c r="EU26" s="242" t="s">
        <v>6977</v>
      </c>
      <c r="EV26" s="242" t="s">
        <v>6977</v>
      </c>
      <c r="EW26" s="242" t="s">
        <v>6977</v>
      </c>
      <c r="EX26" s="242" t="s">
        <v>6977</v>
      </c>
      <c r="EY26" s="242" t="s">
        <v>6977</v>
      </c>
      <c r="EZ26" s="242" t="s">
        <v>6977</v>
      </c>
      <c r="FA26" s="242" t="s">
        <v>6977</v>
      </c>
      <c r="FB26" s="242" t="s">
        <v>6977</v>
      </c>
      <c r="FC26" s="242" t="s">
        <v>6977</v>
      </c>
      <c r="FD26" s="242" t="s">
        <v>6977</v>
      </c>
      <c r="FE26" s="242" t="s">
        <v>6977</v>
      </c>
      <c r="FF26" s="242" t="s">
        <v>6977</v>
      </c>
      <c r="FG26" s="242" t="s">
        <v>6977</v>
      </c>
      <c r="FH26" s="242" t="s">
        <v>6977</v>
      </c>
      <c r="FI26" s="242" t="s">
        <v>6977</v>
      </c>
      <c r="FJ26" s="242" t="s">
        <v>6977</v>
      </c>
      <c r="FK26" s="242" t="s">
        <v>6977</v>
      </c>
      <c r="FL26" s="242" t="s">
        <v>6977</v>
      </c>
      <c r="FM26" s="242" t="s">
        <v>6977</v>
      </c>
      <c r="FN26" s="242" t="s">
        <v>6977</v>
      </c>
      <c r="FO26" s="242" t="s">
        <v>6977</v>
      </c>
      <c r="FP26" s="242" t="s">
        <v>6977</v>
      </c>
      <c r="FQ26" s="242" t="s">
        <v>6977</v>
      </c>
      <c r="FR26" s="242" t="s">
        <v>6977</v>
      </c>
      <c r="FS26" s="242" t="s">
        <v>6977</v>
      </c>
      <c r="FT26" s="242" t="s">
        <v>6977</v>
      </c>
      <c r="FU26" s="242" t="s">
        <v>6977</v>
      </c>
      <c r="FV26" s="242" t="s">
        <v>6977</v>
      </c>
      <c r="FW26" s="242" t="s">
        <v>6977</v>
      </c>
      <c r="FX26" s="242" t="s">
        <v>6977</v>
      </c>
      <c r="FY26" s="242" t="s">
        <v>6977</v>
      </c>
      <c r="FZ26" s="242" t="s">
        <v>6977</v>
      </c>
      <c r="GA26" s="242" t="s">
        <v>6977</v>
      </c>
      <c r="GB26" s="242" t="s">
        <v>6977</v>
      </c>
      <c r="GC26" s="242" t="s">
        <v>6977</v>
      </c>
      <c r="GD26" s="242" t="s">
        <v>6977</v>
      </c>
      <c r="GE26" s="242" t="s">
        <v>6977</v>
      </c>
      <c r="GF26" s="242" t="s">
        <v>6977</v>
      </c>
      <c r="GG26" s="242" t="s">
        <v>6977</v>
      </c>
      <c r="GH26" s="242" t="s">
        <v>6977</v>
      </c>
      <c r="GI26" s="242" t="s">
        <v>6977</v>
      </c>
      <c r="GJ26" s="242" t="s">
        <v>6977</v>
      </c>
      <c r="GK26" s="242" t="s">
        <v>6977</v>
      </c>
      <c r="GL26" s="242" t="s">
        <v>6977</v>
      </c>
      <c r="GM26" s="242" t="s">
        <v>6977</v>
      </c>
      <c r="GN26" s="242" t="s">
        <v>6977</v>
      </c>
      <c r="GO26" s="242" t="s">
        <v>6977</v>
      </c>
      <c r="GP26" s="242" t="s">
        <v>6977</v>
      </c>
      <c r="GQ26" s="242" t="s">
        <v>6977</v>
      </c>
      <c r="GR26" s="242" t="s">
        <v>6977</v>
      </c>
      <c r="GS26" s="242" t="s">
        <v>6977</v>
      </c>
      <c r="GT26" s="242" t="s">
        <v>6977</v>
      </c>
      <c r="GU26" s="242" t="s">
        <v>6977</v>
      </c>
      <c r="GV26" s="242" t="s">
        <v>6977</v>
      </c>
      <c r="GW26" s="242" t="s">
        <v>6977</v>
      </c>
      <c r="GX26" s="242" t="s">
        <v>6977</v>
      </c>
      <c r="GY26" s="242" t="s">
        <v>6977</v>
      </c>
      <c r="GZ26" s="242" t="s">
        <v>6977</v>
      </c>
      <c r="HA26" s="242" t="s">
        <v>6977</v>
      </c>
      <c r="HB26" s="242" t="s">
        <v>6977</v>
      </c>
      <c r="HC26" s="242" t="s">
        <v>6977</v>
      </c>
      <c r="HD26" s="242" t="s">
        <v>6977</v>
      </c>
      <c r="HE26" s="242" t="s">
        <v>6977</v>
      </c>
      <c r="HF26" s="242" t="s">
        <v>6977</v>
      </c>
      <c r="HG26" s="242" t="s">
        <v>6977</v>
      </c>
      <c r="HH26" s="242" t="s">
        <v>6977</v>
      </c>
      <c r="HI26" s="242" t="s">
        <v>6977</v>
      </c>
      <c r="HJ26" s="242" t="s">
        <v>6977</v>
      </c>
      <c r="HK26" s="242" t="s">
        <v>6977</v>
      </c>
      <c r="HL26" s="242" t="s">
        <v>6977</v>
      </c>
      <c r="HM26" s="242" t="s">
        <v>6977</v>
      </c>
      <c r="HN26" s="242" t="s">
        <v>6977</v>
      </c>
      <c r="HO26" s="242" t="s">
        <v>6977</v>
      </c>
      <c r="HP26" s="242" t="s">
        <v>6977</v>
      </c>
      <c r="HQ26" s="242" t="s">
        <v>6977</v>
      </c>
    </row>
    <row r="27" spans="1:225">
      <c r="D27" s="212" t="s">
        <v>7198</v>
      </c>
      <c r="F27" s="239" t="s">
        <v>7199</v>
      </c>
      <c r="G27" s="239"/>
      <c r="H27" s="241"/>
      <c r="I27" s="242">
        <v>1201.55</v>
      </c>
      <c r="J27" s="242">
        <v>1201.55</v>
      </c>
      <c r="K27" s="242">
        <v>1201.55</v>
      </c>
      <c r="L27" s="242">
        <v>1201.55</v>
      </c>
      <c r="M27" s="242">
        <v>1201.55</v>
      </c>
      <c r="N27" s="242">
        <v>1201.55</v>
      </c>
      <c r="O27" s="242">
        <v>1201.55</v>
      </c>
      <c r="P27" s="242">
        <v>1201.55</v>
      </c>
      <c r="Q27" s="242">
        <v>1201.55</v>
      </c>
      <c r="R27" s="242">
        <v>1201.55</v>
      </c>
      <c r="S27" s="242">
        <v>1201.55</v>
      </c>
      <c r="T27" s="242">
        <v>1201.55</v>
      </c>
      <c r="U27" s="242">
        <v>1201.55</v>
      </c>
      <c r="V27" s="242">
        <v>1201.55</v>
      </c>
      <c r="W27" s="242">
        <v>1201.55</v>
      </c>
      <c r="X27" s="242">
        <v>1201.55</v>
      </c>
      <c r="Y27" s="242">
        <v>1201.55</v>
      </c>
      <c r="Z27" s="242">
        <v>1201.55</v>
      </c>
      <c r="AA27" s="242">
        <v>1201.55</v>
      </c>
      <c r="AB27" s="242">
        <v>1201.55</v>
      </c>
      <c r="AC27" s="242">
        <v>1201.55</v>
      </c>
      <c r="AD27" s="242">
        <v>1201.55</v>
      </c>
      <c r="AE27" s="242">
        <v>1201.55</v>
      </c>
      <c r="AF27" s="242">
        <v>1201.55</v>
      </c>
      <c r="AG27" s="242">
        <v>1201.55</v>
      </c>
      <c r="AH27" s="242">
        <v>1201.55</v>
      </c>
      <c r="AI27" s="242">
        <v>1201.55</v>
      </c>
      <c r="AJ27" s="242">
        <v>1201.55</v>
      </c>
      <c r="AK27" s="242">
        <v>1201.55</v>
      </c>
      <c r="AL27" s="242">
        <v>1201.55</v>
      </c>
      <c r="AM27" s="242">
        <v>1201.55</v>
      </c>
      <c r="AN27" s="242">
        <v>1201.55</v>
      </c>
      <c r="AO27" s="242">
        <v>1201.55</v>
      </c>
      <c r="AP27" s="242">
        <v>1201.55</v>
      </c>
      <c r="AQ27" s="242">
        <v>1201.55</v>
      </c>
      <c r="AR27" s="242">
        <v>1201.55</v>
      </c>
      <c r="AS27" s="242">
        <v>1201.55</v>
      </c>
      <c r="AT27" s="242">
        <v>1201.55</v>
      </c>
      <c r="AU27" s="242">
        <v>1201.55</v>
      </c>
      <c r="AV27" s="242">
        <v>1201.55</v>
      </c>
      <c r="AW27" s="242">
        <v>1201.55</v>
      </c>
      <c r="AX27" s="242">
        <v>1201.55</v>
      </c>
      <c r="AY27" s="242">
        <v>1201.55</v>
      </c>
      <c r="AZ27" s="242">
        <v>1201.55</v>
      </c>
      <c r="BA27" s="242">
        <v>1201.55</v>
      </c>
      <c r="BB27" s="242">
        <v>1201.55</v>
      </c>
      <c r="BC27" s="242">
        <v>1201.55</v>
      </c>
      <c r="BD27" s="242">
        <v>1201.55</v>
      </c>
      <c r="BE27" s="242">
        <v>1201.55</v>
      </c>
      <c r="BF27" s="242">
        <v>1201.55</v>
      </c>
      <c r="BG27" s="242">
        <v>1201.55</v>
      </c>
      <c r="BH27" s="242">
        <v>1201.55</v>
      </c>
      <c r="BI27" s="242">
        <v>1201.55</v>
      </c>
      <c r="BJ27" s="242">
        <v>1201.55</v>
      </c>
      <c r="BK27" s="242">
        <v>1201.55</v>
      </c>
      <c r="BL27" s="242">
        <v>1201.55</v>
      </c>
      <c r="BM27" s="242">
        <v>1201.55</v>
      </c>
      <c r="BN27" s="242">
        <v>1201.55</v>
      </c>
      <c r="BO27" s="242">
        <v>1201.55</v>
      </c>
      <c r="BP27" s="242">
        <v>1201.55</v>
      </c>
      <c r="BQ27" s="242">
        <v>1201.55</v>
      </c>
      <c r="BR27" s="242">
        <v>1201.55</v>
      </c>
      <c r="BS27" s="242">
        <v>1201.55</v>
      </c>
      <c r="BT27" s="242">
        <v>1201.55</v>
      </c>
      <c r="BU27" s="242">
        <v>1201.55</v>
      </c>
      <c r="BV27" s="242">
        <v>1201.55</v>
      </c>
      <c r="BW27" s="242">
        <v>1201.55</v>
      </c>
      <c r="BX27" s="242">
        <v>1201.55</v>
      </c>
      <c r="BY27" s="242">
        <v>1201.55</v>
      </c>
      <c r="BZ27" s="242">
        <v>1201.55</v>
      </c>
      <c r="CA27" s="242">
        <v>1201.55</v>
      </c>
      <c r="CB27" s="242">
        <v>1201.55</v>
      </c>
      <c r="CC27" s="242">
        <v>1201.55</v>
      </c>
      <c r="CD27" s="242">
        <v>1201.55</v>
      </c>
      <c r="CE27" s="242">
        <v>1201.55</v>
      </c>
      <c r="CF27" s="242">
        <v>1201.55</v>
      </c>
      <c r="CG27" s="242">
        <v>1201.55</v>
      </c>
      <c r="CH27" s="242">
        <v>1201.55</v>
      </c>
      <c r="CI27" s="242">
        <v>1201.55</v>
      </c>
      <c r="CJ27" s="242">
        <v>1201.55</v>
      </c>
      <c r="CK27" s="242">
        <v>1201.55</v>
      </c>
      <c r="CL27" s="242">
        <v>1201.55</v>
      </c>
      <c r="CM27" s="242">
        <v>1201.55</v>
      </c>
      <c r="CN27" s="242">
        <v>1201.55</v>
      </c>
      <c r="CO27" s="242">
        <v>1201.55</v>
      </c>
      <c r="CP27" s="242">
        <v>1201.55</v>
      </c>
      <c r="CQ27" s="242">
        <v>1201.55</v>
      </c>
      <c r="CR27" s="242">
        <v>1201.55</v>
      </c>
      <c r="CS27" s="242">
        <v>1201.55</v>
      </c>
      <c r="CT27" s="242">
        <v>1201.55</v>
      </c>
      <c r="CU27" s="242">
        <v>1201.55</v>
      </c>
      <c r="CV27" s="242">
        <v>1201.55</v>
      </c>
      <c r="CW27" s="242">
        <v>1201.55</v>
      </c>
      <c r="CX27" s="242">
        <v>1201.55</v>
      </c>
      <c r="CY27" s="242">
        <v>1201.55</v>
      </c>
      <c r="CZ27" s="242">
        <v>1201.55</v>
      </c>
      <c r="DA27" s="242">
        <v>1201.55</v>
      </c>
      <c r="DB27" s="242">
        <v>1201.55</v>
      </c>
      <c r="DC27" s="242">
        <v>1201.55</v>
      </c>
      <c r="DD27" s="242">
        <v>1201.55</v>
      </c>
      <c r="DE27" s="242">
        <v>1201.55</v>
      </c>
      <c r="DF27" s="242">
        <v>1201.55</v>
      </c>
      <c r="DG27" s="242">
        <v>1201.55</v>
      </c>
      <c r="DH27" s="242">
        <v>1201.55</v>
      </c>
      <c r="DI27" s="242">
        <v>1201.55</v>
      </c>
      <c r="DJ27" s="242">
        <v>1201.55</v>
      </c>
      <c r="DK27" s="242">
        <v>1201.55</v>
      </c>
      <c r="DL27" s="242">
        <v>1201.55</v>
      </c>
      <c r="DM27" s="242">
        <v>1201.55</v>
      </c>
      <c r="DN27" s="242">
        <v>1201.55</v>
      </c>
      <c r="DO27" s="242">
        <v>1201.55</v>
      </c>
      <c r="DP27" s="242">
        <v>1201.55</v>
      </c>
      <c r="DQ27" s="242">
        <v>1201.55</v>
      </c>
      <c r="DR27" s="242">
        <v>1201.55</v>
      </c>
      <c r="DS27" s="242">
        <v>1201.55</v>
      </c>
      <c r="DT27" s="242">
        <v>1201.55</v>
      </c>
      <c r="DU27" s="242">
        <v>1201.55</v>
      </c>
      <c r="DV27" s="242">
        <v>1201.55</v>
      </c>
      <c r="DW27" s="242">
        <v>1201.55</v>
      </c>
      <c r="DX27" s="242">
        <v>1201.55</v>
      </c>
      <c r="DY27" s="242">
        <v>1201.55</v>
      </c>
      <c r="DZ27" s="242">
        <v>1201.55</v>
      </c>
      <c r="EA27" s="242">
        <v>1201.55</v>
      </c>
      <c r="EB27" s="242">
        <v>1201.55</v>
      </c>
      <c r="EC27" s="242">
        <v>1201.55</v>
      </c>
      <c r="ED27" s="242">
        <v>1201.55</v>
      </c>
      <c r="EE27" s="242">
        <v>1201.55</v>
      </c>
      <c r="EF27" s="242">
        <v>1201.55</v>
      </c>
      <c r="EG27" s="242">
        <v>1201.55</v>
      </c>
      <c r="EH27" s="242">
        <v>1201.55</v>
      </c>
      <c r="EI27" s="242">
        <v>1201.55</v>
      </c>
      <c r="EJ27" s="242">
        <v>1201.55</v>
      </c>
      <c r="EK27" s="242">
        <v>1201.55</v>
      </c>
      <c r="EL27" s="242">
        <v>1201.55</v>
      </c>
      <c r="EM27" s="242">
        <v>1201.55</v>
      </c>
      <c r="EN27" s="242">
        <v>1201.55</v>
      </c>
      <c r="EO27" s="242">
        <v>1201.55</v>
      </c>
      <c r="EP27" s="242">
        <v>1201.55</v>
      </c>
      <c r="EQ27" s="242">
        <v>1201.55</v>
      </c>
      <c r="ER27" s="242">
        <v>1201.55</v>
      </c>
      <c r="ES27" s="242">
        <v>1201.55</v>
      </c>
      <c r="ET27" s="242">
        <v>1201.55</v>
      </c>
      <c r="EU27" s="242">
        <v>1201.55</v>
      </c>
      <c r="EV27" s="242">
        <v>1201.55</v>
      </c>
      <c r="EW27" s="242">
        <v>1201.55</v>
      </c>
      <c r="EX27" s="242">
        <v>1201.55</v>
      </c>
      <c r="EY27" s="242">
        <v>1201.55</v>
      </c>
      <c r="EZ27" s="242">
        <v>1201.55</v>
      </c>
      <c r="FA27" s="242">
        <v>1201.55</v>
      </c>
      <c r="FB27" s="242">
        <v>1201.55</v>
      </c>
      <c r="FC27" s="242">
        <v>1201.55</v>
      </c>
      <c r="FD27" s="242">
        <v>1201.55</v>
      </c>
      <c r="FE27" s="242">
        <v>1201.55</v>
      </c>
      <c r="FF27" s="242">
        <v>1201.55</v>
      </c>
      <c r="FG27" s="242">
        <v>1201.55</v>
      </c>
      <c r="FH27" s="242">
        <v>1201.55</v>
      </c>
      <c r="FI27" s="242">
        <v>1201.55</v>
      </c>
      <c r="FJ27" s="242">
        <v>1201.55</v>
      </c>
      <c r="FK27" s="242">
        <v>1201.55</v>
      </c>
      <c r="FL27" s="242">
        <v>1201.55</v>
      </c>
      <c r="FM27" s="242">
        <v>1201.55</v>
      </c>
      <c r="FN27" s="242">
        <v>1201.55</v>
      </c>
      <c r="FO27" s="242">
        <v>1201.55</v>
      </c>
      <c r="FP27" s="242">
        <v>1201.55</v>
      </c>
      <c r="FQ27" s="242">
        <v>1201.55</v>
      </c>
      <c r="FR27" s="242">
        <v>1201.55</v>
      </c>
      <c r="FS27" s="242">
        <v>1201.55</v>
      </c>
      <c r="FT27" s="242">
        <v>1201.55</v>
      </c>
      <c r="FU27" s="242">
        <v>1201.55</v>
      </c>
      <c r="FV27" s="242">
        <v>1201.55</v>
      </c>
      <c r="FW27" s="242">
        <v>1201.55</v>
      </c>
      <c r="FX27" s="242">
        <v>1201.55</v>
      </c>
      <c r="FY27" s="242">
        <v>1201.55</v>
      </c>
      <c r="FZ27" s="242">
        <v>1201.55</v>
      </c>
      <c r="GA27" s="242">
        <v>1201.55</v>
      </c>
      <c r="GB27" s="242">
        <v>1201.55</v>
      </c>
      <c r="GC27" s="242">
        <v>1201.55</v>
      </c>
      <c r="GD27" s="242">
        <v>1201.55</v>
      </c>
      <c r="GE27" s="242">
        <v>1201.55</v>
      </c>
      <c r="GF27" s="242">
        <v>1201.55</v>
      </c>
      <c r="GG27" s="242">
        <v>1201.55</v>
      </c>
      <c r="GH27" s="242">
        <v>1201.55</v>
      </c>
      <c r="GI27" s="242">
        <v>1201.55</v>
      </c>
      <c r="GJ27" s="242">
        <v>1201.55</v>
      </c>
      <c r="GK27" s="242">
        <v>1201.55</v>
      </c>
      <c r="GL27" s="242">
        <v>1201.55</v>
      </c>
      <c r="GM27" s="242">
        <v>1201.55</v>
      </c>
      <c r="GN27" s="242">
        <v>1201.55</v>
      </c>
      <c r="GO27" s="242">
        <v>1201.55</v>
      </c>
      <c r="GP27" s="242">
        <v>1201.55</v>
      </c>
      <c r="GQ27" s="242">
        <v>1201.55</v>
      </c>
      <c r="GR27" s="242">
        <v>1201.55</v>
      </c>
      <c r="GS27" s="242">
        <v>1201.55</v>
      </c>
      <c r="GT27" s="242">
        <v>1201.55</v>
      </c>
      <c r="GU27" s="242">
        <v>1201.55</v>
      </c>
      <c r="GV27" s="242">
        <v>1201.55</v>
      </c>
      <c r="GW27" s="242">
        <v>1201.55</v>
      </c>
      <c r="GX27" s="242">
        <v>1201.55</v>
      </c>
      <c r="GY27" s="242">
        <v>1201.55</v>
      </c>
      <c r="GZ27" s="242">
        <v>1201.55</v>
      </c>
      <c r="HA27" s="242">
        <v>1201.55</v>
      </c>
      <c r="HB27" s="242">
        <v>1201.55</v>
      </c>
      <c r="HC27" s="242">
        <v>1201.55</v>
      </c>
      <c r="HD27" s="242">
        <v>1201.55</v>
      </c>
      <c r="HE27" s="242">
        <v>1201.55</v>
      </c>
      <c r="HF27" s="242">
        <v>1201.55</v>
      </c>
      <c r="HG27" s="242">
        <v>1201.55</v>
      </c>
      <c r="HH27" s="242">
        <v>1201.55</v>
      </c>
      <c r="HI27" s="242">
        <v>1201.55</v>
      </c>
      <c r="HJ27" s="242">
        <v>1201.55</v>
      </c>
      <c r="HK27" s="242">
        <v>1201.55</v>
      </c>
      <c r="HL27" s="242">
        <v>1201.55</v>
      </c>
      <c r="HM27" s="242">
        <v>1201.55</v>
      </c>
      <c r="HN27" s="242">
        <v>1201.55</v>
      </c>
      <c r="HO27" s="242">
        <v>1201.55</v>
      </c>
      <c r="HP27" s="242">
        <v>1201.55</v>
      </c>
      <c r="HQ27" s="242">
        <v>1201.55</v>
      </c>
    </row>
    <row r="28" spans="1:225">
      <c r="D28" s="229"/>
      <c r="F28" s="235"/>
      <c r="G28" s="229"/>
    </row>
    <row r="29" spans="1:225">
      <c r="B29" s="230" t="s">
        <v>7200</v>
      </c>
      <c r="C29" s="245"/>
      <c r="D29" s="245"/>
      <c r="E29" s="245"/>
      <c r="F29" s="246"/>
      <c r="G29" s="247"/>
      <c r="H29" s="248"/>
      <c r="I29" s="245"/>
      <c r="J29" s="245"/>
      <c r="K29" s="245"/>
      <c r="L29" s="245"/>
      <c r="M29" s="245"/>
      <c r="N29" s="245"/>
      <c r="O29" s="245"/>
      <c r="P29" s="245"/>
      <c r="Q29" s="245"/>
      <c r="R29" s="245"/>
      <c r="S29" s="245"/>
      <c r="T29" s="245"/>
      <c r="U29" s="245"/>
      <c r="V29" s="245"/>
      <c r="W29" s="245"/>
      <c r="X29" s="245"/>
      <c r="Y29" s="245"/>
      <c r="Z29" s="245"/>
      <c r="AA29" s="245"/>
      <c r="AB29" s="245"/>
      <c r="AC29" s="245"/>
      <c r="AD29" s="245"/>
      <c r="AE29" s="245"/>
      <c r="AF29" s="245"/>
      <c r="AG29" s="245"/>
      <c r="AH29" s="245"/>
      <c r="AI29" s="245"/>
      <c r="AJ29" s="245"/>
      <c r="AK29" s="245"/>
      <c r="AL29" s="245"/>
      <c r="AM29" s="245"/>
      <c r="AN29" s="245"/>
      <c r="AO29" s="245"/>
      <c r="AP29" s="245"/>
      <c r="AQ29" s="245"/>
      <c r="AR29" s="245"/>
      <c r="AS29" s="245"/>
      <c r="AT29" s="245"/>
      <c r="AU29" s="245"/>
      <c r="AV29" s="245"/>
      <c r="AW29" s="245"/>
      <c r="AX29" s="245"/>
      <c r="AY29" s="245"/>
      <c r="AZ29" s="245"/>
      <c r="BA29" s="245"/>
      <c r="BB29" s="245"/>
      <c r="BC29" s="245"/>
      <c r="BD29" s="245"/>
      <c r="BE29" s="245"/>
      <c r="BF29" s="245"/>
      <c r="BG29" s="245"/>
      <c r="BH29" s="245"/>
      <c r="BI29" s="245"/>
      <c r="BJ29" s="245"/>
      <c r="BK29" s="245"/>
      <c r="BL29" s="245"/>
      <c r="BM29" s="245"/>
      <c r="BN29" s="245"/>
      <c r="BO29" s="245"/>
      <c r="BP29" s="245"/>
      <c r="BQ29" s="245"/>
      <c r="BR29" s="245"/>
      <c r="BS29" s="245"/>
      <c r="BT29" s="245"/>
      <c r="BU29" s="245"/>
      <c r="BV29" s="245"/>
      <c r="BW29" s="245"/>
      <c r="BX29" s="245"/>
      <c r="BY29" s="245"/>
      <c r="BZ29" s="245"/>
      <c r="CA29" s="245"/>
      <c r="CB29" s="245"/>
      <c r="CC29" s="245"/>
      <c r="CD29" s="245"/>
      <c r="CE29" s="245"/>
      <c r="CF29" s="245"/>
      <c r="CG29" s="245"/>
      <c r="CH29" s="245"/>
      <c r="CI29" s="245"/>
      <c r="CJ29" s="245"/>
      <c r="CK29" s="245"/>
      <c r="CL29" s="245"/>
      <c r="CM29" s="245"/>
      <c r="CN29" s="245"/>
      <c r="CO29" s="245"/>
      <c r="CP29" s="245"/>
      <c r="CQ29" s="245"/>
      <c r="CR29" s="245"/>
      <c r="CS29" s="245"/>
      <c r="CT29" s="245"/>
      <c r="CU29" s="245"/>
      <c r="CV29" s="245"/>
      <c r="CW29" s="245"/>
      <c r="CX29" s="245"/>
      <c r="CY29" s="245"/>
      <c r="CZ29" s="245"/>
      <c r="DA29" s="245"/>
      <c r="DB29" s="245"/>
      <c r="DC29" s="245"/>
      <c r="DD29" s="245"/>
      <c r="DE29" s="245"/>
      <c r="DF29" s="245"/>
      <c r="DG29" s="245"/>
      <c r="DH29" s="245"/>
      <c r="DI29" s="245"/>
      <c r="DJ29" s="245"/>
      <c r="DK29" s="245"/>
      <c r="DL29" s="245"/>
      <c r="DM29" s="245"/>
      <c r="DN29" s="245"/>
      <c r="DO29" s="245"/>
      <c r="DP29" s="245"/>
      <c r="DQ29" s="245"/>
      <c r="DR29" s="245"/>
      <c r="DS29" s="245"/>
      <c r="DT29" s="245"/>
      <c r="DU29" s="245"/>
      <c r="DV29" s="245"/>
      <c r="DW29" s="245"/>
      <c r="DX29" s="245"/>
      <c r="DY29" s="245"/>
      <c r="DZ29" s="245"/>
      <c r="EA29" s="245"/>
      <c r="EB29" s="245"/>
      <c r="EC29" s="245"/>
      <c r="ED29" s="245"/>
      <c r="EE29" s="245"/>
      <c r="EF29" s="245"/>
      <c r="EG29" s="245"/>
      <c r="EH29" s="245"/>
      <c r="EI29" s="245"/>
      <c r="EJ29" s="245"/>
      <c r="EK29" s="245"/>
      <c r="EL29" s="245"/>
      <c r="EM29" s="245"/>
      <c r="EN29" s="245"/>
      <c r="EO29" s="245"/>
      <c r="EP29" s="245"/>
      <c r="EQ29" s="245"/>
      <c r="ER29" s="245"/>
      <c r="ES29" s="245"/>
      <c r="ET29" s="245"/>
      <c r="EU29" s="245"/>
      <c r="EV29" s="245"/>
      <c r="EW29" s="245"/>
      <c r="EX29" s="245"/>
      <c r="EY29" s="245"/>
      <c r="EZ29" s="245"/>
      <c r="FA29" s="245"/>
      <c r="FB29" s="245"/>
      <c r="FC29" s="245"/>
      <c r="FD29" s="245"/>
      <c r="FE29" s="245"/>
      <c r="FF29" s="245"/>
      <c r="FG29" s="245"/>
      <c r="FH29" s="245"/>
      <c r="FI29" s="245"/>
      <c r="FJ29" s="245"/>
      <c r="FK29" s="245"/>
      <c r="FL29" s="245"/>
      <c r="FM29" s="245"/>
      <c r="FN29" s="245"/>
      <c r="FO29" s="245"/>
      <c r="FP29" s="245"/>
      <c r="FQ29" s="245"/>
      <c r="FR29" s="245"/>
      <c r="FS29" s="245"/>
      <c r="FT29" s="245"/>
      <c r="FU29" s="245"/>
      <c r="FV29" s="245"/>
      <c r="FW29" s="245"/>
      <c r="FX29" s="245"/>
      <c r="FY29" s="245"/>
      <c r="FZ29" s="245"/>
      <c r="GA29" s="245"/>
      <c r="GB29" s="245"/>
      <c r="GC29" s="245"/>
      <c r="GD29" s="245"/>
      <c r="GE29" s="245"/>
      <c r="GF29" s="245"/>
      <c r="GG29" s="245"/>
      <c r="GH29" s="245"/>
      <c r="GI29" s="245"/>
      <c r="GJ29" s="245"/>
      <c r="GK29" s="245"/>
      <c r="GL29" s="245"/>
      <c r="GM29" s="245"/>
      <c r="GN29" s="245"/>
      <c r="GO29" s="245"/>
      <c r="GP29" s="245"/>
      <c r="GQ29" s="245"/>
      <c r="GR29" s="245"/>
      <c r="GS29" s="245"/>
      <c r="GT29" s="245"/>
      <c r="GU29" s="245"/>
      <c r="GV29" s="245"/>
      <c r="GW29" s="245"/>
      <c r="GX29" s="245"/>
      <c r="GY29" s="245"/>
      <c r="GZ29" s="245"/>
      <c r="HA29" s="245"/>
      <c r="HB29" s="245"/>
      <c r="HC29" s="245"/>
      <c r="HD29" s="245"/>
      <c r="HE29" s="245"/>
      <c r="HF29" s="245"/>
      <c r="HG29" s="245"/>
      <c r="HH29" s="245"/>
      <c r="HI29" s="245"/>
      <c r="HJ29" s="245"/>
      <c r="HK29" s="245"/>
      <c r="HL29" s="245"/>
      <c r="HM29" s="245"/>
      <c r="HN29" s="245"/>
      <c r="HO29" s="245"/>
      <c r="HP29" s="245"/>
      <c r="HQ29" s="245"/>
    </row>
    <row r="30" spans="1:225">
      <c r="B30" s="220" t="s">
        <v>7201</v>
      </c>
      <c r="C30" s="249" t="s">
        <v>7202</v>
      </c>
      <c r="D30" s="250"/>
      <c r="E30" s="250"/>
      <c r="F30" s="251"/>
      <c r="G30" s="252"/>
      <c r="H30" s="253"/>
      <c r="I30" s="250"/>
      <c r="J30" s="250"/>
      <c r="K30" s="250"/>
      <c r="L30" s="250"/>
      <c r="M30" s="250"/>
      <c r="N30" s="250"/>
      <c r="O30" s="250"/>
      <c r="P30" s="250"/>
      <c r="Q30" s="250"/>
      <c r="R30" s="250"/>
      <c r="S30" s="250"/>
      <c r="T30" s="250"/>
      <c r="U30" s="250"/>
      <c r="V30" s="250"/>
      <c r="W30" s="250"/>
      <c r="X30" s="250"/>
      <c r="Y30" s="250"/>
      <c r="Z30" s="250"/>
      <c r="AA30" s="250"/>
      <c r="AB30" s="250"/>
      <c r="AC30" s="250"/>
      <c r="AD30" s="250"/>
      <c r="AE30" s="250"/>
      <c r="AF30" s="250"/>
      <c r="AG30" s="250"/>
      <c r="AH30" s="250"/>
      <c r="AI30" s="250"/>
      <c r="AJ30" s="250"/>
      <c r="AK30" s="250"/>
      <c r="AL30" s="250"/>
      <c r="AM30" s="250"/>
      <c r="AN30" s="250"/>
      <c r="AO30" s="250"/>
      <c r="AP30" s="250"/>
      <c r="AQ30" s="250"/>
      <c r="AR30" s="250"/>
      <c r="AS30" s="250"/>
      <c r="AT30" s="250"/>
      <c r="AU30" s="250"/>
      <c r="AV30" s="250"/>
      <c r="AW30" s="250"/>
      <c r="AX30" s="250"/>
      <c r="AY30" s="250"/>
      <c r="AZ30" s="250"/>
      <c r="BA30" s="250"/>
      <c r="BB30" s="250"/>
      <c r="BC30" s="250"/>
      <c r="BD30" s="250"/>
      <c r="BE30" s="250"/>
      <c r="BF30" s="250"/>
      <c r="BG30" s="250"/>
      <c r="BH30" s="250"/>
      <c r="BI30" s="250"/>
      <c r="BJ30" s="250"/>
      <c r="BK30" s="250"/>
      <c r="BL30" s="250"/>
      <c r="BM30" s="250"/>
      <c r="BN30" s="250"/>
      <c r="BO30" s="250"/>
      <c r="BP30" s="250"/>
      <c r="BQ30" s="250"/>
      <c r="BR30" s="250"/>
      <c r="BS30" s="250"/>
      <c r="BT30" s="250"/>
      <c r="BU30" s="250"/>
      <c r="BV30" s="250"/>
      <c r="BW30" s="250"/>
      <c r="BX30" s="250"/>
      <c r="BY30" s="250"/>
      <c r="BZ30" s="250"/>
      <c r="CA30" s="250"/>
      <c r="CB30" s="250"/>
      <c r="CC30" s="250"/>
      <c r="CD30" s="250"/>
      <c r="CE30" s="250"/>
      <c r="CF30" s="250"/>
      <c r="CG30" s="250"/>
      <c r="CH30" s="250"/>
      <c r="CI30" s="250"/>
      <c r="CJ30" s="250"/>
      <c r="CK30" s="250"/>
      <c r="CL30" s="250"/>
      <c r="CM30" s="250"/>
      <c r="CN30" s="250"/>
      <c r="CO30" s="250"/>
      <c r="CP30" s="250"/>
      <c r="CQ30" s="250"/>
      <c r="CR30" s="250"/>
      <c r="CS30" s="250"/>
      <c r="CT30" s="250"/>
      <c r="CU30" s="250"/>
      <c r="CV30" s="250"/>
      <c r="CW30" s="250"/>
      <c r="CX30" s="250"/>
      <c r="CY30" s="250"/>
      <c r="CZ30" s="250"/>
      <c r="DA30" s="250"/>
      <c r="DB30" s="250"/>
      <c r="DC30" s="250"/>
      <c r="DD30" s="250"/>
      <c r="DE30" s="250"/>
      <c r="DF30" s="250"/>
      <c r="DG30" s="250"/>
      <c r="DH30" s="250"/>
      <c r="DI30" s="250"/>
      <c r="DJ30" s="250"/>
      <c r="DK30" s="250"/>
      <c r="DL30" s="250"/>
      <c r="DM30" s="250"/>
      <c r="DN30" s="250"/>
      <c r="DO30" s="250"/>
      <c r="DP30" s="250"/>
      <c r="DQ30" s="250"/>
      <c r="DR30" s="250"/>
      <c r="DS30" s="250"/>
      <c r="DT30" s="250"/>
      <c r="DU30" s="250"/>
      <c r="DV30" s="250"/>
      <c r="DW30" s="250"/>
      <c r="DX30" s="250"/>
      <c r="DY30" s="250"/>
      <c r="DZ30" s="250"/>
      <c r="EA30" s="250"/>
      <c r="EB30" s="250"/>
      <c r="EC30" s="250"/>
      <c r="ED30" s="250"/>
      <c r="EE30" s="250"/>
      <c r="EF30" s="250"/>
      <c r="EG30" s="250"/>
      <c r="EH30" s="250"/>
      <c r="EI30" s="250"/>
      <c r="EJ30" s="250"/>
      <c r="EK30" s="250"/>
      <c r="EL30" s="250"/>
      <c r="EM30" s="250"/>
      <c r="EN30" s="250"/>
      <c r="EO30" s="250"/>
      <c r="EP30" s="250"/>
      <c r="EQ30" s="250"/>
      <c r="ER30" s="250"/>
      <c r="ES30" s="250"/>
      <c r="ET30" s="250"/>
      <c r="EU30" s="250"/>
      <c r="EV30" s="250"/>
      <c r="EW30" s="250"/>
      <c r="EX30" s="250"/>
      <c r="EY30" s="250"/>
      <c r="EZ30" s="250"/>
      <c r="FA30" s="250"/>
      <c r="FB30" s="250"/>
      <c r="FC30" s="250"/>
      <c r="FD30" s="250"/>
      <c r="FE30" s="250"/>
      <c r="FF30" s="250"/>
      <c r="FG30" s="250"/>
      <c r="FH30" s="250"/>
      <c r="FI30" s="250"/>
      <c r="FJ30" s="250"/>
      <c r="FK30" s="250"/>
      <c r="FL30" s="250"/>
      <c r="FM30" s="250"/>
      <c r="FN30" s="250"/>
      <c r="FO30" s="250"/>
      <c r="FP30" s="250"/>
      <c r="FQ30" s="250"/>
      <c r="FR30" s="250"/>
      <c r="FS30" s="250"/>
      <c r="FT30" s="250"/>
      <c r="FU30" s="250"/>
      <c r="FV30" s="250"/>
      <c r="FW30" s="250"/>
      <c r="FX30" s="250"/>
      <c r="FY30" s="250"/>
      <c r="FZ30" s="250"/>
      <c r="GA30" s="250"/>
      <c r="GB30" s="250"/>
      <c r="GC30" s="250"/>
      <c r="GD30" s="250"/>
      <c r="GE30" s="250"/>
      <c r="GF30" s="250"/>
      <c r="GG30" s="250"/>
      <c r="GH30" s="250"/>
      <c r="GI30" s="250"/>
      <c r="GJ30" s="250"/>
      <c r="GK30" s="250"/>
      <c r="GL30" s="250"/>
      <c r="GM30" s="250"/>
      <c r="GN30" s="250"/>
      <c r="GO30" s="250"/>
      <c r="GP30" s="250"/>
      <c r="GQ30" s="250"/>
      <c r="GR30" s="250"/>
      <c r="GS30" s="250"/>
      <c r="GT30" s="250"/>
      <c r="GU30" s="250"/>
      <c r="GV30" s="250"/>
      <c r="GW30" s="250"/>
      <c r="GX30" s="250"/>
      <c r="GY30" s="250"/>
      <c r="GZ30" s="250"/>
      <c r="HA30" s="250"/>
      <c r="HB30" s="250"/>
      <c r="HC30" s="250"/>
      <c r="HD30" s="250"/>
      <c r="HE30" s="250"/>
      <c r="HF30" s="250"/>
      <c r="HG30" s="250"/>
      <c r="HH30" s="250"/>
      <c r="HI30" s="250"/>
      <c r="HJ30" s="250"/>
      <c r="HK30" s="250"/>
      <c r="HL30" s="250"/>
      <c r="HM30" s="250"/>
      <c r="HN30" s="250"/>
      <c r="HO30" s="250"/>
      <c r="HP30" s="250"/>
      <c r="HQ30" s="250"/>
    </row>
    <row r="31" spans="1:225">
      <c r="C31" s="229"/>
      <c r="D31" s="254" t="s">
        <v>7203</v>
      </c>
      <c r="E31" s="255"/>
      <c r="F31" s="256"/>
      <c r="G31" s="257"/>
      <c r="H31" s="258"/>
      <c r="I31" s="259"/>
      <c r="J31" s="259"/>
      <c r="K31" s="259"/>
      <c r="L31" s="259"/>
      <c r="M31" s="259"/>
      <c r="N31" s="259"/>
      <c r="O31" s="259"/>
      <c r="P31" s="259"/>
      <c r="Q31" s="259"/>
      <c r="R31" s="259"/>
      <c r="S31" s="259"/>
      <c r="T31" s="259"/>
      <c r="U31" s="259"/>
      <c r="V31" s="259"/>
      <c r="W31" s="259"/>
      <c r="X31" s="259"/>
      <c r="Y31" s="259"/>
      <c r="Z31" s="259"/>
      <c r="AA31" s="259"/>
      <c r="AB31" s="259"/>
      <c r="AC31" s="259"/>
      <c r="AD31" s="259"/>
      <c r="AE31" s="259"/>
      <c r="AF31" s="259"/>
      <c r="AG31" s="259"/>
      <c r="AH31" s="259"/>
      <c r="AI31" s="259"/>
      <c r="AJ31" s="259"/>
      <c r="AK31" s="259"/>
      <c r="AL31" s="259"/>
      <c r="AM31" s="259"/>
      <c r="AN31" s="259"/>
      <c r="AO31" s="259"/>
      <c r="AP31" s="259"/>
      <c r="AQ31" s="259"/>
      <c r="AR31" s="259"/>
      <c r="AS31" s="259"/>
      <c r="AT31" s="259"/>
      <c r="AU31" s="259"/>
      <c r="AV31" s="259"/>
      <c r="AW31" s="259"/>
      <c r="AX31" s="259"/>
      <c r="AY31" s="259"/>
      <c r="AZ31" s="259"/>
      <c r="BA31" s="259"/>
      <c r="BB31" s="259"/>
      <c r="BC31" s="259"/>
      <c r="BD31" s="259"/>
      <c r="BE31" s="259"/>
      <c r="BF31" s="259"/>
      <c r="BG31" s="259"/>
      <c r="BH31" s="259"/>
      <c r="BI31" s="259"/>
      <c r="BJ31" s="259"/>
      <c r="BK31" s="259"/>
      <c r="BL31" s="259"/>
      <c r="BM31" s="259"/>
      <c r="BN31" s="259"/>
      <c r="BO31" s="259"/>
      <c r="BP31" s="259"/>
      <c r="BQ31" s="259"/>
      <c r="BR31" s="259"/>
      <c r="BS31" s="259"/>
      <c r="BT31" s="259"/>
      <c r="BU31" s="259"/>
      <c r="BV31" s="259"/>
      <c r="BW31" s="259"/>
      <c r="BX31" s="259"/>
      <c r="BY31" s="259"/>
      <c r="BZ31" s="259"/>
      <c r="CA31" s="259"/>
      <c r="CB31" s="259"/>
      <c r="CC31" s="259"/>
      <c r="CD31" s="259"/>
      <c r="CE31" s="259"/>
      <c r="CF31" s="259"/>
      <c r="CG31" s="259"/>
      <c r="CH31" s="259"/>
      <c r="CI31" s="259"/>
      <c r="CJ31" s="259"/>
      <c r="CK31" s="259"/>
      <c r="CL31" s="259"/>
      <c r="CM31" s="259"/>
      <c r="CN31" s="259"/>
      <c r="CO31" s="259"/>
      <c r="CP31" s="259"/>
      <c r="CQ31" s="259"/>
      <c r="CR31" s="259"/>
      <c r="CS31" s="259"/>
      <c r="CT31" s="259"/>
      <c r="CU31" s="259"/>
      <c r="CV31" s="259"/>
      <c r="CW31" s="259"/>
      <c r="CX31" s="259"/>
      <c r="CY31" s="259"/>
      <c r="CZ31" s="259"/>
      <c r="DA31" s="259"/>
      <c r="DB31" s="259"/>
      <c r="DC31" s="259"/>
      <c r="DD31" s="259"/>
      <c r="DE31" s="259"/>
      <c r="DF31" s="259"/>
      <c r="DG31" s="259"/>
      <c r="DH31" s="259"/>
      <c r="DI31" s="259"/>
      <c r="DJ31" s="259"/>
      <c r="DK31" s="259"/>
      <c r="DL31" s="259"/>
      <c r="DM31" s="259"/>
      <c r="DN31" s="259"/>
      <c r="DO31" s="259"/>
      <c r="DP31" s="259"/>
      <c r="DQ31" s="259"/>
      <c r="DR31" s="259"/>
      <c r="DS31" s="259"/>
      <c r="DT31" s="259"/>
      <c r="DU31" s="259"/>
      <c r="DV31" s="259"/>
      <c r="DW31" s="259"/>
      <c r="DX31" s="259"/>
      <c r="DY31" s="259"/>
      <c r="DZ31" s="259"/>
      <c r="EA31" s="259"/>
      <c r="EB31" s="259"/>
      <c r="EC31" s="259"/>
      <c r="ED31" s="259"/>
      <c r="EE31" s="259"/>
      <c r="EF31" s="259"/>
      <c r="EG31" s="259"/>
      <c r="EH31" s="259"/>
      <c r="EI31" s="259"/>
      <c r="EJ31" s="259"/>
      <c r="EK31" s="259"/>
      <c r="EL31" s="259"/>
      <c r="EM31" s="259"/>
      <c r="EN31" s="259"/>
      <c r="EO31" s="259"/>
      <c r="EP31" s="259"/>
      <c r="EQ31" s="259"/>
      <c r="ER31" s="259"/>
      <c r="ES31" s="259"/>
      <c r="ET31" s="259"/>
      <c r="EU31" s="259"/>
      <c r="EV31" s="259"/>
      <c r="EW31" s="259"/>
      <c r="EX31" s="259"/>
      <c r="EY31" s="259"/>
      <c r="EZ31" s="259"/>
      <c r="FA31" s="259"/>
      <c r="FB31" s="259"/>
      <c r="FC31" s="259"/>
      <c r="FD31" s="259"/>
      <c r="FE31" s="259"/>
      <c r="FF31" s="259"/>
      <c r="FG31" s="259"/>
      <c r="FH31" s="259"/>
      <c r="FI31" s="259"/>
      <c r="FJ31" s="259"/>
      <c r="FK31" s="259"/>
      <c r="FL31" s="259"/>
      <c r="FM31" s="259"/>
      <c r="FN31" s="259"/>
      <c r="FO31" s="259"/>
      <c r="FP31" s="259"/>
      <c r="FQ31" s="259"/>
      <c r="FR31" s="259"/>
      <c r="FS31" s="259"/>
      <c r="FT31" s="259"/>
      <c r="FU31" s="259"/>
      <c r="FV31" s="259"/>
      <c r="FW31" s="259"/>
      <c r="FX31" s="259"/>
      <c r="FY31" s="259"/>
      <c r="FZ31" s="259"/>
      <c r="GA31" s="259"/>
      <c r="GB31" s="259"/>
      <c r="GC31" s="259"/>
      <c r="GD31" s="259"/>
      <c r="GE31" s="259"/>
      <c r="GF31" s="259"/>
      <c r="GG31" s="259"/>
      <c r="GH31" s="259"/>
      <c r="GI31" s="259"/>
      <c r="GJ31" s="259"/>
      <c r="GK31" s="259"/>
      <c r="GL31" s="259"/>
      <c r="GM31" s="259"/>
      <c r="GN31" s="259"/>
      <c r="GO31" s="259"/>
      <c r="GP31" s="259"/>
      <c r="GQ31" s="259"/>
      <c r="GR31" s="259"/>
      <c r="GS31" s="259"/>
      <c r="GT31" s="259"/>
      <c r="GU31" s="259"/>
      <c r="GV31" s="259"/>
      <c r="GW31" s="259"/>
      <c r="GX31" s="259"/>
      <c r="GY31" s="259"/>
      <c r="GZ31" s="259"/>
      <c r="HA31" s="259"/>
      <c r="HB31" s="259"/>
      <c r="HC31" s="259"/>
      <c r="HD31" s="259"/>
      <c r="HE31" s="259"/>
      <c r="HF31" s="259"/>
      <c r="HG31" s="259"/>
      <c r="HH31" s="259"/>
      <c r="HI31" s="259"/>
      <c r="HJ31" s="259"/>
      <c r="HK31" s="259"/>
      <c r="HL31" s="259"/>
      <c r="HM31" s="259"/>
      <c r="HN31" s="259"/>
      <c r="HO31" s="259"/>
      <c r="HP31" s="259"/>
      <c r="HQ31" s="259"/>
    </row>
    <row r="32" spans="1:225">
      <c r="C32" s="229"/>
      <c r="D32" s="212"/>
      <c r="E32" s="229" t="s">
        <v>7204</v>
      </c>
      <c r="F32" s="235" t="s">
        <v>7205</v>
      </c>
      <c r="G32" s="260" t="s">
        <v>7206</v>
      </c>
      <c r="H32" s="261" t="s">
        <v>7207</v>
      </c>
      <c r="I32" s="262"/>
      <c r="J32" s="262"/>
      <c r="K32" s="262"/>
      <c r="L32" s="262"/>
      <c r="M32" s="262"/>
      <c r="N32" s="262"/>
      <c r="O32" s="262"/>
      <c r="P32" s="262"/>
      <c r="Q32" s="262"/>
      <c r="R32" s="262"/>
      <c r="S32" s="262"/>
      <c r="T32" s="262"/>
      <c r="U32" s="262"/>
      <c r="V32" s="262"/>
      <c r="W32" s="262"/>
      <c r="X32" s="262"/>
      <c r="Y32" s="262"/>
      <c r="Z32" s="262"/>
      <c r="AA32" s="262"/>
      <c r="AB32" s="262"/>
      <c r="AC32" s="262"/>
      <c r="AD32" s="262"/>
      <c r="AE32" s="262"/>
      <c r="AF32" s="262"/>
      <c r="AG32" s="262"/>
      <c r="AH32" s="262"/>
      <c r="AI32" s="262"/>
      <c r="AJ32" s="262"/>
      <c r="AK32" s="262"/>
      <c r="AL32" s="262"/>
      <c r="AM32" s="262"/>
      <c r="AN32" s="262"/>
      <c r="AO32" s="262"/>
      <c r="AP32" s="262"/>
      <c r="AQ32" s="262"/>
      <c r="AR32" s="262"/>
      <c r="AS32" s="262"/>
      <c r="AT32" s="262"/>
      <c r="AU32" s="262"/>
      <c r="AV32" s="262"/>
      <c r="AW32" s="262"/>
      <c r="AX32" s="262"/>
      <c r="AY32" s="262"/>
      <c r="AZ32" s="262"/>
      <c r="BA32" s="262"/>
      <c r="BB32" s="262"/>
      <c r="BC32" s="262"/>
      <c r="BD32" s="262"/>
      <c r="BE32" s="262"/>
      <c r="BF32" s="262"/>
      <c r="BG32" s="262"/>
      <c r="BH32" s="262"/>
      <c r="BI32" s="262"/>
      <c r="BJ32" s="262"/>
      <c r="BK32" s="262"/>
      <c r="BL32" s="262"/>
      <c r="BM32" s="262"/>
      <c r="BN32" s="262"/>
      <c r="BO32" s="262"/>
      <c r="BP32" s="262"/>
      <c r="BQ32" s="262"/>
      <c r="BR32" s="262"/>
      <c r="BS32" s="262"/>
      <c r="BT32" s="262"/>
      <c r="BU32" s="262"/>
      <c r="BV32" s="262"/>
      <c r="BW32" s="262"/>
      <c r="BX32" s="262"/>
      <c r="BY32" s="262"/>
      <c r="BZ32" s="262"/>
      <c r="CA32" s="262"/>
      <c r="CB32" s="262"/>
      <c r="CC32" s="262"/>
      <c r="CD32" s="262"/>
      <c r="CE32" s="262"/>
      <c r="CF32" s="262"/>
      <c r="CG32" s="262"/>
      <c r="CH32" s="262"/>
      <c r="CI32" s="262"/>
      <c r="CJ32" s="262"/>
      <c r="CK32" s="262"/>
      <c r="CL32" s="262"/>
      <c r="CM32" s="262"/>
      <c r="CN32" s="262"/>
      <c r="CO32" s="262"/>
      <c r="CP32" s="262"/>
      <c r="CQ32" s="262"/>
      <c r="CR32" s="262"/>
      <c r="CS32" s="262"/>
      <c r="CT32" s="262"/>
      <c r="CU32" s="262"/>
      <c r="CV32" s="262"/>
      <c r="CW32" s="262"/>
      <c r="CX32" s="262"/>
      <c r="CY32" s="262"/>
      <c r="CZ32" s="262"/>
      <c r="DA32" s="262"/>
      <c r="DB32" s="262"/>
      <c r="DC32" s="262"/>
      <c r="DD32" s="262"/>
      <c r="DE32" s="262"/>
      <c r="DF32" s="262"/>
      <c r="DG32" s="262"/>
      <c r="DH32" s="262"/>
      <c r="DI32" s="262"/>
      <c r="DJ32" s="262"/>
      <c r="DK32" s="262"/>
      <c r="DL32" s="262"/>
      <c r="DM32" s="262"/>
      <c r="DN32" s="262"/>
      <c r="DO32" s="262"/>
      <c r="DP32" s="262"/>
      <c r="DQ32" s="262"/>
      <c r="DR32" s="262"/>
      <c r="DS32" s="262"/>
      <c r="DT32" s="262"/>
      <c r="DU32" s="262"/>
      <c r="DV32" s="262"/>
      <c r="DW32" s="262"/>
      <c r="DX32" s="262"/>
      <c r="DY32" s="262"/>
      <c r="DZ32" s="262"/>
      <c r="EA32" s="262"/>
      <c r="EB32" s="262"/>
      <c r="EC32" s="262"/>
      <c r="ED32" s="262"/>
      <c r="EE32" s="262"/>
      <c r="EF32" s="262"/>
      <c r="EG32" s="262"/>
      <c r="EH32" s="262"/>
      <c r="EI32" s="262"/>
      <c r="EJ32" s="262"/>
      <c r="EK32" s="262"/>
      <c r="EL32" s="262"/>
      <c r="EM32" s="262"/>
      <c r="EN32" s="262"/>
      <c r="EO32" s="262"/>
      <c r="EP32" s="263" t="s">
        <v>6977</v>
      </c>
      <c r="EQ32" s="263" t="s">
        <v>6977</v>
      </c>
      <c r="ER32" s="263" t="s">
        <v>6977</v>
      </c>
      <c r="ES32" s="263" t="s">
        <v>6977</v>
      </c>
      <c r="ET32" s="263" t="s">
        <v>6977</v>
      </c>
      <c r="EU32" s="263" t="s">
        <v>6977</v>
      </c>
      <c r="EV32" s="263" t="s">
        <v>6977</v>
      </c>
      <c r="EW32" s="263" t="s">
        <v>6977</v>
      </c>
      <c r="EX32" s="263" t="s">
        <v>6977</v>
      </c>
      <c r="EY32" s="263" t="s">
        <v>6977</v>
      </c>
      <c r="EZ32" s="263" t="s">
        <v>6977</v>
      </c>
      <c r="FA32" s="263" t="s">
        <v>6977</v>
      </c>
      <c r="FB32" s="263" t="s">
        <v>6977</v>
      </c>
      <c r="FC32" s="263" t="s">
        <v>6977</v>
      </c>
      <c r="FD32" s="263" t="s">
        <v>6977</v>
      </c>
      <c r="FE32" s="263" t="s">
        <v>6977</v>
      </c>
      <c r="FF32" s="263" t="s">
        <v>6977</v>
      </c>
      <c r="FG32" s="263" t="s">
        <v>6977</v>
      </c>
      <c r="FH32" s="263" t="s">
        <v>6977</v>
      </c>
      <c r="FI32" s="263" t="s">
        <v>6977</v>
      </c>
      <c r="FJ32" s="263" t="s">
        <v>6977</v>
      </c>
      <c r="FK32" s="263" t="s">
        <v>6977</v>
      </c>
      <c r="FL32" s="263" t="s">
        <v>6977</v>
      </c>
      <c r="FM32" s="263" t="s">
        <v>6977</v>
      </c>
      <c r="FN32" s="263" t="s">
        <v>6977</v>
      </c>
      <c r="FO32" s="263" t="s">
        <v>6977</v>
      </c>
      <c r="FP32" s="263" t="s">
        <v>6977</v>
      </c>
      <c r="FQ32" s="263" t="s">
        <v>6977</v>
      </c>
      <c r="FR32" s="263" t="s">
        <v>6977</v>
      </c>
      <c r="FS32" s="263" t="s">
        <v>6977</v>
      </c>
      <c r="FT32" s="263" t="s">
        <v>6977</v>
      </c>
      <c r="FU32" s="263" t="s">
        <v>6977</v>
      </c>
      <c r="FV32" s="263" t="s">
        <v>6977</v>
      </c>
      <c r="FW32" s="263" t="s">
        <v>6977</v>
      </c>
      <c r="FX32" s="263" t="s">
        <v>6977</v>
      </c>
      <c r="FY32" s="263" t="s">
        <v>6977</v>
      </c>
      <c r="FZ32" s="263" t="s">
        <v>6977</v>
      </c>
      <c r="GA32" s="263" t="s">
        <v>6977</v>
      </c>
      <c r="GB32" s="263" t="s">
        <v>6977</v>
      </c>
      <c r="GC32" s="263" t="s">
        <v>6977</v>
      </c>
      <c r="GD32" s="263" t="s">
        <v>6977</v>
      </c>
      <c r="GE32" s="263" t="s">
        <v>6977</v>
      </c>
      <c r="GF32" s="263" t="s">
        <v>6977</v>
      </c>
      <c r="GG32" s="263" t="s">
        <v>6977</v>
      </c>
      <c r="GH32" s="263" t="s">
        <v>6977</v>
      </c>
      <c r="GI32" s="263" t="s">
        <v>6977</v>
      </c>
      <c r="GJ32" s="263" t="s">
        <v>6977</v>
      </c>
      <c r="GK32" s="263" t="s">
        <v>6977</v>
      </c>
      <c r="GL32" s="263" t="s">
        <v>6977</v>
      </c>
      <c r="GM32" s="263" t="s">
        <v>6977</v>
      </c>
      <c r="GN32" s="263" t="s">
        <v>6977</v>
      </c>
      <c r="GO32" s="263" t="s">
        <v>6977</v>
      </c>
      <c r="GP32" s="263" t="s">
        <v>6977</v>
      </c>
      <c r="GQ32" s="263" t="s">
        <v>6977</v>
      </c>
      <c r="GR32" s="263" t="s">
        <v>6977</v>
      </c>
      <c r="GS32" s="263" t="s">
        <v>6977</v>
      </c>
      <c r="GT32" s="263" t="s">
        <v>6977</v>
      </c>
      <c r="GU32" s="263" t="s">
        <v>6977</v>
      </c>
      <c r="GV32" s="263" t="s">
        <v>6977</v>
      </c>
      <c r="GW32" s="263" t="s">
        <v>6977</v>
      </c>
      <c r="GX32" s="263" t="s">
        <v>6977</v>
      </c>
      <c r="GY32" s="263" t="s">
        <v>6977</v>
      </c>
      <c r="GZ32" s="263" t="s">
        <v>6977</v>
      </c>
      <c r="HA32" s="263" t="s">
        <v>6977</v>
      </c>
      <c r="HB32" s="263" t="s">
        <v>6977</v>
      </c>
      <c r="HC32" s="263" t="s">
        <v>6977</v>
      </c>
      <c r="HD32" s="263" t="s">
        <v>6977</v>
      </c>
      <c r="HE32" s="263" t="s">
        <v>6977</v>
      </c>
      <c r="HF32" s="263" t="s">
        <v>6977</v>
      </c>
      <c r="HG32" s="263" t="s">
        <v>6977</v>
      </c>
      <c r="HH32" s="263" t="s">
        <v>6977</v>
      </c>
      <c r="HI32" s="263" t="s">
        <v>6977</v>
      </c>
      <c r="HJ32" s="263" t="s">
        <v>6977</v>
      </c>
      <c r="HK32" s="263" t="s">
        <v>6977</v>
      </c>
      <c r="HL32" s="263" t="s">
        <v>6977</v>
      </c>
      <c r="HM32" s="263" t="s">
        <v>6977</v>
      </c>
      <c r="HN32" s="263" t="s">
        <v>6977</v>
      </c>
      <c r="HO32" s="263" t="s">
        <v>6977</v>
      </c>
      <c r="HP32" s="263" t="s">
        <v>6977</v>
      </c>
      <c r="HQ32" s="263" t="s">
        <v>6977</v>
      </c>
    </row>
    <row r="33" spans="3:225">
      <c r="C33" s="229"/>
      <c r="D33" s="212"/>
      <c r="E33" s="229" t="s">
        <v>7208</v>
      </c>
      <c r="F33" s="235" t="s">
        <v>7205</v>
      </c>
      <c r="G33" s="260" t="s">
        <v>7206</v>
      </c>
      <c r="H33" s="261" t="s">
        <v>7207</v>
      </c>
      <c r="I33" s="262"/>
      <c r="J33" s="262"/>
      <c r="K33" s="262"/>
      <c r="L33" s="262"/>
      <c r="M33" s="262"/>
      <c r="N33" s="262"/>
      <c r="O33" s="262"/>
      <c r="P33" s="262"/>
      <c r="Q33" s="262"/>
      <c r="R33" s="262"/>
      <c r="S33" s="262"/>
      <c r="T33" s="262"/>
      <c r="U33" s="262"/>
      <c r="V33" s="262"/>
      <c r="W33" s="262"/>
      <c r="X33" s="262"/>
      <c r="Y33" s="262"/>
      <c r="Z33" s="262"/>
      <c r="AA33" s="262"/>
      <c r="AB33" s="262"/>
      <c r="AC33" s="262"/>
      <c r="AD33" s="262"/>
      <c r="AE33" s="262"/>
      <c r="AF33" s="262"/>
      <c r="AG33" s="262"/>
      <c r="AH33" s="262"/>
      <c r="AI33" s="262"/>
      <c r="AJ33" s="262"/>
      <c r="AK33" s="262"/>
      <c r="AL33" s="262"/>
      <c r="AM33" s="262"/>
      <c r="AN33" s="262"/>
      <c r="AO33" s="262"/>
      <c r="AP33" s="262"/>
      <c r="AQ33" s="262"/>
      <c r="AR33" s="262"/>
      <c r="AS33" s="262"/>
      <c r="AT33" s="262"/>
      <c r="AU33" s="262"/>
      <c r="AV33" s="262"/>
      <c r="AW33" s="262"/>
      <c r="AX33" s="262"/>
      <c r="AY33" s="262"/>
      <c r="AZ33" s="262"/>
      <c r="BA33" s="262"/>
      <c r="BB33" s="262"/>
      <c r="BC33" s="262"/>
      <c r="BD33" s="262"/>
      <c r="BE33" s="262"/>
      <c r="BF33" s="262"/>
      <c r="BG33" s="262"/>
      <c r="BH33" s="262"/>
      <c r="BI33" s="262"/>
      <c r="BJ33" s="262"/>
      <c r="BK33" s="262"/>
      <c r="BL33" s="262"/>
      <c r="BM33" s="262"/>
      <c r="BN33" s="262"/>
      <c r="BO33" s="262"/>
      <c r="BP33" s="262"/>
      <c r="BQ33" s="262"/>
      <c r="BR33" s="262"/>
      <c r="BS33" s="262"/>
      <c r="BT33" s="262"/>
      <c r="BU33" s="262"/>
      <c r="BV33" s="262"/>
      <c r="BW33" s="262"/>
      <c r="BX33" s="262"/>
      <c r="BY33" s="262"/>
      <c r="BZ33" s="262"/>
      <c r="CA33" s="262"/>
      <c r="CB33" s="262"/>
      <c r="CC33" s="262"/>
      <c r="CD33" s="262"/>
      <c r="CE33" s="262"/>
      <c r="CF33" s="262"/>
      <c r="CG33" s="262"/>
      <c r="CH33" s="262"/>
      <c r="CI33" s="262"/>
      <c r="CJ33" s="262"/>
      <c r="CK33" s="262"/>
      <c r="CL33" s="262"/>
      <c r="CM33" s="262"/>
      <c r="CN33" s="262"/>
      <c r="CO33" s="262"/>
      <c r="CP33" s="262"/>
      <c r="CQ33" s="262"/>
      <c r="CR33" s="262"/>
      <c r="CS33" s="262"/>
      <c r="CT33" s="262"/>
      <c r="CU33" s="262"/>
      <c r="CV33" s="262"/>
      <c r="CW33" s="262"/>
      <c r="CX33" s="262"/>
      <c r="CY33" s="262"/>
      <c r="CZ33" s="262"/>
      <c r="DA33" s="262"/>
      <c r="DB33" s="262"/>
      <c r="DC33" s="262"/>
      <c r="DD33" s="262"/>
      <c r="DE33" s="262"/>
      <c r="DF33" s="262"/>
      <c r="DG33" s="262"/>
      <c r="DH33" s="262"/>
      <c r="DI33" s="262"/>
      <c r="DJ33" s="262"/>
      <c r="DK33" s="262"/>
      <c r="DL33" s="262"/>
      <c r="DM33" s="262"/>
      <c r="DN33" s="262"/>
      <c r="DO33" s="262"/>
      <c r="DP33" s="262"/>
      <c r="DQ33" s="262"/>
      <c r="DR33" s="262"/>
      <c r="DS33" s="262"/>
      <c r="DT33" s="262"/>
      <c r="DU33" s="262"/>
      <c r="DV33" s="262"/>
      <c r="DW33" s="262"/>
      <c r="DX33" s="262"/>
      <c r="DY33" s="262"/>
      <c r="DZ33" s="262"/>
      <c r="EA33" s="262"/>
      <c r="EB33" s="262"/>
      <c r="EC33" s="262"/>
      <c r="ED33" s="262"/>
      <c r="EE33" s="262"/>
      <c r="EF33" s="262"/>
      <c r="EG33" s="262"/>
      <c r="EH33" s="262"/>
      <c r="EI33" s="262"/>
      <c r="EJ33" s="262"/>
      <c r="EK33" s="262"/>
      <c r="EL33" s="262"/>
      <c r="EM33" s="262"/>
      <c r="EN33" s="262"/>
      <c r="EO33" s="262"/>
      <c r="EP33" s="263" t="s">
        <v>6977</v>
      </c>
      <c r="EQ33" s="263" t="s">
        <v>6977</v>
      </c>
      <c r="ER33" s="263" t="s">
        <v>6977</v>
      </c>
      <c r="ES33" s="263" t="s">
        <v>6977</v>
      </c>
      <c r="ET33" s="263" t="s">
        <v>6977</v>
      </c>
      <c r="EU33" s="263" t="s">
        <v>6977</v>
      </c>
      <c r="EV33" s="263" t="s">
        <v>6977</v>
      </c>
      <c r="EW33" s="263" t="s">
        <v>6977</v>
      </c>
      <c r="EX33" s="263" t="s">
        <v>6977</v>
      </c>
      <c r="EY33" s="263" t="s">
        <v>6977</v>
      </c>
      <c r="EZ33" s="263" t="s">
        <v>6977</v>
      </c>
      <c r="FA33" s="263" t="s">
        <v>6977</v>
      </c>
      <c r="FB33" s="263" t="s">
        <v>6977</v>
      </c>
      <c r="FC33" s="263" t="s">
        <v>6977</v>
      </c>
      <c r="FD33" s="263" t="s">
        <v>6977</v>
      </c>
      <c r="FE33" s="263" t="s">
        <v>6977</v>
      </c>
      <c r="FF33" s="263" t="s">
        <v>6977</v>
      </c>
      <c r="FG33" s="263" t="s">
        <v>6977</v>
      </c>
      <c r="FH33" s="263" t="s">
        <v>6977</v>
      </c>
      <c r="FI33" s="263" t="s">
        <v>6977</v>
      </c>
      <c r="FJ33" s="263" t="s">
        <v>6977</v>
      </c>
      <c r="FK33" s="263" t="s">
        <v>6977</v>
      </c>
      <c r="FL33" s="263" t="s">
        <v>6977</v>
      </c>
      <c r="FM33" s="263" t="s">
        <v>6977</v>
      </c>
      <c r="FN33" s="263" t="s">
        <v>6977</v>
      </c>
      <c r="FO33" s="263" t="s">
        <v>6977</v>
      </c>
      <c r="FP33" s="263" t="s">
        <v>6977</v>
      </c>
      <c r="FQ33" s="263" t="s">
        <v>6977</v>
      </c>
      <c r="FR33" s="263" t="s">
        <v>6977</v>
      </c>
      <c r="FS33" s="263" t="s">
        <v>6977</v>
      </c>
      <c r="FT33" s="263" t="s">
        <v>6977</v>
      </c>
      <c r="FU33" s="263" t="s">
        <v>6977</v>
      </c>
      <c r="FV33" s="263" t="s">
        <v>6977</v>
      </c>
      <c r="FW33" s="263" t="s">
        <v>6977</v>
      </c>
      <c r="FX33" s="263" t="s">
        <v>6977</v>
      </c>
      <c r="FY33" s="263" t="s">
        <v>6977</v>
      </c>
      <c r="FZ33" s="263" t="s">
        <v>6977</v>
      </c>
      <c r="GA33" s="263" t="s">
        <v>6977</v>
      </c>
      <c r="GB33" s="263" t="s">
        <v>6977</v>
      </c>
      <c r="GC33" s="263" t="s">
        <v>6977</v>
      </c>
      <c r="GD33" s="263" t="s">
        <v>6977</v>
      </c>
      <c r="GE33" s="263" t="s">
        <v>6977</v>
      </c>
      <c r="GF33" s="263" t="s">
        <v>6977</v>
      </c>
      <c r="GG33" s="263" t="s">
        <v>6977</v>
      </c>
      <c r="GH33" s="263" t="s">
        <v>6977</v>
      </c>
      <c r="GI33" s="263" t="s">
        <v>6977</v>
      </c>
      <c r="GJ33" s="263" t="s">
        <v>6977</v>
      </c>
      <c r="GK33" s="263" t="s">
        <v>6977</v>
      </c>
      <c r="GL33" s="263" t="s">
        <v>6977</v>
      </c>
      <c r="GM33" s="263" t="s">
        <v>6977</v>
      </c>
      <c r="GN33" s="263" t="s">
        <v>6977</v>
      </c>
      <c r="GO33" s="263" t="s">
        <v>6977</v>
      </c>
      <c r="GP33" s="263" t="s">
        <v>6977</v>
      </c>
      <c r="GQ33" s="263" t="s">
        <v>6977</v>
      </c>
      <c r="GR33" s="263" t="s">
        <v>6977</v>
      </c>
      <c r="GS33" s="263" t="s">
        <v>6977</v>
      </c>
      <c r="GT33" s="263" t="s">
        <v>6977</v>
      </c>
      <c r="GU33" s="263" t="s">
        <v>6977</v>
      </c>
      <c r="GV33" s="263" t="s">
        <v>6977</v>
      </c>
      <c r="GW33" s="263" t="s">
        <v>6977</v>
      </c>
      <c r="GX33" s="263" t="s">
        <v>6977</v>
      </c>
      <c r="GY33" s="263" t="s">
        <v>6977</v>
      </c>
      <c r="GZ33" s="263" t="s">
        <v>6977</v>
      </c>
      <c r="HA33" s="263" t="s">
        <v>6977</v>
      </c>
      <c r="HB33" s="263" t="s">
        <v>6977</v>
      </c>
      <c r="HC33" s="263" t="s">
        <v>6977</v>
      </c>
      <c r="HD33" s="263" t="s">
        <v>6977</v>
      </c>
      <c r="HE33" s="263" t="s">
        <v>6977</v>
      </c>
      <c r="HF33" s="263" t="s">
        <v>6977</v>
      </c>
      <c r="HG33" s="263" t="s">
        <v>6977</v>
      </c>
      <c r="HH33" s="263" t="s">
        <v>6977</v>
      </c>
      <c r="HI33" s="263" t="s">
        <v>6977</v>
      </c>
      <c r="HJ33" s="263" t="s">
        <v>6977</v>
      </c>
      <c r="HK33" s="263" t="s">
        <v>6977</v>
      </c>
      <c r="HL33" s="263" t="s">
        <v>6977</v>
      </c>
      <c r="HM33" s="263" t="s">
        <v>6977</v>
      </c>
      <c r="HN33" s="263" t="s">
        <v>6977</v>
      </c>
      <c r="HO33" s="263" t="s">
        <v>6977</v>
      </c>
      <c r="HP33" s="263" t="s">
        <v>6977</v>
      </c>
      <c r="HQ33" s="263" t="s">
        <v>6977</v>
      </c>
    </row>
    <row r="34" spans="3:225">
      <c r="C34" s="229"/>
      <c r="D34" s="212"/>
      <c r="E34" s="229" t="s">
        <v>7209</v>
      </c>
      <c r="F34" s="235" t="s">
        <v>7205</v>
      </c>
      <c r="G34" s="260" t="s">
        <v>7206</v>
      </c>
      <c r="H34" s="261" t="s">
        <v>7207</v>
      </c>
      <c r="I34" s="262"/>
      <c r="J34" s="262"/>
      <c r="K34" s="262"/>
      <c r="L34" s="262"/>
      <c r="M34" s="262"/>
      <c r="N34" s="262"/>
      <c r="O34" s="262"/>
      <c r="P34" s="262"/>
      <c r="Q34" s="262"/>
      <c r="R34" s="262"/>
      <c r="S34" s="262"/>
      <c r="T34" s="262"/>
      <c r="U34" s="262"/>
      <c r="V34" s="262"/>
      <c r="W34" s="262"/>
      <c r="X34" s="262"/>
      <c r="Y34" s="262"/>
      <c r="Z34" s="262"/>
      <c r="AA34" s="262"/>
      <c r="AB34" s="262"/>
      <c r="AC34" s="262"/>
      <c r="AD34" s="262"/>
      <c r="AE34" s="262"/>
      <c r="AF34" s="262"/>
      <c r="AG34" s="262"/>
      <c r="AH34" s="262"/>
      <c r="AI34" s="262"/>
      <c r="AJ34" s="262"/>
      <c r="AK34" s="262"/>
      <c r="AL34" s="262"/>
      <c r="AM34" s="262"/>
      <c r="AN34" s="262"/>
      <c r="AO34" s="262"/>
      <c r="AP34" s="262"/>
      <c r="AQ34" s="262"/>
      <c r="AR34" s="262"/>
      <c r="AS34" s="262"/>
      <c r="AT34" s="262"/>
      <c r="AU34" s="262"/>
      <c r="AV34" s="262"/>
      <c r="AW34" s="262"/>
      <c r="AX34" s="262"/>
      <c r="AY34" s="262"/>
      <c r="AZ34" s="262"/>
      <c r="BA34" s="262"/>
      <c r="BB34" s="262"/>
      <c r="BC34" s="262"/>
      <c r="BD34" s="262"/>
      <c r="BE34" s="262"/>
      <c r="BF34" s="262"/>
      <c r="BG34" s="262"/>
      <c r="BH34" s="262"/>
      <c r="BI34" s="262"/>
      <c r="BJ34" s="262"/>
      <c r="BK34" s="262"/>
      <c r="BL34" s="262"/>
      <c r="BM34" s="262"/>
      <c r="BN34" s="262"/>
      <c r="BO34" s="262"/>
      <c r="BP34" s="262"/>
      <c r="BQ34" s="262"/>
      <c r="BR34" s="262"/>
      <c r="BS34" s="262"/>
      <c r="BT34" s="262"/>
      <c r="BU34" s="262"/>
      <c r="BV34" s="262"/>
      <c r="BW34" s="262"/>
      <c r="BX34" s="262"/>
      <c r="BY34" s="262"/>
      <c r="BZ34" s="262"/>
      <c r="CA34" s="262"/>
      <c r="CB34" s="262"/>
      <c r="CC34" s="262"/>
      <c r="CD34" s="262"/>
      <c r="CE34" s="262"/>
      <c r="CF34" s="262"/>
      <c r="CG34" s="262"/>
      <c r="CH34" s="262"/>
      <c r="CI34" s="262"/>
      <c r="CJ34" s="262"/>
      <c r="CK34" s="262"/>
      <c r="CL34" s="262"/>
      <c r="CM34" s="262"/>
      <c r="CN34" s="262"/>
      <c r="CO34" s="262"/>
      <c r="CP34" s="262"/>
      <c r="CQ34" s="262"/>
      <c r="CR34" s="262"/>
      <c r="CS34" s="262"/>
      <c r="CT34" s="262"/>
      <c r="CU34" s="262"/>
      <c r="CV34" s="262"/>
      <c r="CW34" s="262"/>
      <c r="CX34" s="262"/>
      <c r="CY34" s="262"/>
      <c r="CZ34" s="262"/>
      <c r="DA34" s="262"/>
      <c r="DB34" s="262"/>
      <c r="DC34" s="262"/>
      <c r="DD34" s="262"/>
      <c r="DE34" s="262"/>
      <c r="DF34" s="262"/>
      <c r="DG34" s="262"/>
      <c r="DH34" s="262"/>
      <c r="DI34" s="262"/>
      <c r="DJ34" s="262"/>
      <c r="DK34" s="262"/>
      <c r="DL34" s="262"/>
      <c r="DM34" s="262"/>
      <c r="DN34" s="262"/>
      <c r="DO34" s="262"/>
      <c r="DP34" s="262"/>
      <c r="DQ34" s="262"/>
      <c r="DR34" s="262"/>
      <c r="DS34" s="262"/>
      <c r="DT34" s="262"/>
      <c r="DU34" s="262"/>
      <c r="DV34" s="262"/>
      <c r="DW34" s="262"/>
      <c r="DX34" s="262"/>
      <c r="DY34" s="262"/>
      <c r="DZ34" s="262"/>
      <c r="EA34" s="262"/>
      <c r="EB34" s="262"/>
      <c r="EC34" s="262"/>
      <c r="ED34" s="262"/>
      <c r="EE34" s="262"/>
      <c r="EF34" s="262"/>
      <c r="EG34" s="262"/>
      <c r="EH34" s="262"/>
      <c r="EI34" s="262"/>
      <c r="EJ34" s="262"/>
      <c r="EK34" s="262"/>
      <c r="EL34" s="262"/>
      <c r="EM34" s="262"/>
      <c r="EN34" s="262"/>
      <c r="EO34" s="262"/>
      <c r="EP34" s="263" t="s">
        <v>6977</v>
      </c>
      <c r="EQ34" s="263" t="s">
        <v>6977</v>
      </c>
      <c r="ER34" s="263" t="s">
        <v>6977</v>
      </c>
      <c r="ES34" s="263" t="s">
        <v>6977</v>
      </c>
      <c r="ET34" s="263" t="s">
        <v>6977</v>
      </c>
      <c r="EU34" s="263" t="s">
        <v>6977</v>
      </c>
      <c r="EV34" s="263" t="s">
        <v>6977</v>
      </c>
      <c r="EW34" s="263" t="s">
        <v>6977</v>
      </c>
      <c r="EX34" s="263" t="s">
        <v>6977</v>
      </c>
      <c r="EY34" s="263" t="s">
        <v>6977</v>
      </c>
      <c r="EZ34" s="263" t="s">
        <v>6977</v>
      </c>
      <c r="FA34" s="263" t="s">
        <v>6977</v>
      </c>
      <c r="FB34" s="263" t="s">
        <v>6977</v>
      </c>
      <c r="FC34" s="263" t="s">
        <v>6977</v>
      </c>
      <c r="FD34" s="263" t="s">
        <v>6977</v>
      </c>
      <c r="FE34" s="263" t="s">
        <v>6977</v>
      </c>
      <c r="FF34" s="263" t="s">
        <v>6977</v>
      </c>
      <c r="FG34" s="263" t="s">
        <v>6977</v>
      </c>
      <c r="FH34" s="263" t="s">
        <v>6977</v>
      </c>
      <c r="FI34" s="263" t="s">
        <v>6977</v>
      </c>
      <c r="FJ34" s="263" t="s">
        <v>6977</v>
      </c>
      <c r="FK34" s="263" t="s">
        <v>6977</v>
      </c>
      <c r="FL34" s="263" t="s">
        <v>6977</v>
      </c>
      <c r="FM34" s="263" t="s">
        <v>6977</v>
      </c>
      <c r="FN34" s="263" t="s">
        <v>6977</v>
      </c>
      <c r="FO34" s="263" t="s">
        <v>6977</v>
      </c>
      <c r="FP34" s="263" t="s">
        <v>6977</v>
      </c>
      <c r="FQ34" s="263" t="s">
        <v>6977</v>
      </c>
      <c r="FR34" s="263" t="s">
        <v>6977</v>
      </c>
      <c r="FS34" s="263" t="s">
        <v>6977</v>
      </c>
      <c r="FT34" s="263" t="s">
        <v>6977</v>
      </c>
      <c r="FU34" s="263" t="s">
        <v>6977</v>
      </c>
      <c r="FV34" s="263" t="s">
        <v>6977</v>
      </c>
      <c r="FW34" s="263" t="s">
        <v>6977</v>
      </c>
      <c r="FX34" s="263" t="s">
        <v>6977</v>
      </c>
      <c r="FY34" s="263" t="s">
        <v>6977</v>
      </c>
      <c r="FZ34" s="263" t="s">
        <v>6977</v>
      </c>
      <c r="GA34" s="263" t="s">
        <v>6977</v>
      </c>
      <c r="GB34" s="263" t="s">
        <v>6977</v>
      </c>
      <c r="GC34" s="263" t="s">
        <v>6977</v>
      </c>
      <c r="GD34" s="263" t="s">
        <v>6977</v>
      </c>
      <c r="GE34" s="263" t="s">
        <v>6977</v>
      </c>
      <c r="GF34" s="263" t="s">
        <v>6977</v>
      </c>
      <c r="GG34" s="263" t="s">
        <v>6977</v>
      </c>
      <c r="GH34" s="263" t="s">
        <v>6977</v>
      </c>
      <c r="GI34" s="263" t="s">
        <v>6977</v>
      </c>
      <c r="GJ34" s="263" t="s">
        <v>6977</v>
      </c>
      <c r="GK34" s="263" t="s">
        <v>6977</v>
      </c>
      <c r="GL34" s="263" t="s">
        <v>6977</v>
      </c>
      <c r="GM34" s="263" t="s">
        <v>6977</v>
      </c>
      <c r="GN34" s="263" t="s">
        <v>6977</v>
      </c>
      <c r="GO34" s="263" t="s">
        <v>6977</v>
      </c>
      <c r="GP34" s="263" t="s">
        <v>6977</v>
      </c>
      <c r="GQ34" s="263" t="s">
        <v>6977</v>
      </c>
      <c r="GR34" s="263" t="s">
        <v>6977</v>
      </c>
      <c r="GS34" s="263" t="s">
        <v>6977</v>
      </c>
      <c r="GT34" s="263" t="s">
        <v>6977</v>
      </c>
      <c r="GU34" s="263" t="s">
        <v>6977</v>
      </c>
      <c r="GV34" s="263" t="s">
        <v>6977</v>
      </c>
      <c r="GW34" s="263" t="s">
        <v>6977</v>
      </c>
      <c r="GX34" s="263" t="s">
        <v>6977</v>
      </c>
      <c r="GY34" s="263" t="s">
        <v>6977</v>
      </c>
      <c r="GZ34" s="263" t="s">
        <v>6977</v>
      </c>
      <c r="HA34" s="263" t="s">
        <v>6977</v>
      </c>
      <c r="HB34" s="263" t="s">
        <v>6977</v>
      </c>
      <c r="HC34" s="263" t="s">
        <v>6977</v>
      </c>
      <c r="HD34" s="263" t="s">
        <v>6977</v>
      </c>
      <c r="HE34" s="263" t="s">
        <v>6977</v>
      </c>
      <c r="HF34" s="263" t="s">
        <v>6977</v>
      </c>
      <c r="HG34" s="263" t="s">
        <v>6977</v>
      </c>
      <c r="HH34" s="263" t="s">
        <v>6977</v>
      </c>
      <c r="HI34" s="263" t="s">
        <v>6977</v>
      </c>
      <c r="HJ34" s="263" t="s">
        <v>6977</v>
      </c>
      <c r="HK34" s="263" t="s">
        <v>6977</v>
      </c>
      <c r="HL34" s="263" t="s">
        <v>6977</v>
      </c>
      <c r="HM34" s="263" t="s">
        <v>6977</v>
      </c>
      <c r="HN34" s="263" t="s">
        <v>6977</v>
      </c>
      <c r="HO34" s="263" t="s">
        <v>6977</v>
      </c>
      <c r="HP34" s="263" t="s">
        <v>6977</v>
      </c>
      <c r="HQ34" s="263" t="s">
        <v>6977</v>
      </c>
    </row>
    <row r="35" spans="3:225">
      <c r="C35" s="229"/>
      <c r="D35" s="212"/>
      <c r="E35" s="229" t="s">
        <v>7210</v>
      </c>
      <c r="F35" s="235" t="s">
        <v>7205</v>
      </c>
      <c r="G35" s="260" t="s">
        <v>7206</v>
      </c>
      <c r="H35" s="261" t="s">
        <v>7207</v>
      </c>
      <c r="I35" s="262"/>
      <c r="J35" s="262"/>
      <c r="K35" s="262"/>
      <c r="L35" s="262"/>
      <c r="M35" s="262"/>
      <c r="N35" s="262"/>
      <c r="O35" s="262"/>
      <c r="P35" s="262"/>
      <c r="Q35" s="262"/>
      <c r="R35" s="262"/>
      <c r="S35" s="262"/>
      <c r="T35" s="262"/>
      <c r="U35" s="262"/>
      <c r="V35" s="262"/>
      <c r="W35" s="262"/>
      <c r="X35" s="262"/>
      <c r="Y35" s="262"/>
      <c r="Z35" s="262"/>
      <c r="AA35" s="262"/>
      <c r="AB35" s="262"/>
      <c r="AC35" s="262"/>
      <c r="AD35" s="262"/>
      <c r="AE35" s="262"/>
      <c r="AF35" s="262"/>
      <c r="AG35" s="262"/>
      <c r="AH35" s="262"/>
      <c r="AI35" s="262"/>
      <c r="AJ35" s="262"/>
      <c r="AK35" s="262"/>
      <c r="AL35" s="262"/>
      <c r="AM35" s="262"/>
      <c r="AN35" s="262"/>
      <c r="AO35" s="262"/>
      <c r="AP35" s="262"/>
      <c r="AQ35" s="262"/>
      <c r="AR35" s="262"/>
      <c r="AS35" s="262"/>
      <c r="AT35" s="262"/>
      <c r="AU35" s="262"/>
      <c r="AV35" s="262"/>
      <c r="AW35" s="262"/>
      <c r="AX35" s="262"/>
      <c r="AY35" s="262"/>
      <c r="AZ35" s="262"/>
      <c r="BA35" s="262"/>
      <c r="BB35" s="262"/>
      <c r="BC35" s="262"/>
      <c r="BD35" s="262"/>
      <c r="BE35" s="262"/>
      <c r="BF35" s="262"/>
      <c r="BG35" s="262"/>
      <c r="BH35" s="262"/>
      <c r="BI35" s="262"/>
      <c r="BJ35" s="262"/>
      <c r="BK35" s="262"/>
      <c r="BL35" s="262"/>
      <c r="BM35" s="262"/>
      <c r="BN35" s="262"/>
      <c r="BO35" s="262"/>
      <c r="BP35" s="262"/>
      <c r="BQ35" s="262"/>
      <c r="BR35" s="262"/>
      <c r="BS35" s="262"/>
      <c r="BT35" s="262"/>
      <c r="BU35" s="262"/>
      <c r="BV35" s="262"/>
      <c r="BW35" s="262"/>
      <c r="BX35" s="262"/>
      <c r="BY35" s="262"/>
      <c r="BZ35" s="262"/>
      <c r="CA35" s="262"/>
      <c r="CB35" s="262"/>
      <c r="CC35" s="262"/>
      <c r="CD35" s="262"/>
      <c r="CE35" s="262"/>
      <c r="CF35" s="262"/>
      <c r="CG35" s="262"/>
      <c r="CH35" s="262"/>
      <c r="CI35" s="262"/>
      <c r="CJ35" s="262"/>
      <c r="CK35" s="262"/>
      <c r="CL35" s="262"/>
      <c r="CM35" s="262"/>
      <c r="CN35" s="262"/>
      <c r="CO35" s="262"/>
      <c r="CP35" s="262"/>
      <c r="CQ35" s="262"/>
      <c r="CR35" s="262"/>
      <c r="CS35" s="262"/>
      <c r="CT35" s="262"/>
      <c r="CU35" s="262"/>
      <c r="CV35" s="262"/>
      <c r="CW35" s="262"/>
      <c r="CX35" s="262"/>
      <c r="CY35" s="262"/>
      <c r="CZ35" s="262"/>
      <c r="DA35" s="262"/>
      <c r="DB35" s="262"/>
      <c r="DC35" s="262"/>
      <c r="DD35" s="262"/>
      <c r="DE35" s="262"/>
      <c r="DF35" s="262"/>
      <c r="DG35" s="262"/>
      <c r="DH35" s="262"/>
      <c r="DI35" s="262"/>
      <c r="DJ35" s="262"/>
      <c r="DK35" s="262"/>
      <c r="DL35" s="262"/>
      <c r="DM35" s="262"/>
      <c r="DN35" s="262"/>
      <c r="DO35" s="262"/>
      <c r="DP35" s="262"/>
      <c r="DQ35" s="262"/>
      <c r="DR35" s="262"/>
      <c r="DS35" s="262"/>
      <c r="DT35" s="262"/>
      <c r="DU35" s="262"/>
      <c r="DV35" s="262"/>
      <c r="DW35" s="262"/>
      <c r="DX35" s="262"/>
      <c r="DY35" s="262"/>
      <c r="DZ35" s="262"/>
      <c r="EA35" s="262"/>
      <c r="EB35" s="262"/>
      <c r="EC35" s="262"/>
      <c r="ED35" s="262"/>
      <c r="EE35" s="262"/>
      <c r="EF35" s="262"/>
      <c r="EG35" s="262"/>
      <c r="EH35" s="262"/>
      <c r="EI35" s="262"/>
      <c r="EJ35" s="262"/>
      <c r="EK35" s="262"/>
      <c r="EL35" s="262"/>
      <c r="EM35" s="262"/>
      <c r="EN35" s="262"/>
      <c r="EO35" s="262"/>
      <c r="EP35" s="263" t="s">
        <v>6977</v>
      </c>
      <c r="EQ35" s="263" t="s">
        <v>6977</v>
      </c>
      <c r="ER35" s="263" t="s">
        <v>6977</v>
      </c>
      <c r="ES35" s="263" t="s">
        <v>6977</v>
      </c>
      <c r="ET35" s="263" t="s">
        <v>6977</v>
      </c>
      <c r="EU35" s="263" t="s">
        <v>6977</v>
      </c>
      <c r="EV35" s="263" t="s">
        <v>6977</v>
      </c>
      <c r="EW35" s="263" t="s">
        <v>6977</v>
      </c>
      <c r="EX35" s="263" t="s">
        <v>6977</v>
      </c>
      <c r="EY35" s="263" t="s">
        <v>6977</v>
      </c>
      <c r="EZ35" s="263" t="s">
        <v>6977</v>
      </c>
      <c r="FA35" s="263" t="s">
        <v>6977</v>
      </c>
      <c r="FB35" s="263" t="s">
        <v>6977</v>
      </c>
      <c r="FC35" s="263" t="s">
        <v>6977</v>
      </c>
      <c r="FD35" s="263" t="s">
        <v>6977</v>
      </c>
      <c r="FE35" s="263" t="s">
        <v>6977</v>
      </c>
      <c r="FF35" s="263" t="s">
        <v>6977</v>
      </c>
      <c r="FG35" s="263" t="s">
        <v>6977</v>
      </c>
      <c r="FH35" s="263" t="s">
        <v>6977</v>
      </c>
      <c r="FI35" s="263" t="s">
        <v>6977</v>
      </c>
      <c r="FJ35" s="263" t="s">
        <v>6977</v>
      </c>
      <c r="FK35" s="263" t="s">
        <v>6977</v>
      </c>
      <c r="FL35" s="263" t="s">
        <v>6977</v>
      </c>
      <c r="FM35" s="263" t="s">
        <v>6977</v>
      </c>
      <c r="FN35" s="263" t="s">
        <v>6977</v>
      </c>
      <c r="FO35" s="263" t="s">
        <v>6977</v>
      </c>
      <c r="FP35" s="263" t="s">
        <v>6977</v>
      </c>
      <c r="FQ35" s="263" t="s">
        <v>6977</v>
      </c>
      <c r="FR35" s="263" t="s">
        <v>6977</v>
      </c>
      <c r="FS35" s="263" t="s">
        <v>6977</v>
      </c>
      <c r="FT35" s="263" t="s">
        <v>6977</v>
      </c>
      <c r="FU35" s="263" t="s">
        <v>6977</v>
      </c>
      <c r="FV35" s="263" t="s">
        <v>6977</v>
      </c>
      <c r="FW35" s="263" t="s">
        <v>6977</v>
      </c>
      <c r="FX35" s="263" t="s">
        <v>6977</v>
      </c>
      <c r="FY35" s="263" t="s">
        <v>6977</v>
      </c>
      <c r="FZ35" s="263" t="s">
        <v>6977</v>
      </c>
      <c r="GA35" s="263" t="s">
        <v>6977</v>
      </c>
      <c r="GB35" s="263" t="s">
        <v>6977</v>
      </c>
      <c r="GC35" s="263" t="s">
        <v>6977</v>
      </c>
      <c r="GD35" s="263" t="s">
        <v>6977</v>
      </c>
      <c r="GE35" s="263" t="s">
        <v>6977</v>
      </c>
      <c r="GF35" s="263" t="s">
        <v>6977</v>
      </c>
      <c r="GG35" s="263" t="s">
        <v>6977</v>
      </c>
      <c r="GH35" s="263" t="s">
        <v>6977</v>
      </c>
      <c r="GI35" s="263" t="s">
        <v>6977</v>
      </c>
      <c r="GJ35" s="263" t="s">
        <v>6977</v>
      </c>
      <c r="GK35" s="263" t="s">
        <v>6977</v>
      </c>
      <c r="GL35" s="263" t="s">
        <v>6977</v>
      </c>
      <c r="GM35" s="263" t="s">
        <v>6977</v>
      </c>
      <c r="GN35" s="263" t="s">
        <v>6977</v>
      </c>
      <c r="GO35" s="263" t="s">
        <v>6977</v>
      </c>
      <c r="GP35" s="263" t="s">
        <v>6977</v>
      </c>
      <c r="GQ35" s="263" t="s">
        <v>6977</v>
      </c>
      <c r="GR35" s="263" t="s">
        <v>6977</v>
      </c>
      <c r="GS35" s="263" t="s">
        <v>6977</v>
      </c>
      <c r="GT35" s="263" t="s">
        <v>6977</v>
      </c>
      <c r="GU35" s="263" t="s">
        <v>6977</v>
      </c>
      <c r="GV35" s="263" t="s">
        <v>6977</v>
      </c>
      <c r="GW35" s="263" t="s">
        <v>6977</v>
      </c>
      <c r="GX35" s="263" t="s">
        <v>6977</v>
      </c>
      <c r="GY35" s="263" t="s">
        <v>6977</v>
      </c>
      <c r="GZ35" s="263" t="s">
        <v>6977</v>
      </c>
      <c r="HA35" s="263" t="s">
        <v>6977</v>
      </c>
      <c r="HB35" s="263" t="s">
        <v>6977</v>
      </c>
      <c r="HC35" s="263" t="s">
        <v>6977</v>
      </c>
      <c r="HD35" s="263" t="s">
        <v>6977</v>
      </c>
      <c r="HE35" s="263" t="s">
        <v>6977</v>
      </c>
      <c r="HF35" s="263" t="s">
        <v>6977</v>
      </c>
      <c r="HG35" s="263" t="s">
        <v>6977</v>
      </c>
      <c r="HH35" s="263" t="s">
        <v>6977</v>
      </c>
      <c r="HI35" s="263" t="s">
        <v>6977</v>
      </c>
      <c r="HJ35" s="263" t="s">
        <v>6977</v>
      </c>
      <c r="HK35" s="263" t="s">
        <v>6977</v>
      </c>
      <c r="HL35" s="263" t="s">
        <v>6977</v>
      </c>
      <c r="HM35" s="263" t="s">
        <v>6977</v>
      </c>
      <c r="HN35" s="263" t="s">
        <v>6977</v>
      </c>
      <c r="HO35" s="263" t="s">
        <v>6977</v>
      </c>
      <c r="HP35" s="263" t="s">
        <v>6977</v>
      </c>
      <c r="HQ35" s="263" t="s">
        <v>6977</v>
      </c>
    </row>
    <row r="36" spans="3:225">
      <c r="C36" s="229"/>
      <c r="D36" s="212"/>
      <c r="E36" s="229" t="s">
        <v>7211</v>
      </c>
      <c r="F36" s="235" t="s">
        <v>7205</v>
      </c>
      <c r="G36" s="260" t="s">
        <v>7206</v>
      </c>
      <c r="H36" s="261" t="s">
        <v>7207</v>
      </c>
      <c r="I36" s="262"/>
      <c r="J36" s="262"/>
      <c r="K36" s="262"/>
      <c r="L36" s="262"/>
      <c r="M36" s="262"/>
      <c r="N36" s="262"/>
      <c r="O36" s="262"/>
      <c r="P36" s="262"/>
      <c r="Q36" s="262"/>
      <c r="R36" s="262"/>
      <c r="S36" s="262"/>
      <c r="T36" s="262"/>
      <c r="U36" s="262"/>
      <c r="V36" s="262"/>
      <c r="W36" s="262"/>
      <c r="X36" s="262"/>
      <c r="Y36" s="262"/>
      <c r="Z36" s="262"/>
      <c r="AA36" s="262"/>
      <c r="AB36" s="262"/>
      <c r="AC36" s="262"/>
      <c r="AD36" s="262"/>
      <c r="AE36" s="262"/>
      <c r="AF36" s="262"/>
      <c r="AG36" s="262"/>
      <c r="AH36" s="262"/>
      <c r="AI36" s="262"/>
      <c r="AJ36" s="262"/>
      <c r="AK36" s="262"/>
      <c r="AL36" s="262"/>
      <c r="AM36" s="262"/>
      <c r="AN36" s="262"/>
      <c r="AO36" s="262"/>
      <c r="AP36" s="262"/>
      <c r="AQ36" s="262"/>
      <c r="AR36" s="262"/>
      <c r="AS36" s="262"/>
      <c r="AT36" s="262"/>
      <c r="AU36" s="262"/>
      <c r="AV36" s="262"/>
      <c r="AW36" s="262"/>
      <c r="AX36" s="262"/>
      <c r="AY36" s="262"/>
      <c r="AZ36" s="262"/>
      <c r="BA36" s="262"/>
      <c r="BB36" s="262"/>
      <c r="BC36" s="262"/>
      <c r="BD36" s="262"/>
      <c r="BE36" s="262"/>
      <c r="BF36" s="262"/>
      <c r="BG36" s="262"/>
      <c r="BH36" s="262"/>
      <c r="BI36" s="262"/>
      <c r="BJ36" s="262"/>
      <c r="BK36" s="262"/>
      <c r="BL36" s="262"/>
      <c r="BM36" s="262"/>
      <c r="BN36" s="262"/>
      <c r="BO36" s="262"/>
      <c r="BP36" s="262"/>
      <c r="BQ36" s="262"/>
      <c r="BR36" s="262"/>
      <c r="BS36" s="262"/>
      <c r="BT36" s="262"/>
      <c r="BU36" s="262"/>
      <c r="BV36" s="262"/>
      <c r="BW36" s="262"/>
      <c r="BX36" s="262"/>
      <c r="BY36" s="262"/>
      <c r="BZ36" s="262"/>
      <c r="CA36" s="262"/>
      <c r="CB36" s="262"/>
      <c r="CC36" s="262"/>
      <c r="CD36" s="262"/>
      <c r="CE36" s="262"/>
      <c r="CF36" s="262"/>
      <c r="CG36" s="262"/>
      <c r="CH36" s="262"/>
      <c r="CI36" s="262"/>
      <c r="CJ36" s="262"/>
      <c r="CK36" s="262"/>
      <c r="CL36" s="262"/>
      <c r="CM36" s="262"/>
      <c r="CN36" s="262"/>
      <c r="CO36" s="262"/>
      <c r="CP36" s="262"/>
      <c r="CQ36" s="262"/>
      <c r="CR36" s="262"/>
      <c r="CS36" s="262"/>
      <c r="CT36" s="262"/>
      <c r="CU36" s="262"/>
      <c r="CV36" s="262"/>
      <c r="CW36" s="262"/>
      <c r="CX36" s="262"/>
      <c r="CY36" s="262"/>
      <c r="CZ36" s="262"/>
      <c r="DA36" s="262"/>
      <c r="DB36" s="262"/>
      <c r="DC36" s="262"/>
      <c r="DD36" s="262"/>
      <c r="DE36" s="262"/>
      <c r="DF36" s="262"/>
      <c r="DG36" s="262"/>
      <c r="DH36" s="262"/>
      <c r="DI36" s="262"/>
      <c r="DJ36" s="262"/>
      <c r="DK36" s="262"/>
      <c r="DL36" s="262"/>
      <c r="DM36" s="262"/>
      <c r="DN36" s="262"/>
      <c r="DO36" s="262"/>
      <c r="DP36" s="262"/>
      <c r="DQ36" s="262"/>
      <c r="DR36" s="262"/>
      <c r="DS36" s="262"/>
      <c r="DT36" s="262"/>
      <c r="DU36" s="262"/>
      <c r="DV36" s="262"/>
      <c r="DW36" s="262"/>
      <c r="DX36" s="262"/>
      <c r="DY36" s="262"/>
      <c r="DZ36" s="262"/>
      <c r="EA36" s="262"/>
      <c r="EB36" s="262"/>
      <c r="EC36" s="262"/>
      <c r="ED36" s="262"/>
      <c r="EE36" s="262"/>
      <c r="EF36" s="262"/>
      <c r="EG36" s="262"/>
      <c r="EH36" s="262"/>
      <c r="EI36" s="262"/>
      <c r="EJ36" s="262"/>
      <c r="EK36" s="262"/>
      <c r="EL36" s="262"/>
      <c r="EM36" s="262"/>
      <c r="EN36" s="262"/>
      <c r="EO36" s="262"/>
      <c r="EP36" s="263" t="s">
        <v>6977</v>
      </c>
      <c r="EQ36" s="263" t="s">
        <v>6977</v>
      </c>
      <c r="ER36" s="263" t="s">
        <v>6977</v>
      </c>
      <c r="ES36" s="263" t="s">
        <v>6977</v>
      </c>
      <c r="ET36" s="263" t="s">
        <v>6977</v>
      </c>
      <c r="EU36" s="263" t="s">
        <v>6977</v>
      </c>
      <c r="EV36" s="263" t="s">
        <v>6977</v>
      </c>
      <c r="EW36" s="263" t="s">
        <v>6977</v>
      </c>
      <c r="EX36" s="263" t="s">
        <v>6977</v>
      </c>
      <c r="EY36" s="263" t="s">
        <v>6977</v>
      </c>
      <c r="EZ36" s="263" t="s">
        <v>6977</v>
      </c>
      <c r="FA36" s="263" t="s">
        <v>6977</v>
      </c>
      <c r="FB36" s="263" t="s">
        <v>6977</v>
      </c>
      <c r="FC36" s="263" t="s">
        <v>6977</v>
      </c>
      <c r="FD36" s="263" t="s">
        <v>6977</v>
      </c>
      <c r="FE36" s="263" t="s">
        <v>6977</v>
      </c>
      <c r="FF36" s="263" t="s">
        <v>6977</v>
      </c>
      <c r="FG36" s="263" t="s">
        <v>6977</v>
      </c>
      <c r="FH36" s="263" t="s">
        <v>6977</v>
      </c>
      <c r="FI36" s="263" t="s">
        <v>6977</v>
      </c>
      <c r="FJ36" s="263" t="s">
        <v>6977</v>
      </c>
      <c r="FK36" s="263" t="s">
        <v>6977</v>
      </c>
      <c r="FL36" s="263" t="s">
        <v>6977</v>
      </c>
      <c r="FM36" s="263" t="s">
        <v>6977</v>
      </c>
      <c r="FN36" s="263" t="s">
        <v>6977</v>
      </c>
      <c r="FO36" s="263" t="s">
        <v>6977</v>
      </c>
      <c r="FP36" s="263" t="s">
        <v>6977</v>
      </c>
      <c r="FQ36" s="263" t="s">
        <v>6977</v>
      </c>
      <c r="FR36" s="263" t="s">
        <v>6977</v>
      </c>
      <c r="FS36" s="263" t="s">
        <v>6977</v>
      </c>
      <c r="FT36" s="263" t="s">
        <v>6977</v>
      </c>
      <c r="FU36" s="263" t="s">
        <v>6977</v>
      </c>
      <c r="FV36" s="263" t="s">
        <v>6977</v>
      </c>
      <c r="FW36" s="263" t="s">
        <v>6977</v>
      </c>
      <c r="FX36" s="263" t="s">
        <v>6977</v>
      </c>
      <c r="FY36" s="263" t="s">
        <v>6977</v>
      </c>
      <c r="FZ36" s="263" t="s">
        <v>6977</v>
      </c>
      <c r="GA36" s="263" t="s">
        <v>6977</v>
      </c>
      <c r="GB36" s="263" t="s">
        <v>6977</v>
      </c>
      <c r="GC36" s="263" t="s">
        <v>6977</v>
      </c>
      <c r="GD36" s="263" t="s">
        <v>6977</v>
      </c>
      <c r="GE36" s="263" t="s">
        <v>6977</v>
      </c>
      <c r="GF36" s="263" t="s">
        <v>6977</v>
      </c>
      <c r="GG36" s="263" t="s">
        <v>6977</v>
      </c>
      <c r="GH36" s="263" t="s">
        <v>6977</v>
      </c>
      <c r="GI36" s="263" t="s">
        <v>6977</v>
      </c>
      <c r="GJ36" s="263" t="s">
        <v>6977</v>
      </c>
      <c r="GK36" s="263" t="s">
        <v>6977</v>
      </c>
      <c r="GL36" s="263" t="s">
        <v>6977</v>
      </c>
      <c r="GM36" s="263" t="s">
        <v>6977</v>
      </c>
      <c r="GN36" s="263" t="s">
        <v>6977</v>
      </c>
      <c r="GO36" s="263" t="s">
        <v>6977</v>
      </c>
      <c r="GP36" s="263" t="s">
        <v>6977</v>
      </c>
      <c r="GQ36" s="263" t="s">
        <v>6977</v>
      </c>
      <c r="GR36" s="263" t="s">
        <v>6977</v>
      </c>
      <c r="GS36" s="263" t="s">
        <v>6977</v>
      </c>
      <c r="GT36" s="263" t="s">
        <v>6977</v>
      </c>
      <c r="GU36" s="263" t="s">
        <v>6977</v>
      </c>
      <c r="GV36" s="263" t="s">
        <v>6977</v>
      </c>
      <c r="GW36" s="263" t="s">
        <v>6977</v>
      </c>
      <c r="GX36" s="263" t="s">
        <v>6977</v>
      </c>
      <c r="GY36" s="263" t="s">
        <v>6977</v>
      </c>
      <c r="GZ36" s="263" t="s">
        <v>6977</v>
      </c>
      <c r="HA36" s="263" t="s">
        <v>6977</v>
      </c>
      <c r="HB36" s="263" t="s">
        <v>6977</v>
      </c>
      <c r="HC36" s="263" t="s">
        <v>6977</v>
      </c>
      <c r="HD36" s="263" t="s">
        <v>6977</v>
      </c>
      <c r="HE36" s="263" t="s">
        <v>6977</v>
      </c>
      <c r="HF36" s="263" t="s">
        <v>6977</v>
      </c>
      <c r="HG36" s="263" t="s">
        <v>6977</v>
      </c>
      <c r="HH36" s="263" t="s">
        <v>6977</v>
      </c>
      <c r="HI36" s="263" t="s">
        <v>6977</v>
      </c>
      <c r="HJ36" s="263" t="s">
        <v>6977</v>
      </c>
      <c r="HK36" s="263" t="s">
        <v>6977</v>
      </c>
      <c r="HL36" s="263" t="s">
        <v>6977</v>
      </c>
      <c r="HM36" s="263" t="s">
        <v>6977</v>
      </c>
      <c r="HN36" s="263" t="s">
        <v>6977</v>
      </c>
      <c r="HO36" s="263" t="s">
        <v>6977</v>
      </c>
      <c r="HP36" s="263" t="s">
        <v>6977</v>
      </c>
      <c r="HQ36" s="263" t="s">
        <v>6977</v>
      </c>
    </row>
    <row r="37" spans="3:225">
      <c r="C37" s="229"/>
      <c r="D37" s="212"/>
      <c r="E37" s="229" t="s">
        <v>7212</v>
      </c>
      <c r="F37" s="235" t="s">
        <v>7205</v>
      </c>
      <c r="G37" s="260" t="s">
        <v>7206</v>
      </c>
      <c r="H37" s="261" t="s">
        <v>7213</v>
      </c>
      <c r="I37" s="262"/>
      <c r="J37" s="262"/>
      <c r="K37" s="262"/>
      <c r="L37" s="262"/>
      <c r="M37" s="262"/>
      <c r="N37" s="262"/>
      <c r="O37" s="262"/>
      <c r="P37" s="262"/>
      <c r="Q37" s="262"/>
      <c r="R37" s="262"/>
      <c r="S37" s="262"/>
      <c r="T37" s="262"/>
      <c r="U37" s="262"/>
      <c r="V37" s="262"/>
      <c r="W37" s="262"/>
      <c r="X37" s="262"/>
      <c r="Y37" s="262"/>
      <c r="Z37" s="262"/>
      <c r="AA37" s="262"/>
      <c r="AB37" s="262"/>
      <c r="AC37" s="262"/>
      <c r="AD37" s="262"/>
      <c r="AE37" s="262"/>
      <c r="AF37" s="262"/>
      <c r="AG37" s="262"/>
      <c r="AH37" s="262"/>
      <c r="AI37" s="262"/>
      <c r="AJ37" s="262"/>
      <c r="AK37" s="262"/>
      <c r="AL37" s="262"/>
      <c r="AM37" s="262"/>
      <c r="AN37" s="262"/>
      <c r="AO37" s="262"/>
      <c r="AP37" s="262"/>
      <c r="AQ37" s="262"/>
      <c r="AR37" s="262"/>
      <c r="AS37" s="262"/>
      <c r="AT37" s="262"/>
      <c r="AU37" s="262"/>
      <c r="AV37" s="262"/>
      <c r="AW37" s="262"/>
      <c r="AX37" s="262"/>
      <c r="AY37" s="262"/>
      <c r="AZ37" s="262"/>
      <c r="BA37" s="262"/>
      <c r="BB37" s="262"/>
      <c r="BC37" s="262"/>
      <c r="BD37" s="262"/>
      <c r="BE37" s="262"/>
      <c r="BF37" s="262"/>
      <c r="BG37" s="262"/>
      <c r="BH37" s="262"/>
      <c r="BI37" s="262"/>
      <c r="BJ37" s="262"/>
      <c r="BK37" s="262"/>
      <c r="BL37" s="262"/>
      <c r="BM37" s="262"/>
      <c r="BN37" s="262"/>
      <c r="BO37" s="262"/>
      <c r="BP37" s="262"/>
      <c r="BQ37" s="262"/>
      <c r="BR37" s="262"/>
      <c r="BS37" s="262"/>
      <c r="BT37" s="262"/>
      <c r="BU37" s="262"/>
      <c r="BV37" s="262"/>
      <c r="BW37" s="262"/>
      <c r="BX37" s="262"/>
      <c r="BY37" s="262"/>
      <c r="BZ37" s="262"/>
      <c r="CA37" s="262"/>
      <c r="CB37" s="262"/>
      <c r="CC37" s="262"/>
      <c r="CD37" s="262"/>
      <c r="CE37" s="262"/>
      <c r="CF37" s="262"/>
      <c r="CG37" s="262"/>
      <c r="CH37" s="262"/>
      <c r="CI37" s="262"/>
      <c r="CJ37" s="262"/>
      <c r="CK37" s="262"/>
      <c r="CL37" s="262"/>
      <c r="CM37" s="262"/>
      <c r="CN37" s="262"/>
      <c r="CO37" s="262"/>
      <c r="CP37" s="262"/>
      <c r="CQ37" s="262"/>
      <c r="CR37" s="262"/>
      <c r="CS37" s="262"/>
      <c r="CT37" s="262"/>
      <c r="CU37" s="262"/>
      <c r="CV37" s="262"/>
      <c r="CW37" s="262"/>
      <c r="CX37" s="262"/>
      <c r="CY37" s="262"/>
      <c r="CZ37" s="262"/>
      <c r="DA37" s="262"/>
      <c r="DB37" s="262"/>
      <c r="DC37" s="262"/>
      <c r="DD37" s="262"/>
      <c r="DE37" s="262"/>
      <c r="DF37" s="262"/>
      <c r="DG37" s="262"/>
      <c r="DH37" s="262"/>
      <c r="DI37" s="262"/>
      <c r="DJ37" s="262"/>
      <c r="DK37" s="262"/>
      <c r="DL37" s="262"/>
      <c r="DM37" s="262"/>
      <c r="DN37" s="262"/>
      <c r="DO37" s="262"/>
      <c r="DP37" s="262"/>
      <c r="DQ37" s="262"/>
      <c r="DR37" s="262"/>
      <c r="DS37" s="262"/>
      <c r="DT37" s="262"/>
      <c r="DU37" s="262"/>
      <c r="DV37" s="262"/>
      <c r="DW37" s="262"/>
      <c r="DX37" s="262"/>
      <c r="DY37" s="262"/>
      <c r="DZ37" s="262"/>
      <c r="EA37" s="262"/>
      <c r="EB37" s="262"/>
      <c r="EC37" s="262"/>
      <c r="ED37" s="262"/>
      <c r="EE37" s="262"/>
      <c r="EF37" s="262"/>
      <c r="EG37" s="262"/>
      <c r="EH37" s="262"/>
      <c r="EI37" s="262"/>
      <c r="EJ37" s="262"/>
      <c r="EK37" s="262"/>
      <c r="EL37" s="262"/>
      <c r="EM37" s="262"/>
      <c r="EN37" s="262"/>
      <c r="EO37" s="262"/>
      <c r="EP37" s="263" t="s">
        <v>6977</v>
      </c>
      <c r="EQ37" s="263" t="s">
        <v>6977</v>
      </c>
      <c r="ER37" s="263" t="s">
        <v>6977</v>
      </c>
      <c r="ES37" s="263" t="s">
        <v>6977</v>
      </c>
      <c r="ET37" s="263" t="s">
        <v>6977</v>
      </c>
      <c r="EU37" s="263" t="s">
        <v>6977</v>
      </c>
      <c r="EV37" s="263" t="s">
        <v>6977</v>
      </c>
      <c r="EW37" s="263" t="s">
        <v>6977</v>
      </c>
      <c r="EX37" s="263" t="s">
        <v>6977</v>
      </c>
      <c r="EY37" s="263" t="s">
        <v>6977</v>
      </c>
      <c r="EZ37" s="263" t="s">
        <v>6977</v>
      </c>
      <c r="FA37" s="263" t="s">
        <v>6977</v>
      </c>
      <c r="FB37" s="263" t="s">
        <v>6977</v>
      </c>
      <c r="FC37" s="263" t="s">
        <v>6977</v>
      </c>
      <c r="FD37" s="263" t="s">
        <v>6977</v>
      </c>
      <c r="FE37" s="263" t="s">
        <v>6977</v>
      </c>
      <c r="FF37" s="263" t="s">
        <v>6977</v>
      </c>
      <c r="FG37" s="263" t="s">
        <v>6977</v>
      </c>
      <c r="FH37" s="263" t="s">
        <v>6977</v>
      </c>
      <c r="FI37" s="263" t="s">
        <v>6977</v>
      </c>
      <c r="FJ37" s="263" t="s">
        <v>6977</v>
      </c>
      <c r="FK37" s="263" t="s">
        <v>6977</v>
      </c>
      <c r="FL37" s="263" t="s">
        <v>6977</v>
      </c>
      <c r="FM37" s="263" t="s">
        <v>6977</v>
      </c>
      <c r="FN37" s="263" t="s">
        <v>6977</v>
      </c>
      <c r="FO37" s="263" t="s">
        <v>6977</v>
      </c>
      <c r="FP37" s="263" t="s">
        <v>6977</v>
      </c>
      <c r="FQ37" s="263" t="s">
        <v>6977</v>
      </c>
      <c r="FR37" s="263" t="s">
        <v>6977</v>
      </c>
      <c r="FS37" s="263" t="s">
        <v>6977</v>
      </c>
      <c r="FT37" s="263" t="s">
        <v>6977</v>
      </c>
      <c r="FU37" s="263" t="s">
        <v>6977</v>
      </c>
      <c r="FV37" s="263" t="s">
        <v>6977</v>
      </c>
      <c r="FW37" s="263" t="s">
        <v>6977</v>
      </c>
      <c r="FX37" s="263" t="s">
        <v>6977</v>
      </c>
      <c r="FY37" s="263" t="s">
        <v>6977</v>
      </c>
      <c r="FZ37" s="263" t="s">
        <v>6977</v>
      </c>
      <c r="GA37" s="263" t="s">
        <v>6977</v>
      </c>
      <c r="GB37" s="263" t="s">
        <v>6977</v>
      </c>
      <c r="GC37" s="263" t="s">
        <v>6977</v>
      </c>
      <c r="GD37" s="263" t="s">
        <v>6977</v>
      </c>
      <c r="GE37" s="263" t="s">
        <v>6977</v>
      </c>
      <c r="GF37" s="263" t="s">
        <v>6977</v>
      </c>
      <c r="GG37" s="263" t="s">
        <v>6977</v>
      </c>
      <c r="GH37" s="263" t="s">
        <v>6977</v>
      </c>
      <c r="GI37" s="263" t="s">
        <v>6977</v>
      </c>
      <c r="GJ37" s="263" t="s">
        <v>6977</v>
      </c>
      <c r="GK37" s="263" t="s">
        <v>6977</v>
      </c>
      <c r="GL37" s="263" t="s">
        <v>6977</v>
      </c>
      <c r="GM37" s="263" t="s">
        <v>6977</v>
      </c>
      <c r="GN37" s="263" t="s">
        <v>6977</v>
      </c>
      <c r="GO37" s="263" t="s">
        <v>6977</v>
      </c>
      <c r="GP37" s="263" t="s">
        <v>6977</v>
      </c>
      <c r="GQ37" s="263" t="s">
        <v>6977</v>
      </c>
      <c r="GR37" s="263" t="s">
        <v>6977</v>
      </c>
      <c r="GS37" s="263" t="s">
        <v>6977</v>
      </c>
      <c r="GT37" s="263" t="s">
        <v>6977</v>
      </c>
      <c r="GU37" s="263" t="s">
        <v>6977</v>
      </c>
      <c r="GV37" s="263" t="s">
        <v>6977</v>
      </c>
      <c r="GW37" s="263" t="s">
        <v>6977</v>
      </c>
      <c r="GX37" s="263" t="s">
        <v>6977</v>
      </c>
      <c r="GY37" s="263" t="s">
        <v>6977</v>
      </c>
      <c r="GZ37" s="263" t="s">
        <v>6977</v>
      </c>
      <c r="HA37" s="263" t="s">
        <v>6977</v>
      </c>
      <c r="HB37" s="263" t="s">
        <v>6977</v>
      </c>
      <c r="HC37" s="263" t="s">
        <v>6977</v>
      </c>
      <c r="HD37" s="263" t="s">
        <v>6977</v>
      </c>
      <c r="HE37" s="263" t="s">
        <v>6977</v>
      </c>
      <c r="HF37" s="263" t="s">
        <v>6977</v>
      </c>
      <c r="HG37" s="263" t="s">
        <v>6977</v>
      </c>
      <c r="HH37" s="263" t="s">
        <v>6977</v>
      </c>
      <c r="HI37" s="263" t="s">
        <v>6977</v>
      </c>
      <c r="HJ37" s="263" t="s">
        <v>6977</v>
      </c>
      <c r="HK37" s="263" t="s">
        <v>6977</v>
      </c>
      <c r="HL37" s="263" t="s">
        <v>6977</v>
      </c>
      <c r="HM37" s="263" t="s">
        <v>6977</v>
      </c>
      <c r="HN37" s="263" t="s">
        <v>6977</v>
      </c>
      <c r="HO37" s="263" t="s">
        <v>6977</v>
      </c>
      <c r="HP37" s="263" t="s">
        <v>6977</v>
      </c>
      <c r="HQ37" s="263" t="s">
        <v>6977</v>
      </c>
    </row>
    <row r="38" spans="3:225">
      <c r="C38" s="229"/>
      <c r="D38" s="212"/>
      <c r="E38" s="229" t="s">
        <v>7214</v>
      </c>
      <c r="F38" s="235" t="s">
        <v>7205</v>
      </c>
      <c r="G38" s="260" t="s">
        <v>7206</v>
      </c>
      <c r="H38" s="261" t="s">
        <v>7213</v>
      </c>
      <c r="I38" s="262"/>
      <c r="J38" s="262"/>
      <c r="K38" s="262"/>
      <c r="L38" s="262"/>
      <c r="M38" s="262"/>
      <c r="N38" s="262"/>
      <c r="O38" s="262"/>
      <c r="P38" s="262"/>
      <c r="Q38" s="262"/>
      <c r="R38" s="262"/>
      <c r="S38" s="262"/>
      <c r="T38" s="262"/>
      <c r="U38" s="262"/>
      <c r="V38" s="262"/>
      <c r="W38" s="262"/>
      <c r="X38" s="262"/>
      <c r="Y38" s="262"/>
      <c r="Z38" s="262"/>
      <c r="AA38" s="262"/>
      <c r="AB38" s="262"/>
      <c r="AC38" s="262"/>
      <c r="AD38" s="262"/>
      <c r="AE38" s="262"/>
      <c r="AF38" s="262"/>
      <c r="AG38" s="262"/>
      <c r="AH38" s="262"/>
      <c r="AI38" s="262"/>
      <c r="AJ38" s="262"/>
      <c r="AK38" s="262"/>
      <c r="AL38" s="262"/>
      <c r="AM38" s="262"/>
      <c r="AN38" s="262"/>
      <c r="AO38" s="262"/>
      <c r="AP38" s="262"/>
      <c r="AQ38" s="262"/>
      <c r="AR38" s="262"/>
      <c r="AS38" s="262"/>
      <c r="AT38" s="262"/>
      <c r="AU38" s="262"/>
      <c r="AV38" s="262"/>
      <c r="AW38" s="262"/>
      <c r="AX38" s="262"/>
      <c r="AY38" s="262"/>
      <c r="AZ38" s="262"/>
      <c r="BA38" s="262"/>
      <c r="BB38" s="262"/>
      <c r="BC38" s="262"/>
      <c r="BD38" s="262"/>
      <c r="BE38" s="262"/>
      <c r="BF38" s="262"/>
      <c r="BG38" s="262"/>
      <c r="BH38" s="262"/>
      <c r="BI38" s="262"/>
      <c r="BJ38" s="262"/>
      <c r="BK38" s="262"/>
      <c r="BL38" s="262"/>
      <c r="BM38" s="262"/>
      <c r="BN38" s="262"/>
      <c r="BO38" s="262"/>
      <c r="BP38" s="262"/>
      <c r="BQ38" s="262"/>
      <c r="BR38" s="262"/>
      <c r="BS38" s="262"/>
      <c r="BT38" s="262"/>
      <c r="BU38" s="262"/>
      <c r="BV38" s="262"/>
      <c r="BW38" s="262"/>
      <c r="BX38" s="262"/>
      <c r="BY38" s="262"/>
      <c r="BZ38" s="262"/>
      <c r="CA38" s="262"/>
      <c r="CB38" s="262"/>
      <c r="CC38" s="262"/>
      <c r="CD38" s="262"/>
      <c r="CE38" s="262"/>
      <c r="CF38" s="262"/>
      <c r="CG38" s="262"/>
      <c r="CH38" s="262"/>
      <c r="CI38" s="262"/>
      <c r="CJ38" s="262"/>
      <c r="CK38" s="262"/>
      <c r="CL38" s="262"/>
      <c r="CM38" s="262"/>
      <c r="CN38" s="262"/>
      <c r="CO38" s="262"/>
      <c r="CP38" s="262"/>
      <c r="CQ38" s="262"/>
      <c r="CR38" s="262"/>
      <c r="CS38" s="262"/>
      <c r="CT38" s="262"/>
      <c r="CU38" s="262"/>
      <c r="CV38" s="262"/>
      <c r="CW38" s="262"/>
      <c r="CX38" s="262"/>
      <c r="CY38" s="262"/>
      <c r="CZ38" s="262"/>
      <c r="DA38" s="262"/>
      <c r="DB38" s="262"/>
      <c r="DC38" s="262"/>
      <c r="DD38" s="262"/>
      <c r="DE38" s="262"/>
      <c r="DF38" s="262"/>
      <c r="DG38" s="262"/>
      <c r="DH38" s="262"/>
      <c r="DI38" s="262"/>
      <c r="DJ38" s="262"/>
      <c r="DK38" s="262"/>
      <c r="DL38" s="262"/>
      <c r="DM38" s="262"/>
      <c r="DN38" s="262"/>
      <c r="DO38" s="262"/>
      <c r="DP38" s="262"/>
      <c r="DQ38" s="262"/>
      <c r="DR38" s="262"/>
      <c r="DS38" s="262"/>
      <c r="DT38" s="262"/>
      <c r="DU38" s="262"/>
      <c r="DV38" s="262"/>
      <c r="DW38" s="262"/>
      <c r="DX38" s="262"/>
      <c r="DY38" s="262"/>
      <c r="DZ38" s="262"/>
      <c r="EA38" s="262"/>
      <c r="EB38" s="262"/>
      <c r="EC38" s="262"/>
      <c r="ED38" s="262"/>
      <c r="EE38" s="262"/>
      <c r="EF38" s="262"/>
      <c r="EG38" s="262"/>
      <c r="EH38" s="262"/>
      <c r="EI38" s="262"/>
      <c r="EJ38" s="262"/>
      <c r="EK38" s="262"/>
      <c r="EL38" s="262"/>
      <c r="EM38" s="262"/>
      <c r="EN38" s="262"/>
      <c r="EO38" s="262"/>
      <c r="EP38" s="263" t="s">
        <v>6977</v>
      </c>
      <c r="EQ38" s="263" t="s">
        <v>6977</v>
      </c>
      <c r="ER38" s="263" t="s">
        <v>6977</v>
      </c>
      <c r="ES38" s="263" t="s">
        <v>6977</v>
      </c>
      <c r="ET38" s="263" t="s">
        <v>6977</v>
      </c>
      <c r="EU38" s="263" t="s">
        <v>6977</v>
      </c>
      <c r="EV38" s="263" t="s">
        <v>6977</v>
      </c>
      <c r="EW38" s="263" t="s">
        <v>6977</v>
      </c>
      <c r="EX38" s="263" t="s">
        <v>6977</v>
      </c>
      <c r="EY38" s="263" t="s">
        <v>6977</v>
      </c>
      <c r="EZ38" s="263" t="s">
        <v>6977</v>
      </c>
      <c r="FA38" s="263" t="s">
        <v>6977</v>
      </c>
      <c r="FB38" s="263" t="s">
        <v>6977</v>
      </c>
      <c r="FC38" s="263" t="s">
        <v>6977</v>
      </c>
      <c r="FD38" s="263" t="s">
        <v>6977</v>
      </c>
      <c r="FE38" s="263" t="s">
        <v>6977</v>
      </c>
      <c r="FF38" s="263" t="s">
        <v>6977</v>
      </c>
      <c r="FG38" s="263" t="s">
        <v>6977</v>
      </c>
      <c r="FH38" s="263" t="s">
        <v>6977</v>
      </c>
      <c r="FI38" s="263" t="s">
        <v>6977</v>
      </c>
      <c r="FJ38" s="263" t="s">
        <v>6977</v>
      </c>
      <c r="FK38" s="263" t="s">
        <v>6977</v>
      </c>
      <c r="FL38" s="263" t="s">
        <v>6977</v>
      </c>
      <c r="FM38" s="263" t="s">
        <v>6977</v>
      </c>
      <c r="FN38" s="263" t="s">
        <v>6977</v>
      </c>
      <c r="FO38" s="263" t="s">
        <v>6977</v>
      </c>
      <c r="FP38" s="263" t="s">
        <v>6977</v>
      </c>
      <c r="FQ38" s="263" t="s">
        <v>6977</v>
      </c>
      <c r="FR38" s="263" t="s">
        <v>6977</v>
      </c>
      <c r="FS38" s="263" t="s">
        <v>6977</v>
      </c>
      <c r="FT38" s="263" t="s">
        <v>6977</v>
      </c>
      <c r="FU38" s="263" t="s">
        <v>6977</v>
      </c>
      <c r="FV38" s="263" t="s">
        <v>6977</v>
      </c>
      <c r="FW38" s="263" t="s">
        <v>6977</v>
      </c>
      <c r="FX38" s="263" t="s">
        <v>6977</v>
      </c>
      <c r="FY38" s="263" t="s">
        <v>6977</v>
      </c>
      <c r="FZ38" s="263" t="s">
        <v>6977</v>
      </c>
      <c r="GA38" s="263" t="s">
        <v>6977</v>
      </c>
      <c r="GB38" s="263" t="s">
        <v>6977</v>
      </c>
      <c r="GC38" s="263" t="s">
        <v>6977</v>
      </c>
      <c r="GD38" s="263" t="s">
        <v>6977</v>
      </c>
      <c r="GE38" s="263" t="s">
        <v>6977</v>
      </c>
      <c r="GF38" s="263" t="s">
        <v>6977</v>
      </c>
      <c r="GG38" s="263" t="s">
        <v>6977</v>
      </c>
      <c r="GH38" s="263" t="s">
        <v>6977</v>
      </c>
      <c r="GI38" s="263" t="s">
        <v>6977</v>
      </c>
      <c r="GJ38" s="263" t="s">
        <v>6977</v>
      </c>
      <c r="GK38" s="263" t="s">
        <v>6977</v>
      </c>
      <c r="GL38" s="263" t="s">
        <v>6977</v>
      </c>
      <c r="GM38" s="263" t="s">
        <v>6977</v>
      </c>
      <c r="GN38" s="263" t="s">
        <v>6977</v>
      </c>
      <c r="GO38" s="263" t="s">
        <v>6977</v>
      </c>
      <c r="GP38" s="263" t="s">
        <v>6977</v>
      </c>
      <c r="GQ38" s="263" t="s">
        <v>6977</v>
      </c>
      <c r="GR38" s="263" t="s">
        <v>6977</v>
      </c>
      <c r="GS38" s="263" t="s">
        <v>6977</v>
      </c>
      <c r="GT38" s="263" t="s">
        <v>6977</v>
      </c>
      <c r="GU38" s="263" t="s">
        <v>6977</v>
      </c>
      <c r="GV38" s="263" t="s">
        <v>6977</v>
      </c>
      <c r="GW38" s="263" t="s">
        <v>6977</v>
      </c>
      <c r="GX38" s="263" t="s">
        <v>6977</v>
      </c>
      <c r="GY38" s="263" t="s">
        <v>6977</v>
      </c>
      <c r="GZ38" s="263" t="s">
        <v>6977</v>
      </c>
      <c r="HA38" s="263" t="s">
        <v>6977</v>
      </c>
      <c r="HB38" s="263" t="s">
        <v>6977</v>
      </c>
      <c r="HC38" s="263" t="s">
        <v>6977</v>
      </c>
      <c r="HD38" s="263" t="s">
        <v>6977</v>
      </c>
      <c r="HE38" s="263" t="s">
        <v>6977</v>
      </c>
      <c r="HF38" s="263" t="s">
        <v>6977</v>
      </c>
      <c r="HG38" s="263" t="s">
        <v>6977</v>
      </c>
      <c r="HH38" s="263" t="s">
        <v>6977</v>
      </c>
      <c r="HI38" s="263" t="s">
        <v>6977</v>
      </c>
      <c r="HJ38" s="263" t="s">
        <v>6977</v>
      </c>
      <c r="HK38" s="263" t="s">
        <v>6977</v>
      </c>
      <c r="HL38" s="263" t="s">
        <v>6977</v>
      </c>
      <c r="HM38" s="263" t="s">
        <v>6977</v>
      </c>
      <c r="HN38" s="263" t="s">
        <v>6977</v>
      </c>
      <c r="HO38" s="263" t="s">
        <v>6977</v>
      </c>
      <c r="HP38" s="263" t="s">
        <v>6977</v>
      </c>
      <c r="HQ38" s="263" t="s">
        <v>6977</v>
      </c>
    </row>
    <row r="39" spans="3:225">
      <c r="C39" s="229"/>
      <c r="D39" s="212"/>
      <c r="E39" s="229" t="s">
        <v>7215</v>
      </c>
      <c r="F39" s="235" t="s">
        <v>7205</v>
      </c>
      <c r="G39" s="260" t="s">
        <v>7206</v>
      </c>
      <c r="H39" s="261" t="s">
        <v>7213</v>
      </c>
      <c r="I39" s="262"/>
      <c r="J39" s="262"/>
      <c r="K39" s="262"/>
      <c r="L39" s="262"/>
      <c r="M39" s="262"/>
      <c r="N39" s="262"/>
      <c r="O39" s="262"/>
      <c r="P39" s="262"/>
      <c r="Q39" s="262"/>
      <c r="R39" s="262"/>
      <c r="S39" s="262"/>
      <c r="T39" s="262"/>
      <c r="U39" s="262"/>
      <c r="V39" s="262"/>
      <c r="W39" s="262"/>
      <c r="X39" s="262"/>
      <c r="Y39" s="262"/>
      <c r="Z39" s="262"/>
      <c r="AA39" s="262"/>
      <c r="AB39" s="262"/>
      <c r="AC39" s="262"/>
      <c r="AD39" s="262"/>
      <c r="AE39" s="262"/>
      <c r="AF39" s="262"/>
      <c r="AG39" s="262"/>
      <c r="AH39" s="262"/>
      <c r="AI39" s="262"/>
      <c r="AJ39" s="262"/>
      <c r="AK39" s="262"/>
      <c r="AL39" s="262"/>
      <c r="AM39" s="262"/>
      <c r="AN39" s="262"/>
      <c r="AO39" s="262"/>
      <c r="AP39" s="262"/>
      <c r="AQ39" s="262"/>
      <c r="AR39" s="262"/>
      <c r="AS39" s="262"/>
      <c r="AT39" s="262"/>
      <c r="AU39" s="262"/>
      <c r="AV39" s="262"/>
      <c r="AW39" s="262"/>
      <c r="AX39" s="262"/>
      <c r="AY39" s="262"/>
      <c r="AZ39" s="262"/>
      <c r="BA39" s="262"/>
      <c r="BB39" s="262"/>
      <c r="BC39" s="262"/>
      <c r="BD39" s="262"/>
      <c r="BE39" s="262"/>
      <c r="BF39" s="262"/>
      <c r="BG39" s="262"/>
      <c r="BH39" s="262"/>
      <c r="BI39" s="262"/>
      <c r="BJ39" s="262"/>
      <c r="BK39" s="262"/>
      <c r="BL39" s="262"/>
      <c r="BM39" s="262"/>
      <c r="BN39" s="262"/>
      <c r="BO39" s="262"/>
      <c r="BP39" s="262"/>
      <c r="BQ39" s="262"/>
      <c r="BR39" s="262"/>
      <c r="BS39" s="262"/>
      <c r="BT39" s="262"/>
      <c r="BU39" s="262"/>
      <c r="BV39" s="262"/>
      <c r="BW39" s="262"/>
      <c r="BX39" s="262"/>
      <c r="BY39" s="262"/>
      <c r="BZ39" s="262"/>
      <c r="CA39" s="262"/>
      <c r="CB39" s="262"/>
      <c r="CC39" s="262"/>
      <c r="CD39" s="262"/>
      <c r="CE39" s="262"/>
      <c r="CF39" s="262"/>
      <c r="CG39" s="262"/>
      <c r="CH39" s="262"/>
      <c r="CI39" s="262"/>
      <c r="CJ39" s="262"/>
      <c r="CK39" s="262"/>
      <c r="CL39" s="262"/>
      <c r="CM39" s="262"/>
      <c r="CN39" s="262"/>
      <c r="CO39" s="262"/>
      <c r="CP39" s="262"/>
      <c r="CQ39" s="262"/>
      <c r="CR39" s="262"/>
      <c r="CS39" s="262"/>
      <c r="CT39" s="262"/>
      <c r="CU39" s="262"/>
      <c r="CV39" s="262"/>
      <c r="CW39" s="262"/>
      <c r="CX39" s="262"/>
      <c r="CY39" s="262"/>
      <c r="CZ39" s="262"/>
      <c r="DA39" s="262"/>
      <c r="DB39" s="262"/>
      <c r="DC39" s="262"/>
      <c r="DD39" s="262"/>
      <c r="DE39" s="262"/>
      <c r="DF39" s="262"/>
      <c r="DG39" s="262"/>
      <c r="DH39" s="262"/>
      <c r="DI39" s="262"/>
      <c r="DJ39" s="262"/>
      <c r="DK39" s="262"/>
      <c r="DL39" s="262"/>
      <c r="DM39" s="262"/>
      <c r="DN39" s="262"/>
      <c r="DO39" s="262"/>
      <c r="DP39" s="262"/>
      <c r="DQ39" s="262"/>
      <c r="DR39" s="262"/>
      <c r="DS39" s="262"/>
      <c r="DT39" s="262"/>
      <c r="DU39" s="262"/>
      <c r="DV39" s="262"/>
      <c r="DW39" s="262"/>
      <c r="DX39" s="262"/>
      <c r="DY39" s="262"/>
      <c r="DZ39" s="262"/>
      <c r="EA39" s="262"/>
      <c r="EB39" s="262"/>
      <c r="EC39" s="262"/>
      <c r="ED39" s="262"/>
      <c r="EE39" s="262"/>
      <c r="EF39" s="262"/>
      <c r="EG39" s="262"/>
      <c r="EH39" s="262"/>
      <c r="EI39" s="262"/>
      <c r="EJ39" s="262"/>
      <c r="EK39" s="262"/>
      <c r="EL39" s="262"/>
      <c r="EM39" s="262"/>
      <c r="EN39" s="262"/>
      <c r="EO39" s="262"/>
      <c r="EP39" s="263" t="s">
        <v>6977</v>
      </c>
      <c r="EQ39" s="263" t="s">
        <v>6977</v>
      </c>
      <c r="ER39" s="263" t="s">
        <v>6977</v>
      </c>
      <c r="ES39" s="263" t="s">
        <v>6977</v>
      </c>
      <c r="ET39" s="263" t="s">
        <v>6977</v>
      </c>
      <c r="EU39" s="263" t="s">
        <v>6977</v>
      </c>
      <c r="EV39" s="263" t="s">
        <v>6977</v>
      </c>
      <c r="EW39" s="263" t="s">
        <v>6977</v>
      </c>
      <c r="EX39" s="263" t="s">
        <v>6977</v>
      </c>
      <c r="EY39" s="263" t="s">
        <v>6977</v>
      </c>
      <c r="EZ39" s="263" t="s">
        <v>6977</v>
      </c>
      <c r="FA39" s="263" t="s">
        <v>6977</v>
      </c>
      <c r="FB39" s="263" t="s">
        <v>6977</v>
      </c>
      <c r="FC39" s="263" t="s">
        <v>6977</v>
      </c>
      <c r="FD39" s="263" t="s">
        <v>6977</v>
      </c>
      <c r="FE39" s="263" t="s">
        <v>6977</v>
      </c>
      <c r="FF39" s="263" t="s">
        <v>6977</v>
      </c>
      <c r="FG39" s="263" t="s">
        <v>6977</v>
      </c>
      <c r="FH39" s="263" t="s">
        <v>6977</v>
      </c>
      <c r="FI39" s="263" t="s">
        <v>6977</v>
      </c>
      <c r="FJ39" s="263" t="s">
        <v>6977</v>
      </c>
      <c r="FK39" s="263" t="s">
        <v>6977</v>
      </c>
      <c r="FL39" s="263" t="s">
        <v>6977</v>
      </c>
      <c r="FM39" s="263" t="s">
        <v>6977</v>
      </c>
      <c r="FN39" s="263" t="s">
        <v>6977</v>
      </c>
      <c r="FO39" s="263" t="s">
        <v>6977</v>
      </c>
      <c r="FP39" s="263" t="s">
        <v>6977</v>
      </c>
      <c r="FQ39" s="263" t="s">
        <v>6977</v>
      </c>
      <c r="FR39" s="263" t="s">
        <v>6977</v>
      </c>
      <c r="FS39" s="263" t="s">
        <v>6977</v>
      </c>
      <c r="FT39" s="263" t="s">
        <v>6977</v>
      </c>
      <c r="FU39" s="263" t="s">
        <v>6977</v>
      </c>
      <c r="FV39" s="263" t="s">
        <v>6977</v>
      </c>
      <c r="FW39" s="263" t="s">
        <v>6977</v>
      </c>
      <c r="FX39" s="263" t="s">
        <v>6977</v>
      </c>
      <c r="FY39" s="263" t="s">
        <v>6977</v>
      </c>
      <c r="FZ39" s="263" t="s">
        <v>6977</v>
      </c>
      <c r="GA39" s="263" t="s">
        <v>6977</v>
      </c>
      <c r="GB39" s="263" t="s">
        <v>6977</v>
      </c>
      <c r="GC39" s="263" t="s">
        <v>6977</v>
      </c>
      <c r="GD39" s="263" t="s">
        <v>6977</v>
      </c>
      <c r="GE39" s="263" t="s">
        <v>6977</v>
      </c>
      <c r="GF39" s="263" t="s">
        <v>6977</v>
      </c>
      <c r="GG39" s="263" t="s">
        <v>6977</v>
      </c>
      <c r="GH39" s="263" t="s">
        <v>6977</v>
      </c>
      <c r="GI39" s="263" t="s">
        <v>6977</v>
      </c>
      <c r="GJ39" s="263" t="s">
        <v>6977</v>
      </c>
      <c r="GK39" s="263" t="s">
        <v>6977</v>
      </c>
      <c r="GL39" s="263" t="s">
        <v>6977</v>
      </c>
      <c r="GM39" s="263" t="s">
        <v>6977</v>
      </c>
      <c r="GN39" s="263" t="s">
        <v>6977</v>
      </c>
      <c r="GO39" s="263" t="s">
        <v>6977</v>
      </c>
      <c r="GP39" s="263" t="s">
        <v>6977</v>
      </c>
      <c r="GQ39" s="263" t="s">
        <v>6977</v>
      </c>
      <c r="GR39" s="263" t="s">
        <v>6977</v>
      </c>
      <c r="GS39" s="263" t="s">
        <v>6977</v>
      </c>
      <c r="GT39" s="263" t="s">
        <v>6977</v>
      </c>
      <c r="GU39" s="263" t="s">
        <v>6977</v>
      </c>
      <c r="GV39" s="263" t="s">
        <v>6977</v>
      </c>
      <c r="GW39" s="263" t="s">
        <v>6977</v>
      </c>
      <c r="GX39" s="263" t="s">
        <v>6977</v>
      </c>
      <c r="GY39" s="263" t="s">
        <v>6977</v>
      </c>
      <c r="GZ39" s="263" t="s">
        <v>6977</v>
      </c>
      <c r="HA39" s="263" t="s">
        <v>6977</v>
      </c>
      <c r="HB39" s="263" t="s">
        <v>6977</v>
      </c>
      <c r="HC39" s="263" t="s">
        <v>6977</v>
      </c>
      <c r="HD39" s="263" t="s">
        <v>6977</v>
      </c>
      <c r="HE39" s="263" t="s">
        <v>6977</v>
      </c>
      <c r="HF39" s="263" t="s">
        <v>6977</v>
      </c>
      <c r="HG39" s="263" t="s">
        <v>6977</v>
      </c>
      <c r="HH39" s="263" t="s">
        <v>6977</v>
      </c>
      <c r="HI39" s="263" t="s">
        <v>6977</v>
      </c>
      <c r="HJ39" s="263" t="s">
        <v>6977</v>
      </c>
      <c r="HK39" s="263" t="s">
        <v>6977</v>
      </c>
      <c r="HL39" s="263" t="s">
        <v>6977</v>
      </c>
      <c r="HM39" s="263" t="s">
        <v>6977</v>
      </c>
      <c r="HN39" s="263" t="s">
        <v>6977</v>
      </c>
      <c r="HO39" s="263" t="s">
        <v>6977</v>
      </c>
      <c r="HP39" s="263" t="s">
        <v>6977</v>
      </c>
      <c r="HQ39" s="263" t="s">
        <v>6977</v>
      </c>
    </row>
    <row r="40" spans="3:225">
      <c r="C40" s="229"/>
      <c r="D40" s="212"/>
      <c r="E40" s="229" t="s">
        <v>7216</v>
      </c>
      <c r="F40" s="235" t="s">
        <v>7205</v>
      </c>
      <c r="G40" s="260" t="s">
        <v>7206</v>
      </c>
      <c r="H40" s="261" t="s">
        <v>7213</v>
      </c>
      <c r="I40" s="263">
        <v>238927.08129999999</v>
      </c>
      <c r="J40" s="263">
        <v>6721300</v>
      </c>
      <c r="K40" s="263">
        <v>77683.125700000004</v>
      </c>
      <c r="L40" s="263" t="s">
        <v>135</v>
      </c>
      <c r="M40" s="263" t="s">
        <v>135</v>
      </c>
      <c r="N40" s="263">
        <v>6902000</v>
      </c>
      <c r="O40" s="263">
        <v>31104500</v>
      </c>
      <c r="P40" s="263">
        <v>15144.066999999999</v>
      </c>
      <c r="Q40" s="263">
        <v>24568.194899999999</v>
      </c>
      <c r="R40" s="263">
        <v>3180400</v>
      </c>
      <c r="S40" s="263">
        <v>4147200</v>
      </c>
      <c r="T40" s="263">
        <v>13628.624299999999</v>
      </c>
      <c r="U40" s="263">
        <v>43886.859100000001</v>
      </c>
      <c r="V40" s="263" t="s">
        <v>135</v>
      </c>
      <c r="W40" s="263">
        <v>23543.8086</v>
      </c>
      <c r="X40" s="263">
        <v>287623.48839999997</v>
      </c>
      <c r="Y40" s="263">
        <v>320922.65700000001</v>
      </c>
      <c r="Z40" s="263" t="s">
        <v>135</v>
      </c>
      <c r="AA40" s="263">
        <v>7076700</v>
      </c>
      <c r="AB40" s="263" t="s">
        <v>135</v>
      </c>
      <c r="AC40" s="263">
        <v>15725.8451</v>
      </c>
      <c r="AD40" s="263" t="s">
        <v>135</v>
      </c>
      <c r="AE40" s="263">
        <v>168365.6299</v>
      </c>
      <c r="AF40" s="263">
        <v>731442.50089999998</v>
      </c>
      <c r="AG40" s="263" t="s">
        <v>135</v>
      </c>
      <c r="AH40" s="263" t="s">
        <v>135</v>
      </c>
      <c r="AI40" s="263">
        <v>3954.0273999999999</v>
      </c>
      <c r="AJ40" s="263">
        <v>320849.65620000003</v>
      </c>
      <c r="AK40" s="263">
        <v>0</v>
      </c>
      <c r="AL40" s="263">
        <v>54654.514000000003</v>
      </c>
      <c r="AM40" s="263">
        <v>22206.2183</v>
      </c>
      <c r="AN40" s="263">
        <v>125495.5307</v>
      </c>
      <c r="AO40" s="263">
        <v>146738.73319999999</v>
      </c>
      <c r="AP40" s="263" t="s">
        <v>135</v>
      </c>
      <c r="AQ40" s="263">
        <v>203242.80179999999</v>
      </c>
      <c r="AR40" s="263">
        <v>217797.9688</v>
      </c>
      <c r="AS40" s="263" t="s">
        <v>135</v>
      </c>
      <c r="AT40" s="263">
        <v>391032.24859999999</v>
      </c>
      <c r="AU40" s="263">
        <v>1494500</v>
      </c>
      <c r="AV40" s="263" t="s">
        <v>135</v>
      </c>
      <c r="AW40" s="263">
        <v>22555.896000000001</v>
      </c>
      <c r="AX40" s="263" t="s">
        <v>135</v>
      </c>
      <c r="AY40" s="263">
        <v>439124.72820000001</v>
      </c>
      <c r="AZ40" s="263">
        <v>3771000</v>
      </c>
      <c r="BA40" s="263">
        <v>403.70670000000001</v>
      </c>
      <c r="BB40" s="263">
        <v>29529.272499999999</v>
      </c>
      <c r="BC40" s="263" t="s">
        <v>135</v>
      </c>
      <c r="BD40" s="263" t="s">
        <v>135</v>
      </c>
      <c r="BE40" s="263">
        <v>12217.305700000001</v>
      </c>
      <c r="BF40" s="263" t="s">
        <v>135</v>
      </c>
      <c r="BG40" s="263">
        <v>1971600</v>
      </c>
      <c r="BH40" s="263">
        <v>218455.42850000001</v>
      </c>
      <c r="BI40" s="263">
        <v>116502.5374</v>
      </c>
      <c r="BJ40" s="263">
        <v>4332.7475999999997</v>
      </c>
      <c r="BK40" s="263">
        <v>58431.260699999999</v>
      </c>
      <c r="BL40" s="263">
        <v>173494.80300000001</v>
      </c>
      <c r="BM40" s="263">
        <v>1926800</v>
      </c>
      <c r="BN40" s="263">
        <v>19853.7219</v>
      </c>
      <c r="BO40" s="263">
        <v>58616.967700000001</v>
      </c>
      <c r="BP40" s="263">
        <v>7713200</v>
      </c>
      <c r="BQ40" s="263">
        <v>37423.056900000003</v>
      </c>
      <c r="BR40" s="263">
        <v>38082.497100000001</v>
      </c>
      <c r="BS40" s="263">
        <v>1245600</v>
      </c>
      <c r="BT40" s="263">
        <v>63874.157599999999</v>
      </c>
      <c r="BU40" s="263">
        <v>260499.72940000001</v>
      </c>
      <c r="BV40" s="263">
        <v>1425500</v>
      </c>
      <c r="BW40" s="263">
        <v>52349.356399999997</v>
      </c>
      <c r="BX40" s="263" t="s">
        <v>135</v>
      </c>
      <c r="BY40" s="263" t="s">
        <v>135</v>
      </c>
      <c r="BZ40" s="263" t="s">
        <v>135</v>
      </c>
      <c r="CA40" s="263" t="s">
        <v>135</v>
      </c>
      <c r="CB40" s="263" t="s">
        <v>135</v>
      </c>
      <c r="CC40" s="263">
        <v>745604.27370000002</v>
      </c>
      <c r="CD40" s="263">
        <v>310909.24109999998</v>
      </c>
      <c r="CE40" s="263" t="s">
        <v>135</v>
      </c>
      <c r="CF40" s="263" t="s">
        <v>135</v>
      </c>
      <c r="CG40" s="263">
        <v>49517.9522</v>
      </c>
      <c r="CH40" s="263">
        <v>596654.61560000002</v>
      </c>
      <c r="CI40" s="263">
        <v>14127.0792</v>
      </c>
      <c r="CJ40" s="263">
        <v>45506.297599999998</v>
      </c>
      <c r="CK40" s="263" t="s">
        <v>135</v>
      </c>
      <c r="CL40" s="263">
        <v>61103.300300000003</v>
      </c>
      <c r="CM40" s="263">
        <v>41046.739099999999</v>
      </c>
      <c r="CN40" s="263">
        <v>144.27699999999999</v>
      </c>
      <c r="CO40" s="263">
        <v>4991.2709000000004</v>
      </c>
      <c r="CP40" s="263">
        <v>38076.977700000003</v>
      </c>
      <c r="CQ40" s="263" t="s">
        <v>135</v>
      </c>
      <c r="CR40" s="263" t="s">
        <v>135</v>
      </c>
      <c r="CS40" s="263">
        <v>641793.51150000002</v>
      </c>
      <c r="CT40" s="263">
        <v>95975.914900000003</v>
      </c>
      <c r="CU40" s="263">
        <v>549857.52240000002</v>
      </c>
      <c r="CV40" s="263" t="s">
        <v>135</v>
      </c>
      <c r="CW40" s="263">
        <v>420427.63900000002</v>
      </c>
      <c r="CX40" s="263">
        <v>557086.3247</v>
      </c>
      <c r="CY40" s="263">
        <v>82480.753700000001</v>
      </c>
      <c r="CZ40" s="263" t="s">
        <v>135</v>
      </c>
      <c r="DA40" s="263">
        <v>304842.82539999997</v>
      </c>
      <c r="DB40" s="263">
        <v>25795.39</v>
      </c>
      <c r="DC40" s="263" t="s">
        <v>135</v>
      </c>
      <c r="DD40" s="263">
        <v>1283300</v>
      </c>
      <c r="DE40" s="263" t="s">
        <v>135</v>
      </c>
      <c r="DF40" s="263">
        <v>318848.71000000002</v>
      </c>
      <c r="DG40" s="263">
        <v>101993.7738</v>
      </c>
      <c r="DH40" s="263">
        <v>5167.5178999999998</v>
      </c>
      <c r="DI40" s="263" t="s">
        <v>135</v>
      </c>
      <c r="DJ40" s="263" t="s">
        <v>135</v>
      </c>
      <c r="DK40" s="263">
        <v>19051.661</v>
      </c>
      <c r="DL40" s="263" t="s">
        <v>135</v>
      </c>
      <c r="DM40" s="263">
        <v>1373100</v>
      </c>
      <c r="DN40" s="263" t="s">
        <v>135</v>
      </c>
      <c r="DO40" s="263">
        <v>1166800</v>
      </c>
      <c r="DP40" s="263">
        <v>18153.984</v>
      </c>
      <c r="DQ40" s="263" t="s">
        <v>135</v>
      </c>
      <c r="DR40" s="263" t="s">
        <v>135</v>
      </c>
      <c r="DS40" s="263">
        <v>211481.91</v>
      </c>
      <c r="DT40" s="263" t="s">
        <v>135</v>
      </c>
      <c r="DU40" s="263" t="s">
        <v>135</v>
      </c>
      <c r="DV40" s="263">
        <v>1991600</v>
      </c>
      <c r="DW40" s="263">
        <v>44417.133999999998</v>
      </c>
      <c r="DX40" s="263">
        <v>11588.359</v>
      </c>
      <c r="DY40" s="263">
        <v>30497.978599999999</v>
      </c>
      <c r="DZ40" s="263">
        <v>2188.4634999999998</v>
      </c>
      <c r="EA40" s="263" t="s">
        <v>135</v>
      </c>
      <c r="EB40" s="263" t="s">
        <v>135</v>
      </c>
      <c r="EC40" s="263" t="s">
        <v>135</v>
      </c>
      <c r="ED40" s="263">
        <v>15003.950999999999</v>
      </c>
      <c r="EE40" s="263">
        <v>2347300</v>
      </c>
      <c r="EF40" s="263">
        <v>54539.831700000002</v>
      </c>
      <c r="EG40" s="263" t="s">
        <v>135</v>
      </c>
      <c r="EH40" s="263">
        <v>4112599.9999999995</v>
      </c>
      <c r="EI40" s="263">
        <v>3819.4706999999999</v>
      </c>
      <c r="EJ40" s="263" t="s">
        <v>135</v>
      </c>
      <c r="EK40" s="263">
        <v>404582.57</v>
      </c>
      <c r="EL40" s="263">
        <v>58081.561999999998</v>
      </c>
      <c r="EM40" s="263" t="s">
        <v>135</v>
      </c>
      <c r="EN40" s="263">
        <v>1174200</v>
      </c>
      <c r="EO40" s="263">
        <v>738.10289999999998</v>
      </c>
      <c r="EP40" s="263" t="s">
        <v>6977</v>
      </c>
      <c r="EQ40" s="263" t="s">
        <v>6977</v>
      </c>
      <c r="ER40" s="263" t="s">
        <v>6977</v>
      </c>
      <c r="ES40" s="263" t="s">
        <v>6977</v>
      </c>
      <c r="ET40" s="263" t="s">
        <v>6977</v>
      </c>
      <c r="EU40" s="263" t="s">
        <v>6977</v>
      </c>
      <c r="EV40" s="263" t="s">
        <v>6977</v>
      </c>
      <c r="EW40" s="263" t="s">
        <v>6977</v>
      </c>
      <c r="EX40" s="263" t="s">
        <v>6977</v>
      </c>
      <c r="EY40" s="263" t="s">
        <v>6977</v>
      </c>
      <c r="EZ40" s="263" t="s">
        <v>6977</v>
      </c>
      <c r="FA40" s="263" t="s">
        <v>6977</v>
      </c>
      <c r="FB40" s="263" t="s">
        <v>6977</v>
      </c>
      <c r="FC40" s="263" t="s">
        <v>6977</v>
      </c>
      <c r="FD40" s="263" t="s">
        <v>6977</v>
      </c>
      <c r="FE40" s="263" t="s">
        <v>6977</v>
      </c>
      <c r="FF40" s="263" t="s">
        <v>6977</v>
      </c>
      <c r="FG40" s="263" t="s">
        <v>6977</v>
      </c>
      <c r="FH40" s="263" t="s">
        <v>6977</v>
      </c>
      <c r="FI40" s="263" t="s">
        <v>6977</v>
      </c>
      <c r="FJ40" s="263" t="s">
        <v>6977</v>
      </c>
      <c r="FK40" s="263" t="s">
        <v>6977</v>
      </c>
      <c r="FL40" s="263" t="s">
        <v>6977</v>
      </c>
      <c r="FM40" s="263" t="s">
        <v>6977</v>
      </c>
      <c r="FN40" s="263" t="s">
        <v>6977</v>
      </c>
      <c r="FO40" s="263" t="s">
        <v>6977</v>
      </c>
      <c r="FP40" s="263" t="s">
        <v>6977</v>
      </c>
      <c r="FQ40" s="263" t="s">
        <v>6977</v>
      </c>
      <c r="FR40" s="263" t="s">
        <v>6977</v>
      </c>
      <c r="FS40" s="263" t="s">
        <v>6977</v>
      </c>
      <c r="FT40" s="263" t="s">
        <v>6977</v>
      </c>
      <c r="FU40" s="263" t="s">
        <v>6977</v>
      </c>
      <c r="FV40" s="263" t="s">
        <v>6977</v>
      </c>
      <c r="FW40" s="263" t="s">
        <v>6977</v>
      </c>
      <c r="FX40" s="263" t="s">
        <v>6977</v>
      </c>
      <c r="FY40" s="263" t="s">
        <v>6977</v>
      </c>
      <c r="FZ40" s="263" t="s">
        <v>6977</v>
      </c>
      <c r="GA40" s="263" t="s">
        <v>6977</v>
      </c>
      <c r="GB40" s="263" t="s">
        <v>6977</v>
      </c>
      <c r="GC40" s="263" t="s">
        <v>6977</v>
      </c>
      <c r="GD40" s="263" t="s">
        <v>6977</v>
      </c>
      <c r="GE40" s="263" t="s">
        <v>6977</v>
      </c>
      <c r="GF40" s="263" t="s">
        <v>6977</v>
      </c>
      <c r="GG40" s="263" t="s">
        <v>6977</v>
      </c>
      <c r="GH40" s="263" t="s">
        <v>6977</v>
      </c>
      <c r="GI40" s="263" t="s">
        <v>6977</v>
      </c>
      <c r="GJ40" s="263" t="s">
        <v>6977</v>
      </c>
      <c r="GK40" s="263" t="s">
        <v>6977</v>
      </c>
      <c r="GL40" s="263" t="s">
        <v>6977</v>
      </c>
      <c r="GM40" s="263" t="s">
        <v>6977</v>
      </c>
      <c r="GN40" s="263" t="s">
        <v>6977</v>
      </c>
      <c r="GO40" s="263" t="s">
        <v>6977</v>
      </c>
      <c r="GP40" s="263" t="s">
        <v>6977</v>
      </c>
      <c r="GQ40" s="263" t="s">
        <v>6977</v>
      </c>
      <c r="GR40" s="263" t="s">
        <v>6977</v>
      </c>
      <c r="GS40" s="263" t="s">
        <v>6977</v>
      </c>
      <c r="GT40" s="263" t="s">
        <v>6977</v>
      </c>
      <c r="GU40" s="263" t="s">
        <v>6977</v>
      </c>
      <c r="GV40" s="263" t="s">
        <v>6977</v>
      </c>
      <c r="GW40" s="263" t="s">
        <v>6977</v>
      </c>
      <c r="GX40" s="263" t="s">
        <v>6977</v>
      </c>
      <c r="GY40" s="263" t="s">
        <v>6977</v>
      </c>
      <c r="GZ40" s="263" t="s">
        <v>6977</v>
      </c>
      <c r="HA40" s="263" t="s">
        <v>6977</v>
      </c>
      <c r="HB40" s="263" t="s">
        <v>6977</v>
      </c>
      <c r="HC40" s="263" t="s">
        <v>6977</v>
      </c>
      <c r="HD40" s="263" t="s">
        <v>6977</v>
      </c>
      <c r="HE40" s="263" t="s">
        <v>6977</v>
      </c>
      <c r="HF40" s="263" t="s">
        <v>6977</v>
      </c>
      <c r="HG40" s="263" t="s">
        <v>6977</v>
      </c>
      <c r="HH40" s="263" t="s">
        <v>6977</v>
      </c>
      <c r="HI40" s="263" t="s">
        <v>6977</v>
      </c>
      <c r="HJ40" s="263" t="s">
        <v>6977</v>
      </c>
      <c r="HK40" s="263" t="s">
        <v>6977</v>
      </c>
      <c r="HL40" s="263" t="s">
        <v>6977</v>
      </c>
      <c r="HM40" s="263" t="s">
        <v>6977</v>
      </c>
      <c r="HN40" s="263" t="s">
        <v>6977</v>
      </c>
      <c r="HO40" s="263" t="s">
        <v>6977</v>
      </c>
      <c r="HP40" s="263" t="s">
        <v>6977</v>
      </c>
      <c r="HQ40" s="263" t="s">
        <v>6977</v>
      </c>
    </row>
    <row r="41" spans="3:225">
      <c r="C41" s="229"/>
      <c r="D41" s="212"/>
      <c r="E41" t="s">
        <v>7217</v>
      </c>
      <c r="F41" s="235" t="s">
        <v>7205</v>
      </c>
      <c r="G41" s="260" t="s">
        <v>7206</v>
      </c>
      <c r="H41" s="261" t="s">
        <v>7213</v>
      </c>
      <c r="I41" s="263">
        <v>236391.3407</v>
      </c>
      <c r="J41" s="263">
        <v>6400600</v>
      </c>
      <c r="K41" s="263">
        <v>69182.992599999998</v>
      </c>
      <c r="L41" s="263" t="s">
        <v>135</v>
      </c>
      <c r="M41" s="263" t="s">
        <v>135</v>
      </c>
      <c r="N41" s="263">
        <v>7356100</v>
      </c>
      <c r="O41" s="263">
        <v>33670800</v>
      </c>
      <c r="P41" s="263">
        <v>15655.6024</v>
      </c>
      <c r="Q41" s="263">
        <v>23686.079399999999</v>
      </c>
      <c r="R41" s="263">
        <v>3767000</v>
      </c>
      <c r="S41" s="263">
        <v>3878900</v>
      </c>
      <c r="T41" s="263">
        <v>14456.192300000001</v>
      </c>
      <c r="U41" s="263">
        <v>38861.473400000003</v>
      </c>
      <c r="V41" s="263" t="s">
        <v>135</v>
      </c>
      <c r="W41" s="263">
        <v>23766.300599999999</v>
      </c>
      <c r="X41" s="263">
        <v>248913.1084</v>
      </c>
      <c r="Y41" s="263">
        <v>316788.01049999997</v>
      </c>
      <c r="Z41" s="263" t="s">
        <v>135</v>
      </c>
      <c r="AA41" s="263">
        <v>6286800</v>
      </c>
      <c r="AB41" s="263" t="s">
        <v>135</v>
      </c>
      <c r="AC41" s="263">
        <v>12522.4817</v>
      </c>
      <c r="AD41" s="263" t="s">
        <v>135</v>
      </c>
      <c r="AE41" s="263">
        <v>164840.94409999999</v>
      </c>
      <c r="AF41" s="263">
        <v>695947.26450000005</v>
      </c>
      <c r="AG41" s="263">
        <v>216150.19500000001</v>
      </c>
      <c r="AH41" s="263" t="s">
        <v>135</v>
      </c>
      <c r="AI41" s="263">
        <v>1732.6001000000001</v>
      </c>
      <c r="AJ41" s="263">
        <v>315364.16220000002</v>
      </c>
      <c r="AK41" s="263">
        <v>47431.941599999998</v>
      </c>
      <c r="AL41" s="263">
        <v>53329.365400000002</v>
      </c>
      <c r="AM41" s="263">
        <v>23547.199799999999</v>
      </c>
      <c r="AN41" s="263">
        <v>126247.394</v>
      </c>
      <c r="AO41" s="263">
        <v>122930.96679999999</v>
      </c>
      <c r="AP41" s="263" t="s">
        <v>135</v>
      </c>
      <c r="AQ41" s="263">
        <v>196333.5583</v>
      </c>
      <c r="AR41" s="263">
        <v>215027.69510000001</v>
      </c>
      <c r="AS41" s="263">
        <v>6792.7781000000004</v>
      </c>
      <c r="AT41" s="263">
        <v>313180.71750000003</v>
      </c>
      <c r="AU41" s="263">
        <v>1402700</v>
      </c>
      <c r="AV41" s="263" t="s">
        <v>135</v>
      </c>
      <c r="AW41" s="263">
        <v>13192.6515</v>
      </c>
      <c r="AX41" s="263" t="s">
        <v>135</v>
      </c>
      <c r="AY41" s="263">
        <v>411815.55739999999</v>
      </c>
      <c r="AZ41" s="263">
        <v>3553300</v>
      </c>
      <c r="BA41" s="263">
        <v>33.118000000000002</v>
      </c>
      <c r="BB41" s="263">
        <v>19174.4833</v>
      </c>
      <c r="BC41" s="263" t="s">
        <v>135</v>
      </c>
      <c r="BD41" s="263" t="s">
        <v>135</v>
      </c>
      <c r="BE41" s="263">
        <v>13283.594800000001</v>
      </c>
      <c r="BF41" s="263" t="s">
        <v>135</v>
      </c>
      <c r="BG41" s="263">
        <v>1811300.0000000002</v>
      </c>
      <c r="BH41" s="263">
        <v>60347.298199999997</v>
      </c>
      <c r="BI41" s="263">
        <v>123521.4654</v>
      </c>
      <c r="BJ41" s="263">
        <v>2883.1268</v>
      </c>
      <c r="BK41" s="263">
        <v>60300.2192</v>
      </c>
      <c r="BL41" s="263">
        <v>172302.1018</v>
      </c>
      <c r="BM41" s="263">
        <v>1815400</v>
      </c>
      <c r="BN41" s="263">
        <v>18728.046699999999</v>
      </c>
      <c r="BO41" s="263">
        <v>63069.753599999996</v>
      </c>
      <c r="BP41" s="263">
        <v>7631800</v>
      </c>
      <c r="BQ41" s="263">
        <v>39140.6129</v>
      </c>
      <c r="BR41" s="263">
        <v>37011.217700000001</v>
      </c>
      <c r="BS41" s="263">
        <v>1217700</v>
      </c>
      <c r="BT41" s="263">
        <v>67858.871299999999</v>
      </c>
      <c r="BU41" s="263">
        <v>134737.55249999999</v>
      </c>
      <c r="BV41" s="263">
        <v>1362500</v>
      </c>
      <c r="BW41" s="263">
        <v>50497.476300000002</v>
      </c>
      <c r="BX41" s="263" t="s">
        <v>135</v>
      </c>
      <c r="BY41" s="263" t="s">
        <v>135</v>
      </c>
      <c r="BZ41" s="263" t="s">
        <v>135</v>
      </c>
      <c r="CA41" s="263" t="s">
        <v>135</v>
      </c>
      <c r="CB41" s="263" t="s">
        <v>135</v>
      </c>
      <c r="CC41" s="263">
        <v>391517.28940000001</v>
      </c>
      <c r="CD41" s="263">
        <v>276900.26010000001</v>
      </c>
      <c r="CE41" s="263" t="s">
        <v>135</v>
      </c>
      <c r="CF41" s="263" t="s">
        <v>135</v>
      </c>
      <c r="CG41" s="263">
        <v>49615.830499999996</v>
      </c>
      <c r="CH41" s="263">
        <v>559254.21699999995</v>
      </c>
      <c r="CI41" s="263">
        <v>16167.327499999999</v>
      </c>
      <c r="CJ41" s="263">
        <v>28885.1859</v>
      </c>
      <c r="CK41" s="263" t="s">
        <v>135</v>
      </c>
      <c r="CL41" s="263">
        <v>48036.459900000002</v>
      </c>
      <c r="CM41" s="263">
        <v>34572.835800000001</v>
      </c>
      <c r="CN41" s="263">
        <v>140.19470000000001</v>
      </c>
      <c r="CO41" s="263">
        <v>4668.0649000000003</v>
      </c>
      <c r="CP41" s="263">
        <v>40414.4211</v>
      </c>
      <c r="CQ41" s="263" t="s">
        <v>135</v>
      </c>
      <c r="CR41" s="263" t="s">
        <v>135</v>
      </c>
      <c r="CS41" s="263">
        <v>412142.82699999999</v>
      </c>
      <c r="CT41" s="263">
        <v>97071.133300000001</v>
      </c>
      <c r="CU41" s="263">
        <v>501265.40529999998</v>
      </c>
      <c r="CV41" s="263" t="s">
        <v>135</v>
      </c>
      <c r="CW41" s="263">
        <v>385463.67210000003</v>
      </c>
      <c r="CX41" s="263">
        <v>513413.44410000002</v>
      </c>
      <c r="CY41" s="263">
        <v>82314.700899999996</v>
      </c>
      <c r="CZ41" s="263">
        <v>196263.87049999999</v>
      </c>
      <c r="DA41" s="263">
        <v>311351.38959999999</v>
      </c>
      <c r="DB41" s="263">
        <v>26536.293099999999</v>
      </c>
      <c r="DC41" s="263" t="s">
        <v>135</v>
      </c>
      <c r="DD41" s="263">
        <v>1193400</v>
      </c>
      <c r="DE41" s="263">
        <v>323174.06</v>
      </c>
      <c r="DF41" s="263">
        <v>288693.37</v>
      </c>
      <c r="DG41" s="263">
        <v>99306.032099999997</v>
      </c>
      <c r="DH41" s="263">
        <v>5774.7861999999996</v>
      </c>
      <c r="DI41" s="263" t="s">
        <v>135</v>
      </c>
      <c r="DJ41" s="263" t="s">
        <v>135</v>
      </c>
      <c r="DK41" s="263">
        <v>17449.062999999998</v>
      </c>
      <c r="DL41" s="263" t="s">
        <v>135</v>
      </c>
      <c r="DM41" s="263">
        <v>842286.79</v>
      </c>
      <c r="DN41" s="263" t="s">
        <v>135</v>
      </c>
      <c r="DO41" s="263">
        <v>1080200</v>
      </c>
      <c r="DP41" s="263">
        <v>15988.963</v>
      </c>
      <c r="DQ41" s="263" t="s">
        <v>135</v>
      </c>
      <c r="DR41" s="263" t="s">
        <v>135</v>
      </c>
      <c r="DS41" s="263">
        <v>197670.5</v>
      </c>
      <c r="DT41" s="263" t="s">
        <v>135</v>
      </c>
      <c r="DU41" s="263" t="s">
        <v>135</v>
      </c>
      <c r="DV41" s="263">
        <v>1932400</v>
      </c>
      <c r="DW41" s="263">
        <v>43557.4974</v>
      </c>
      <c r="DX41" s="263">
        <v>12964.761</v>
      </c>
      <c r="DY41" s="263">
        <v>30524.516800000001</v>
      </c>
      <c r="DZ41" s="263">
        <v>2271.4072999999999</v>
      </c>
      <c r="EA41" s="263" t="s">
        <v>135</v>
      </c>
      <c r="EB41" s="263" t="s">
        <v>135</v>
      </c>
      <c r="EC41" s="263" t="s">
        <v>135</v>
      </c>
      <c r="ED41" s="263">
        <v>12358.166999999999</v>
      </c>
      <c r="EE41" s="263">
        <v>2291500</v>
      </c>
      <c r="EF41" s="263">
        <v>28821.650099999999</v>
      </c>
      <c r="EG41" s="263" t="s">
        <v>135</v>
      </c>
      <c r="EH41" s="263">
        <v>6134500</v>
      </c>
      <c r="EI41" s="263" t="s">
        <v>135</v>
      </c>
      <c r="EJ41" s="263" t="s">
        <v>135</v>
      </c>
      <c r="EK41" s="263">
        <v>400723.71</v>
      </c>
      <c r="EL41" s="263">
        <v>55121.571000000004</v>
      </c>
      <c r="EM41" s="263" t="s">
        <v>135</v>
      </c>
      <c r="EN41" s="263">
        <v>1221000</v>
      </c>
      <c r="EO41" s="263">
        <v>453.83150000000001</v>
      </c>
      <c r="EP41" s="263" t="s">
        <v>6977</v>
      </c>
      <c r="EQ41" s="263" t="s">
        <v>6977</v>
      </c>
      <c r="ER41" s="263" t="s">
        <v>6977</v>
      </c>
      <c r="ES41" s="263" t="s">
        <v>6977</v>
      </c>
      <c r="ET41" s="263" t="s">
        <v>6977</v>
      </c>
      <c r="EU41" s="263" t="s">
        <v>6977</v>
      </c>
      <c r="EV41" s="263" t="s">
        <v>6977</v>
      </c>
      <c r="EW41" s="263" t="s">
        <v>6977</v>
      </c>
      <c r="EX41" s="263" t="s">
        <v>6977</v>
      </c>
      <c r="EY41" s="263" t="s">
        <v>6977</v>
      </c>
      <c r="EZ41" s="263" t="s">
        <v>6977</v>
      </c>
      <c r="FA41" s="263" t="s">
        <v>6977</v>
      </c>
      <c r="FB41" s="263" t="s">
        <v>6977</v>
      </c>
      <c r="FC41" s="263" t="s">
        <v>6977</v>
      </c>
      <c r="FD41" s="263" t="s">
        <v>6977</v>
      </c>
      <c r="FE41" s="263" t="s">
        <v>6977</v>
      </c>
      <c r="FF41" s="263" t="s">
        <v>6977</v>
      </c>
      <c r="FG41" s="263" t="s">
        <v>6977</v>
      </c>
      <c r="FH41" s="263" t="s">
        <v>6977</v>
      </c>
      <c r="FI41" s="263" t="s">
        <v>6977</v>
      </c>
      <c r="FJ41" s="263" t="s">
        <v>6977</v>
      </c>
      <c r="FK41" s="263" t="s">
        <v>6977</v>
      </c>
      <c r="FL41" s="263" t="s">
        <v>6977</v>
      </c>
      <c r="FM41" s="263" t="s">
        <v>6977</v>
      </c>
      <c r="FN41" s="263" t="s">
        <v>6977</v>
      </c>
      <c r="FO41" s="263" t="s">
        <v>6977</v>
      </c>
      <c r="FP41" s="263" t="s">
        <v>6977</v>
      </c>
      <c r="FQ41" s="263" t="s">
        <v>6977</v>
      </c>
      <c r="FR41" s="263" t="s">
        <v>6977</v>
      </c>
      <c r="FS41" s="263" t="s">
        <v>6977</v>
      </c>
      <c r="FT41" s="263" t="s">
        <v>6977</v>
      </c>
      <c r="FU41" s="263" t="s">
        <v>6977</v>
      </c>
      <c r="FV41" s="263" t="s">
        <v>6977</v>
      </c>
      <c r="FW41" s="263" t="s">
        <v>6977</v>
      </c>
      <c r="FX41" s="263" t="s">
        <v>6977</v>
      </c>
      <c r="FY41" s="263" t="s">
        <v>6977</v>
      </c>
      <c r="FZ41" s="263" t="s">
        <v>6977</v>
      </c>
      <c r="GA41" s="263" t="s">
        <v>6977</v>
      </c>
      <c r="GB41" s="263" t="s">
        <v>6977</v>
      </c>
      <c r="GC41" s="263" t="s">
        <v>6977</v>
      </c>
      <c r="GD41" s="263" t="s">
        <v>6977</v>
      </c>
      <c r="GE41" s="263" t="s">
        <v>6977</v>
      </c>
      <c r="GF41" s="263" t="s">
        <v>6977</v>
      </c>
      <c r="GG41" s="263" t="s">
        <v>6977</v>
      </c>
      <c r="GH41" s="263" t="s">
        <v>6977</v>
      </c>
      <c r="GI41" s="263" t="s">
        <v>6977</v>
      </c>
      <c r="GJ41" s="263" t="s">
        <v>6977</v>
      </c>
      <c r="GK41" s="263" t="s">
        <v>6977</v>
      </c>
      <c r="GL41" s="263" t="s">
        <v>6977</v>
      </c>
      <c r="GM41" s="263" t="s">
        <v>6977</v>
      </c>
      <c r="GN41" s="263" t="s">
        <v>6977</v>
      </c>
      <c r="GO41" s="263" t="s">
        <v>6977</v>
      </c>
      <c r="GP41" s="263" t="s">
        <v>6977</v>
      </c>
      <c r="GQ41" s="263" t="s">
        <v>6977</v>
      </c>
      <c r="GR41" s="263" t="s">
        <v>6977</v>
      </c>
      <c r="GS41" s="263" t="s">
        <v>6977</v>
      </c>
      <c r="GT41" s="263" t="s">
        <v>6977</v>
      </c>
      <c r="GU41" s="263" t="s">
        <v>6977</v>
      </c>
      <c r="GV41" s="263" t="s">
        <v>6977</v>
      </c>
      <c r="GW41" s="263" t="s">
        <v>6977</v>
      </c>
      <c r="GX41" s="263" t="s">
        <v>6977</v>
      </c>
      <c r="GY41" s="263" t="s">
        <v>6977</v>
      </c>
      <c r="GZ41" s="263" t="s">
        <v>6977</v>
      </c>
      <c r="HA41" s="263" t="s">
        <v>6977</v>
      </c>
      <c r="HB41" s="263" t="s">
        <v>6977</v>
      </c>
      <c r="HC41" s="263" t="s">
        <v>6977</v>
      </c>
      <c r="HD41" s="263" t="s">
        <v>6977</v>
      </c>
      <c r="HE41" s="263" t="s">
        <v>6977</v>
      </c>
      <c r="HF41" s="263" t="s">
        <v>6977</v>
      </c>
      <c r="HG41" s="263" t="s">
        <v>6977</v>
      </c>
      <c r="HH41" s="263" t="s">
        <v>6977</v>
      </c>
      <c r="HI41" s="263" t="s">
        <v>6977</v>
      </c>
      <c r="HJ41" s="263" t="s">
        <v>6977</v>
      </c>
      <c r="HK41" s="263" t="s">
        <v>6977</v>
      </c>
      <c r="HL41" s="263" t="s">
        <v>6977</v>
      </c>
      <c r="HM41" s="263" t="s">
        <v>6977</v>
      </c>
      <c r="HN41" s="263" t="s">
        <v>6977</v>
      </c>
      <c r="HO41" s="263" t="s">
        <v>6977</v>
      </c>
      <c r="HP41" s="263" t="s">
        <v>6977</v>
      </c>
      <c r="HQ41" s="263" t="s">
        <v>6977</v>
      </c>
    </row>
    <row r="42" spans="3:225">
      <c r="C42" s="229"/>
      <c r="D42" s="238" t="s">
        <v>7218</v>
      </c>
      <c r="E42" s="212"/>
      <c r="F42" s="235"/>
      <c r="G42" s="260"/>
      <c r="H42" s="261"/>
      <c r="I42" s="263" t="s">
        <v>7219</v>
      </c>
      <c r="J42" s="263" t="s">
        <v>7219</v>
      </c>
      <c r="K42" s="263" t="s">
        <v>7219</v>
      </c>
      <c r="L42" s="263" t="s">
        <v>7219</v>
      </c>
      <c r="M42" s="263" t="s">
        <v>7219</v>
      </c>
      <c r="N42" s="263" t="s">
        <v>7219</v>
      </c>
      <c r="O42" s="263" t="s">
        <v>7219</v>
      </c>
      <c r="P42" s="263" t="s">
        <v>7219</v>
      </c>
      <c r="Q42" s="263" t="s">
        <v>7219</v>
      </c>
      <c r="R42" s="263" t="s">
        <v>7219</v>
      </c>
      <c r="S42" s="263" t="s">
        <v>7219</v>
      </c>
      <c r="T42" s="263" t="s">
        <v>7219</v>
      </c>
      <c r="U42" s="263" t="s">
        <v>7219</v>
      </c>
      <c r="V42" s="263" t="s">
        <v>7219</v>
      </c>
      <c r="W42" s="263" t="s">
        <v>7219</v>
      </c>
      <c r="X42" s="263" t="s">
        <v>7219</v>
      </c>
      <c r="Y42" s="263" t="s">
        <v>7219</v>
      </c>
      <c r="Z42" s="263" t="s">
        <v>7219</v>
      </c>
      <c r="AA42" s="263" t="s">
        <v>7219</v>
      </c>
      <c r="AB42" s="263" t="s">
        <v>7219</v>
      </c>
      <c r="AC42" s="263" t="s">
        <v>7219</v>
      </c>
      <c r="AD42" s="263" t="s">
        <v>7219</v>
      </c>
      <c r="AE42" s="263" t="s">
        <v>7219</v>
      </c>
      <c r="AF42" s="263" t="s">
        <v>7219</v>
      </c>
      <c r="AG42" s="263" t="s">
        <v>7219</v>
      </c>
      <c r="AH42" s="263" t="s">
        <v>7219</v>
      </c>
      <c r="AI42" s="263" t="s">
        <v>7219</v>
      </c>
      <c r="AJ42" s="263" t="s">
        <v>7219</v>
      </c>
      <c r="AK42" s="263" t="s">
        <v>7219</v>
      </c>
      <c r="AL42" s="263" t="s">
        <v>7219</v>
      </c>
      <c r="AM42" s="263" t="s">
        <v>7219</v>
      </c>
      <c r="AN42" s="263" t="s">
        <v>7219</v>
      </c>
      <c r="AO42" s="263" t="s">
        <v>7219</v>
      </c>
      <c r="AP42" s="263" t="s">
        <v>7219</v>
      </c>
      <c r="AQ42" s="263" t="s">
        <v>7219</v>
      </c>
      <c r="AR42" s="263" t="s">
        <v>7219</v>
      </c>
      <c r="AS42" s="263" t="s">
        <v>7219</v>
      </c>
      <c r="AT42" s="263" t="s">
        <v>7219</v>
      </c>
      <c r="AU42" s="263" t="s">
        <v>7219</v>
      </c>
      <c r="AV42" s="263" t="s">
        <v>7219</v>
      </c>
      <c r="AW42" s="263" t="s">
        <v>7219</v>
      </c>
      <c r="AX42" s="263" t="s">
        <v>7219</v>
      </c>
      <c r="AY42" s="263" t="s">
        <v>7219</v>
      </c>
      <c r="AZ42" s="263" t="s">
        <v>7219</v>
      </c>
      <c r="BA42" s="263" t="s">
        <v>7219</v>
      </c>
      <c r="BB42" s="263" t="s">
        <v>7219</v>
      </c>
      <c r="BC42" s="263" t="s">
        <v>7219</v>
      </c>
      <c r="BD42" s="263" t="s">
        <v>7219</v>
      </c>
      <c r="BE42" s="263" t="s">
        <v>7219</v>
      </c>
      <c r="BF42" s="263" t="s">
        <v>7219</v>
      </c>
      <c r="BG42" s="263" t="s">
        <v>7219</v>
      </c>
      <c r="BH42" s="263" t="s">
        <v>7219</v>
      </c>
      <c r="BI42" s="263" t="s">
        <v>7219</v>
      </c>
      <c r="BJ42" s="263" t="s">
        <v>7219</v>
      </c>
      <c r="BK42" s="263" t="s">
        <v>7219</v>
      </c>
      <c r="BL42" s="263" t="s">
        <v>7219</v>
      </c>
      <c r="BM42" s="263" t="s">
        <v>7219</v>
      </c>
      <c r="BN42" s="263" t="s">
        <v>7219</v>
      </c>
      <c r="BO42" s="263" t="s">
        <v>7219</v>
      </c>
      <c r="BP42" s="263" t="s">
        <v>7219</v>
      </c>
      <c r="BQ42" s="263" t="s">
        <v>7219</v>
      </c>
      <c r="BR42" s="263" t="s">
        <v>7219</v>
      </c>
      <c r="BS42" s="263" t="s">
        <v>7219</v>
      </c>
      <c r="BT42" s="263" t="s">
        <v>7219</v>
      </c>
      <c r="BU42" s="263" t="s">
        <v>7219</v>
      </c>
      <c r="BV42" s="263" t="s">
        <v>7219</v>
      </c>
      <c r="BW42" s="263" t="s">
        <v>7219</v>
      </c>
      <c r="BX42" s="263" t="s">
        <v>7219</v>
      </c>
      <c r="BY42" s="263" t="s">
        <v>7219</v>
      </c>
      <c r="BZ42" s="263" t="s">
        <v>7219</v>
      </c>
      <c r="CA42" s="263" t="s">
        <v>7219</v>
      </c>
      <c r="CB42" s="263" t="s">
        <v>7219</v>
      </c>
      <c r="CC42" s="263" t="s">
        <v>7219</v>
      </c>
      <c r="CD42" s="263" t="s">
        <v>7219</v>
      </c>
      <c r="CE42" s="263" t="s">
        <v>7219</v>
      </c>
      <c r="CF42" s="263" t="s">
        <v>7219</v>
      </c>
      <c r="CG42" s="263" t="s">
        <v>7219</v>
      </c>
      <c r="CH42" s="263" t="s">
        <v>7219</v>
      </c>
      <c r="CI42" s="263" t="s">
        <v>7219</v>
      </c>
      <c r="CJ42" s="263" t="s">
        <v>7219</v>
      </c>
      <c r="CK42" s="263" t="s">
        <v>7219</v>
      </c>
      <c r="CL42" s="263" t="s">
        <v>7219</v>
      </c>
      <c r="CM42" s="263" t="s">
        <v>7219</v>
      </c>
      <c r="CN42" s="263" t="s">
        <v>7219</v>
      </c>
      <c r="CO42" s="263" t="s">
        <v>7219</v>
      </c>
      <c r="CP42" s="263" t="s">
        <v>7219</v>
      </c>
      <c r="CQ42" s="263" t="s">
        <v>7219</v>
      </c>
      <c r="CR42" s="263" t="s">
        <v>7219</v>
      </c>
      <c r="CS42" s="263" t="s">
        <v>7219</v>
      </c>
      <c r="CT42" s="263" t="s">
        <v>7219</v>
      </c>
      <c r="CU42" s="263" t="s">
        <v>7219</v>
      </c>
      <c r="CV42" s="263" t="s">
        <v>7219</v>
      </c>
      <c r="CW42" s="263" t="s">
        <v>7219</v>
      </c>
      <c r="CX42" s="263" t="s">
        <v>7219</v>
      </c>
      <c r="CY42" s="263" t="s">
        <v>7219</v>
      </c>
      <c r="CZ42" s="263" t="s">
        <v>7219</v>
      </c>
      <c r="DA42" s="263" t="s">
        <v>7219</v>
      </c>
      <c r="DB42" s="263" t="s">
        <v>7219</v>
      </c>
      <c r="DC42" s="263" t="s">
        <v>7219</v>
      </c>
      <c r="DD42" s="263" t="s">
        <v>7219</v>
      </c>
      <c r="DE42" s="263" t="s">
        <v>7219</v>
      </c>
      <c r="DF42" s="263" t="s">
        <v>7219</v>
      </c>
      <c r="DG42" s="263" t="s">
        <v>7219</v>
      </c>
      <c r="DH42" s="263" t="s">
        <v>7219</v>
      </c>
      <c r="DI42" s="263" t="s">
        <v>7219</v>
      </c>
      <c r="DJ42" s="263" t="s">
        <v>7219</v>
      </c>
      <c r="DK42" s="263" t="s">
        <v>7219</v>
      </c>
      <c r="DL42" s="263" t="s">
        <v>7219</v>
      </c>
      <c r="DM42" s="263" t="s">
        <v>7219</v>
      </c>
      <c r="DN42" s="263" t="s">
        <v>7219</v>
      </c>
      <c r="DO42" s="263" t="s">
        <v>7219</v>
      </c>
      <c r="DP42" s="263" t="s">
        <v>7219</v>
      </c>
      <c r="DQ42" s="263" t="s">
        <v>7219</v>
      </c>
      <c r="DR42" s="263" t="s">
        <v>7219</v>
      </c>
      <c r="DS42" s="263" t="s">
        <v>7219</v>
      </c>
      <c r="DT42" s="263" t="s">
        <v>7219</v>
      </c>
      <c r="DU42" s="263" t="s">
        <v>7219</v>
      </c>
      <c r="DV42" s="263" t="s">
        <v>7219</v>
      </c>
      <c r="DW42" s="263" t="s">
        <v>7219</v>
      </c>
      <c r="DX42" s="263">
        <v>12964.761</v>
      </c>
      <c r="DY42" s="263" t="s">
        <v>7219</v>
      </c>
      <c r="DZ42" s="263" t="s">
        <v>7219</v>
      </c>
      <c r="EA42" s="263" t="s">
        <v>7219</v>
      </c>
      <c r="EB42" s="263" t="s">
        <v>7219</v>
      </c>
      <c r="EC42" s="263" t="s">
        <v>7219</v>
      </c>
      <c r="ED42" s="263" t="s">
        <v>7219</v>
      </c>
      <c r="EE42" s="263" t="s">
        <v>7219</v>
      </c>
      <c r="EF42" s="263" t="s">
        <v>7219</v>
      </c>
      <c r="EG42" s="263" t="s">
        <v>7219</v>
      </c>
      <c r="EH42" s="263" t="s">
        <v>7219</v>
      </c>
      <c r="EI42" s="263" t="s">
        <v>135</v>
      </c>
      <c r="EJ42" s="263" t="s">
        <v>7219</v>
      </c>
      <c r="EK42" s="263" t="s">
        <v>7219</v>
      </c>
      <c r="EL42" s="263" t="s">
        <v>7219</v>
      </c>
      <c r="EM42" s="263" t="s">
        <v>7219</v>
      </c>
      <c r="EN42" s="263" t="s">
        <v>7219</v>
      </c>
      <c r="EO42" s="263" t="s">
        <v>7219</v>
      </c>
      <c r="EP42" s="263" t="s">
        <v>7219</v>
      </c>
      <c r="EQ42" s="263" t="s">
        <v>7219</v>
      </c>
      <c r="ER42" s="263" t="s">
        <v>7219</v>
      </c>
      <c r="ES42" s="263" t="s">
        <v>7219</v>
      </c>
      <c r="ET42" s="263" t="s">
        <v>7219</v>
      </c>
      <c r="EU42" s="263" t="s">
        <v>7219</v>
      </c>
      <c r="EV42" s="263" t="s">
        <v>7219</v>
      </c>
      <c r="EW42" s="263" t="s">
        <v>7219</v>
      </c>
      <c r="EX42" s="263" t="s">
        <v>7219</v>
      </c>
      <c r="EY42" s="263" t="s">
        <v>7219</v>
      </c>
      <c r="EZ42" s="263" t="s">
        <v>7219</v>
      </c>
      <c r="FA42" s="263" t="s">
        <v>7219</v>
      </c>
      <c r="FB42" s="263" t="s">
        <v>7219</v>
      </c>
      <c r="FC42" s="263" t="s">
        <v>7219</v>
      </c>
      <c r="FD42" s="263" t="s">
        <v>7219</v>
      </c>
      <c r="FE42" s="263" t="s">
        <v>7219</v>
      </c>
      <c r="FF42" s="263" t="s">
        <v>7219</v>
      </c>
      <c r="FG42" s="263" t="s">
        <v>7219</v>
      </c>
      <c r="FH42" s="263" t="s">
        <v>7219</v>
      </c>
      <c r="FI42" s="263" t="s">
        <v>7219</v>
      </c>
      <c r="FJ42" s="263" t="s">
        <v>7219</v>
      </c>
      <c r="FK42" s="263" t="s">
        <v>7219</v>
      </c>
      <c r="FL42" s="263" t="s">
        <v>7219</v>
      </c>
      <c r="FM42" s="263" t="s">
        <v>7219</v>
      </c>
      <c r="FN42" s="263" t="s">
        <v>7219</v>
      </c>
      <c r="FO42" s="263" t="s">
        <v>7219</v>
      </c>
      <c r="FP42" s="263" t="s">
        <v>7219</v>
      </c>
      <c r="FQ42" s="263" t="s">
        <v>7219</v>
      </c>
      <c r="FR42" s="263" t="s">
        <v>7219</v>
      </c>
      <c r="FS42" s="263" t="s">
        <v>7219</v>
      </c>
      <c r="FT42" s="263" t="s">
        <v>7219</v>
      </c>
      <c r="FU42" s="263" t="s">
        <v>7219</v>
      </c>
      <c r="FV42" s="263" t="s">
        <v>7219</v>
      </c>
      <c r="FW42" s="263" t="s">
        <v>7219</v>
      </c>
      <c r="FX42" s="263" t="s">
        <v>7219</v>
      </c>
      <c r="FY42" s="263" t="s">
        <v>7219</v>
      </c>
      <c r="FZ42" s="263" t="s">
        <v>7219</v>
      </c>
      <c r="GA42" s="263" t="s">
        <v>7219</v>
      </c>
      <c r="GB42" s="263" t="s">
        <v>7219</v>
      </c>
      <c r="GC42" s="263" t="s">
        <v>7219</v>
      </c>
      <c r="GD42" s="263" t="s">
        <v>7219</v>
      </c>
      <c r="GE42" s="263" t="s">
        <v>7219</v>
      </c>
      <c r="GF42" s="263" t="s">
        <v>7219</v>
      </c>
      <c r="GG42" s="263" t="s">
        <v>7219</v>
      </c>
      <c r="GH42" s="263" t="s">
        <v>7219</v>
      </c>
      <c r="GI42" s="263" t="s">
        <v>7219</v>
      </c>
      <c r="GJ42" s="263" t="s">
        <v>7219</v>
      </c>
      <c r="GK42" s="263" t="s">
        <v>7219</v>
      </c>
      <c r="GL42" s="263" t="s">
        <v>7219</v>
      </c>
      <c r="GM42" s="263" t="s">
        <v>7219</v>
      </c>
      <c r="GN42" s="263" t="s">
        <v>7219</v>
      </c>
      <c r="GO42" s="263" t="s">
        <v>7219</v>
      </c>
      <c r="GP42" s="263" t="s">
        <v>7219</v>
      </c>
      <c r="GQ42" s="263" t="s">
        <v>7219</v>
      </c>
      <c r="GR42" s="263" t="s">
        <v>7219</v>
      </c>
      <c r="GS42" s="263" t="s">
        <v>7219</v>
      </c>
      <c r="GT42" s="263" t="s">
        <v>7219</v>
      </c>
      <c r="GU42" s="263" t="s">
        <v>7219</v>
      </c>
      <c r="GV42" s="263" t="s">
        <v>7219</v>
      </c>
      <c r="GW42" s="263" t="s">
        <v>7219</v>
      </c>
      <c r="GX42" s="263" t="s">
        <v>7219</v>
      </c>
      <c r="GY42" s="263" t="s">
        <v>7219</v>
      </c>
      <c r="GZ42" s="263" t="s">
        <v>7219</v>
      </c>
      <c r="HA42" s="263" t="s">
        <v>7219</v>
      </c>
      <c r="HB42" s="263" t="s">
        <v>7219</v>
      </c>
      <c r="HC42" s="263" t="s">
        <v>7219</v>
      </c>
      <c r="HD42" s="263" t="s">
        <v>7219</v>
      </c>
      <c r="HE42" s="263" t="s">
        <v>7219</v>
      </c>
      <c r="HF42" s="263" t="s">
        <v>7219</v>
      </c>
      <c r="HG42" s="263" t="s">
        <v>7219</v>
      </c>
      <c r="HH42" s="263" t="s">
        <v>7219</v>
      </c>
      <c r="HI42" s="263" t="s">
        <v>7219</v>
      </c>
      <c r="HJ42" s="263" t="s">
        <v>7219</v>
      </c>
      <c r="HK42" s="263" t="s">
        <v>7219</v>
      </c>
      <c r="HL42" s="263" t="s">
        <v>7219</v>
      </c>
      <c r="HM42" s="263" t="s">
        <v>7219</v>
      </c>
      <c r="HN42" s="263" t="s">
        <v>7219</v>
      </c>
      <c r="HO42" s="263" t="s">
        <v>7219</v>
      </c>
      <c r="HP42" s="263" t="s">
        <v>7219</v>
      </c>
      <c r="HQ42" s="263" t="s">
        <v>7219</v>
      </c>
    </row>
    <row r="43" spans="3:225">
      <c r="C43" s="229"/>
      <c r="D43" s="212"/>
      <c r="E43" s="229" t="s">
        <v>7204</v>
      </c>
      <c r="F43" s="235" t="s">
        <v>7220</v>
      </c>
      <c r="G43" s="260" t="s">
        <v>7206</v>
      </c>
      <c r="H43" s="261" t="s">
        <v>7207</v>
      </c>
      <c r="I43" s="262"/>
      <c r="J43" s="262"/>
      <c r="K43" s="262"/>
      <c r="L43" s="262"/>
      <c r="M43" s="262"/>
      <c r="N43" s="262"/>
      <c r="O43" s="262"/>
      <c r="P43" s="262"/>
      <c r="Q43" s="262"/>
      <c r="R43" s="262"/>
      <c r="S43" s="262"/>
      <c r="T43" s="262"/>
      <c r="U43" s="262"/>
      <c r="V43" s="262"/>
      <c r="W43" s="262"/>
      <c r="X43" s="262"/>
      <c r="Y43" s="262"/>
      <c r="Z43" s="262"/>
      <c r="AA43" s="262"/>
      <c r="AB43" s="262"/>
      <c r="AC43" s="262"/>
      <c r="AD43" s="262"/>
      <c r="AE43" s="262"/>
      <c r="AF43" s="262"/>
      <c r="AG43" s="262"/>
      <c r="AH43" s="262"/>
      <c r="AI43" s="262"/>
      <c r="AJ43" s="262"/>
      <c r="AK43" s="262"/>
      <c r="AL43" s="262"/>
      <c r="AM43" s="262"/>
      <c r="AN43" s="262"/>
      <c r="AO43" s="262"/>
      <c r="AP43" s="262"/>
      <c r="AQ43" s="262"/>
      <c r="AR43" s="262"/>
      <c r="AS43" s="262"/>
      <c r="AT43" s="262"/>
      <c r="AU43" s="262"/>
      <c r="AV43" s="262"/>
      <c r="AW43" s="262"/>
      <c r="AX43" s="262"/>
      <c r="AY43" s="262"/>
      <c r="AZ43" s="262"/>
      <c r="BA43" s="262"/>
      <c r="BB43" s="262"/>
      <c r="BC43" s="262"/>
      <c r="BD43" s="262"/>
      <c r="BE43" s="262"/>
      <c r="BF43" s="262"/>
      <c r="BG43" s="262"/>
      <c r="BH43" s="262"/>
      <c r="BI43" s="262"/>
      <c r="BJ43" s="262"/>
      <c r="BK43" s="262"/>
      <c r="BL43" s="262"/>
      <c r="BM43" s="262"/>
      <c r="BN43" s="262"/>
      <c r="BO43" s="262"/>
      <c r="BP43" s="262"/>
      <c r="BQ43" s="262"/>
      <c r="BR43" s="262"/>
      <c r="BS43" s="262"/>
      <c r="BT43" s="262"/>
      <c r="BU43" s="262"/>
      <c r="BV43" s="262"/>
      <c r="BW43" s="262"/>
      <c r="BX43" s="262"/>
      <c r="BY43" s="262"/>
      <c r="BZ43" s="262"/>
      <c r="CA43" s="262"/>
      <c r="CB43" s="262"/>
      <c r="CC43" s="262"/>
      <c r="CD43" s="262"/>
      <c r="CE43" s="262"/>
      <c r="CF43" s="262"/>
      <c r="CG43" s="262"/>
      <c r="CH43" s="262"/>
      <c r="CI43" s="262"/>
      <c r="CJ43" s="262"/>
      <c r="CK43" s="262"/>
      <c r="CL43" s="262"/>
      <c r="CM43" s="262"/>
      <c r="CN43" s="262"/>
      <c r="CO43" s="262"/>
      <c r="CP43" s="262"/>
      <c r="CQ43" s="262"/>
      <c r="CR43" s="262"/>
      <c r="CS43" s="262"/>
      <c r="CT43" s="262"/>
      <c r="CU43" s="262"/>
      <c r="CV43" s="262"/>
      <c r="CW43" s="262"/>
      <c r="CX43" s="262"/>
      <c r="CY43" s="262"/>
      <c r="CZ43" s="262"/>
      <c r="DA43" s="262"/>
      <c r="DB43" s="262"/>
      <c r="DC43" s="262"/>
      <c r="DD43" s="262"/>
      <c r="DE43" s="262"/>
      <c r="DF43" s="262"/>
      <c r="DG43" s="262"/>
      <c r="DH43" s="262"/>
      <c r="DI43" s="262"/>
      <c r="DJ43" s="262"/>
      <c r="DK43" s="262"/>
      <c r="DL43" s="262"/>
      <c r="DM43" s="262"/>
      <c r="DN43" s="262"/>
      <c r="DO43" s="262"/>
      <c r="DP43" s="262"/>
      <c r="DQ43" s="262"/>
      <c r="DR43" s="262"/>
      <c r="DS43" s="262"/>
      <c r="DT43" s="262"/>
      <c r="DU43" s="262"/>
      <c r="DV43" s="262"/>
      <c r="DW43" s="262"/>
      <c r="DX43" s="262"/>
      <c r="DY43" s="262"/>
      <c r="DZ43" s="262"/>
      <c r="EA43" s="262"/>
      <c r="EB43" s="262"/>
      <c r="EC43" s="262"/>
      <c r="ED43" s="262"/>
      <c r="EE43" s="262"/>
      <c r="EF43" s="262"/>
      <c r="EG43" s="262"/>
      <c r="EH43" s="262"/>
      <c r="EI43" s="262"/>
      <c r="EJ43" s="262"/>
      <c r="EK43" s="262"/>
      <c r="EL43" s="262"/>
      <c r="EM43" s="262"/>
      <c r="EN43" s="262"/>
      <c r="EO43" s="262"/>
      <c r="EP43" s="263" t="s">
        <v>6977</v>
      </c>
      <c r="EQ43" s="263" t="s">
        <v>6977</v>
      </c>
      <c r="ER43" s="263" t="s">
        <v>6977</v>
      </c>
      <c r="ES43" s="263" t="s">
        <v>6977</v>
      </c>
      <c r="ET43" s="263" t="s">
        <v>6977</v>
      </c>
      <c r="EU43" s="263" t="s">
        <v>6977</v>
      </c>
      <c r="EV43" s="263" t="s">
        <v>6977</v>
      </c>
      <c r="EW43" s="263" t="s">
        <v>6977</v>
      </c>
      <c r="EX43" s="263" t="s">
        <v>6977</v>
      </c>
      <c r="EY43" s="263" t="s">
        <v>6977</v>
      </c>
      <c r="EZ43" s="263" t="s">
        <v>6977</v>
      </c>
      <c r="FA43" s="263" t="s">
        <v>6977</v>
      </c>
      <c r="FB43" s="263" t="s">
        <v>6977</v>
      </c>
      <c r="FC43" s="263" t="s">
        <v>6977</v>
      </c>
      <c r="FD43" s="263" t="s">
        <v>6977</v>
      </c>
      <c r="FE43" s="263" t="s">
        <v>6977</v>
      </c>
      <c r="FF43" s="263" t="s">
        <v>6977</v>
      </c>
      <c r="FG43" s="263" t="s">
        <v>6977</v>
      </c>
      <c r="FH43" s="263" t="s">
        <v>6977</v>
      </c>
      <c r="FI43" s="263" t="s">
        <v>6977</v>
      </c>
      <c r="FJ43" s="263" t="s">
        <v>6977</v>
      </c>
      <c r="FK43" s="263" t="s">
        <v>6977</v>
      </c>
      <c r="FL43" s="263" t="s">
        <v>6977</v>
      </c>
      <c r="FM43" s="263" t="s">
        <v>6977</v>
      </c>
      <c r="FN43" s="263" t="s">
        <v>6977</v>
      </c>
      <c r="FO43" s="263" t="s">
        <v>6977</v>
      </c>
      <c r="FP43" s="263" t="s">
        <v>6977</v>
      </c>
      <c r="FQ43" s="263" t="s">
        <v>6977</v>
      </c>
      <c r="FR43" s="263" t="s">
        <v>6977</v>
      </c>
      <c r="FS43" s="263" t="s">
        <v>6977</v>
      </c>
      <c r="FT43" s="263" t="s">
        <v>6977</v>
      </c>
      <c r="FU43" s="263" t="s">
        <v>6977</v>
      </c>
      <c r="FV43" s="263" t="s">
        <v>6977</v>
      </c>
      <c r="FW43" s="263" t="s">
        <v>6977</v>
      </c>
      <c r="FX43" s="263" t="s">
        <v>6977</v>
      </c>
      <c r="FY43" s="263" t="s">
        <v>6977</v>
      </c>
      <c r="FZ43" s="263" t="s">
        <v>6977</v>
      </c>
      <c r="GA43" s="263" t="s">
        <v>6977</v>
      </c>
      <c r="GB43" s="263" t="s">
        <v>6977</v>
      </c>
      <c r="GC43" s="263" t="s">
        <v>6977</v>
      </c>
      <c r="GD43" s="263" t="s">
        <v>6977</v>
      </c>
      <c r="GE43" s="263" t="s">
        <v>6977</v>
      </c>
      <c r="GF43" s="263" t="s">
        <v>6977</v>
      </c>
      <c r="GG43" s="263" t="s">
        <v>6977</v>
      </c>
      <c r="GH43" s="263" t="s">
        <v>6977</v>
      </c>
      <c r="GI43" s="263" t="s">
        <v>6977</v>
      </c>
      <c r="GJ43" s="263" t="s">
        <v>6977</v>
      </c>
      <c r="GK43" s="263" t="s">
        <v>6977</v>
      </c>
      <c r="GL43" s="263" t="s">
        <v>6977</v>
      </c>
      <c r="GM43" s="263" t="s">
        <v>6977</v>
      </c>
      <c r="GN43" s="263" t="s">
        <v>6977</v>
      </c>
      <c r="GO43" s="263" t="s">
        <v>6977</v>
      </c>
      <c r="GP43" s="263" t="s">
        <v>6977</v>
      </c>
      <c r="GQ43" s="263" t="s">
        <v>6977</v>
      </c>
      <c r="GR43" s="263" t="s">
        <v>6977</v>
      </c>
      <c r="GS43" s="263" t="s">
        <v>6977</v>
      </c>
      <c r="GT43" s="263" t="s">
        <v>6977</v>
      </c>
      <c r="GU43" s="263" t="s">
        <v>6977</v>
      </c>
      <c r="GV43" s="263" t="s">
        <v>6977</v>
      </c>
      <c r="GW43" s="263" t="s">
        <v>6977</v>
      </c>
      <c r="GX43" s="263" t="s">
        <v>6977</v>
      </c>
      <c r="GY43" s="263" t="s">
        <v>6977</v>
      </c>
      <c r="GZ43" s="263" t="s">
        <v>6977</v>
      </c>
      <c r="HA43" s="263" t="s">
        <v>6977</v>
      </c>
      <c r="HB43" s="263" t="s">
        <v>6977</v>
      </c>
      <c r="HC43" s="263" t="s">
        <v>6977</v>
      </c>
      <c r="HD43" s="263" t="s">
        <v>6977</v>
      </c>
      <c r="HE43" s="263" t="s">
        <v>6977</v>
      </c>
      <c r="HF43" s="263" t="s">
        <v>6977</v>
      </c>
      <c r="HG43" s="263" t="s">
        <v>6977</v>
      </c>
      <c r="HH43" s="263" t="s">
        <v>6977</v>
      </c>
      <c r="HI43" s="263" t="s">
        <v>6977</v>
      </c>
      <c r="HJ43" s="263" t="s">
        <v>6977</v>
      </c>
      <c r="HK43" s="263" t="s">
        <v>6977</v>
      </c>
      <c r="HL43" s="263" t="s">
        <v>6977</v>
      </c>
      <c r="HM43" s="263" t="s">
        <v>6977</v>
      </c>
      <c r="HN43" s="263" t="s">
        <v>6977</v>
      </c>
      <c r="HO43" s="263" t="s">
        <v>6977</v>
      </c>
      <c r="HP43" s="263" t="s">
        <v>6977</v>
      </c>
      <c r="HQ43" s="263" t="s">
        <v>6977</v>
      </c>
    </row>
    <row r="44" spans="3:225">
      <c r="C44" s="229"/>
      <c r="D44" s="212"/>
      <c r="E44" s="229" t="s">
        <v>7208</v>
      </c>
      <c r="F44" s="235" t="s">
        <v>7220</v>
      </c>
      <c r="G44" s="260" t="s">
        <v>7206</v>
      </c>
      <c r="H44" s="261" t="s">
        <v>7207</v>
      </c>
      <c r="I44" s="262"/>
      <c r="J44" s="262"/>
      <c r="K44" s="262"/>
      <c r="L44" s="262"/>
      <c r="M44" s="262"/>
      <c r="N44" s="262"/>
      <c r="O44" s="262"/>
      <c r="P44" s="262"/>
      <c r="Q44" s="262"/>
      <c r="R44" s="262"/>
      <c r="S44" s="262"/>
      <c r="T44" s="262"/>
      <c r="U44" s="262"/>
      <c r="V44" s="262"/>
      <c r="W44" s="262"/>
      <c r="X44" s="262"/>
      <c r="Y44" s="262"/>
      <c r="Z44" s="262"/>
      <c r="AA44" s="262"/>
      <c r="AB44" s="262"/>
      <c r="AC44" s="262"/>
      <c r="AD44" s="262"/>
      <c r="AE44" s="262"/>
      <c r="AF44" s="262"/>
      <c r="AG44" s="262"/>
      <c r="AH44" s="262"/>
      <c r="AI44" s="262"/>
      <c r="AJ44" s="262"/>
      <c r="AK44" s="262"/>
      <c r="AL44" s="262"/>
      <c r="AM44" s="262"/>
      <c r="AN44" s="262"/>
      <c r="AO44" s="262"/>
      <c r="AP44" s="262"/>
      <c r="AQ44" s="262"/>
      <c r="AR44" s="262"/>
      <c r="AS44" s="262"/>
      <c r="AT44" s="262"/>
      <c r="AU44" s="262"/>
      <c r="AV44" s="262"/>
      <c r="AW44" s="262"/>
      <c r="AX44" s="262"/>
      <c r="AY44" s="262"/>
      <c r="AZ44" s="262"/>
      <c r="BA44" s="262"/>
      <c r="BB44" s="262"/>
      <c r="BC44" s="262"/>
      <c r="BD44" s="262"/>
      <c r="BE44" s="262"/>
      <c r="BF44" s="262"/>
      <c r="BG44" s="262"/>
      <c r="BH44" s="262"/>
      <c r="BI44" s="262"/>
      <c r="BJ44" s="262"/>
      <c r="BK44" s="262"/>
      <c r="BL44" s="262"/>
      <c r="BM44" s="262"/>
      <c r="BN44" s="262"/>
      <c r="BO44" s="262"/>
      <c r="BP44" s="262"/>
      <c r="BQ44" s="262"/>
      <c r="BR44" s="262"/>
      <c r="BS44" s="262"/>
      <c r="BT44" s="262"/>
      <c r="BU44" s="262"/>
      <c r="BV44" s="262"/>
      <c r="BW44" s="262"/>
      <c r="BX44" s="262"/>
      <c r="BY44" s="262"/>
      <c r="BZ44" s="262"/>
      <c r="CA44" s="262"/>
      <c r="CB44" s="262"/>
      <c r="CC44" s="262"/>
      <c r="CD44" s="262"/>
      <c r="CE44" s="262"/>
      <c r="CF44" s="262"/>
      <c r="CG44" s="262"/>
      <c r="CH44" s="262"/>
      <c r="CI44" s="262"/>
      <c r="CJ44" s="262"/>
      <c r="CK44" s="262"/>
      <c r="CL44" s="262"/>
      <c r="CM44" s="262"/>
      <c r="CN44" s="262"/>
      <c r="CO44" s="262"/>
      <c r="CP44" s="262"/>
      <c r="CQ44" s="262"/>
      <c r="CR44" s="262"/>
      <c r="CS44" s="262"/>
      <c r="CT44" s="262"/>
      <c r="CU44" s="262"/>
      <c r="CV44" s="262"/>
      <c r="CW44" s="262"/>
      <c r="CX44" s="262"/>
      <c r="CY44" s="262"/>
      <c r="CZ44" s="262"/>
      <c r="DA44" s="262"/>
      <c r="DB44" s="262"/>
      <c r="DC44" s="262"/>
      <c r="DD44" s="262"/>
      <c r="DE44" s="262"/>
      <c r="DF44" s="262"/>
      <c r="DG44" s="262"/>
      <c r="DH44" s="262"/>
      <c r="DI44" s="262"/>
      <c r="DJ44" s="262"/>
      <c r="DK44" s="262"/>
      <c r="DL44" s="262"/>
      <c r="DM44" s="262"/>
      <c r="DN44" s="262"/>
      <c r="DO44" s="262"/>
      <c r="DP44" s="262"/>
      <c r="DQ44" s="262"/>
      <c r="DR44" s="262"/>
      <c r="DS44" s="262"/>
      <c r="DT44" s="262"/>
      <c r="DU44" s="262"/>
      <c r="DV44" s="262"/>
      <c r="DW44" s="262"/>
      <c r="DX44" s="262"/>
      <c r="DY44" s="262"/>
      <c r="DZ44" s="262"/>
      <c r="EA44" s="262"/>
      <c r="EB44" s="262"/>
      <c r="EC44" s="262"/>
      <c r="ED44" s="262"/>
      <c r="EE44" s="262"/>
      <c r="EF44" s="262"/>
      <c r="EG44" s="262"/>
      <c r="EH44" s="262"/>
      <c r="EI44" s="262"/>
      <c r="EJ44" s="262"/>
      <c r="EK44" s="262"/>
      <c r="EL44" s="262"/>
      <c r="EM44" s="262"/>
      <c r="EN44" s="262"/>
      <c r="EO44" s="262"/>
      <c r="EP44" s="263" t="s">
        <v>6977</v>
      </c>
      <c r="EQ44" s="263" t="s">
        <v>6977</v>
      </c>
      <c r="ER44" s="263" t="s">
        <v>6977</v>
      </c>
      <c r="ES44" s="263" t="s">
        <v>6977</v>
      </c>
      <c r="ET44" s="263" t="s">
        <v>6977</v>
      </c>
      <c r="EU44" s="263" t="s">
        <v>6977</v>
      </c>
      <c r="EV44" s="263" t="s">
        <v>6977</v>
      </c>
      <c r="EW44" s="263" t="s">
        <v>6977</v>
      </c>
      <c r="EX44" s="263" t="s">
        <v>6977</v>
      </c>
      <c r="EY44" s="263" t="s">
        <v>6977</v>
      </c>
      <c r="EZ44" s="263" t="s">
        <v>6977</v>
      </c>
      <c r="FA44" s="263" t="s">
        <v>6977</v>
      </c>
      <c r="FB44" s="263" t="s">
        <v>6977</v>
      </c>
      <c r="FC44" s="263" t="s">
        <v>6977</v>
      </c>
      <c r="FD44" s="263" t="s">
        <v>6977</v>
      </c>
      <c r="FE44" s="263" t="s">
        <v>6977</v>
      </c>
      <c r="FF44" s="263" t="s">
        <v>6977</v>
      </c>
      <c r="FG44" s="263" t="s">
        <v>6977</v>
      </c>
      <c r="FH44" s="263" t="s">
        <v>6977</v>
      </c>
      <c r="FI44" s="263" t="s">
        <v>6977</v>
      </c>
      <c r="FJ44" s="263" t="s">
        <v>6977</v>
      </c>
      <c r="FK44" s="263" t="s">
        <v>6977</v>
      </c>
      <c r="FL44" s="263" t="s">
        <v>6977</v>
      </c>
      <c r="FM44" s="263" t="s">
        <v>6977</v>
      </c>
      <c r="FN44" s="263" t="s">
        <v>6977</v>
      </c>
      <c r="FO44" s="263" t="s">
        <v>6977</v>
      </c>
      <c r="FP44" s="263" t="s">
        <v>6977</v>
      </c>
      <c r="FQ44" s="263" t="s">
        <v>6977</v>
      </c>
      <c r="FR44" s="263" t="s">
        <v>6977</v>
      </c>
      <c r="FS44" s="263" t="s">
        <v>6977</v>
      </c>
      <c r="FT44" s="263" t="s">
        <v>6977</v>
      </c>
      <c r="FU44" s="263" t="s">
        <v>6977</v>
      </c>
      <c r="FV44" s="263" t="s">
        <v>6977</v>
      </c>
      <c r="FW44" s="263" t="s">
        <v>6977</v>
      </c>
      <c r="FX44" s="263" t="s">
        <v>6977</v>
      </c>
      <c r="FY44" s="263" t="s">
        <v>6977</v>
      </c>
      <c r="FZ44" s="263" t="s">
        <v>6977</v>
      </c>
      <c r="GA44" s="263" t="s">
        <v>6977</v>
      </c>
      <c r="GB44" s="263" t="s">
        <v>6977</v>
      </c>
      <c r="GC44" s="263" t="s">
        <v>6977</v>
      </c>
      <c r="GD44" s="263" t="s">
        <v>6977</v>
      </c>
      <c r="GE44" s="263" t="s">
        <v>6977</v>
      </c>
      <c r="GF44" s="263" t="s">
        <v>6977</v>
      </c>
      <c r="GG44" s="263" t="s">
        <v>6977</v>
      </c>
      <c r="GH44" s="263" t="s">
        <v>6977</v>
      </c>
      <c r="GI44" s="263" t="s">
        <v>6977</v>
      </c>
      <c r="GJ44" s="263" t="s">
        <v>6977</v>
      </c>
      <c r="GK44" s="263" t="s">
        <v>6977</v>
      </c>
      <c r="GL44" s="263" t="s">
        <v>6977</v>
      </c>
      <c r="GM44" s="263" t="s">
        <v>6977</v>
      </c>
      <c r="GN44" s="263" t="s">
        <v>6977</v>
      </c>
      <c r="GO44" s="263" t="s">
        <v>6977</v>
      </c>
      <c r="GP44" s="263" t="s">
        <v>6977</v>
      </c>
      <c r="GQ44" s="263" t="s">
        <v>6977</v>
      </c>
      <c r="GR44" s="263" t="s">
        <v>6977</v>
      </c>
      <c r="GS44" s="263" t="s">
        <v>6977</v>
      </c>
      <c r="GT44" s="263" t="s">
        <v>6977</v>
      </c>
      <c r="GU44" s="263" t="s">
        <v>6977</v>
      </c>
      <c r="GV44" s="263" t="s">
        <v>6977</v>
      </c>
      <c r="GW44" s="263" t="s">
        <v>6977</v>
      </c>
      <c r="GX44" s="263" t="s">
        <v>6977</v>
      </c>
      <c r="GY44" s="263" t="s">
        <v>6977</v>
      </c>
      <c r="GZ44" s="263" t="s">
        <v>6977</v>
      </c>
      <c r="HA44" s="263" t="s">
        <v>6977</v>
      </c>
      <c r="HB44" s="263" t="s">
        <v>6977</v>
      </c>
      <c r="HC44" s="263" t="s">
        <v>6977</v>
      </c>
      <c r="HD44" s="263" t="s">
        <v>6977</v>
      </c>
      <c r="HE44" s="263" t="s">
        <v>6977</v>
      </c>
      <c r="HF44" s="263" t="s">
        <v>6977</v>
      </c>
      <c r="HG44" s="263" t="s">
        <v>6977</v>
      </c>
      <c r="HH44" s="263" t="s">
        <v>6977</v>
      </c>
      <c r="HI44" s="263" t="s">
        <v>6977</v>
      </c>
      <c r="HJ44" s="263" t="s">
        <v>6977</v>
      </c>
      <c r="HK44" s="263" t="s">
        <v>6977</v>
      </c>
      <c r="HL44" s="263" t="s">
        <v>6977</v>
      </c>
      <c r="HM44" s="263" t="s">
        <v>6977</v>
      </c>
      <c r="HN44" s="263" t="s">
        <v>6977</v>
      </c>
      <c r="HO44" s="263" t="s">
        <v>6977</v>
      </c>
      <c r="HP44" s="263" t="s">
        <v>6977</v>
      </c>
      <c r="HQ44" s="263" t="s">
        <v>6977</v>
      </c>
    </row>
    <row r="45" spans="3:225">
      <c r="C45" s="229"/>
      <c r="D45" s="212"/>
      <c r="E45" s="229" t="s">
        <v>7209</v>
      </c>
      <c r="F45" s="235" t="s">
        <v>7220</v>
      </c>
      <c r="G45" s="260" t="s">
        <v>7206</v>
      </c>
      <c r="H45" s="261" t="s">
        <v>7207</v>
      </c>
      <c r="I45" s="262"/>
      <c r="J45" s="262"/>
      <c r="K45" s="262"/>
      <c r="L45" s="262"/>
      <c r="M45" s="262"/>
      <c r="N45" s="262"/>
      <c r="O45" s="262"/>
      <c r="P45" s="262"/>
      <c r="Q45" s="262"/>
      <c r="R45" s="262"/>
      <c r="S45" s="262"/>
      <c r="T45" s="262"/>
      <c r="U45" s="262"/>
      <c r="V45" s="262"/>
      <c r="W45" s="262"/>
      <c r="X45" s="262"/>
      <c r="Y45" s="262"/>
      <c r="Z45" s="262"/>
      <c r="AA45" s="262"/>
      <c r="AB45" s="262"/>
      <c r="AC45" s="262"/>
      <c r="AD45" s="262"/>
      <c r="AE45" s="262"/>
      <c r="AF45" s="262"/>
      <c r="AG45" s="262"/>
      <c r="AH45" s="262"/>
      <c r="AI45" s="262"/>
      <c r="AJ45" s="262"/>
      <c r="AK45" s="262"/>
      <c r="AL45" s="262"/>
      <c r="AM45" s="262"/>
      <c r="AN45" s="262"/>
      <c r="AO45" s="262"/>
      <c r="AP45" s="262"/>
      <c r="AQ45" s="262"/>
      <c r="AR45" s="262"/>
      <c r="AS45" s="262"/>
      <c r="AT45" s="262"/>
      <c r="AU45" s="262"/>
      <c r="AV45" s="262"/>
      <c r="AW45" s="262"/>
      <c r="AX45" s="262"/>
      <c r="AY45" s="262"/>
      <c r="AZ45" s="262"/>
      <c r="BA45" s="262"/>
      <c r="BB45" s="262"/>
      <c r="BC45" s="262"/>
      <c r="BD45" s="262"/>
      <c r="BE45" s="262"/>
      <c r="BF45" s="262"/>
      <c r="BG45" s="262"/>
      <c r="BH45" s="262"/>
      <c r="BI45" s="262"/>
      <c r="BJ45" s="262"/>
      <c r="BK45" s="262"/>
      <c r="BL45" s="262"/>
      <c r="BM45" s="262"/>
      <c r="BN45" s="262"/>
      <c r="BO45" s="262"/>
      <c r="BP45" s="262"/>
      <c r="BQ45" s="262"/>
      <c r="BR45" s="262"/>
      <c r="BS45" s="262"/>
      <c r="BT45" s="262"/>
      <c r="BU45" s="262"/>
      <c r="BV45" s="262"/>
      <c r="BW45" s="262"/>
      <c r="BX45" s="262"/>
      <c r="BY45" s="262"/>
      <c r="BZ45" s="262"/>
      <c r="CA45" s="262"/>
      <c r="CB45" s="262"/>
      <c r="CC45" s="262"/>
      <c r="CD45" s="262"/>
      <c r="CE45" s="262"/>
      <c r="CF45" s="262"/>
      <c r="CG45" s="262"/>
      <c r="CH45" s="262"/>
      <c r="CI45" s="262"/>
      <c r="CJ45" s="262"/>
      <c r="CK45" s="262"/>
      <c r="CL45" s="262"/>
      <c r="CM45" s="262"/>
      <c r="CN45" s="262"/>
      <c r="CO45" s="262"/>
      <c r="CP45" s="262"/>
      <c r="CQ45" s="262"/>
      <c r="CR45" s="262"/>
      <c r="CS45" s="262"/>
      <c r="CT45" s="262"/>
      <c r="CU45" s="262"/>
      <c r="CV45" s="262"/>
      <c r="CW45" s="262"/>
      <c r="CX45" s="262"/>
      <c r="CY45" s="262"/>
      <c r="CZ45" s="262"/>
      <c r="DA45" s="262"/>
      <c r="DB45" s="262"/>
      <c r="DC45" s="262"/>
      <c r="DD45" s="262"/>
      <c r="DE45" s="262"/>
      <c r="DF45" s="262"/>
      <c r="DG45" s="262"/>
      <c r="DH45" s="262"/>
      <c r="DI45" s="262"/>
      <c r="DJ45" s="262"/>
      <c r="DK45" s="262"/>
      <c r="DL45" s="262"/>
      <c r="DM45" s="262"/>
      <c r="DN45" s="262"/>
      <c r="DO45" s="262"/>
      <c r="DP45" s="262"/>
      <c r="DQ45" s="262"/>
      <c r="DR45" s="262"/>
      <c r="DS45" s="262"/>
      <c r="DT45" s="262"/>
      <c r="DU45" s="262"/>
      <c r="DV45" s="262"/>
      <c r="DW45" s="262"/>
      <c r="DX45" s="262"/>
      <c r="DY45" s="262"/>
      <c r="DZ45" s="262"/>
      <c r="EA45" s="262"/>
      <c r="EB45" s="262"/>
      <c r="EC45" s="262"/>
      <c r="ED45" s="262"/>
      <c r="EE45" s="262"/>
      <c r="EF45" s="262"/>
      <c r="EG45" s="262"/>
      <c r="EH45" s="262"/>
      <c r="EI45" s="262"/>
      <c r="EJ45" s="262"/>
      <c r="EK45" s="262"/>
      <c r="EL45" s="262"/>
      <c r="EM45" s="262"/>
      <c r="EN45" s="262"/>
      <c r="EO45" s="262"/>
      <c r="EP45" s="263" t="s">
        <v>6977</v>
      </c>
      <c r="EQ45" s="263" t="s">
        <v>6977</v>
      </c>
      <c r="ER45" s="263" t="s">
        <v>6977</v>
      </c>
      <c r="ES45" s="263" t="s">
        <v>6977</v>
      </c>
      <c r="ET45" s="263" t="s">
        <v>6977</v>
      </c>
      <c r="EU45" s="263" t="s">
        <v>6977</v>
      </c>
      <c r="EV45" s="263" t="s">
        <v>6977</v>
      </c>
      <c r="EW45" s="263" t="s">
        <v>6977</v>
      </c>
      <c r="EX45" s="263" t="s">
        <v>6977</v>
      </c>
      <c r="EY45" s="263" t="s">
        <v>6977</v>
      </c>
      <c r="EZ45" s="263" t="s">
        <v>6977</v>
      </c>
      <c r="FA45" s="263" t="s">
        <v>6977</v>
      </c>
      <c r="FB45" s="263" t="s">
        <v>6977</v>
      </c>
      <c r="FC45" s="263" t="s">
        <v>6977</v>
      </c>
      <c r="FD45" s="263" t="s">
        <v>6977</v>
      </c>
      <c r="FE45" s="263" t="s">
        <v>6977</v>
      </c>
      <c r="FF45" s="263" t="s">
        <v>6977</v>
      </c>
      <c r="FG45" s="263" t="s">
        <v>6977</v>
      </c>
      <c r="FH45" s="263" t="s">
        <v>6977</v>
      </c>
      <c r="FI45" s="263" t="s">
        <v>6977</v>
      </c>
      <c r="FJ45" s="263" t="s">
        <v>6977</v>
      </c>
      <c r="FK45" s="263" t="s">
        <v>6977</v>
      </c>
      <c r="FL45" s="263" t="s">
        <v>6977</v>
      </c>
      <c r="FM45" s="263" t="s">
        <v>6977</v>
      </c>
      <c r="FN45" s="263" t="s">
        <v>6977</v>
      </c>
      <c r="FO45" s="263" t="s">
        <v>6977</v>
      </c>
      <c r="FP45" s="263" t="s">
        <v>6977</v>
      </c>
      <c r="FQ45" s="263" t="s">
        <v>6977</v>
      </c>
      <c r="FR45" s="263" t="s">
        <v>6977</v>
      </c>
      <c r="FS45" s="263" t="s">
        <v>6977</v>
      </c>
      <c r="FT45" s="263" t="s">
        <v>6977</v>
      </c>
      <c r="FU45" s="263" t="s">
        <v>6977</v>
      </c>
      <c r="FV45" s="263" t="s">
        <v>6977</v>
      </c>
      <c r="FW45" s="263" t="s">
        <v>6977</v>
      </c>
      <c r="FX45" s="263" t="s">
        <v>6977</v>
      </c>
      <c r="FY45" s="263" t="s">
        <v>6977</v>
      </c>
      <c r="FZ45" s="263" t="s">
        <v>6977</v>
      </c>
      <c r="GA45" s="263" t="s">
        <v>6977</v>
      </c>
      <c r="GB45" s="263" t="s">
        <v>6977</v>
      </c>
      <c r="GC45" s="263" t="s">
        <v>6977</v>
      </c>
      <c r="GD45" s="263" t="s">
        <v>6977</v>
      </c>
      <c r="GE45" s="263" t="s">
        <v>6977</v>
      </c>
      <c r="GF45" s="263" t="s">
        <v>6977</v>
      </c>
      <c r="GG45" s="263" t="s">
        <v>6977</v>
      </c>
      <c r="GH45" s="263" t="s">
        <v>6977</v>
      </c>
      <c r="GI45" s="263" t="s">
        <v>6977</v>
      </c>
      <c r="GJ45" s="263" t="s">
        <v>6977</v>
      </c>
      <c r="GK45" s="263" t="s">
        <v>6977</v>
      </c>
      <c r="GL45" s="263" t="s">
        <v>6977</v>
      </c>
      <c r="GM45" s="263" t="s">
        <v>6977</v>
      </c>
      <c r="GN45" s="263" t="s">
        <v>6977</v>
      </c>
      <c r="GO45" s="263" t="s">
        <v>6977</v>
      </c>
      <c r="GP45" s="263" t="s">
        <v>6977</v>
      </c>
      <c r="GQ45" s="263" t="s">
        <v>6977</v>
      </c>
      <c r="GR45" s="263" t="s">
        <v>6977</v>
      </c>
      <c r="GS45" s="263" t="s">
        <v>6977</v>
      </c>
      <c r="GT45" s="263" t="s">
        <v>6977</v>
      </c>
      <c r="GU45" s="263" t="s">
        <v>6977</v>
      </c>
      <c r="GV45" s="263" t="s">
        <v>6977</v>
      </c>
      <c r="GW45" s="263" t="s">
        <v>6977</v>
      </c>
      <c r="GX45" s="263" t="s">
        <v>6977</v>
      </c>
      <c r="GY45" s="263" t="s">
        <v>6977</v>
      </c>
      <c r="GZ45" s="263" t="s">
        <v>6977</v>
      </c>
      <c r="HA45" s="263" t="s">
        <v>6977</v>
      </c>
      <c r="HB45" s="263" t="s">
        <v>6977</v>
      </c>
      <c r="HC45" s="263" t="s">
        <v>6977</v>
      </c>
      <c r="HD45" s="263" t="s">
        <v>6977</v>
      </c>
      <c r="HE45" s="263" t="s">
        <v>6977</v>
      </c>
      <c r="HF45" s="263" t="s">
        <v>6977</v>
      </c>
      <c r="HG45" s="263" t="s">
        <v>6977</v>
      </c>
      <c r="HH45" s="263" t="s">
        <v>6977</v>
      </c>
      <c r="HI45" s="263" t="s">
        <v>6977</v>
      </c>
      <c r="HJ45" s="263" t="s">
        <v>6977</v>
      </c>
      <c r="HK45" s="263" t="s">
        <v>6977</v>
      </c>
      <c r="HL45" s="263" t="s">
        <v>6977</v>
      </c>
      <c r="HM45" s="263" t="s">
        <v>6977</v>
      </c>
      <c r="HN45" s="263" t="s">
        <v>6977</v>
      </c>
      <c r="HO45" s="263" t="s">
        <v>6977</v>
      </c>
      <c r="HP45" s="263" t="s">
        <v>6977</v>
      </c>
      <c r="HQ45" s="263" t="s">
        <v>6977</v>
      </c>
    </row>
    <row r="46" spans="3:225">
      <c r="C46" s="229"/>
      <c r="D46" s="212"/>
      <c r="E46" s="229" t="s">
        <v>7210</v>
      </c>
      <c r="F46" s="235" t="s">
        <v>7220</v>
      </c>
      <c r="G46" s="260" t="s">
        <v>7206</v>
      </c>
      <c r="H46" s="261" t="s">
        <v>7207</v>
      </c>
      <c r="I46" s="262"/>
      <c r="J46" s="262"/>
      <c r="K46" s="262"/>
      <c r="L46" s="262"/>
      <c r="M46" s="262"/>
      <c r="N46" s="262"/>
      <c r="O46" s="262"/>
      <c r="P46" s="262"/>
      <c r="Q46" s="262"/>
      <c r="R46" s="262"/>
      <c r="S46" s="262"/>
      <c r="T46" s="262"/>
      <c r="U46" s="262"/>
      <c r="V46" s="262"/>
      <c r="W46" s="262"/>
      <c r="X46" s="262"/>
      <c r="Y46" s="262"/>
      <c r="Z46" s="262"/>
      <c r="AA46" s="262"/>
      <c r="AB46" s="262"/>
      <c r="AC46" s="262"/>
      <c r="AD46" s="262"/>
      <c r="AE46" s="262"/>
      <c r="AF46" s="262"/>
      <c r="AG46" s="262"/>
      <c r="AH46" s="262"/>
      <c r="AI46" s="262"/>
      <c r="AJ46" s="262"/>
      <c r="AK46" s="262"/>
      <c r="AL46" s="262"/>
      <c r="AM46" s="262"/>
      <c r="AN46" s="262"/>
      <c r="AO46" s="262"/>
      <c r="AP46" s="262"/>
      <c r="AQ46" s="262"/>
      <c r="AR46" s="262"/>
      <c r="AS46" s="262"/>
      <c r="AT46" s="262"/>
      <c r="AU46" s="262"/>
      <c r="AV46" s="262"/>
      <c r="AW46" s="262"/>
      <c r="AX46" s="262"/>
      <c r="AY46" s="262"/>
      <c r="AZ46" s="262"/>
      <c r="BA46" s="262"/>
      <c r="BB46" s="262"/>
      <c r="BC46" s="262"/>
      <c r="BD46" s="262"/>
      <c r="BE46" s="262"/>
      <c r="BF46" s="262"/>
      <c r="BG46" s="262"/>
      <c r="BH46" s="262"/>
      <c r="BI46" s="262"/>
      <c r="BJ46" s="262"/>
      <c r="BK46" s="262"/>
      <c r="BL46" s="262"/>
      <c r="BM46" s="262"/>
      <c r="BN46" s="262"/>
      <c r="BO46" s="262"/>
      <c r="BP46" s="262"/>
      <c r="BQ46" s="262"/>
      <c r="BR46" s="262"/>
      <c r="BS46" s="262"/>
      <c r="BT46" s="262"/>
      <c r="BU46" s="262"/>
      <c r="BV46" s="262"/>
      <c r="BW46" s="262"/>
      <c r="BX46" s="262"/>
      <c r="BY46" s="262"/>
      <c r="BZ46" s="262"/>
      <c r="CA46" s="262"/>
      <c r="CB46" s="262"/>
      <c r="CC46" s="262"/>
      <c r="CD46" s="262"/>
      <c r="CE46" s="262"/>
      <c r="CF46" s="262"/>
      <c r="CG46" s="262"/>
      <c r="CH46" s="262"/>
      <c r="CI46" s="262"/>
      <c r="CJ46" s="262"/>
      <c r="CK46" s="262"/>
      <c r="CL46" s="262"/>
      <c r="CM46" s="262"/>
      <c r="CN46" s="262"/>
      <c r="CO46" s="262"/>
      <c r="CP46" s="262"/>
      <c r="CQ46" s="262"/>
      <c r="CR46" s="262"/>
      <c r="CS46" s="262"/>
      <c r="CT46" s="262"/>
      <c r="CU46" s="262"/>
      <c r="CV46" s="262"/>
      <c r="CW46" s="262"/>
      <c r="CX46" s="262"/>
      <c r="CY46" s="262"/>
      <c r="CZ46" s="262"/>
      <c r="DA46" s="262"/>
      <c r="DB46" s="262"/>
      <c r="DC46" s="262"/>
      <c r="DD46" s="262"/>
      <c r="DE46" s="262"/>
      <c r="DF46" s="262"/>
      <c r="DG46" s="262"/>
      <c r="DH46" s="262"/>
      <c r="DI46" s="262"/>
      <c r="DJ46" s="262"/>
      <c r="DK46" s="262"/>
      <c r="DL46" s="262"/>
      <c r="DM46" s="262"/>
      <c r="DN46" s="262"/>
      <c r="DO46" s="262"/>
      <c r="DP46" s="262"/>
      <c r="DQ46" s="262"/>
      <c r="DR46" s="262"/>
      <c r="DS46" s="262"/>
      <c r="DT46" s="262"/>
      <c r="DU46" s="262"/>
      <c r="DV46" s="262"/>
      <c r="DW46" s="262"/>
      <c r="DX46" s="262"/>
      <c r="DY46" s="262"/>
      <c r="DZ46" s="262"/>
      <c r="EA46" s="262"/>
      <c r="EB46" s="262"/>
      <c r="EC46" s="262"/>
      <c r="ED46" s="262"/>
      <c r="EE46" s="262"/>
      <c r="EF46" s="262"/>
      <c r="EG46" s="262"/>
      <c r="EH46" s="262"/>
      <c r="EI46" s="262"/>
      <c r="EJ46" s="262"/>
      <c r="EK46" s="262"/>
      <c r="EL46" s="262"/>
      <c r="EM46" s="262"/>
      <c r="EN46" s="262"/>
      <c r="EO46" s="262"/>
      <c r="EP46" s="263" t="s">
        <v>6977</v>
      </c>
      <c r="EQ46" s="263" t="s">
        <v>6977</v>
      </c>
      <c r="ER46" s="263" t="s">
        <v>6977</v>
      </c>
      <c r="ES46" s="263" t="s">
        <v>6977</v>
      </c>
      <c r="ET46" s="263" t="s">
        <v>6977</v>
      </c>
      <c r="EU46" s="263" t="s">
        <v>6977</v>
      </c>
      <c r="EV46" s="263" t="s">
        <v>6977</v>
      </c>
      <c r="EW46" s="263" t="s">
        <v>6977</v>
      </c>
      <c r="EX46" s="263" t="s">
        <v>6977</v>
      </c>
      <c r="EY46" s="263" t="s">
        <v>6977</v>
      </c>
      <c r="EZ46" s="263" t="s">
        <v>6977</v>
      </c>
      <c r="FA46" s="263" t="s">
        <v>6977</v>
      </c>
      <c r="FB46" s="263" t="s">
        <v>6977</v>
      </c>
      <c r="FC46" s="263" t="s">
        <v>6977</v>
      </c>
      <c r="FD46" s="263" t="s">
        <v>6977</v>
      </c>
      <c r="FE46" s="263" t="s">
        <v>6977</v>
      </c>
      <c r="FF46" s="263" t="s">
        <v>6977</v>
      </c>
      <c r="FG46" s="263" t="s">
        <v>6977</v>
      </c>
      <c r="FH46" s="263" t="s">
        <v>6977</v>
      </c>
      <c r="FI46" s="263" t="s">
        <v>6977</v>
      </c>
      <c r="FJ46" s="263" t="s">
        <v>6977</v>
      </c>
      <c r="FK46" s="263" t="s">
        <v>6977</v>
      </c>
      <c r="FL46" s="263" t="s">
        <v>6977</v>
      </c>
      <c r="FM46" s="263" t="s">
        <v>6977</v>
      </c>
      <c r="FN46" s="263" t="s">
        <v>6977</v>
      </c>
      <c r="FO46" s="263" t="s">
        <v>6977</v>
      </c>
      <c r="FP46" s="263" t="s">
        <v>6977</v>
      </c>
      <c r="FQ46" s="263" t="s">
        <v>6977</v>
      </c>
      <c r="FR46" s="263" t="s">
        <v>6977</v>
      </c>
      <c r="FS46" s="263" t="s">
        <v>6977</v>
      </c>
      <c r="FT46" s="263" t="s">
        <v>6977</v>
      </c>
      <c r="FU46" s="263" t="s">
        <v>6977</v>
      </c>
      <c r="FV46" s="263" t="s">
        <v>6977</v>
      </c>
      <c r="FW46" s="263" t="s">
        <v>6977</v>
      </c>
      <c r="FX46" s="263" t="s">
        <v>6977</v>
      </c>
      <c r="FY46" s="263" t="s">
        <v>6977</v>
      </c>
      <c r="FZ46" s="263" t="s">
        <v>6977</v>
      </c>
      <c r="GA46" s="263" t="s">
        <v>6977</v>
      </c>
      <c r="GB46" s="263" t="s">
        <v>6977</v>
      </c>
      <c r="GC46" s="263" t="s">
        <v>6977</v>
      </c>
      <c r="GD46" s="263" t="s">
        <v>6977</v>
      </c>
      <c r="GE46" s="263" t="s">
        <v>6977</v>
      </c>
      <c r="GF46" s="263" t="s">
        <v>6977</v>
      </c>
      <c r="GG46" s="263" t="s">
        <v>6977</v>
      </c>
      <c r="GH46" s="263" t="s">
        <v>6977</v>
      </c>
      <c r="GI46" s="263" t="s">
        <v>6977</v>
      </c>
      <c r="GJ46" s="263" t="s">
        <v>6977</v>
      </c>
      <c r="GK46" s="263" t="s">
        <v>6977</v>
      </c>
      <c r="GL46" s="263" t="s">
        <v>6977</v>
      </c>
      <c r="GM46" s="263" t="s">
        <v>6977</v>
      </c>
      <c r="GN46" s="263" t="s">
        <v>6977</v>
      </c>
      <c r="GO46" s="263" t="s">
        <v>6977</v>
      </c>
      <c r="GP46" s="263" t="s">
        <v>6977</v>
      </c>
      <c r="GQ46" s="263" t="s">
        <v>6977</v>
      </c>
      <c r="GR46" s="263" t="s">
        <v>6977</v>
      </c>
      <c r="GS46" s="263" t="s">
        <v>6977</v>
      </c>
      <c r="GT46" s="263" t="s">
        <v>6977</v>
      </c>
      <c r="GU46" s="263" t="s">
        <v>6977</v>
      </c>
      <c r="GV46" s="263" t="s">
        <v>6977</v>
      </c>
      <c r="GW46" s="263" t="s">
        <v>6977</v>
      </c>
      <c r="GX46" s="263" t="s">
        <v>6977</v>
      </c>
      <c r="GY46" s="263" t="s">
        <v>6977</v>
      </c>
      <c r="GZ46" s="263" t="s">
        <v>6977</v>
      </c>
      <c r="HA46" s="263" t="s">
        <v>6977</v>
      </c>
      <c r="HB46" s="263" t="s">
        <v>6977</v>
      </c>
      <c r="HC46" s="263" t="s">
        <v>6977</v>
      </c>
      <c r="HD46" s="263" t="s">
        <v>6977</v>
      </c>
      <c r="HE46" s="263" t="s">
        <v>6977</v>
      </c>
      <c r="HF46" s="263" t="s">
        <v>6977</v>
      </c>
      <c r="HG46" s="263" t="s">
        <v>6977</v>
      </c>
      <c r="HH46" s="263" t="s">
        <v>6977</v>
      </c>
      <c r="HI46" s="263" t="s">
        <v>6977</v>
      </c>
      <c r="HJ46" s="263" t="s">
        <v>6977</v>
      </c>
      <c r="HK46" s="263" t="s">
        <v>6977</v>
      </c>
      <c r="HL46" s="263" t="s">
        <v>6977</v>
      </c>
      <c r="HM46" s="263" t="s">
        <v>6977</v>
      </c>
      <c r="HN46" s="263" t="s">
        <v>6977</v>
      </c>
      <c r="HO46" s="263" t="s">
        <v>6977</v>
      </c>
      <c r="HP46" s="263" t="s">
        <v>6977</v>
      </c>
      <c r="HQ46" s="263" t="s">
        <v>6977</v>
      </c>
    </row>
    <row r="47" spans="3:225">
      <c r="C47" s="229"/>
      <c r="D47" s="212"/>
      <c r="E47" s="229" t="s">
        <v>7211</v>
      </c>
      <c r="F47" s="235" t="s">
        <v>7220</v>
      </c>
      <c r="G47" s="260" t="s">
        <v>7206</v>
      </c>
      <c r="H47" s="261" t="s">
        <v>7207</v>
      </c>
      <c r="I47" s="262"/>
      <c r="J47" s="262"/>
      <c r="K47" s="262"/>
      <c r="L47" s="262"/>
      <c r="M47" s="262"/>
      <c r="N47" s="262"/>
      <c r="O47" s="262"/>
      <c r="P47" s="262"/>
      <c r="Q47" s="262"/>
      <c r="R47" s="262"/>
      <c r="S47" s="262"/>
      <c r="T47" s="262"/>
      <c r="U47" s="262"/>
      <c r="V47" s="262"/>
      <c r="W47" s="262"/>
      <c r="X47" s="262"/>
      <c r="Y47" s="262"/>
      <c r="Z47" s="262"/>
      <c r="AA47" s="262"/>
      <c r="AB47" s="262"/>
      <c r="AC47" s="262"/>
      <c r="AD47" s="262"/>
      <c r="AE47" s="262"/>
      <c r="AF47" s="262"/>
      <c r="AG47" s="262"/>
      <c r="AH47" s="262"/>
      <c r="AI47" s="262"/>
      <c r="AJ47" s="262"/>
      <c r="AK47" s="262"/>
      <c r="AL47" s="262"/>
      <c r="AM47" s="262"/>
      <c r="AN47" s="262"/>
      <c r="AO47" s="262"/>
      <c r="AP47" s="262"/>
      <c r="AQ47" s="262"/>
      <c r="AR47" s="262"/>
      <c r="AS47" s="262"/>
      <c r="AT47" s="262"/>
      <c r="AU47" s="262"/>
      <c r="AV47" s="262"/>
      <c r="AW47" s="262"/>
      <c r="AX47" s="262"/>
      <c r="AY47" s="262"/>
      <c r="AZ47" s="262"/>
      <c r="BA47" s="262"/>
      <c r="BB47" s="262"/>
      <c r="BC47" s="262"/>
      <c r="BD47" s="262"/>
      <c r="BE47" s="262"/>
      <c r="BF47" s="262"/>
      <c r="BG47" s="262"/>
      <c r="BH47" s="262"/>
      <c r="BI47" s="262"/>
      <c r="BJ47" s="262"/>
      <c r="BK47" s="262"/>
      <c r="BL47" s="262"/>
      <c r="BM47" s="262"/>
      <c r="BN47" s="262"/>
      <c r="BO47" s="262"/>
      <c r="BP47" s="262"/>
      <c r="BQ47" s="262"/>
      <c r="BR47" s="262"/>
      <c r="BS47" s="262"/>
      <c r="BT47" s="262"/>
      <c r="BU47" s="262"/>
      <c r="BV47" s="262"/>
      <c r="BW47" s="262"/>
      <c r="BX47" s="262"/>
      <c r="BY47" s="262"/>
      <c r="BZ47" s="262"/>
      <c r="CA47" s="262"/>
      <c r="CB47" s="262"/>
      <c r="CC47" s="262"/>
      <c r="CD47" s="262"/>
      <c r="CE47" s="262"/>
      <c r="CF47" s="262"/>
      <c r="CG47" s="262"/>
      <c r="CH47" s="262"/>
      <c r="CI47" s="262"/>
      <c r="CJ47" s="262"/>
      <c r="CK47" s="262"/>
      <c r="CL47" s="262"/>
      <c r="CM47" s="262"/>
      <c r="CN47" s="262"/>
      <c r="CO47" s="262"/>
      <c r="CP47" s="262"/>
      <c r="CQ47" s="262"/>
      <c r="CR47" s="262"/>
      <c r="CS47" s="262"/>
      <c r="CT47" s="262"/>
      <c r="CU47" s="262"/>
      <c r="CV47" s="262"/>
      <c r="CW47" s="262"/>
      <c r="CX47" s="262"/>
      <c r="CY47" s="262"/>
      <c r="CZ47" s="262"/>
      <c r="DA47" s="262"/>
      <c r="DB47" s="262"/>
      <c r="DC47" s="262"/>
      <c r="DD47" s="262"/>
      <c r="DE47" s="262"/>
      <c r="DF47" s="262"/>
      <c r="DG47" s="262"/>
      <c r="DH47" s="262"/>
      <c r="DI47" s="262"/>
      <c r="DJ47" s="262"/>
      <c r="DK47" s="262"/>
      <c r="DL47" s="262"/>
      <c r="DM47" s="262"/>
      <c r="DN47" s="262"/>
      <c r="DO47" s="262"/>
      <c r="DP47" s="262"/>
      <c r="DQ47" s="262"/>
      <c r="DR47" s="262"/>
      <c r="DS47" s="262"/>
      <c r="DT47" s="262"/>
      <c r="DU47" s="262"/>
      <c r="DV47" s="262"/>
      <c r="DW47" s="262"/>
      <c r="DX47" s="262"/>
      <c r="DY47" s="262"/>
      <c r="DZ47" s="262"/>
      <c r="EA47" s="262"/>
      <c r="EB47" s="262"/>
      <c r="EC47" s="262"/>
      <c r="ED47" s="262"/>
      <c r="EE47" s="262"/>
      <c r="EF47" s="262"/>
      <c r="EG47" s="262"/>
      <c r="EH47" s="262"/>
      <c r="EI47" s="262"/>
      <c r="EJ47" s="262"/>
      <c r="EK47" s="262"/>
      <c r="EL47" s="262"/>
      <c r="EM47" s="262"/>
      <c r="EN47" s="262"/>
      <c r="EO47" s="262"/>
      <c r="EP47" s="263" t="s">
        <v>6977</v>
      </c>
      <c r="EQ47" s="263" t="s">
        <v>6977</v>
      </c>
      <c r="ER47" s="263" t="s">
        <v>6977</v>
      </c>
      <c r="ES47" s="263" t="s">
        <v>6977</v>
      </c>
      <c r="ET47" s="263" t="s">
        <v>6977</v>
      </c>
      <c r="EU47" s="263" t="s">
        <v>6977</v>
      </c>
      <c r="EV47" s="263" t="s">
        <v>6977</v>
      </c>
      <c r="EW47" s="263" t="s">
        <v>6977</v>
      </c>
      <c r="EX47" s="263" t="s">
        <v>6977</v>
      </c>
      <c r="EY47" s="263" t="s">
        <v>6977</v>
      </c>
      <c r="EZ47" s="263" t="s">
        <v>6977</v>
      </c>
      <c r="FA47" s="263" t="s">
        <v>6977</v>
      </c>
      <c r="FB47" s="263" t="s">
        <v>6977</v>
      </c>
      <c r="FC47" s="263" t="s">
        <v>6977</v>
      </c>
      <c r="FD47" s="263" t="s">
        <v>6977</v>
      </c>
      <c r="FE47" s="263" t="s">
        <v>6977</v>
      </c>
      <c r="FF47" s="263" t="s">
        <v>6977</v>
      </c>
      <c r="FG47" s="263" t="s">
        <v>6977</v>
      </c>
      <c r="FH47" s="263" t="s">
        <v>6977</v>
      </c>
      <c r="FI47" s="263" t="s">
        <v>6977</v>
      </c>
      <c r="FJ47" s="263" t="s">
        <v>6977</v>
      </c>
      <c r="FK47" s="263" t="s">
        <v>6977</v>
      </c>
      <c r="FL47" s="263" t="s">
        <v>6977</v>
      </c>
      <c r="FM47" s="263" t="s">
        <v>6977</v>
      </c>
      <c r="FN47" s="263" t="s">
        <v>6977</v>
      </c>
      <c r="FO47" s="263" t="s">
        <v>6977</v>
      </c>
      <c r="FP47" s="263" t="s">
        <v>6977</v>
      </c>
      <c r="FQ47" s="263" t="s">
        <v>6977</v>
      </c>
      <c r="FR47" s="263" t="s">
        <v>6977</v>
      </c>
      <c r="FS47" s="263" t="s">
        <v>6977</v>
      </c>
      <c r="FT47" s="263" t="s">
        <v>6977</v>
      </c>
      <c r="FU47" s="263" t="s">
        <v>6977</v>
      </c>
      <c r="FV47" s="263" t="s">
        <v>6977</v>
      </c>
      <c r="FW47" s="263" t="s">
        <v>6977</v>
      </c>
      <c r="FX47" s="263" t="s">
        <v>6977</v>
      </c>
      <c r="FY47" s="263" t="s">
        <v>6977</v>
      </c>
      <c r="FZ47" s="263" t="s">
        <v>6977</v>
      </c>
      <c r="GA47" s="263" t="s">
        <v>6977</v>
      </c>
      <c r="GB47" s="263" t="s">
        <v>6977</v>
      </c>
      <c r="GC47" s="263" t="s">
        <v>6977</v>
      </c>
      <c r="GD47" s="263" t="s">
        <v>6977</v>
      </c>
      <c r="GE47" s="263" t="s">
        <v>6977</v>
      </c>
      <c r="GF47" s="263" t="s">
        <v>6977</v>
      </c>
      <c r="GG47" s="263" t="s">
        <v>6977</v>
      </c>
      <c r="GH47" s="263" t="s">
        <v>6977</v>
      </c>
      <c r="GI47" s="263" t="s">
        <v>6977</v>
      </c>
      <c r="GJ47" s="263" t="s">
        <v>6977</v>
      </c>
      <c r="GK47" s="263" t="s">
        <v>6977</v>
      </c>
      <c r="GL47" s="263" t="s">
        <v>6977</v>
      </c>
      <c r="GM47" s="263" t="s">
        <v>6977</v>
      </c>
      <c r="GN47" s="263" t="s">
        <v>6977</v>
      </c>
      <c r="GO47" s="263" t="s">
        <v>6977</v>
      </c>
      <c r="GP47" s="263" t="s">
        <v>6977</v>
      </c>
      <c r="GQ47" s="263" t="s">
        <v>6977</v>
      </c>
      <c r="GR47" s="263" t="s">
        <v>6977</v>
      </c>
      <c r="GS47" s="263" t="s">
        <v>6977</v>
      </c>
      <c r="GT47" s="263" t="s">
        <v>6977</v>
      </c>
      <c r="GU47" s="263" t="s">
        <v>6977</v>
      </c>
      <c r="GV47" s="263" t="s">
        <v>6977</v>
      </c>
      <c r="GW47" s="263" t="s">
        <v>6977</v>
      </c>
      <c r="GX47" s="263" t="s">
        <v>6977</v>
      </c>
      <c r="GY47" s="263" t="s">
        <v>6977</v>
      </c>
      <c r="GZ47" s="263" t="s">
        <v>6977</v>
      </c>
      <c r="HA47" s="263" t="s">
        <v>6977</v>
      </c>
      <c r="HB47" s="263" t="s">
        <v>6977</v>
      </c>
      <c r="HC47" s="263" t="s">
        <v>6977</v>
      </c>
      <c r="HD47" s="263" t="s">
        <v>6977</v>
      </c>
      <c r="HE47" s="263" t="s">
        <v>6977</v>
      </c>
      <c r="HF47" s="263" t="s">
        <v>6977</v>
      </c>
      <c r="HG47" s="263" t="s">
        <v>6977</v>
      </c>
      <c r="HH47" s="263" t="s">
        <v>6977</v>
      </c>
      <c r="HI47" s="263" t="s">
        <v>6977</v>
      </c>
      <c r="HJ47" s="263" t="s">
        <v>6977</v>
      </c>
      <c r="HK47" s="263" t="s">
        <v>6977</v>
      </c>
      <c r="HL47" s="263" t="s">
        <v>6977</v>
      </c>
      <c r="HM47" s="263" t="s">
        <v>6977</v>
      </c>
      <c r="HN47" s="263" t="s">
        <v>6977</v>
      </c>
      <c r="HO47" s="263" t="s">
        <v>6977</v>
      </c>
      <c r="HP47" s="263" t="s">
        <v>6977</v>
      </c>
      <c r="HQ47" s="263" t="s">
        <v>6977</v>
      </c>
    </row>
    <row r="48" spans="3:225">
      <c r="C48" s="229"/>
      <c r="D48" s="212"/>
      <c r="E48" s="229" t="s">
        <v>7212</v>
      </c>
      <c r="F48" s="235" t="s">
        <v>7220</v>
      </c>
      <c r="G48" s="260" t="s">
        <v>7206</v>
      </c>
      <c r="H48" s="261" t="s">
        <v>7213</v>
      </c>
      <c r="I48" s="262"/>
      <c r="J48" s="262"/>
      <c r="K48" s="262"/>
      <c r="L48" s="262"/>
      <c r="M48" s="262"/>
      <c r="N48" s="262"/>
      <c r="O48" s="262"/>
      <c r="P48" s="262"/>
      <c r="Q48" s="262"/>
      <c r="R48" s="262"/>
      <c r="S48" s="262"/>
      <c r="T48" s="262"/>
      <c r="U48" s="262"/>
      <c r="V48" s="262"/>
      <c r="W48" s="262"/>
      <c r="X48" s="262"/>
      <c r="Y48" s="262"/>
      <c r="Z48" s="262"/>
      <c r="AA48" s="262"/>
      <c r="AB48" s="262"/>
      <c r="AC48" s="262"/>
      <c r="AD48" s="262"/>
      <c r="AE48" s="262"/>
      <c r="AF48" s="262"/>
      <c r="AG48" s="262"/>
      <c r="AH48" s="262"/>
      <c r="AI48" s="262"/>
      <c r="AJ48" s="262"/>
      <c r="AK48" s="262"/>
      <c r="AL48" s="262"/>
      <c r="AM48" s="262"/>
      <c r="AN48" s="262"/>
      <c r="AO48" s="262"/>
      <c r="AP48" s="262"/>
      <c r="AQ48" s="262"/>
      <c r="AR48" s="262"/>
      <c r="AS48" s="262"/>
      <c r="AT48" s="262"/>
      <c r="AU48" s="262"/>
      <c r="AV48" s="262"/>
      <c r="AW48" s="262"/>
      <c r="AX48" s="262"/>
      <c r="AY48" s="262"/>
      <c r="AZ48" s="262"/>
      <c r="BA48" s="262"/>
      <c r="BB48" s="262"/>
      <c r="BC48" s="262"/>
      <c r="BD48" s="262"/>
      <c r="BE48" s="262"/>
      <c r="BF48" s="262"/>
      <c r="BG48" s="262"/>
      <c r="BH48" s="262"/>
      <c r="BI48" s="262"/>
      <c r="BJ48" s="262"/>
      <c r="BK48" s="262"/>
      <c r="BL48" s="262"/>
      <c r="BM48" s="262"/>
      <c r="BN48" s="262"/>
      <c r="BO48" s="262"/>
      <c r="BP48" s="262"/>
      <c r="BQ48" s="262"/>
      <c r="BR48" s="262"/>
      <c r="BS48" s="262"/>
      <c r="BT48" s="262"/>
      <c r="BU48" s="262"/>
      <c r="BV48" s="262"/>
      <c r="BW48" s="262"/>
      <c r="BX48" s="262"/>
      <c r="BY48" s="262"/>
      <c r="BZ48" s="262"/>
      <c r="CA48" s="262"/>
      <c r="CB48" s="262"/>
      <c r="CC48" s="262"/>
      <c r="CD48" s="262"/>
      <c r="CE48" s="262"/>
      <c r="CF48" s="262"/>
      <c r="CG48" s="262"/>
      <c r="CH48" s="262"/>
      <c r="CI48" s="262"/>
      <c r="CJ48" s="262"/>
      <c r="CK48" s="262"/>
      <c r="CL48" s="262"/>
      <c r="CM48" s="262"/>
      <c r="CN48" s="262"/>
      <c r="CO48" s="262"/>
      <c r="CP48" s="262"/>
      <c r="CQ48" s="262"/>
      <c r="CR48" s="262"/>
      <c r="CS48" s="262"/>
      <c r="CT48" s="262"/>
      <c r="CU48" s="262"/>
      <c r="CV48" s="262"/>
      <c r="CW48" s="262"/>
      <c r="CX48" s="262"/>
      <c r="CY48" s="262"/>
      <c r="CZ48" s="262"/>
      <c r="DA48" s="262"/>
      <c r="DB48" s="262"/>
      <c r="DC48" s="262"/>
      <c r="DD48" s="262"/>
      <c r="DE48" s="262"/>
      <c r="DF48" s="262"/>
      <c r="DG48" s="262"/>
      <c r="DH48" s="262"/>
      <c r="DI48" s="262"/>
      <c r="DJ48" s="262"/>
      <c r="DK48" s="262"/>
      <c r="DL48" s="262"/>
      <c r="DM48" s="262"/>
      <c r="DN48" s="262"/>
      <c r="DO48" s="262"/>
      <c r="DP48" s="262"/>
      <c r="DQ48" s="262"/>
      <c r="DR48" s="262"/>
      <c r="DS48" s="262"/>
      <c r="DT48" s="262"/>
      <c r="DU48" s="262"/>
      <c r="DV48" s="262"/>
      <c r="DW48" s="262"/>
      <c r="DX48" s="262"/>
      <c r="DY48" s="262"/>
      <c r="DZ48" s="262"/>
      <c r="EA48" s="262"/>
      <c r="EB48" s="262"/>
      <c r="EC48" s="262"/>
      <c r="ED48" s="262"/>
      <c r="EE48" s="262"/>
      <c r="EF48" s="262"/>
      <c r="EG48" s="262"/>
      <c r="EH48" s="262"/>
      <c r="EI48" s="262"/>
      <c r="EJ48" s="262"/>
      <c r="EK48" s="262"/>
      <c r="EL48" s="262"/>
      <c r="EM48" s="262"/>
      <c r="EN48" s="262"/>
      <c r="EO48" s="262"/>
      <c r="EP48" s="263" t="s">
        <v>6977</v>
      </c>
      <c r="EQ48" s="263" t="s">
        <v>6977</v>
      </c>
      <c r="ER48" s="263" t="s">
        <v>6977</v>
      </c>
      <c r="ES48" s="263" t="s">
        <v>6977</v>
      </c>
      <c r="ET48" s="263" t="s">
        <v>6977</v>
      </c>
      <c r="EU48" s="263" t="s">
        <v>6977</v>
      </c>
      <c r="EV48" s="263" t="s">
        <v>6977</v>
      </c>
      <c r="EW48" s="263" t="s">
        <v>6977</v>
      </c>
      <c r="EX48" s="263" t="s">
        <v>6977</v>
      </c>
      <c r="EY48" s="263" t="s">
        <v>6977</v>
      </c>
      <c r="EZ48" s="263" t="s">
        <v>6977</v>
      </c>
      <c r="FA48" s="263" t="s">
        <v>6977</v>
      </c>
      <c r="FB48" s="263" t="s">
        <v>6977</v>
      </c>
      <c r="FC48" s="263" t="s">
        <v>6977</v>
      </c>
      <c r="FD48" s="263" t="s">
        <v>6977</v>
      </c>
      <c r="FE48" s="263" t="s">
        <v>6977</v>
      </c>
      <c r="FF48" s="263" t="s">
        <v>6977</v>
      </c>
      <c r="FG48" s="263" t="s">
        <v>6977</v>
      </c>
      <c r="FH48" s="263" t="s">
        <v>6977</v>
      </c>
      <c r="FI48" s="263" t="s">
        <v>6977</v>
      </c>
      <c r="FJ48" s="263" t="s">
        <v>6977</v>
      </c>
      <c r="FK48" s="263" t="s">
        <v>6977</v>
      </c>
      <c r="FL48" s="263" t="s">
        <v>6977</v>
      </c>
      <c r="FM48" s="263" t="s">
        <v>6977</v>
      </c>
      <c r="FN48" s="263" t="s">
        <v>6977</v>
      </c>
      <c r="FO48" s="263" t="s">
        <v>6977</v>
      </c>
      <c r="FP48" s="263" t="s">
        <v>6977</v>
      </c>
      <c r="FQ48" s="263" t="s">
        <v>6977</v>
      </c>
      <c r="FR48" s="263" t="s">
        <v>6977</v>
      </c>
      <c r="FS48" s="263" t="s">
        <v>6977</v>
      </c>
      <c r="FT48" s="263" t="s">
        <v>6977</v>
      </c>
      <c r="FU48" s="263" t="s">
        <v>6977</v>
      </c>
      <c r="FV48" s="263" t="s">
        <v>6977</v>
      </c>
      <c r="FW48" s="263" t="s">
        <v>6977</v>
      </c>
      <c r="FX48" s="263" t="s">
        <v>6977</v>
      </c>
      <c r="FY48" s="263" t="s">
        <v>6977</v>
      </c>
      <c r="FZ48" s="263" t="s">
        <v>6977</v>
      </c>
      <c r="GA48" s="263" t="s">
        <v>6977</v>
      </c>
      <c r="GB48" s="263" t="s">
        <v>6977</v>
      </c>
      <c r="GC48" s="263" t="s">
        <v>6977</v>
      </c>
      <c r="GD48" s="263" t="s">
        <v>6977</v>
      </c>
      <c r="GE48" s="263" t="s">
        <v>6977</v>
      </c>
      <c r="GF48" s="263" t="s">
        <v>6977</v>
      </c>
      <c r="GG48" s="263" t="s">
        <v>6977</v>
      </c>
      <c r="GH48" s="263" t="s">
        <v>6977</v>
      </c>
      <c r="GI48" s="263" t="s">
        <v>6977</v>
      </c>
      <c r="GJ48" s="263" t="s">
        <v>6977</v>
      </c>
      <c r="GK48" s="263" t="s">
        <v>6977</v>
      </c>
      <c r="GL48" s="263" t="s">
        <v>6977</v>
      </c>
      <c r="GM48" s="263" t="s">
        <v>6977</v>
      </c>
      <c r="GN48" s="263" t="s">
        <v>6977</v>
      </c>
      <c r="GO48" s="263" t="s">
        <v>6977</v>
      </c>
      <c r="GP48" s="263" t="s">
        <v>6977</v>
      </c>
      <c r="GQ48" s="263" t="s">
        <v>6977</v>
      </c>
      <c r="GR48" s="263" t="s">
        <v>6977</v>
      </c>
      <c r="GS48" s="263" t="s">
        <v>6977</v>
      </c>
      <c r="GT48" s="263" t="s">
        <v>6977</v>
      </c>
      <c r="GU48" s="263" t="s">
        <v>6977</v>
      </c>
      <c r="GV48" s="263" t="s">
        <v>6977</v>
      </c>
      <c r="GW48" s="263" t="s">
        <v>6977</v>
      </c>
      <c r="GX48" s="263" t="s">
        <v>6977</v>
      </c>
      <c r="GY48" s="263" t="s">
        <v>6977</v>
      </c>
      <c r="GZ48" s="263" t="s">
        <v>6977</v>
      </c>
      <c r="HA48" s="263" t="s">
        <v>6977</v>
      </c>
      <c r="HB48" s="263" t="s">
        <v>6977</v>
      </c>
      <c r="HC48" s="263" t="s">
        <v>6977</v>
      </c>
      <c r="HD48" s="263" t="s">
        <v>6977</v>
      </c>
      <c r="HE48" s="263" t="s">
        <v>6977</v>
      </c>
      <c r="HF48" s="263" t="s">
        <v>6977</v>
      </c>
      <c r="HG48" s="263" t="s">
        <v>6977</v>
      </c>
      <c r="HH48" s="263" t="s">
        <v>6977</v>
      </c>
      <c r="HI48" s="263" t="s">
        <v>6977</v>
      </c>
      <c r="HJ48" s="263" t="s">
        <v>6977</v>
      </c>
      <c r="HK48" s="263" t="s">
        <v>6977</v>
      </c>
      <c r="HL48" s="263" t="s">
        <v>6977</v>
      </c>
      <c r="HM48" s="263" t="s">
        <v>6977</v>
      </c>
      <c r="HN48" s="263" t="s">
        <v>6977</v>
      </c>
      <c r="HO48" s="263" t="s">
        <v>6977</v>
      </c>
      <c r="HP48" s="263" t="s">
        <v>6977</v>
      </c>
      <c r="HQ48" s="263" t="s">
        <v>6977</v>
      </c>
    </row>
    <row r="49" spans="3:225">
      <c r="C49" s="229"/>
      <c r="D49" s="212"/>
      <c r="E49" s="229" t="s">
        <v>7214</v>
      </c>
      <c r="F49" s="235" t="s">
        <v>7220</v>
      </c>
      <c r="G49" s="260" t="s">
        <v>7206</v>
      </c>
      <c r="H49" s="261" t="s">
        <v>7213</v>
      </c>
      <c r="I49" s="262"/>
      <c r="J49" s="262"/>
      <c r="K49" s="262"/>
      <c r="L49" s="262"/>
      <c r="M49" s="262"/>
      <c r="N49" s="262"/>
      <c r="O49" s="262"/>
      <c r="P49" s="262"/>
      <c r="Q49" s="262"/>
      <c r="R49" s="262"/>
      <c r="S49" s="262"/>
      <c r="T49" s="262"/>
      <c r="U49" s="262"/>
      <c r="V49" s="262"/>
      <c r="W49" s="262"/>
      <c r="X49" s="262"/>
      <c r="Y49" s="262"/>
      <c r="Z49" s="262"/>
      <c r="AA49" s="262"/>
      <c r="AB49" s="262"/>
      <c r="AC49" s="262"/>
      <c r="AD49" s="262"/>
      <c r="AE49" s="262"/>
      <c r="AF49" s="262"/>
      <c r="AG49" s="262"/>
      <c r="AH49" s="262"/>
      <c r="AI49" s="262"/>
      <c r="AJ49" s="262"/>
      <c r="AK49" s="262"/>
      <c r="AL49" s="262"/>
      <c r="AM49" s="262"/>
      <c r="AN49" s="262"/>
      <c r="AO49" s="262"/>
      <c r="AP49" s="262"/>
      <c r="AQ49" s="262"/>
      <c r="AR49" s="262"/>
      <c r="AS49" s="262"/>
      <c r="AT49" s="262"/>
      <c r="AU49" s="262"/>
      <c r="AV49" s="262"/>
      <c r="AW49" s="262"/>
      <c r="AX49" s="262"/>
      <c r="AY49" s="262"/>
      <c r="AZ49" s="262"/>
      <c r="BA49" s="262"/>
      <c r="BB49" s="262"/>
      <c r="BC49" s="262"/>
      <c r="BD49" s="262"/>
      <c r="BE49" s="262"/>
      <c r="BF49" s="262"/>
      <c r="BG49" s="262"/>
      <c r="BH49" s="262"/>
      <c r="BI49" s="262"/>
      <c r="BJ49" s="262"/>
      <c r="BK49" s="262"/>
      <c r="BL49" s="262"/>
      <c r="BM49" s="262"/>
      <c r="BN49" s="262"/>
      <c r="BO49" s="262"/>
      <c r="BP49" s="262"/>
      <c r="BQ49" s="262"/>
      <c r="BR49" s="262"/>
      <c r="BS49" s="262"/>
      <c r="BT49" s="262"/>
      <c r="BU49" s="262"/>
      <c r="BV49" s="262"/>
      <c r="BW49" s="262"/>
      <c r="BX49" s="262"/>
      <c r="BY49" s="262"/>
      <c r="BZ49" s="262"/>
      <c r="CA49" s="262"/>
      <c r="CB49" s="262"/>
      <c r="CC49" s="262"/>
      <c r="CD49" s="262"/>
      <c r="CE49" s="262"/>
      <c r="CF49" s="262"/>
      <c r="CG49" s="262"/>
      <c r="CH49" s="262"/>
      <c r="CI49" s="262"/>
      <c r="CJ49" s="262"/>
      <c r="CK49" s="262"/>
      <c r="CL49" s="262"/>
      <c r="CM49" s="262"/>
      <c r="CN49" s="262"/>
      <c r="CO49" s="262"/>
      <c r="CP49" s="262"/>
      <c r="CQ49" s="262"/>
      <c r="CR49" s="262"/>
      <c r="CS49" s="262"/>
      <c r="CT49" s="262"/>
      <c r="CU49" s="262"/>
      <c r="CV49" s="262"/>
      <c r="CW49" s="262"/>
      <c r="CX49" s="262"/>
      <c r="CY49" s="262"/>
      <c r="CZ49" s="262"/>
      <c r="DA49" s="262"/>
      <c r="DB49" s="262"/>
      <c r="DC49" s="262"/>
      <c r="DD49" s="262"/>
      <c r="DE49" s="262"/>
      <c r="DF49" s="262"/>
      <c r="DG49" s="262"/>
      <c r="DH49" s="262"/>
      <c r="DI49" s="262"/>
      <c r="DJ49" s="262"/>
      <c r="DK49" s="262"/>
      <c r="DL49" s="262"/>
      <c r="DM49" s="262"/>
      <c r="DN49" s="262"/>
      <c r="DO49" s="262"/>
      <c r="DP49" s="262"/>
      <c r="DQ49" s="262"/>
      <c r="DR49" s="262"/>
      <c r="DS49" s="262"/>
      <c r="DT49" s="262"/>
      <c r="DU49" s="262"/>
      <c r="DV49" s="262"/>
      <c r="DW49" s="262"/>
      <c r="DX49" s="262"/>
      <c r="DY49" s="262"/>
      <c r="DZ49" s="262"/>
      <c r="EA49" s="262"/>
      <c r="EB49" s="262"/>
      <c r="EC49" s="262"/>
      <c r="ED49" s="262"/>
      <c r="EE49" s="262"/>
      <c r="EF49" s="262"/>
      <c r="EG49" s="262"/>
      <c r="EH49" s="262"/>
      <c r="EI49" s="262"/>
      <c r="EJ49" s="262"/>
      <c r="EK49" s="262"/>
      <c r="EL49" s="262"/>
      <c r="EM49" s="262"/>
      <c r="EN49" s="262"/>
      <c r="EO49" s="262"/>
      <c r="EP49" s="263" t="s">
        <v>6977</v>
      </c>
      <c r="EQ49" s="263" t="s">
        <v>6977</v>
      </c>
      <c r="ER49" s="263" t="s">
        <v>6977</v>
      </c>
      <c r="ES49" s="263" t="s">
        <v>6977</v>
      </c>
      <c r="ET49" s="263" t="s">
        <v>6977</v>
      </c>
      <c r="EU49" s="263" t="s">
        <v>6977</v>
      </c>
      <c r="EV49" s="263" t="s">
        <v>6977</v>
      </c>
      <c r="EW49" s="263" t="s">
        <v>6977</v>
      </c>
      <c r="EX49" s="263" t="s">
        <v>6977</v>
      </c>
      <c r="EY49" s="263" t="s">
        <v>6977</v>
      </c>
      <c r="EZ49" s="263" t="s">
        <v>6977</v>
      </c>
      <c r="FA49" s="263" t="s">
        <v>6977</v>
      </c>
      <c r="FB49" s="263" t="s">
        <v>6977</v>
      </c>
      <c r="FC49" s="263" t="s">
        <v>6977</v>
      </c>
      <c r="FD49" s="263" t="s">
        <v>6977</v>
      </c>
      <c r="FE49" s="263" t="s">
        <v>6977</v>
      </c>
      <c r="FF49" s="263" t="s">
        <v>6977</v>
      </c>
      <c r="FG49" s="263" t="s">
        <v>6977</v>
      </c>
      <c r="FH49" s="263" t="s">
        <v>6977</v>
      </c>
      <c r="FI49" s="263" t="s">
        <v>6977</v>
      </c>
      <c r="FJ49" s="263" t="s">
        <v>6977</v>
      </c>
      <c r="FK49" s="263" t="s">
        <v>6977</v>
      </c>
      <c r="FL49" s="263" t="s">
        <v>6977</v>
      </c>
      <c r="FM49" s="263" t="s">
        <v>6977</v>
      </c>
      <c r="FN49" s="263" t="s">
        <v>6977</v>
      </c>
      <c r="FO49" s="263" t="s">
        <v>6977</v>
      </c>
      <c r="FP49" s="263" t="s">
        <v>6977</v>
      </c>
      <c r="FQ49" s="263" t="s">
        <v>6977</v>
      </c>
      <c r="FR49" s="263" t="s">
        <v>6977</v>
      </c>
      <c r="FS49" s="263" t="s">
        <v>6977</v>
      </c>
      <c r="FT49" s="263" t="s">
        <v>6977</v>
      </c>
      <c r="FU49" s="263" t="s">
        <v>6977</v>
      </c>
      <c r="FV49" s="263" t="s">
        <v>6977</v>
      </c>
      <c r="FW49" s="263" t="s">
        <v>6977</v>
      </c>
      <c r="FX49" s="263" t="s">
        <v>6977</v>
      </c>
      <c r="FY49" s="263" t="s">
        <v>6977</v>
      </c>
      <c r="FZ49" s="263" t="s">
        <v>6977</v>
      </c>
      <c r="GA49" s="263" t="s">
        <v>6977</v>
      </c>
      <c r="GB49" s="263" t="s">
        <v>6977</v>
      </c>
      <c r="GC49" s="263" t="s">
        <v>6977</v>
      </c>
      <c r="GD49" s="263" t="s">
        <v>6977</v>
      </c>
      <c r="GE49" s="263" t="s">
        <v>6977</v>
      </c>
      <c r="GF49" s="263" t="s">
        <v>6977</v>
      </c>
      <c r="GG49" s="263" t="s">
        <v>6977</v>
      </c>
      <c r="GH49" s="263" t="s">
        <v>6977</v>
      </c>
      <c r="GI49" s="263" t="s">
        <v>6977</v>
      </c>
      <c r="GJ49" s="263" t="s">
        <v>6977</v>
      </c>
      <c r="GK49" s="263" t="s">
        <v>6977</v>
      </c>
      <c r="GL49" s="263" t="s">
        <v>6977</v>
      </c>
      <c r="GM49" s="263" t="s">
        <v>6977</v>
      </c>
      <c r="GN49" s="263" t="s">
        <v>6977</v>
      </c>
      <c r="GO49" s="263" t="s">
        <v>6977</v>
      </c>
      <c r="GP49" s="263" t="s">
        <v>6977</v>
      </c>
      <c r="GQ49" s="263" t="s">
        <v>6977</v>
      </c>
      <c r="GR49" s="263" t="s">
        <v>6977</v>
      </c>
      <c r="GS49" s="263" t="s">
        <v>6977</v>
      </c>
      <c r="GT49" s="263" t="s">
        <v>6977</v>
      </c>
      <c r="GU49" s="263" t="s">
        <v>6977</v>
      </c>
      <c r="GV49" s="263" t="s">
        <v>6977</v>
      </c>
      <c r="GW49" s="263" t="s">
        <v>6977</v>
      </c>
      <c r="GX49" s="263" t="s">
        <v>6977</v>
      </c>
      <c r="GY49" s="263" t="s">
        <v>6977</v>
      </c>
      <c r="GZ49" s="263" t="s">
        <v>6977</v>
      </c>
      <c r="HA49" s="263" t="s">
        <v>6977</v>
      </c>
      <c r="HB49" s="263" t="s">
        <v>6977</v>
      </c>
      <c r="HC49" s="263" t="s">
        <v>6977</v>
      </c>
      <c r="HD49" s="263" t="s">
        <v>6977</v>
      </c>
      <c r="HE49" s="263" t="s">
        <v>6977</v>
      </c>
      <c r="HF49" s="263" t="s">
        <v>6977</v>
      </c>
      <c r="HG49" s="263" t="s">
        <v>6977</v>
      </c>
      <c r="HH49" s="263" t="s">
        <v>6977</v>
      </c>
      <c r="HI49" s="263" t="s">
        <v>6977</v>
      </c>
      <c r="HJ49" s="263" t="s">
        <v>6977</v>
      </c>
      <c r="HK49" s="263" t="s">
        <v>6977</v>
      </c>
      <c r="HL49" s="263" t="s">
        <v>6977</v>
      </c>
      <c r="HM49" s="263" t="s">
        <v>6977</v>
      </c>
      <c r="HN49" s="263" t="s">
        <v>6977</v>
      </c>
      <c r="HO49" s="263" t="s">
        <v>6977</v>
      </c>
      <c r="HP49" s="263" t="s">
        <v>6977</v>
      </c>
      <c r="HQ49" s="263" t="s">
        <v>6977</v>
      </c>
    </row>
    <row r="50" spans="3:225">
      <c r="C50" s="229"/>
      <c r="D50" s="212"/>
      <c r="E50" s="229" t="s">
        <v>7215</v>
      </c>
      <c r="F50" s="235" t="s">
        <v>7220</v>
      </c>
      <c r="G50" s="260" t="s">
        <v>7206</v>
      </c>
      <c r="H50" s="261" t="s">
        <v>7213</v>
      </c>
      <c r="I50" s="262"/>
      <c r="J50" s="262"/>
      <c r="K50" s="262"/>
      <c r="L50" s="262"/>
      <c r="M50" s="262"/>
      <c r="N50" s="262"/>
      <c r="O50" s="262"/>
      <c r="P50" s="262"/>
      <c r="Q50" s="262"/>
      <c r="R50" s="262"/>
      <c r="S50" s="262"/>
      <c r="T50" s="262"/>
      <c r="U50" s="262"/>
      <c r="V50" s="262"/>
      <c r="W50" s="262"/>
      <c r="X50" s="262"/>
      <c r="Y50" s="262"/>
      <c r="Z50" s="262"/>
      <c r="AA50" s="262"/>
      <c r="AB50" s="262"/>
      <c r="AC50" s="262"/>
      <c r="AD50" s="262"/>
      <c r="AE50" s="262"/>
      <c r="AF50" s="262"/>
      <c r="AG50" s="262"/>
      <c r="AH50" s="262"/>
      <c r="AI50" s="262"/>
      <c r="AJ50" s="262"/>
      <c r="AK50" s="262"/>
      <c r="AL50" s="262"/>
      <c r="AM50" s="262"/>
      <c r="AN50" s="262"/>
      <c r="AO50" s="262"/>
      <c r="AP50" s="262"/>
      <c r="AQ50" s="262"/>
      <c r="AR50" s="262"/>
      <c r="AS50" s="262"/>
      <c r="AT50" s="262"/>
      <c r="AU50" s="262"/>
      <c r="AV50" s="262"/>
      <c r="AW50" s="262"/>
      <c r="AX50" s="262"/>
      <c r="AY50" s="262"/>
      <c r="AZ50" s="262"/>
      <c r="BA50" s="262"/>
      <c r="BB50" s="262"/>
      <c r="BC50" s="262"/>
      <c r="BD50" s="262"/>
      <c r="BE50" s="262"/>
      <c r="BF50" s="262"/>
      <c r="BG50" s="262"/>
      <c r="BH50" s="262"/>
      <c r="BI50" s="262"/>
      <c r="BJ50" s="262"/>
      <c r="BK50" s="262"/>
      <c r="BL50" s="262"/>
      <c r="BM50" s="262"/>
      <c r="BN50" s="262"/>
      <c r="BO50" s="262"/>
      <c r="BP50" s="262"/>
      <c r="BQ50" s="262"/>
      <c r="BR50" s="262"/>
      <c r="BS50" s="262"/>
      <c r="BT50" s="262"/>
      <c r="BU50" s="262"/>
      <c r="BV50" s="262"/>
      <c r="BW50" s="262"/>
      <c r="BX50" s="262"/>
      <c r="BY50" s="262"/>
      <c r="BZ50" s="262"/>
      <c r="CA50" s="262"/>
      <c r="CB50" s="262"/>
      <c r="CC50" s="262"/>
      <c r="CD50" s="262"/>
      <c r="CE50" s="262"/>
      <c r="CF50" s="262"/>
      <c r="CG50" s="262"/>
      <c r="CH50" s="262"/>
      <c r="CI50" s="262"/>
      <c r="CJ50" s="262"/>
      <c r="CK50" s="262"/>
      <c r="CL50" s="262"/>
      <c r="CM50" s="262"/>
      <c r="CN50" s="262"/>
      <c r="CO50" s="262"/>
      <c r="CP50" s="262"/>
      <c r="CQ50" s="262"/>
      <c r="CR50" s="262"/>
      <c r="CS50" s="262"/>
      <c r="CT50" s="262"/>
      <c r="CU50" s="262"/>
      <c r="CV50" s="262"/>
      <c r="CW50" s="262"/>
      <c r="CX50" s="262"/>
      <c r="CY50" s="262"/>
      <c r="CZ50" s="262"/>
      <c r="DA50" s="262"/>
      <c r="DB50" s="262"/>
      <c r="DC50" s="262"/>
      <c r="DD50" s="262"/>
      <c r="DE50" s="262"/>
      <c r="DF50" s="262"/>
      <c r="DG50" s="262"/>
      <c r="DH50" s="262"/>
      <c r="DI50" s="262"/>
      <c r="DJ50" s="262"/>
      <c r="DK50" s="262"/>
      <c r="DL50" s="262"/>
      <c r="DM50" s="262"/>
      <c r="DN50" s="262"/>
      <c r="DO50" s="262"/>
      <c r="DP50" s="262"/>
      <c r="DQ50" s="262"/>
      <c r="DR50" s="262"/>
      <c r="DS50" s="262"/>
      <c r="DT50" s="262"/>
      <c r="DU50" s="262"/>
      <c r="DV50" s="262"/>
      <c r="DW50" s="262"/>
      <c r="DX50" s="262"/>
      <c r="DY50" s="262"/>
      <c r="DZ50" s="262"/>
      <c r="EA50" s="262"/>
      <c r="EB50" s="262"/>
      <c r="EC50" s="262"/>
      <c r="ED50" s="262"/>
      <c r="EE50" s="262"/>
      <c r="EF50" s="262"/>
      <c r="EG50" s="262"/>
      <c r="EH50" s="262"/>
      <c r="EI50" s="262"/>
      <c r="EJ50" s="262"/>
      <c r="EK50" s="262"/>
      <c r="EL50" s="262"/>
      <c r="EM50" s="262"/>
      <c r="EN50" s="262"/>
      <c r="EO50" s="262"/>
      <c r="EP50" s="263" t="s">
        <v>6977</v>
      </c>
      <c r="EQ50" s="263" t="s">
        <v>6977</v>
      </c>
      <c r="ER50" s="263" t="s">
        <v>6977</v>
      </c>
      <c r="ES50" s="263" t="s">
        <v>6977</v>
      </c>
      <c r="ET50" s="263" t="s">
        <v>6977</v>
      </c>
      <c r="EU50" s="263" t="s">
        <v>6977</v>
      </c>
      <c r="EV50" s="263" t="s">
        <v>6977</v>
      </c>
      <c r="EW50" s="263" t="s">
        <v>6977</v>
      </c>
      <c r="EX50" s="263" t="s">
        <v>6977</v>
      </c>
      <c r="EY50" s="263" t="s">
        <v>6977</v>
      </c>
      <c r="EZ50" s="263" t="s">
        <v>6977</v>
      </c>
      <c r="FA50" s="263" t="s">
        <v>6977</v>
      </c>
      <c r="FB50" s="263" t="s">
        <v>6977</v>
      </c>
      <c r="FC50" s="263" t="s">
        <v>6977</v>
      </c>
      <c r="FD50" s="263" t="s">
        <v>6977</v>
      </c>
      <c r="FE50" s="263" t="s">
        <v>6977</v>
      </c>
      <c r="FF50" s="263" t="s">
        <v>6977</v>
      </c>
      <c r="FG50" s="263" t="s">
        <v>6977</v>
      </c>
      <c r="FH50" s="263" t="s">
        <v>6977</v>
      </c>
      <c r="FI50" s="263" t="s">
        <v>6977</v>
      </c>
      <c r="FJ50" s="263" t="s">
        <v>6977</v>
      </c>
      <c r="FK50" s="263" t="s">
        <v>6977</v>
      </c>
      <c r="FL50" s="263" t="s">
        <v>6977</v>
      </c>
      <c r="FM50" s="263" t="s">
        <v>6977</v>
      </c>
      <c r="FN50" s="263" t="s">
        <v>6977</v>
      </c>
      <c r="FO50" s="263" t="s">
        <v>6977</v>
      </c>
      <c r="FP50" s="263" t="s">
        <v>6977</v>
      </c>
      <c r="FQ50" s="263" t="s">
        <v>6977</v>
      </c>
      <c r="FR50" s="263" t="s">
        <v>6977</v>
      </c>
      <c r="FS50" s="263" t="s">
        <v>6977</v>
      </c>
      <c r="FT50" s="263" t="s">
        <v>6977</v>
      </c>
      <c r="FU50" s="263" t="s">
        <v>6977</v>
      </c>
      <c r="FV50" s="263" t="s">
        <v>6977</v>
      </c>
      <c r="FW50" s="263" t="s">
        <v>6977</v>
      </c>
      <c r="FX50" s="263" t="s">
        <v>6977</v>
      </c>
      <c r="FY50" s="263" t="s">
        <v>6977</v>
      </c>
      <c r="FZ50" s="263" t="s">
        <v>6977</v>
      </c>
      <c r="GA50" s="263" t="s">
        <v>6977</v>
      </c>
      <c r="GB50" s="263" t="s">
        <v>6977</v>
      </c>
      <c r="GC50" s="263" t="s">
        <v>6977</v>
      </c>
      <c r="GD50" s="263" t="s">
        <v>6977</v>
      </c>
      <c r="GE50" s="263" t="s">
        <v>6977</v>
      </c>
      <c r="GF50" s="263" t="s">
        <v>6977</v>
      </c>
      <c r="GG50" s="263" t="s">
        <v>6977</v>
      </c>
      <c r="GH50" s="263" t="s">
        <v>6977</v>
      </c>
      <c r="GI50" s="263" t="s">
        <v>6977</v>
      </c>
      <c r="GJ50" s="263" t="s">
        <v>6977</v>
      </c>
      <c r="GK50" s="263" t="s">
        <v>6977</v>
      </c>
      <c r="GL50" s="263" t="s">
        <v>6977</v>
      </c>
      <c r="GM50" s="263" t="s">
        <v>6977</v>
      </c>
      <c r="GN50" s="263" t="s">
        <v>6977</v>
      </c>
      <c r="GO50" s="263" t="s">
        <v>6977</v>
      </c>
      <c r="GP50" s="263" t="s">
        <v>6977</v>
      </c>
      <c r="GQ50" s="263" t="s">
        <v>6977</v>
      </c>
      <c r="GR50" s="263" t="s">
        <v>6977</v>
      </c>
      <c r="GS50" s="263" t="s">
        <v>6977</v>
      </c>
      <c r="GT50" s="263" t="s">
        <v>6977</v>
      </c>
      <c r="GU50" s="263" t="s">
        <v>6977</v>
      </c>
      <c r="GV50" s="263" t="s">
        <v>6977</v>
      </c>
      <c r="GW50" s="263" t="s">
        <v>6977</v>
      </c>
      <c r="GX50" s="263" t="s">
        <v>6977</v>
      </c>
      <c r="GY50" s="263" t="s">
        <v>6977</v>
      </c>
      <c r="GZ50" s="263" t="s">
        <v>6977</v>
      </c>
      <c r="HA50" s="263" t="s">
        <v>6977</v>
      </c>
      <c r="HB50" s="263" t="s">
        <v>6977</v>
      </c>
      <c r="HC50" s="263" t="s">
        <v>6977</v>
      </c>
      <c r="HD50" s="263" t="s">
        <v>6977</v>
      </c>
      <c r="HE50" s="263" t="s">
        <v>6977</v>
      </c>
      <c r="HF50" s="263" t="s">
        <v>6977</v>
      </c>
      <c r="HG50" s="263" t="s">
        <v>6977</v>
      </c>
      <c r="HH50" s="263" t="s">
        <v>6977</v>
      </c>
      <c r="HI50" s="263" t="s">
        <v>6977</v>
      </c>
      <c r="HJ50" s="263" t="s">
        <v>6977</v>
      </c>
      <c r="HK50" s="263" t="s">
        <v>6977</v>
      </c>
      <c r="HL50" s="263" t="s">
        <v>6977</v>
      </c>
      <c r="HM50" s="263" t="s">
        <v>6977</v>
      </c>
      <c r="HN50" s="263" t="s">
        <v>6977</v>
      </c>
      <c r="HO50" s="263" t="s">
        <v>6977</v>
      </c>
      <c r="HP50" s="263" t="s">
        <v>6977</v>
      </c>
      <c r="HQ50" s="263" t="s">
        <v>6977</v>
      </c>
    </row>
    <row r="51" spans="3:225">
      <c r="C51" s="229"/>
      <c r="D51" s="212"/>
      <c r="E51" s="229" t="s">
        <v>7216</v>
      </c>
      <c r="F51" s="235" t="s">
        <v>7220</v>
      </c>
      <c r="G51" s="260" t="s">
        <v>7206</v>
      </c>
      <c r="H51" s="261" t="s">
        <v>7213</v>
      </c>
      <c r="I51" s="263">
        <v>6707.3863000000001</v>
      </c>
      <c r="J51" s="263">
        <v>373238.37400000001</v>
      </c>
      <c r="K51" s="263">
        <v>21254.082299999998</v>
      </c>
      <c r="L51" s="263" t="s">
        <v>135</v>
      </c>
      <c r="M51" s="263" t="s">
        <v>135</v>
      </c>
      <c r="N51" s="263">
        <v>1135700</v>
      </c>
      <c r="O51" s="263">
        <v>4437300.0000000009</v>
      </c>
      <c r="P51" s="263">
        <v>8478.1648000000005</v>
      </c>
      <c r="Q51" s="263">
        <v>11368.851500000001</v>
      </c>
      <c r="R51" s="263">
        <v>247119.68</v>
      </c>
      <c r="S51" s="263">
        <v>1902100</v>
      </c>
      <c r="T51" s="263">
        <v>1071.9416000000001</v>
      </c>
      <c r="U51" s="263">
        <v>5760.1503000000002</v>
      </c>
      <c r="V51" s="263" t="s">
        <v>135</v>
      </c>
      <c r="W51" s="263">
        <v>9119.6327999999994</v>
      </c>
      <c r="X51" s="263">
        <v>158984.85010000001</v>
      </c>
      <c r="Y51" s="263">
        <v>59795.845500000003</v>
      </c>
      <c r="Z51" s="263" t="s">
        <v>135</v>
      </c>
      <c r="AA51" s="263">
        <v>2195200</v>
      </c>
      <c r="AB51" s="263" t="s">
        <v>135</v>
      </c>
      <c r="AC51" s="263">
        <v>679.60329999999999</v>
      </c>
      <c r="AD51" s="263" t="s">
        <v>135</v>
      </c>
      <c r="AE51" s="263">
        <v>87405.479900000006</v>
      </c>
      <c r="AF51" s="263">
        <v>86894.795499999993</v>
      </c>
      <c r="AG51" s="263" t="s">
        <v>135</v>
      </c>
      <c r="AH51" s="263" t="s">
        <v>135</v>
      </c>
      <c r="AI51" s="263">
        <v>3769.1268</v>
      </c>
      <c r="AJ51" s="263">
        <v>18862.800200000001</v>
      </c>
      <c r="AK51" s="263" t="s">
        <v>135</v>
      </c>
      <c r="AL51" s="263">
        <v>5708.1578</v>
      </c>
      <c r="AM51" s="263">
        <v>16648.384399999999</v>
      </c>
      <c r="AN51" s="263">
        <v>90617.588199999998</v>
      </c>
      <c r="AO51" s="263">
        <v>44131.9732</v>
      </c>
      <c r="AP51" s="263" t="s">
        <v>135</v>
      </c>
      <c r="AQ51" s="263">
        <v>75711.242299999998</v>
      </c>
      <c r="AR51" s="263">
        <v>26840.276999999998</v>
      </c>
      <c r="AS51" s="263" t="s">
        <v>135</v>
      </c>
      <c r="AT51" s="263">
        <v>72020.022599999997</v>
      </c>
      <c r="AU51" s="263">
        <v>269177.28700000001</v>
      </c>
      <c r="AV51" s="263" t="s">
        <v>135</v>
      </c>
      <c r="AW51" s="263">
        <v>10943.978499999999</v>
      </c>
      <c r="AX51" s="263" t="s">
        <v>135</v>
      </c>
      <c r="AY51" s="263">
        <v>27629.338199999998</v>
      </c>
      <c r="AZ51" s="263">
        <v>455969.522</v>
      </c>
      <c r="BA51" s="263">
        <v>53.641100000000002</v>
      </c>
      <c r="BB51" s="263">
        <v>1719.069</v>
      </c>
      <c r="BC51" s="263" t="s">
        <v>135</v>
      </c>
      <c r="BD51" s="263" t="s">
        <v>135</v>
      </c>
      <c r="BE51" s="263">
        <v>7805.0307000000003</v>
      </c>
      <c r="BF51" s="263" t="s">
        <v>135</v>
      </c>
      <c r="BG51" s="263">
        <v>89692.911500000002</v>
      </c>
      <c r="BH51" s="263">
        <v>167492.70110000001</v>
      </c>
      <c r="BI51" s="263">
        <v>1981.7554</v>
      </c>
      <c r="BJ51" s="263">
        <v>1632.7892999999999</v>
      </c>
      <c r="BK51" s="263">
        <v>2735.4312</v>
      </c>
      <c r="BL51" s="263">
        <v>65621.919899999994</v>
      </c>
      <c r="BM51" s="263">
        <v>516546.97529999999</v>
      </c>
      <c r="BN51" s="263">
        <v>9370.1376</v>
      </c>
      <c r="BO51" s="263">
        <v>14894.495999999999</v>
      </c>
      <c r="BP51" s="263">
        <v>3858200</v>
      </c>
      <c r="BQ51" s="263">
        <v>5308.11</v>
      </c>
      <c r="BR51" s="263">
        <v>10148.1819</v>
      </c>
      <c r="BS51" s="263">
        <v>9035.8688000000002</v>
      </c>
      <c r="BT51" s="263">
        <v>13745.916999999999</v>
      </c>
      <c r="BU51" s="263">
        <v>23998.568899999998</v>
      </c>
      <c r="BV51" s="263">
        <v>176737.41469999999</v>
      </c>
      <c r="BW51" s="263">
        <v>10752.8539</v>
      </c>
      <c r="BX51" s="263" t="s">
        <v>135</v>
      </c>
      <c r="BY51" s="263" t="s">
        <v>135</v>
      </c>
      <c r="BZ51" s="263" t="s">
        <v>135</v>
      </c>
      <c r="CA51" s="263" t="s">
        <v>135</v>
      </c>
      <c r="CB51" s="263" t="s">
        <v>135</v>
      </c>
      <c r="CC51" s="263">
        <v>378926.22070000001</v>
      </c>
      <c r="CD51" s="263">
        <v>43929.161099999998</v>
      </c>
      <c r="CE51" s="263" t="s">
        <v>135</v>
      </c>
      <c r="CF51" s="263" t="s">
        <v>135</v>
      </c>
      <c r="CG51" s="263">
        <v>14133.909299999999</v>
      </c>
      <c r="CH51" s="263">
        <v>16364.048699999999</v>
      </c>
      <c r="CI51" s="263">
        <v>5850.8626000000004</v>
      </c>
      <c r="CJ51" s="263">
        <v>19019.422699999999</v>
      </c>
      <c r="CK51" s="263" t="s">
        <v>135</v>
      </c>
      <c r="CL51" s="263">
        <v>24195.036499999998</v>
      </c>
      <c r="CM51" s="263">
        <v>8177.1086999999998</v>
      </c>
      <c r="CN51" s="263">
        <v>46.380400000000002</v>
      </c>
      <c r="CO51" s="263">
        <v>375.733</v>
      </c>
      <c r="CP51" s="263">
        <v>10153.5002</v>
      </c>
      <c r="CQ51" s="263" t="s">
        <v>135</v>
      </c>
      <c r="CR51" s="263" t="s">
        <v>135</v>
      </c>
      <c r="CS51" s="263">
        <v>531103.70970000001</v>
      </c>
      <c r="CT51" s="263">
        <v>4519.7227000000003</v>
      </c>
      <c r="CU51" s="263">
        <v>322714.29599999997</v>
      </c>
      <c r="CV51" s="263" t="s">
        <v>135</v>
      </c>
      <c r="CW51" s="263">
        <v>151387.16399999999</v>
      </c>
      <c r="CX51" s="263">
        <v>80839.607799999998</v>
      </c>
      <c r="CY51" s="263">
        <v>41957.540999999997</v>
      </c>
      <c r="CZ51" s="263" t="s">
        <v>135</v>
      </c>
      <c r="DA51" s="263">
        <v>27734.055</v>
      </c>
      <c r="DB51" s="263">
        <v>21646.861799999999</v>
      </c>
      <c r="DC51" s="263" t="s">
        <v>135</v>
      </c>
      <c r="DD51" s="263">
        <v>499998.38</v>
      </c>
      <c r="DE51" s="263" t="s">
        <v>135</v>
      </c>
      <c r="DF51" s="263">
        <v>16821.011999999999</v>
      </c>
      <c r="DG51" s="263">
        <v>27947.784800000001</v>
      </c>
      <c r="DH51" s="263">
        <v>193.01920000000001</v>
      </c>
      <c r="DI51" s="263" t="s">
        <v>135</v>
      </c>
      <c r="DJ51" s="263" t="s">
        <v>135</v>
      </c>
      <c r="DK51" s="263">
        <v>12107.51</v>
      </c>
      <c r="DL51" s="263" t="s">
        <v>135</v>
      </c>
      <c r="DM51" s="263">
        <v>516600.31</v>
      </c>
      <c r="DN51" s="263" t="s">
        <v>135</v>
      </c>
      <c r="DO51" s="263">
        <v>60477.892</v>
      </c>
      <c r="DP51" s="263">
        <v>12372.591</v>
      </c>
      <c r="DQ51" s="263" t="s">
        <v>135</v>
      </c>
      <c r="DR51" s="263" t="s">
        <v>135</v>
      </c>
      <c r="DS51" s="263">
        <v>90178.846999999994</v>
      </c>
      <c r="DT51" s="263" t="s">
        <v>135</v>
      </c>
      <c r="DU51" s="263" t="s">
        <v>135</v>
      </c>
      <c r="DV51" s="263">
        <v>1206600</v>
      </c>
      <c r="DW51" s="263">
        <v>3520.1170000000002</v>
      </c>
      <c r="DX51" s="263">
        <v>4536.6908999999996</v>
      </c>
      <c r="DY51" s="263">
        <v>2909.5529999999999</v>
      </c>
      <c r="DZ51" s="263">
        <v>1288.0691999999999</v>
      </c>
      <c r="EA51" s="263" t="s">
        <v>135</v>
      </c>
      <c r="EB51" s="263" t="s">
        <v>135</v>
      </c>
      <c r="EC51" s="263" t="s">
        <v>135</v>
      </c>
      <c r="ED51" s="263">
        <v>8689.3585999999996</v>
      </c>
      <c r="EE51" s="263">
        <v>669980.9</v>
      </c>
      <c r="EF51" s="263">
        <v>35012.8753</v>
      </c>
      <c r="EG51" s="263" t="s">
        <v>135</v>
      </c>
      <c r="EH51" s="263">
        <v>1000999.9999999999</v>
      </c>
      <c r="EI51" s="263">
        <v>173.5292</v>
      </c>
      <c r="EJ51" s="263" t="s">
        <v>135</v>
      </c>
      <c r="EK51" s="263">
        <v>69495.350000000006</v>
      </c>
      <c r="EL51" s="263">
        <v>17296.897000000001</v>
      </c>
      <c r="EM51" s="263" t="s">
        <v>135</v>
      </c>
      <c r="EN51" s="263">
        <v>214066.32</v>
      </c>
      <c r="EO51" s="263">
        <v>63.256100000000004</v>
      </c>
      <c r="EP51" s="263" t="s">
        <v>6977</v>
      </c>
      <c r="EQ51" s="263" t="s">
        <v>6977</v>
      </c>
      <c r="ER51" s="263" t="s">
        <v>6977</v>
      </c>
      <c r="ES51" s="263" t="s">
        <v>6977</v>
      </c>
      <c r="ET51" s="263" t="s">
        <v>6977</v>
      </c>
      <c r="EU51" s="263" t="s">
        <v>6977</v>
      </c>
      <c r="EV51" s="263" t="s">
        <v>6977</v>
      </c>
      <c r="EW51" s="263" t="s">
        <v>6977</v>
      </c>
      <c r="EX51" s="263" t="s">
        <v>6977</v>
      </c>
      <c r="EY51" s="263" t="s">
        <v>6977</v>
      </c>
      <c r="EZ51" s="263" t="s">
        <v>6977</v>
      </c>
      <c r="FA51" s="263" t="s">
        <v>6977</v>
      </c>
      <c r="FB51" s="263" t="s">
        <v>6977</v>
      </c>
      <c r="FC51" s="263" t="s">
        <v>6977</v>
      </c>
      <c r="FD51" s="263" t="s">
        <v>6977</v>
      </c>
      <c r="FE51" s="263" t="s">
        <v>6977</v>
      </c>
      <c r="FF51" s="263" t="s">
        <v>6977</v>
      </c>
      <c r="FG51" s="263" t="s">
        <v>6977</v>
      </c>
      <c r="FH51" s="263" t="s">
        <v>6977</v>
      </c>
      <c r="FI51" s="263" t="s">
        <v>6977</v>
      </c>
      <c r="FJ51" s="263" t="s">
        <v>6977</v>
      </c>
      <c r="FK51" s="263" t="s">
        <v>6977</v>
      </c>
      <c r="FL51" s="263" t="s">
        <v>6977</v>
      </c>
      <c r="FM51" s="263" t="s">
        <v>6977</v>
      </c>
      <c r="FN51" s="263" t="s">
        <v>6977</v>
      </c>
      <c r="FO51" s="263" t="s">
        <v>6977</v>
      </c>
      <c r="FP51" s="263" t="s">
        <v>6977</v>
      </c>
      <c r="FQ51" s="263" t="s">
        <v>6977</v>
      </c>
      <c r="FR51" s="263" t="s">
        <v>6977</v>
      </c>
      <c r="FS51" s="263" t="s">
        <v>6977</v>
      </c>
      <c r="FT51" s="263" t="s">
        <v>6977</v>
      </c>
      <c r="FU51" s="263" t="s">
        <v>6977</v>
      </c>
      <c r="FV51" s="263" t="s">
        <v>6977</v>
      </c>
      <c r="FW51" s="263" t="s">
        <v>6977</v>
      </c>
      <c r="FX51" s="263" t="s">
        <v>6977</v>
      </c>
      <c r="FY51" s="263" t="s">
        <v>6977</v>
      </c>
      <c r="FZ51" s="263" t="s">
        <v>6977</v>
      </c>
      <c r="GA51" s="263" t="s">
        <v>6977</v>
      </c>
      <c r="GB51" s="263" t="s">
        <v>6977</v>
      </c>
      <c r="GC51" s="263" t="s">
        <v>6977</v>
      </c>
      <c r="GD51" s="263" t="s">
        <v>6977</v>
      </c>
      <c r="GE51" s="263" t="s">
        <v>6977</v>
      </c>
      <c r="GF51" s="263" t="s">
        <v>6977</v>
      </c>
      <c r="GG51" s="263" t="s">
        <v>6977</v>
      </c>
      <c r="GH51" s="263" t="s">
        <v>6977</v>
      </c>
      <c r="GI51" s="263" t="s">
        <v>6977</v>
      </c>
      <c r="GJ51" s="263" t="s">
        <v>6977</v>
      </c>
      <c r="GK51" s="263" t="s">
        <v>6977</v>
      </c>
      <c r="GL51" s="263" t="s">
        <v>6977</v>
      </c>
      <c r="GM51" s="263" t="s">
        <v>6977</v>
      </c>
      <c r="GN51" s="263" t="s">
        <v>6977</v>
      </c>
      <c r="GO51" s="263" t="s">
        <v>6977</v>
      </c>
      <c r="GP51" s="263" t="s">
        <v>6977</v>
      </c>
      <c r="GQ51" s="263" t="s">
        <v>6977</v>
      </c>
      <c r="GR51" s="263" t="s">
        <v>6977</v>
      </c>
      <c r="GS51" s="263" t="s">
        <v>6977</v>
      </c>
      <c r="GT51" s="263" t="s">
        <v>6977</v>
      </c>
      <c r="GU51" s="263" t="s">
        <v>6977</v>
      </c>
      <c r="GV51" s="263" t="s">
        <v>6977</v>
      </c>
      <c r="GW51" s="263" t="s">
        <v>6977</v>
      </c>
      <c r="GX51" s="263" t="s">
        <v>6977</v>
      </c>
      <c r="GY51" s="263" t="s">
        <v>6977</v>
      </c>
      <c r="GZ51" s="263" t="s">
        <v>6977</v>
      </c>
      <c r="HA51" s="263" t="s">
        <v>6977</v>
      </c>
      <c r="HB51" s="263" t="s">
        <v>6977</v>
      </c>
      <c r="HC51" s="263" t="s">
        <v>6977</v>
      </c>
      <c r="HD51" s="263" t="s">
        <v>6977</v>
      </c>
      <c r="HE51" s="263" t="s">
        <v>6977</v>
      </c>
      <c r="HF51" s="263" t="s">
        <v>6977</v>
      </c>
      <c r="HG51" s="263" t="s">
        <v>6977</v>
      </c>
      <c r="HH51" s="263" t="s">
        <v>6977</v>
      </c>
      <c r="HI51" s="263" t="s">
        <v>6977</v>
      </c>
      <c r="HJ51" s="263" t="s">
        <v>6977</v>
      </c>
      <c r="HK51" s="263" t="s">
        <v>6977</v>
      </c>
      <c r="HL51" s="263" t="s">
        <v>6977</v>
      </c>
      <c r="HM51" s="263" t="s">
        <v>6977</v>
      </c>
      <c r="HN51" s="263" t="s">
        <v>6977</v>
      </c>
      <c r="HO51" s="263" t="s">
        <v>6977</v>
      </c>
      <c r="HP51" s="263" t="s">
        <v>6977</v>
      </c>
      <c r="HQ51" s="263" t="s">
        <v>6977</v>
      </c>
    </row>
    <row r="52" spans="3:225">
      <c r="C52" s="229"/>
      <c r="D52" s="212"/>
      <c r="E52" t="s">
        <v>7217</v>
      </c>
      <c r="F52" s="235" t="s">
        <v>7220</v>
      </c>
      <c r="G52" s="260" t="s">
        <v>7206</v>
      </c>
      <c r="H52" s="261" t="s">
        <v>7213</v>
      </c>
      <c r="I52" s="263">
        <v>11994.749599999999</v>
      </c>
      <c r="J52" s="263">
        <v>403293.20400000003</v>
      </c>
      <c r="K52" s="263">
        <v>15703.1019</v>
      </c>
      <c r="L52" s="263" t="s">
        <v>135</v>
      </c>
      <c r="M52" s="263" t="s">
        <v>135</v>
      </c>
      <c r="N52" s="263">
        <v>1175700</v>
      </c>
      <c r="O52" s="263">
        <v>5620400</v>
      </c>
      <c r="P52" s="263">
        <v>10559.586799999999</v>
      </c>
      <c r="Q52" s="263">
        <v>12982.841700000001</v>
      </c>
      <c r="R52" s="263">
        <v>994314.15</v>
      </c>
      <c r="S52" s="263">
        <v>1772200</v>
      </c>
      <c r="T52" s="263">
        <v>4698.8504000000003</v>
      </c>
      <c r="U52" s="263">
        <v>2814.1066999999998</v>
      </c>
      <c r="V52" s="263" t="s">
        <v>135</v>
      </c>
      <c r="W52" s="263">
        <v>10297.3825</v>
      </c>
      <c r="X52" s="263">
        <v>148148.61619999999</v>
      </c>
      <c r="Y52" s="263">
        <v>59364.250699999997</v>
      </c>
      <c r="Z52" s="263" t="s">
        <v>135</v>
      </c>
      <c r="AA52" s="263">
        <v>2125400</v>
      </c>
      <c r="AB52" s="263" t="s">
        <v>135</v>
      </c>
      <c r="AC52" s="263">
        <v>151.0718</v>
      </c>
      <c r="AD52" s="263" t="s">
        <v>135</v>
      </c>
      <c r="AE52" s="263">
        <v>88844.300799999997</v>
      </c>
      <c r="AF52" s="263">
        <v>96447.190799999997</v>
      </c>
      <c r="AG52" s="263">
        <v>17554.6656</v>
      </c>
      <c r="AH52" s="263" t="s">
        <v>135</v>
      </c>
      <c r="AI52" s="263">
        <v>1524.5071</v>
      </c>
      <c r="AJ52" s="263">
        <v>53405.993199999997</v>
      </c>
      <c r="AK52" s="263">
        <v>15902.97</v>
      </c>
      <c r="AL52" s="263">
        <v>4936.6553000000004</v>
      </c>
      <c r="AM52" s="263">
        <v>17683.0396</v>
      </c>
      <c r="AN52" s="263">
        <v>91148.984500000006</v>
      </c>
      <c r="AO52" s="263">
        <v>39650.168100000003</v>
      </c>
      <c r="AP52" s="263" t="s">
        <v>135</v>
      </c>
      <c r="AQ52" s="263">
        <v>64238.184999999998</v>
      </c>
      <c r="AR52" s="263">
        <v>31940.001</v>
      </c>
      <c r="AS52" s="263">
        <v>1967.3784000000001</v>
      </c>
      <c r="AT52" s="263">
        <v>18369.366999999998</v>
      </c>
      <c r="AU52" s="263">
        <v>558195.79390000005</v>
      </c>
      <c r="AV52" s="263" t="s">
        <v>135</v>
      </c>
      <c r="AW52" s="263">
        <v>2041.8149000000001</v>
      </c>
      <c r="AX52" s="263" t="s">
        <v>135</v>
      </c>
      <c r="AY52" s="263">
        <v>24899.744200000001</v>
      </c>
      <c r="AZ52" s="263">
        <v>438024.3714</v>
      </c>
      <c r="BA52" s="263">
        <v>11.333299999999999</v>
      </c>
      <c r="BB52" s="263">
        <v>2680.91</v>
      </c>
      <c r="BC52" s="263" t="s">
        <v>135</v>
      </c>
      <c r="BD52" s="263" t="s">
        <v>135</v>
      </c>
      <c r="BE52" s="263">
        <v>9387.3454999999994</v>
      </c>
      <c r="BF52" s="263" t="s">
        <v>135</v>
      </c>
      <c r="BG52" s="263">
        <v>113377.38710000001</v>
      </c>
      <c r="BH52" s="263">
        <v>6816.0025999999998</v>
      </c>
      <c r="BI52" s="263">
        <v>10918.7263</v>
      </c>
      <c r="BJ52" s="263">
        <v>8.1507000000000005</v>
      </c>
      <c r="BK52" s="263">
        <v>11330.335800000001</v>
      </c>
      <c r="BL52" s="263">
        <v>63164.1299</v>
      </c>
      <c r="BM52" s="263">
        <v>482724.77490000002</v>
      </c>
      <c r="BN52" s="263">
        <v>9119.0169000000005</v>
      </c>
      <c r="BO52" s="263">
        <v>12243.8318</v>
      </c>
      <c r="BP52" s="263">
        <v>3026900</v>
      </c>
      <c r="BQ52" s="263">
        <v>5440.4359999999997</v>
      </c>
      <c r="BR52" s="263">
        <v>9029.2486000000008</v>
      </c>
      <c r="BS52" s="263">
        <v>3438.0324999999998</v>
      </c>
      <c r="BT52" s="263">
        <v>22547.200000000001</v>
      </c>
      <c r="BU52" s="263">
        <v>8412.6514999999999</v>
      </c>
      <c r="BV52" s="263">
        <v>140084.4069</v>
      </c>
      <c r="BW52" s="263">
        <v>16200.7731</v>
      </c>
      <c r="BX52" s="263" t="s">
        <v>135</v>
      </c>
      <c r="BY52" s="263" t="s">
        <v>135</v>
      </c>
      <c r="BZ52" s="263" t="s">
        <v>135</v>
      </c>
      <c r="CA52" s="263" t="s">
        <v>135</v>
      </c>
      <c r="CB52" s="263" t="s">
        <v>135</v>
      </c>
      <c r="CC52" s="263">
        <v>144116.13080000001</v>
      </c>
      <c r="CD52" s="263">
        <v>31885.2873</v>
      </c>
      <c r="CE52" s="263" t="s">
        <v>135</v>
      </c>
      <c r="CF52" s="263" t="s">
        <v>135</v>
      </c>
      <c r="CG52" s="263">
        <v>13404.7309</v>
      </c>
      <c r="CH52" s="263">
        <v>13770.8876</v>
      </c>
      <c r="CI52" s="263">
        <v>7760.8193000000001</v>
      </c>
      <c r="CJ52" s="263">
        <v>3667.5536000000002</v>
      </c>
      <c r="CK52" s="263" t="s">
        <v>135</v>
      </c>
      <c r="CL52" s="263">
        <v>8222.2708000000002</v>
      </c>
      <c r="CM52" s="263">
        <v>14840.1947</v>
      </c>
      <c r="CN52" s="263">
        <v>46.1706</v>
      </c>
      <c r="CO52" s="263">
        <v>122.42189999999999</v>
      </c>
      <c r="CP52" s="263">
        <v>14228.543</v>
      </c>
      <c r="CQ52" s="263" t="s">
        <v>135</v>
      </c>
      <c r="CR52" s="263" t="s">
        <v>135</v>
      </c>
      <c r="CS52" s="263">
        <v>309313.56670000002</v>
      </c>
      <c r="CT52" s="263">
        <v>1955.8780999999999</v>
      </c>
      <c r="CU52" s="263">
        <v>290714.91259999998</v>
      </c>
      <c r="CV52" s="263" t="s">
        <v>135</v>
      </c>
      <c r="CW52" s="263">
        <v>118659.451</v>
      </c>
      <c r="CX52" s="263">
        <v>54812.322699999997</v>
      </c>
      <c r="CY52" s="263">
        <v>38715.042999999998</v>
      </c>
      <c r="CZ52" s="263">
        <v>532.88199999999995</v>
      </c>
      <c r="DA52" s="263">
        <v>43406.99</v>
      </c>
      <c r="DB52" s="263">
        <v>21813.9758</v>
      </c>
      <c r="DC52" s="263" t="s">
        <v>135</v>
      </c>
      <c r="DD52" s="263">
        <v>461009.6</v>
      </c>
      <c r="DE52" s="263">
        <v>73238.118000000002</v>
      </c>
      <c r="DF52" s="263">
        <v>22281.944</v>
      </c>
      <c r="DG52" s="263">
        <v>27519.625</v>
      </c>
      <c r="DH52" s="263">
        <v>734.2835</v>
      </c>
      <c r="DI52" s="263" t="s">
        <v>135</v>
      </c>
      <c r="DJ52" s="263" t="s">
        <v>135</v>
      </c>
      <c r="DK52" s="263">
        <v>10617.204</v>
      </c>
      <c r="DL52" s="263" t="s">
        <v>135</v>
      </c>
      <c r="DM52" s="263">
        <v>153725.28</v>
      </c>
      <c r="DN52" s="263" t="s">
        <v>135</v>
      </c>
      <c r="DO52" s="263">
        <v>118004.54</v>
      </c>
      <c r="DP52" s="263">
        <v>10708.269</v>
      </c>
      <c r="DQ52" s="263" t="s">
        <v>135</v>
      </c>
      <c r="DR52" s="263" t="s">
        <v>135</v>
      </c>
      <c r="DS52" s="263">
        <v>131494.94</v>
      </c>
      <c r="DT52" s="263" t="s">
        <v>135</v>
      </c>
      <c r="DU52" s="263" t="s">
        <v>135</v>
      </c>
      <c r="DV52" s="263">
        <v>1272400</v>
      </c>
      <c r="DW52" s="263">
        <v>3367.9409999999998</v>
      </c>
      <c r="DX52" s="263">
        <v>6426.0607</v>
      </c>
      <c r="DY52" s="263">
        <v>2726.8429999999998</v>
      </c>
      <c r="DZ52" s="263">
        <v>1656.3161</v>
      </c>
      <c r="EA52" s="263" t="s">
        <v>135</v>
      </c>
      <c r="EB52" s="263" t="s">
        <v>135</v>
      </c>
      <c r="EC52" s="263" t="s">
        <v>135</v>
      </c>
      <c r="ED52" s="263">
        <v>7074.2689</v>
      </c>
      <c r="EE52" s="263">
        <v>835807.53</v>
      </c>
      <c r="EF52" s="263">
        <v>1547.6510000000001</v>
      </c>
      <c r="EG52" s="263" t="s">
        <v>135</v>
      </c>
      <c r="EH52" s="263">
        <v>473881.8</v>
      </c>
      <c r="EI52" s="263" t="s">
        <v>135</v>
      </c>
      <c r="EJ52" s="263" t="s">
        <v>135</v>
      </c>
      <c r="EK52" s="263">
        <v>75241.437999999995</v>
      </c>
      <c r="EL52" s="263">
        <v>20212.197</v>
      </c>
      <c r="EM52" s="263" t="s">
        <v>135</v>
      </c>
      <c r="EN52" s="263">
        <v>216896.22</v>
      </c>
      <c r="EO52" s="263">
        <v>51.180700000000002</v>
      </c>
      <c r="EP52" s="263" t="s">
        <v>6977</v>
      </c>
      <c r="EQ52" s="263" t="s">
        <v>6977</v>
      </c>
      <c r="ER52" s="263" t="s">
        <v>6977</v>
      </c>
      <c r="ES52" s="263" t="s">
        <v>6977</v>
      </c>
      <c r="ET52" s="263" t="s">
        <v>6977</v>
      </c>
      <c r="EU52" s="263" t="s">
        <v>6977</v>
      </c>
      <c r="EV52" s="263" t="s">
        <v>6977</v>
      </c>
      <c r="EW52" s="263" t="s">
        <v>6977</v>
      </c>
      <c r="EX52" s="263" t="s">
        <v>6977</v>
      </c>
      <c r="EY52" s="263" t="s">
        <v>6977</v>
      </c>
      <c r="EZ52" s="263" t="s">
        <v>6977</v>
      </c>
      <c r="FA52" s="263" t="s">
        <v>6977</v>
      </c>
      <c r="FB52" s="263" t="s">
        <v>6977</v>
      </c>
      <c r="FC52" s="263" t="s">
        <v>6977</v>
      </c>
      <c r="FD52" s="263" t="s">
        <v>6977</v>
      </c>
      <c r="FE52" s="263" t="s">
        <v>6977</v>
      </c>
      <c r="FF52" s="263" t="s">
        <v>6977</v>
      </c>
      <c r="FG52" s="263" t="s">
        <v>6977</v>
      </c>
      <c r="FH52" s="263" t="s">
        <v>6977</v>
      </c>
      <c r="FI52" s="263" t="s">
        <v>6977</v>
      </c>
      <c r="FJ52" s="263" t="s">
        <v>6977</v>
      </c>
      <c r="FK52" s="263" t="s">
        <v>6977</v>
      </c>
      <c r="FL52" s="263" t="s">
        <v>6977</v>
      </c>
      <c r="FM52" s="263" t="s">
        <v>6977</v>
      </c>
      <c r="FN52" s="263" t="s">
        <v>6977</v>
      </c>
      <c r="FO52" s="263" t="s">
        <v>6977</v>
      </c>
      <c r="FP52" s="263" t="s">
        <v>6977</v>
      </c>
      <c r="FQ52" s="263" t="s">
        <v>6977</v>
      </c>
      <c r="FR52" s="263" t="s">
        <v>6977</v>
      </c>
      <c r="FS52" s="263" t="s">
        <v>6977</v>
      </c>
      <c r="FT52" s="263" t="s">
        <v>6977</v>
      </c>
      <c r="FU52" s="263" t="s">
        <v>6977</v>
      </c>
      <c r="FV52" s="263" t="s">
        <v>6977</v>
      </c>
      <c r="FW52" s="263" t="s">
        <v>6977</v>
      </c>
      <c r="FX52" s="263" t="s">
        <v>6977</v>
      </c>
      <c r="FY52" s="263" t="s">
        <v>6977</v>
      </c>
      <c r="FZ52" s="263" t="s">
        <v>6977</v>
      </c>
      <c r="GA52" s="263" t="s">
        <v>6977</v>
      </c>
      <c r="GB52" s="263" t="s">
        <v>6977</v>
      </c>
      <c r="GC52" s="263" t="s">
        <v>6977</v>
      </c>
      <c r="GD52" s="263" t="s">
        <v>6977</v>
      </c>
      <c r="GE52" s="263" t="s">
        <v>6977</v>
      </c>
      <c r="GF52" s="263" t="s">
        <v>6977</v>
      </c>
      <c r="GG52" s="263" t="s">
        <v>6977</v>
      </c>
      <c r="GH52" s="263" t="s">
        <v>6977</v>
      </c>
      <c r="GI52" s="263" t="s">
        <v>6977</v>
      </c>
      <c r="GJ52" s="263" t="s">
        <v>6977</v>
      </c>
      <c r="GK52" s="263" t="s">
        <v>6977</v>
      </c>
      <c r="GL52" s="263" t="s">
        <v>6977</v>
      </c>
      <c r="GM52" s="263" t="s">
        <v>6977</v>
      </c>
      <c r="GN52" s="263" t="s">
        <v>6977</v>
      </c>
      <c r="GO52" s="263" t="s">
        <v>6977</v>
      </c>
      <c r="GP52" s="263" t="s">
        <v>6977</v>
      </c>
      <c r="GQ52" s="263" t="s">
        <v>6977</v>
      </c>
      <c r="GR52" s="263" t="s">
        <v>6977</v>
      </c>
      <c r="GS52" s="263" t="s">
        <v>6977</v>
      </c>
      <c r="GT52" s="263" t="s">
        <v>6977</v>
      </c>
      <c r="GU52" s="263" t="s">
        <v>6977</v>
      </c>
      <c r="GV52" s="263" t="s">
        <v>6977</v>
      </c>
      <c r="GW52" s="263" t="s">
        <v>6977</v>
      </c>
      <c r="GX52" s="263" t="s">
        <v>6977</v>
      </c>
      <c r="GY52" s="263" t="s">
        <v>6977</v>
      </c>
      <c r="GZ52" s="263" t="s">
        <v>6977</v>
      </c>
      <c r="HA52" s="263" t="s">
        <v>6977</v>
      </c>
      <c r="HB52" s="263" t="s">
        <v>6977</v>
      </c>
      <c r="HC52" s="263" t="s">
        <v>6977</v>
      </c>
      <c r="HD52" s="263" t="s">
        <v>6977</v>
      </c>
      <c r="HE52" s="263" t="s">
        <v>6977</v>
      </c>
      <c r="HF52" s="263" t="s">
        <v>6977</v>
      </c>
      <c r="HG52" s="263" t="s">
        <v>6977</v>
      </c>
      <c r="HH52" s="263" t="s">
        <v>6977</v>
      </c>
      <c r="HI52" s="263" t="s">
        <v>6977</v>
      </c>
      <c r="HJ52" s="263" t="s">
        <v>6977</v>
      </c>
      <c r="HK52" s="263" t="s">
        <v>6977</v>
      </c>
      <c r="HL52" s="263" t="s">
        <v>6977</v>
      </c>
      <c r="HM52" s="263" t="s">
        <v>6977</v>
      </c>
      <c r="HN52" s="263" t="s">
        <v>6977</v>
      </c>
      <c r="HO52" s="263" t="s">
        <v>6977</v>
      </c>
      <c r="HP52" s="263" t="s">
        <v>6977</v>
      </c>
      <c r="HQ52" s="263" t="s">
        <v>6977</v>
      </c>
    </row>
    <row r="53" spans="3:225">
      <c r="C53" s="229"/>
      <c r="D53" s="238" t="s">
        <v>7221</v>
      </c>
      <c r="E53" s="229"/>
      <c r="F53" s="235"/>
      <c r="G53" s="260"/>
      <c r="H53" s="261"/>
      <c r="I53" s="263" t="s">
        <v>7219</v>
      </c>
      <c r="J53" s="263" t="s">
        <v>7219</v>
      </c>
      <c r="K53" s="263" t="s">
        <v>7219</v>
      </c>
      <c r="L53" s="263" t="s">
        <v>7219</v>
      </c>
      <c r="M53" s="263" t="s">
        <v>7219</v>
      </c>
      <c r="N53" s="263" t="s">
        <v>7219</v>
      </c>
      <c r="O53" s="263" t="s">
        <v>7219</v>
      </c>
      <c r="P53" s="263" t="s">
        <v>7219</v>
      </c>
      <c r="Q53" s="263" t="s">
        <v>7219</v>
      </c>
      <c r="R53" s="263" t="s">
        <v>7219</v>
      </c>
      <c r="S53" s="263" t="s">
        <v>7219</v>
      </c>
      <c r="T53" s="263" t="s">
        <v>7219</v>
      </c>
      <c r="U53" s="263" t="s">
        <v>7219</v>
      </c>
      <c r="V53" s="263" t="s">
        <v>7219</v>
      </c>
      <c r="W53" s="263" t="s">
        <v>7219</v>
      </c>
      <c r="X53" s="263" t="s">
        <v>7219</v>
      </c>
      <c r="Y53" s="263" t="s">
        <v>7219</v>
      </c>
      <c r="Z53" s="263" t="s">
        <v>7219</v>
      </c>
      <c r="AA53" s="263" t="s">
        <v>7219</v>
      </c>
      <c r="AB53" s="263" t="s">
        <v>7219</v>
      </c>
      <c r="AC53" s="263" t="s">
        <v>7219</v>
      </c>
      <c r="AD53" s="263" t="s">
        <v>7219</v>
      </c>
      <c r="AE53" s="263" t="s">
        <v>7219</v>
      </c>
      <c r="AF53" s="263" t="s">
        <v>7219</v>
      </c>
      <c r="AG53" s="263" t="s">
        <v>7219</v>
      </c>
      <c r="AH53" s="263" t="s">
        <v>7219</v>
      </c>
      <c r="AI53" s="263" t="s">
        <v>7219</v>
      </c>
      <c r="AJ53" s="263" t="s">
        <v>7219</v>
      </c>
      <c r="AK53" s="263" t="s">
        <v>7219</v>
      </c>
      <c r="AL53" s="263" t="s">
        <v>7219</v>
      </c>
      <c r="AM53" s="263" t="s">
        <v>7219</v>
      </c>
      <c r="AN53" s="263" t="s">
        <v>7219</v>
      </c>
      <c r="AO53" s="263" t="s">
        <v>7219</v>
      </c>
      <c r="AP53" s="263" t="s">
        <v>7219</v>
      </c>
      <c r="AQ53" s="263" t="s">
        <v>7219</v>
      </c>
      <c r="AR53" s="263" t="s">
        <v>7219</v>
      </c>
      <c r="AS53" s="263" t="s">
        <v>7219</v>
      </c>
      <c r="AT53" s="263" t="s">
        <v>7219</v>
      </c>
      <c r="AU53" s="263" t="s">
        <v>7219</v>
      </c>
      <c r="AV53" s="263" t="s">
        <v>7219</v>
      </c>
      <c r="AW53" s="263" t="s">
        <v>7219</v>
      </c>
      <c r="AX53" s="263" t="s">
        <v>7219</v>
      </c>
      <c r="AY53" s="263" t="s">
        <v>7219</v>
      </c>
      <c r="AZ53" s="263" t="s">
        <v>7219</v>
      </c>
      <c r="BA53" s="263" t="s">
        <v>7219</v>
      </c>
      <c r="BB53" s="263" t="s">
        <v>7219</v>
      </c>
      <c r="BC53" s="263" t="s">
        <v>7219</v>
      </c>
      <c r="BD53" s="263" t="s">
        <v>7219</v>
      </c>
      <c r="BE53" s="263" t="s">
        <v>7219</v>
      </c>
      <c r="BF53" s="263" t="s">
        <v>7219</v>
      </c>
      <c r="BG53" s="263" t="s">
        <v>7219</v>
      </c>
      <c r="BH53" s="263" t="s">
        <v>7219</v>
      </c>
      <c r="BI53" s="263" t="s">
        <v>7219</v>
      </c>
      <c r="BJ53" s="263" t="s">
        <v>7219</v>
      </c>
      <c r="BK53" s="263" t="s">
        <v>7219</v>
      </c>
      <c r="BL53" s="263" t="s">
        <v>7219</v>
      </c>
      <c r="BM53" s="263" t="s">
        <v>7219</v>
      </c>
      <c r="BN53" s="263" t="s">
        <v>7219</v>
      </c>
      <c r="BO53" s="263" t="s">
        <v>7219</v>
      </c>
      <c r="BP53" s="263" t="s">
        <v>7219</v>
      </c>
      <c r="BQ53" s="263" t="s">
        <v>7219</v>
      </c>
      <c r="BR53" s="263" t="s">
        <v>7219</v>
      </c>
      <c r="BS53" s="263" t="s">
        <v>7219</v>
      </c>
      <c r="BT53" s="263" t="s">
        <v>7219</v>
      </c>
      <c r="BU53" s="263" t="s">
        <v>7219</v>
      </c>
      <c r="BV53" s="263" t="s">
        <v>7219</v>
      </c>
      <c r="BW53" s="263" t="s">
        <v>7219</v>
      </c>
      <c r="BX53" s="263" t="s">
        <v>7219</v>
      </c>
      <c r="BY53" s="263" t="s">
        <v>7219</v>
      </c>
      <c r="BZ53" s="263" t="s">
        <v>7219</v>
      </c>
      <c r="CA53" s="263" t="s">
        <v>7219</v>
      </c>
      <c r="CB53" s="263" t="s">
        <v>7219</v>
      </c>
      <c r="CC53" s="263" t="s">
        <v>7219</v>
      </c>
      <c r="CD53" s="263" t="s">
        <v>7219</v>
      </c>
      <c r="CE53" s="263" t="s">
        <v>7219</v>
      </c>
      <c r="CF53" s="263" t="s">
        <v>7219</v>
      </c>
      <c r="CG53" s="263" t="s">
        <v>7219</v>
      </c>
      <c r="CH53" s="263" t="s">
        <v>7219</v>
      </c>
      <c r="CI53" s="263" t="s">
        <v>7219</v>
      </c>
      <c r="CJ53" s="263" t="s">
        <v>7219</v>
      </c>
      <c r="CK53" s="263" t="s">
        <v>7219</v>
      </c>
      <c r="CL53" s="263" t="s">
        <v>7219</v>
      </c>
      <c r="CM53" s="263" t="s">
        <v>7219</v>
      </c>
      <c r="CN53" s="263" t="s">
        <v>7219</v>
      </c>
      <c r="CO53" s="263" t="s">
        <v>7219</v>
      </c>
      <c r="CP53" s="263" t="s">
        <v>7219</v>
      </c>
      <c r="CQ53" s="263" t="s">
        <v>7219</v>
      </c>
      <c r="CR53" s="263" t="s">
        <v>7219</v>
      </c>
      <c r="CS53" s="263" t="s">
        <v>7219</v>
      </c>
      <c r="CT53" s="263" t="s">
        <v>7219</v>
      </c>
      <c r="CU53" s="263" t="s">
        <v>7219</v>
      </c>
      <c r="CV53" s="263" t="s">
        <v>7219</v>
      </c>
      <c r="CW53" s="263" t="s">
        <v>7219</v>
      </c>
      <c r="CX53" s="263" t="s">
        <v>7219</v>
      </c>
      <c r="CY53" s="263" t="s">
        <v>7219</v>
      </c>
      <c r="CZ53" s="263" t="s">
        <v>7219</v>
      </c>
      <c r="DA53" s="263" t="s">
        <v>7219</v>
      </c>
      <c r="DB53" s="263" t="s">
        <v>7219</v>
      </c>
      <c r="DC53" s="263" t="s">
        <v>7219</v>
      </c>
      <c r="DD53" s="263" t="s">
        <v>7219</v>
      </c>
      <c r="DE53" s="263" t="s">
        <v>7219</v>
      </c>
      <c r="DF53" s="263" t="s">
        <v>7219</v>
      </c>
      <c r="DG53" s="263" t="s">
        <v>7219</v>
      </c>
      <c r="DH53" s="263" t="s">
        <v>7219</v>
      </c>
      <c r="DI53" s="263" t="s">
        <v>7219</v>
      </c>
      <c r="DJ53" s="263" t="s">
        <v>7219</v>
      </c>
      <c r="DK53" s="263" t="s">
        <v>7219</v>
      </c>
      <c r="DL53" s="263" t="s">
        <v>7219</v>
      </c>
      <c r="DM53" s="263" t="s">
        <v>7219</v>
      </c>
      <c r="DN53" s="263" t="s">
        <v>7219</v>
      </c>
      <c r="DO53" s="263" t="s">
        <v>7219</v>
      </c>
      <c r="DP53" s="263" t="s">
        <v>7219</v>
      </c>
      <c r="DQ53" s="263" t="s">
        <v>7219</v>
      </c>
      <c r="DR53" s="263" t="s">
        <v>7219</v>
      </c>
      <c r="DS53" s="263" t="s">
        <v>7219</v>
      </c>
      <c r="DT53" s="263" t="s">
        <v>7219</v>
      </c>
      <c r="DU53" s="263" t="s">
        <v>7219</v>
      </c>
      <c r="DV53" s="263" t="s">
        <v>7219</v>
      </c>
      <c r="DW53" s="263" t="s">
        <v>7219</v>
      </c>
      <c r="DX53" s="263">
        <v>6426.0607</v>
      </c>
      <c r="DY53" s="263" t="s">
        <v>7219</v>
      </c>
      <c r="DZ53" s="263" t="s">
        <v>7219</v>
      </c>
      <c r="EA53" s="263" t="s">
        <v>7219</v>
      </c>
      <c r="EB53" s="263" t="s">
        <v>7219</v>
      </c>
      <c r="EC53" s="263" t="s">
        <v>7219</v>
      </c>
      <c r="ED53" s="263" t="s">
        <v>7219</v>
      </c>
      <c r="EE53" s="263" t="s">
        <v>7219</v>
      </c>
      <c r="EF53" s="263" t="s">
        <v>7219</v>
      </c>
      <c r="EG53" s="263" t="s">
        <v>7219</v>
      </c>
      <c r="EH53" s="263" t="s">
        <v>7219</v>
      </c>
      <c r="EI53" s="263" t="s">
        <v>135</v>
      </c>
      <c r="EJ53" s="263" t="s">
        <v>7219</v>
      </c>
      <c r="EK53" s="263" t="s">
        <v>7219</v>
      </c>
      <c r="EL53" s="263" t="s">
        <v>7219</v>
      </c>
      <c r="EM53" s="263" t="s">
        <v>7219</v>
      </c>
      <c r="EN53" s="263" t="s">
        <v>7219</v>
      </c>
      <c r="EO53" s="263" t="s">
        <v>7219</v>
      </c>
      <c r="EP53" s="263" t="s">
        <v>7219</v>
      </c>
      <c r="EQ53" s="263" t="s">
        <v>7219</v>
      </c>
      <c r="ER53" s="263" t="s">
        <v>7219</v>
      </c>
      <c r="ES53" s="263" t="s">
        <v>7219</v>
      </c>
      <c r="ET53" s="263" t="s">
        <v>7219</v>
      </c>
      <c r="EU53" s="263" t="s">
        <v>7219</v>
      </c>
      <c r="EV53" s="263" t="s">
        <v>7219</v>
      </c>
      <c r="EW53" s="263" t="s">
        <v>7219</v>
      </c>
      <c r="EX53" s="263" t="s">
        <v>7219</v>
      </c>
      <c r="EY53" s="263" t="s">
        <v>7219</v>
      </c>
      <c r="EZ53" s="263" t="s">
        <v>7219</v>
      </c>
      <c r="FA53" s="263" t="s">
        <v>7219</v>
      </c>
      <c r="FB53" s="263" t="s">
        <v>7219</v>
      </c>
      <c r="FC53" s="263" t="s">
        <v>7219</v>
      </c>
      <c r="FD53" s="263" t="s">
        <v>7219</v>
      </c>
      <c r="FE53" s="263" t="s">
        <v>7219</v>
      </c>
      <c r="FF53" s="263" t="s">
        <v>7219</v>
      </c>
      <c r="FG53" s="263" t="s">
        <v>7219</v>
      </c>
      <c r="FH53" s="263" t="s">
        <v>7219</v>
      </c>
      <c r="FI53" s="263" t="s">
        <v>7219</v>
      </c>
      <c r="FJ53" s="263" t="s">
        <v>7219</v>
      </c>
      <c r="FK53" s="263" t="s">
        <v>7219</v>
      </c>
      <c r="FL53" s="263" t="s">
        <v>7219</v>
      </c>
      <c r="FM53" s="263" t="s">
        <v>7219</v>
      </c>
      <c r="FN53" s="263" t="s">
        <v>7219</v>
      </c>
      <c r="FO53" s="263" t="s">
        <v>7219</v>
      </c>
      <c r="FP53" s="263" t="s">
        <v>7219</v>
      </c>
      <c r="FQ53" s="263" t="s">
        <v>7219</v>
      </c>
      <c r="FR53" s="263" t="s">
        <v>7219</v>
      </c>
      <c r="FS53" s="263" t="s">
        <v>7219</v>
      </c>
      <c r="FT53" s="263" t="s">
        <v>7219</v>
      </c>
      <c r="FU53" s="263" t="s">
        <v>7219</v>
      </c>
      <c r="FV53" s="263" t="s">
        <v>7219</v>
      </c>
      <c r="FW53" s="263" t="s">
        <v>7219</v>
      </c>
      <c r="FX53" s="263" t="s">
        <v>7219</v>
      </c>
      <c r="FY53" s="263" t="s">
        <v>7219</v>
      </c>
      <c r="FZ53" s="263" t="s">
        <v>7219</v>
      </c>
      <c r="GA53" s="263" t="s">
        <v>7219</v>
      </c>
      <c r="GB53" s="263" t="s">
        <v>7219</v>
      </c>
      <c r="GC53" s="263" t="s">
        <v>7219</v>
      </c>
      <c r="GD53" s="263" t="s">
        <v>7219</v>
      </c>
      <c r="GE53" s="263" t="s">
        <v>7219</v>
      </c>
      <c r="GF53" s="263" t="s">
        <v>7219</v>
      </c>
      <c r="GG53" s="263" t="s">
        <v>7219</v>
      </c>
      <c r="GH53" s="263" t="s">
        <v>7219</v>
      </c>
      <c r="GI53" s="263" t="s">
        <v>7219</v>
      </c>
      <c r="GJ53" s="263" t="s">
        <v>7219</v>
      </c>
      <c r="GK53" s="263" t="s">
        <v>7219</v>
      </c>
      <c r="GL53" s="263" t="s">
        <v>7219</v>
      </c>
      <c r="GM53" s="263" t="s">
        <v>7219</v>
      </c>
      <c r="GN53" s="263" t="s">
        <v>7219</v>
      </c>
      <c r="GO53" s="263" t="s">
        <v>7219</v>
      </c>
      <c r="GP53" s="263" t="s">
        <v>7219</v>
      </c>
      <c r="GQ53" s="263" t="s">
        <v>7219</v>
      </c>
      <c r="GR53" s="263" t="s">
        <v>7219</v>
      </c>
      <c r="GS53" s="263" t="s">
        <v>7219</v>
      </c>
      <c r="GT53" s="263" t="s">
        <v>7219</v>
      </c>
      <c r="GU53" s="263" t="s">
        <v>7219</v>
      </c>
      <c r="GV53" s="263" t="s">
        <v>7219</v>
      </c>
      <c r="GW53" s="263" t="s">
        <v>7219</v>
      </c>
      <c r="GX53" s="263" t="s">
        <v>7219</v>
      </c>
      <c r="GY53" s="263" t="s">
        <v>7219</v>
      </c>
      <c r="GZ53" s="263" t="s">
        <v>7219</v>
      </c>
      <c r="HA53" s="263" t="s">
        <v>7219</v>
      </c>
      <c r="HB53" s="263" t="s">
        <v>7219</v>
      </c>
      <c r="HC53" s="263" t="s">
        <v>7219</v>
      </c>
      <c r="HD53" s="263" t="s">
        <v>7219</v>
      </c>
      <c r="HE53" s="263" t="s">
        <v>7219</v>
      </c>
      <c r="HF53" s="263" t="s">
        <v>7219</v>
      </c>
      <c r="HG53" s="263" t="s">
        <v>7219</v>
      </c>
      <c r="HH53" s="263" t="s">
        <v>7219</v>
      </c>
      <c r="HI53" s="263" t="s">
        <v>7219</v>
      </c>
      <c r="HJ53" s="263" t="s">
        <v>7219</v>
      </c>
      <c r="HK53" s="263" t="s">
        <v>7219</v>
      </c>
      <c r="HL53" s="263" t="s">
        <v>7219</v>
      </c>
      <c r="HM53" s="263" t="s">
        <v>7219</v>
      </c>
      <c r="HN53" s="263" t="s">
        <v>7219</v>
      </c>
      <c r="HO53" s="263" t="s">
        <v>7219</v>
      </c>
      <c r="HP53" s="263" t="s">
        <v>7219</v>
      </c>
      <c r="HQ53" s="263" t="s">
        <v>7219</v>
      </c>
    </row>
    <row r="54" spans="3:225">
      <c r="C54" s="229"/>
      <c r="D54" s="212"/>
      <c r="E54" s="229" t="s">
        <v>7204</v>
      </c>
      <c r="F54" s="235" t="s">
        <v>7222</v>
      </c>
      <c r="G54" s="260" t="s">
        <v>7206</v>
      </c>
      <c r="H54" s="261" t="s">
        <v>7207</v>
      </c>
      <c r="I54" s="262"/>
      <c r="J54" s="262"/>
      <c r="K54" s="262"/>
      <c r="L54" s="262"/>
      <c r="M54" s="262"/>
      <c r="N54" s="262"/>
      <c r="O54" s="262"/>
      <c r="P54" s="262"/>
      <c r="Q54" s="262"/>
      <c r="R54" s="262"/>
      <c r="S54" s="262"/>
      <c r="T54" s="262"/>
      <c r="U54" s="262"/>
      <c r="V54" s="262"/>
      <c r="W54" s="262"/>
      <c r="X54" s="262"/>
      <c r="Y54" s="262"/>
      <c r="Z54" s="262"/>
      <c r="AA54" s="262"/>
      <c r="AB54" s="262"/>
      <c r="AC54" s="262"/>
      <c r="AD54" s="262"/>
      <c r="AE54" s="262"/>
      <c r="AF54" s="262"/>
      <c r="AG54" s="262"/>
      <c r="AH54" s="262"/>
      <c r="AI54" s="262"/>
      <c r="AJ54" s="262"/>
      <c r="AK54" s="262"/>
      <c r="AL54" s="262"/>
      <c r="AM54" s="262"/>
      <c r="AN54" s="262"/>
      <c r="AO54" s="262"/>
      <c r="AP54" s="262"/>
      <c r="AQ54" s="262"/>
      <c r="AR54" s="262"/>
      <c r="AS54" s="262"/>
      <c r="AT54" s="262"/>
      <c r="AU54" s="262"/>
      <c r="AV54" s="262"/>
      <c r="AW54" s="262"/>
      <c r="AX54" s="262"/>
      <c r="AY54" s="262"/>
      <c r="AZ54" s="262"/>
      <c r="BA54" s="262"/>
      <c r="BB54" s="262"/>
      <c r="BC54" s="262"/>
      <c r="BD54" s="262"/>
      <c r="BE54" s="262"/>
      <c r="BF54" s="262"/>
      <c r="BG54" s="262"/>
      <c r="BH54" s="262"/>
      <c r="BI54" s="262"/>
      <c r="BJ54" s="262"/>
      <c r="BK54" s="262"/>
      <c r="BL54" s="262"/>
      <c r="BM54" s="262"/>
      <c r="BN54" s="262"/>
      <c r="BO54" s="262"/>
      <c r="BP54" s="262"/>
      <c r="BQ54" s="262"/>
      <c r="BR54" s="262"/>
      <c r="BS54" s="262"/>
      <c r="BT54" s="262"/>
      <c r="BU54" s="262"/>
      <c r="BV54" s="262"/>
      <c r="BW54" s="262"/>
      <c r="BX54" s="262"/>
      <c r="BY54" s="262"/>
      <c r="BZ54" s="262"/>
      <c r="CA54" s="262"/>
      <c r="CB54" s="262"/>
      <c r="CC54" s="262"/>
      <c r="CD54" s="262"/>
      <c r="CE54" s="262"/>
      <c r="CF54" s="262"/>
      <c r="CG54" s="262"/>
      <c r="CH54" s="262"/>
      <c r="CI54" s="262"/>
      <c r="CJ54" s="262"/>
      <c r="CK54" s="262"/>
      <c r="CL54" s="262"/>
      <c r="CM54" s="262"/>
      <c r="CN54" s="262"/>
      <c r="CO54" s="262"/>
      <c r="CP54" s="262"/>
      <c r="CQ54" s="262"/>
      <c r="CR54" s="262"/>
      <c r="CS54" s="262"/>
      <c r="CT54" s="262"/>
      <c r="CU54" s="262"/>
      <c r="CV54" s="262"/>
      <c r="CW54" s="262"/>
      <c r="CX54" s="262"/>
      <c r="CY54" s="262"/>
      <c r="CZ54" s="262"/>
      <c r="DA54" s="262"/>
      <c r="DB54" s="262"/>
      <c r="DC54" s="262"/>
      <c r="DD54" s="262"/>
      <c r="DE54" s="262"/>
      <c r="DF54" s="262"/>
      <c r="DG54" s="262"/>
      <c r="DH54" s="262"/>
      <c r="DI54" s="262"/>
      <c r="DJ54" s="262"/>
      <c r="DK54" s="262"/>
      <c r="DL54" s="262"/>
      <c r="DM54" s="262"/>
      <c r="DN54" s="262"/>
      <c r="DO54" s="262"/>
      <c r="DP54" s="262"/>
      <c r="DQ54" s="262"/>
      <c r="DR54" s="262"/>
      <c r="DS54" s="262"/>
      <c r="DT54" s="262"/>
      <c r="DU54" s="262"/>
      <c r="DV54" s="262"/>
      <c r="DW54" s="262"/>
      <c r="DX54" s="262"/>
      <c r="DY54" s="262"/>
      <c r="DZ54" s="262"/>
      <c r="EA54" s="262"/>
      <c r="EB54" s="262"/>
      <c r="EC54" s="262"/>
      <c r="ED54" s="262"/>
      <c r="EE54" s="262"/>
      <c r="EF54" s="262"/>
      <c r="EG54" s="262"/>
      <c r="EH54" s="262"/>
      <c r="EI54" s="262"/>
      <c r="EJ54" s="262"/>
      <c r="EK54" s="262"/>
      <c r="EL54" s="262"/>
      <c r="EM54" s="262"/>
      <c r="EN54" s="262"/>
      <c r="EO54" s="262"/>
      <c r="EP54" s="263" t="s">
        <v>6977</v>
      </c>
      <c r="EQ54" s="263" t="s">
        <v>6977</v>
      </c>
      <c r="ER54" s="263" t="s">
        <v>6977</v>
      </c>
      <c r="ES54" s="263" t="s">
        <v>6977</v>
      </c>
      <c r="ET54" s="263" t="s">
        <v>6977</v>
      </c>
      <c r="EU54" s="263" t="s">
        <v>6977</v>
      </c>
      <c r="EV54" s="263" t="s">
        <v>6977</v>
      </c>
      <c r="EW54" s="263" t="s">
        <v>6977</v>
      </c>
      <c r="EX54" s="263" t="s">
        <v>6977</v>
      </c>
      <c r="EY54" s="263" t="s">
        <v>6977</v>
      </c>
      <c r="EZ54" s="263" t="s">
        <v>6977</v>
      </c>
      <c r="FA54" s="263" t="s">
        <v>6977</v>
      </c>
      <c r="FB54" s="263" t="s">
        <v>6977</v>
      </c>
      <c r="FC54" s="263" t="s">
        <v>6977</v>
      </c>
      <c r="FD54" s="263" t="s">
        <v>6977</v>
      </c>
      <c r="FE54" s="263" t="s">
        <v>6977</v>
      </c>
      <c r="FF54" s="263" t="s">
        <v>6977</v>
      </c>
      <c r="FG54" s="263" t="s">
        <v>6977</v>
      </c>
      <c r="FH54" s="263" t="s">
        <v>6977</v>
      </c>
      <c r="FI54" s="263" t="s">
        <v>6977</v>
      </c>
      <c r="FJ54" s="263" t="s">
        <v>6977</v>
      </c>
      <c r="FK54" s="263" t="s">
        <v>6977</v>
      </c>
      <c r="FL54" s="263" t="s">
        <v>6977</v>
      </c>
      <c r="FM54" s="263" t="s">
        <v>6977</v>
      </c>
      <c r="FN54" s="263" t="s">
        <v>6977</v>
      </c>
      <c r="FO54" s="263" t="s">
        <v>6977</v>
      </c>
      <c r="FP54" s="263" t="s">
        <v>6977</v>
      </c>
      <c r="FQ54" s="263" t="s">
        <v>6977</v>
      </c>
      <c r="FR54" s="263" t="s">
        <v>6977</v>
      </c>
      <c r="FS54" s="263" t="s">
        <v>6977</v>
      </c>
      <c r="FT54" s="263" t="s">
        <v>6977</v>
      </c>
      <c r="FU54" s="263" t="s">
        <v>6977</v>
      </c>
      <c r="FV54" s="263" t="s">
        <v>6977</v>
      </c>
      <c r="FW54" s="263" t="s">
        <v>6977</v>
      </c>
      <c r="FX54" s="263" t="s">
        <v>6977</v>
      </c>
      <c r="FY54" s="263" t="s">
        <v>6977</v>
      </c>
      <c r="FZ54" s="263" t="s">
        <v>6977</v>
      </c>
      <c r="GA54" s="263" t="s">
        <v>6977</v>
      </c>
      <c r="GB54" s="263" t="s">
        <v>6977</v>
      </c>
      <c r="GC54" s="263" t="s">
        <v>6977</v>
      </c>
      <c r="GD54" s="263" t="s">
        <v>6977</v>
      </c>
      <c r="GE54" s="263" t="s">
        <v>6977</v>
      </c>
      <c r="GF54" s="263" t="s">
        <v>6977</v>
      </c>
      <c r="GG54" s="263" t="s">
        <v>6977</v>
      </c>
      <c r="GH54" s="263" t="s">
        <v>6977</v>
      </c>
      <c r="GI54" s="263" t="s">
        <v>6977</v>
      </c>
      <c r="GJ54" s="263" t="s">
        <v>6977</v>
      </c>
      <c r="GK54" s="263" t="s">
        <v>6977</v>
      </c>
      <c r="GL54" s="263" t="s">
        <v>6977</v>
      </c>
      <c r="GM54" s="263" t="s">
        <v>6977</v>
      </c>
      <c r="GN54" s="263" t="s">
        <v>6977</v>
      </c>
      <c r="GO54" s="263" t="s">
        <v>6977</v>
      </c>
      <c r="GP54" s="263" t="s">
        <v>6977</v>
      </c>
      <c r="GQ54" s="263" t="s">
        <v>6977</v>
      </c>
      <c r="GR54" s="263" t="s">
        <v>6977</v>
      </c>
      <c r="GS54" s="263" t="s">
        <v>6977</v>
      </c>
      <c r="GT54" s="263" t="s">
        <v>6977</v>
      </c>
      <c r="GU54" s="263" t="s">
        <v>6977</v>
      </c>
      <c r="GV54" s="263" t="s">
        <v>6977</v>
      </c>
      <c r="GW54" s="263" t="s">
        <v>6977</v>
      </c>
      <c r="GX54" s="263" t="s">
        <v>6977</v>
      </c>
      <c r="GY54" s="263" t="s">
        <v>6977</v>
      </c>
      <c r="GZ54" s="263" t="s">
        <v>6977</v>
      </c>
      <c r="HA54" s="263" t="s">
        <v>6977</v>
      </c>
      <c r="HB54" s="263" t="s">
        <v>6977</v>
      </c>
      <c r="HC54" s="263" t="s">
        <v>6977</v>
      </c>
      <c r="HD54" s="263" t="s">
        <v>6977</v>
      </c>
      <c r="HE54" s="263" t="s">
        <v>6977</v>
      </c>
      <c r="HF54" s="263" t="s">
        <v>6977</v>
      </c>
      <c r="HG54" s="263" t="s">
        <v>6977</v>
      </c>
      <c r="HH54" s="263" t="s">
        <v>6977</v>
      </c>
      <c r="HI54" s="263" t="s">
        <v>6977</v>
      </c>
      <c r="HJ54" s="263" t="s">
        <v>6977</v>
      </c>
      <c r="HK54" s="263" t="s">
        <v>6977</v>
      </c>
      <c r="HL54" s="263" t="s">
        <v>6977</v>
      </c>
      <c r="HM54" s="263" t="s">
        <v>6977</v>
      </c>
      <c r="HN54" s="263" t="s">
        <v>6977</v>
      </c>
      <c r="HO54" s="263" t="s">
        <v>6977</v>
      </c>
      <c r="HP54" s="263" t="s">
        <v>6977</v>
      </c>
      <c r="HQ54" s="263" t="s">
        <v>6977</v>
      </c>
    </row>
    <row r="55" spans="3:225">
      <c r="C55" s="229"/>
      <c r="D55" s="212"/>
      <c r="E55" s="229" t="s">
        <v>7208</v>
      </c>
      <c r="F55" s="235" t="s">
        <v>7222</v>
      </c>
      <c r="G55" s="260" t="s">
        <v>7206</v>
      </c>
      <c r="H55" s="261" t="s">
        <v>7207</v>
      </c>
      <c r="I55" s="262"/>
      <c r="J55" s="262"/>
      <c r="K55" s="262"/>
      <c r="L55" s="262"/>
      <c r="M55" s="262"/>
      <c r="N55" s="262"/>
      <c r="O55" s="262"/>
      <c r="P55" s="262"/>
      <c r="Q55" s="262"/>
      <c r="R55" s="262"/>
      <c r="S55" s="262"/>
      <c r="T55" s="262"/>
      <c r="U55" s="262"/>
      <c r="V55" s="262"/>
      <c r="W55" s="262"/>
      <c r="X55" s="262"/>
      <c r="Y55" s="262"/>
      <c r="Z55" s="262"/>
      <c r="AA55" s="262"/>
      <c r="AB55" s="262"/>
      <c r="AC55" s="262"/>
      <c r="AD55" s="262"/>
      <c r="AE55" s="262"/>
      <c r="AF55" s="262"/>
      <c r="AG55" s="262"/>
      <c r="AH55" s="262"/>
      <c r="AI55" s="262"/>
      <c r="AJ55" s="262"/>
      <c r="AK55" s="262"/>
      <c r="AL55" s="262"/>
      <c r="AM55" s="262"/>
      <c r="AN55" s="262"/>
      <c r="AO55" s="262"/>
      <c r="AP55" s="262"/>
      <c r="AQ55" s="262"/>
      <c r="AR55" s="262"/>
      <c r="AS55" s="262"/>
      <c r="AT55" s="262"/>
      <c r="AU55" s="262"/>
      <c r="AV55" s="262"/>
      <c r="AW55" s="262"/>
      <c r="AX55" s="262"/>
      <c r="AY55" s="262"/>
      <c r="AZ55" s="262"/>
      <c r="BA55" s="262"/>
      <c r="BB55" s="262"/>
      <c r="BC55" s="262"/>
      <c r="BD55" s="262"/>
      <c r="BE55" s="262"/>
      <c r="BF55" s="262"/>
      <c r="BG55" s="262"/>
      <c r="BH55" s="262"/>
      <c r="BI55" s="262"/>
      <c r="BJ55" s="262"/>
      <c r="BK55" s="262"/>
      <c r="BL55" s="262"/>
      <c r="BM55" s="262"/>
      <c r="BN55" s="262"/>
      <c r="BO55" s="262"/>
      <c r="BP55" s="262"/>
      <c r="BQ55" s="262"/>
      <c r="BR55" s="262"/>
      <c r="BS55" s="262"/>
      <c r="BT55" s="262"/>
      <c r="BU55" s="262"/>
      <c r="BV55" s="262"/>
      <c r="BW55" s="262"/>
      <c r="BX55" s="262"/>
      <c r="BY55" s="262"/>
      <c r="BZ55" s="262"/>
      <c r="CA55" s="262"/>
      <c r="CB55" s="262"/>
      <c r="CC55" s="262"/>
      <c r="CD55" s="262"/>
      <c r="CE55" s="262"/>
      <c r="CF55" s="262"/>
      <c r="CG55" s="262"/>
      <c r="CH55" s="262"/>
      <c r="CI55" s="262"/>
      <c r="CJ55" s="262"/>
      <c r="CK55" s="262"/>
      <c r="CL55" s="262"/>
      <c r="CM55" s="262"/>
      <c r="CN55" s="262"/>
      <c r="CO55" s="262"/>
      <c r="CP55" s="262"/>
      <c r="CQ55" s="262"/>
      <c r="CR55" s="262"/>
      <c r="CS55" s="262"/>
      <c r="CT55" s="262"/>
      <c r="CU55" s="262"/>
      <c r="CV55" s="262"/>
      <c r="CW55" s="262"/>
      <c r="CX55" s="262"/>
      <c r="CY55" s="262"/>
      <c r="CZ55" s="262"/>
      <c r="DA55" s="262"/>
      <c r="DB55" s="262"/>
      <c r="DC55" s="262"/>
      <c r="DD55" s="262"/>
      <c r="DE55" s="262"/>
      <c r="DF55" s="262"/>
      <c r="DG55" s="262"/>
      <c r="DH55" s="262"/>
      <c r="DI55" s="262"/>
      <c r="DJ55" s="262"/>
      <c r="DK55" s="262"/>
      <c r="DL55" s="262"/>
      <c r="DM55" s="262"/>
      <c r="DN55" s="262"/>
      <c r="DO55" s="262"/>
      <c r="DP55" s="262"/>
      <c r="DQ55" s="262"/>
      <c r="DR55" s="262"/>
      <c r="DS55" s="262"/>
      <c r="DT55" s="262"/>
      <c r="DU55" s="262"/>
      <c r="DV55" s="262"/>
      <c r="DW55" s="262"/>
      <c r="DX55" s="262"/>
      <c r="DY55" s="262"/>
      <c r="DZ55" s="262"/>
      <c r="EA55" s="262"/>
      <c r="EB55" s="262"/>
      <c r="EC55" s="262"/>
      <c r="ED55" s="262"/>
      <c r="EE55" s="262"/>
      <c r="EF55" s="262"/>
      <c r="EG55" s="262"/>
      <c r="EH55" s="262"/>
      <c r="EI55" s="262"/>
      <c r="EJ55" s="262"/>
      <c r="EK55" s="262"/>
      <c r="EL55" s="262"/>
      <c r="EM55" s="262"/>
      <c r="EN55" s="262"/>
      <c r="EO55" s="262"/>
      <c r="EP55" s="263" t="s">
        <v>6977</v>
      </c>
      <c r="EQ55" s="263" t="s">
        <v>6977</v>
      </c>
      <c r="ER55" s="263" t="s">
        <v>6977</v>
      </c>
      <c r="ES55" s="263" t="s">
        <v>6977</v>
      </c>
      <c r="ET55" s="263" t="s">
        <v>6977</v>
      </c>
      <c r="EU55" s="263" t="s">
        <v>6977</v>
      </c>
      <c r="EV55" s="263" t="s">
        <v>6977</v>
      </c>
      <c r="EW55" s="263" t="s">
        <v>6977</v>
      </c>
      <c r="EX55" s="263" t="s">
        <v>6977</v>
      </c>
      <c r="EY55" s="263" t="s">
        <v>6977</v>
      </c>
      <c r="EZ55" s="263" t="s">
        <v>6977</v>
      </c>
      <c r="FA55" s="263" t="s">
        <v>6977</v>
      </c>
      <c r="FB55" s="263" t="s">
        <v>6977</v>
      </c>
      <c r="FC55" s="263" t="s">
        <v>6977</v>
      </c>
      <c r="FD55" s="263" t="s">
        <v>6977</v>
      </c>
      <c r="FE55" s="263" t="s">
        <v>6977</v>
      </c>
      <c r="FF55" s="263" t="s">
        <v>6977</v>
      </c>
      <c r="FG55" s="263" t="s">
        <v>6977</v>
      </c>
      <c r="FH55" s="263" t="s">
        <v>6977</v>
      </c>
      <c r="FI55" s="263" t="s">
        <v>6977</v>
      </c>
      <c r="FJ55" s="263" t="s">
        <v>6977</v>
      </c>
      <c r="FK55" s="263" t="s">
        <v>6977</v>
      </c>
      <c r="FL55" s="263" t="s">
        <v>6977</v>
      </c>
      <c r="FM55" s="263" t="s">
        <v>6977</v>
      </c>
      <c r="FN55" s="263" t="s">
        <v>6977</v>
      </c>
      <c r="FO55" s="263" t="s">
        <v>6977</v>
      </c>
      <c r="FP55" s="263" t="s">
        <v>6977</v>
      </c>
      <c r="FQ55" s="263" t="s">
        <v>6977</v>
      </c>
      <c r="FR55" s="263" t="s">
        <v>6977</v>
      </c>
      <c r="FS55" s="263" t="s">
        <v>6977</v>
      </c>
      <c r="FT55" s="263" t="s">
        <v>6977</v>
      </c>
      <c r="FU55" s="263" t="s">
        <v>6977</v>
      </c>
      <c r="FV55" s="263" t="s">
        <v>6977</v>
      </c>
      <c r="FW55" s="263" t="s">
        <v>6977</v>
      </c>
      <c r="FX55" s="263" t="s">
        <v>6977</v>
      </c>
      <c r="FY55" s="263" t="s">
        <v>6977</v>
      </c>
      <c r="FZ55" s="263" t="s">
        <v>6977</v>
      </c>
      <c r="GA55" s="263" t="s">
        <v>6977</v>
      </c>
      <c r="GB55" s="263" t="s">
        <v>6977</v>
      </c>
      <c r="GC55" s="263" t="s">
        <v>6977</v>
      </c>
      <c r="GD55" s="263" t="s">
        <v>6977</v>
      </c>
      <c r="GE55" s="263" t="s">
        <v>6977</v>
      </c>
      <c r="GF55" s="263" t="s">
        <v>6977</v>
      </c>
      <c r="GG55" s="263" t="s">
        <v>6977</v>
      </c>
      <c r="GH55" s="263" t="s">
        <v>6977</v>
      </c>
      <c r="GI55" s="263" t="s">
        <v>6977</v>
      </c>
      <c r="GJ55" s="263" t="s">
        <v>6977</v>
      </c>
      <c r="GK55" s="263" t="s">
        <v>6977</v>
      </c>
      <c r="GL55" s="263" t="s">
        <v>6977</v>
      </c>
      <c r="GM55" s="263" t="s">
        <v>6977</v>
      </c>
      <c r="GN55" s="263" t="s">
        <v>6977</v>
      </c>
      <c r="GO55" s="263" t="s">
        <v>6977</v>
      </c>
      <c r="GP55" s="263" t="s">
        <v>6977</v>
      </c>
      <c r="GQ55" s="263" t="s">
        <v>6977</v>
      </c>
      <c r="GR55" s="263" t="s">
        <v>6977</v>
      </c>
      <c r="GS55" s="263" t="s">
        <v>6977</v>
      </c>
      <c r="GT55" s="263" t="s">
        <v>6977</v>
      </c>
      <c r="GU55" s="263" t="s">
        <v>6977</v>
      </c>
      <c r="GV55" s="263" t="s">
        <v>6977</v>
      </c>
      <c r="GW55" s="263" t="s">
        <v>6977</v>
      </c>
      <c r="GX55" s="263" t="s">
        <v>6977</v>
      </c>
      <c r="GY55" s="263" t="s">
        <v>6977</v>
      </c>
      <c r="GZ55" s="263" t="s">
        <v>6977</v>
      </c>
      <c r="HA55" s="263" t="s">
        <v>6977</v>
      </c>
      <c r="HB55" s="263" t="s">
        <v>6977</v>
      </c>
      <c r="HC55" s="263" t="s">
        <v>6977</v>
      </c>
      <c r="HD55" s="263" t="s">
        <v>6977</v>
      </c>
      <c r="HE55" s="263" t="s">
        <v>6977</v>
      </c>
      <c r="HF55" s="263" t="s">
        <v>6977</v>
      </c>
      <c r="HG55" s="263" t="s">
        <v>6977</v>
      </c>
      <c r="HH55" s="263" t="s">
        <v>6977</v>
      </c>
      <c r="HI55" s="263" t="s">
        <v>6977</v>
      </c>
      <c r="HJ55" s="263" t="s">
        <v>6977</v>
      </c>
      <c r="HK55" s="263" t="s">
        <v>6977</v>
      </c>
      <c r="HL55" s="263" t="s">
        <v>6977</v>
      </c>
      <c r="HM55" s="263" t="s">
        <v>6977</v>
      </c>
      <c r="HN55" s="263" t="s">
        <v>6977</v>
      </c>
      <c r="HO55" s="263" t="s">
        <v>6977</v>
      </c>
      <c r="HP55" s="263" t="s">
        <v>6977</v>
      </c>
      <c r="HQ55" s="263" t="s">
        <v>6977</v>
      </c>
    </row>
    <row r="56" spans="3:225">
      <c r="C56" s="229"/>
      <c r="D56" s="212"/>
      <c r="E56" s="229" t="s">
        <v>7209</v>
      </c>
      <c r="F56" s="235" t="s">
        <v>7222</v>
      </c>
      <c r="G56" s="260" t="s">
        <v>7206</v>
      </c>
      <c r="H56" s="261" t="s">
        <v>7207</v>
      </c>
      <c r="I56" s="262"/>
      <c r="J56" s="262"/>
      <c r="K56" s="262"/>
      <c r="L56" s="262"/>
      <c r="M56" s="262"/>
      <c r="N56" s="262"/>
      <c r="O56" s="262"/>
      <c r="P56" s="262"/>
      <c r="Q56" s="262"/>
      <c r="R56" s="262"/>
      <c r="S56" s="262"/>
      <c r="T56" s="262"/>
      <c r="U56" s="262"/>
      <c r="V56" s="262"/>
      <c r="W56" s="262"/>
      <c r="X56" s="262"/>
      <c r="Y56" s="262"/>
      <c r="Z56" s="262"/>
      <c r="AA56" s="262"/>
      <c r="AB56" s="262"/>
      <c r="AC56" s="262"/>
      <c r="AD56" s="262"/>
      <c r="AE56" s="262"/>
      <c r="AF56" s="262"/>
      <c r="AG56" s="262"/>
      <c r="AH56" s="262"/>
      <c r="AI56" s="262"/>
      <c r="AJ56" s="262"/>
      <c r="AK56" s="262"/>
      <c r="AL56" s="262"/>
      <c r="AM56" s="262"/>
      <c r="AN56" s="262"/>
      <c r="AO56" s="262"/>
      <c r="AP56" s="262"/>
      <c r="AQ56" s="262"/>
      <c r="AR56" s="262"/>
      <c r="AS56" s="262"/>
      <c r="AT56" s="262"/>
      <c r="AU56" s="262"/>
      <c r="AV56" s="262"/>
      <c r="AW56" s="262"/>
      <c r="AX56" s="262"/>
      <c r="AY56" s="262"/>
      <c r="AZ56" s="262"/>
      <c r="BA56" s="262"/>
      <c r="BB56" s="262"/>
      <c r="BC56" s="262"/>
      <c r="BD56" s="262"/>
      <c r="BE56" s="262"/>
      <c r="BF56" s="262"/>
      <c r="BG56" s="262"/>
      <c r="BH56" s="262"/>
      <c r="BI56" s="262"/>
      <c r="BJ56" s="262"/>
      <c r="BK56" s="262"/>
      <c r="BL56" s="262"/>
      <c r="BM56" s="262"/>
      <c r="BN56" s="262"/>
      <c r="BO56" s="262"/>
      <c r="BP56" s="262"/>
      <c r="BQ56" s="262"/>
      <c r="BR56" s="262"/>
      <c r="BS56" s="262"/>
      <c r="BT56" s="262"/>
      <c r="BU56" s="262"/>
      <c r="BV56" s="262"/>
      <c r="BW56" s="262"/>
      <c r="BX56" s="262"/>
      <c r="BY56" s="262"/>
      <c r="BZ56" s="262"/>
      <c r="CA56" s="262"/>
      <c r="CB56" s="262"/>
      <c r="CC56" s="262"/>
      <c r="CD56" s="262"/>
      <c r="CE56" s="262"/>
      <c r="CF56" s="262"/>
      <c r="CG56" s="262"/>
      <c r="CH56" s="262"/>
      <c r="CI56" s="262"/>
      <c r="CJ56" s="262"/>
      <c r="CK56" s="262"/>
      <c r="CL56" s="262"/>
      <c r="CM56" s="262"/>
      <c r="CN56" s="262"/>
      <c r="CO56" s="262"/>
      <c r="CP56" s="262"/>
      <c r="CQ56" s="262"/>
      <c r="CR56" s="262"/>
      <c r="CS56" s="262"/>
      <c r="CT56" s="262"/>
      <c r="CU56" s="262"/>
      <c r="CV56" s="262"/>
      <c r="CW56" s="262"/>
      <c r="CX56" s="262"/>
      <c r="CY56" s="262"/>
      <c r="CZ56" s="262"/>
      <c r="DA56" s="262"/>
      <c r="DB56" s="262"/>
      <c r="DC56" s="262"/>
      <c r="DD56" s="262"/>
      <c r="DE56" s="262"/>
      <c r="DF56" s="262"/>
      <c r="DG56" s="262"/>
      <c r="DH56" s="262"/>
      <c r="DI56" s="262"/>
      <c r="DJ56" s="262"/>
      <c r="DK56" s="262"/>
      <c r="DL56" s="262"/>
      <c r="DM56" s="262"/>
      <c r="DN56" s="262"/>
      <c r="DO56" s="262"/>
      <c r="DP56" s="262"/>
      <c r="DQ56" s="262"/>
      <c r="DR56" s="262"/>
      <c r="DS56" s="262"/>
      <c r="DT56" s="262"/>
      <c r="DU56" s="262"/>
      <c r="DV56" s="262"/>
      <c r="DW56" s="262"/>
      <c r="DX56" s="262"/>
      <c r="DY56" s="262"/>
      <c r="DZ56" s="262"/>
      <c r="EA56" s="262"/>
      <c r="EB56" s="262"/>
      <c r="EC56" s="262"/>
      <c r="ED56" s="262"/>
      <c r="EE56" s="262"/>
      <c r="EF56" s="262"/>
      <c r="EG56" s="262"/>
      <c r="EH56" s="262"/>
      <c r="EI56" s="262"/>
      <c r="EJ56" s="262"/>
      <c r="EK56" s="262"/>
      <c r="EL56" s="262"/>
      <c r="EM56" s="262"/>
      <c r="EN56" s="262"/>
      <c r="EO56" s="262"/>
      <c r="EP56" s="263" t="s">
        <v>6977</v>
      </c>
      <c r="EQ56" s="263" t="s">
        <v>6977</v>
      </c>
      <c r="ER56" s="263" t="s">
        <v>6977</v>
      </c>
      <c r="ES56" s="263" t="s">
        <v>6977</v>
      </c>
      <c r="ET56" s="263" t="s">
        <v>6977</v>
      </c>
      <c r="EU56" s="263" t="s">
        <v>6977</v>
      </c>
      <c r="EV56" s="263" t="s">
        <v>6977</v>
      </c>
      <c r="EW56" s="263" t="s">
        <v>6977</v>
      </c>
      <c r="EX56" s="263" t="s">
        <v>6977</v>
      </c>
      <c r="EY56" s="263" t="s">
        <v>6977</v>
      </c>
      <c r="EZ56" s="263" t="s">
        <v>6977</v>
      </c>
      <c r="FA56" s="263" t="s">
        <v>6977</v>
      </c>
      <c r="FB56" s="263" t="s">
        <v>6977</v>
      </c>
      <c r="FC56" s="263" t="s">
        <v>6977</v>
      </c>
      <c r="FD56" s="263" t="s">
        <v>6977</v>
      </c>
      <c r="FE56" s="263" t="s">
        <v>6977</v>
      </c>
      <c r="FF56" s="263" t="s">
        <v>6977</v>
      </c>
      <c r="FG56" s="263" t="s">
        <v>6977</v>
      </c>
      <c r="FH56" s="263" t="s">
        <v>6977</v>
      </c>
      <c r="FI56" s="263" t="s">
        <v>6977</v>
      </c>
      <c r="FJ56" s="263" t="s">
        <v>6977</v>
      </c>
      <c r="FK56" s="263" t="s">
        <v>6977</v>
      </c>
      <c r="FL56" s="263" t="s">
        <v>6977</v>
      </c>
      <c r="FM56" s="263" t="s">
        <v>6977</v>
      </c>
      <c r="FN56" s="263" t="s">
        <v>6977</v>
      </c>
      <c r="FO56" s="263" t="s">
        <v>6977</v>
      </c>
      <c r="FP56" s="263" t="s">
        <v>6977</v>
      </c>
      <c r="FQ56" s="263" t="s">
        <v>6977</v>
      </c>
      <c r="FR56" s="263" t="s">
        <v>6977</v>
      </c>
      <c r="FS56" s="263" t="s">
        <v>6977</v>
      </c>
      <c r="FT56" s="263" t="s">
        <v>6977</v>
      </c>
      <c r="FU56" s="263" t="s">
        <v>6977</v>
      </c>
      <c r="FV56" s="263" t="s">
        <v>6977</v>
      </c>
      <c r="FW56" s="263" t="s">
        <v>6977</v>
      </c>
      <c r="FX56" s="263" t="s">
        <v>6977</v>
      </c>
      <c r="FY56" s="263" t="s">
        <v>6977</v>
      </c>
      <c r="FZ56" s="263" t="s">
        <v>6977</v>
      </c>
      <c r="GA56" s="263" t="s">
        <v>6977</v>
      </c>
      <c r="GB56" s="263" t="s">
        <v>6977</v>
      </c>
      <c r="GC56" s="263" t="s">
        <v>6977</v>
      </c>
      <c r="GD56" s="263" t="s">
        <v>6977</v>
      </c>
      <c r="GE56" s="263" t="s">
        <v>6977</v>
      </c>
      <c r="GF56" s="263" t="s">
        <v>6977</v>
      </c>
      <c r="GG56" s="263" t="s">
        <v>6977</v>
      </c>
      <c r="GH56" s="263" t="s">
        <v>6977</v>
      </c>
      <c r="GI56" s="263" t="s">
        <v>6977</v>
      </c>
      <c r="GJ56" s="263" t="s">
        <v>6977</v>
      </c>
      <c r="GK56" s="263" t="s">
        <v>6977</v>
      </c>
      <c r="GL56" s="263" t="s">
        <v>6977</v>
      </c>
      <c r="GM56" s="263" t="s">
        <v>6977</v>
      </c>
      <c r="GN56" s="263" t="s">
        <v>6977</v>
      </c>
      <c r="GO56" s="263" t="s">
        <v>6977</v>
      </c>
      <c r="GP56" s="263" t="s">
        <v>6977</v>
      </c>
      <c r="GQ56" s="263" t="s">
        <v>6977</v>
      </c>
      <c r="GR56" s="263" t="s">
        <v>6977</v>
      </c>
      <c r="GS56" s="263" t="s">
        <v>6977</v>
      </c>
      <c r="GT56" s="263" t="s">
        <v>6977</v>
      </c>
      <c r="GU56" s="263" t="s">
        <v>6977</v>
      </c>
      <c r="GV56" s="263" t="s">
        <v>6977</v>
      </c>
      <c r="GW56" s="263" t="s">
        <v>6977</v>
      </c>
      <c r="GX56" s="263" t="s">
        <v>6977</v>
      </c>
      <c r="GY56" s="263" t="s">
        <v>6977</v>
      </c>
      <c r="GZ56" s="263" t="s">
        <v>6977</v>
      </c>
      <c r="HA56" s="263" t="s">
        <v>6977</v>
      </c>
      <c r="HB56" s="263" t="s">
        <v>6977</v>
      </c>
      <c r="HC56" s="263" t="s">
        <v>6977</v>
      </c>
      <c r="HD56" s="263" t="s">
        <v>6977</v>
      </c>
      <c r="HE56" s="263" t="s">
        <v>6977</v>
      </c>
      <c r="HF56" s="263" t="s">
        <v>6977</v>
      </c>
      <c r="HG56" s="263" t="s">
        <v>6977</v>
      </c>
      <c r="HH56" s="263" t="s">
        <v>6977</v>
      </c>
      <c r="HI56" s="263" t="s">
        <v>6977</v>
      </c>
      <c r="HJ56" s="263" t="s">
        <v>6977</v>
      </c>
      <c r="HK56" s="263" t="s">
        <v>6977</v>
      </c>
      <c r="HL56" s="263" t="s">
        <v>6977</v>
      </c>
      <c r="HM56" s="263" t="s">
        <v>6977</v>
      </c>
      <c r="HN56" s="263" t="s">
        <v>6977</v>
      </c>
      <c r="HO56" s="263" t="s">
        <v>6977</v>
      </c>
      <c r="HP56" s="263" t="s">
        <v>6977</v>
      </c>
      <c r="HQ56" s="263" t="s">
        <v>6977</v>
      </c>
    </row>
    <row r="57" spans="3:225">
      <c r="C57" s="229"/>
      <c r="D57" s="212"/>
      <c r="E57" s="229" t="s">
        <v>7210</v>
      </c>
      <c r="F57" s="235" t="s">
        <v>7222</v>
      </c>
      <c r="G57" s="260" t="s">
        <v>7206</v>
      </c>
      <c r="H57" s="261" t="s">
        <v>7207</v>
      </c>
      <c r="I57" s="262"/>
      <c r="J57" s="262"/>
      <c r="K57" s="262"/>
      <c r="L57" s="262"/>
      <c r="M57" s="262"/>
      <c r="N57" s="262"/>
      <c r="O57" s="262"/>
      <c r="P57" s="262"/>
      <c r="Q57" s="262"/>
      <c r="R57" s="262"/>
      <c r="S57" s="262"/>
      <c r="T57" s="262"/>
      <c r="U57" s="262"/>
      <c r="V57" s="262"/>
      <c r="W57" s="262"/>
      <c r="X57" s="262"/>
      <c r="Y57" s="262"/>
      <c r="Z57" s="262"/>
      <c r="AA57" s="262"/>
      <c r="AB57" s="262"/>
      <c r="AC57" s="262"/>
      <c r="AD57" s="262"/>
      <c r="AE57" s="262"/>
      <c r="AF57" s="262"/>
      <c r="AG57" s="262"/>
      <c r="AH57" s="262"/>
      <c r="AI57" s="262"/>
      <c r="AJ57" s="262"/>
      <c r="AK57" s="262"/>
      <c r="AL57" s="262"/>
      <c r="AM57" s="262"/>
      <c r="AN57" s="262"/>
      <c r="AO57" s="262"/>
      <c r="AP57" s="262"/>
      <c r="AQ57" s="262"/>
      <c r="AR57" s="262"/>
      <c r="AS57" s="262"/>
      <c r="AT57" s="262"/>
      <c r="AU57" s="262"/>
      <c r="AV57" s="262"/>
      <c r="AW57" s="262"/>
      <c r="AX57" s="262"/>
      <c r="AY57" s="262"/>
      <c r="AZ57" s="262"/>
      <c r="BA57" s="262"/>
      <c r="BB57" s="262"/>
      <c r="BC57" s="262"/>
      <c r="BD57" s="262"/>
      <c r="BE57" s="262"/>
      <c r="BF57" s="262"/>
      <c r="BG57" s="262"/>
      <c r="BH57" s="262"/>
      <c r="BI57" s="262"/>
      <c r="BJ57" s="262"/>
      <c r="BK57" s="262"/>
      <c r="BL57" s="262"/>
      <c r="BM57" s="262"/>
      <c r="BN57" s="262"/>
      <c r="BO57" s="262"/>
      <c r="BP57" s="262"/>
      <c r="BQ57" s="262"/>
      <c r="BR57" s="262"/>
      <c r="BS57" s="262"/>
      <c r="BT57" s="262"/>
      <c r="BU57" s="262"/>
      <c r="BV57" s="262"/>
      <c r="BW57" s="262"/>
      <c r="BX57" s="262"/>
      <c r="BY57" s="262"/>
      <c r="BZ57" s="262"/>
      <c r="CA57" s="262"/>
      <c r="CB57" s="262"/>
      <c r="CC57" s="262"/>
      <c r="CD57" s="262"/>
      <c r="CE57" s="262"/>
      <c r="CF57" s="262"/>
      <c r="CG57" s="262"/>
      <c r="CH57" s="262"/>
      <c r="CI57" s="262"/>
      <c r="CJ57" s="262"/>
      <c r="CK57" s="262"/>
      <c r="CL57" s="262"/>
      <c r="CM57" s="262"/>
      <c r="CN57" s="262"/>
      <c r="CO57" s="262"/>
      <c r="CP57" s="262"/>
      <c r="CQ57" s="262"/>
      <c r="CR57" s="262"/>
      <c r="CS57" s="262"/>
      <c r="CT57" s="262"/>
      <c r="CU57" s="262"/>
      <c r="CV57" s="262"/>
      <c r="CW57" s="262"/>
      <c r="CX57" s="262"/>
      <c r="CY57" s="262"/>
      <c r="CZ57" s="262"/>
      <c r="DA57" s="262"/>
      <c r="DB57" s="262"/>
      <c r="DC57" s="262"/>
      <c r="DD57" s="262"/>
      <c r="DE57" s="262"/>
      <c r="DF57" s="262"/>
      <c r="DG57" s="262"/>
      <c r="DH57" s="262"/>
      <c r="DI57" s="262"/>
      <c r="DJ57" s="262"/>
      <c r="DK57" s="262"/>
      <c r="DL57" s="262"/>
      <c r="DM57" s="262"/>
      <c r="DN57" s="262"/>
      <c r="DO57" s="262"/>
      <c r="DP57" s="262"/>
      <c r="DQ57" s="262"/>
      <c r="DR57" s="262"/>
      <c r="DS57" s="262"/>
      <c r="DT57" s="262"/>
      <c r="DU57" s="262"/>
      <c r="DV57" s="262"/>
      <c r="DW57" s="262"/>
      <c r="DX57" s="262"/>
      <c r="DY57" s="262"/>
      <c r="DZ57" s="262"/>
      <c r="EA57" s="262"/>
      <c r="EB57" s="262"/>
      <c r="EC57" s="262"/>
      <c r="ED57" s="262"/>
      <c r="EE57" s="262"/>
      <c r="EF57" s="262"/>
      <c r="EG57" s="262"/>
      <c r="EH57" s="262"/>
      <c r="EI57" s="262"/>
      <c r="EJ57" s="262"/>
      <c r="EK57" s="262"/>
      <c r="EL57" s="262"/>
      <c r="EM57" s="262"/>
      <c r="EN57" s="262"/>
      <c r="EO57" s="262"/>
      <c r="EP57" s="263" t="s">
        <v>6977</v>
      </c>
      <c r="EQ57" s="263" t="s">
        <v>6977</v>
      </c>
      <c r="ER57" s="263" t="s">
        <v>6977</v>
      </c>
      <c r="ES57" s="263" t="s">
        <v>6977</v>
      </c>
      <c r="ET57" s="263" t="s">
        <v>6977</v>
      </c>
      <c r="EU57" s="263" t="s">
        <v>6977</v>
      </c>
      <c r="EV57" s="263" t="s">
        <v>6977</v>
      </c>
      <c r="EW57" s="263" t="s">
        <v>6977</v>
      </c>
      <c r="EX57" s="263" t="s">
        <v>6977</v>
      </c>
      <c r="EY57" s="263" t="s">
        <v>6977</v>
      </c>
      <c r="EZ57" s="263" t="s">
        <v>6977</v>
      </c>
      <c r="FA57" s="263" t="s">
        <v>6977</v>
      </c>
      <c r="FB57" s="263" t="s">
        <v>6977</v>
      </c>
      <c r="FC57" s="263" t="s">
        <v>6977</v>
      </c>
      <c r="FD57" s="263" t="s">
        <v>6977</v>
      </c>
      <c r="FE57" s="263" t="s">
        <v>6977</v>
      </c>
      <c r="FF57" s="263" t="s">
        <v>6977</v>
      </c>
      <c r="FG57" s="263" t="s">
        <v>6977</v>
      </c>
      <c r="FH57" s="263" t="s">
        <v>6977</v>
      </c>
      <c r="FI57" s="263" t="s">
        <v>6977</v>
      </c>
      <c r="FJ57" s="263" t="s">
        <v>6977</v>
      </c>
      <c r="FK57" s="263" t="s">
        <v>6977</v>
      </c>
      <c r="FL57" s="263" t="s">
        <v>6977</v>
      </c>
      <c r="FM57" s="263" t="s">
        <v>6977</v>
      </c>
      <c r="FN57" s="263" t="s">
        <v>6977</v>
      </c>
      <c r="FO57" s="263" t="s">
        <v>6977</v>
      </c>
      <c r="FP57" s="263" t="s">
        <v>6977</v>
      </c>
      <c r="FQ57" s="263" t="s">
        <v>6977</v>
      </c>
      <c r="FR57" s="263" t="s">
        <v>6977</v>
      </c>
      <c r="FS57" s="263" t="s">
        <v>6977</v>
      </c>
      <c r="FT57" s="263" t="s">
        <v>6977</v>
      </c>
      <c r="FU57" s="263" t="s">
        <v>6977</v>
      </c>
      <c r="FV57" s="263" t="s">
        <v>6977</v>
      </c>
      <c r="FW57" s="263" t="s">
        <v>6977</v>
      </c>
      <c r="FX57" s="263" t="s">
        <v>6977</v>
      </c>
      <c r="FY57" s="263" t="s">
        <v>6977</v>
      </c>
      <c r="FZ57" s="263" t="s">
        <v>6977</v>
      </c>
      <c r="GA57" s="263" t="s">
        <v>6977</v>
      </c>
      <c r="GB57" s="263" t="s">
        <v>6977</v>
      </c>
      <c r="GC57" s="263" t="s">
        <v>6977</v>
      </c>
      <c r="GD57" s="263" t="s">
        <v>6977</v>
      </c>
      <c r="GE57" s="263" t="s">
        <v>6977</v>
      </c>
      <c r="GF57" s="263" t="s">
        <v>6977</v>
      </c>
      <c r="GG57" s="263" t="s">
        <v>6977</v>
      </c>
      <c r="GH57" s="263" t="s">
        <v>6977</v>
      </c>
      <c r="GI57" s="263" t="s">
        <v>6977</v>
      </c>
      <c r="GJ57" s="263" t="s">
        <v>6977</v>
      </c>
      <c r="GK57" s="263" t="s">
        <v>6977</v>
      </c>
      <c r="GL57" s="263" t="s">
        <v>6977</v>
      </c>
      <c r="GM57" s="263" t="s">
        <v>6977</v>
      </c>
      <c r="GN57" s="263" t="s">
        <v>6977</v>
      </c>
      <c r="GO57" s="263" t="s">
        <v>6977</v>
      </c>
      <c r="GP57" s="263" t="s">
        <v>6977</v>
      </c>
      <c r="GQ57" s="263" t="s">
        <v>6977</v>
      </c>
      <c r="GR57" s="263" t="s">
        <v>6977</v>
      </c>
      <c r="GS57" s="263" t="s">
        <v>6977</v>
      </c>
      <c r="GT57" s="263" t="s">
        <v>6977</v>
      </c>
      <c r="GU57" s="263" t="s">
        <v>6977</v>
      </c>
      <c r="GV57" s="263" t="s">
        <v>6977</v>
      </c>
      <c r="GW57" s="263" t="s">
        <v>6977</v>
      </c>
      <c r="GX57" s="263" t="s">
        <v>6977</v>
      </c>
      <c r="GY57" s="263" t="s">
        <v>6977</v>
      </c>
      <c r="GZ57" s="263" t="s">
        <v>6977</v>
      </c>
      <c r="HA57" s="263" t="s">
        <v>6977</v>
      </c>
      <c r="HB57" s="263" t="s">
        <v>6977</v>
      </c>
      <c r="HC57" s="263" t="s">
        <v>6977</v>
      </c>
      <c r="HD57" s="263" t="s">
        <v>6977</v>
      </c>
      <c r="HE57" s="263" t="s">
        <v>6977</v>
      </c>
      <c r="HF57" s="263" t="s">
        <v>6977</v>
      </c>
      <c r="HG57" s="263" t="s">
        <v>6977</v>
      </c>
      <c r="HH57" s="263" t="s">
        <v>6977</v>
      </c>
      <c r="HI57" s="263" t="s">
        <v>6977</v>
      </c>
      <c r="HJ57" s="263" t="s">
        <v>6977</v>
      </c>
      <c r="HK57" s="263" t="s">
        <v>6977</v>
      </c>
      <c r="HL57" s="263" t="s">
        <v>6977</v>
      </c>
      <c r="HM57" s="263" t="s">
        <v>6977</v>
      </c>
      <c r="HN57" s="263" t="s">
        <v>6977</v>
      </c>
      <c r="HO57" s="263" t="s">
        <v>6977</v>
      </c>
      <c r="HP57" s="263" t="s">
        <v>6977</v>
      </c>
      <c r="HQ57" s="263" t="s">
        <v>6977</v>
      </c>
    </row>
    <row r="58" spans="3:225">
      <c r="C58" s="229"/>
      <c r="D58" s="212"/>
      <c r="E58" s="229" t="s">
        <v>7211</v>
      </c>
      <c r="F58" s="235" t="s">
        <v>7222</v>
      </c>
      <c r="G58" s="260" t="s">
        <v>7206</v>
      </c>
      <c r="H58" s="261" t="s">
        <v>7207</v>
      </c>
      <c r="I58" s="262"/>
      <c r="J58" s="262"/>
      <c r="K58" s="262"/>
      <c r="L58" s="262"/>
      <c r="M58" s="262"/>
      <c r="N58" s="262"/>
      <c r="O58" s="262"/>
      <c r="P58" s="262"/>
      <c r="Q58" s="262"/>
      <c r="R58" s="262"/>
      <c r="S58" s="262"/>
      <c r="T58" s="262"/>
      <c r="U58" s="262"/>
      <c r="V58" s="262"/>
      <c r="W58" s="262"/>
      <c r="X58" s="262"/>
      <c r="Y58" s="262"/>
      <c r="Z58" s="262"/>
      <c r="AA58" s="262"/>
      <c r="AB58" s="262"/>
      <c r="AC58" s="262"/>
      <c r="AD58" s="262"/>
      <c r="AE58" s="262"/>
      <c r="AF58" s="262"/>
      <c r="AG58" s="262"/>
      <c r="AH58" s="262"/>
      <c r="AI58" s="262"/>
      <c r="AJ58" s="262"/>
      <c r="AK58" s="262"/>
      <c r="AL58" s="262"/>
      <c r="AM58" s="262"/>
      <c r="AN58" s="262"/>
      <c r="AO58" s="262"/>
      <c r="AP58" s="262"/>
      <c r="AQ58" s="262"/>
      <c r="AR58" s="262"/>
      <c r="AS58" s="262"/>
      <c r="AT58" s="262"/>
      <c r="AU58" s="262"/>
      <c r="AV58" s="262"/>
      <c r="AW58" s="262"/>
      <c r="AX58" s="262"/>
      <c r="AY58" s="262"/>
      <c r="AZ58" s="262"/>
      <c r="BA58" s="262"/>
      <c r="BB58" s="262"/>
      <c r="BC58" s="262"/>
      <c r="BD58" s="262"/>
      <c r="BE58" s="262"/>
      <c r="BF58" s="262"/>
      <c r="BG58" s="262"/>
      <c r="BH58" s="262"/>
      <c r="BI58" s="262"/>
      <c r="BJ58" s="262"/>
      <c r="BK58" s="262"/>
      <c r="BL58" s="262"/>
      <c r="BM58" s="262"/>
      <c r="BN58" s="262"/>
      <c r="BO58" s="262"/>
      <c r="BP58" s="262"/>
      <c r="BQ58" s="262"/>
      <c r="BR58" s="262"/>
      <c r="BS58" s="262"/>
      <c r="BT58" s="262"/>
      <c r="BU58" s="262"/>
      <c r="BV58" s="262"/>
      <c r="BW58" s="262"/>
      <c r="BX58" s="262"/>
      <c r="BY58" s="262"/>
      <c r="BZ58" s="262"/>
      <c r="CA58" s="262"/>
      <c r="CB58" s="262"/>
      <c r="CC58" s="262"/>
      <c r="CD58" s="262"/>
      <c r="CE58" s="262"/>
      <c r="CF58" s="262"/>
      <c r="CG58" s="262"/>
      <c r="CH58" s="262"/>
      <c r="CI58" s="262"/>
      <c r="CJ58" s="262"/>
      <c r="CK58" s="262"/>
      <c r="CL58" s="262"/>
      <c r="CM58" s="262"/>
      <c r="CN58" s="262"/>
      <c r="CO58" s="262"/>
      <c r="CP58" s="262"/>
      <c r="CQ58" s="262"/>
      <c r="CR58" s="262"/>
      <c r="CS58" s="262"/>
      <c r="CT58" s="262"/>
      <c r="CU58" s="262"/>
      <c r="CV58" s="262"/>
      <c r="CW58" s="262"/>
      <c r="CX58" s="262"/>
      <c r="CY58" s="262"/>
      <c r="CZ58" s="262"/>
      <c r="DA58" s="262"/>
      <c r="DB58" s="262"/>
      <c r="DC58" s="262"/>
      <c r="DD58" s="262"/>
      <c r="DE58" s="262"/>
      <c r="DF58" s="262"/>
      <c r="DG58" s="262"/>
      <c r="DH58" s="262"/>
      <c r="DI58" s="262"/>
      <c r="DJ58" s="262"/>
      <c r="DK58" s="262"/>
      <c r="DL58" s="262"/>
      <c r="DM58" s="262"/>
      <c r="DN58" s="262"/>
      <c r="DO58" s="262"/>
      <c r="DP58" s="262"/>
      <c r="DQ58" s="262"/>
      <c r="DR58" s="262"/>
      <c r="DS58" s="262"/>
      <c r="DT58" s="262"/>
      <c r="DU58" s="262"/>
      <c r="DV58" s="262"/>
      <c r="DW58" s="262"/>
      <c r="DX58" s="262"/>
      <c r="DY58" s="262"/>
      <c r="DZ58" s="262"/>
      <c r="EA58" s="262"/>
      <c r="EB58" s="262"/>
      <c r="EC58" s="262"/>
      <c r="ED58" s="262"/>
      <c r="EE58" s="262"/>
      <c r="EF58" s="262"/>
      <c r="EG58" s="262"/>
      <c r="EH58" s="262"/>
      <c r="EI58" s="262"/>
      <c r="EJ58" s="262"/>
      <c r="EK58" s="262"/>
      <c r="EL58" s="262"/>
      <c r="EM58" s="262"/>
      <c r="EN58" s="262"/>
      <c r="EO58" s="262"/>
      <c r="EP58" s="263" t="s">
        <v>6977</v>
      </c>
      <c r="EQ58" s="263" t="s">
        <v>6977</v>
      </c>
      <c r="ER58" s="263" t="s">
        <v>6977</v>
      </c>
      <c r="ES58" s="263" t="s">
        <v>6977</v>
      </c>
      <c r="ET58" s="263" t="s">
        <v>6977</v>
      </c>
      <c r="EU58" s="263" t="s">
        <v>6977</v>
      </c>
      <c r="EV58" s="263" t="s">
        <v>6977</v>
      </c>
      <c r="EW58" s="263" t="s">
        <v>6977</v>
      </c>
      <c r="EX58" s="263" t="s">
        <v>6977</v>
      </c>
      <c r="EY58" s="263" t="s">
        <v>6977</v>
      </c>
      <c r="EZ58" s="263" t="s">
        <v>6977</v>
      </c>
      <c r="FA58" s="263" t="s">
        <v>6977</v>
      </c>
      <c r="FB58" s="263" t="s">
        <v>6977</v>
      </c>
      <c r="FC58" s="263" t="s">
        <v>6977</v>
      </c>
      <c r="FD58" s="263" t="s">
        <v>6977</v>
      </c>
      <c r="FE58" s="263" t="s">
        <v>6977</v>
      </c>
      <c r="FF58" s="263" t="s">
        <v>6977</v>
      </c>
      <c r="FG58" s="263" t="s">
        <v>6977</v>
      </c>
      <c r="FH58" s="263" t="s">
        <v>6977</v>
      </c>
      <c r="FI58" s="263" t="s">
        <v>6977</v>
      </c>
      <c r="FJ58" s="263" t="s">
        <v>6977</v>
      </c>
      <c r="FK58" s="263" t="s">
        <v>6977</v>
      </c>
      <c r="FL58" s="263" t="s">
        <v>6977</v>
      </c>
      <c r="FM58" s="263" t="s">
        <v>6977</v>
      </c>
      <c r="FN58" s="263" t="s">
        <v>6977</v>
      </c>
      <c r="FO58" s="263" t="s">
        <v>6977</v>
      </c>
      <c r="FP58" s="263" t="s">
        <v>6977</v>
      </c>
      <c r="FQ58" s="263" t="s">
        <v>6977</v>
      </c>
      <c r="FR58" s="263" t="s">
        <v>6977</v>
      </c>
      <c r="FS58" s="263" t="s">
        <v>6977</v>
      </c>
      <c r="FT58" s="263" t="s">
        <v>6977</v>
      </c>
      <c r="FU58" s="263" t="s">
        <v>6977</v>
      </c>
      <c r="FV58" s="263" t="s">
        <v>6977</v>
      </c>
      <c r="FW58" s="263" t="s">
        <v>6977</v>
      </c>
      <c r="FX58" s="263" t="s">
        <v>6977</v>
      </c>
      <c r="FY58" s="263" t="s">
        <v>6977</v>
      </c>
      <c r="FZ58" s="263" t="s">
        <v>6977</v>
      </c>
      <c r="GA58" s="263" t="s">
        <v>6977</v>
      </c>
      <c r="GB58" s="263" t="s">
        <v>6977</v>
      </c>
      <c r="GC58" s="263" t="s">
        <v>6977</v>
      </c>
      <c r="GD58" s="263" t="s">
        <v>6977</v>
      </c>
      <c r="GE58" s="263" t="s">
        <v>6977</v>
      </c>
      <c r="GF58" s="263" t="s">
        <v>6977</v>
      </c>
      <c r="GG58" s="263" t="s">
        <v>6977</v>
      </c>
      <c r="GH58" s="263" t="s">
        <v>6977</v>
      </c>
      <c r="GI58" s="263" t="s">
        <v>6977</v>
      </c>
      <c r="GJ58" s="263" t="s">
        <v>6977</v>
      </c>
      <c r="GK58" s="263" t="s">
        <v>6977</v>
      </c>
      <c r="GL58" s="263" t="s">
        <v>6977</v>
      </c>
      <c r="GM58" s="263" t="s">
        <v>6977</v>
      </c>
      <c r="GN58" s="263" t="s">
        <v>6977</v>
      </c>
      <c r="GO58" s="263" t="s">
        <v>6977</v>
      </c>
      <c r="GP58" s="263" t="s">
        <v>6977</v>
      </c>
      <c r="GQ58" s="263" t="s">
        <v>6977</v>
      </c>
      <c r="GR58" s="263" t="s">
        <v>6977</v>
      </c>
      <c r="GS58" s="263" t="s">
        <v>6977</v>
      </c>
      <c r="GT58" s="263" t="s">
        <v>6977</v>
      </c>
      <c r="GU58" s="263" t="s">
        <v>6977</v>
      </c>
      <c r="GV58" s="263" t="s">
        <v>6977</v>
      </c>
      <c r="GW58" s="263" t="s">
        <v>6977</v>
      </c>
      <c r="GX58" s="263" t="s">
        <v>6977</v>
      </c>
      <c r="GY58" s="263" t="s">
        <v>6977</v>
      </c>
      <c r="GZ58" s="263" t="s">
        <v>6977</v>
      </c>
      <c r="HA58" s="263" t="s">
        <v>6977</v>
      </c>
      <c r="HB58" s="263" t="s">
        <v>6977</v>
      </c>
      <c r="HC58" s="263" t="s">
        <v>6977</v>
      </c>
      <c r="HD58" s="263" t="s">
        <v>6977</v>
      </c>
      <c r="HE58" s="263" t="s">
        <v>6977</v>
      </c>
      <c r="HF58" s="263" t="s">
        <v>6977</v>
      </c>
      <c r="HG58" s="263" t="s">
        <v>6977</v>
      </c>
      <c r="HH58" s="263" t="s">
        <v>6977</v>
      </c>
      <c r="HI58" s="263" t="s">
        <v>6977</v>
      </c>
      <c r="HJ58" s="263" t="s">
        <v>6977</v>
      </c>
      <c r="HK58" s="263" t="s">
        <v>6977</v>
      </c>
      <c r="HL58" s="263" t="s">
        <v>6977</v>
      </c>
      <c r="HM58" s="263" t="s">
        <v>6977</v>
      </c>
      <c r="HN58" s="263" t="s">
        <v>6977</v>
      </c>
      <c r="HO58" s="263" t="s">
        <v>6977</v>
      </c>
      <c r="HP58" s="263" t="s">
        <v>6977</v>
      </c>
      <c r="HQ58" s="263" t="s">
        <v>6977</v>
      </c>
    </row>
    <row r="59" spans="3:225">
      <c r="C59" s="229"/>
      <c r="D59" s="212"/>
      <c r="E59" s="229" t="s">
        <v>7212</v>
      </c>
      <c r="F59" s="235" t="s">
        <v>7222</v>
      </c>
      <c r="G59" s="260" t="s">
        <v>7206</v>
      </c>
      <c r="H59" s="261" t="s">
        <v>7213</v>
      </c>
      <c r="I59" s="262"/>
      <c r="J59" s="262"/>
      <c r="K59" s="262"/>
      <c r="L59" s="262"/>
      <c r="M59" s="262"/>
      <c r="N59" s="262"/>
      <c r="O59" s="262"/>
      <c r="P59" s="262"/>
      <c r="Q59" s="262"/>
      <c r="R59" s="262"/>
      <c r="S59" s="262"/>
      <c r="T59" s="262"/>
      <c r="U59" s="262"/>
      <c r="V59" s="262"/>
      <c r="W59" s="262"/>
      <c r="X59" s="262"/>
      <c r="Y59" s="262"/>
      <c r="Z59" s="262"/>
      <c r="AA59" s="262"/>
      <c r="AB59" s="262"/>
      <c r="AC59" s="262"/>
      <c r="AD59" s="262"/>
      <c r="AE59" s="262"/>
      <c r="AF59" s="262"/>
      <c r="AG59" s="262"/>
      <c r="AH59" s="262"/>
      <c r="AI59" s="262"/>
      <c r="AJ59" s="262"/>
      <c r="AK59" s="262"/>
      <c r="AL59" s="262"/>
      <c r="AM59" s="262"/>
      <c r="AN59" s="262"/>
      <c r="AO59" s="262"/>
      <c r="AP59" s="262"/>
      <c r="AQ59" s="262"/>
      <c r="AR59" s="262"/>
      <c r="AS59" s="262"/>
      <c r="AT59" s="262"/>
      <c r="AU59" s="262"/>
      <c r="AV59" s="262"/>
      <c r="AW59" s="262"/>
      <c r="AX59" s="262"/>
      <c r="AY59" s="262"/>
      <c r="AZ59" s="262"/>
      <c r="BA59" s="262"/>
      <c r="BB59" s="262"/>
      <c r="BC59" s="262"/>
      <c r="BD59" s="262"/>
      <c r="BE59" s="262"/>
      <c r="BF59" s="262"/>
      <c r="BG59" s="262"/>
      <c r="BH59" s="262"/>
      <c r="BI59" s="262"/>
      <c r="BJ59" s="262"/>
      <c r="BK59" s="262"/>
      <c r="BL59" s="262"/>
      <c r="BM59" s="262"/>
      <c r="BN59" s="262"/>
      <c r="BO59" s="262"/>
      <c r="BP59" s="262"/>
      <c r="BQ59" s="262"/>
      <c r="BR59" s="262"/>
      <c r="BS59" s="262"/>
      <c r="BT59" s="262"/>
      <c r="BU59" s="262"/>
      <c r="BV59" s="262"/>
      <c r="BW59" s="262"/>
      <c r="BX59" s="262"/>
      <c r="BY59" s="262"/>
      <c r="BZ59" s="262"/>
      <c r="CA59" s="262"/>
      <c r="CB59" s="262"/>
      <c r="CC59" s="262"/>
      <c r="CD59" s="262"/>
      <c r="CE59" s="262"/>
      <c r="CF59" s="262"/>
      <c r="CG59" s="262"/>
      <c r="CH59" s="262"/>
      <c r="CI59" s="262"/>
      <c r="CJ59" s="262"/>
      <c r="CK59" s="262"/>
      <c r="CL59" s="262"/>
      <c r="CM59" s="262"/>
      <c r="CN59" s="262"/>
      <c r="CO59" s="262"/>
      <c r="CP59" s="262"/>
      <c r="CQ59" s="262"/>
      <c r="CR59" s="262"/>
      <c r="CS59" s="262"/>
      <c r="CT59" s="262"/>
      <c r="CU59" s="262"/>
      <c r="CV59" s="262"/>
      <c r="CW59" s="262"/>
      <c r="CX59" s="262"/>
      <c r="CY59" s="262"/>
      <c r="CZ59" s="262"/>
      <c r="DA59" s="262"/>
      <c r="DB59" s="262"/>
      <c r="DC59" s="262"/>
      <c r="DD59" s="262"/>
      <c r="DE59" s="262"/>
      <c r="DF59" s="262"/>
      <c r="DG59" s="262"/>
      <c r="DH59" s="262"/>
      <c r="DI59" s="262"/>
      <c r="DJ59" s="262"/>
      <c r="DK59" s="262"/>
      <c r="DL59" s="262"/>
      <c r="DM59" s="262"/>
      <c r="DN59" s="262"/>
      <c r="DO59" s="262"/>
      <c r="DP59" s="262"/>
      <c r="DQ59" s="262"/>
      <c r="DR59" s="262"/>
      <c r="DS59" s="262"/>
      <c r="DT59" s="262"/>
      <c r="DU59" s="262"/>
      <c r="DV59" s="262"/>
      <c r="DW59" s="262"/>
      <c r="DX59" s="262"/>
      <c r="DY59" s="262"/>
      <c r="DZ59" s="262"/>
      <c r="EA59" s="262"/>
      <c r="EB59" s="262"/>
      <c r="EC59" s="262"/>
      <c r="ED59" s="262"/>
      <c r="EE59" s="262"/>
      <c r="EF59" s="262"/>
      <c r="EG59" s="262"/>
      <c r="EH59" s="262"/>
      <c r="EI59" s="262"/>
      <c r="EJ59" s="262"/>
      <c r="EK59" s="262"/>
      <c r="EL59" s="262"/>
      <c r="EM59" s="262"/>
      <c r="EN59" s="262"/>
      <c r="EO59" s="262"/>
      <c r="EP59" s="263" t="s">
        <v>6977</v>
      </c>
      <c r="EQ59" s="263" t="s">
        <v>6977</v>
      </c>
      <c r="ER59" s="263" t="s">
        <v>6977</v>
      </c>
      <c r="ES59" s="263" t="s">
        <v>6977</v>
      </c>
      <c r="ET59" s="263" t="s">
        <v>6977</v>
      </c>
      <c r="EU59" s="263" t="s">
        <v>6977</v>
      </c>
      <c r="EV59" s="263" t="s">
        <v>6977</v>
      </c>
      <c r="EW59" s="263" t="s">
        <v>6977</v>
      </c>
      <c r="EX59" s="263" t="s">
        <v>6977</v>
      </c>
      <c r="EY59" s="263" t="s">
        <v>6977</v>
      </c>
      <c r="EZ59" s="263" t="s">
        <v>6977</v>
      </c>
      <c r="FA59" s="263" t="s">
        <v>6977</v>
      </c>
      <c r="FB59" s="263" t="s">
        <v>6977</v>
      </c>
      <c r="FC59" s="263" t="s">
        <v>6977</v>
      </c>
      <c r="FD59" s="263" t="s">
        <v>6977</v>
      </c>
      <c r="FE59" s="263" t="s">
        <v>6977</v>
      </c>
      <c r="FF59" s="263" t="s">
        <v>6977</v>
      </c>
      <c r="FG59" s="263" t="s">
        <v>6977</v>
      </c>
      <c r="FH59" s="263" t="s">
        <v>6977</v>
      </c>
      <c r="FI59" s="263" t="s">
        <v>6977</v>
      </c>
      <c r="FJ59" s="263" t="s">
        <v>6977</v>
      </c>
      <c r="FK59" s="263" t="s">
        <v>6977</v>
      </c>
      <c r="FL59" s="263" t="s">
        <v>6977</v>
      </c>
      <c r="FM59" s="263" t="s">
        <v>6977</v>
      </c>
      <c r="FN59" s="263" t="s">
        <v>6977</v>
      </c>
      <c r="FO59" s="263" t="s">
        <v>6977</v>
      </c>
      <c r="FP59" s="263" t="s">
        <v>6977</v>
      </c>
      <c r="FQ59" s="263" t="s">
        <v>6977</v>
      </c>
      <c r="FR59" s="263" t="s">
        <v>6977</v>
      </c>
      <c r="FS59" s="263" t="s">
        <v>6977</v>
      </c>
      <c r="FT59" s="263" t="s">
        <v>6977</v>
      </c>
      <c r="FU59" s="263" t="s">
        <v>6977</v>
      </c>
      <c r="FV59" s="263" t="s">
        <v>6977</v>
      </c>
      <c r="FW59" s="263" t="s">
        <v>6977</v>
      </c>
      <c r="FX59" s="263" t="s">
        <v>6977</v>
      </c>
      <c r="FY59" s="263" t="s">
        <v>6977</v>
      </c>
      <c r="FZ59" s="263" t="s">
        <v>6977</v>
      </c>
      <c r="GA59" s="263" t="s">
        <v>6977</v>
      </c>
      <c r="GB59" s="263" t="s">
        <v>6977</v>
      </c>
      <c r="GC59" s="263" t="s">
        <v>6977</v>
      </c>
      <c r="GD59" s="263" t="s">
        <v>6977</v>
      </c>
      <c r="GE59" s="263" t="s">
        <v>6977</v>
      </c>
      <c r="GF59" s="263" t="s">
        <v>6977</v>
      </c>
      <c r="GG59" s="263" t="s">
        <v>6977</v>
      </c>
      <c r="GH59" s="263" t="s">
        <v>6977</v>
      </c>
      <c r="GI59" s="263" t="s">
        <v>6977</v>
      </c>
      <c r="GJ59" s="263" t="s">
        <v>6977</v>
      </c>
      <c r="GK59" s="263" t="s">
        <v>6977</v>
      </c>
      <c r="GL59" s="263" t="s">
        <v>6977</v>
      </c>
      <c r="GM59" s="263" t="s">
        <v>6977</v>
      </c>
      <c r="GN59" s="263" t="s">
        <v>6977</v>
      </c>
      <c r="GO59" s="263" t="s">
        <v>6977</v>
      </c>
      <c r="GP59" s="263" t="s">
        <v>6977</v>
      </c>
      <c r="GQ59" s="263" t="s">
        <v>6977</v>
      </c>
      <c r="GR59" s="263" t="s">
        <v>6977</v>
      </c>
      <c r="GS59" s="263" t="s">
        <v>6977</v>
      </c>
      <c r="GT59" s="263" t="s">
        <v>6977</v>
      </c>
      <c r="GU59" s="263" t="s">
        <v>6977</v>
      </c>
      <c r="GV59" s="263" t="s">
        <v>6977</v>
      </c>
      <c r="GW59" s="263" t="s">
        <v>6977</v>
      </c>
      <c r="GX59" s="263" t="s">
        <v>6977</v>
      </c>
      <c r="GY59" s="263" t="s">
        <v>6977</v>
      </c>
      <c r="GZ59" s="263" t="s">
        <v>6977</v>
      </c>
      <c r="HA59" s="263" t="s">
        <v>6977</v>
      </c>
      <c r="HB59" s="263" t="s">
        <v>6977</v>
      </c>
      <c r="HC59" s="263" t="s">
        <v>6977</v>
      </c>
      <c r="HD59" s="263" t="s">
        <v>6977</v>
      </c>
      <c r="HE59" s="263" t="s">
        <v>6977</v>
      </c>
      <c r="HF59" s="263" t="s">
        <v>6977</v>
      </c>
      <c r="HG59" s="263" t="s">
        <v>6977</v>
      </c>
      <c r="HH59" s="263" t="s">
        <v>6977</v>
      </c>
      <c r="HI59" s="263" t="s">
        <v>6977</v>
      </c>
      <c r="HJ59" s="263" t="s">
        <v>6977</v>
      </c>
      <c r="HK59" s="263" t="s">
        <v>6977</v>
      </c>
      <c r="HL59" s="263" t="s">
        <v>6977</v>
      </c>
      <c r="HM59" s="263" t="s">
        <v>6977</v>
      </c>
      <c r="HN59" s="263" t="s">
        <v>6977</v>
      </c>
      <c r="HO59" s="263" t="s">
        <v>6977</v>
      </c>
      <c r="HP59" s="263" t="s">
        <v>6977</v>
      </c>
      <c r="HQ59" s="263" t="s">
        <v>6977</v>
      </c>
    </row>
    <row r="60" spans="3:225">
      <c r="C60" s="229"/>
      <c r="D60" s="212"/>
      <c r="E60" s="229" t="s">
        <v>7214</v>
      </c>
      <c r="F60" s="235" t="s">
        <v>7222</v>
      </c>
      <c r="G60" s="260" t="s">
        <v>7206</v>
      </c>
      <c r="H60" s="261" t="s">
        <v>7213</v>
      </c>
      <c r="I60" s="262"/>
      <c r="J60" s="262"/>
      <c r="K60" s="262"/>
      <c r="L60" s="262"/>
      <c r="M60" s="262"/>
      <c r="N60" s="262"/>
      <c r="O60" s="262"/>
      <c r="P60" s="262"/>
      <c r="Q60" s="262"/>
      <c r="R60" s="262"/>
      <c r="S60" s="262"/>
      <c r="T60" s="262"/>
      <c r="U60" s="262"/>
      <c r="V60" s="262"/>
      <c r="W60" s="262"/>
      <c r="X60" s="262"/>
      <c r="Y60" s="262"/>
      <c r="Z60" s="262"/>
      <c r="AA60" s="262"/>
      <c r="AB60" s="262"/>
      <c r="AC60" s="262"/>
      <c r="AD60" s="262"/>
      <c r="AE60" s="262"/>
      <c r="AF60" s="262"/>
      <c r="AG60" s="262"/>
      <c r="AH60" s="262"/>
      <c r="AI60" s="262"/>
      <c r="AJ60" s="262"/>
      <c r="AK60" s="262"/>
      <c r="AL60" s="262"/>
      <c r="AM60" s="262"/>
      <c r="AN60" s="262"/>
      <c r="AO60" s="262"/>
      <c r="AP60" s="262"/>
      <c r="AQ60" s="262"/>
      <c r="AR60" s="262"/>
      <c r="AS60" s="262"/>
      <c r="AT60" s="262"/>
      <c r="AU60" s="262"/>
      <c r="AV60" s="262"/>
      <c r="AW60" s="262"/>
      <c r="AX60" s="262"/>
      <c r="AY60" s="262"/>
      <c r="AZ60" s="262"/>
      <c r="BA60" s="262"/>
      <c r="BB60" s="262"/>
      <c r="BC60" s="262"/>
      <c r="BD60" s="262"/>
      <c r="BE60" s="262"/>
      <c r="BF60" s="262"/>
      <c r="BG60" s="262"/>
      <c r="BH60" s="262"/>
      <c r="BI60" s="262"/>
      <c r="BJ60" s="262"/>
      <c r="BK60" s="262"/>
      <c r="BL60" s="262"/>
      <c r="BM60" s="262"/>
      <c r="BN60" s="262"/>
      <c r="BO60" s="262"/>
      <c r="BP60" s="262"/>
      <c r="BQ60" s="262"/>
      <c r="BR60" s="262"/>
      <c r="BS60" s="262"/>
      <c r="BT60" s="262"/>
      <c r="BU60" s="262"/>
      <c r="BV60" s="262"/>
      <c r="BW60" s="262"/>
      <c r="BX60" s="262"/>
      <c r="BY60" s="262"/>
      <c r="BZ60" s="262"/>
      <c r="CA60" s="262"/>
      <c r="CB60" s="262"/>
      <c r="CC60" s="262"/>
      <c r="CD60" s="262"/>
      <c r="CE60" s="262"/>
      <c r="CF60" s="262"/>
      <c r="CG60" s="262"/>
      <c r="CH60" s="262"/>
      <c r="CI60" s="262"/>
      <c r="CJ60" s="262"/>
      <c r="CK60" s="262"/>
      <c r="CL60" s="262"/>
      <c r="CM60" s="262"/>
      <c r="CN60" s="262"/>
      <c r="CO60" s="262"/>
      <c r="CP60" s="262"/>
      <c r="CQ60" s="262"/>
      <c r="CR60" s="262"/>
      <c r="CS60" s="262"/>
      <c r="CT60" s="262"/>
      <c r="CU60" s="262"/>
      <c r="CV60" s="262"/>
      <c r="CW60" s="262"/>
      <c r="CX60" s="262"/>
      <c r="CY60" s="262"/>
      <c r="CZ60" s="262"/>
      <c r="DA60" s="262"/>
      <c r="DB60" s="262"/>
      <c r="DC60" s="262"/>
      <c r="DD60" s="262"/>
      <c r="DE60" s="262"/>
      <c r="DF60" s="262"/>
      <c r="DG60" s="262"/>
      <c r="DH60" s="262"/>
      <c r="DI60" s="262"/>
      <c r="DJ60" s="262"/>
      <c r="DK60" s="262"/>
      <c r="DL60" s="262"/>
      <c r="DM60" s="262"/>
      <c r="DN60" s="262"/>
      <c r="DO60" s="262"/>
      <c r="DP60" s="262"/>
      <c r="DQ60" s="262"/>
      <c r="DR60" s="262"/>
      <c r="DS60" s="262"/>
      <c r="DT60" s="262"/>
      <c r="DU60" s="262"/>
      <c r="DV60" s="262"/>
      <c r="DW60" s="262"/>
      <c r="DX60" s="262"/>
      <c r="DY60" s="262"/>
      <c r="DZ60" s="262"/>
      <c r="EA60" s="262"/>
      <c r="EB60" s="262"/>
      <c r="EC60" s="262"/>
      <c r="ED60" s="262"/>
      <c r="EE60" s="262"/>
      <c r="EF60" s="262"/>
      <c r="EG60" s="262"/>
      <c r="EH60" s="262"/>
      <c r="EI60" s="262"/>
      <c r="EJ60" s="262"/>
      <c r="EK60" s="262"/>
      <c r="EL60" s="262"/>
      <c r="EM60" s="262"/>
      <c r="EN60" s="262"/>
      <c r="EO60" s="262"/>
      <c r="EP60" s="263" t="s">
        <v>6977</v>
      </c>
      <c r="EQ60" s="263" t="s">
        <v>6977</v>
      </c>
      <c r="ER60" s="263" t="s">
        <v>6977</v>
      </c>
      <c r="ES60" s="263" t="s">
        <v>6977</v>
      </c>
      <c r="ET60" s="263" t="s">
        <v>6977</v>
      </c>
      <c r="EU60" s="263" t="s">
        <v>6977</v>
      </c>
      <c r="EV60" s="263" t="s">
        <v>6977</v>
      </c>
      <c r="EW60" s="263" t="s">
        <v>6977</v>
      </c>
      <c r="EX60" s="263" t="s">
        <v>6977</v>
      </c>
      <c r="EY60" s="263" t="s">
        <v>6977</v>
      </c>
      <c r="EZ60" s="263" t="s">
        <v>6977</v>
      </c>
      <c r="FA60" s="263" t="s">
        <v>6977</v>
      </c>
      <c r="FB60" s="263" t="s">
        <v>6977</v>
      </c>
      <c r="FC60" s="263" t="s">
        <v>6977</v>
      </c>
      <c r="FD60" s="263" t="s">
        <v>6977</v>
      </c>
      <c r="FE60" s="263" t="s">
        <v>6977</v>
      </c>
      <c r="FF60" s="263" t="s">
        <v>6977</v>
      </c>
      <c r="FG60" s="263" t="s">
        <v>6977</v>
      </c>
      <c r="FH60" s="263" t="s">
        <v>6977</v>
      </c>
      <c r="FI60" s="263" t="s">
        <v>6977</v>
      </c>
      <c r="FJ60" s="263" t="s">
        <v>6977</v>
      </c>
      <c r="FK60" s="263" t="s">
        <v>6977</v>
      </c>
      <c r="FL60" s="263" t="s">
        <v>6977</v>
      </c>
      <c r="FM60" s="263" t="s">
        <v>6977</v>
      </c>
      <c r="FN60" s="263" t="s">
        <v>6977</v>
      </c>
      <c r="FO60" s="263" t="s">
        <v>6977</v>
      </c>
      <c r="FP60" s="263" t="s">
        <v>6977</v>
      </c>
      <c r="FQ60" s="263" t="s">
        <v>6977</v>
      </c>
      <c r="FR60" s="263" t="s">
        <v>6977</v>
      </c>
      <c r="FS60" s="263" t="s">
        <v>6977</v>
      </c>
      <c r="FT60" s="263" t="s">
        <v>6977</v>
      </c>
      <c r="FU60" s="263" t="s">
        <v>6977</v>
      </c>
      <c r="FV60" s="263" t="s">
        <v>6977</v>
      </c>
      <c r="FW60" s="263" t="s">
        <v>6977</v>
      </c>
      <c r="FX60" s="263" t="s">
        <v>6977</v>
      </c>
      <c r="FY60" s="263" t="s">
        <v>6977</v>
      </c>
      <c r="FZ60" s="263" t="s">
        <v>6977</v>
      </c>
      <c r="GA60" s="263" t="s">
        <v>6977</v>
      </c>
      <c r="GB60" s="263" t="s">
        <v>6977</v>
      </c>
      <c r="GC60" s="263" t="s">
        <v>6977</v>
      </c>
      <c r="GD60" s="263" t="s">
        <v>6977</v>
      </c>
      <c r="GE60" s="263" t="s">
        <v>6977</v>
      </c>
      <c r="GF60" s="263" t="s">
        <v>6977</v>
      </c>
      <c r="GG60" s="263" t="s">
        <v>6977</v>
      </c>
      <c r="GH60" s="263" t="s">
        <v>6977</v>
      </c>
      <c r="GI60" s="263" t="s">
        <v>6977</v>
      </c>
      <c r="GJ60" s="263" t="s">
        <v>6977</v>
      </c>
      <c r="GK60" s="263" t="s">
        <v>6977</v>
      </c>
      <c r="GL60" s="263" t="s">
        <v>6977</v>
      </c>
      <c r="GM60" s="263" t="s">
        <v>6977</v>
      </c>
      <c r="GN60" s="263" t="s">
        <v>6977</v>
      </c>
      <c r="GO60" s="263" t="s">
        <v>6977</v>
      </c>
      <c r="GP60" s="263" t="s">
        <v>6977</v>
      </c>
      <c r="GQ60" s="263" t="s">
        <v>6977</v>
      </c>
      <c r="GR60" s="263" t="s">
        <v>6977</v>
      </c>
      <c r="GS60" s="263" t="s">
        <v>6977</v>
      </c>
      <c r="GT60" s="263" t="s">
        <v>6977</v>
      </c>
      <c r="GU60" s="263" t="s">
        <v>6977</v>
      </c>
      <c r="GV60" s="263" t="s">
        <v>6977</v>
      </c>
      <c r="GW60" s="263" t="s">
        <v>6977</v>
      </c>
      <c r="GX60" s="263" t="s">
        <v>6977</v>
      </c>
      <c r="GY60" s="263" t="s">
        <v>6977</v>
      </c>
      <c r="GZ60" s="263" t="s">
        <v>6977</v>
      </c>
      <c r="HA60" s="263" t="s">
        <v>6977</v>
      </c>
      <c r="HB60" s="263" t="s">
        <v>6977</v>
      </c>
      <c r="HC60" s="263" t="s">
        <v>6977</v>
      </c>
      <c r="HD60" s="263" t="s">
        <v>6977</v>
      </c>
      <c r="HE60" s="263" t="s">
        <v>6977</v>
      </c>
      <c r="HF60" s="263" t="s">
        <v>6977</v>
      </c>
      <c r="HG60" s="263" t="s">
        <v>6977</v>
      </c>
      <c r="HH60" s="263" t="s">
        <v>6977</v>
      </c>
      <c r="HI60" s="263" t="s">
        <v>6977</v>
      </c>
      <c r="HJ60" s="263" t="s">
        <v>6977</v>
      </c>
      <c r="HK60" s="263" t="s">
        <v>6977</v>
      </c>
      <c r="HL60" s="263" t="s">
        <v>6977</v>
      </c>
      <c r="HM60" s="263" t="s">
        <v>6977</v>
      </c>
      <c r="HN60" s="263" t="s">
        <v>6977</v>
      </c>
      <c r="HO60" s="263" t="s">
        <v>6977</v>
      </c>
      <c r="HP60" s="263" t="s">
        <v>6977</v>
      </c>
      <c r="HQ60" s="263" t="s">
        <v>6977</v>
      </c>
    </row>
    <row r="61" spans="3:225">
      <c r="C61" s="229"/>
      <c r="D61" s="212"/>
      <c r="E61" s="229" t="s">
        <v>7215</v>
      </c>
      <c r="F61" s="235" t="s">
        <v>7222</v>
      </c>
      <c r="G61" s="260" t="s">
        <v>7206</v>
      </c>
      <c r="H61" s="261" t="s">
        <v>7213</v>
      </c>
      <c r="I61" s="262"/>
      <c r="J61" s="262"/>
      <c r="K61" s="262"/>
      <c r="L61" s="262"/>
      <c r="M61" s="262"/>
      <c r="N61" s="262"/>
      <c r="O61" s="262"/>
      <c r="P61" s="262"/>
      <c r="Q61" s="262"/>
      <c r="R61" s="262"/>
      <c r="S61" s="262"/>
      <c r="T61" s="262"/>
      <c r="U61" s="262"/>
      <c r="V61" s="262"/>
      <c r="W61" s="262"/>
      <c r="X61" s="262"/>
      <c r="Y61" s="262"/>
      <c r="Z61" s="262"/>
      <c r="AA61" s="262"/>
      <c r="AB61" s="262"/>
      <c r="AC61" s="262"/>
      <c r="AD61" s="262"/>
      <c r="AE61" s="262"/>
      <c r="AF61" s="262"/>
      <c r="AG61" s="262"/>
      <c r="AH61" s="262"/>
      <c r="AI61" s="262"/>
      <c r="AJ61" s="262"/>
      <c r="AK61" s="262"/>
      <c r="AL61" s="262"/>
      <c r="AM61" s="262"/>
      <c r="AN61" s="262"/>
      <c r="AO61" s="262"/>
      <c r="AP61" s="262"/>
      <c r="AQ61" s="262"/>
      <c r="AR61" s="262"/>
      <c r="AS61" s="262"/>
      <c r="AT61" s="262"/>
      <c r="AU61" s="262"/>
      <c r="AV61" s="262"/>
      <c r="AW61" s="262"/>
      <c r="AX61" s="262"/>
      <c r="AY61" s="262"/>
      <c r="AZ61" s="262"/>
      <c r="BA61" s="262"/>
      <c r="BB61" s="262"/>
      <c r="BC61" s="262"/>
      <c r="BD61" s="262"/>
      <c r="BE61" s="262"/>
      <c r="BF61" s="262"/>
      <c r="BG61" s="262"/>
      <c r="BH61" s="262"/>
      <c r="BI61" s="262"/>
      <c r="BJ61" s="262"/>
      <c r="BK61" s="262"/>
      <c r="BL61" s="262"/>
      <c r="BM61" s="262"/>
      <c r="BN61" s="262"/>
      <c r="BO61" s="262"/>
      <c r="BP61" s="262"/>
      <c r="BQ61" s="262"/>
      <c r="BR61" s="262"/>
      <c r="BS61" s="262"/>
      <c r="BT61" s="262"/>
      <c r="BU61" s="262"/>
      <c r="BV61" s="262"/>
      <c r="BW61" s="262"/>
      <c r="BX61" s="262"/>
      <c r="BY61" s="262"/>
      <c r="BZ61" s="262"/>
      <c r="CA61" s="262"/>
      <c r="CB61" s="262"/>
      <c r="CC61" s="262"/>
      <c r="CD61" s="262"/>
      <c r="CE61" s="262"/>
      <c r="CF61" s="262"/>
      <c r="CG61" s="262"/>
      <c r="CH61" s="262"/>
      <c r="CI61" s="262"/>
      <c r="CJ61" s="262"/>
      <c r="CK61" s="262"/>
      <c r="CL61" s="262"/>
      <c r="CM61" s="262"/>
      <c r="CN61" s="262"/>
      <c r="CO61" s="262"/>
      <c r="CP61" s="262"/>
      <c r="CQ61" s="262"/>
      <c r="CR61" s="262"/>
      <c r="CS61" s="262"/>
      <c r="CT61" s="262"/>
      <c r="CU61" s="262"/>
      <c r="CV61" s="262"/>
      <c r="CW61" s="262"/>
      <c r="CX61" s="262"/>
      <c r="CY61" s="262"/>
      <c r="CZ61" s="262"/>
      <c r="DA61" s="262"/>
      <c r="DB61" s="262"/>
      <c r="DC61" s="262"/>
      <c r="DD61" s="262"/>
      <c r="DE61" s="262"/>
      <c r="DF61" s="262"/>
      <c r="DG61" s="262"/>
      <c r="DH61" s="262"/>
      <c r="DI61" s="262"/>
      <c r="DJ61" s="262"/>
      <c r="DK61" s="262"/>
      <c r="DL61" s="262"/>
      <c r="DM61" s="262"/>
      <c r="DN61" s="262"/>
      <c r="DO61" s="262"/>
      <c r="DP61" s="262"/>
      <c r="DQ61" s="262"/>
      <c r="DR61" s="262"/>
      <c r="DS61" s="262"/>
      <c r="DT61" s="262"/>
      <c r="DU61" s="262"/>
      <c r="DV61" s="262"/>
      <c r="DW61" s="262"/>
      <c r="DX61" s="262"/>
      <c r="DY61" s="262"/>
      <c r="DZ61" s="262"/>
      <c r="EA61" s="262"/>
      <c r="EB61" s="262"/>
      <c r="EC61" s="262"/>
      <c r="ED61" s="262"/>
      <c r="EE61" s="262"/>
      <c r="EF61" s="262"/>
      <c r="EG61" s="262"/>
      <c r="EH61" s="262"/>
      <c r="EI61" s="262"/>
      <c r="EJ61" s="262"/>
      <c r="EK61" s="262"/>
      <c r="EL61" s="262"/>
      <c r="EM61" s="262"/>
      <c r="EN61" s="262"/>
      <c r="EO61" s="262"/>
      <c r="EP61" s="263" t="s">
        <v>6977</v>
      </c>
      <c r="EQ61" s="263" t="s">
        <v>6977</v>
      </c>
      <c r="ER61" s="263" t="s">
        <v>6977</v>
      </c>
      <c r="ES61" s="263" t="s">
        <v>6977</v>
      </c>
      <c r="ET61" s="263" t="s">
        <v>6977</v>
      </c>
      <c r="EU61" s="263" t="s">
        <v>6977</v>
      </c>
      <c r="EV61" s="263" t="s">
        <v>6977</v>
      </c>
      <c r="EW61" s="263" t="s">
        <v>6977</v>
      </c>
      <c r="EX61" s="263" t="s">
        <v>6977</v>
      </c>
      <c r="EY61" s="263" t="s">
        <v>6977</v>
      </c>
      <c r="EZ61" s="263" t="s">
        <v>6977</v>
      </c>
      <c r="FA61" s="263" t="s">
        <v>6977</v>
      </c>
      <c r="FB61" s="263" t="s">
        <v>6977</v>
      </c>
      <c r="FC61" s="263" t="s">
        <v>6977</v>
      </c>
      <c r="FD61" s="263" t="s">
        <v>6977</v>
      </c>
      <c r="FE61" s="263" t="s">
        <v>6977</v>
      </c>
      <c r="FF61" s="263" t="s">
        <v>6977</v>
      </c>
      <c r="FG61" s="263" t="s">
        <v>6977</v>
      </c>
      <c r="FH61" s="263" t="s">
        <v>6977</v>
      </c>
      <c r="FI61" s="263" t="s">
        <v>6977</v>
      </c>
      <c r="FJ61" s="263" t="s">
        <v>6977</v>
      </c>
      <c r="FK61" s="263" t="s">
        <v>6977</v>
      </c>
      <c r="FL61" s="263" t="s">
        <v>6977</v>
      </c>
      <c r="FM61" s="263" t="s">
        <v>6977</v>
      </c>
      <c r="FN61" s="263" t="s">
        <v>6977</v>
      </c>
      <c r="FO61" s="263" t="s">
        <v>6977</v>
      </c>
      <c r="FP61" s="263" t="s">
        <v>6977</v>
      </c>
      <c r="FQ61" s="263" t="s">
        <v>6977</v>
      </c>
      <c r="FR61" s="263" t="s">
        <v>6977</v>
      </c>
      <c r="FS61" s="263" t="s">
        <v>6977</v>
      </c>
      <c r="FT61" s="263" t="s">
        <v>6977</v>
      </c>
      <c r="FU61" s="263" t="s">
        <v>6977</v>
      </c>
      <c r="FV61" s="263" t="s">
        <v>6977</v>
      </c>
      <c r="FW61" s="263" t="s">
        <v>6977</v>
      </c>
      <c r="FX61" s="263" t="s">
        <v>6977</v>
      </c>
      <c r="FY61" s="263" t="s">
        <v>6977</v>
      </c>
      <c r="FZ61" s="263" t="s">
        <v>6977</v>
      </c>
      <c r="GA61" s="263" t="s">
        <v>6977</v>
      </c>
      <c r="GB61" s="263" t="s">
        <v>6977</v>
      </c>
      <c r="GC61" s="263" t="s">
        <v>6977</v>
      </c>
      <c r="GD61" s="263" t="s">
        <v>6977</v>
      </c>
      <c r="GE61" s="263" t="s">
        <v>6977</v>
      </c>
      <c r="GF61" s="263" t="s">
        <v>6977</v>
      </c>
      <c r="GG61" s="263" t="s">
        <v>6977</v>
      </c>
      <c r="GH61" s="263" t="s">
        <v>6977</v>
      </c>
      <c r="GI61" s="263" t="s">
        <v>6977</v>
      </c>
      <c r="GJ61" s="263" t="s">
        <v>6977</v>
      </c>
      <c r="GK61" s="263" t="s">
        <v>6977</v>
      </c>
      <c r="GL61" s="263" t="s">
        <v>6977</v>
      </c>
      <c r="GM61" s="263" t="s">
        <v>6977</v>
      </c>
      <c r="GN61" s="263" t="s">
        <v>6977</v>
      </c>
      <c r="GO61" s="263" t="s">
        <v>6977</v>
      </c>
      <c r="GP61" s="263" t="s">
        <v>6977</v>
      </c>
      <c r="GQ61" s="263" t="s">
        <v>6977</v>
      </c>
      <c r="GR61" s="263" t="s">
        <v>6977</v>
      </c>
      <c r="GS61" s="263" t="s">
        <v>6977</v>
      </c>
      <c r="GT61" s="263" t="s">
        <v>6977</v>
      </c>
      <c r="GU61" s="263" t="s">
        <v>6977</v>
      </c>
      <c r="GV61" s="263" t="s">
        <v>6977</v>
      </c>
      <c r="GW61" s="263" t="s">
        <v>6977</v>
      </c>
      <c r="GX61" s="263" t="s">
        <v>6977</v>
      </c>
      <c r="GY61" s="263" t="s">
        <v>6977</v>
      </c>
      <c r="GZ61" s="263" t="s">
        <v>6977</v>
      </c>
      <c r="HA61" s="263" t="s">
        <v>6977</v>
      </c>
      <c r="HB61" s="263" t="s">
        <v>6977</v>
      </c>
      <c r="HC61" s="263" t="s">
        <v>6977</v>
      </c>
      <c r="HD61" s="263" t="s">
        <v>6977</v>
      </c>
      <c r="HE61" s="263" t="s">
        <v>6977</v>
      </c>
      <c r="HF61" s="263" t="s">
        <v>6977</v>
      </c>
      <c r="HG61" s="263" t="s">
        <v>6977</v>
      </c>
      <c r="HH61" s="263" t="s">
        <v>6977</v>
      </c>
      <c r="HI61" s="263" t="s">
        <v>6977</v>
      </c>
      <c r="HJ61" s="263" t="s">
        <v>6977</v>
      </c>
      <c r="HK61" s="263" t="s">
        <v>6977</v>
      </c>
      <c r="HL61" s="263" t="s">
        <v>6977</v>
      </c>
      <c r="HM61" s="263" t="s">
        <v>6977</v>
      </c>
      <c r="HN61" s="263" t="s">
        <v>6977</v>
      </c>
      <c r="HO61" s="263" t="s">
        <v>6977</v>
      </c>
      <c r="HP61" s="263" t="s">
        <v>6977</v>
      </c>
      <c r="HQ61" s="263" t="s">
        <v>6977</v>
      </c>
    </row>
    <row r="62" spans="3:225">
      <c r="C62" s="229"/>
      <c r="D62" s="212"/>
      <c r="E62" s="229" t="s">
        <v>7216</v>
      </c>
      <c r="F62" s="235" t="s">
        <v>7222</v>
      </c>
      <c r="G62" s="260" t="s">
        <v>7206</v>
      </c>
      <c r="H62" s="261" t="s">
        <v>7213</v>
      </c>
      <c r="I62" s="263">
        <v>115440.76820000001</v>
      </c>
      <c r="J62" s="263">
        <v>4545000</v>
      </c>
      <c r="K62" s="263">
        <v>21254.082299999998</v>
      </c>
      <c r="L62" s="263" t="s">
        <v>135</v>
      </c>
      <c r="M62" s="263" t="s">
        <v>135</v>
      </c>
      <c r="N62" s="263">
        <v>1165000</v>
      </c>
      <c r="O62" s="263">
        <v>4437300.0000000009</v>
      </c>
      <c r="P62" s="263">
        <v>8478.1648000000005</v>
      </c>
      <c r="Q62" s="263">
        <v>11368.851500000001</v>
      </c>
      <c r="R62" s="263">
        <v>746899.84</v>
      </c>
      <c r="S62" s="263">
        <v>2562000.0000000005</v>
      </c>
      <c r="T62" s="263">
        <v>1071.9416000000001</v>
      </c>
      <c r="U62" s="263">
        <v>5760.1503000000002</v>
      </c>
      <c r="V62" s="263" t="s">
        <v>135</v>
      </c>
      <c r="W62" s="263">
        <v>9119.6327999999994</v>
      </c>
      <c r="X62" s="263">
        <v>158984.85010000001</v>
      </c>
      <c r="Y62" s="263">
        <v>59932.991900000001</v>
      </c>
      <c r="Z62" s="263" t="s">
        <v>135</v>
      </c>
      <c r="AA62" s="263">
        <v>3699200.0000000005</v>
      </c>
      <c r="AB62" s="263" t="s">
        <v>135</v>
      </c>
      <c r="AC62" s="263">
        <v>679.60329999999999</v>
      </c>
      <c r="AD62" s="263" t="s">
        <v>135</v>
      </c>
      <c r="AE62" s="263">
        <v>87405.479900000006</v>
      </c>
      <c r="AF62" s="263">
        <v>230162.51250000001</v>
      </c>
      <c r="AG62" s="263" t="s">
        <v>135</v>
      </c>
      <c r="AH62" s="263" t="s">
        <v>135</v>
      </c>
      <c r="AI62" s="263">
        <v>3769.1268</v>
      </c>
      <c r="AJ62" s="263">
        <v>171197.22320000001</v>
      </c>
      <c r="AK62" s="263" t="s">
        <v>135</v>
      </c>
      <c r="AL62" s="263">
        <v>10708.157800000001</v>
      </c>
      <c r="AM62" s="263">
        <v>16648.384399999999</v>
      </c>
      <c r="AN62" s="263">
        <v>90617.588199999998</v>
      </c>
      <c r="AO62" s="263">
        <v>60849.226900000001</v>
      </c>
      <c r="AP62" s="263" t="s">
        <v>135</v>
      </c>
      <c r="AQ62" s="263">
        <v>110129.96030000001</v>
      </c>
      <c r="AR62" s="263">
        <v>26840.277099999999</v>
      </c>
      <c r="AS62" s="263" t="s">
        <v>135</v>
      </c>
      <c r="AT62" s="263">
        <v>73679.783200000005</v>
      </c>
      <c r="AU62" s="263">
        <v>360614.16970000003</v>
      </c>
      <c r="AV62" s="263" t="s">
        <v>135</v>
      </c>
      <c r="AW62" s="263">
        <v>10943.978499999999</v>
      </c>
      <c r="AX62" s="263" t="s">
        <v>135</v>
      </c>
      <c r="AY62" s="263">
        <v>27629.338199999998</v>
      </c>
      <c r="AZ62" s="263">
        <v>1458300</v>
      </c>
      <c r="BA62" s="263">
        <v>53.641100000000002</v>
      </c>
      <c r="BB62" s="263">
        <v>10719.069</v>
      </c>
      <c r="BC62" s="263" t="s">
        <v>135</v>
      </c>
      <c r="BD62" s="263" t="s">
        <v>135</v>
      </c>
      <c r="BE62" s="263">
        <v>7805.0307000000003</v>
      </c>
      <c r="BF62" s="263" t="s">
        <v>135</v>
      </c>
      <c r="BG62" s="263">
        <v>89692.911500000002</v>
      </c>
      <c r="BH62" s="263">
        <v>167828.62940000001</v>
      </c>
      <c r="BI62" s="263">
        <v>69372.319099999993</v>
      </c>
      <c r="BJ62" s="263">
        <v>1632.7892999999999</v>
      </c>
      <c r="BK62" s="263">
        <v>4187.6085000000003</v>
      </c>
      <c r="BL62" s="263">
        <v>106256.1885</v>
      </c>
      <c r="BM62" s="263">
        <v>1431500</v>
      </c>
      <c r="BN62" s="263">
        <v>9370.1376</v>
      </c>
      <c r="BO62" s="263">
        <v>14894.495999999999</v>
      </c>
      <c r="BP62" s="263">
        <v>4176100</v>
      </c>
      <c r="BQ62" s="263">
        <v>7309.8339999999998</v>
      </c>
      <c r="BR62" s="263">
        <v>30498.1819</v>
      </c>
      <c r="BS62" s="263">
        <v>9035.8688000000002</v>
      </c>
      <c r="BT62" s="263">
        <v>13956.43</v>
      </c>
      <c r="BU62" s="263">
        <v>109867.65919999999</v>
      </c>
      <c r="BV62" s="263">
        <v>387520.10489999998</v>
      </c>
      <c r="BW62" s="263">
        <v>10752.8539</v>
      </c>
      <c r="BX62" s="263" t="s">
        <v>135</v>
      </c>
      <c r="BY62" s="263" t="s">
        <v>135</v>
      </c>
      <c r="BZ62" s="263" t="s">
        <v>135</v>
      </c>
      <c r="CA62" s="263" t="s">
        <v>135</v>
      </c>
      <c r="CB62" s="263" t="s">
        <v>135</v>
      </c>
      <c r="CC62" s="263">
        <v>388166.03600000002</v>
      </c>
      <c r="CD62" s="263">
        <v>54301.657399999996</v>
      </c>
      <c r="CE62" s="263" t="s">
        <v>135</v>
      </c>
      <c r="CF62" s="263" t="s">
        <v>135</v>
      </c>
      <c r="CG62" s="263">
        <v>23177.186600000001</v>
      </c>
      <c r="CH62" s="263">
        <v>54081.531799999997</v>
      </c>
      <c r="CI62" s="263">
        <v>5850.8626000000004</v>
      </c>
      <c r="CJ62" s="263">
        <v>19019.422699999999</v>
      </c>
      <c r="CK62" s="263" t="s">
        <v>135</v>
      </c>
      <c r="CL62" s="263">
        <v>25803.083699999999</v>
      </c>
      <c r="CM62" s="263">
        <v>15345.5612</v>
      </c>
      <c r="CN62" s="263">
        <v>46.380400000000002</v>
      </c>
      <c r="CO62" s="263">
        <v>375.733</v>
      </c>
      <c r="CP62" s="263">
        <v>10153.5002</v>
      </c>
      <c r="CQ62" s="263" t="s">
        <v>135</v>
      </c>
      <c r="CR62" s="263" t="s">
        <v>135</v>
      </c>
      <c r="CS62" s="263">
        <v>531103.70970000001</v>
      </c>
      <c r="CT62" s="263">
        <v>18519.722699999998</v>
      </c>
      <c r="CU62" s="263">
        <v>322714.29599999997</v>
      </c>
      <c r="CV62" s="263" t="s">
        <v>135</v>
      </c>
      <c r="CW62" s="263">
        <v>204582.144</v>
      </c>
      <c r="CX62" s="263">
        <v>82678.702900000004</v>
      </c>
      <c r="CY62" s="263">
        <v>51339.536099999998</v>
      </c>
      <c r="CZ62" s="263" t="s">
        <v>135</v>
      </c>
      <c r="DA62" s="263">
        <v>34521.577499999999</v>
      </c>
      <c r="DB62" s="263">
        <v>21646.861799999999</v>
      </c>
      <c r="DC62" s="263" t="s">
        <v>135</v>
      </c>
      <c r="DD62" s="263">
        <v>499998.38</v>
      </c>
      <c r="DE62" s="263" t="s">
        <v>135</v>
      </c>
      <c r="DF62" s="263">
        <v>149046.85999999999</v>
      </c>
      <c r="DG62" s="263">
        <v>39041.772499999999</v>
      </c>
      <c r="DH62" s="263">
        <v>193.01920000000001</v>
      </c>
      <c r="DI62" s="263" t="s">
        <v>135</v>
      </c>
      <c r="DJ62" s="263" t="s">
        <v>135</v>
      </c>
      <c r="DK62" s="263">
        <v>12107.51</v>
      </c>
      <c r="DL62" s="263" t="s">
        <v>135</v>
      </c>
      <c r="DM62" s="263">
        <v>772665.07</v>
      </c>
      <c r="DN62" s="263" t="s">
        <v>135</v>
      </c>
      <c r="DO62" s="263">
        <v>60477.892</v>
      </c>
      <c r="DP62" s="263">
        <v>12372.591</v>
      </c>
      <c r="DQ62" s="263" t="s">
        <v>135</v>
      </c>
      <c r="DR62" s="263" t="s">
        <v>135</v>
      </c>
      <c r="DS62" s="263">
        <v>126960.75</v>
      </c>
      <c r="DT62" s="263" t="s">
        <v>135</v>
      </c>
      <c r="DU62" s="263" t="s">
        <v>135</v>
      </c>
      <c r="DV62" s="263">
        <v>1206600</v>
      </c>
      <c r="DW62" s="263">
        <v>20220.116999999998</v>
      </c>
      <c r="DX62" s="263">
        <v>4536.6908999999996</v>
      </c>
      <c r="DY62" s="263">
        <v>8909.5529999999999</v>
      </c>
      <c r="DZ62" s="263">
        <v>1288.0691999999999</v>
      </c>
      <c r="EA62" s="263" t="s">
        <v>135</v>
      </c>
      <c r="EB62" s="263" t="s">
        <v>135</v>
      </c>
      <c r="EC62" s="263" t="s">
        <v>135</v>
      </c>
      <c r="ED62" s="263">
        <v>8689.3585999999996</v>
      </c>
      <c r="EE62" s="263">
        <v>669980.9</v>
      </c>
      <c r="EF62" s="263">
        <v>44603.380100000002</v>
      </c>
      <c r="EG62" s="263" t="s">
        <v>135</v>
      </c>
      <c r="EH62" s="263">
        <v>1000999.9999999999</v>
      </c>
      <c r="EI62" s="263">
        <v>173.5292</v>
      </c>
      <c r="EJ62" s="263" t="s">
        <v>135</v>
      </c>
      <c r="EK62" s="263">
        <v>115936.21</v>
      </c>
      <c r="EL62" s="263">
        <v>17296.897000000001</v>
      </c>
      <c r="EM62" s="263" t="s">
        <v>135</v>
      </c>
      <c r="EN62" s="263">
        <v>214066.32</v>
      </c>
      <c r="EO62" s="263">
        <v>63.256100000000004</v>
      </c>
      <c r="EP62" s="263" t="s">
        <v>6977</v>
      </c>
      <c r="EQ62" s="263" t="s">
        <v>6977</v>
      </c>
      <c r="ER62" s="263" t="s">
        <v>6977</v>
      </c>
      <c r="ES62" s="263" t="s">
        <v>6977</v>
      </c>
      <c r="ET62" s="263" t="s">
        <v>6977</v>
      </c>
      <c r="EU62" s="263" t="s">
        <v>6977</v>
      </c>
      <c r="EV62" s="263" t="s">
        <v>6977</v>
      </c>
      <c r="EW62" s="263" t="s">
        <v>6977</v>
      </c>
      <c r="EX62" s="263" t="s">
        <v>6977</v>
      </c>
      <c r="EY62" s="263" t="s">
        <v>6977</v>
      </c>
      <c r="EZ62" s="263" t="s">
        <v>6977</v>
      </c>
      <c r="FA62" s="263" t="s">
        <v>6977</v>
      </c>
      <c r="FB62" s="263" t="s">
        <v>6977</v>
      </c>
      <c r="FC62" s="263" t="s">
        <v>6977</v>
      </c>
      <c r="FD62" s="263" t="s">
        <v>6977</v>
      </c>
      <c r="FE62" s="263" t="s">
        <v>6977</v>
      </c>
      <c r="FF62" s="263" t="s">
        <v>6977</v>
      </c>
      <c r="FG62" s="263" t="s">
        <v>6977</v>
      </c>
      <c r="FH62" s="263" t="s">
        <v>6977</v>
      </c>
      <c r="FI62" s="263" t="s">
        <v>6977</v>
      </c>
      <c r="FJ62" s="263" t="s">
        <v>6977</v>
      </c>
      <c r="FK62" s="263" t="s">
        <v>6977</v>
      </c>
      <c r="FL62" s="263" t="s">
        <v>6977</v>
      </c>
      <c r="FM62" s="263" t="s">
        <v>6977</v>
      </c>
      <c r="FN62" s="263" t="s">
        <v>6977</v>
      </c>
      <c r="FO62" s="263" t="s">
        <v>6977</v>
      </c>
      <c r="FP62" s="263" t="s">
        <v>6977</v>
      </c>
      <c r="FQ62" s="263" t="s">
        <v>6977</v>
      </c>
      <c r="FR62" s="263" t="s">
        <v>6977</v>
      </c>
      <c r="FS62" s="263" t="s">
        <v>6977</v>
      </c>
      <c r="FT62" s="263" t="s">
        <v>6977</v>
      </c>
      <c r="FU62" s="263" t="s">
        <v>6977</v>
      </c>
      <c r="FV62" s="263" t="s">
        <v>6977</v>
      </c>
      <c r="FW62" s="263" t="s">
        <v>6977</v>
      </c>
      <c r="FX62" s="263" t="s">
        <v>6977</v>
      </c>
      <c r="FY62" s="263" t="s">
        <v>6977</v>
      </c>
      <c r="FZ62" s="263" t="s">
        <v>6977</v>
      </c>
      <c r="GA62" s="263" t="s">
        <v>6977</v>
      </c>
      <c r="GB62" s="263" t="s">
        <v>6977</v>
      </c>
      <c r="GC62" s="263" t="s">
        <v>6977</v>
      </c>
      <c r="GD62" s="263" t="s">
        <v>6977</v>
      </c>
      <c r="GE62" s="263" t="s">
        <v>6977</v>
      </c>
      <c r="GF62" s="263" t="s">
        <v>6977</v>
      </c>
      <c r="GG62" s="263" t="s">
        <v>6977</v>
      </c>
      <c r="GH62" s="263" t="s">
        <v>6977</v>
      </c>
      <c r="GI62" s="263" t="s">
        <v>6977</v>
      </c>
      <c r="GJ62" s="263" t="s">
        <v>6977</v>
      </c>
      <c r="GK62" s="263" t="s">
        <v>6977</v>
      </c>
      <c r="GL62" s="263" t="s">
        <v>6977</v>
      </c>
      <c r="GM62" s="263" t="s">
        <v>6977</v>
      </c>
      <c r="GN62" s="263" t="s">
        <v>6977</v>
      </c>
      <c r="GO62" s="263" t="s">
        <v>6977</v>
      </c>
      <c r="GP62" s="263" t="s">
        <v>6977</v>
      </c>
      <c r="GQ62" s="263" t="s">
        <v>6977</v>
      </c>
      <c r="GR62" s="263" t="s">
        <v>6977</v>
      </c>
      <c r="GS62" s="263" t="s">
        <v>6977</v>
      </c>
      <c r="GT62" s="263" t="s">
        <v>6977</v>
      </c>
      <c r="GU62" s="263" t="s">
        <v>6977</v>
      </c>
      <c r="GV62" s="263" t="s">
        <v>6977</v>
      </c>
      <c r="GW62" s="263" t="s">
        <v>6977</v>
      </c>
      <c r="GX62" s="263" t="s">
        <v>6977</v>
      </c>
      <c r="GY62" s="263" t="s">
        <v>6977</v>
      </c>
      <c r="GZ62" s="263" t="s">
        <v>6977</v>
      </c>
      <c r="HA62" s="263" t="s">
        <v>6977</v>
      </c>
      <c r="HB62" s="263" t="s">
        <v>6977</v>
      </c>
      <c r="HC62" s="263" t="s">
        <v>6977</v>
      </c>
      <c r="HD62" s="263" t="s">
        <v>6977</v>
      </c>
      <c r="HE62" s="263" t="s">
        <v>6977</v>
      </c>
      <c r="HF62" s="263" t="s">
        <v>6977</v>
      </c>
      <c r="HG62" s="263" t="s">
        <v>6977</v>
      </c>
      <c r="HH62" s="263" t="s">
        <v>6977</v>
      </c>
      <c r="HI62" s="263" t="s">
        <v>6977</v>
      </c>
      <c r="HJ62" s="263" t="s">
        <v>6977</v>
      </c>
      <c r="HK62" s="263" t="s">
        <v>6977</v>
      </c>
      <c r="HL62" s="263" t="s">
        <v>6977</v>
      </c>
      <c r="HM62" s="263" t="s">
        <v>6977</v>
      </c>
      <c r="HN62" s="263" t="s">
        <v>6977</v>
      </c>
      <c r="HO62" s="263" t="s">
        <v>6977</v>
      </c>
      <c r="HP62" s="263" t="s">
        <v>6977</v>
      </c>
      <c r="HQ62" s="263" t="s">
        <v>6977</v>
      </c>
    </row>
    <row r="63" spans="3:225">
      <c r="C63" s="229"/>
      <c r="D63" s="212"/>
      <c r="E63" t="s">
        <v>7217</v>
      </c>
      <c r="F63" s="235" t="s">
        <v>7222</v>
      </c>
      <c r="G63" s="260" t="s">
        <v>7206</v>
      </c>
      <c r="H63" s="261" t="s">
        <v>7213</v>
      </c>
      <c r="I63" s="263">
        <v>114608.3287</v>
      </c>
      <c r="J63" s="263">
        <v>4526000</v>
      </c>
      <c r="K63" s="263">
        <v>15703.1019</v>
      </c>
      <c r="L63" s="263" t="s">
        <v>135</v>
      </c>
      <c r="M63" s="263" t="s">
        <v>135</v>
      </c>
      <c r="N63" s="263">
        <v>1222300</v>
      </c>
      <c r="O63" s="263">
        <v>5620400</v>
      </c>
      <c r="P63" s="263">
        <v>10559.586799999999</v>
      </c>
      <c r="Q63" s="263">
        <v>13562.8115</v>
      </c>
      <c r="R63" s="263">
        <v>1063200</v>
      </c>
      <c r="S63" s="263">
        <v>2381500</v>
      </c>
      <c r="T63" s="263">
        <v>4698.8504000000003</v>
      </c>
      <c r="U63" s="263">
        <v>2814.1066999999998</v>
      </c>
      <c r="V63" s="263" t="s">
        <v>135</v>
      </c>
      <c r="W63" s="263">
        <v>10297.3825</v>
      </c>
      <c r="X63" s="263">
        <v>148148.61619999999</v>
      </c>
      <c r="Y63" s="263">
        <v>59498.255799999999</v>
      </c>
      <c r="Z63" s="263" t="s">
        <v>135</v>
      </c>
      <c r="AA63" s="263">
        <v>3520800</v>
      </c>
      <c r="AB63" s="263" t="s">
        <v>135</v>
      </c>
      <c r="AC63" s="263">
        <v>151.0718</v>
      </c>
      <c r="AD63" s="263" t="s">
        <v>135</v>
      </c>
      <c r="AE63" s="263">
        <v>88844.300799999997</v>
      </c>
      <c r="AF63" s="263">
        <v>244726.26509999999</v>
      </c>
      <c r="AG63" s="263">
        <v>25192.9552</v>
      </c>
      <c r="AH63" s="263" t="s">
        <v>135</v>
      </c>
      <c r="AI63" s="263">
        <v>1524.5071</v>
      </c>
      <c r="AJ63" s="263">
        <v>184492.31719999999</v>
      </c>
      <c r="AK63" s="263">
        <v>18455.972699999998</v>
      </c>
      <c r="AL63" s="263">
        <v>10292.6553</v>
      </c>
      <c r="AM63" s="263">
        <v>17683.0396</v>
      </c>
      <c r="AN63" s="263">
        <v>91148.984500000006</v>
      </c>
      <c r="AO63" s="263">
        <v>53517.500800000002</v>
      </c>
      <c r="AP63" s="263" t="s">
        <v>135</v>
      </c>
      <c r="AQ63" s="263">
        <v>87347.387799999997</v>
      </c>
      <c r="AR63" s="263">
        <v>32010.001100000001</v>
      </c>
      <c r="AS63" s="263">
        <v>1967.3784000000001</v>
      </c>
      <c r="AT63" s="263">
        <v>20037.102999999999</v>
      </c>
      <c r="AU63" s="263">
        <v>687444.1409</v>
      </c>
      <c r="AV63" s="263" t="s">
        <v>135</v>
      </c>
      <c r="AW63" s="263">
        <v>2041.8149000000001</v>
      </c>
      <c r="AX63" s="263" t="s">
        <v>135</v>
      </c>
      <c r="AY63" s="263">
        <v>24899.744200000001</v>
      </c>
      <c r="AZ63" s="263">
        <v>1417800</v>
      </c>
      <c r="BA63" s="263">
        <v>11.333299999999999</v>
      </c>
      <c r="BB63" s="263">
        <v>3680.91</v>
      </c>
      <c r="BC63" s="263" t="s">
        <v>135</v>
      </c>
      <c r="BD63" s="263" t="s">
        <v>135</v>
      </c>
      <c r="BE63" s="263">
        <v>9387.3454999999994</v>
      </c>
      <c r="BF63" s="263" t="s">
        <v>135</v>
      </c>
      <c r="BG63" s="263">
        <v>113377.38710000001</v>
      </c>
      <c r="BH63" s="263">
        <v>6867.9624999999996</v>
      </c>
      <c r="BI63" s="263">
        <v>68850.724199999997</v>
      </c>
      <c r="BJ63" s="263">
        <v>8.1507000000000005</v>
      </c>
      <c r="BK63" s="263">
        <v>12097.694799999999</v>
      </c>
      <c r="BL63" s="263">
        <v>111628.3018</v>
      </c>
      <c r="BM63" s="263">
        <v>1347800</v>
      </c>
      <c r="BN63" s="263">
        <v>9119.0169000000005</v>
      </c>
      <c r="BO63" s="263">
        <v>12243.8318</v>
      </c>
      <c r="BP63" s="263">
        <v>3029700</v>
      </c>
      <c r="BQ63" s="263">
        <v>7443.4759999999997</v>
      </c>
      <c r="BR63" s="263">
        <v>29379.248599999999</v>
      </c>
      <c r="BS63" s="263">
        <v>3438.0324999999998</v>
      </c>
      <c r="BT63" s="263">
        <v>22757.713</v>
      </c>
      <c r="BU63" s="263">
        <v>75642.713799999998</v>
      </c>
      <c r="BV63" s="263">
        <v>377851.52069999999</v>
      </c>
      <c r="BW63" s="263">
        <v>16200.7731</v>
      </c>
      <c r="BX63" s="263" t="s">
        <v>135</v>
      </c>
      <c r="BY63" s="263" t="s">
        <v>135</v>
      </c>
      <c r="BZ63" s="263" t="s">
        <v>135</v>
      </c>
      <c r="CA63" s="263" t="s">
        <v>135</v>
      </c>
      <c r="CB63" s="263" t="s">
        <v>135</v>
      </c>
      <c r="CC63" s="263">
        <v>163783.42569999999</v>
      </c>
      <c r="CD63" s="263">
        <v>31885.2873</v>
      </c>
      <c r="CE63" s="263" t="s">
        <v>135</v>
      </c>
      <c r="CF63" s="263" t="s">
        <v>135</v>
      </c>
      <c r="CG63" s="263">
        <v>23768.636900000001</v>
      </c>
      <c r="CH63" s="263">
        <v>53140.867400000003</v>
      </c>
      <c r="CI63" s="263">
        <v>7760.8193000000001</v>
      </c>
      <c r="CJ63" s="263">
        <v>3667.5536000000002</v>
      </c>
      <c r="CK63" s="263" t="s">
        <v>135</v>
      </c>
      <c r="CL63" s="263">
        <v>13191.0044</v>
      </c>
      <c r="CM63" s="263">
        <v>21831.665799999999</v>
      </c>
      <c r="CN63" s="263">
        <v>46.1706</v>
      </c>
      <c r="CO63" s="263">
        <v>122.42189999999999</v>
      </c>
      <c r="CP63" s="263">
        <v>14228.543</v>
      </c>
      <c r="CQ63" s="263" t="s">
        <v>135</v>
      </c>
      <c r="CR63" s="263" t="s">
        <v>135</v>
      </c>
      <c r="CS63" s="263">
        <v>309313.56670000002</v>
      </c>
      <c r="CT63" s="263">
        <v>18955.878100000002</v>
      </c>
      <c r="CU63" s="263">
        <v>290714.91259999998</v>
      </c>
      <c r="CV63" s="263" t="s">
        <v>135</v>
      </c>
      <c r="CW63" s="263">
        <v>177526.77299999999</v>
      </c>
      <c r="CX63" s="263">
        <v>54812.322699999997</v>
      </c>
      <c r="CY63" s="263">
        <v>47864.238899999997</v>
      </c>
      <c r="CZ63" s="263">
        <v>532.88199999999995</v>
      </c>
      <c r="DA63" s="263">
        <v>47693.612800000003</v>
      </c>
      <c r="DB63" s="263">
        <v>21813.9758</v>
      </c>
      <c r="DC63" s="263" t="s">
        <v>135</v>
      </c>
      <c r="DD63" s="263">
        <v>461009.6</v>
      </c>
      <c r="DE63" s="263">
        <v>174887.75</v>
      </c>
      <c r="DF63" s="263">
        <v>158146.75</v>
      </c>
      <c r="DG63" s="263">
        <v>38309.1567</v>
      </c>
      <c r="DH63" s="263">
        <v>734.2835</v>
      </c>
      <c r="DI63" s="263" t="s">
        <v>135</v>
      </c>
      <c r="DJ63" s="263" t="s">
        <v>135</v>
      </c>
      <c r="DK63" s="263">
        <v>10617.204</v>
      </c>
      <c r="DL63" s="263" t="s">
        <v>135</v>
      </c>
      <c r="DM63" s="263">
        <v>295218.32</v>
      </c>
      <c r="DN63" s="263" t="s">
        <v>135</v>
      </c>
      <c r="DO63" s="263">
        <v>118004.54</v>
      </c>
      <c r="DP63" s="263">
        <v>10708.269</v>
      </c>
      <c r="DQ63" s="263" t="s">
        <v>135</v>
      </c>
      <c r="DR63" s="263" t="s">
        <v>135</v>
      </c>
      <c r="DS63" s="263">
        <v>135873.54</v>
      </c>
      <c r="DT63" s="263" t="s">
        <v>135</v>
      </c>
      <c r="DU63" s="263" t="s">
        <v>135</v>
      </c>
      <c r="DV63" s="263">
        <v>1272400</v>
      </c>
      <c r="DW63" s="263">
        <v>22575.6502</v>
      </c>
      <c r="DX63" s="263">
        <v>6426.0607</v>
      </c>
      <c r="DY63" s="263">
        <v>9289.01</v>
      </c>
      <c r="DZ63" s="263">
        <v>1656.3161</v>
      </c>
      <c r="EA63" s="263" t="s">
        <v>135</v>
      </c>
      <c r="EB63" s="263" t="s">
        <v>135</v>
      </c>
      <c r="EC63" s="263" t="s">
        <v>135</v>
      </c>
      <c r="ED63" s="263">
        <v>7074.2689</v>
      </c>
      <c r="EE63" s="263">
        <v>835807.53</v>
      </c>
      <c r="EF63" s="263">
        <v>20697.651000000002</v>
      </c>
      <c r="EG63" s="263" t="s">
        <v>135</v>
      </c>
      <c r="EH63" s="263">
        <v>473881.8</v>
      </c>
      <c r="EI63" s="263" t="s">
        <v>135</v>
      </c>
      <c r="EJ63" s="263" t="s">
        <v>135</v>
      </c>
      <c r="EK63" s="263">
        <v>123561.98</v>
      </c>
      <c r="EL63" s="263">
        <v>20212.197</v>
      </c>
      <c r="EM63" s="263" t="s">
        <v>135</v>
      </c>
      <c r="EN63" s="263">
        <v>216896.22</v>
      </c>
      <c r="EO63" s="263">
        <v>51.180700000000002</v>
      </c>
      <c r="EP63" s="263" t="s">
        <v>6977</v>
      </c>
      <c r="EQ63" s="263" t="s">
        <v>6977</v>
      </c>
      <c r="ER63" s="263" t="s">
        <v>6977</v>
      </c>
      <c r="ES63" s="263" t="s">
        <v>6977</v>
      </c>
      <c r="ET63" s="263" t="s">
        <v>6977</v>
      </c>
      <c r="EU63" s="263" t="s">
        <v>6977</v>
      </c>
      <c r="EV63" s="263" t="s">
        <v>6977</v>
      </c>
      <c r="EW63" s="263" t="s">
        <v>6977</v>
      </c>
      <c r="EX63" s="263" t="s">
        <v>6977</v>
      </c>
      <c r="EY63" s="263" t="s">
        <v>6977</v>
      </c>
      <c r="EZ63" s="263" t="s">
        <v>6977</v>
      </c>
      <c r="FA63" s="263" t="s">
        <v>6977</v>
      </c>
      <c r="FB63" s="263" t="s">
        <v>6977</v>
      </c>
      <c r="FC63" s="263" t="s">
        <v>6977</v>
      </c>
      <c r="FD63" s="263" t="s">
        <v>6977</v>
      </c>
      <c r="FE63" s="263" t="s">
        <v>6977</v>
      </c>
      <c r="FF63" s="263" t="s">
        <v>6977</v>
      </c>
      <c r="FG63" s="263" t="s">
        <v>6977</v>
      </c>
      <c r="FH63" s="263" t="s">
        <v>6977</v>
      </c>
      <c r="FI63" s="263" t="s">
        <v>6977</v>
      </c>
      <c r="FJ63" s="263" t="s">
        <v>6977</v>
      </c>
      <c r="FK63" s="263" t="s">
        <v>6977</v>
      </c>
      <c r="FL63" s="263" t="s">
        <v>6977</v>
      </c>
      <c r="FM63" s="263" t="s">
        <v>6977</v>
      </c>
      <c r="FN63" s="263" t="s">
        <v>6977</v>
      </c>
      <c r="FO63" s="263" t="s">
        <v>6977</v>
      </c>
      <c r="FP63" s="263" t="s">
        <v>6977</v>
      </c>
      <c r="FQ63" s="263" t="s">
        <v>6977</v>
      </c>
      <c r="FR63" s="263" t="s">
        <v>6977</v>
      </c>
      <c r="FS63" s="263" t="s">
        <v>6977</v>
      </c>
      <c r="FT63" s="263" t="s">
        <v>6977</v>
      </c>
      <c r="FU63" s="263" t="s">
        <v>6977</v>
      </c>
      <c r="FV63" s="263" t="s">
        <v>6977</v>
      </c>
      <c r="FW63" s="263" t="s">
        <v>6977</v>
      </c>
      <c r="FX63" s="263" t="s">
        <v>6977</v>
      </c>
      <c r="FY63" s="263" t="s">
        <v>6977</v>
      </c>
      <c r="FZ63" s="263" t="s">
        <v>6977</v>
      </c>
      <c r="GA63" s="263" t="s">
        <v>6977</v>
      </c>
      <c r="GB63" s="263" t="s">
        <v>6977</v>
      </c>
      <c r="GC63" s="263" t="s">
        <v>6977</v>
      </c>
      <c r="GD63" s="263" t="s">
        <v>6977</v>
      </c>
      <c r="GE63" s="263" t="s">
        <v>6977</v>
      </c>
      <c r="GF63" s="263" t="s">
        <v>6977</v>
      </c>
      <c r="GG63" s="263" t="s">
        <v>6977</v>
      </c>
      <c r="GH63" s="263" t="s">
        <v>6977</v>
      </c>
      <c r="GI63" s="263" t="s">
        <v>6977</v>
      </c>
      <c r="GJ63" s="263" t="s">
        <v>6977</v>
      </c>
      <c r="GK63" s="263" t="s">
        <v>6977</v>
      </c>
      <c r="GL63" s="263" t="s">
        <v>6977</v>
      </c>
      <c r="GM63" s="263" t="s">
        <v>6977</v>
      </c>
      <c r="GN63" s="263" t="s">
        <v>6977</v>
      </c>
      <c r="GO63" s="263" t="s">
        <v>6977</v>
      </c>
      <c r="GP63" s="263" t="s">
        <v>6977</v>
      </c>
      <c r="GQ63" s="263" t="s">
        <v>6977</v>
      </c>
      <c r="GR63" s="263" t="s">
        <v>6977</v>
      </c>
      <c r="GS63" s="263" t="s">
        <v>6977</v>
      </c>
      <c r="GT63" s="263" t="s">
        <v>6977</v>
      </c>
      <c r="GU63" s="263" t="s">
        <v>6977</v>
      </c>
      <c r="GV63" s="263" t="s">
        <v>6977</v>
      </c>
      <c r="GW63" s="263" t="s">
        <v>6977</v>
      </c>
      <c r="GX63" s="263" t="s">
        <v>6977</v>
      </c>
      <c r="GY63" s="263" t="s">
        <v>6977</v>
      </c>
      <c r="GZ63" s="263" t="s">
        <v>6977</v>
      </c>
      <c r="HA63" s="263" t="s">
        <v>6977</v>
      </c>
      <c r="HB63" s="263" t="s">
        <v>6977</v>
      </c>
      <c r="HC63" s="263" t="s">
        <v>6977</v>
      </c>
      <c r="HD63" s="263" t="s">
        <v>6977</v>
      </c>
      <c r="HE63" s="263" t="s">
        <v>6977</v>
      </c>
      <c r="HF63" s="263" t="s">
        <v>6977</v>
      </c>
      <c r="HG63" s="263" t="s">
        <v>6977</v>
      </c>
      <c r="HH63" s="263" t="s">
        <v>6977</v>
      </c>
      <c r="HI63" s="263" t="s">
        <v>6977</v>
      </c>
      <c r="HJ63" s="263" t="s">
        <v>6977</v>
      </c>
      <c r="HK63" s="263" t="s">
        <v>6977</v>
      </c>
      <c r="HL63" s="263" t="s">
        <v>6977</v>
      </c>
      <c r="HM63" s="263" t="s">
        <v>6977</v>
      </c>
      <c r="HN63" s="263" t="s">
        <v>6977</v>
      </c>
      <c r="HO63" s="263" t="s">
        <v>6977</v>
      </c>
      <c r="HP63" s="263" t="s">
        <v>6977</v>
      </c>
      <c r="HQ63" s="263" t="s">
        <v>6977</v>
      </c>
    </row>
    <row r="64" spans="3:225">
      <c r="C64" s="229"/>
      <c r="D64" s="238" t="s">
        <v>7223</v>
      </c>
      <c r="E64" s="229"/>
      <c r="F64" s="235"/>
      <c r="G64" s="260"/>
      <c r="H64" s="261"/>
      <c r="I64" s="263" t="s">
        <v>7219</v>
      </c>
      <c r="J64" s="263" t="s">
        <v>7219</v>
      </c>
      <c r="K64" s="263" t="s">
        <v>7219</v>
      </c>
      <c r="L64" s="263" t="s">
        <v>7219</v>
      </c>
      <c r="M64" s="263" t="s">
        <v>7219</v>
      </c>
      <c r="N64" s="263" t="s">
        <v>7219</v>
      </c>
      <c r="O64" s="263" t="s">
        <v>7219</v>
      </c>
      <c r="P64" s="263" t="s">
        <v>7219</v>
      </c>
      <c r="Q64" s="263" t="s">
        <v>7219</v>
      </c>
      <c r="R64" s="263" t="s">
        <v>7219</v>
      </c>
      <c r="S64" s="263" t="s">
        <v>7219</v>
      </c>
      <c r="T64" s="263" t="s">
        <v>7219</v>
      </c>
      <c r="U64" s="263" t="s">
        <v>7219</v>
      </c>
      <c r="V64" s="263" t="s">
        <v>7219</v>
      </c>
      <c r="W64" s="263" t="s">
        <v>7219</v>
      </c>
      <c r="X64" s="263" t="s">
        <v>7219</v>
      </c>
      <c r="Y64" s="263" t="s">
        <v>7219</v>
      </c>
      <c r="Z64" s="263" t="s">
        <v>7219</v>
      </c>
      <c r="AA64" s="263" t="s">
        <v>7219</v>
      </c>
      <c r="AB64" s="263" t="s">
        <v>7219</v>
      </c>
      <c r="AC64" s="263" t="s">
        <v>7219</v>
      </c>
      <c r="AD64" s="263" t="s">
        <v>7219</v>
      </c>
      <c r="AE64" s="263" t="s">
        <v>7219</v>
      </c>
      <c r="AF64" s="263" t="s">
        <v>7219</v>
      </c>
      <c r="AG64" s="263" t="s">
        <v>7219</v>
      </c>
      <c r="AH64" s="263" t="s">
        <v>7219</v>
      </c>
      <c r="AI64" s="263" t="s">
        <v>7219</v>
      </c>
      <c r="AJ64" s="263" t="s">
        <v>7219</v>
      </c>
      <c r="AK64" s="263" t="s">
        <v>7219</v>
      </c>
      <c r="AL64" s="263" t="s">
        <v>7219</v>
      </c>
      <c r="AM64" s="263" t="s">
        <v>7219</v>
      </c>
      <c r="AN64" s="263" t="s">
        <v>7219</v>
      </c>
      <c r="AO64" s="263" t="s">
        <v>7219</v>
      </c>
      <c r="AP64" s="263" t="s">
        <v>7219</v>
      </c>
      <c r="AQ64" s="263" t="s">
        <v>7219</v>
      </c>
      <c r="AR64" s="263" t="s">
        <v>7219</v>
      </c>
      <c r="AS64" s="263" t="s">
        <v>7219</v>
      </c>
      <c r="AT64" s="263" t="s">
        <v>7219</v>
      </c>
      <c r="AU64" s="263" t="s">
        <v>7219</v>
      </c>
      <c r="AV64" s="263" t="s">
        <v>7219</v>
      </c>
      <c r="AW64" s="263" t="s">
        <v>7219</v>
      </c>
      <c r="AX64" s="263" t="s">
        <v>7219</v>
      </c>
      <c r="AY64" s="263" t="s">
        <v>7219</v>
      </c>
      <c r="AZ64" s="263" t="s">
        <v>7219</v>
      </c>
      <c r="BA64" s="263" t="s">
        <v>7219</v>
      </c>
      <c r="BB64" s="263" t="s">
        <v>7219</v>
      </c>
      <c r="BC64" s="263" t="s">
        <v>7219</v>
      </c>
      <c r="BD64" s="263" t="s">
        <v>7219</v>
      </c>
      <c r="BE64" s="263" t="s">
        <v>7219</v>
      </c>
      <c r="BF64" s="263" t="s">
        <v>7219</v>
      </c>
      <c r="BG64" s="263" t="s">
        <v>7219</v>
      </c>
      <c r="BH64" s="263" t="s">
        <v>7219</v>
      </c>
      <c r="BI64" s="263" t="s">
        <v>7219</v>
      </c>
      <c r="BJ64" s="263" t="s">
        <v>7219</v>
      </c>
      <c r="BK64" s="263" t="s">
        <v>7219</v>
      </c>
      <c r="BL64" s="263" t="s">
        <v>7219</v>
      </c>
      <c r="BM64" s="263" t="s">
        <v>7219</v>
      </c>
      <c r="BN64" s="263" t="s">
        <v>7219</v>
      </c>
      <c r="BO64" s="263" t="s">
        <v>7219</v>
      </c>
      <c r="BP64" s="263" t="s">
        <v>7219</v>
      </c>
      <c r="BQ64" s="263" t="s">
        <v>7219</v>
      </c>
      <c r="BR64" s="263" t="s">
        <v>7219</v>
      </c>
      <c r="BS64" s="263" t="s">
        <v>7219</v>
      </c>
      <c r="BT64" s="263" t="s">
        <v>7219</v>
      </c>
      <c r="BU64" s="263" t="s">
        <v>7219</v>
      </c>
      <c r="BV64" s="263" t="s">
        <v>7219</v>
      </c>
      <c r="BW64" s="263" t="s">
        <v>7219</v>
      </c>
      <c r="BX64" s="263" t="s">
        <v>7219</v>
      </c>
      <c r="BY64" s="263" t="s">
        <v>7219</v>
      </c>
      <c r="BZ64" s="263" t="s">
        <v>7219</v>
      </c>
      <c r="CA64" s="263" t="s">
        <v>7219</v>
      </c>
      <c r="CB64" s="263" t="s">
        <v>7219</v>
      </c>
      <c r="CC64" s="263" t="s">
        <v>7219</v>
      </c>
      <c r="CD64" s="263" t="s">
        <v>7219</v>
      </c>
      <c r="CE64" s="263" t="s">
        <v>7219</v>
      </c>
      <c r="CF64" s="263" t="s">
        <v>7219</v>
      </c>
      <c r="CG64" s="263" t="s">
        <v>7219</v>
      </c>
      <c r="CH64" s="263" t="s">
        <v>7219</v>
      </c>
      <c r="CI64" s="263" t="s">
        <v>7219</v>
      </c>
      <c r="CJ64" s="263" t="s">
        <v>7219</v>
      </c>
      <c r="CK64" s="263" t="s">
        <v>7219</v>
      </c>
      <c r="CL64" s="263" t="s">
        <v>7219</v>
      </c>
      <c r="CM64" s="263" t="s">
        <v>7219</v>
      </c>
      <c r="CN64" s="263" t="s">
        <v>7219</v>
      </c>
      <c r="CO64" s="263" t="s">
        <v>7219</v>
      </c>
      <c r="CP64" s="263" t="s">
        <v>7219</v>
      </c>
      <c r="CQ64" s="263" t="s">
        <v>7219</v>
      </c>
      <c r="CR64" s="263" t="s">
        <v>7219</v>
      </c>
      <c r="CS64" s="263" t="s">
        <v>7219</v>
      </c>
      <c r="CT64" s="263" t="s">
        <v>7219</v>
      </c>
      <c r="CU64" s="263" t="s">
        <v>7219</v>
      </c>
      <c r="CV64" s="263" t="s">
        <v>7219</v>
      </c>
      <c r="CW64" s="263" t="s">
        <v>7219</v>
      </c>
      <c r="CX64" s="263" t="s">
        <v>7219</v>
      </c>
      <c r="CY64" s="263" t="s">
        <v>7219</v>
      </c>
      <c r="CZ64" s="263" t="s">
        <v>7219</v>
      </c>
      <c r="DA64" s="263" t="s">
        <v>7219</v>
      </c>
      <c r="DB64" s="263" t="s">
        <v>7219</v>
      </c>
      <c r="DC64" s="263" t="s">
        <v>7219</v>
      </c>
      <c r="DD64" s="263" t="s">
        <v>7219</v>
      </c>
      <c r="DE64" s="263" t="s">
        <v>7219</v>
      </c>
      <c r="DF64" s="263" t="s">
        <v>7219</v>
      </c>
      <c r="DG64" s="263" t="s">
        <v>7219</v>
      </c>
      <c r="DH64" s="263" t="s">
        <v>7219</v>
      </c>
      <c r="DI64" s="263" t="s">
        <v>7219</v>
      </c>
      <c r="DJ64" s="263" t="s">
        <v>7219</v>
      </c>
      <c r="DK64" s="263" t="s">
        <v>7219</v>
      </c>
      <c r="DL64" s="263" t="s">
        <v>7219</v>
      </c>
      <c r="DM64" s="263" t="s">
        <v>7219</v>
      </c>
      <c r="DN64" s="263" t="s">
        <v>7219</v>
      </c>
      <c r="DO64" s="263" t="s">
        <v>7219</v>
      </c>
      <c r="DP64" s="263" t="s">
        <v>7219</v>
      </c>
      <c r="DQ64" s="263" t="s">
        <v>7219</v>
      </c>
      <c r="DR64" s="263" t="s">
        <v>7219</v>
      </c>
      <c r="DS64" s="263" t="s">
        <v>7219</v>
      </c>
      <c r="DT64" s="263" t="s">
        <v>7219</v>
      </c>
      <c r="DU64" s="263" t="s">
        <v>7219</v>
      </c>
      <c r="DV64" s="263" t="s">
        <v>7219</v>
      </c>
      <c r="DW64" s="263" t="s">
        <v>7219</v>
      </c>
      <c r="DX64" s="263">
        <v>6426.0607</v>
      </c>
      <c r="DY64" s="263" t="s">
        <v>7219</v>
      </c>
      <c r="DZ64" s="263" t="s">
        <v>7219</v>
      </c>
      <c r="EA64" s="263" t="s">
        <v>7219</v>
      </c>
      <c r="EB64" s="263" t="s">
        <v>7219</v>
      </c>
      <c r="EC64" s="263" t="s">
        <v>7219</v>
      </c>
      <c r="ED64" s="263" t="s">
        <v>7219</v>
      </c>
      <c r="EE64" s="263" t="s">
        <v>7219</v>
      </c>
      <c r="EF64" s="263" t="s">
        <v>7219</v>
      </c>
      <c r="EG64" s="263" t="s">
        <v>7219</v>
      </c>
      <c r="EH64" s="263" t="s">
        <v>7219</v>
      </c>
      <c r="EI64" s="263" t="s">
        <v>135</v>
      </c>
      <c r="EJ64" s="263" t="s">
        <v>7219</v>
      </c>
      <c r="EK64" s="263" t="s">
        <v>7219</v>
      </c>
      <c r="EL64" s="263" t="s">
        <v>7219</v>
      </c>
      <c r="EM64" s="263" t="s">
        <v>7219</v>
      </c>
      <c r="EN64" s="263" t="s">
        <v>7219</v>
      </c>
      <c r="EO64" s="263" t="s">
        <v>7219</v>
      </c>
      <c r="EP64" s="263" t="s">
        <v>7219</v>
      </c>
      <c r="EQ64" s="263" t="s">
        <v>7219</v>
      </c>
      <c r="ER64" s="263" t="s">
        <v>7219</v>
      </c>
      <c r="ES64" s="263" t="s">
        <v>7219</v>
      </c>
      <c r="ET64" s="263" t="s">
        <v>7219</v>
      </c>
      <c r="EU64" s="263" t="s">
        <v>7219</v>
      </c>
      <c r="EV64" s="263" t="s">
        <v>7219</v>
      </c>
      <c r="EW64" s="263" t="s">
        <v>7219</v>
      </c>
      <c r="EX64" s="263" t="s">
        <v>7219</v>
      </c>
      <c r="EY64" s="263" t="s">
        <v>7219</v>
      </c>
      <c r="EZ64" s="263" t="s">
        <v>7219</v>
      </c>
      <c r="FA64" s="263" t="s">
        <v>7219</v>
      </c>
      <c r="FB64" s="263" t="s">
        <v>7219</v>
      </c>
      <c r="FC64" s="263" t="s">
        <v>7219</v>
      </c>
      <c r="FD64" s="263" t="s">
        <v>7219</v>
      </c>
      <c r="FE64" s="263" t="s">
        <v>7219</v>
      </c>
      <c r="FF64" s="263" t="s">
        <v>7219</v>
      </c>
      <c r="FG64" s="263" t="s">
        <v>7219</v>
      </c>
      <c r="FH64" s="263" t="s">
        <v>7219</v>
      </c>
      <c r="FI64" s="263" t="s">
        <v>7219</v>
      </c>
      <c r="FJ64" s="263" t="s">
        <v>7219</v>
      </c>
      <c r="FK64" s="263" t="s">
        <v>7219</v>
      </c>
      <c r="FL64" s="263" t="s">
        <v>7219</v>
      </c>
      <c r="FM64" s="263" t="s">
        <v>7219</v>
      </c>
      <c r="FN64" s="263" t="s">
        <v>7219</v>
      </c>
      <c r="FO64" s="263" t="s">
        <v>7219</v>
      </c>
      <c r="FP64" s="263" t="s">
        <v>7219</v>
      </c>
      <c r="FQ64" s="263" t="s">
        <v>7219</v>
      </c>
      <c r="FR64" s="263" t="s">
        <v>7219</v>
      </c>
      <c r="FS64" s="263" t="s">
        <v>7219</v>
      </c>
      <c r="FT64" s="263" t="s">
        <v>7219</v>
      </c>
      <c r="FU64" s="263" t="s">
        <v>7219</v>
      </c>
      <c r="FV64" s="263" t="s">
        <v>7219</v>
      </c>
      <c r="FW64" s="263" t="s">
        <v>7219</v>
      </c>
      <c r="FX64" s="263" t="s">
        <v>7219</v>
      </c>
      <c r="FY64" s="263" t="s">
        <v>7219</v>
      </c>
      <c r="FZ64" s="263" t="s">
        <v>7219</v>
      </c>
      <c r="GA64" s="263" t="s">
        <v>7219</v>
      </c>
      <c r="GB64" s="263" t="s">
        <v>7219</v>
      </c>
      <c r="GC64" s="263" t="s">
        <v>7219</v>
      </c>
      <c r="GD64" s="263" t="s">
        <v>7219</v>
      </c>
      <c r="GE64" s="263" t="s">
        <v>7219</v>
      </c>
      <c r="GF64" s="263" t="s">
        <v>7219</v>
      </c>
      <c r="GG64" s="263" t="s">
        <v>7219</v>
      </c>
      <c r="GH64" s="263" t="s">
        <v>7219</v>
      </c>
      <c r="GI64" s="263" t="s">
        <v>7219</v>
      </c>
      <c r="GJ64" s="263" t="s">
        <v>7219</v>
      </c>
      <c r="GK64" s="263" t="s">
        <v>7219</v>
      </c>
      <c r="GL64" s="263" t="s">
        <v>7219</v>
      </c>
      <c r="GM64" s="263" t="s">
        <v>7219</v>
      </c>
      <c r="GN64" s="263" t="s">
        <v>7219</v>
      </c>
      <c r="GO64" s="263" t="s">
        <v>7219</v>
      </c>
      <c r="GP64" s="263" t="s">
        <v>7219</v>
      </c>
      <c r="GQ64" s="263" t="s">
        <v>7219</v>
      </c>
      <c r="GR64" s="263" t="s">
        <v>7219</v>
      </c>
      <c r="GS64" s="263" t="s">
        <v>7219</v>
      </c>
      <c r="GT64" s="263" t="s">
        <v>7219</v>
      </c>
      <c r="GU64" s="263" t="s">
        <v>7219</v>
      </c>
      <c r="GV64" s="263" t="s">
        <v>7219</v>
      </c>
      <c r="GW64" s="263" t="s">
        <v>7219</v>
      </c>
      <c r="GX64" s="263" t="s">
        <v>7219</v>
      </c>
      <c r="GY64" s="263" t="s">
        <v>7219</v>
      </c>
      <c r="GZ64" s="263" t="s">
        <v>7219</v>
      </c>
      <c r="HA64" s="263" t="s">
        <v>7219</v>
      </c>
      <c r="HB64" s="263" t="s">
        <v>7219</v>
      </c>
      <c r="HC64" s="263" t="s">
        <v>7219</v>
      </c>
      <c r="HD64" s="263" t="s">
        <v>7219</v>
      </c>
      <c r="HE64" s="263" t="s">
        <v>7219</v>
      </c>
      <c r="HF64" s="263" t="s">
        <v>7219</v>
      </c>
      <c r="HG64" s="263" t="s">
        <v>7219</v>
      </c>
      <c r="HH64" s="263" t="s">
        <v>7219</v>
      </c>
      <c r="HI64" s="263" t="s">
        <v>7219</v>
      </c>
      <c r="HJ64" s="263" t="s">
        <v>7219</v>
      </c>
      <c r="HK64" s="263" t="s">
        <v>7219</v>
      </c>
      <c r="HL64" s="263" t="s">
        <v>7219</v>
      </c>
      <c r="HM64" s="263" t="s">
        <v>7219</v>
      </c>
      <c r="HN64" s="263" t="s">
        <v>7219</v>
      </c>
      <c r="HO64" s="263" t="s">
        <v>7219</v>
      </c>
      <c r="HP64" s="263" t="s">
        <v>7219</v>
      </c>
      <c r="HQ64" s="263" t="s">
        <v>7219</v>
      </c>
    </row>
    <row r="65" spans="3:225">
      <c r="C65" s="229"/>
      <c r="D65" s="212"/>
      <c r="E65" s="229" t="s">
        <v>7204</v>
      </c>
      <c r="F65" s="235" t="s">
        <v>7224</v>
      </c>
      <c r="G65" s="260" t="s">
        <v>7206</v>
      </c>
      <c r="H65" s="261" t="s">
        <v>7207</v>
      </c>
      <c r="I65" s="262"/>
      <c r="J65" s="262"/>
      <c r="K65" s="262"/>
      <c r="L65" s="262"/>
      <c r="M65" s="262"/>
      <c r="N65" s="262"/>
      <c r="O65" s="262"/>
      <c r="P65" s="262"/>
      <c r="Q65" s="262"/>
      <c r="R65" s="262"/>
      <c r="S65" s="262"/>
      <c r="T65" s="262"/>
      <c r="U65" s="262"/>
      <c r="V65" s="262"/>
      <c r="W65" s="262"/>
      <c r="X65" s="262"/>
      <c r="Y65" s="262"/>
      <c r="Z65" s="262"/>
      <c r="AA65" s="262"/>
      <c r="AB65" s="262"/>
      <c r="AC65" s="262"/>
      <c r="AD65" s="262"/>
      <c r="AE65" s="262"/>
      <c r="AF65" s="262"/>
      <c r="AG65" s="262"/>
      <c r="AH65" s="262"/>
      <c r="AI65" s="262"/>
      <c r="AJ65" s="262"/>
      <c r="AK65" s="262"/>
      <c r="AL65" s="262"/>
      <c r="AM65" s="262"/>
      <c r="AN65" s="262"/>
      <c r="AO65" s="262"/>
      <c r="AP65" s="262"/>
      <c r="AQ65" s="262"/>
      <c r="AR65" s="262"/>
      <c r="AS65" s="262"/>
      <c r="AT65" s="262"/>
      <c r="AU65" s="262"/>
      <c r="AV65" s="262"/>
      <c r="AW65" s="262"/>
      <c r="AX65" s="262"/>
      <c r="AY65" s="262"/>
      <c r="AZ65" s="262"/>
      <c r="BA65" s="262"/>
      <c r="BB65" s="262"/>
      <c r="BC65" s="262"/>
      <c r="BD65" s="262"/>
      <c r="BE65" s="262"/>
      <c r="BF65" s="262"/>
      <c r="BG65" s="262"/>
      <c r="BH65" s="262"/>
      <c r="BI65" s="262"/>
      <c r="BJ65" s="262"/>
      <c r="BK65" s="262"/>
      <c r="BL65" s="262"/>
      <c r="BM65" s="262"/>
      <c r="BN65" s="262"/>
      <c r="BO65" s="262"/>
      <c r="BP65" s="262"/>
      <c r="BQ65" s="262"/>
      <c r="BR65" s="262"/>
      <c r="BS65" s="262"/>
      <c r="BT65" s="262"/>
      <c r="BU65" s="262"/>
      <c r="BV65" s="262"/>
      <c r="BW65" s="262"/>
      <c r="BX65" s="262"/>
      <c r="BY65" s="262"/>
      <c r="BZ65" s="262"/>
      <c r="CA65" s="262"/>
      <c r="CB65" s="262"/>
      <c r="CC65" s="262"/>
      <c r="CD65" s="262"/>
      <c r="CE65" s="262"/>
      <c r="CF65" s="262"/>
      <c r="CG65" s="262"/>
      <c r="CH65" s="262"/>
      <c r="CI65" s="262"/>
      <c r="CJ65" s="262"/>
      <c r="CK65" s="262"/>
      <c r="CL65" s="262"/>
      <c r="CM65" s="262"/>
      <c r="CN65" s="262"/>
      <c r="CO65" s="262"/>
      <c r="CP65" s="262"/>
      <c r="CQ65" s="262"/>
      <c r="CR65" s="262"/>
      <c r="CS65" s="262"/>
      <c r="CT65" s="262"/>
      <c r="CU65" s="262"/>
      <c r="CV65" s="262"/>
      <c r="CW65" s="262"/>
      <c r="CX65" s="262"/>
      <c r="CY65" s="262"/>
      <c r="CZ65" s="262"/>
      <c r="DA65" s="262"/>
      <c r="DB65" s="262"/>
      <c r="DC65" s="262"/>
      <c r="DD65" s="262"/>
      <c r="DE65" s="262"/>
      <c r="DF65" s="262"/>
      <c r="DG65" s="262"/>
      <c r="DH65" s="262"/>
      <c r="DI65" s="262"/>
      <c r="DJ65" s="262"/>
      <c r="DK65" s="262"/>
      <c r="DL65" s="262"/>
      <c r="DM65" s="262"/>
      <c r="DN65" s="262"/>
      <c r="DO65" s="262"/>
      <c r="DP65" s="262"/>
      <c r="DQ65" s="262"/>
      <c r="DR65" s="262"/>
      <c r="DS65" s="262"/>
      <c r="DT65" s="262"/>
      <c r="DU65" s="262"/>
      <c r="DV65" s="262"/>
      <c r="DW65" s="262"/>
      <c r="DX65" s="262"/>
      <c r="DY65" s="262"/>
      <c r="DZ65" s="262"/>
      <c r="EA65" s="262"/>
      <c r="EB65" s="262"/>
      <c r="EC65" s="262"/>
      <c r="ED65" s="262"/>
      <c r="EE65" s="262"/>
      <c r="EF65" s="262"/>
      <c r="EG65" s="262"/>
      <c r="EH65" s="262"/>
      <c r="EI65" s="262"/>
      <c r="EJ65" s="262"/>
      <c r="EK65" s="262"/>
      <c r="EL65" s="262"/>
      <c r="EM65" s="262"/>
      <c r="EN65" s="262"/>
      <c r="EO65" s="262"/>
      <c r="EP65" s="263" t="s">
        <v>6977</v>
      </c>
      <c r="EQ65" s="263" t="s">
        <v>6977</v>
      </c>
      <c r="ER65" s="263" t="s">
        <v>6977</v>
      </c>
      <c r="ES65" s="263" t="s">
        <v>6977</v>
      </c>
      <c r="ET65" s="263" t="s">
        <v>6977</v>
      </c>
      <c r="EU65" s="263" t="s">
        <v>6977</v>
      </c>
      <c r="EV65" s="263" t="s">
        <v>6977</v>
      </c>
      <c r="EW65" s="263" t="s">
        <v>6977</v>
      </c>
      <c r="EX65" s="263" t="s">
        <v>6977</v>
      </c>
      <c r="EY65" s="263" t="s">
        <v>6977</v>
      </c>
      <c r="EZ65" s="263" t="s">
        <v>6977</v>
      </c>
      <c r="FA65" s="263" t="s">
        <v>6977</v>
      </c>
      <c r="FB65" s="263" t="s">
        <v>6977</v>
      </c>
      <c r="FC65" s="263" t="s">
        <v>6977</v>
      </c>
      <c r="FD65" s="263" t="s">
        <v>6977</v>
      </c>
      <c r="FE65" s="263" t="s">
        <v>6977</v>
      </c>
      <c r="FF65" s="263" t="s">
        <v>6977</v>
      </c>
      <c r="FG65" s="263" t="s">
        <v>6977</v>
      </c>
      <c r="FH65" s="263" t="s">
        <v>6977</v>
      </c>
      <c r="FI65" s="263" t="s">
        <v>6977</v>
      </c>
      <c r="FJ65" s="263" t="s">
        <v>6977</v>
      </c>
      <c r="FK65" s="263" t="s">
        <v>6977</v>
      </c>
      <c r="FL65" s="263" t="s">
        <v>6977</v>
      </c>
      <c r="FM65" s="263" t="s">
        <v>6977</v>
      </c>
      <c r="FN65" s="263" t="s">
        <v>6977</v>
      </c>
      <c r="FO65" s="263" t="s">
        <v>6977</v>
      </c>
      <c r="FP65" s="263" t="s">
        <v>6977</v>
      </c>
      <c r="FQ65" s="263" t="s">
        <v>6977</v>
      </c>
      <c r="FR65" s="263" t="s">
        <v>6977</v>
      </c>
      <c r="FS65" s="263" t="s">
        <v>6977</v>
      </c>
      <c r="FT65" s="263" t="s">
        <v>6977</v>
      </c>
      <c r="FU65" s="263" t="s">
        <v>6977</v>
      </c>
      <c r="FV65" s="263" t="s">
        <v>6977</v>
      </c>
      <c r="FW65" s="263" t="s">
        <v>6977</v>
      </c>
      <c r="FX65" s="263" t="s">
        <v>6977</v>
      </c>
      <c r="FY65" s="263" t="s">
        <v>6977</v>
      </c>
      <c r="FZ65" s="263" t="s">
        <v>6977</v>
      </c>
      <c r="GA65" s="263" t="s">
        <v>6977</v>
      </c>
      <c r="GB65" s="263" t="s">
        <v>6977</v>
      </c>
      <c r="GC65" s="263" t="s">
        <v>6977</v>
      </c>
      <c r="GD65" s="263" t="s">
        <v>6977</v>
      </c>
      <c r="GE65" s="263" t="s">
        <v>6977</v>
      </c>
      <c r="GF65" s="263" t="s">
        <v>6977</v>
      </c>
      <c r="GG65" s="263" t="s">
        <v>6977</v>
      </c>
      <c r="GH65" s="263" t="s">
        <v>6977</v>
      </c>
      <c r="GI65" s="263" t="s">
        <v>6977</v>
      </c>
      <c r="GJ65" s="263" t="s">
        <v>6977</v>
      </c>
      <c r="GK65" s="263" t="s">
        <v>6977</v>
      </c>
      <c r="GL65" s="263" t="s">
        <v>6977</v>
      </c>
      <c r="GM65" s="263" t="s">
        <v>6977</v>
      </c>
      <c r="GN65" s="263" t="s">
        <v>6977</v>
      </c>
      <c r="GO65" s="263" t="s">
        <v>6977</v>
      </c>
      <c r="GP65" s="263" t="s">
        <v>6977</v>
      </c>
      <c r="GQ65" s="263" t="s">
        <v>6977</v>
      </c>
      <c r="GR65" s="263" t="s">
        <v>6977</v>
      </c>
      <c r="GS65" s="263" t="s">
        <v>6977</v>
      </c>
      <c r="GT65" s="263" t="s">
        <v>6977</v>
      </c>
      <c r="GU65" s="263" t="s">
        <v>6977</v>
      </c>
      <c r="GV65" s="263" t="s">
        <v>6977</v>
      </c>
      <c r="GW65" s="263" t="s">
        <v>6977</v>
      </c>
      <c r="GX65" s="263" t="s">
        <v>6977</v>
      </c>
      <c r="GY65" s="263" t="s">
        <v>6977</v>
      </c>
      <c r="GZ65" s="263" t="s">
        <v>6977</v>
      </c>
      <c r="HA65" s="263" t="s">
        <v>6977</v>
      </c>
      <c r="HB65" s="263" t="s">
        <v>6977</v>
      </c>
      <c r="HC65" s="263" t="s">
        <v>6977</v>
      </c>
      <c r="HD65" s="263" t="s">
        <v>6977</v>
      </c>
      <c r="HE65" s="263" t="s">
        <v>6977</v>
      </c>
      <c r="HF65" s="263" t="s">
        <v>6977</v>
      </c>
      <c r="HG65" s="263" t="s">
        <v>6977</v>
      </c>
      <c r="HH65" s="263" t="s">
        <v>6977</v>
      </c>
      <c r="HI65" s="263" t="s">
        <v>6977</v>
      </c>
      <c r="HJ65" s="263" t="s">
        <v>6977</v>
      </c>
      <c r="HK65" s="263" t="s">
        <v>6977</v>
      </c>
      <c r="HL65" s="263" t="s">
        <v>6977</v>
      </c>
      <c r="HM65" s="263" t="s">
        <v>6977</v>
      </c>
      <c r="HN65" s="263" t="s">
        <v>6977</v>
      </c>
      <c r="HO65" s="263" t="s">
        <v>6977</v>
      </c>
      <c r="HP65" s="263" t="s">
        <v>6977</v>
      </c>
      <c r="HQ65" s="263" t="s">
        <v>6977</v>
      </c>
    </row>
    <row r="66" spans="3:225">
      <c r="C66" s="229"/>
      <c r="D66" s="212"/>
      <c r="E66" s="229" t="s">
        <v>7208</v>
      </c>
      <c r="F66" s="235" t="s">
        <v>7224</v>
      </c>
      <c r="G66" s="260" t="s">
        <v>7206</v>
      </c>
      <c r="H66" s="261" t="s">
        <v>7207</v>
      </c>
      <c r="I66" s="262"/>
      <c r="J66" s="262"/>
      <c r="K66" s="262"/>
      <c r="L66" s="262"/>
      <c r="M66" s="262"/>
      <c r="N66" s="262"/>
      <c r="O66" s="262"/>
      <c r="P66" s="262"/>
      <c r="Q66" s="262"/>
      <c r="R66" s="262"/>
      <c r="S66" s="262"/>
      <c r="T66" s="262"/>
      <c r="U66" s="262"/>
      <c r="V66" s="262"/>
      <c r="W66" s="262"/>
      <c r="X66" s="262"/>
      <c r="Y66" s="262"/>
      <c r="Z66" s="262"/>
      <c r="AA66" s="262"/>
      <c r="AB66" s="262"/>
      <c r="AC66" s="262"/>
      <c r="AD66" s="262"/>
      <c r="AE66" s="262"/>
      <c r="AF66" s="262"/>
      <c r="AG66" s="262"/>
      <c r="AH66" s="262"/>
      <c r="AI66" s="262"/>
      <c r="AJ66" s="262"/>
      <c r="AK66" s="262"/>
      <c r="AL66" s="262"/>
      <c r="AM66" s="262"/>
      <c r="AN66" s="262"/>
      <c r="AO66" s="262"/>
      <c r="AP66" s="262"/>
      <c r="AQ66" s="262"/>
      <c r="AR66" s="262"/>
      <c r="AS66" s="262"/>
      <c r="AT66" s="262"/>
      <c r="AU66" s="262"/>
      <c r="AV66" s="262"/>
      <c r="AW66" s="262"/>
      <c r="AX66" s="262"/>
      <c r="AY66" s="262"/>
      <c r="AZ66" s="262"/>
      <c r="BA66" s="262"/>
      <c r="BB66" s="262"/>
      <c r="BC66" s="262"/>
      <c r="BD66" s="262"/>
      <c r="BE66" s="262"/>
      <c r="BF66" s="262"/>
      <c r="BG66" s="262"/>
      <c r="BH66" s="262"/>
      <c r="BI66" s="262"/>
      <c r="BJ66" s="262"/>
      <c r="BK66" s="262"/>
      <c r="BL66" s="262"/>
      <c r="BM66" s="262"/>
      <c r="BN66" s="262"/>
      <c r="BO66" s="262"/>
      <c r="BP66" s="262"/>
      <c r="BQ66" s="262"/>
      <c r="BR66" s="262"/>
      <c r="BS66" s="262"/>
      <c r="BT66" s="262"/>
      <c r="BU66" s="262"/>
      <c r="BV66" s="262"/>
      <c r="BW66" s="262"/>
      <c r="BX66" s="262"/>
      <c r="BY66" s="262"/>
      <c r="BZ66" s="262"/>
      <c r="CA66" s="262"/>
      <c r="CB66" s="262"/>
      <c r="CC66" s="262"/>
      <c r="CD66" s="262"/>
      <c r="CE66" s="262"/>
      <c r="CF66" s="262"/>
      <c r="CG66" s="262"/>
      <c r="CH66" s="262"/>
      <c r="CI66" s="262"/>
      <c r="CJ66" s="262"/>
      <c r="CK66" s="262"/>
      <c r="CL66" s="262"/>
      <c r="CM66" s="262"/>
      <c r="CN66" s="262"/>
      <c r="CO66" s="262"/>
      <c r="CP66" s="262"/>
      <c r="CQ66" s="262"/>
      <c r="CR66" s="262"/>
      <c r="CS66" s="262"/>
      <c r="CT66" s="262"/>
      <c r="CU66" s="262"/>
      <c r="CV66" s="262"/>
      <c r="CW66" s="262"/>
      <c r="CX66" s="262"/>
      <c r="CY66" s="262"/>
      <c r="CZ66" s="262"/>
      <c r="DA66" s="262"/>
      <c r="DB66" s="262"/>
      <c r="DC66" s="262"/>
      <c r="DD66" s="262"/>
      <c r="DE66" s="262"/>
      <c r="DF66" s="262"/>
      <c r="DG66" s="262"/>
      <c r="DH66" s="262"/>
      <c r="DI66" s="262"/>
      <c r="DJ66" s="262"/>
      <c r="DK66" s="262"/>
      <c r="DL66" s="262"/>
      <c r="DM66" s="262"/>
      <c r="DN66" s="262"/>
      <c r="DO66" s="262"/>
      <c r="DP66" s="262"/>
      <c r="DQ66" s="262"/>
      <c r="DR66" s="262"/>
      <c r="DS66" s="262"/>
      <c r="DT66" s="262"/>
      <c r="DU66" s="262"/>
      <c r="DV66" s="262"/>
      <c r="DW66" s="262"/>
      <c r="DX66" s="262"/>
      <c r="DY66" s="262"/>
      <c r="DZ66" s="262"/>
      <c r="EA66" s="262"/>
      <c r="EB66" s="262"/>
      <c r="EC66" s="262"/>
      <c r="ED66" s="262"/>
      <c r="EE66" s="262"/>
      <c r="EF66" s="262"/>
      <c r="EG66" s="262"/>
      <c r="EH66" s="262"/>
      <c r="EI66" s="262"/>
      <c r="EJ66" s="262"/>
      <c r="EK66" s="262"/>
      <c r="EL66" s="262"/>
      <c r="EM66" s="262"/>
      <c r="EN66" s="262"/>
      <c r="EO66" s="262"/>
      <c r="EP66" s="263" t="s">
        <v>6977</v>
      </c>
      <c r="EQ66" s="263" t="s">
        <v>6977</v>
      </c>
      <c r="ER66" s="263" t="s">
        <v>6977</v>
      </c>
      <c r="ES66" s="263" t="s">
        <v>6977</v>
      </c>
      <c r="ET66" s="263" t="s">
        <v>6977</v>
      </c>
      <c r="EU66" s="263" t="s">
        <v>6977</v>
      </c>
      <c r="EV66" s="263" t="s">
        <v>6977</v>
      </c>
      <c r="EW66" s="263" t="s">
        <v>6977</v>
      </c>
      <c r="EX66" s="263" t="s">
        <v>6977</v>
      </c>
      <c r="EY66" s="263" t="s">
        <v>6977</v>
      </c>
      <c r="EZ66" s="263" t="s">
        <v>6977</v>
      </c>
      <c r="FA66" s="263" t="s">
        <v>6977</v>
      </c>
      <c r="FB66" s="263" t="s">
        <v>6977</v>
      </c>
      <c r="FC66" s="263" t="s">
        <v>6977</v>
      </c>
      <c r="FD66" s="263" t="s">
        <v>6977</v>
      </c>
      <c r="FE66" s="263" t="s">
        <v>6977</v>
      </c>
      <c r="FF66" s="263" t="s">
        <v>6977</v>
      </c>
      <c r="FG66" s="263" t="s">
        <v>6977</v>
      </c>
      <c r="FH66" s="263" t="s">
        <v>6977</v>
      </c>
      <c r="FI66" s="263" t="s">
        <v>6977</v>
      </c>
      <c r="FJ66" s="263" t="s">
        <v>6977</v>
      </c>
      <c r="FK66" s="263" t="s">
        <v>6977</v>
      </c>
      <c r="FL66" s="263" t="s">
        <v>6977</v>
      </c>
      <c r="FM66" s="263" t="s">
        <v>6977</v>
      </c>
      <c r="FN66" s="263" t="s">
        <v>6977</v>
      </c>
      <c r="FO66" s="263" t="s">
        <v>6977</v>
      </c>
      <c r="FP66" s="263" t="s">
        <v>6977</v>
      </c>
      <c r="FQ66" s="263" t="s">
        <v>6977</v>
      </c>
      <c r="FR66" s="263" t="s">
        <v>6977</v>
      </c>
      <c r="FS66" s="263" t="s">
        <v>6977</v>
      </c>
      <c r="FT66" s="263" t="s">
        <v>6977</v>
      </c>
      <c r="FU66" s="263" t="s">
        <v>6977</v>
      </c>
      <c r="FV66" s="263" t="s">
        <v>6977</v>
      </c>
      <c r="FW66" s="263" t="s">
        <v>6977</v>
      </c>
      <c r="FX66" s="263" t="s">
        <v>6977</v>
      </c>
      <c r="FY66" s="263" t="s">
        <v>6977</v>
      </c>
      <c r="FZ66" s="263" t="s">
        <v>6977</v>
      </c>
      <c r="GA66" s="263" t="s">
        <v>6977</v>
      </c>
      <c r="GB66" s="263" t="s">
        <v>6977</v>
      </c>
      <c r="GC66" s="263" t="s">
        <v>6977</v>
      </c>
      <c r="GD66" s="263" t="s">
        <v>6977</v>
      </c>
      <c r="GE66" s="263" t="s">
        <v>6977</v>
      </c>
      <c r="GF66" s="263" t="s">
        <v>6977</v>
      </c>
      <c r="GG66" s="263" t="s">
        <v>6977</v>
      </c>
      <c r="GH66" s="263" t="s">
        <v>6977</v>
      </c>
      <c r="GI66" s="263" t="s">
        <v>6977</v>
      </c>
      <c r="GJ66" s="263" t="s">
        <v>6977</v>
      </c>
      <c r="GK66" s="263" t="s">
        <v>6977</v>
      </c>
      <c r="GL66" s="263" t="s">
        <v>6977</v>
      </c>
      <c r="GM66" s="263" t="s">
        <v>6977</v>
      </c>
      <c r="GN66" s="263" t="s">
        <v>6977</v>
      </c>
      <c r="GO66" s="263" t="s">
        <v>6977</v>
      </c>
      <c r="GP66" s="263" t="s">
        <v>6977</v>
      </c>
      <c r="GQ66" s="263" t="s">
        <v>6977</v>
      </c>
      <c r="GR66" s="263" t="s">
        <v>6977</v>
      </c>
      <c r="GS66" s="263" t="s">
        <v>6977</v>
      </c>
      <c r="GT66" s="263" t="s">
        <v>6977</v>
      </c>
      <c r="GU66" s="263" t="s">
        <v>6977</v>
      </c>
      <c r="GV66" s="263" t="s">
        <v>6977</v>
      </c>
      <c r="GW66" s="263" t="s">
        <v>6977</v>
      </c>
      <c r="GX66" s="263" t="s">
        <v>6977</v>
      </c>
      <c r="GY66" s="263" t="s">
        <v>6977</v>
      </c>
      <c r="GZ66" s="263" t="s">
        <v>6977</v>
      </c>
      <c r="HA66" s="263" t="s">
        <v>6977</v>
      </c>
      <c r="HB66" s="263" t="s">
        <v>6977</v>
      </c>
      <c r="HC66" s="263" t="s">
        <v>6977</v>
      </c>
      <c r="HD66" s="263" t="s">
        <v>6977</v>
      </c>
      <c r="HE66" s="263" t="s">
        <v>6977</v>
      </c>
      <c r="HF66" s="263" t="s">
        <v>6977</v>
      </c>
      <c r="HG66" s="263" t="s">
        <v>6977</v>
      </c>
      <c r="HH66" s="263" t="s">
        <v>6977</v>
      </c>
      <c r="HI66" s="263" t="s">
        <v>6977</v>
      </c>
      <c r="HJ66" s="263" t="s">
        <v>6977</v>
      </c>
      <c r="HK66" s="263" t="s">
        <v>6977</v>
      </c>
      <c r="HL66" s="263" t="s">
        <v>6977</v>
      </c>
      <c r="HM66" s="263" t="s">
        <v>6977</v>
      </c>
      <c r="HN66" s="263" t="s">
        <v>6977</v>
      </c>
      <c r="HO66" s="263" t="s">
        <v>6977</v>
      </c>
      <c r="HP66" s="263" t="s">
        <v>6977</v>
      </c>
      <c r="HQ66" s="263" t="s">
        <v>6977</v>
      </c>
    </row>
    <row r="67" spans="3:225">
      <c r="C67" s="229"/>
      <c r="D67" s="212"/>
      <c r="E67" s="229" t="s">
        <v>7209</v>
      </c>
      <c r="F67" s="235" t="s">
        <v>7224</v>
      </c>
      <c r="G67" s="260" t="s">
        <v>7206</v>
      </c>
      <c r="H67" s="261" t="s">
        <v>7207</v>
      </c>
      <c r="I67" s="262"/>
      <c r="J67" s="262"/>
      <c r="K67" s="262"/>
      <c r="L67" s="262"/>
      <c r="M67" s="262"/>
      <c r="N67" s="262"/>
      <c r="O67" s="262"/>
      <c r="P67" s="262"/>
      <c r="Q67" s="262"/>
      <c r="R67" s="262"/>
      <c r="S67" s="262"/>
      <c r="T67" s="262"/>
      <c r="U67" s="262"/>
      <c r="V67" s="262"/>
      <c r="W67" s="262"/>
      <c r="X67" s="262"/>
      <c r="Y67" s="262"/>
      <c r="Z67" s="262"/>
      <c r="AA67" s="262"/>
      <c r="AB67" s="262"/>
      <c r="AC67" s="262"/>
      <c r="AD67" s="262"/>
      <c r="AE67" s="262"/>
      <c r="AF67" s="262"/>
      <c r="AG67" s="262"/>
      <c r="AH67" s="262"/>
      <c r="AI67" s="262"/>
      <c r="AJ67" s="262"/>
      <c r="AK67" s="262"/>
      <c r="AL67" s="262"/>
      <c r="AM67" s="262"/>
      <c r="AN67" s="262"/>
      <c r="AO67" s="262"/>
      <c r="AP67" s="262"/>
      <c r="AQ67" s="262"/>
      <c r="AR67" s="262"/>
      <c r="AS67" s="262"/>
      <c r="AT67" s="262"/>
      <c r="AU67" s="262"/>
      <c r="AV67" s="262"/>
      <c r="AW67" s="262"/>
      <c r="AX67" s="262"/>
      <c r="AY67" s="262"/>
      <c r="AZ67" s="262"/>
      <c r="BA67" s="262"/>
      <c r="BB67" s="262"/>
      <c r="BC67" s="262"/>
      <c r="BD67" s="262"/>
      <c r="BE67" s="262"/>
      <c r="BF67" s="262"/>
      <c r="BG67" s="262"/>
      <c r="BH67" s="262"/>
      <c r="BI67" s="262"/>
      <c r="BJ67" s="262"/>
      <c r="BK67" s="262"/>
      <c r="BL67" s="262"/>
      <c r="BM67" s="262"/>
      <c r="BN67" s="262"/>
      <c r="BO67" s="262"/>
      <c r="BP67" s="262"/>
      <c r="BQ67" s="262"/>
      <c r="BR67" s="262"/>
      <c r="BS67" s="262"/>
      <c r="BT67" s="262"/>
      <c r="BU67" s="262"/>
      <c r="BV67" s="262"/>
      <c r="BW67" s="262"/>
      <c r="BX67" s="262"/>
      <c r="BY67" s="262"/>
      <c r="BZ67" s="262"/>
      <c r="CA67" s="262"/>
      <c r="CB67" s="262"/>
      <c r="CC67" s="262"/>
      <c r="CD67" s="262"/>
      <c r="CE67" s="262"/>
      <c r="CF67" s="262"/>
      <c r="CG67" s="262"/>
      <c r="CH67" s="262"/>
      <c r="CI67" s="262"/>
      <c r="CJ67" s="262"/>
      <c r="CK67" s="262"/>
      <c r="CL67" s="262"/>
      <c r="CM67" s="262"/>
      <c r="CN67" s="262"/>
      <c r="CO67" s="262"/>
      <c r="CP67" s="262"/>
      <c r="CQ67" s="262"/>
      <c r="CR67" s="262"/>
      <c r="CS67" s="262"/>
      <c r="CT67" s="262"/>
      <c r="CU67" s="262"/>
      <c r="CV67" s="262"/>
      <c r="CW67" s="262"/>
      <c r="CX67" s="262"/>
      <c r="CY67" s="262"/>
      <c r="CZ67" s="262"/>
      <c r="DA67" s="262"/>
      <c r="DB67" s="262"/>
      <c r="DC67" s="262"/>
      <c r="DD67" s="262"/>
      <c r="DE67" s="262"/>
      <c r="DF67" s="262"/>
      <c r="DG67" s="262"/>
      <c r="DH67" s="262"/>
      <c r="DI67" s="262"/>
      <c r="DJ67" s="262"/>
      <c r="DK67" s="262"/>
      <c r="DL67" s="262"/>
      <c r="DM67" s="262"/>
      <c r="DN67" s="262"/>
      <c r="DO67" s="262"/>
      <c r="DP67" s="262"/>
      <c r="DQ67" s="262"/>
      <c r="DR67" s="262"/>
      <c r="DS67" s="262"/>
      <c r="DT67" s="262"/>
      <c r="DU67" s="262"/>
      <c r="DV67" s="262"/>
      <c r="DW67" s="262"/>
      <c r="DX67" s="262"/>
      <c r="DY67" s="262"/>
      <c r="DZ67" s="262"/>
      <c r="EA67" s="262"/>
      <c r="EB67" s="262"/>
      <c r="EC67" s="262"/>
      <c r="ED67" s="262"/>
      <c r="EE67" s="262"/>
      <c r="EF67" s="262"/>
      <c r="EG67" s="262"/>
      <c r="EH67" s="262"/>
      <c r="EI67" s="262"/>
      <c r="EJ67" s="262"/>
      <c r="EK67" s="262"/>
      <c r="EL67" s="262"/>
      <c r="EM67" s="262"/>
      <c r="EN67" s="262"/>
      <c r="EO67" s="262"/>
      <c r="EP67" s="263" t="s">
        <v>6977</v>
      </c>
      <c r="EQ67" s="263" t="s">
        <v>6977</v>
      </c>
      <c r="ER67" s="263" t="s">
        <v>6977</v>
      </c>
      <c r="ES67" s="263" t="s">
        <v>6977</v>
      </c>
      <c r="ET67" s="263" t="s">
        <v>6977</v>
      </c>
      <c r="EU67" s="263" t="s">
        <v>6977</v>
      </c>
      <c r="EV67" s="263" t="s">
        <v>6977</v>
      </c>
      <c r="EW67" s="263" t="s">
        <v>6977</v>
      </c>
      <c r="EX67" s="263" t="s">
        <v>6977</v>
      </c>
      <c r="EY67" s="263" t="s">
        <v>6977</v>
      </c>
      <c r="EZ67" s="263" t="s">
        <v>6977</v>
      </c>
      <c r="FA67" s="263" t="s">
        <v>6977</v>
      </c>
      <c r="FB67" s="263" t="s">
        <v>6977</v>
      </c>
      <c r="FC67" s="263" t="s">
        <v>6977</v>
      </c>
      <c r="FD67" s="263" t="s">
        <v>6977</v>
      </c>
      <c r="FE67" s="263" t="s">
        <v>6977</v>
      </c>
      <c r="FF67" s="263" t="s">
        <v>6977</v>
      </c>
      <c r="FG67" s="263" t="s">
        <v>6977</v>
      </c>
      <c r="FH67" s="263" t="s">
        <v>6977</v>
      </c>
      <c r="FI67" s="263" t="s">
        <v>6977</v>
      </c>
      <c r="FJ67" s="263" t="s">
        <v>6977</v>
      </c>
      <c r="FK67" s="263" t="s">
        <v>6977</v>
      </c>
      <c r="FL67" s="263" t="s">
        <v>6977</v>
      </c>
      <c r="FM67" s="263" t="s">
        <v>6977</v>
      </c>
      <c r="FN67" s="263" t="s">
        <v>6977</v>
      </c>
      <c r="FO67" s="263" t="s">
        <v>6977</v>
      </c>
      <c r="FP67" s="263" t="s">
        <v>6977</v>
      </c>
      <c r="FQ67" s="263" t="s">
        <v>6977</v>
      </c>
      <c r="FR67" s="263" t="s">
        <v>6977</v>
      </c>
      <c r="FS67" s="263" t="s">
        <v>6977</v>
      </c>
      <c r="FT67" s="263" t="s">
        <v>6977</v>
      </c>
      <c r="FU67" s="263" t="s">
        <v>6977</v>
      </c>
      <c r="FV67" s="263" t="s">
        <v>6977</v>
      </c>
      <c r="FW67" s="263" t="s">
        <v>6977</v>
      </c>
      <c r="FX67" s="263" t="s">
        <v>6977</v>
      </c>
      <c r="FY67" s="263" t="s">
        <v>6977</v>
      </c>
      <c r="FZ67" s="263" t="s">
        <v>6977</v>
      </c>
      <c r="GA67" s="263" t="s">
        <v>6977</v>
      </c>
      <c r="GB67" s="263" t="s">
        <v>6977</v>
      </c>
      <c r="GC67" s="263" t="s">
        <v>6977</v>
      </c>
      <c r="GD67" s="263" t="s">
        <v>6977</v>
      </c>
      <c r="GE67" s="263" t="s">
        <v>6977</v>
      </c>
      <c r="GF67" s="263" t="s">
        <v>6977</v>
      </c>
      <c r="GG67" s="263" t="s">
        <v>6977</v>
      </c>
      <c r="GH67" s="263" t="s">
        <v>6977</v>
      </c>
      <c r="GI67" s="263" t="s">
        <v>6977</v>
      </c>
      <c r="GJ67" s="263" t="s">
        <v>6977</v>
      </c>
      <c r="GK67" s="263" t="s">
        <v>6977</v>
      </c>
      <c r="GL67" s="263" t="s">
        <v>6977</v>
      </c>
      <c r="GM67" s="263" t="s">
        <v>6977</v>
      </c>
      <c r="GN67" s="263" t="s">
        <v>6977</v>
      </c>
      <c r="GO67" s="263" t="s">
        <v>6977</v>
      </c>
      <c r="GP67" s="263" t="s">
        <v>6977</v>
      </c>
      <c r="GQ67" s="263" t="s">
        <v>6977</v>
      </c>
      <c r="GR67" s="263" t="s">
        <v>6977</v>
      </c>
      <c r="GS67" s="263" t="s">
        <v>6977</v>
      </c>
      <c r="GT67" s="263" t="s">
        <v>6977</v>
      </c>
      <c r="GU67" s="263" t="s">
        <v>6977</v>
      </c>
      <c r="GV67" s="263" t="s">
        <v>6977</v>
      </c>
      <c r="GW67" s="263" t="s">
        <v>6977</v>
      </c>
      <c r="GX67" s="263" t="s">
        <v>6977</v>
      </c>
      <c r="GY67" s="263" t="s">
        <v>6977</v>
      </c>
      <c r="GZ67" s="263" t="s">
        <v>6977</v>
      </c>
      <c r="HA67" s="263" t="s">
        <v>6977</v>
      </c>
      <c r="HB67" s="263" t="s">
        <v>6977</v>
      </c>
      <c r="HC67" s="263" t="s">
        <v>6977</v>
      </c>
      <c r="HD67" s="263" t="s">
        <v>6977</v>
      </c>
      <c r="HE67" s="263" t="s">
        <v>6977</v>
      </c>
      <c r="HF67" s="263" t="s">
        <v>6977</v>
      </c>
      <c r="HG67" s="263" t="s">
        <v>6977</v>
      </c>
      <c r="HH67" s="263" t="s">
        <v>6977</v>
      </c>
      <c r="HI67" s="263" t="s">
        <v>6977</v>
      </c>
      <c r="HJ67" s="263" t="s">
        <v>6977</v>
      </c>
      <c r="HK67" s="263" t="s">
        <v>6977</v>
      </c>
      <c r="HL67" s="263" t="s">
        <v>6977</v>
      </c>
      <c r="HM67" s="263" t="s">
        <v>6977</v>
      </c>
      <c r="HN67" s="263" t="s">
        <v>6977</v>
      </c>
      <c r="HO67" s="263" t="s">
        <v>6977</v>
      </c>
      <c r="HP67" s="263" t="s">
        <v>6977</v>
      </c>
      <c r="HQ67" s="263" t="s">
        <v>6977</v>
      </c>
    </row>
    <row r="68" spans="3:225">
      <c r="C68" s="229"/>
      <c r="D68" s="212"/>
      <c r="E68" s="229" t="s">
        <v>7210</v>
      </c>
      <c r="F68" s="235" t="s">
        <v>7224</v>
      </c>
      <c r="G68" s="260" t="s">
        <v>7206</v>
      </c>
      <c r="H68" s="261" t="s">
        <v>7207</v>
      </c>
      <c r="I68" s="262"/>
      <c r="J68" s="262"/>
      <c r="K68" s="262"/>
      <c r="L68" s="262"/>
      <c r="M68" s="262"/>
      <c r="N68" s="262"/>
      <c r="O68" s="262"/>
      <c r="P68" s="262"/>
      <c r="Q68" s="262"/>
      <c r="R68" s="262"/>
      <c r="S68" s="262"/>
      <c r="T68" s="262"/>
      <c r="U68" s="262"/>
      <c r="V68" s="262"/>
      <c r="W68" s="262"/>
      <c r="X68" s="262"/>
      <c r="Y68" s="262"/>
      <c r="Z68" s="262"/>
      <c r="AA68" s="262"/>
      <c r="AB68" s="262"/>
      <c r="AC68" s="262"/>
      <c r="AD68" s="262"/>
      <c r="AE68" s="262"/>
      <c r="AF68" s="262"/>
      <c r="AG68" s="262"/>
      <c r="AH68" s="262"/>
      <c r="AI68" s="262"/>
      <c r="AJ68" s="262"/>
      <c r="AK68" s="262"/>
      <c r="AL68" s="262"/>
      <c r="AM68" s="262"/>
      <c r="AN68" s="262"/>
      <c r="AO68" s="262"/>
      <c r="AP68" s="262"/>
      <c r="AQ68" s="262"/>
      <c r="AR68" s="262"/>
      <c r="AS68" s="262"/>
      <c r="AT68" s="262"/>
      <c r="AU68" s="262"/>
      <c r="AV68" s="262"/>
      <c r="AW68" s="262"/>
      <c r="AX68" s="262"/>
      <c r="AY68" s="262"/>
      <c r="AZ68" s="262"/>
      <c r="BA68" s="262"/>
      <c r="BB68" s="262"/>
      <c r="BC68" s="262"/>
      <c r="BD68" s="262"/>
      <c r="BE68" s="262"/>
      <c r="BF68" s="262"/>
      <c r="BG68" s="262"/>
      <c r="BH68" s="262"/>
      <c r="BI68" s="262"/>
      <c r="BJ68" s="262"/>
      <c r="BK68" s="262"/>
      <c r="BL68" s="262"/>
      <c r="BM68" s="262"/>
      <c r="BN68" s="262"/>
      <c r="BO68" s="262"/>
      <c r="BP68" s="262"/>
      <c r="BQ68" s="262"/>
      <c r="BR68" s="262"/>
      <c r="BS68" s="262"/>
      <c r="BT68" s="262"/>
      <c r="BU68" s="262"/>
      <c r="BV68" s="262"/>
      <c r="BW68" s="262"/>
      <c r="BX68" s="262"/>
      <c r="BY68" s="262"/>
      <c r="BZ68" s="262"/>
      <c r="CA68" s="262"/>
      <c r="CB68" s="262"/>
      <c r="CC68" s="262"/>
      <c r="CD68" s="262"/>
      <c r="CE68" s="262"/>
      <c r="CF68" s="262"/>
      <c r="CG68" s="262"/>
      <c r="CH68" s="262"/>
      <c r="CI68" s="262"/>
      <c r="CJ68" s="262"/>
      <c r="CK68" s="262"/>
      <c r="CL68" s="262"/>
      <c r="CM68" s="262"/>
      <c r="CN68" s="262"/>
      <c r="CO68" s="262"/>
      <c r="CP68" s="262"/>
      <c r="CQ68" s="262"/>
      <c r="CR68" s="262"/>
      <c r="CS68" s="262"/>
      <c r="CT68" s="262"/>
      <c r="CU68" s="262"/>
      <c r="CV68" s="262"/>
      <c r="CW68" s="262"/>
      <c r="CX68" s="262"/>
      <c r="CY68" s="262"/>
      <c r="CZ68" s="262"/>
      <c r="DA68" s="262"/>
      <c r="DB68" s="262"/>
      <c r="DC68" s="262"/>
      <c r="DD68" s="262"/>
      <c r="DE68" s="262"/>
      <c r="DF68" s="262"/>
      <c r="DG68" s="262"/>
      <c r="DH68" s="262"/>
      <c r="DI68" s="262"/>
      <c r="DJ68" s="262"/>
      <c r="DK68" s="262"/>
      <c r="DL68" s="262"/>
      <c r="DM68" s="262"/>
      <c r="DN68" s="262"/>
      <c r="DO68" s="262"/>
      <c r="DP68" s="262"/>
      <c r="DQ68" s="262"/>
      <c r="DR68" s="262"/>
      <c r="DS68" s="262"/>
      <c r="DT68" s="262"/>
      <c r="DU68" s="262"/>
      <c r="DV68" s="262"/>
      <c r="DW68" s="262"/>
      <c r="DX68" s="262"/>
      <c r="DY68" s="262"/>
      <c r="DZ68" s="262"/>
      <c r="EA68" s="262"/>
      <c r="EB68" s="262"/>
      <c r="EC68" s="262"/>
      <c r="ED68" s="262"/>
      <c r="EE68" s="262"/>
      <c r="EF68" s="262"/>
      <c r="EG68" s="262"/>
      <c r="EH68" s="262"/>
      <c r="EI68" s="262"/>
      <c r="EJ68" s="262"/>
      <c r="EK68" s="262"/>
      <c r="EL68" s="262"/>
      <c r="EM68" s="262"/>
      <c r="EN68" s="262"/>
      <c r="EO68" s="262"/>
      <c r="EP68" s="263" t="s">
        <v>6977</v>
      </c>
      <c r="EQ68" s="263" t="s">
        <v>6977</v>
      </c>
      <c r="ER68" s="263" t="s">
        <v>6977</v>
      </c>
      <c r="ES68" s="263" t="s">
        <v>6977</v>
      </c>
      <c r="ET68" s="263" t="s">
        <v>6977</v>
      </c>
      <c r="EU68" s="263" t="s">
        <v>6977</v>
      </c>
      <c r="EV68" s="263" t="s">
        <v>6977</v>
      </c>
      <c r="EW68" s="263" t="s">
        <v>6977</v>
      </c>
      <c r="EX68" s="263" t="s">
        <v>6977</v>
      </c>
      <c r="EY68" s="263" t="s">
        <v>6977</v>
      </c>
      <c r="EZ68" s="263" t="s">
        <v>6977</v>
      </c>
      <c r="FA68" s="263" t="s">
        <v>6977</v>
      </c>
      <c r="FB68" s="263" t="s">
        <v>6977</v>
      </c>
      <c r="FC68" s="263" t="s">
        <v>6977</v>
      </c>
      <c r="FD68" s="263" t="s">
        <v>6977</v>
      </c>
      <c r="FE68" s="263" t="s">
        <v>6977</v>
      </c>
      <c r="FF68" s="263" t="s">
        <v>6977</v>
      </c>
      <c r="FG68" s="263" t="s">
        <v>6977</v>
      </c>
      <c r="FH68" s="263" t="s">
        <v>6977</v>
      </c>
      <c r="FI68" s="263" t="s">
        <v>6977</v>
      </c>
      <c r="FJ68" s="263" t="s">
        <v>6977</v>
      </c>
      <c r="FK68" s="263" t="s">
        <v>6977</v>
      </c>
      <c r="FL68" s="263" t="s">
        <v>6977</v>
      </c>
      <c r="FM68" s="263" t="s">
        <v>6977</v>
      </c>
      <c r="FN68" s="263" t="s">
        <v>6977</v>
      </c>
      <c r="FO68" s="263" t="s">
        <v>6977</v>
      </c>
      <c r="FP68" s="263" t="s">
        <v>6977</v>
      </c>
      <c r="FQ68" s="263" t="s">
        <v>6977</v>
      </c>
      <c r="FR68" s="263" t="s">
        <v>6977</v>
      </c>
      <c r="FS68" s="263" t="s">
        <v>6977</v>
      </c>
      <c r="FT68" s="263" t="s">
        <v>6977</v>
      </c>
      <c r="FU68" s="263" t="s">
        <v>6977</v>
      </c>
      <c r="FV68" s="263" t="s">
        <v>6977</v>
      </c>
      <c r="FW68" s="263" t="s">
        <v>6977</v>
      </c>
      <c r="FX68" s="263" t="s">
        <v>6977</v>
      </c>
      <c r="FY68" s="263" t="s">
        <v>6977</v>
      </c>
      <c r="FZ68" s="263" t="s">
        <v>6977</v>
      </c>
      <c r="GA68" s="263" t="s">
        <v>6977</v>
      </c>
      <c r="GB68" s="263" t="s">
        <v>6977</v>
      </c>
      <c r="GC68" s="263" t="s">
        <v>6977</v>
      </c>
      <c r="GD68" s="263" t="s">
        <v>6977</v>
      </c>
      <c r="GE68" s="263" t="s">
        <v>6977</v>
      </c>
      <c r="GF68" s="263" t="s">
        <v>6977</v>
      </c>
      <c r="GG68" s="263" t="s">
        <v>6977</v>
      </c>
      <c r="GH68" s="263" t="s">
        <v>6977</v>
      </c>
      <c r="GI68" s="263" t="s">
        <v>6977</v>
      </c>
      <c r="GJ68" s="263" t="s">
        <v>6977</v>
      </c>
      <c r="GK68" s="263" t="s">
        <v>6977</v>
      </c>
      <c r="GL68" s="263" t="s">
        <v>6977</v>
      </c>
      <c r="GM68" s="263" t="s">
        <v>6977</v>
      </c>
      <c r="GN68" s="263" t="s">
        <v>6977</v>
      </c>
      <c r="GO68" s="263" t="s">
        <v>6977</v>
      </c>
      <c r="GP68" s="263" t="s">
        <v>6977</v>
      </c>
      <c r="GQ68" s="263" t="s">
        <v>6977</v>
      </c>
      <c r="GR68" s="263" t="s">
        <v>6977</v>
      </c>
      <c r="GS68" s="263" t="s">
        <v>6977</v>
      </c>
      <c r="GT68" s="263" t="s">
        <v>6977</v>
      </c>
      <c r="GU68" s="263" t="s">
        <v>6977</v>
      </c>
      <c r="GV68" s="263" t="s">
        <v>6977</v>
      </c>
      <c r="GW68" s="263" t="s">
        <v>6977</v>
      </c>
      <c r="GX68" s="263" t="s">
        <v>6977</v>
      </c>
      <c r="GY68" s="263" t="s">
        <v>6977</v>
      </c>
      <c r="GZ68" s="263" t="s">
        <v>6977</v>
      </c>
      <c r="HA68" s="263" t="s">
        <v>6977</v>
      </c>
      <c r="HB68" s="263" t="s">
        <v>6977</v>
      </c>
      <c r="HC68" s="263" t="s">
        <v>6977</v>
      </c>
      <c r="HD68" s="263" t="s">
        <v>6977</v>
      </c>
      <c r="HE68" s="263" t="s">
        <v>6977</v>
      </c>
      <c r="HF68" s="263" t="s">
        <v>6977</v>
      </c>
      <c r="HG68" s="263" t="s">
        <v>6977</v>
      </c>
      <c r="HH68" s="263" t="s">
        <v>6977</v>
      </c>
      <c r="HI68" s="263" t="s">
        <v>6977</v>
      </c>
      <c r="HJ68" s="263" t="s">
        <v>6977</v>
      </c>
      <c r="HK68" s="263" t="s">
        <v>6977</v>
      </c>
      <c r="HL68" s="263" t="s">
        <v>6977</v>
      </c>
      <c r="HM68" s="263" t="s">
        <v>6977</v>
      </c>
      <c r="HN68" s="263" t="s">
        <v>6977</v>
      </c>
      <c r="HO68" s="263" t="s">
        <v>6977</v>
      </c>
      <c r="HP68" s="263" t="s">
        <v>6977</v>
      </c>
      <c r="HQ68" s="263" t="s">
        <v>6977</v>
      </c>
    </row>
    <row r="69" spans="3:225">
      <c r="C69" s="229"/>
      <c r="D69" s="212"/>
      <c r="E69" s="229" t="s">
        <v>7211</v>
      </c>
      <c r="F69" s="235" t="s">
        <v>7224</v>
      </c>
      <c r="G69" s="260" t="s">
        <v>7206</v>
      </c>
      <c r="H69" s="261" t="s">
        <v>7207</v>
      </c>
      <c r="I69" s="262"/>
      <c r="J69" s="262"/>
      <c r="K69" s="262"/>
      <c r="L69" s="262"/>
      <c r="M69" s="262"/>
      <c r="N69" s="262"/>
      <c r="O69" s="262"/>
      <c r="P69" s="262"/>
      <c r="Q69" s="262"/>
      <c r="R69" s="262"/>
      <c r="S69" s="262"/>
      <c r="T69" s="262"/>
      <c r="U69" s="262"/>
      <c r="V69" s="262"/>
      <c r="W69" s="262"/>
      <c r="X69" s="262"/>
      <c r="Y69" s="262"/>
      <c r="Z69" s="262"/>
      <c r="AA69" s="262"/>
      <c r="AB69" s="262"/>
      <c r="AC69" s="262"/>
      <c r="AD69" s="262"/>
      <c r="AE69" s="262"/>
      <c r="AF69" s="262"/>
      <c r="AG69" s="262"/>
      <c r="AH69" s="262"/>
      <c r="AI69" s="262"/>
      <c r="AJ69" s="262"/>
      <c r="AK69" s="262"/>
      <c r="AL69" s="262"/>
      <c r="AM69" s="262"/>
      <c r="AN69" s="262"/>
      <c r="AO69" s="262"/>
      <c r="AP69" s="262"/>
      <c r="AQ69" s="262"/>
      <c r="AR69" s="262"/>
      <c r="AS69" s="262"/>
      <c r="AT69" s="262"/>
      <c r="AU69" s="262"/>
      <c r="AV69" s="262"/>
      <c r="AW69" s="262"/>
      <c r="AX69" s="262"/>
      <c r="AY69" s="262"/>
      <c r="AZ69" s="262"/>
      <c r="BA69" s="262"/>
      <c r="BB69" s="262"/>
      <c r="BC69" s="262"/>
      <c r="BD69" s="262"/>
      <c r="BE69" s="262"/>
      <c r="BF69" s="262"/>
      <c r="BG69" s="262"/>
      <c r="BH69" s="262"/>
      <c r="BI69" s="262"/>
      <c r="BJ69" s="262"/>
      <c r="BK69" s="262"/>
      <c r="BL69" s="262"/>
      <c r="BM69" s="262"/>
      <c r="BN69" s="262"/>
      <c r="BO69" s="262"/>
      <c r="BP69" s="262"/>
      <c r="BQ69" s="262"/>
      <c r="BR69" s="262"/>
      <c r="BS69" s="262"/>
      <c r="BT69" s="262"/>
      <c r="BU69" s="262"/>
      <c r="BV69" s="262"/>
      <c r="BW69" s="262"/>
      <c r="BX69" s="262"/>
      <c r="BY69" s="262"/>
      <c r="BZ69" s="262"/>
      <c r="CA69" s="262"/>
      <c r="CB69" s="262"/>
      <c r="CC69" s="262"/>
      <c r="CD69" s="262"/>
      <c r="CE69" s="262"/>
      <c r="CF69" s="262"/>
      <c r="CG69" s="262"/>
      <c r="CH69" s="262"/>
      <c r="CI69" s="262"/>
      <c r="CJ69" s="262"/>
      <c r="CK69" s="262"/>
      <c r="CL69" s="262"/>
      <c r="CM69" s="262"/>
      <c r="CN69" s="262"/>
      <c r="CO69" s="262"/>
      <c r="CP69" s="262"/>
      <c r="CQ69" s="262"/>
      <c r="CR69" s="262"/>
      <c r="CS69" s="262"/>
      <c r="CT69" s="262"/>
      <c r="CU69" s="262"/>
      <c r="CV69" s="262"/>
      <c r="CW69" s="262"/>
      <c r="CX69" s="262"/>
      <c r="CY69" s="262"/>
      <c r="CZ69" s="262"/>
      <c r="DA69" s="262"/>
      <c r="DB69" s="262"/>
      <c r="DC69" s="262"/>
      <c r="DD69" s="262"/>
      <c r="DE69" s="262"/>
      <c r="DF69" s="262"/>
      <c r="DG69" s="262"/>
      <c r="DH69" s="262"/>
      <c r="DI69" s="262"/>
      <c r="DJ69" s="262"/>
      <c r="DK69" s="262"/>
      <c r="DL69" s="262"/>
      <c r="DM69" s="262"/>
      <c r="DN69" s="262"/>
      <c r="DO69" s="262"/>
      <c r="DP69" s="262"/>
      <c r="DQ69" s="262"/>
      <c r="DR69" s="262"/>
      <c r="DS69" s="262"/>
      <c r="DT69" s="262"/>
      <c r="DU69" s="262"/>
      <c r="DV69" s="262"/>
      <c r="DW69" s="262"/>
      <c r="DX69" s="262"/>
      <c r="DY69" s="262"/>
      <c r="DZ69" s="262"/>
      <c r="EA69" s="262"/>
      <c r="EB69" s="262"/>
      <c r="EC69" s="262"/>
      <c r="ED69" s="262"/>
      <c r="EE69" s="262"/>
      <c r="EF69" s="262"/>
      <c r="EG69" s="262"/>
      <c r="EH69" s="262"/>
      <c r="EI69" s="262"/>
      <c r="EJ69" s="262"/>
      <c r="EK69" s="262"/>
      <c r="EL69" s="262"/>
      <c r="EM69" s="262"/>
      <c r="EN69" s="262"/>
      <c r="EO69" s="262"/>
      <c r="EP69" s="263" t="s">
        <v>6977</v>
      </c>
      <c r="EQ69" s="263" t="s">
        <v>6977</v>
      </c>
      <c r="ER69" s="263" t="s">
        <v>6977</v>
      </c>
      <c r="ES69" s="263" t="s">
        <v>6977</v>
      </c>
      <c r="ET69" s="263" t="s">
        <v>6977</v>
      </c>
      <c r="EU69" s="263" t="s">
        <v>6977</v>
      </c>
      <c r="EV69" s="263" t="s">
        <v>6977</v>
      </c>
      <c r="EW69" s="263" t="s">
        <v>6977</v>
      </c>
      <c r="EX69" s="263" t="s">
        <v>6977</v>
      </c>
      <c r="EY69" s="263" t="s">
        <v>6977</v>
      </c>
      <c r="EZ69" s="263" t="s">
        <v>6977</v>
      </c>
      <c r="FA69" s="263" t="s">
        <v>6977</v>
      </c>
      <c r="FB69" s="263" t="s">
        <v>6977</v>
      </c>
      <c r="FC69" s="263" t="s">
        <v>6977</v>
      </c>
      <c r="FD69" s="263" t="s">
        <v>6977</v>
      </c>
      <c r="FE69" s="263" t="s">
        <v>6977</v>
      </c>
      <c r="FF69" s="263" t="s">
        <v>6977</v>
      </c>
      <c r="FG69" s="263" t="s">
        <v>6977</v>
      </c>
      <c r="FH69" s="263" t="s">
        <v>6977</v>
      </c>
      <c r="FI69" s="263" t="s">
        <v>6977</v>
      </c>
      <c r="FJ69" s="263" t="s">
        <v>6977</v>
      </c>
      <c r="FK69" s="263" t="s">
        <v>6977</v>
      </c>
      <c r="FL69" s="263" t="s">
        <v>6977</v>
      </c>
      <c r="FM69" s="263" t="s">
        <v>6977</v>
      </c>
      <c r="FN69" s="263" t="s">
        <v>6977</v>
      </c>
      <c r="FO69" s="263" t="s">
        <v>6977</v>
      </c>
      <c r="FP69" s="263" t="s">
        <v>6977</v>
      </c>
      <c r="FQ69" s="263" t="s">
        <v>6977</v>
      </c>
      <c r="FR69" s="263" t="s">
        <v>6977</v>
      </c>
      <c r="FS69" s="263" t="s">
        <v>6977</v>
      </c>
      <c r="FT69" s="263" t="s">
        <v>6977</v>
      </c>
      <c r="FU69" s="263" t="s">
        <v>6977</v>
      </c>
      <c r="FV69" s="263" t="s">
        <v>6977</v>
      </c>
      <c r="FW69" s="263" t="s">
        <v>6977</v>
      </c>
      <c r="FX69" s="263" t="s">
        <v>6977</v>
      </c>
      <c r="FY69" s="263" t="s">
        <v>6977</v>
      </c>
      <c r="FZ69" s="263" t="s">
        <v>6977</v>
      </c>
      <c r="GA69" s="263" t="s">
        <v>6977</v>
      </c>
      <c r="GB69" s="263" t="s">
        <v>6977</v>
      </c>
      <c r="GC69" s="263" t="s">
        <v>6977</v>
      </c>
      <c r="GD69" s="263" t="s">
        <v>6977</v>
      </c>
      <c r="GE69" s="263" t="s">
        <v>6977</v>
      </c>
      <c r="GF69" s="263" t="s">
        <v>6977</v>
      </c>
      <c r="GG69" s="263" t="s">
        <v>6977</v>
      </c>
      <c r="GH69" s="263" t="s">
        <v>6977</v>
      </c>
      <c r="GI69" s="263" t="s">
        <v>6977</v>
      </c>
      <c r="GJ69" s="263" t="s">
        <v>6977</v>
      </c>
      <c r="GK69" s="263" t="s">
        <v>6977</v>
      </c>
      <c r="GL69" s="263" t="s">
        <v>6977</v>
      </c>
      <c r="GM69" s="263" t="s">
        <v>6977</v>
      </c>
      <c r="GN69" s="263" t="s">
        <v>6977</v>
      </c>
      <c r="GO69" s="263" t="s">
        <v>6977</v>
      </c>
      <c r="GP69" s="263" t="s">
        <v>6977</v>
      </c>
      <c r="GQ69" s="263" t="s">
        <v>6977</v>
      </c>
      <c r="GR69" s="263" t="s">
        <v>6977</v>
      </c>
      <c r="GS69" s="263" t="s">
        <v>6977</v>
      </c>
      <c r="GT69" s="263" t="s">
        <v>6977</v>
      </c>
      <c r="GU69" s="263" t="s">
        <v>6977</v>
      </c>
      <c r="GV69" s="263" t="s">
        <v>6977</v>
      </c>
      <c r="GW69" s="263" t="s">
        <v>6977</v>
      </c>
      <c r="GX69" s="263" t="s">
        <v>6977</v>
      </c>
      <c r="GY69" s="263" t="s">
        <v>6977</v>
      </c>
      <c r="GZ69" s="263" t="s">
        <v>6977</v>
      </c>
      <c r="HA69" s="263" t="s">
        <v>6977</v>
      </c>
      <c r="HB69" s="263" t="s">
        <v>6977</v>
      </c>
      <c r="HC69" s="263" t="s">
        <v>6977</v>
      </c>
      <c r="HD69" s="263" t="s">
        <v>6977</v>
      </c>
      <c r="HE69" s="263" t="s">
        <v>6977</v>
      </c>
      <c r="HF69" s="263" t="s">
        <v>6977</v>
      </c>
      <c r="HG69" s="263" t="s">
        <v>6977</v>
      </c>
      <c r="HH69" s="263" t="s">
        <v>6977</v>
      </c>
      <c r="HI69" s="263" t="s">
        <v>6977</v>
      </c>
      <c r="HJ69" s="263" t="s">
        <v>6977</v>
      </c>
      <c r="HK69" s="263" t="s">
        <v>6977</v>
      </c>
      <c r="HL69" s="263" t="s">
        <v>6977</v>
      </c>
      <c r="HM69" s="263" t="s">
        <v>6977</v>
      </c>
      <c r="HN69" s="263" t="s">
        <v>6977</v>
      </c>
      <c r="HO69" s="263" t="s">
        <v>6977</v>
      </c>
      <c r="HP69" s="263" t="s">
        <v>6977</v>
      </c>
      <c r="HQ69" s="263" t="s">
        <v>6977</v>
      </c>
    </row>
    <row r="70" spans="3:225">
      <c r="C70" s="229"/>
      <c r="D70" s="212"/>
      <c r="E70" s="229" t="s">
        <v>7212</v>
      </c>
      <c r="F70" s="235" t="s">
        <v>7224</v>
      </c>
      <c r="G70" s="260" t="s">
        <v>7206</v>
      </c>
      <c r="H70" s="261" t="s">
        <v>7213</v>
      </c>
      <c r="I70" s="262"/>
      <c r="J70" s="262"/>
      <c r="K70" s="262"/>
      <c r="L70" s="262"/>
      <c r="M70" s="262"/>
      <c r="N70" s="262"/>
      <c r="O70" s="262"/>
      <c r="P70" s="262"/>
      <c r="Q70" s="262"/>
      <c r="R70" s="262"/>
      <c r="S70" s="262"/>
      <c r="T70" s="262"/>
      <c r="U70" s="262"/>
      <c r="V70" s="262"/>
      <c r="W70" s="262"/>
      <c r="X70" s="262"/>
      <c r="Y70" s="262"/>
      <c r="Z70" s="262"/>
      <c r="AA70" s="262"/>
      <c r="AB70" s="262"/>
      <c r="AC70" s="262"/>
      <c r="AD70" s="262"/>
      <c r="AE70" s="262"/>
      <c r="AF70" s="262"/>
      <c r="AG70" s="262"/>
      <c r="AH70" s="262"/>
      <c r="AI70" s="262"/>
      <c r="AJ70" s="262"/>
      <c r="AK70" s="262"/>
      <c r="AL70" s="262"/>
      <c r="AM70" s="262"/>
      <c r="AN70" s="262"/>
      <c r="AO70" s="262"/>
      <c r="AP70" s="262"/>
      <c r="AQ70" s="262"/>
      <c r="AR70" s="262"/>
      <c r="AS70" s="262"/>
      <c r="AT70" s="262"/>
      <c r="AU70" s="262"/>
      <c r="AV70" s="262"/>
      <c r="AW70" s="262"/>
      <c r="AX70" s="262"/>
      <c r="AY70" s="262"/>
      <c r="AZ70" s="262"/>
      <c r="BA70" s="262"/>
      <c r="BB70" s="262"/>
      <c r="BC70" s="262"/>
      <c r="BD70" s="262"/>
      <c r="BE70" s="262"/>
      <c r="BF70" s="262"/>
      <c r="BG70" s="262"/>
      <c r="BH70" s="262"/>
      <c r="BI70" s="262"/>
      <c r="BJ70" s="262"/>
      <c r="BK70" s="262"/>
      <c r="BL70" s="262"/>
      <c r="BM70" s="262"/>
      <c r="BN70" s="262"/>
      <c r="BO70" s="262"/>
      <c r="BP70" s="262"/>
      <c r="BQ70" s="262"/>
      <c r="BR70" s="262"/>
      <c r="BS70" s="262"/>
      <c r="BT70" s="262"/>
      <c r="BU70" s="262"/>
      <c r="BV70" s="262"/>
      <c r="BW70" s="262"/>
      <c r="BX70" s="262"/>
      <c r="BY70" s="262"/>
      <c r="BZ70" s="262"/>
      <c r="CA70" s="262"/>
      <c r="CB70" s="262"/>
      <c r="CC70" s="262"/>
      <c r="CD70" s="262"/>
      <c r="CE70" s="262"/>
      <c r="CF70" s="262"/>
      <c r="CG70" s="262"/>
      <c r="CH70" s="262"/>
      <c r="CI70" s="262"/>
      <c r="CJ70" s="262"/>
      <c r="CK70" s="262"/>
      <c r="CL70" s="262"/>
      <c r="CM70" s="262"/>
      <c r="CN70" s="262"/>
      <c r="CO70" s="262"/>
      <c r="CP70" s="262"/>
      <c r="CQ70" s="262"/>
      <c r="CR70" s="262"/>
      <c r="CS70" s="262"/>
      <c r="CT70" s="262"/>
      <c r="CU70" s="262"/>
      <c r="CV70" s="262"/>
      <c r="CW70" s="262"/>
      <c r="CX70" s="262"/>
      <c r="CY70" s="262"/>
      <c r="CZ70" s="262"/>
      <c r="DA70" s="262"/>
      <c r="DB70" s="262"/>
      <c r="DC70" s="262"/>
      <c r="DD70" s="262"/>
      <c r="DE70" s="262"/>
      <c r="DF70" s="262"/>
      <c r="DG70" s="262"/>
      <c r="DH70" s="262"/>
      <c r="DI70" s="262"/>
      <c r="DJ70" s="262"/>
      <c r="DK70" s="262"/>
      <c r="DL70" s="262"/>
      <c r="DM70" s="262"/>
      <c r="DN70" s="262"/>
      <c r="DO70" s="262"/>
      <c r="DP70" s="262"/>
      <c r="DQ70" s="262"/>
      <c r="DR70" s="262"/>
      <c r="DS70" s="262"/>
      <c r="DT70" s="262"/>
      <c r="DU70" s="262"/>
      <c r="DV70" s="262"/>
      <c r="DW70" s="262"/>
      <c r="DX70" s="262"/>
      <c r="DY70" s="262"/>
      <c r="DZ70" s="262"/>
      <c r="EA70" s="262"/>
      <c r="EB70" s="262"/>
      <c r="EC70" s="262"/>
      <c r="ED70" s="262"/>
      <c r="EE70" s="262"/>
      <c r="EF70" s="262"/>
      <c r="EG70" s="262"/>
      <c r="EH70" s="262"/>
      <c r="EI70" s="262"/>
      <c r="EJ70" s="262"/>
      <c r="EK70" s="262"/>
      <c r="EL70" s="262"/>
      <c r="EM70" s="262"/>
      <c r="EN70" s="262"/>
      <c r="EO70" s="262"/>
      <c r="EP70" s="263" t="s">
        <v>6977</v>
      </c>
      <c r="EQ70" s="263" t="s">
        <v>6977</v>
      </c>
      <c r="ER70" s="263" t="s">
        <v>6977</v>
      </c>
      <c r="ES70" s="263" t="s">
        <v>6977</v>
      </c>
      <c r="ET70" s="263" t="s">
        <v>6977</v>
      </c>
      <c r="EU70" s="263" t="s">
        <v>6977</v>
      </c>
      <c r="EV70" s="263" t="s">
        <v>6977</v>
      </c>
      <c r="EW70" s="263" t="s">
        <v>6977</v>
      </c>
      <c r="EX70" s="263" t="s">
        <v>6977</v>
      </c>
      <c r="EY70" s="263" t="s">
        <v>6977</v>
      </c>
      <c r="EZ70" s="263" t="s">
        <v>6977</v>
      </c>
      <c r="FA70" s="263" t="s">
        <v>6977</v>
      </c>
      <c r="FB70" s="263" t="s">
        <v>6977</v>
      </c>
      <c r="FC70" s="263" t="s">
        <v>6977</v>
      </c>
      <c r="FD70" s="263" t="s">
        <v>6977</v>
      </c>
      <c r="FE70" s="263" t="s">
        <v>6977</v>
      </c>
      <c r="FF70" s="263" t="s">
        <v>6977</v>
      </c>
      <c r="FG70" s="263" t="s">
        <v>6977</v>
      </c>
      <c r="FH70" s="263" t="s">
        <v>6977</v>
      </c>
      <c r="FI70" s="263" t="s">
        <v>6977</v>
      </c>
      <c r="FJ70" s="263" t="s">
        <v>6977</v>
      </c>
      <c r="FK70" s="263" t="s">
        <v>6977</v>
      </c>
      <c r="FL70" s="263" t="s">
        <v>6977</v>
      </c>
      <c r="FM70" s="263" t="s">
        <v>6977</v>
      </c>
      <c r="FN70" s="263" t="s">
        <v>6977</v>
      </c>
      <c r="FO70" s="263" t="s">
        <v>6977</v>
      </c>
      <c r="FP70" s="263" t="s">
        <v>6977</v>
      </c>
      <c r="FQ70" s="263" t="s">
        <v>6977</v>
      </c>
      <c r="FR70" s="263" t="s">
        <v>6977</v>
      </c>
      <c r="FS70" s="263" t="s">
        <v>6977</v>
      </c>
      <c r="FT70" s="263" t="s">
        <v>6977</v>
      </c>
      <c r="FU70" s="263" t="s">
        <v>6977</v>
      </c>
      <c r="FV70" s="263" t="s">
        <v>6977</v>
      </c>
      <c r="FW70" s="263" t="s">
        <v>6977</v>
      </c>
      <c r="FX70" s="263" t="s">
        <v>6977</v>
      </c>
      <c r="FY70" s="263" t="s">
        <v>6977</v>
      </c>
      <c r="FZ70" s="263" t="s">
        <v>6977</v>
      </c>
      <c r="GA70" s="263" t="s">
        <v>6977</v>
      </c>
      <c r="GB70" s="263" t="s">
        <v>6977</v>
      </c>
      <c r="GC70" s="263" t="s">
        <v>6977</v>
      </c>
      <c r="GD70" s="263" t="s">
        <v>6977</v>
      </c>
      <c r="GE70" s="263" t="s">
        <v>6977</v>
      </c>
      <c r="GF70" s="263" t="s">
        <v>6977</v>
      </c>
      <c r="GG70" s="263" t="s">
        <v>6977</v>
      </c>
      <c r="GH70" s="263" t="s">
        <v>6977</v>
      </c>
      <c r="GI70" s="263" t="s">
        <v>6977</v>
      </c>
      <c r="GJ70" s="263" t="s">
        <v>6977</v>
      </c>
      <c r="GK70" s="263" t="s">
        <v>6977</v>
      </c>
      <c r="GL70" s="263" t="s">
        <v>6977</v>
      </c>
      <c r="GM70" s="263" t="s">
        <v>6977</v>
      </c>
      <c r="GN70" s="263" t="s">
        <v>6977</v>
      </c>
      <c r="GO70" s="263" t="s">
        <v>6977</v>
      </c>
      <c r="GP70" s="263" t="s">
        <v>6977</v>
      </c>
      <c r="GQ70" s="263" t="s">
        <v>6977</v>
      </c>
      <c r="GR70" s="263" t="s">
        <v>6977</v>
      </c>
      <c r="GS70" s="263" t="s">
        <v>6977</v>
      </c>
      <c r="GT70" s="263" t="s">
        <v>6977</v>
      </c>
      <c r="GU70" s="263" t="s">
        <v>6977</v>
      </c>
      <c r="GV70" s="263" t="s">
        <v>6977</v>
      </c>
      <c r="GW70" s="263" t="s">
        <v>6977</v>
      </c>
      <c r="GX70" s="263" t="s">
        <v>6977</v>
      </c>
      <c r="GY70" s="263" t="s">
        <v>6977</v>
      </c>
      <c r="GZ70" s="263" t="s">
        <v>6977</v>
      </c>
      <c r="HA70" s="263" t="s">
        <v>6977</v>
      </c>
      <c r="HB70" s="263" t="s">
        <v>6977</v>
      </c>
      <c r="HC70" s="263" t="s">
        <v>6977</v>
      </c>
      <c r="HD70" s="263" t="s">
        <v>6977</v>
      </c>
      <c r="HE70" s="263" t="s">
        <v>6977</v>
      </c>
      <c r="HF70" s="263" t="s">
        <v>6977</v>
      </c>
      <c r="HG70" s="263" t="s">
        <v>6977</v>
      </c>
      <c r="HH70" s="263" t="s">
        <v>6977</v>
      </c>
      <c r="HI70" s="263" t="s">
        <v>6977</v>
      </c>
      <c r="HJ70" s="263" t="s">
        <v>6977</v>
      </c>
      <c r="HK70" s="263" t="s">
        <v>6977</v>
      </c>
      <c r="HL70" s="263" t="s">
        <v>6977</v>
      </c>
      <c r="HM70" s="263" t="s">
        <v>6977</v>
      </c>
      <c r="HN70" s="263" t="s">
        <v>6977</v>
      </c>
      <c r="HO70" s="263" t="s">
        <v>6977</v>
      </c>
      <c r="HP70" s="263" t="s">
        <v>6977</v>
      </c>
      <c r="HQ70" s="263" t="s">
        <v>6977</v>
      </c>
    </row>
    <row r="71" spans="3:225">
      <c r="C71" s="229"/>
      <c r="D71" s="212"/>
      <c r="E71" s="229" t="s">
        <v>7214</v>
      </c>
      <c r="F71" s="235" t="s">
        <v>7224</v>
      </c>
      <c r="G71" s="260" t="s">
        <v>7206</v>
      </c>
      <c r="H71" s="261" t="s">
        <v>7213</v>
      </c>
      <c r="I71" s="262"/>
      <c r="J71" s="262"/>
      <c r="K71" s="262"/>
      <c r="L71" s="262"/>
      <c r="M71" s="262"/>
      <c r="N71" s="262"/>
      <c r="O71" s="262"/>
      <c r="P71" s="262"/>
      <c r="Q71" s="262"/>
      <c r="R71" s="262"/>
      <c r="S71" s="262"/>
      <c r="T71" s="262"/>
      <c r="U71" s="262"/>
      <c r="V71" s="262"/>
      <c r="W71" s="262"/>
      <c r="X71" s="262"/>
      <c r="Y71" s="262"/>
      <c r="Z71" s="262"/>
      <c r="AA71" s="262"/>
      <c r="AB71" s="262"/>
      <c r="AC71" s="262"/>
      <c r="AD71" s="262"/>
      <c r="AE71" s="262"/>
      <c r="AF71" s="262"/>
      <c r="AG71" s="262"/>
      <c r="AH71" s="262"/>
      <c r="AI71" s="262"/>
      <c r="AJ71" s="262"/>
      <c r="AK71" s="262"/>
      <c r="AL71" s="262"/>
      <c r="AM71" s="262"/>
      <c r="AN71" s="262"/>
      <c r="AO71" s="262"/>
      <c r="AP71" s="262"/>
      <c r="AQ71" s="262"/>
      <c r="AR71" s="262"/>
      <c r="AS71" s="262"/>
      <c r="AT71" s="262"/>
      <c r="AU71" s="262"/>
      <c r="AV71" s="262"/>
      <c r="AW71" s="262"/>
      <c r="AX71" s="262"/>
      <c r="AY71" s="262"/>
      <c r="AZ71" s="262"/>
      <c r="BA71" s="262"/>
      <c r="BB71" s="262"/>
      <c r="BC71" s="262"/>
      <c r="BD71" s="262"/>
      <c r="BE71" s="262"/>
      <c r="BF71" s="262"/>
      <c r="BG71" s="262"/>
      <c r="BH71" s="262"/>
      <c r="BI71" s="262"/>
      <c r="BJ71" s="262"/>
      <c r="BK71" s="262"/>
      <c r="BL71" s="262"/>
      <c r="BM71" s="262"/>
      <c r="BN71" s="262"/>
      <c r="BO71" s="262"/>
      <c r="BP71" s="262"/>
      <c r="BQ71" s="262"/>
      <c r="BR71" s="262"/>
      <c r="BS71" s="262"/>
      <c r="BT71" s="262"/>
      <c r="BU71" s="262"/>
      <c r="BV71" s="262"/>
      <c r="BW71" s="262"/>
      <c r="BX71" s="262"/>
      <c r="BY71" s="262"/>
      <c r="BZ71" s="262"/>
      <c r="CA71" s="262"/>
      <c r="CB71" s="262"/>
      <c r="CC71" s="262"/>
      <c r="CD71" s="262"/>
      <c r="CE71" s="262"/>
      <c r="CF71" s="262"/>
      <c r="CG71" s="262"/>
      <c r="CH71" s="262"/>
      <c r="CI71" s="262"/>
      <c r="CJ71" s="262"/>
      <c r="CK71" s="262"/>
      <c r="CL71" s="262"/>
      <c r="CM71" s="262"/>
      <c r="CN71" s="262"/>
      <c r="CO71" s="262"/>
      <c r="CP71" s="262"/>
      <c r="CQ71" s="262"/>
      <c r="CR71" s="262"/>
      <c r="CS71" s="262"/>
      <c r="CT71" s="262"/>
      <c r="CU71" s="262"/>
      <c r="CV71" s="262"/>
      <c r="CW71" s="262"/>
      <c r="CX71" s="262"/>
      <c r="CY71" s="262"/>
      <c r="CZ71" s="262"/>
      <c r="DA71" s="262"/>
      <c r="DB71" s="262"/>
      <c r="DC71" s="262"/>
      <c r="DD71" s="262"/>
      <c r="DE71" s="262"/>
      <c r="DF71" s="262"/>
      <c r="DG71" s="262"/>
      <c r="DH71" s="262"/>
      <c r="DI71" s="262"/>
      <c r="DJ71" s="262"/>
      <c r="DK71" s="262"/>
      <c r="DL71" s="262"/>
      <c r="DM71" s="262"/>
      <c r="DN71" s="262"/>
      <c r="DO71" s="262"/>
      <c r="DP71" s="262"/>
      <c r="DQ71" s="262"/>
      <c r="DR71" s="262"/>
      <c r="DS71" s="262"/>
      <c r="DT71" s="262"/>
      <c r="DU71" s="262"/>
      <c r="DV71" s="262"/>
      <c r="DW71" s="262"/>
      <c r="DX71" s="262"/>
      <c r="DY71" s="262"/>
      <c r="DZ71" s="262"/>
      <c r="EA71" s="262"/>
      <c r="EB71" s="262"/>
      <c r="EC71" s="262"/>
      <c r="ED71" s="262"/>
      <c r="EE71" s="262"/>
      <c r="EF71" s="262"/>
      <c r="EG71" s="262"/>
      <c r="EH71" s="262"/>
      <c r="EI71" s="262"/>
      <c r="EJ71" s="262"/>
      <c r="EK71" s="262"/>
      <c r="EL71" s="262"/>
      <c r="EM71" s="262"/>
      <c r="EN71" s="262"/>
      <c r="EO71" s="262"/>
      <c r="EP71" s="263" t="s">
        <v>6977</v>
      </c>
      <c r="EQ71" s="263" t="s">
        <v>6977</v>
      </c>
      <c r="ER71" s="263" t="s">
        <v>6977</v>
      </c>
      <c r="ES71" s="263" t="s">
        <v>6977</v>
      </c>
      <c r="ET71" s="263" t="s">
        <v>6977</v>
      </c>
      <c r="EU71" s="263" t="s">
        <v>6977</v>
      </c>
      <c r="EV71" s="263" t="s">
        <v>6977</v>
      </c>
      <c r="EW71" s="263" t="s">
        <v>6977</v>
      </c>
      <c r="EX71" s="263" t="s">
        <v>6977</v>
      </c>
      <c r="EY71" s="263" t="s">
        <v>6977</v>
      </c>
      <c r="EZ71" s="263" t="s">
        <v>6977</v>
      </c>
      <c r="FA71" s="263" t="s">
        <v>6977</v>
      </c>
      <c r="FB71" s="263" t="s">
        <v>6977</v>
      </c>
      <c r="FC71" s="263" t="s">
        <v>6977</v>
      </c>
      <c r="FD71" s="263" t="s">
        <v>6977</v>
      </c>
      <c r="FE71" s="263" t="s">
        <v>6977</v>
      </c>
      <c r="FF71" s="263" t="s">
        <v>6977</v>
      </c>
      <c r="FG71" s="263" t="s">
        <v>6977</v>
      </c>
      <c r="FH71" s="263" t="s">
        <v>6977</v>
      </c>
      <c r="FI71" s="263" t="s">
        <v>6977</v>
      </c>
      <c r="FJ71" s="263" t="s">
        <v>6977</v>
      </c>
      <c r="FK71" s="263" t="s">
        <v>6977</v>
      </c>
      <c r="FL71" s="263" t="s">
        <v>6977</v>
      </c>
      <c r="FM71" s="263" t="s">
        <v>6977</v>
      </c>
      <c r="FN71" s="263" t="s">
        <v>6977</v>
      </c>
      <c r="FO71" s="263" t="s">
        <v>6977</v>
      </c>
      <c r="FP71" s="263" t="s">
        <v>6977</v>
      </c>
      <c r="FQ71" s="263" t="s">
        <v>6977</v>
      </c>
      <c r="FR71" s="263" t="s">
        <v>6977</v>
      </c>
      <c r="FS71" s="263" t="s">
        <v>6977</v>
      </c>
      <c r="FT71" s="263" t="s">
        <v>6977</v>
      </c>
      <c r="FU71" s="263" t="s">
        <v>6977</v>
      </c>
      <c r="FV71" s="263" t="s">
        <v>6977</v>
      </c>
      <c r="FW71" s="263" t="s">
        <v>6977</v>
      </c>
      <c r="FX71" s="263" t="s">
        <v>6977</v>
      </c>
      <c r="FY71" s="263" t="s">
        <v>6977</v>
      </c>
      <c r="FZ71" s="263" t="s">
        <v>6977</v>
      </c>
      <c r="GA71" s="263" t="s">
        <v>6977</v>
      </c>
      <c r="GB71" s="263" t="s">
        <v>6977</v>
      </c>
      <c r="GC71" s="263" t="s">
        <v>6977</v>
      </c>
      <c r="GD71" s="263" t="s">
        <v>6977</v>
      </c>
      <c r="GE71" s="263" t="s">
        <v>6977</v>
      </c>
      <c r="GF71" s="263" t="s">
        <v>6977</v>
      </c>
      <c r="GG71" s="263" t="s">
        <v>6977</v>
      </c>
      <c r="GH71" s="263" t="s">
        <v>6977</v>
      </c>
      <c r="GI71" s="263" t="s">
        <v>6977</v>
      </c>
      <c r="GJ71" s="263" t="s">
        <v>6977</v>
      </c>
      <c r="GK71" s="263" t="s">
        <v>6977</v>
      </c>
      <c r="GL71" s="263" t="s">
        <v>6977</v>
      </c>
      <c r="GM71" s="263" t="s">
        <v>6977</v>
      </c>
      <c r="GN71" s="263" t="s">
        <v>6977</v>
      </c>
      <c r="GO71" s="263" t="s">
        <v>6977</v>
      </c>
      <c r="GP71" s="263" t="s">
        <v>6977</v>
      </c>
      <c r="GQ71" s="263" t="s">
        <v>6977</v>
      </c>
      <c r="GR71" s="263" t="s">
        <v>6977</v>
      </c>
      <c r="GS71" s="263" t="s">
        <v>6977</v>
      </c>
      <c r="GT71" s="263" t="s">
        <v>6977</v>
      </c>
      <c r="GU71" s="263" t="s">
        <v>6977</v>
      </c>
      <c r="GV71" s="263" t="s">
        <v>6977</v>
      </c>
      <c r="GW71" s="263" t="s">
        <v>6977</v>
      </c>
      <c r="GX71" s="263" t="s">
        <v>6977</v>
      </c>
      <c r="GY71" s="263" t="s">
        <v>6977</v>
      </c>
      <c r="GZ71" s="263" t="s">
        <v>6977</v>
      </c>
      <c r="HA71" s="263" t="s">
        <v>6977</v>
      </c>
      <c r="HB71" s="263" t="s">
        <v>6977</v>
      </c>
      <c r="HC71" s="263" t="s">
        <v>6977</v>
      </c>
      <c r="HD71" s="263" t="s">
        <v>6977</v>
      </c>
      <c r="HE71" s="263" t="s">
        <v>6977</v>
      </c>
      <c r="HF71" s="263" t="s">
        <v>6977</v>
      </c>
      <c r="HG71" s="263" t="s">
        <v>6977</v>
      </c>
      <c r="HH71" s="263" t="s">
        <v>6977</v>
      </c>
      <c r="HI71" s="263" t="s">
        <v>6977</v>
      </c>
      <c r="HJ71" s="263" t="s">
        <v>6977</v>
      </c>
      <c r="HK71" s="263" t="s">
        <v>6977</v>
      </c>
      <c r="HL71" s="263" t="s">
        <v>6977</v>
      </c>
      <c r="HM71" s="263" t="s">
        <v>6977</v>
      </c>
      <c r="HN71" s="263" t="s">
        <v>6977</v>
      </c>
      <c r="HO71" s="263" t="s">
        <v>6977</v>
      </c>
      <c r="HP71" s="263" t="s">
        <v>6977</v>
      </c>
      <c r="HQ71" s="263" t="s">
        <v>6977</v>
      </c>
    </row>
    <row r="72" spans="3:225">
      <c r="C72" s="229"/>
      <c r="D72" s="212"/>
      <c r="E72" s="229" t="s">
        <v>7215</v>
      </c>
      <c r="F72" s="235" t="s">
        <v>7224</v>
      </c>
      <c r="G72" s="260" t="s">
        <v>7206</v>
      </c>
      <c r="H72" s="261" t="s">
        <v>7213</v>
      </c>
      <c r="I72" s="262"/>
      <c r="J72" s="262"/>
      <c r="K72" s="262"/>
      <c r="L72" s="262"/>
      <c r="M72" s="262"/>
      <c r="N72" s="262"/>
      <c r="O72" s="262"/>
      <c r="P72" s="262"/>
      <c r="Q72" s="262"/>
      <c r="R72" s="262"/>
      <c r="S72" s="262"/>
      <c r="T72" s="262"/>
      <c r="U72" s="262"/>
      <c r="V72" s="262"/>
      <c r="W72" s="262"/>
      <c r="X72" s="262"/>
      <c r="Y72" s="262"/>
      <c r="Z72" s="262"/>
      <c r="AA72" s="262"/>
      <c r="AB72" s="262"/>
      <c r="AC72" s="262"/>
      <c r="AD72" s="262"/>
      <c r="AE72" s="262"/>
      <c r="AF72" s="262"/>
      <c r="AG72" s="262"/>
      <c r="AH72" s="262"/>
      <c r="AI72" s="262"/>
      <c r="AJ72" s="262"/>
      <c r="AK72" s="262"/>
      <c r="AL72" s="262"/>
      <c r="AM72" s="262"/>
      <c r="AN72" s="262"/>
      <c r="AO72" s="262"/>
      <c r="AP72" s="262"/>
      <c r="AQ72" s="262"/>
      <c r="AR72" s="262"/>
      <c r="AS72" s="262"/>
      <c r="AT72" s="262"/>
      <c r="AU72" s="262"/>
      <c r="AV72" s="262"/>
      <c r="AW72" s="262"/>
      <c r="AX72" s="262"/>
      <c r="AY72" s="262"/>
      <c r="AZ72" s="262"/>
      <c r="BA72" s="262"/>
      <c r="BB72" s="262"/>
      <c r="BC72" s="262"/>
      <c r="BD72" s="262"/>
      <c r="BE72" s="262"/>
      <c r="BF72" s="262"/>
      <c r="BG72" s="262"/>
      <c r="BH72" s="262"/>
      <c r="BI72" s="262"/>
      <c r="BJ72" s="262"/>
      <c r="BK72" s="262"/>
      <c r="BL72" s="262"/>
      <c r="BM72" s="262"/>
      <c r="BN72" s="262"/>
      <c r="BO72" s="262"/>
      <c r="BP72" s="262"/>
      <c r="BQ72" s="262"/>
      <c r="BR72" s="262"/>
      <c r="BS72" s="262"/>
      <c r="BT72" s="262"/>
      <c r="BU72" s="262"/>
      <c r="BV72" s="262"/>
      <c r="BW72" s="262"/>
      <c r="BX72" s="262"/>
      <c r="BY72" s="262"/>
      <c r="BZ72" s="262"/>
      <c r="CA72" s="262"/>
      <c r="CB72" s="262"/>
      <c r="CC72" s="262"/>
      <c r="CD72" s="262"/>
      <c r="CE72" s="262"/>
      <c r="CF72" s="262"/>
      <c r="CG72" s="262"/>
      <c r="CH72" s="262"/>
      <c r="CI72" s="262"/>
      <c r="CJ72" s="262"/>
      <c r="CK72" s="262"/>
      <c r="CL72" s="262"/>
      <c r="CM72" s="262"/>
      <c r="CN72" s="262"/>
      <c r="CO72" s="262"/>
      <c r="CP72" s="262"/>
      <c r="CQ72" s="262"/>
      <c r="CR72" s="262"/>
      <c r="CS72" s="262"/>
      <c r="CT72" s="262"/>
      <c r="CU72" s="262"/>
      <c r="CV72" s="262"/>
      <c r="CW72" s="262"/>
      <c r="CX72" s="262"/>
      <c r="CY72" s="262"/>
      <c r="CZ72" s="262"/>
      <c r="DA72" s="262"/>
      <c r="DB72" s="262"/>
      <c r="DC72" s="262"/>
      <c r="DD72" s="262"/>
      <c r="DE72" s="262"/>
      <c r="DF72" s="262"/>
      <c r="DG72" s="262"/>
      <c r="DH72" s="262"/>
      <c r="DI72" s="262"/>
      <c r="DJ72" s="262"/>
      <c r="DK72" s="262"/>
      <c r="DL72" s="262"/>
      <c r="DM72" s="262"/>
      <c r="DN72" s="262"/>
      <c r="DO72" s="262"/>
      <c r="DP72" s="262"/>
      <c r="DQ72" s="262"/>
      <c r="DR72" s="262"/>
      <c r="DS72" s="262"/>
      <c r="DT72" s="262"/>
      <c r="DU72" s="262"/>
      <c r="DV72" s="262"/>
      <c r="DW72" s="262"/>
      <c r="DX72" s="262"/>
      <c r="DY72" s="262"/>
      <c r="DZ72" s="262"/>
      <c r="EA72" s="262"/>
      <c r="EB72" s="262"/>
      <c r="EC72" s="262"/>
      <c r="ED72" s="262"/>
      <c r="EE72" s="262"/>
      <c r="EF72" s="262"/>
      <c r="EG72" s="262"/>
      <c r="EH72" s="262"/>
      <c r="EI72" s="262"/>
      <c r="EJ72" s="262"/>
      <c r="EK72" s="262"/>
      <c r="EL72" s="262"/>
      <c r="EM72" s="262"/>
      <c r="EN72" s="262"/>
      <c r="EO72" s="262"/>
      <c r="EP72" s="263" t="s">
        <v>6977</v>
      </c>
      <c r="EQ72" s="263" t="s">
        <v>6977</v>
      </c>
      <c r="ER72" s="263" t="s">
        <v>6977</v>
      </c>
      <c r="ES72" s="263" t="s">
        <v>6977</v>
      </c>
      <c r="ET72" s="263" t="s">
        <v>6977</v>
      </c>
      <c r="EU72" s="263" t="s">
        <v>6977</v>
      </c>
      <c r="EV72" s="263" t="s">
        <v>6977</v>
      </c>
      <c r="EW72" s="263" t="s">
        <v>6977</v>
      </c>
      <c r="EX72" s="263" t="s">
        <v>6977</v>
      </c>
      <c r="EY72" s="263" t="s">
        <v>6977</v>
      </c>
      <c r="EZ72" s="263" t="s">
        <v>6977</v>
      </c>
      <c r="FA72" s="263" t="s">
        <v>6977</v>
      </c>
      <c r="FB72" s="263" t="s">
        <v>6977</v>
      </c>
      <c r="FC72" s="263" t="s">
        <v>6977</v>
      </c>
      <c r="FD72" s="263" t="s">
        <v>6977</v>
      </c>
      <c r="FE72" s="263" t="s">
        <v>6977</v>
      </c>
      <c r="FF72" s="263" t="s">
        <v>6977</v>
      </c>
      <c r="FG72" s="263" t="s">
        <v>6977</v>
      </c>
      <c r="FH72" s="263" t="s">
        <v>6977</v>
      </c>
      <c r="FI72" s="263" t="s">
        <v>6977</v>
      </c>
      <c r="FJ72" s="263" t="s">
        <v>6977</v>
      </c>
      <c r="FK72" s="263" t="s">
        <v>6977</v>
      </c>
      <c r="FL72" s="263" t="s">
        <v>6977</v>
      </c>
      <c r="FM72" s="263" t="s">
        <v>6977</v>
      </c>
      <c r="FN72" s="263" t="s">
        <v>6977</v>
      </c>
      <c r="FO72" s="263" t="s">
        <v>6977</v>
      </c>
      <c r="FP72" s="263" t="s">
        <v>6977</v>
      </c>
      <c r="FQ72" s="263" t="s">
        <v>6977</v>
      </c>
      <c r="FR72" s="263" t="s">
        <v>6977</v>
      </c>
      <c r="FS72" s="263" t="s">
        <v>6977</v>
      </c>
      <c r="FT72" s="263" t="s">
        <v>6977</v>
      </c>
      <c r="FU72" s="263" t="s">
        <v>6977</v>
      </c>
      <c r="FV72" s="263" t="s">
        <v>6977</v>
      </c>
      <c r="FW72" s="263" t="s">
        <v>6977</v>
      </c>
      <c r="FX72" s="263" t="s">
        <v>6977</v>
      </c>
      <c r="FY72" s="263" t="s">
        <v>6977</v>
      </c>
      <c r="FZ72" s="263" t="s">
        <v>6977</v>
      </c>
      <c r="GA72" s="263" t="s">
        <v>6977</v>
      </c>
      <c r="GB72" s="263" t="s">
        <v>6977</v>
      </c>
      <c r="GC72" s="263" t="s">
        <v>6977</v>
      </c>
      <c r="GD72" s="263" t="s">
        <v>6977</v>
      </c>
      <c r="GE72" s="263" t="s">
        <v>6977</v>
      </c>
      <c r="GF72" s="263" t="s">
        <v>6977</v>
      </c>
      <c r="GG72" s="263" t="s">
        <v>6977</v>
      </c>
      <c r="GH72" s="263" t="s">
        <v>6977</v>
      </c>
      <c r="GI72" s="263" t="s">
        <v>6977</v>
      </c>
      <c r="GJ72" s="263" t="s">
        <v>6977</v>
      </c>
      <c r="GK72" s="263" t="s">
        <v>6977</v>
      </c>
      <c r="GL72" s="263" t="s">
        <v>6977</v>
      </c>
      <c r="GM72" s="263" t="s">
        <v>6977</v>
      </c>
      <c r="GN72" s="263" t="s">
        <v>6977</v>
      </c>
      <c r="GO72" s="263" t="s">
        <v>6977</v>
      </c>
      <c r="GP72" s="263" t="s">
        <v>6977</v>
      </c>
      <c r="GQ72" s="263" t="s">
        <v>6977</v>
      </c>
      <c r="GR72" s="263" t="s">
        <v>6977</v>
      </c>
      <c r="GS72" s="263" t="s">
        <v>6977</v>
      </c>
      <c r="GT72" s="263" t="s">
        <v>6977</v>
      </c>
      <c r="GU72" s="263" t="s">
        <v>6977</v>
      </c>
      <c r="GV72" s="263" t="s">
        <v>6977</v>
      </c>
      <c r="GW72" s="263" t="s">
        <v>6977</v>
      </c>
      <c r="GX72" s="263" t="s">
        <v>6977</v>
      </c>
      <c r="GY72" s="263" t="s">
        <v>6977</v>
      </c>
      <c r="GZ72" s="263" t="s">
        <v>6977</v>
      </c>
      <c r="HA72" s="263" t="s">
        <v>6977</v>
      </c>
      <c r="HB72" s="263" t="s">
        <v>6977</v>
      </c>
      <c r="HC72" s="263" t="s">
        <v>6977</v>
      </c>
      <c r="HD72" s="263" t="s">
        <v>6977</v>
      </c>
      <c r="HE72" s="263" t="s">
        <v>6977</v>
      </c>
      <c r="HF72" s="263" t="s">
        <v>6977</v>
      </c>
      <c r="HG72" s="263" t="s">
        <v>6977</v>
      </c>
      <c r="HH72" s="263" t="s">
        <v>6977</v>
      </c>
      <c r="HI72" s="263" t="s">
        <v>6977</v>
      </c>
      <c r="HJ72" s="263" t="s">
        <v>6977</v>
      </c>
      <c r="HK72" s="263" t="s">
        <v>6977</v>
      </c>
      <c r="HL72" s="263" t="s">
        <v>6977</v>
      </c>
      <c r="HM72" s="263" t="s">
        <v>6977</v>
      </c>
      <c r="HN72" s="263" t="s">
        <v>6977</v>
      </c>
      <c r="HO72" s="263" t="s">
        <v>6977</v>
      </c>
      <c r="HP72" s="263" t="s">
        <v>6977</v>
      </c>
      <c r="HQ72" s="263" t="s">
        <v>6977</v>
      </c>
    </row>
    <row r="73" spans="3:225">
      <c r="C73" s="229"/>
      <c r="D73" s="212"/>
      <c r="E73" s="229" t="s">
        <v>7216</v>
      </c>
      <c r="F73" s="235" t="s">
        <v>7224</v>
      </c>
      <c r="G73" s="260" t="s">
        <v>7206</v>
      </c>
      <c r="H73" s="261" t="s">
        <v>7213</v>
      </c>
      <c r="I73" s="263">
        <v>108733.38189999999</v>
      </c>
      <c r="J73" s="263">
        <v>1685100</v>
      </c>
      <c r="K73" s="263">
        <v>0</v>
      </c>
      <c r="L73" s="263" t="s">
        <v>135</v>
      </c>
      <c r="M73" s="263" t="s">
        <v>135</v>
      </c>
      <c r="N73" s="263">
        <v>29314.71</v>
      </c>
      <c r="O73" s="263">
        <v>0</v>
      </c>
      <c r="P73" s="263">
        <v>0</v>
      </c>
      <c r="Q73" s="263">
        <v>0</v>
      </c>
      <c r="R73" s="263">
        <v>499780.16</v>
      </c>
      <c r="S73" s="263">
        <v>659891.16509999998</v>
      </c>
      <c r="T73" s="263">
        <v>0</v>
      </c>
      <c r="U73" s="263">
        <v>0</v>
      </c>
      <c r="V73" s="263" t="s">
        <v>135</v>
      </c>
      <c r="W73" s="263">
        <v>0</v>
      </c>
      <c r="X73" s="263">
        <v>0</v>
      </c>
      <c r="Y73" s="263">
        <v>137.1464</v>
      </c>
      <c r="Z73" s="263" t="s">
        <v>135</v>
      </c>
      <c r="AA73" s="263">
        <v>1504000</v>
      </c>
      <c r="AB73" s="263" t="s">
        <v>135</v>
      </c>
      <c r="AC73" s="263">
        <v>0</v>
      </c>
      <c r="AD73" s="263" t="s">
        <v>135</v>
      </c>
      <c r="AE73" s="263">
        <v>0</v>
      </c>
      <c r="AF73" s="263">
        <v>143267.717</v>
      </c>
      <c r="AG73" s="263" t="s">
        <v>135</v>
      </c>
      <c r="AH73" s="263" t="s">
        <v>135</v>
      </c>
      <c r="AI73" s="263">
        <v>0</v>
      </c>
      <c r="AJ73" s="263">
        <v>152334.42300000001</v>
      </c>
      <c r="AK73" s="263" t="s">
        <v>135</v>
      </c>
      <c r="AL73" s="263">
        <v>5000</v>
      </c>
      <c r="AM73" s="263">
        <v>0</v>
      </c>
      <c r="AN73" s="263">
        <v>0</v>
      </c>
      <c r="AO73" s="263">
        <v>16717.253700000001</v>
      </c>
      <c r="AP73" s="263" t="s">
        <v>135</v>
      </c>
      <c r="AQ73" s="263">
        <v>34418.718000000001</v>
      </c>
      <c r="AR73" s="263">
        <v>1E-4</v>
      </c>
      <c r="AS73" s="263" t="s">
        <v>135</v>
      </c>
      <c r="AT73" s="263">
        <v>1659.7606000000001</v>
      </c>
      <c r="AU73" s="263">
        <v>91436.882700000002</v>
      </c>
      <c r="AV73" s="263" t="s">
        <v>135</v>
      </c>
      <c r="AW73" s="263">
        <v>0</v>
      </c>
      <c r="AX73" s="263" t="s">
        <v>135</v>
      </c>
      <c r="AY73" s="263">
        <v>0</v>
      </c>
      <c r="AZ73" s="263">
        <v>1002300</v>
      </c>
      <c r="BA73" s="263">
        <v>0</v>
      </c>
      <c r="BB73" s="263">
        <v>9000</v>
      </c>
      <c r="BC73" s="263" t="s">
        <v>135</v>
      </c>
      <c r="BD73" s="263" t="s">
        <v>135</v>
      </c>
      <c r="BE73" s="263">
        <v>0</v>
      </c>
      <c r="BF73" s="263" t="s">
        <v>135</v>
      </c>
      <c r="BG73" s="263" t="s">
        <v>135</v>
      </c>
      <c r="BH73" s="263">
        <v>335.92829999999998</v>
      </c>
      <c r="BI73" s="263">
        <v>67390.563699999999</v>
      </c>
      <c r="BJ73" s="263">
        <v>0</v>
      </c>
      <c r="BK73" s="263">
        <v>1452.1773000000001</v>
      </c>
      <c r="BL73" s="263">
        <v>21561.064699999999</v>
      </c>
      <c r="BM73" s="263">
        <v>643027.25520000001</v>
      </c>
      <c r="BN73" s="263">
        <v>0</v>
      </c>
      <c r="BO73" s="263" t="s">
        <v>135</v>
      </c>
      <c r="BP73" s="263">
        <v>317845.28619999997</v>
      </c>
      <c r="BQ73" s="263">
        <v>2000.828</v>
      </c>
      <c r="BR73" s="263">
        <v>20350</v>
      </c>
      <c r="BS73" s="263">
        <v>0</v>
      </c>
      <c r="BT73" s="263">
        <v>210.51300000000001</v>
      </c>
      <c r="BU73" s="263">
        <v>85869.090400000001</v>
      </c>
      <c r="BV73" s="263">
        <v>210782.69020000001</v>
      </c>
      <c r="BW73" s="263">
        <v>0</v>
      </c>
      <c r="BX73" s="263" t="s">
        <v>135</v>
      </c>
      <c r="BY73" s="263" t="s">
        <v>135</v>
      </c>
      <c r="BZ73" s="263" t="s">
        <v>135</v>
      </c>
      <c r="CA73" s="263" t="s">
        <v>135</v>
      </c>
      <c r="CB73" s="263" t="s">
        <v>135</v>
      </c>
      <c r="CC73" s="263">
        <v>9239.8151999999991</v>
      </c>
      <c r="CD73" s="263">
        <v>10372.496300000001</v>
      </c>
      <c r="CE73" s="263" t="s">
        <v>135</v>
      </c>
      <c r="CF73" s="263" t="s">
        <v>135</v>
      </c>
      <c r="CG73" s="263">
        <v>9043.2772999999997</v>
      </c>
      <c r="CH73" s="263">
        <v>37717.483</v>
      </c>
      <c r="CI73" s="263">
        <v>0</v>
      </c>
      <c r="CJ73" s="263">
        <v>0</v>
      </c>
      <c r="CK73" s="263" t="s">
        <v>135</v>
      </c>
      <c r="CL73" s="263">
        <v>1608.0472</v>
      </c>
      <c r="CM73" s="263">
        <v>7168.4525000000003</v>
      </c>
      <c r="CN73" s="263">
        <v>0</v>
      </c>
      <c r="CO73" s="263">
        <v>0</v>
      </c>
      <c r="CP73" s="263">
        <v>0</v>
      </c>
      <c r="CQ73" s="263" t="s">
        <v>135</v>
      </c>
      <c r="CR73" s="263" t="s">
        <v>135</v>
      </c>
      <c r="CS73" s="263">
        <v>0</v>
      </c>
      <c r="CT73" s="263">
        <v>14000</v>
      </c>
      <c r="CU73" s="263">
        <v>0</v>
      </c>
      <c r="CV73" s="263" t="s">
        <v>135</v>
      </c>
      <c r="CW73" s="263">
        <v>53194.98</v>
      </c>
      <c r="CX73" s="263">
        <v>1839.0951</v>
      </c>
      <c r="CY73" s="263">
        <v>9381.9951000000001</v>
      </c>
      <c r="CZ73" s="263" t="s">
        <v>135</v>
      </c>
      <c r="DA73" s="263">
        <v>6787.5225</v>
      </c>
      <c r="DB73" s="263">
        <v>0</v>
      </c>
      <c r="DC73" s="263" t="s">
        <v>135</v>
      </c>
      <c r="DD73" s="263">
        <v>0</v>
      </c>
      <c r="DE73" s="263" t="s">
        <v>135</v>
      </c>
      <c r="DF73" s="263">
        <v>132225.85</v>
      </c>
      <c r="DG73" s="263">
        <v>11093.9877</v>
      </c>
      <c r="DH73" s="263">
        <v>0</v>
      </c>
      <c r="DI73" s="263" t="s">
        <v>135</v>
      </c>
      <c r="DJ73" s="263" t="s">
        <v>135</v>
      </c>
      <c r="DK73" s="263">
        <v>0</v>
      </c>
      <c r="DL73" s="263" t="s">
        <v>135</v>
      </c>
      <c r="DM73" s="263">
        <v>256064.76</v>
      </c>
      <c r="DN73" s="263" t="s">
        <v>135</v>
      </c>
      <c r="DO73" s="263">
        <v>0</v>
      </c>
      <c r="DP73" s="263">
        <v>0</v>
      </c>
      <c r="DQ73" s="263" t="s">
        <v>135</v>
      </c>
      <c r="DR73" s="263" t="s">
        <v>135</v>
      </c>
      <c r="DS73" s="263">
        <v>36781.902000000002</v>
      </c>
      <c r="DT73" s="263" t="s">
        <v>135</v>
      </c>
      <c r="DU73" s="263" t="s">
        <v>135</v>
      </c>
      <c r="DV73" s="263">
        <v>0</v>
      </c>
      <c r="DW73" s="263">
        <v>16700</v>
      </c>
      <c r="DX73" s="263">
        <v>0</v>
      </c>
      <c r="DY73" s="263">
        <v>6000</v>
      </c>
      <c r="DZ73" s="263">
        <v>0</v>
      </c>
      <c r="EA73" s="263" t="s">
        <v>135</v>
      </c>
      <c r="EB73" s="263" t="s">
        <v>135</v>
      </c>
      <c r="EC73" s="263" t="s">
        <v>135</v>
      </c>
      <c r="ED73" s="263" t="s">
        <v>135</v>
      </c>
      <c r="EE73" s="263">
        <v>0</v>
      </c>
      <c r="EF73" s="263">
        <v>9590.5048000000006</v>
      </c>
      <c r="EG73" s="263" t="s">
        <v>135</v>
      </c>
      <c r="EH73" s="263">
        <v>0</v>
      </c>
      <c r="EI73" s="263">
        <v>0</v>
      </c>
      <c r="EJ73" s="263" t="s">
        <v>135</v>
      </c>
      <c r="EK73" s="263">
        <v>46440.857000000004</v>
      </c>
      <c r="EL73" s="263">
        <v>0</v>
      </c>
      <c r="EM73" s="263" t="s">
        <v>135</v>
      </c>
      <c r="EN73" s="263">
        <v>0</v>
      </c>
      <c r="EO73" s="263">
        <v>0</v>
      </c>
      <c r="EP73" s="263" t="s">
        <v>6977</v>
      </c>
      <c r="EQ73" s="263" t="s">
        <v>6977</v>
      </c>
      <c r="ER73" s="263" t="s">
        <v>6977</v>
      </c>
      <c r="ES73" s="263" t="s">
        <v>6977</v>
      </c>
      <c r="ET73" s="263" t="s">
        <v>6977</v>
      </c>
      <c r="EU73" s="263" t="s">
        <v>6977</v>
      </c>
      <c r="EV73" s="263" t="s">
        <v>6977</v>
      </c>
      <c r="EW73" s="263" t="s">
        <v>6977</v>
      </c>
      <c r="EX73" s="263" t="s">
        <v>6977</v>
      </c>
      <c r="EY73" s="263" t="s">
        <v>6977</v>
      </c>
      <c r="EZ73" s="263" t="s">
        <v>6977</v>
      </c>
      <c r="FA73" s="263" t="s">
        <v>6977</v>
      </c>
      <c r="FB73" s="263" t="s">
        <v>6977</v>
      </c>
      <c r="FC73" s="263" t="s">
        <v>6977</v>
      </c>
      <c r="FD73" s="263" t="s">
        <v>6977</v>
      </c>
      <c r="FE73" s="263" t="s">
        <v>6977</v>
      </c>
      <c r="FF73" s="263" t="s">
        <v>6977</v>
      </c>
      <c r="FG73" s="263" t="s">
        <v>6977</v>
      </c>
      <c r="FH73" s="263" t="s">
        <v>6977</v>
      </c>
      <c r="FI73" s="263" t="s">
        <v>6977</v>
      </c>
      <c r="FJ73" s="263" t="s">
        <v>6977</v>
      </c>
      <c r="FK73" s="263" t="s">
        <v>6977</v>
      </c>
      <c r="FL73" s="263" t="s">
        <v>6977</v>
      </c>
      <c r="FM73" s="263" t="s">
        <v>6977</v>
      </c>
      <c r="FN73" s="263" t="s">
        <v>6977</v>
      </c>
      <c r="FO73" s="263" t="s">
        <v>6977</v>
      </c>
      <c r="FP73" s="263" t="s">
        <v>6977</v>
      </c>
      <c r="FQ73" s="263" t="s">
        <v>6977</v>
      </c>
      <c r="FR73" s="263" t="s">
        <v>6977</v>
      </c>
      <c r="FS73" s="263" t="s">
        <v>6977</v>
      </c>
      <c r="FT73" s="263" t="s">
        <v>6977</v>
      </c>
      <c r="FU73" s="263" t="s">
        <v>6977</v>
      </c>
      <c r="FV73" s="263" t="s">
        <v>6977</v>
      </c>
      <c r="FW73" s="263" t="s">
        <v>6977</v>
      </c>
      <c r="FX73" s="263" t="s">
        <v>6977</v>
      </c>
      <c r="FY73" s="263" t="s">
        <v>6977</v>
      </c>
      <c r="FZ73" s="263" t="s">
        <v>6977</v>
      </c>
      <c r="GA73" s="263" t="s">
        <v>6977</v>
      </c>
      <c r="GB73" s="263" t="s">
        <v>6977</v>
      </c>
      <c r="GC73" s="263" t="s">
        <v>6977</v>
      </c>
      <c r="GD73" s="263" t="s">
        <v>6977</v>
      </c>
      <c r="GE73" s="263" t="s">
        <v>6977</v>
      </c>
      <c r="GF73" s="263" t="s">
        <v>6977</v>
      </c>
      <c r="GG73" s="263" t="s">
        <v>6977</v>
      </c>
      <c r="GH73" s="263" t="s">
        <v>6977</v>
      </c>
      <c r="GI73" s="263" t="s">
        <v>6977</v>
      </c>
      <c r="GJ73" s="263" t="s">
        <v>6977</v>
      </c>
      <c r="GK73" s="263" t="s">
        <v>6977</v>
      </c>
      <c r="GL73" s="263" t="s">
        <v>6977</v>
      </c>
      <c r="GM73" s="263" t="s">
        <v>6977</v>
      </c>
      <c r="GN73" s="263" t="s">
        <v>6977</v>
      </c>
      <c r="GO73" s="263" t="s">
        <v>6977</v>
      </c>
      <c r="GP73" s="263" t="s">
        <v>6977</v>
      </c>
      <c r="GQ73" s="263" t="s">
        <v>6977</v>
      </c>
      <c r="GR73" s="263" t="s">
        <v>6977</v>
      </c>
      <c r="GS73" s="263" t="s">
        <v>6977</v>
      </c>
      <c r="GT73" s="263" t="s">
        <v>6977</v>
      </c>
      <c r="GU73" s="263" t="s">
        <v>6977</v>
      </c>
      <c r="GV73" s="263" t="s">
        <v>6977</v>
      </c>
      <c r="GW73" s="263" t="s">
        <v>6977</v>
      </c>
      <c r="GX73" s="263" t="s">
        <v>6977</v>
      </c>
      <c r="GY73" s="263" t="s">
        <v>6977</v>
      </c>
      <c r="GZ73" s="263" t="s">
        <v>6977</v>
      </c>
      <c r="HA73" s="263" t="s">
        <v>6977</v>
      </c>
      <c r="HB73" s="263" t="s">
        <v>6977</v>
      </c>
      <c r="HC73" s="263" t="s">
        <v>6977</v>
      </c>
      <c r="HD73" s="263" t="s">
        <v>6977</v>
      </c>
      <c r="HE73" s="263" t="s">
        <v>6977</v>
      </c>
      <c r="HF73" s="263" t="s">
        <v>6977</v>
      </c>
      <c r="HG73" s="263" t="s">
        <v>6977</v>
      </c>
      <c r="HH73" s="263" t="s">
        <v>6977</v>
      </c>
      <c r="HI73" s="263" t="s">
        <v>6977</v>
      </c>
      <c r="HJ73" s="263" t="s">
        <v>6977</v>
      </c>
      <c r="HK73" s="263" t="s">
        <v>6977</v>
      </c>
      <c r="HL73" s="263" t="s">
        <v>6977</v>
      </c>
      <c r="HM73" s="263" t="s">
        <v>6977</v>
      </c>
      <c r="HN73" s="263" t="s">
        <v>6977</v>
      </c>
      <c r="HO73" s="263" t="s">
        <v>6977</v>
      </c>
      <c r="HP73" s="263" t="s">
        <v>6977</v>
      </c>
      <c r="HQ73" s="263" t="s">
        <v>6977</v>
      </c>
    </row>
    <row r="74" spans="3:225">
      <c r="C74" s="229"/>
      <c r="D74" s="212"/>
      <c r="E74" t="s">
        <v>7217</v>
      </c>
      <c r="F74" s="235" t="s">
        <v>7224</v>
      </c>
      <c r="G74" s="260" t="s">
        <v>7206</v>
      </c>
      <c r="H74" s="261" t="s">
        <v>7213</v>
      </c>
      <c r="I74" s="263">
        <v>102613.579</v>
      </c>
      <c r="J74" s="263">
        <v>1699600</v>
      </c>
      <c r="K74" s="263">
        <v>0</v>
      </c>
      <c r="L74" s="263" t="s">
        <v>135</v>
      </c>
      <c r="M74" s="263" t="s">
        <v>135</v>
      </c>
      <c r="N74" s="263">
        <v>46609.2</v>
      </c>
      <c r="O74" s="263">
        <v>0</v>
      </c>
      <c r="P74" s="263">
        <v>0</v>
      </c>
      <c r="Q74" s="263">
        <v>579.96979999999996</v>
      </c>
      <c r="R74" s="263">
        <v>68901.100000000006</v>
      </c>
      <c r="S74" s="263">
        <v>609327.1385</v>
      </c>
      <c r="T74" s="263">
        <v>0</v>
      </c>
      <c r="U74" s="263">
        <v>0</v>
      </c>
      <c r="V74" s="263" t="s">
        <v>135</v>
      </c>
      <c r="W74" s="263">
        <v>0</v>
      </c>
      <c r="X74" s="263">
        <v>0</v>
      </c>
      <c r="Y74" s="263">
        <v>134.0051</v>
      </c>
      <c r="Z74" s="263" t="s">
        <v>135</v>
      </c>
      <c r="AA74" s="263">
        <v>1395500</v>
      </c>
      <c r="AB74" s="263" t="s">
        <v>135</v>
      </c>
      <c r="AC74" s="263">
        <v>0</v>
      </c>
      <c r="AD74" s="263" t="s">
        <v>135</v>
      </c>
      <c r="AE74" s="263">
        <v>0</v>
      </c>
      <c r="AF74" s="263">
        <v>148279.07430000001</v>
      </c>
      <c r="AG74" s="263">
        <v>7638.2896000000001</v>
      </c>
      <c r="AH74" s="263" t="s">
        <v>135</v>
      </c>
      <c r="AI74" s="263">
        <v>0</v>
      </c>
      <c r="AJ74" s="263">
        <v>131086.32399999999</v>
      </c>
      <c r="AK74" s="263">
        <v>2553.0027</v>
      </c>
      <c r="AL74" s="263">
        <v>5356</v>
      </c>
      <c r="AM74" s="263">
        <v>0</v>
      </c>
      <c r="AN74" s="263">
        <v>0</v>
      </c>
      <c r="AO74" s="263">
        <v>13867.332700000001</v>
      </c>
      <c r="AP74" s="263" t="s">
        <v>135</v>
      </c>
      <c r="AQ74" s="263">
        <v>23109.202799999999</v>
      </c>
      <c r="AR74" s="263">
        <v>70.000100000000003</v>
      </c>
      <c r="AS74" s="263">
        <v>0</v>
      </c>
      <c r="AT74" s="263">
        <v>1667.7360000000001</v>
      </c>
      <c r="AU74" s="263">
        <v>129248.34699999999</v>
      </c>
      <c r="AV74" s="263" t="s">
        <v>135</v>
      </c>
      <c r="AW74" s="263">
        <v>0</v>
      </c>
      <c r="AX74" s="263" t="s">
        <v>135</v>
      </c>
      <c r="AY74" s="263">
        <v>0</v>
      </c>
      <c r="AZ74" s="263">
        <v>979734.45290000003</v>
      </c>
      <c r="BA74" s="263">
        <v>0</v>
      </c>
      <c r="BB74" s="263">
        <v>1000</v>
      </c>
      <c r="BC74" s="263" t="s">
        <v>135</v>
      </c>
      <c r="BD74" s="263" t="s">
        <v>135</v>
      </c>
      <c r="BE74" s="263">
        <v>0</v>
      </c>
      <c r="BF74" s="263" t="s">
        <v>135</v>
      </c>
      <c r="BG74" s="263">
        <v>0</v>
      </c>
      <c r="BH74" s="263">
        <v>51.959800000000001</v>
      </c>
      <c r="BI74" s="263">
        <v>57931.997900000002</v>
      </c>
      <c r="BJ74" s="263">
        <v>0</v>
      </c>
      <c r="BK74" s="263">
        <v>767.35910000000001</v>
      </c>
      <c r="BL74" s="263">
        <v>29687.174999999999</v>
      </c>
      <c r="BM74" s="263">
        <v>621201.59230000002</v>
      </c>
      <c r="BN74" s="263">
        <v>0</v>
      </c>
      <c r="BO74" s="263" t="s">
        <v>135</v>
      </c>
      <c r="BP74" s="263">
        <v>2797.0500999999999</v>
      </c>
      <c r="BQ74" s="263">
        <v>2000.8610000000001</v>
      </c>
      <c r="BR74" s="263">
        <v>20350</v>
      </c>
      <c r="BS74" s="263">
        <v>0</v>
      </c>
      <c r="BT74" s="263">
        <v>210.51300000000001</v>
      </c>
      <c r="BU74" s="263">
        <v>67230.062399999995</v>
      </c>
      <c r="BV74" s="263">
        <v>237767.11379999999</v>
      </c>
      <c r="BW74" s="263">
        <v>0</v>
      </c>
      <c r="BX74" s="263" t="s">
        <v>135</v>
      </c>
      <c r="BY74" s="263" t="s">
        <v>135</v>
      </c>
      <c r="BZ74" s="263" t="s">
        <v>135</v>
      </c>
      <c r="CA74" s="263" t="s">
        <v>135</v>
      </c>
      <c r="CB74" s="263" t="s">
        <v>135</v>
      </c>
      <c r="CC74" s="263">
        <v>19667.294999999998</v>
      </c>
      <c r="CD74" s="263">
        <v>0</v>
      </c>
      <c r="CE74" s="263" t="s">
        <v>135</v>
      </c>
      <c r="CF74" s="263" t="s">
        <v>135</v>
      </c>
      <c r="CG74" s="263">
        <v>10363.906000000001</v>
      </c>
      <c r="CH74" s="263">
        <v>39369.979899999998</v>
      </c>
      <c r="CI74" s="263">
        <v>0</v>
      </c>
      <c r="CJ74" s="263">
        <v>0</v>
      </c>
      <c r="CK74" s="263" t="s">
        <v>135</v>
      </c>
      <c r="CL74" s="263">
        <v>4968.7336999999998</v>
      </c>
      <c r="CM74" s="263">
        <v>6991.4710999999998</v>
      </c>
      <c r="CN74" s="263">
        <v>0</v>
      </c>
      <c r="CO74" s="263">
        <v>0</v>
      </c>
      <c r="CP74" s="263">
        <v>0</v>
      </c>
      <c r="CQ74" s="263" t="s">
        <v>135</v>
      </c>
      <c r="CR74" s="263" t="s">
        <v>135</v>
      </c>
      <c r="CS74" s="263">
        <v>0</v>
      </c>
      <c r="CT74" s="263">
        <v>17000</v>
      </c>
      <c r="CU74" s="263">
        <v>0</v>
      </c>
      <c r="CV74" s="263" t="s">
        <v>135</v>
      </c>
      <c r="CW74" s="263">
        <v>58867.322</v>
      </c>
      <c r="CX74" s="263">
        <v>0</v>
      </c>
      <c r="CY74" s="263">
        <v>9149.1959000000006</v>
      </c>
      <c r="CZ74" s="263">
        <v>0</v>
      </c>
      <c r="DA74" s="263">
        <v>4286.6228000000001</v>
      </c>
      <c r="DB74" s="263">
        <v>0</v>
      </c>
      <c r="DC74" s="263" t="s">
        <v>135</v>
      </c>
      <c r="DD74" s="263">
        <v>0</v>
      </c>
      <c r="DE74" s="263">
        <v>101649.63</v>
      </c>
      <c r="DF74" s="263">
        <v>135864.79999999999</v>
      </c>
      <c r="DG74" s="263">
        <v>10789.5317</v>
      </c>
      <c r="DH74" s="263">
        <v>0</v>
      </c>
      <c r="DI74" s="263" t="s">
        <v>135</v>
      </c>
      <c r="DJ74" s="263" t="s">
        <v>135</v>
      </c>
      <c r="DK74" s="263">
        <v>0</v>
      </c>
      <c r="DL74" s="263" t="s">
        <v>135</v>
      </c>
      <c r="DM74" s="263">
        <v>141493.03</v>
      </c>
      <c r="DN74" s="263" t="s">
        <v>135</v>
      </c>
      <c r="DO74" s="263">
        <v>0</v>
      </c>
      <c r="DP74" s="263">
        <v>0</v>
      </c>
      <c r="DQ74" s="263" t="s">
        <v>135</v>
      </c>
      <c r="DR74" s="263" t="s">
        <v>135</v>
      </c>
      <c r="DS74" s="263">
        <v>4378.6005999999998</v>
      </c>
      <c r="DT74" s="263" t="s">
        <v>135</v>
      </c>
      <c r="DU74" s="263" t="s">
        <v>135</v>
      </c>
      <c r="DV74" s="263">
        <v>0</v>
      </c>
      <c r="DW74" s="263">
        <v>19207.709200000001</v>
      </c>
      <c r="DX74" s="263">
        <v>0</v>
      </c>
      <c r="DY74" s="263">
        <v>6562.1670000000004</v>
      </c>
      <c r="DZ74" s="263">
        <v>0</v>
      </c>
      <c r="EA74" s="263" t="s">
        <v>135</v>
      </c>
      <c r="EB74" s="263" t="s">
        <v>135</v>
      </c>
      <c r="EC74" s="263" t="s">
        <v>135</v>
      </c>
      <c r="ED74" s="263" t="s">
        <v>135</v>
      </c>
      <c r="EE74" s="263">
        <v>0</v>
      </c>
      <c r="EF74" s="263">
        <v>19150</v>
      </c>
      <c r="EG74" s="263" t="s">
        <v>135</v>
      </c>
      <c r="EH74" s="263">
        <v>0</v>
      </c>
      <c r="EI74" s="263" t="s">
        <v>135</v>
      </c>
      <c r="EJ74" s="263" t="s">
        <v>135</v>
      </c>
      <c r="EK74" s="263">
        <v>48320.542000000001</v>
      </c>
      <c r="EL74" s="263">
        <v>0</v>
      </c>
      <c r="EM74" s="263" t="s">
        <v>135</v>
      </c>
      <c r="EN74" s="263">
        <v>0</v>
      </c>
      <c r="EO74" s="263">
        <v>0</v>
      </c>
      <c r="EP74" s="263" t="s">
        <v>6977</v>
      </c>
      <c r="EQ74" s="263" t="s">
        <v>6977</v>
      </c>
      <c r="ER74" s="263" t="s">
        <v>6977</v>
      </c>
      <c r="ES74" s="263" t="s">
        <v>6977</v>
      </c>
      <c r="ET74" s="263" t="s">
        <v>6977</v>
      </c>
      <c r="EU74" s="263" t="s">
        <v>6977</v>
      </c>
      <c r="EV74" s="263" t="s">
        <v>6977</v>
      </c>
      <c r="EW74" s="263" t="s">
        <v>6977</v>
      </c>
      <c r="EX74" s="263" t="s">
        <v>6977</v>
      </c>
      <c r="EY74" s="263" t="s">
        <v>6977</v>
      </c>
      <c r="EZ74" s="263" t="s">
        <v>6977</v>
      </c>
      <c r="FA74" s="263" t="s">
        <v>6977</v>
      </c>
      <c r="FB74" s="263" t="s">
        <v>6977</v>
      </c>
      <c r="FC74" s="263" t="s">
        <v>6977</v>
      </c>
      <c r="FD74" s="263" t="s">
        <v>6977</v>
      </c>
      <c r="FE74" s="263" t="s">
        <v>6977</v>
      </c>
      <c r="FF74" s="263" t="s">
        <v>6977</v>
      </c>
      <c r="FG74" s="263" t="s">
        <v>6977</v>
      </c>
      <c r="FH74" s="263" t="s">
        <v>6977</v>
      </c>
      <c r="FI74" s="263" t="s">
        <v>6977</v>
      </c>
      <c r="FJ74" s="263" t="s">
        <v>6977</v>
      </c>
      <c r="FK74" s="263" t="s">
        <v>6977</v>
      </c>
      <c r="FL74" s="263" t="s">
        <v>6977</v>
      </c>
      <c r="FM74" s="263" t="s">
        <v>6977</v>
      </c>
      <c r="FN74" s="263" t="s">
        <v>6977</v>
      </c>
      <c r="FO74" s="263" t="s">
        <v>6977</v>
      </c>
      <c r="FP74" s="263" t="s">
        <v>6977</v>
      </c>
      <c r="FQ74" s="263" t="s">
        <v>6977</v>
      </c>
      <c r="FR74" s="263" t="s">
        <v>6977</v>
      </c>
      <c r="FS74" s="263" t="s">
        <v>6977</v>
      </c>
      <c r="FT74" s="263" t="s">
        <v>6977</v>
      </c>
      <c r="FU74" s="263" t="s">
        <v>6977</v>
      </c>
      <c r="FV74" s="263" t="s">
        <v>6977</v>
      </c>
      <c r="FW74" s="263" t="s">
        <v>6977</v>
      </c>
      <c r="FX74" s="263" t="s">
        <v>6977</v>
      </c>
      <c r="FY74" s="263" t="s">
        <v>6977</v>
      </c>
      <c r="FZ74" s="263" t="s">
        <v>6977</v>
      </c>
      <c r="GA74" s="263" t="s">
        <v>6977</v>
      </c>
      <c r="GB74" s="263" t="s">
        <v>6977</v>
      </c>
      <c r="GC74" s="263" t="s">
        <v>6977</v>
      </c>
      <c r="GD74" s="263" t="s">
        <v>6977</v>
      </c>
      <c r="GE74" s="263" t="s">
        <v>6977</v>
      </c>
      <c r="GF74" s="263" t="s">
        <v>6977</v>
      </c>
      <c r="GG74" s="263" t="s">
        <v>6977</v>
      </c>
      <c r="GH74" s="263" t="s">
        <v>6977</v>
      </c>
      <c r="GI74" s="263" t="s">
        <v>6977</v>
      </c>
      <c r="GJ74" s="263" t="s">
        <v>6977</v>
      </c>
      <c r="GK74" s="263" t="s">
        <v>6977</v>
      </c>
      <c r="GL74" s="263" t="s">
        <v>6977</v>
      </c>
      <c r="GM74" s="263" t="s">
        <v>6977</v>
      </c>
      <c r="GN74" s="263" t="s">
        <v>6977</v>
      </c>
      <c r="GO74" s="263" t="s">
        <v>6977</v>
      </c>
      <c r="GP74" s="263" t="s">
        <v>6977</v>
      </c>
      <c r="GQ74" s="263" t="s">
        <v>6977</v>
      </c>
      <c r="GR74" s="263" t="s">
        <v>6977</v>
      </c>
      <c r="GS74" s="263" t="s">
        <v>6977</v>
      </c>
      <c r="GT74" s="263" t="s">
        <v>6977</v>
      </c>
      <c r="GU74" s="263" t="s">
        <v>6977</v>
      </c>
      <c r="GV74" s="263" t="s">
        <v>6977</v>
      </c>
      <c r="GW74" s="263" t="s">
        <v>6977</v>
      </c>
      <c r="GX74" s="263" t="s">
        <v>6977</v>
      </c>
      <c r="GY74" s="263" t="s">
        <v>6977</v>
      </c>
      <c r="GZ74" s="263" t="s">
        <v>6977</v>
      </c>
      <c r="HA74" s="263" t="s">
        <v>6977</v>
      </c>
      <c r="HB74" s="263" t="s">
        <v>6977</v>
      </c>
      <c r="HC74" s="263" t="s">
        <v>6977</v>
      </c>
      <c r="HD74" s="263" t="s">
        <v>6977</v>
      </c>
      <c r="HE74" s="263" t="s">
        <v>6977</v>
      </c>
      <c r="HF74" s="263" t="s">
        <v>6977</v>
      </c>
      <c r="HG74" s="263" t="s">
        <v>6977</v>
      </c>
      <c r="HH74" s="263" t="s">
        <v>6977</v>
      </c>
      <c r="HI74" s="263" t="s">
        <v>6977</v>
      </c>
      <c r="HJ74" s="263" t="s">
        <v>6977</v>
      </c>
      <c r="HK74" s="263" t="s">
        <v>6977</v>
      </c>
      <c r="HL74" s="263" t="s">
        <v>6977</v>
      </c>
      <c r="HM74" s="263" t="s">
        <v>6977</v>
      </c>
      <c r="HN74" s="263" t="s">
        <v>6977</v>
      </c>
      <c r="HO74" s="263" t="s">
        <v>6977</v>
      </c>
      <c r="HP74" s="263" t="s">
        <v>6977</v>
      </c>
      <c r="HQ74" s="263" t="s">
        <v>6977</v>
      </c>
    </row>
    <row r="75" spans="3:225">
      <c r="C75" s="229"/>
      <c r="D75" s="238" t="s">
        <v>7225</v>
      </c>
      <c r="E75" s="229"/>
      <c r="F75" s="235"/>
      <c r="G75" s="260"/>
      <c r="H75" s="261"/>
      <c r="I75" s="263" t="s">
        <v>7219</v>
      </c>
      <c r="J75" s="263" t="s">
        <v>7219</v>
      </c>
      <c r="K75" s="263" t="s">
        <v>7219</v>
      </c>
      <c r="L75" s="263" t="s">
        <v>7219</v>
      </c>
      <c r="M75" s="263" t="s">
        <v>7219</v>
      </c>
      <c r="N75" s="263" t="s">
        <v>7219</v>
      </c>
      <c r="O75" s="263" t="s">
        <v>7219</v>
      </c>
      <c r="P75" s="263" t="s">
        <v>7219</v>
      </c>
      <c r="Q75" s="263" t="s">
        <v>7219</v>
      </c>
      <c r="R75" s="263" t="s">
        <v>7219</v>
      </c>
      <c r="S75" s="263" t="s">
        <v>7219</v>
      </c>
      <c r="T75" s="263" t="s">
        <v>7219</v>
      </c>
      <c r="U75" s="263" t="s">
        <v>7219</v>
      </c>
      <c r="V75" s="263" t="s">
        <v>7219</v>
      </c>
      <c r="W75" s="263" t="s">
        <v>7219</v>
      </c>
      <c r="X75" s="263" t="s">
        <v>7219</v>
      </c>
      <c r="Y75" s="263" t="s">
        <v>7219</v>
      </c>
      <c r="Z75" s="263" t="s">
        <v>7219</v>
      </c>
      <c r="AA75" s="263" t="s">
        <v>7219</v>
      </c>
      <c r="AB75" s="263" t="s">
        <v>7219</v>
      </c>
      <c r="AC75" s="263" t="s">
        <v>7219</v>
      </c>
      <c r="AD75" s="263" t="s">
        <v>7219</v>
      </c>
      <c r="AE75" s="263" t="s">
        <v>7219</v>
      </c>
      <c r="AF75" s="263" t="s">
        <v>7219</v>
      </c>
      <c r="AG75" s="263" t="s">
        <v>7219</v>
      </c>
      <c r="AH75" s="263" t="s">
        <v>7219</v>
      </c>
      <c r="AI75" s="263" t="s">
        <v>7219</v>
      </c>
      <c r="AJ75" s="263" t="s">
        <v>7219</v>
      </c>
      <c r="AK75" s="263" t="s">
        <v>7219</v>
      </c>
      <c r="AL75" s="263" t="s">
        <v>7219</v>
      </c>
      <c r="AM75" s="263" t="s">
        <v>7219</v>
      </c>
      <c r="AN75" s="263" t="s">
        <v>7219</v>
      </c>
      <c r="AO75" s="263" t="s">
        <v>7219</v>
      </c>
      <c r="AP75" s="263" t="s">
        <v>7219</v>
      </c>
      <c r="AQ75" s="263" t="s">
        <v>7219</v>
      </c>
      <c r="AR75" s="263" t="s">
        <v>7219</v>
      </c>
      <c r="AS75" s="263" t="s">
        <v>7219</v>
      </c>
      <c r="AT75" s="263" t="s">
        <v>7219</v>
      </c>
      <c r="AU75" s="263" t="s">
        <v>7219</v>
      </c>
      <c r="AV75" s="263" t="s">
        <v>7219</v>
      </c>
      <c r="AW75" s="263" t="s">
        <v>7219</v>
      </c>
      <c r="AX75" s="263" t="s">
        <v>7219</v>
      </c>
      <c r="AY75" s="263" t="s">
        <v>7219</v>
      </c>
      <c r="AZ75" s="263" t="s">
        <v>7219</v>
      </c>
      <c r="BA75" s="263" t="s">
        <v>7219</v>
      </c>
      <c r="BB75" s="263" t="s">
        <v>7219</v>
      </c>
      <c r="BC75" s="263" t="s">
        <v>7219</v>
      </c>
      <c r="BD75" s="263" t="s">
        <v>7219</v>
      </c>
      <c r="BE75" s="263" t="s">
        <v>7219</v>
      </c>
      <c r="BF75" s="263" t="s">
        <v>7219</v>
      </c>
      <c r="BG75" s="263" t="s">
        <v>7219</v>
      </c>
      <c r="BH75" s="263" t="s">
        <v>7219</v>
      </c>
      <c r="BI75" s="263" t="s">
        <v>7219</v>
      </c>
      <c r="BJ75" s="263" t="s">
        <v>7219</v>
      </c>
      <c r="BK75" s="263" t="s">
        <v>7219</v>
      </c>
      <c r="BL75" s="263" t="s">
        <v>7219</v>
      </c>
      <c r="BM75" s="263" t="s">
        <v>7219</v>
      </c>
      <c r="BN75" s="263" t="s">
        <v>7219</v>
      </c>
      <c r="BO75" s="263" t="s">
        <v>7219</v>
      </c>
      <c r="BP75" s="263" t="s">
        <v>7219</v>
      </c>
      <c r="BQ75" s="263" t="s">
        <v>7219</v>
      </c>
      <c r="BR75" s="263" t="s">
        <v>7219</v>
      </c>
      <c r="BS75" s="263" t="s">
        <v>7219</v>
      </c>
      <c r="BT75" s="263" t="s">
        <v>7219</v>
      </c>
      <c r="BU75" s="263" t="s">
        <v>7219</v>
      </c>
      <c r="BV75" s="263" t="s">
        <v>7219</v>
      </c>
      <c r="BW75" s="263" t="s">
        <v>7219</v>
      </c>
      <c r="BX75" s="263" t="s">
        <v>7219</v>
      </c>
      <c r="BY75" s="263" t="s">
        <v>7219</v>
      </c>
      <c r="BZ75" s="263" t="s">
        <v>7219</v>
      </c>
      <c r="CA75" s="263" t="s">
        <v>7219</v>
      </c>
      <c r="CB75" s="263" t="s">
        <v>7219</v>
      </c>
      <c r="CC75" s="263" t="s">
        <v>7219</v>
      </c>
      <c r="CD75" s="263" t="s">
        <v>7219</v>
      </c>
      <c r="CE75" s="263" t="s">
        <v>7219</v>
      </c>
      <c r="CF75" s="263" t="s">
        <v>7219</v>
      </c>
      <c r="CG75" s="263" t="s">
        <v>7219</v>
      </c>
      <c r="CH75" s="263" t="s">
        <v>7219</v>
      </c>
      <c r="CI75" s="263" t="s">
        <v>7219</v>
      </c>
      <c r="CJ75" s="263" t="s">
        <v>7219</v>
      </c>
      <c r="CK75" s="263" t="s">
        <v>7219</v>
      </c>
      <c r="CL75" s="263" t="s">
        <v>7219</v>
      </c>
      <c r="CM75" s="263" t="s">
        <v>7219</v>
      </c>
      <c r="CN75" s="263" t="s">
        <v>7219</v>
      </c>
      <c r="CO75" s="263" t="s">
        <v>7219</v>
      </c>
      <c r="CP75" s="263" t="s">
        <v>7219</v>
      </c>
      <c r="CQ75" s="263" t="s">
        <v>7219</v>
      </c>
      <c r="CR75" s="263" t="s">
        <v>7219</v>
      </c>
      <c r="CS75" s="263" t="s">
        <v>7219</v>
      </c>
      <c r="CT75" s="263" t="s">
        <v>7219</v>
      </c>
      <c r="CU75" s="263" t="s">
        <v>7219</v>
      </c>
      <c r="CV75" s="263" t="s">
        <v>7219</v>
      </c>
      <c r="CW75" s="263" t="s">
        <v>7219</v>
      </c>
      <c r="CX75" s="263" t="s">
        <v>7219</v>
      </c>
      <c r="CY75" s="263" t="s">
        <v>7219</v>
      </c>
      <c r="CZ75" s="263" t="s">
        <v>7219</v>
      </c>
      <c r="DA75" s="263" t="s">
        <v>7219</v>
      </c>
      <c r="DB75" s="263" t="s">
        <v>7219</v>
      </c>
      <c r="DC75" s="263" t="s">
        <v>7219</v>
      </c>
      <c r="DD75" s="263" t="s">
        <v>7219</v>
      </c>
      <c r="DE75" s="263" t="s">
        <v>7219</v>
      </c>
      <c r="DF75" s="263" t="s">
        <v>7219</v>
      </c>
      <c r="DG75" s="263" t="s">
        <v>7219</v>
      </c>
      <c r="DH75" s="263" t="s">
        <v>7219</v>
      </c>
      <c r="DI75" s="263" t="s">
        <v>7219</v>
      </c>
      <c r="DJ75" s="263" t="s">
        <v>7219</v>
      </c>
      <c r="DK75" s="263" t="s">
        <v>7219</v>
      </c>
      <c r="DL75" s="263" t="s">
        <v>7219</v>
      </c>
      <c r="DM75" s="263" t="s">
        <v>7219</v>
      </c>
      <c r="DN75" s="263" t="s">
        <v>7219</v>
      </c>
      <c r="DO75" s="263" t="s">
        <v>7219</v>
      </c>
      <c r="DP75" s="263" t="s">
        <v>7219</v>
      </c>
      <c r="DQ75" s="263" t="s">
        <v>7219</v>
      </c>
      <c r="DR75" s="263" t="s">
        <v>7219</v>
      </c>
      <c r="DS75" s="263" t="s">
        <v>7219</v>
      </c>
      <c r="DT75" s="263" t="s">
        <v>7219</v>
      </c>
      <c r="DU75" s="263" t="s">
        <v>7219</v>
      </c>
      <c r="DV75" s="263" t="s">
        <v>7219</v>
      </c>
      <c r="DW75" s="263" t="s">
        <v>7219</v>
      </c>
      <c r="DX75" s="263">
        <v>0</v>
      </c>
      <c r="DY75" s="263" t="s">
        <v>7219</v>
      </c>
      <c r="DZ75" s="263" t="s">
        <v>7219</v>
      </c>
      <c r="EA75" s="263" t="s">
        <v>7219</v>
      </c>
      <c r="EB75" s="263" t="s">
        <v>7219</v>
      </c>
      <c r="EC75" s="263" t="s">
        <v>7219</v>
      </c>
      <c r="ED75" s="263" t="s">
        <v>7219</v>
      </c>
      <c r="EE75" s="263" t="s">
        <v>7219</v>
      </c>
      <c r="EF75" s="263" t="s">
        <v>7219</v>
      </c>
      <c r="EG75" s="263" t="s">
        <v>7219</v>
      </c>
      <c r="EH75" s="263" t="s">
        <v>7219</v>
      </c>
      <c r="EI75" s="263" t="s">
        <v>135</v>
      </c>
      <c r="EJ75" s="263" t="s">
        <v>7219</v>
      </c>
      <c r="EK75" s="263" t="s">
        <v>7219</v>
      </c>
      <c r="EL75" s="263" t="s">
        <v>7219</v>
      </c>
      <c r="EM75" s="263" t="s">
        <v>7219</v>
      </c>
      <c r="EN75" s="263" t="s">
        <v>7219</v>
      </c>
      <c r="EO75" s="263" t="s">
        <v>7219</v>
      </c>
      <c r="EP75" s="263" t="s">
        <v>7219</v>
      </c>
      <c r="EQ75" s="263" t="s">
        <v>7219</v>
      </c>
      <c r="ER75" s="263" t="s">
        <v>7219</v>
      </c>
      <c r="ES75" s="263" t="s">
        <v>7219</v>
      </c>
      <c r="ET75" s="263" t="s">
        <v>7219</v>
      </c>
      <c r="EU75" s="263" t="s">
        <v>7219</v>
      </c>
      <c r="EV75" s="263" t="s">
        <v>7219</v>
      </c>
      <c r="EW75" s="263" t="s">
        <v>7219</v>
      </c>
      <c r="EX75" s="263" t="s">
        <v>7219</v>
      </c>
      <c r="EY75" s="263" t="s">
        <v>7219</v>
      </c>
      <c r="EZ75" s="263" t="s">
        <v>7219</v>
      </c>
      <c r="FA75" s="263" t="s">
        <v>7219</v>
      </c>
      <c r="FB75" s="263" t="s">
        <v>7219</v>
      </c>
      <c r="FC75" s="263" t="s">
        <v>7219</v>
      </c>
      <c r="FD75" s="263" t="s">
        <v>7219</v>
      </c>
      <c r="FE75" s="263" t="s">
        <v>7219</v>
      </c>
      <c r="FF75" s="263" t="s">
        <v>7219</v>
      </c>
      <c r="FG75" s="263" t="s">
        <v>7219</v>
      </c>
      <c r="FH75" s="263" t="s">
        <v>7219</v>
      </c>
      <c r="FI75" s="263" t="s">
        <v>7219</v>
      </c>
      <c r="FJ75" s="263" t="s">
        <v>7219</v>
      </c>
      <c r="FK75" s="263" t="s">
        <v>7219</v>
      </c>
      <c r="FL75" s="263" t="s">
        <v>7219</v>
      </c>
      <c r="FM75" s="263" t="s">
        <v>7219</v>
      </c>
      <c r="FN75" s="263" t="s">
        <v>7219</v>
      </c>
      <c r="FO75" s="263" t="s">
        <v>7219</v>
      </c>
      <c r="FP75" s="263" t="s">
        <v>7219</v>
      </c>
      <c r="FQ75" s="263" t="s">
        <v>7219</v>
      </c>
      <c r="FR75" s="263" t="s">
        <v>7219</v>
      </c>
      <c r="FS75" s="263" t="s">
        <v>7219</v>
      </c>
      <c r="FT75" s="263" t="s">
        <v>7219</v>
      </c>
      <c r="FU75" s="263" t="s">
        <v>7219</v>
      </c>
      <c r="FV75" s="263" t="s">
        <v>7219</v>
      </c>
      <c r="FW75" s="263" t="s">
        <v>7219</v>
      </c>
      <c r="FX75" s="263" t="s">
        <v>7219</v>
      </c>
      <c r="FY75" s="263" t="s">
        <v>7219</v>
      </c>
      <c r="FZ75" s="263" t="s">
        <v>7219</v>
      </c>
      <c r="GA75" s="263" t="s">
        <v>7219</v>
      </c>
      <c r="GB75" s="263" t="s">
        <v>7219</v>
      </c>
      <c r="GC75" s="263" t="s">
        <v>7219</v>
      </c>
      <c r="GD75" s="263" t="s">
        <v>7219</v>
      </c>
      <c r="GE75" s="263" t="s">
        <v>7219</v>
      </c>
      <c r="GF75" s="263" t="s">
        <v>7219</v>
      </c>
      <c r="GG75" s="263" t="s">
        <v>7219</v>
      </c>
      <c r="GH75" s="263" t="s">
        <v>7219</v>
      </c>
      <c r="GI75" s="263" t="s">
        <v>7219</v>
      </c>
      <c r="GJ75" s="263" t="s">
        <v>7219</v>
      </c>
      <c r="GK75" s="263" t="s">
        <v>7219</v>
      </c>
      <c r="GL75" s="263" t="s">
        <v>7219</v>
      </c>
      <c r="GM75" s="263" t="s">
        <v>7219</v>
      </c>
      <c r="GN75" s="263" t="s">
        <v>7219</v>
      </c>
      <c r="GO75" s="263" t="s">
        <v>7219</v>
      </c>
      <c r="GP75" s="263" t="s">
        <v>7219</v>
      </c>
      <c r="GQ75" s="263" t="s">
        <v>7219</v>
      </c>
      <c r="GR75" s="263" t="s">
        <v>7219</v>
      </c>
      <c r="GS75" s="263" t="s">
        <v>7219</v>
      </c>
      <c r="GT75" s="263" t="s">
        <v>7219</v>
      </c>
      <c r="GU75" s="263" t="s">
        <v>7219</v>
      </c>
      <c r="GV75" s="263" t="s">
        <v>7219</v>
      </c>
      <c r="GW75" s="263" t="s">
        <v>7219</v>
      </c>
      <c r="GX75" s="263" t="s">
        <v>7219</v>
      </c>
      <c r="GY75" s="263" t="s">
        <v>7219</v>
      </c>
      <c r="GZ75" s="263" t="s">
        <v>7219</v>
      </c>
      <c r="HA75" s="263" t="s">
        <v>7219</v>
      </c>
      <c r="HB75" s="263" t="s">
        <v>7219</v>
      </c>
      <c r="HC75" s="263" t="s">
        <v>7219</v>
      </c>
      <c r="HD75" s="263" t="s">
        <v>7219</v>
      </c>
      <c r="HE75" s="263" t="s">
        <v>7219</v>
      </c>
      <c r="HF75" s="263" t="s">
        <v>7219</v>
      </c>
      <c r="HG75" s="263" t="s">
        <v>7219</v>
      </c>
      <c r="HH75" s="263" t="s">
        <v>7219</v>
      </c>
      <c r="HI75" s="263" t="s">
        <v>7219</v>
      </c>
      <c r="HJ75" s="263" t="s">
        <v>7219</v>
      </c>
      <c r="HK75" s="263" t="s">
        <v>7219</v>
      </c>
      <c r="HL75" s="263" t="s">
        <v>7219</v>
      </c>
      <c r="HM75" s="263" t="s">
        <v>7219</v>
      </c>
      <c r="HN75" s="263" t="s">
        <v>7219</v>
      </c>
      <c r="HO75" s="263" t="s">
        <v>7219</v>
      </c>
      <c r="HP75" s="263" t="s">
        <v>7219</v>
      </c>
      <c r="HQ75" s="263" t="s">
        <v>7219</v>
      </c>
    </row>
    <row r="76" spans="3:225">
      <c r="C76" s="229"/>
      <c r="D76" s="212"/>
      <c r="E76" s="229" t="s">
        <v>7204</v>
      </c>
      <c r="F76" s="235" t="s">
        <v>7226</v>
      </c>
      <c r="G76" s="260" t="s">
        <v>7206</v>
      </c>
      <c r="H76" s="261" t="s">
        <v>7207</v>
      </c>
      <c r="I76" s="262"/>
      <c r="J76" s="262"/>
      <c r="K76" s="262"/>
      <c r="L76" s="262"/>
      <c r="M76" s="262"/>
      <c r="N76" s="262"/>
      <c r="O76" s="262"/>
      <c r="P76" s="262"/>
      <c r="Q76" s="262"/>
      <c r="R76" s="262"/>
      <c r="S76" s="262"/>
      <c r="T76" s="262"/>
      <c r="U76" s="262"/>
      <c r="V76" s="262"/>
      <c r="W76" s="262"/>
      <c r="X76" s="262"/>
      <c r="Y76" s="262"/>
      <c r="Z76" s="262"/>
      <c r="AA76" s="262"/>
      <c r="AB76" s="262"/>
      <c r="AC76" s="262"/>
      <c r="AD76" s="262"/>
      <c r="AE76" s="262"/>
      <c r="AF76" s="262"/>
      <c r="AG76" s="262"/>
      <c r="AH76" s="262"/>
      <c r="AI76" s="262"/>
      <c r="AJ76" s="262"/>
      <c r="AK76" s="262"/>
      <c r="AL76" s="262"/>
      <c r="AM76" s="262"/>
      <c r="AN76" s="262"/>
      <c r="AO76" s="262"/>
      <c r="AP76" s="262"/>
      <c r="AQ76" s="262"/>
      <c r="AR76" s="262"/>
      <c r="AS76" s="262"/>
      <c r="AT76" s="262"/>
      <c r="AU76" s="262"/>
      <c r="AV76" s="262"/>
      <c r="AW76" s="262"/>
      <c r="AX76" s="262"/>
      <c r="AY76" s="262"/>
      <c r="AZ76" s="262"/>
      <c r="BA76" s="262"/>
      <c r="BB76" s="262"/>
      <c r="BC76" s="262"/>
      <c r="BD76" s="262"/>
      <c r="BE76" s="262"/>
      <c r="BF76" s="262"/>
      <c r="BG76" s="262"/>
      <c r="BH76" s="262"/>
      <c r="BI76" s="262"/>
      <c r="BJ76" s="262"/>
      <c r="BK76" s="262"/>
      <c r="BL76" s="262"/>
      <c r="BM76" s="262"/>
      <c r="BN76" s="262"/>
      <c r="BO76" s="262"/>
      <c r="BP76" s="262"/>
      <c r="BQ76" s="262"/>
      <c r="BR76" s="262"/>
      <c r="BS76" s="262"/>
      <c r="BT76" s="262"/>
      <c r="BU76" s="262"/>
      <c r="BV76" s="262"/>
      <c r="BW76" s="262"/>
      <c r="BX76" s="262"/>
      <c r="BY76" s="262"/>
      <c r="BZ76" s="262"/>
      <c r="CA76" s="262"/>
      <c r="CB76" s="262"/>
      <c r="CC76" s="262"/>
      <c r="CD76" s="262"/>
      <c r="CE76" s="262"/>
      <c r="CF76" s="262"/>
      <c r="CG76" s="262"/>
      <c r="CH76" s="262"/>
      <c r="CI76" s="262"/>
      <c r="CJ76" s="262"/>
      <c r="CK76" s="262"/>
      <c r="CL76" s="262"/>
      <c r="CM76" s="262"/>
      <c r="CN76" s="262"/>
      <c r="CO76" s="262"/>
      <c r="CP76" s="262"/>
      <c r="CQ76" s="262"/>
      <c r="CR76" s="262"/>
      <c r="CS76" s="262"/>
      <c r="CT76" s="262"/>
      <c r="CU76" s="262"/>
      <c r="CV76" s="262"/>
      <c r="CW76" s="262"/>
      <c r="CX76" s="262"/>
      <c r="CY76" s="262"/>
      <c r="CZ76" s="262"/>
      <c r="DA76" s="262"/>
      <c r="DB76" s="262"/>
      <c r="DC76" s="262"/>
      <c r="DD76" s="262"/>
      <c r="DE76" s="262"/>
      <c r="DF76" s="262"/>
      <c r="DG76" s="262"/>
      <c r="DH76" s="262"/>
      <c r="DI76" s="262"/>
      <c r="DJ76" s="262"/>
      <c r="DK76" s="262"/>
      <c r="DL76" s="262"/>
      <c r="DM76" s="262"/>
      <c r="DN76" s="262"/>
      <c r="DO76" s="262"/>
      <c r="DP76" s="262"/>
      <c r="DQ76" s="262"/>
      <c r="DR76" s="262"/>
      <c r="DS76" s="262"/>
      <c r="DT76" s="262"/>
      <c r="DU76" s="262"/>
      <c r="DV76" s="262"/>
      <c r="DW76" s="262"/>
      <c r="DX76" s="262"/>
      <c r="DY76" s="262"/>
      <c r="DZ76" s="262"/>
      <c r="EA76" s="262"/>
      <c r="EB76" s="262"/>
      <c r="EC76" s="262"/>
      <c r="ED76" s="262"/>
      <c r="EE76" s="262"/>
      <c r="EF76" s="262"/>
      <c r="EG76" s="262"/>
      <c r="EH76" s="262"/>
      <c r="EI76" s="262"/>
      <c r="EJ76" s="262"/>
      <c r="EK76" s="262"/>
      <c r="EL76" s="262"/>
      <c r="EM76" s="262"/>
      <c r="EN76" s="262"/>
      <c r="EO76" s="262"/>
      <c r="EP76" s="263" t="s">
        <v>6977</v>
      </c>
      <c r="EQ76" s="263" t="s">
        <v>6977</v>
      </c>
      <c r="ER76" s="263" t="s">
        <v>6977</v>
      </c>
      <c r="ES76" s="263" t="s">
        <v>6977</v>
      </c>
      <c r="ET76" s="263" t="s">
        <v>6977</v>
      </c>
      <c r="EU76" s="263" t="s">
        <v>6977</v>
      </c>
      <c r="EV76" s="263" t="s">
        <v>6977</v>
      </c>
      <c r="EW76" s="263" t="s">
        <v>6977</v>
      </c>
      <c r="EX76" s="263" t="s">
        <v>6977</v>
      </c>
      <c r="EY76" s="263" t="s">
        <v>6977</v>
      </c>
      <c r="EZ76" s="263" t="s">
        <v>6977</v>
      </c>
      <c r="FA76" s="263" t="s">
        <v>6977</v>
      </c>
      <c r="FB76" s="263" t="s">
        <v>6977</v>
      </c>
      <c r="FC76" s="263" t="s">
        <v>6977</v>
      </c>
      <c r="FD76" s="263" t="s">
        <v>6977</v>
      </c>
      <c r="FE76" s="263" t="s">
        <v>6977</v>
      </c>
      <c r="FF76" s="263" t="s">
        <v>6977</v>
      </c>
      <c r="FG76" s="263" t="s">
        <v>6977</v>
      </c>
      <c r="FH76" s="263" t="s">
        <v>6977</v>
      </c>
      <c r="FI76" s="263" t="s">
        <v>6977</v>
      </c>
      <c r="FJ76" s="263" t="s">
        <v>6977</v>
      </c>
      <c r="FK76" s="263" t="s">
        <v>6977</v>
      </c>
      <c r="FL76" s="263" t="s">
        <v>6977</v>
      </c>
      <c r="FM76" s="263" t="s">
        <v>6977</v>
      </c>
      <c r="FN76" s="263" t="s">
        <v>6977</v>
      </c>
      <c r="FO76" s="263" t="s">
        <v>6977</v>
      </c>
      <c r="FP76" s="263" t="s">
        <v>6977</v>
      </c>
      <c r="FQ76" s="263" t="s">
        <v>6977</v>
      </c>
      <c r="FR76" s="263" t="s">
        <v>6977</v>
      </c>
      <c r="FS76" s="263" t="s">
        <v>6977</v>
      </c>
      <c r="FT76" s="263" t="s">
        <v>6977</v>
      </c>
      <c r="FU76" s="263" t="s">
        <v>6977</v>
      </c>
      <c r="FV76" s="263" t="s">
        <v>6977</v>
      </c>
      <c r="FW76" s="263" t="s">
        <v>6977</v>
      </c>
      <c r="FX76" s="263" t="s">
        <v>6977</v>
      </c>
      <c r="FY76" s="263" t="s">
        <v>6977</v>
      </c>
      <c r="FZ76" s="263" t="s">
        <v>6977</v>
      </c>
      <c r="GA76" s="263" t="s">
        <v>6977</v>
      </c>
      <c r="GB76" s="263" t="s">
        <v>6977</v>
      </c>
      <c r="GC76" s="263" t="s">
        <v>6977</v>
      </c>
      <c r="GD76" s="263" t="s">
        <v>6977</v>
      </c>
      <c r="GE76" s="263" t="s">
        <v>6977</v>
      </c>
      <c r="GF76" s="263" t="s">
        <v>6977</v>
      </c>
      <c r="GG76" s="263" t="s">
        <v>6977</v>
      </c>
      <c r="GH76" s="263" t="s">
        <v>6977</v>
      </c>
      <c r="GI76" s="263" t="s">
        <v>6977</v>
      </c>
      <c r="GJ76" s="263" t="s">
        <v>6977</v>
      </c>
      <c r="GK76" s="263" t="s">
        <v>6977</v>
      </c>
      <c r="GL76" s="263" t="s">
        <v>6977</v>
      </c>
      <c r="GM76" s="263" t="s">
        <v>6977</v>
      </c>
      <c r="GN76" s="263" t="s">
        <v>6977</v>
      </c>
      <c r="GO76" s="263" t="s">
        <v>6977</v>
      </c>
      <c r="GP76" s="263" t="s">
        <v>6977</v>
      </c>
      <c r="GQ76" s="263" t="s">
        <v>6977</v>
      </c>
      <c r="GR76" s="263" t="s">
        <v>6977</v>
      </c>
      <c r="GS76" s="263" t="s">
        <v>6977</v>
      </c>
      <c r="GT76" s="263" t="s">
        <v>6977</v>
      </c>
      <c r="GU76" s="263" t="s">
        <v>6977</v>
      </c>
      <c r="GV76" s="263" t="s">
        <v>6977</v>
      </c>
      <c r="GW76" s="263" t="s">
        <v>6977</v>
      </c>
      <c r="GX76" s="263" t="s">
        <v>6977</v>
      </c>
      <c r="GY76" s="263" t="s">
        <v>6977</v>
      </c>
      <c r="GZ76" s="263" t="s">
        <v>6977</v>
      </c>
      <c r="HA76" s="263" t="s">
        <v>6977</v>
      </c>
      <c r="HB76" s="263" t="s">
        <v>6977</v>
      </c>
      <c r="HC76" s="263" t="s">
        <v>6977</v>
      </c>
      <c r="HD76" s="263" t="s">
        <v>6977</v>
      </c>
      <c r="HE76" s="263" t="s">
        <v>6977</v>
      </c>
      <c r="HF76" s="263" t="s">
        <v>6977</v>
      </c>
      <c r="HG76" s="263" t="s">
        <v>6977</v>
      </c>
      <c r="HH76" s="263" t="s">
        <v>6977</v>
      </c>
      <c r="HI76" s="263" t="s">
        <v>6977</v>
      </c>
      <c r="HJ76" s="263" t="s">
        <v>6977</v>
      </c>
      <c r="HK76" s="263" t="s">
        <v>6977</v>
      </c>
      <c r="HL76" s="263" t="s">
        <v>6977</v>
      </c>
      <c r="HM76" s="263" t="s">
        <v>6977</v>
      </c>
      <c r="HN76" s="263" t="s">
        <v>6977</v>
      </c>
      <c r="HO76" s="263" t="s">
        <v>6977</v>
      </c>
      <c r="HP76" s="263" t="s">
        <v>6977</v>
      </c>
      <c r="HQ76" s="263" t="s">
        <v>6977</v>
      </c>
    </row>
    <row r="77" spans="3:225">
      <c r="C77" s="229"/>
      <c r="D77" s="212"/>
      <c r="E77" s="229" t="s">
        <v>7208</v>
      </c>
      <c r="F77" s="235" t="s">
        <v>7226</v>
      </c>
      <c r="G77" s="260" t="s">
        <v>7206</v>
      </c>
      <c r="H77" s="261" t="s">
        <v>7207</v>
      </c>
      <c r="I77" s="262"/>
      <c r="J77" s="262"/>
      <c r="K77" s="262"/>
      <c r="L77" s="262"/>
      <c r="M77" s="262"/>
      <c r="N77" s="262"/>
      <c r="O77" s="262"/>
      <c r="P77" s="262"/>
      <c r="Q77" s="262"/>
      <c r="R77" s="262"/>
      <c r="S77" s="262"/>
      <c r="T77" s="262"/>
      <c r="U77" s="262"/>
      <c r="V77" s="262"/>
      <c r="W77" s="262"/>
      <c r="X77" s="262"/>
      <c r="Y77" s="262"/>
      <c r="Z77" s="262"/>
      <c r="AA77" s="262"/>
      <c r="AB77" s="262"/>
      <c r="AC77" s="262"/>
      <c r="AD77" s="262"/>
      <c r="AE77" s="262"/>
      <c r="AF77" s="262"/>
      <c r="AG77" s="262"/>
      <c r="AH77" s="262"/>
      <c r="AI77" s="262"/>
      <c r="AJ77" s="262"/>
      <c r="AK77" s="262"/>
      <c r="AL77" s="262"/>
      <c r="AM77" s="262"/>
      <c r="AN77" s="262"/>
      <c r="AO77" s="262"/>
      <c r="AP77" s="262"/>
      <c r="AQ77" s="262"/>
      <c r="AR77" s="262"/>
      <c r="AS77" s="262"/>
      <c r="AT77" s="262"/>
      <c r="AU77" s="262"/>
      <c r="AV77" s="262"/>
      <c r="AW77" s="262"/>
      <c r="AX77" s="262"/>
      <c r="AY77" s="262"/>
      <c r="AZ77" s="262"/>
      <c r="BA77" s="262"/>
      <c r="BB77" s="262"/>
      <c r="BC77" s="262"/>
      <c r="BD77" s="262"/>
      <c r="BE77" s="262"/>
      <c r="BF77" s="262"/>
      <c r="BG77" s="262"/>
      <c r="BH77" s="262"/>
      <c r="BI77" s="262"/>
      <c r="BJ77" s="262"/>
      <c r="BK77" s="262"/>
      <c r="BL77" s="262"/>
      <c r="BM77" s="262"/>
      <c r="BN77" s="262"/>
      <c r="BO77" s="262"/>
      <c r="BP77" s="262"/>
      <c r="BQ77" s="262"/>
      <c r="BR77" s="262"/>
      <c r="BS77" s="262"/>
      <c r="BT77" s="262"/>
      <c r="BU77" s="262"/>
      <c r="BV77" s="262"/>
      <c r="BW77" s="262"/>
      <c r="BX77" s="262"/>
      <c r="BY77" s="262"/>
      <c r="BZ77" s="262"/>
      <c r="CA77" s="262"/>
      <c r="CB77" s="262"/>
      <c r="CC77" s="262"/>
      <c r="CD77" s="262"/>
      <c r="CE77" s="262"/>
      <c r="CF77" s="262"/>
      <c r="CG77" s="262"/>
      <c r="CH77" s="262"/>
      <c r="CI77" s="262"/>
      <c r="CJ77" s="262"/>
      <c r="CK77" s="262"/>
      <c r="CL77" s="262"/>
      <c r="CM77" s="262"/>
      <c r="CN77" s="262"/>
      <c r="CO77" s="262"/>
      <c r="CP77" s="262"/>
      <c r="CQ77" s="262"/>
      <c r="CR77" s="262"/>
      <c r="CS77" s="262"/>
      <c r="CT77" s="262"/>
      <c r="CU77" s="262"/>
      <c r="CV77" s="262"/>
      <c r="CW77" s="262"/>
      <c r="CX77" s="262"/>
      <c r="CY77" s="262"/>
      <c r="CZ77" s="262"/>
      <c r="DA77" s="262"/>
      <c r="DB77" s="262"/>
      <c r="DC77" s="262"/>
      <c r="DD77" s="262"/>
      <c r="DE77" s="262"/>
      <c r="DF77" s="262"/>
      <c r="DG77" s="262"/>
      <c r="DH77" s="262"/>
      <c r="DI77" s="262"/>
      <c r="DJ77" s="262"/>
      <c r="DK77" s="262"/>
      <c r="DL77" s="262"/>
      <c r="DM77" s="262"/>
      <c r="DN77" s="262"/>
      <c r="DO77" s="262"/>
      <c r="DP77" s="262"/>
      <c r="DQ77" s="262"/>
      <c r="DR77" s="262"/>
      <c r="DS77" s="262"/>
      <c r="DT77" s="262"/>
      <c r="DU77" s="262"/>
      <c r="DV77" s="262"/>
      <c r="DW77" s="262"/>
      <c r="DX77" s="262"/>
      <c r="DY77" s="262"/>
      <c r="DZ77" s="262"/>
      <c r="EA77" s="262"/>
      <c r="EB77" s="262"/>
      <c r="EC77" s="262"/>
      <c r="ED77" s="262"/>
      <c r="EE77" s="262"/>
      <c r="EF77" s="262"/>
      <c r="EG77" s="262"/>
      <c r="EH77" s="262"/>
      <c r="EI77" s="262"/>
      <c r="EJ77" s="262"/>
      <c r="EK77" s="262"/>
      <c r="EL77" s="262"/>
      <c r="EM77" s="262"/>
      <c r="EN77" s="262"/>
      <c r="EO77" s="262"/>
      <c r="EP77" s="263" t="s">
        <v>6977</v>
      </c>
      <c r="EQ77" s="263" t="s">
        <v>6977</v>
      </c>
      <c r="ER77" s="263" t="s">
        <v>6977</v>
      </c>
      <c r="ES77" s="263" t="s">
        <v>6977</v>
      </c>
      <c r="ET77" s="263" t="s">
        <v>6977</v>
      </c>
      <c r="EU77" s="263" t="s">
        <v>6977</v>
      </c>
      <c r="EV77" s="263" t="s">
        <v>6977</v>
      </c>
      <c r="EW77" s="263" t="s">
        <v>6977</v>
      </c>
      <c r="EX77" s="263" t="s">
        <v>6977</v>
      </c>
      <c r="EY77" s="263" t="s">
        <v>6977</v>
      </c>
      <c r="EZ77" s="263" t="s">
        <v>6977</v>
      </c>
      <c r="FA77" s="263" t="s">
        <v>6977</v>
      </c>
      <c r="FB77" s="263" t="s">
        <v>6977</v>
      </c>
      <c r="FC77" s="263" t="s">
        <v>6977</v>
      </c>
      <c r="FD77" s="263" t="s">
        <v>6977</v>
      </c>
      <c r="FE77" s="263" t="s">
        <v>6977</v>
      </c>
      <c r="FF77" s="263" t="s">
        <v>6977</v>
      </c>
      <c r="FG77" s="263" t="s">
        <v>6977</v>
      </c>
      <c r="FH77" s="263" t="s">
        <v>6977</v>
      </c>
      <c r="FI77" s="263" t="s">
        <v>6977</v>
      </c>
      <c r="FJ77" s="263" t="s">
        <v>6977</v>
      </c>
      <c r="FK77" s="263" t="s">
        <v>6977</v>
      </c>
      <c r="FL77" s="263" t="s">
        <v>6977</v>
      </c>
      <c r="FM77" s="263" t="s">
        <v>6977</v>
      </c>
      <c r="FN77" s="263" t="s">
        <v>6977</v>
      </c>
      <c r="FO77" s="263" t="s">
        <v>6977</v>
      </c>
      <c r="FP77" s="263" t="s">
        <v>6977</v>
      </c>
      <c r="FQ77" s="263" t="s">
        <v>6977</v>
      </c>
      <c r="FR77" s="263" t="s">
        <v>6977</v>
      </c>
      <c r="FS77" s="263" t="s">
        <v>6977</v>
      </c>
      <c r="FT77" s="263" t="s">
        <v>6977</v>
      </c>
      <c r="FU77" s="263" t="s">
        <v>6977</v>
      </c>
      <c r="FV77" s="263" t="s">
        <v>6977</v>
      </c>
      <c r="FW77" s="263" t="s">
        <v>6977</v>
      </c>
      <c r="FX77" s="263" t="s">
        <v>6977</v>
      </c>
      <c r="FY77" s="263" t="s">
        <v>6977</v>
      </c>
      <c r="FZ77" s="263" t="s">
        <v>6977</v>
      </c>
      <c r="GA77" s="263" t="s">
        <v>6977</v>
      </c>
      <c r="GB77" s="263" t="s">
        <v>6977</v>
      </c>
      <c r="GC77" s="263" t="s">
        <v>6977</v>
      </c>
      <c r="GD77" s="263" t="s">
        <v>6977</v>
      </c>
      <c r="GE77" s="263" t="s">
        <v>6977</v>
      </c>
      <c r="GF77" s="263" t="s">
        <v>6977</v>
      </c>
      <c r="GG77" s="263" t="s">
        <v>6977</v>
      </c>
      <c r="GH77" s="263" t="s">
        <v>6977</v>
      </c>
      <c r="GI77" s="263" t="s">
        <v>6977</v>
      </c>
      <c r="GJ77" s="263" t="s">
        <v>6977</v>
      </c>
      <c r="GK77" s="263" t="s">
        <v>6977</v>
      </c>
      <c r="GL77" s="263" t="s">
        <v>6977</v>
      </c>
      <c r="GM77" s="263" t="s">
        <v>6977</v>
      </c>
      <c r="GN77" s="263" t="s">
        <v>6977</v>
      </c>
      <c r="GO77" s="263" t="s">
        <v>6977</v>
      </c>
      <c r="GP77" s="263" t="s">
        <v>6977</v>
      </c>
      <c r="GQ77" s="263" t="s">
        <v>6977</v>
      </c>
      <c r="GR77" s="263" t="s">
        <v>6977</v>
      </c>
      <c r="GS77" s="263" t="s">
        <v>6977</v>
      </c>
      <c r="GT77" s="263" t="s">
        <v>6977</v>
      </c>
      <c r="GU77" s="263" t="s">
        <v>6977</v>
      </c>
      <c r="GV77" s="263" t="s">
        <v>6977</v>
      </c>
      <c r="GW77" s="263" t="s">
        <v>6977</v>
      </c>
      <c r="GX77" s="263" t="s">
        <v>6977</v>
      </c>
      <c r="GY77" s="263" t="s">
        <v>6977</v>
      </c>
      <c r="GZ77" s="263" t="s">
        <v>6977</v>
      </c>
      <c r="HA77" s="263" t="s">
        <v>6977</v>
      </c>
      <c r="HB77" s="263" t="s">
        <v>6977</v>
      </c>
      <c r="HC77" s="263" t="s">
        <v>6977</v>
      </c>
      <c r="HD77" s="263" t="s">
        <v>6977</v>
      </c>
      <c r="HE77" s="263" t="s">
        <v>6977</v>
      </c>
      <c r="HF77" s="263" t="s">
        <v>6977</v>
      </c>
      <c r="HG77" s="263" t="s">
        <v>6977</v>
      </c>
      <c r="HH77" s="263" t="s">
        <v>6977</v>
      </c>
      <c r="HI77" s="263" t="s">
        <v>6977</v>
      </c>
      <c r="HJ77" s="263" t="s">
        <v>6977</v>
      </c>
      <c r="HK77" s="263" t="s">
        <v>6977</v>
      </c>
      <c r="HL77" s="263" t="s">
        <v>6977</v>
      </c>
      <c r="HM77" s="263" t="s">
        <v>6977</v>
      </c>
      <c r="HN77" s="263" t="s">
        <v>6977</v>
      </c>
      <c r="HO77" s="263" t="s">
        <v>6977</v>
      </c>
      <c r="HP77" s="263" t="s">
        <v>6977</v>
      </c>
      <c r="HQ77" s="263" t="s">
        <v>6977</v>
      </c>
    </row>
    <row r="78" spans="3:225">
      <c r="C78" s="229"/>
      <c r="D78" s="212"/>
      <c r="E78" s="229" t="s">
        <v>7209</v>
      </c>
      <c r="F78" s="235" t="s">
        <v>7226</v>
      </c>
      <c r="G78" s="260" t="s">
        <v>7206</v>
      </c>
      <c r="H78" s="261" t="s">
        <v>7207</v>
      </c>
      <c r="I78" s="262"/>
      <c r="J78" s="262"/>
      <c r="K78" s="262"/>
      <c r="L78" s="262"/>
      <c r="M78" s="262"/>
      <c r="N78" s="262"/>
      <c r="O78" s="262"/>
      <c r="P78" s="262"/>
      <c r="Q78" s="262"/>
      <c r="R78" s="262"/>
      <c r="S78" s="262"/>
      <c r="T78" s="262"/>
      <c r="U78" s="262"/>
      <c r="V78" s="262"/>
      <c r="W78" s="262"/>
      <c r="X78" s="262"/>
      <c r="Y78" s="262"/>
      <c r="Z78" s="262"/>
      <c r="AA78" s="262"/>
      <c r="AB78" s="262"/>
      <c r="AC78" s="262"/>
      <c r="AD78" s="262"/>
      <c r="AE78" s="262"/>
      <c r="AF78" s="262"/>
      <c r="AG78" s="262"/>
      <c r="AH78" s="262"/>
      <c r="AI78" s="262"/>
      <c r="AJ78" s="262"/>
      <c r="AK78" s="262"/>
      <c r="AL78" s="262"/>
      <c r="AM78" s="262"/>
      <c r="AN78" s="262"/>
      <c r="AO78" s="262"/>
      <c r="AP78" s="262"/>
      <c r="AQ78" s="262"/>
      <c r="AR78" s="262"/>
      <c r="AS78" s="262"/>
      <c r="AT78" s="262"/>
      <c r="AU78" s="262"/>
      <c r="AV78" s="262"/>
      <c r="AW78" s="262"/>
      <c r="AX78" s="262"/>
      <c r="AY78" s="262"/>
      <c r="AZ78" s="262"/>
      <c r="BA78" s="262"/>
      <c r="BB78" s="262"/>
      <c r="BC78" s="262"/>
      <c r="BD78" s="262"/>
      <c r="BE78" s="262"/>
      <c r="BF78" s="262"/>
      <c r="BG78" s="262"/>
      <c r="BH78" s="262"/>
      <c r="BI78" s="262"/>
      <c r="BJ78" s="262"/>
      <c r="BK78" s="262"/>
      <c r="BL78" s="262"/>
      <c r="BM78" s="262"/>
      <c r="BN78" s="262"/>
      <c r="BO78" s="262"/>
      <c r="BP78" s="262"/>
      <c r="BQ78" s="262"/>
      <c r="BR78" s="262"/>
      <c r="BS78" s="262"/>
      <c r="BT78" s="262"/>
      <c r="BU78" s="262"/>
      <c r="BV78" s="262"/>
      <c r="BW78" s="262"/>
      <c r="BX78" s="262"/>
      <c r="BY78" s="262"/>
      <c r="BZ78" s="262"/>
      <c r="CA78" s="262"/>
      <c r="CB78" s="262"/>
      <c r="CC78" s="262"/>
      <c r="CD78" s="262"/>
      <c r="CE78" s="262"/>
      <c r="CF78" s="262"/>
      <c r="CG78" s="262"/>
      <c r="CH78" s="262"/>
      <c r="CI78" s="262"/>
      <c r="CJ78" s="262"/>
      <c r="CK78" s="262"/>
      <c r="CL78" s="262"/>
      <c r="CM78" s="262"/>
      <c r="CN78" s="262"/>
      <c r="CO78" s="262"/>
      <c r="CP78" s="262"/>
      <c r="CQ78" s="262"/>
      <c r="CR78" s="262"/>
      <c r="CS78" s="262"/>
      <c r="CT78" s="262"/>
      <c r="CU78" s="262"/>
      <c r="CV78" s="262"/>
      <c r="CW78" s="262"/>
      <c r="CX78" s="262"/>
      <c r="CY78" s="262"/>
      <c r="CZ78" s="262"/>
      <c r="DA78" s="262"/>
      <c r="DB78" s="262"/>
      <c r="DC78" s="262"/>
      <c r="DD78" s="262"/>
      <c r="DE78" s="262"/>
      <c r="DF78" s="262"/>
      <c r="DG78" s="262"/>
      <c r="DH78" s="262"/>
      <c r="DI78" s="262"/>
      <c r="DJ78" s="262"/>
      <c r="DK78" s="262"/>
      <c r="DL78" s="262"/>
      <c r="DM78" s="262"/>
      <c r="DN78" s="262"/>
      <c r="DO78" s="262"/>
      <c r="DP78" s="262"/>
      <c r="DQ78" s="262"/>
      <c r="DR78" s="262"/>
      <c r="DS78" s="262"/>
      <c r="DT78" s="262"/>
      <c r="DU78" s="262"/>
      <c r="DV78" s="262"/>
      <c r="DW78" s="262"/>
      <c r="DX78" s="262"/>
      <c r="DY78" s="262"/>
      <c r="DZ78" s="262"/>
      <c r="EA78" s="262"/>
      <c r="EB78" s="262"/>
      <c r="EC78" s="262"/>
      <c r="ED78" s="262"/>
      <c r="EE78" s="262"/>
      <c r="EF78" s="262"/>
      <c r="EG78" s="262"/>
      <c r="EH78" s="262"/>
      <c r="EI78" s="262"/>
      <c r="EJ78" s="262"/>
      <c r="EK78" s="262"/>
      <c r="EL78" s="262"/>
      <c r="EM78" s="262"/>
      <c r="EN78" s="262"/>
      <c r="EO78" s="262"/>
      <c r="EP78" s="263" t="s">
        <v>6977</v>
      </c>
      <c r="EQ78" s="263" t="s">
        <v>6977</v>
      </c>
      <c r="ER78" s="263" t="s">
        <v>6977</v>
      </c>
      <c r="ES78" s="263" t="s">
        <v>6977</v>
      </c>
      <c r="ET78" s="263" t="s">
        <v>6977</v>
      </c>
      <c r="EU78" s="263" t="s">
        <v>6977</v>
      </c>
      <c r="EV78" s="263" t="s">
        <v>6977</v>
      </c>
      <c r="EW78" s="263" t="s">
        <v>6977</v>
      </c>
      <c r="EX78" s="263" t="s">
        <v>6977</v>
      </c>
      <c r="EY78" s="263" t="s">
        <v>6977</v>
      </c>
      <c r="EZ78" s="263" t="s">
        <v>6977</v>
      </c>
      <c r="FA78" s="263" t="s">
        <v>6977</v>
      </c>
      <c r="FB78" s="263" t="s">
        <v>6977</v>
      </c>
      <c r="FC78" s="263" t="s">
        <v>6977</v>
      </c>
      <c r="FD78" s="263" t="s">
        <v>6977</v>
      </c>
      <c r="FE78" s="263" t="s">
        <v>6977</v>
      </c>
      <c r="FF78" s="263" t="s">
        <v>6977</v>
      </c>
      <c r="FG78" s="263" t="s">
        <v>6977</v>
      </c>
      <c r="FH78" s="263" t="s">
        <v>6977</v>
      </c>
      <c r="FI78" s="263" t="s">
        <v>6977</v>
      </c>
      <c r="FJ78" s="263" t="s">
        <v>6977</v>
      </c>
      <c r="FK78" s="263" t="s">
        <v>6977</v>
      </c>
      <c r="FL78" s="263" t="s">
        <v>6977</v>
      </c>
      <c r="FM78" s="263" t="s">
        <v>6977</v>
      </c>
      <c r="FN78" s="263" t="s">
        <v>6977</v>
      </c>
      <c r="FO78" s="263" t="s">
        <v>6977</v>
      </c>
      <c r="FP78" s="263" t="s">
        <v>6977</v>
      </c>
      <c r="FQ78" s="263" t="s">
        <v>6977</v>
      </c>
      <c r="FR78" s="263" t="s">
        <v>6977</v>
      </c>
      <c r="FS78" s="263" t="s">
        <v>6977</v>
      </c>
      <c r="FT78" s="263" t="s">
        <v>6977</v>
      </c>
      <c r="FU78" s="263" t="s">
        <v>6977</v>
      </c>
      <c r="FV78" s="263" t="s">
        <v>6977</v>
      </c>
      <c r="FW78" s="263" t="s">
        <v>6977</v>
      </c>
      <c r="FX78" s="263" t="s">
        <v>6977</v>
      </c>
      <c r="FY78" s="263" t="s">
        <v>6977</v>
      </c>
      <c r="FZ78" s="263" t="s">
        <v>6977</v>
      </c>
      <c r="GA78" s="263" t="s">
        <v>6977</v>
      </c>
      <c r="GB78" s="263" t="s">
        <v>6977</v>
      </c>
      <c r="GC78" s="263" t="s">
        <v>6977</v>
      </c>
      <c r="GD78" s="263" t="s">
        <v>6977</v>
      </c>
      <c r="GE78" s="263" t="s">
        <v>6977</v>
      </c>
      <c r="GF78" s="263" t="s">
        <v>6977</v>
      </c>
      <c r="GG78" s="263" t="s">
        <v>6977</v>
      </c>
      <c r="GH78" s="263" t="s">
        <v>6977</v>
      </c>
      <c r="GI78" s="263" t="s">
        <v>6977</v>
      </c>
      <c r="GJ78" s="263" t="s">
        <v>6977</v>
      </c>
      <c r="GK78" s="263" t="s">
        <v>6977</v>
      </c>
      <c r="GL78" s="263" t="s">
        <v>6977</v>
      </c>
      <c r="GM78" s="263" t="s">
        <v>6977</v>
      </c>
      <c r="GN78" s="263" t="s">
        <v>6977</v>
      </c>
      <c r="GO78" s="263" t="s">
        <v>6977</v>
      </c>
      <c r="GP78" s="263" t="s">
        <v>6977</v>
      </c>
      <c r="GQ78" s="263" t="s">
        <v>6977</v>
      </c>
      <c r="GR78" s="263" t="s">
        <v>6977</v>
      </c>
      <c r="GS78" s="263" t="s">
        <v>6977</v>
      </c>
      <c r="GT78" s="263" t="s">
        <v>6977</v>
      </c>
      <c r="GU78" s="263" t="s">
        <v>6977</v>
      </c>
      <c r="GV78" s="263" t="s">
        <v>6977</v>
      </c>
      <c r="GW78" s="263" t="s">
        <v>6977</v>
      </c>
      <c r="GX78" s="263" t="s">
        <v>6977</v>
      </c>
      <c r="GY78" s="263" t="s">
        <v>6977</v>
      </c>
      <c r="GZ78" s="263" t="s">
        <v>6977</v>
      </c>
      <c r="HA78" s="263" t="s">
        <v>6977</v>
      </c>
      <c r="HB78" s="263" t="s">
        <v>6977</v>
      </c>
      <c r="HC78" s="263" t="s">
        <v>6977</v>
      </c>
      <c r="HD78" s="263" t="s">
        <v>6977</v>
      </c>
      <c r="HE78" s="263" t="s">
        <v>6977</v>
      </c>
      <c r="HF78" s="263" t="s">
        <v>6977</v>
      </c>
      <c r="HG78" s="263" t="s">
        <v>6977</v>
      </c>
      <c r="HH78" s="263" t="s">
        <v>6977</v>
      </c>
      <c r="HI78" s="263" t="s">
        <v>6977</v>
      </c>
      <c r="HJ78" s="263" t="s">
        <v>6977</v>
      </c>
      <c r="HK78" s="263" t="s">
        <v>6977</v>
      </c>
      <c r="HL78" s="263" t="s">
        <v>6977</v>
      </c>
      <c r="HM78" s="263" t="s">
        <v>6977</v>
      </c>
      <c r="HN78" s="263" t="s">
        <v>6977</v>
      </c>
      <c r="HO78" s="263" t="s">
        <v>6977</v>
      </c>
      <c r="HP78" s="263" t="s">
        <v>6977</v>
      </c>
      <c r="HQ78" s="263" t="s">
        <v>6977</v>
      </c>
    </row>
    <row r="79" spans="3:225">
      <c r="C79" s="229"/>
      <c r="D79" s="212"/>
      <c r="E79" s="229" t="s">
        <v>7210</v>
      </c>
      <c r="F79" s="235" t="s">
        <v>7226</v>
      </c>
      <c r="G79" s="260" t="s">
        <v>7206</v>
      </c>
      <c r="H79" s="261" t="s">
        <v>7207</v>
      </c>
      <c r="I79" s="262"/>
      <c r="J79" s="262"/>
      <c r="K79" s="262"/>
      <c r="L79" s="262"/>
      <c r="M79" s="262"/>
      <c r="N79" s="262"/>
      <c r="O79" s="262"/>
      <c r="P79" s="262"/>
      <c r="Q79" s="262"/>
      <c r="R79" s="262"/>
      <c r="S79" s="262"/>
      <c r="T79" s="262"/>
      <c r="U79" s="262"/>
      <c r="V79" s="262"/>
      <c r="W79" s="262"/>
      <c r="X79" s="262"/>
      <c r="Y79" s="262"/>
      <c r="Z79" s="262"/>
      <c r="AA79" s="262"/>
      <c r="AB79" s="262"/>
      <c r="AC79" s="262"/>
      <c r="AD79" s="262"/>
      <c r="AE79" s="262"/>
      <c r="AF79" s="262"/>
      <c r="AG79" s="262"/>
      <c r="AH79" s="262"/>
      <c r="AI79" s="262"/>
      <c r="AJ79" s="262"/>
      <c r="AK79" s="262"/>
      <c r="AL79" s="262"/>
      <c r="AM79" s="262"/>
      <c r="AN79" s="262"/>
      <c r="AO79" s="262"/>
      <c r="AP79" s="262"/>
      <c r="AQ79" s="262"/>
      <c r="AR79" s="262"/>
      <c r="AS79" s="262"/>
      <c r="AT79" s="262"/>
      <c r="AU79" s="262"/>
      <c r="AV79" s="262"/>
      <c r="AW79" s="262"/>
      <c r="AX79" s="262"/>
      <c r="AY79" s="262"/>
      <c r="AZ79" s="262"/>
      <c r="BA79" s="262"/>
      <c r="BB79" s="262"/>
      <c r="BC79" s="262"/>
      <c r="BD79" s="262"/>
      <c r="BE79" s="262"/>
      <c r="BF79" s="262"/>
      <c r="BG79" s="262"/>
      <c r="BH79" s="262"/>
      <c r="BI79" s="262"/>
      <c r="BJ79" s="262"/>
      <c r="BK79" s="262"/>
      <c r="BL79" s="262"/>
      <c r="BM79" s="262"/>
      <c r="BN79" s="262"/>
      <c r="BO79" s="262"/>
      <c r="BP79" s="262"/>
      <c r="BQ79" s="262"/>
      <c r="BR79" s="262"/>
      <c r="BS79" s="262"/>
      <c r="BT79" s="262"/>
      <c r="BU79" s="262"/>
      <c r="BV79" s="262"/>
      <c r="BW79" s="262"/>
      <c r="BX79" s="262"/>
      <c r="BY79" s="262"/>
      <c r="BZ79" s="262"/>
      <c r="CA79" s="262"/>
      <c r="CB79" s="262"/>
      <c r="CC79" s="262"/>
      <c r="CD79" s="262"/>
      <c r="CE79" s="262"/>
      <c r="CF79" s="262"/>
      <c r="CG79" s="262"/>
      <c r="CH79" s="262"/>
      <c r="CI79" s="262"/>
      <c r="CJ79" s="262"/>
      <c r="CK79" s="262"/>
      <c r="CL79" s="262"/>
      <c r="CM79" s="262"/>
      <c r="CN79" s="262"/>
      <c r="CO79" s="262"/>
      <c r="CP79" s="262"/>
      <c r="CQ79" s="262"/>
      <c r="CR79" s="262"/>
      <c r="CS79" s="262"/>
      <c r="CT79" s="262"/>
      <c r="CU79" s="262"/>
      <c r="CV79" s="262"/>
      <c r="CW79" s="262"/>
      <c r="CX79" s="262"/>
      <c r="CY79" s="262"/>
      <c r="CZ79" s="262"/>
      <c r="DA79" s="262"/>
      <c r="DB79" s="262"/>
      <c r="DC79" s="262"/>
      <c r="DD79" s="262"/>
      <c r="DE79" s="262"/>
      <c r="DF79" s="262"/>
      <c r="DG79" s="262"/>
      <c r="DH79" s="262"/>
      <c r="DI79" s="262"/>
      <c r="DJ79" s="262"/>
      <c r="DK79" s="262"/>
      <c r="DL79" s="262"/>
      <c r="DM79" s="262"/>
      <c r="DN79" s="262"/>
      <c r="DO79" s="262"/>
      <c r="DP79" s="262"/>
      <c r="DQ79" s="262"/>
      <c r="DR79" s="262"/>
      <c r="DS79" s="262"/>
      <c r="DT79" s="262"/>
      <c r="DU79" s="262"/>
      <c r="DV79" s="262"/>
      <c r="DW79" s="262"/>
      <c r="DX79" s="262"/>
      <c r="DY79" s="262"/>
      <c r="DZ79" s="262"/>
      <c r="EA79" s="262"/>
      <c r="EB79" s="262"/>
      <c r="EC79" s="262"/>
      <c r="ED79" s="262"/>
      <c r="EE79" s="262"/>
      <c r="EF79" s="262"/>
      <c r="EG79" s="262"/>
      <c r="EH79" s="262"/>
      <c r="EI79" s="262"/>
      <c r="EJ79" s="262"/>
      <c r="EK79" s="262"/>
      <c r="EL79" s="262"/>
      <c r="EM79" s="262"/>
      <c r="EN79" s="262"/>
      <c r="EO79" s="262"/>
      <c r="EP79" s="263" t="s">
        <v>6977</v>
      </c>
      <c r="EQ79" s="263" t="s">
        <v>6977</v>
      </c>
      <c r="ER79" s="263" t="s">
        <v>6977</v>
      </c>
      <c r="ES79" s="263" t="s">
        <v>6977</v>
      </c>
      <c r="ET79" s="263" t="s">
        <v>6977</v>
      </c>
      <c r="EU79" s="263" t="s">
        <v>6977</v>
      </c>
      <c r="EV79" s="263" t="s">
        <v>6977</v>
      </c>
      <c r="EW79" s="263" t="s">
        <v>6977</v>
      </c>
      <c r="EX79" s="263" t="s">
        <v>6977</v>
      </c>
      <c r="EY79" s="263" t="s">
        <v>6977</v>
      </c>
      <c r="EZ79" s="263" t="s">
        <v>6977</v>
      </c>
      <c r="FA79" s="263" t="s">
        <v>6977</v>
      </c>
      <c r="FB79" s="263" t="s">
        <v>6977</v>
      </c>
      <c r="FC79" s="263" t="s">
        <v>6977</v>
      </c>
      <c r="FD79" s="263" t="s">
        <v>6977</v>
      </c>
      <c r="FE79" s="263" t="s">
        <v>6977</v>
      </c>
      <c r="FF79" s="263" t="s">
        <v>6977</v>
      </c>
      <c r="FG79" s="263" t="s">
        <v>6977</v>
      </c>
      <c r="FH79" s="263" t="s">
        <v>6977</v>
      </c>
      <c r="FI79" s="263" t="s">
        <v>6977</v>
      </c>
      <c r="FJ79" s="263" t="s">
        <v>6977</v>
      </c>
      <c r="FK79" s="263" t="s">
        <v>6977</v>
      </c>
      <c r="FL79" s="263" t="s">
        <v>6977</v>
      </c>
      <c r="FM79" s="263" t="s">
        <v>6977</v>
      </c>
      <c r="FN79" s="263" t="s">
        <v>6977</v>
      </c>
      <c r="FO79" s="263" t="s">
        <v>6977</v>
      </c>
      <c r="FP79" s="263" t="s">
        <v>6977</v>
      </c>
      <c r="FQ79" s="263" t="s">
        <v>6977</v>
      </c>
      <c r="FR79" s="263" t="s">
        <v>6977</v>
      </c>
      <c r="FS79" s="263" t="s">
        <v>6977</v>
      </c>
      <c r="FT79" s="263" t="s">
        <v>6977</v>
      </c>
      <c r="FU79" s="263" t="s">
        <v>6977</v>
      </c>
      <c r="FV79" s="263" t="s">
        <v>6977</v>
      </c>
      <c r="FW79" s="263" t="s">
        <v>6977</v>
      </c>
      <c r="FX79" s="263" t="s">
        <v>6977</v>
      </c>
      <c r="FY79" s="263" t="s">
        <v>6977</v>
      </c>
      <c r="FZ79" s="263" t="s">
        <v>6977</v>
      </c>
      <c r="GA79" s="263" t="s">
        <v>6977</v>
      </c>
      <c r="GB79" s="263" t="s">
        <v>6977</v>
      </c>
      <c r="GC79" s="263" t="s">
        <v>6977</v>
      </c>
      <c r="GD79" s="263" t="s">
        <v>6977</v>
      </c>
      <c r="GE79" s="263" t="s">
        <v>6977</v>
      </c>
      <c r="GF79" s="263" t="s">
        <v>6977</v>
      </c>
      <c r="GG79" s="263" t="s">
        <v>6977</v>
      </c>
      <c r="GH79" s="263" t="s">
        <v>6977</v>
      </c>
      <c r="GI79" s="263" t="s">
        <v>6977</v>
      </c>
      <c r="GJ79" s="263" t="s">
        <v>6977</v>
      </c>
      <c r="GK79" s="263" t="s">
        <v>6977</v>
      </c>
      <c r="GL79" s="263" t="s">
        <v>6977</v>
      </c>
      <c r="GM79" s="263" t="s">
        <v>6977</v>
      </c>
      <c r="GN79" s="263" t="s">
        <v>6977</v>
      </c>
      <c r="GO79" s="263" t="s">
        <v>6977</v>
      </c>
      <c r="GP79" s="263" t="s">
        <v>6977</v>
      </c>
      <c r="GQ79" s="263" t="s">
        <v>6977</v>
      </c>
      <c r="GR79" s="263" t="s">
        <v>6977</v>
      </c>
      <c r="GS79" s="263" t="s">
        <v>6977</v>
      </c>
      <c r="GT79" s="263" t="s">
        <v>6977</v>
      </c>
      <c r="GU79" s="263" t="s">
        <v>6977</v>
      </c>
      <c r="GV79" s="263" t="s">
        <v>6977</v>
      </c>
      <c r="GW79" s="263" t="s">
        <v>6977</v>
      </c>
      <c r="GX79" s="263" t="s">
        <v>6977</v>
      </c>
      <c r="GY79" s="263" t="s">
        <v>6977</v>
      </c>
      <c r="GZ79" s="263" t="s">
        <v>6977</v>
      </c>
      <c r="HA79" s="263" t="s">
        <v>6977</v>
      </c>
      <c r="HB79" s="263" t="s">
        <v>6977</v>
      </c>
      <c r="HC79" s="263" t="s">
        <v>6977</v>
      </c>
      <c r="HD79" s="263" t="s">
        <v>6977</v>
      </c>
      <c r="HE79" s="263" t="s">
        <v>6977</v>
      </c>
      <c r="HF79" s="263" t="s">
        <v>6977</v>
      </c>
      <c r="HG79" s="263" t="s">
        <v>6977</v>
      </c>
      <c r="HH79" s="263" t="s">
        <v>6977</v>
      </c>
      <c r="HI79" s="263" t="s">
        <v>6977</v>
      </c>
      <c r="HJ79" s="263" t="s">
        <v>6977</v>
      </c>
      <c r="HK79" s="263" t="s">
        <v>6977</v>
      </c>
      <c r="HL79" s="263" t="s">
        <v>6977</v>
      </c>
      <c r="HM79" s="263" t="s">
        <v>6977</v>
      </c>
      <c r="HN79" s="263" t="s">
        <v>6977</v>
      </c>
      <c r="HO79" s="263" t="s">
        <v>6977</v>
      </c>
      <c r="HP79" s="263" t="s">
        <v>6977</v>
      </c>
      <c r="HQ79" s="263" t="s">
        <v>6977</v>
      </c>
    </row>
    <row r="80" spans="3:225">
      <c r="C80" s="229"/>
      <c r="D80" s="212"/>
      <c r="E80" s="229" t="s">
        <v>7211</v>
      </c>
      <c r="F80" s="235" t="s">
        <v>7226</v>
      </c>
      <c r="G80" s="260" t="s">
        <v>7206</v>
      </c>
      <c r="H80" s="261" t="s">
        <v>7207</v>
      </c>
      <c r="I80" s="262"/>
      <c r="J80" s="262"/>
      <c r="K80" s="262"/>
      <c r="L80" s="262"/>
      <c r="M80" s="262"/>
      <c r="N80" s="262"/>
      <c r="O80" s="262"/>
      <c r="P80" s="262"/>
      <c r="Q80" s="262"/>
      <c r="R80" s="262"/>
      <c r="S80" s="262"/>
      <c r="T80" s="262"/>
      <c r="U80" s="262"/>
      <c r="V80" s="262"/>
      <c r="W80" s="262"/>
      <c r="X80" s="262"/>
      <c r="Y80" s="262"/>
      <c r="Z80" s="262"/>
      <c r="AA80" s="262"/>
      <c r="AB80" s="262"/>
      <c r="AC80" s="262"/>
      <c r="AD80" s="262"/>
      <c r="AE80" s="262"/>
      <c r="AF80" s="262"/>
      <c r="AG80" s="262"/>
      <c r="AH80" s="262"/>
      <c r="AI80" s="262"/>
      <c r="AJ80" s="262"/>
      <c r="AK80" s="262"/>
      <c r="AL80" s="262"/>
      <c r="AM80" s="262"/>
      <c r="AN80" s="262"/>
      <c r="AO80" s="262"/>
      <c r="AP80" s="262"/>
      <c r="AQ80" s="262"/>
      <c r="AR80" s="262"/>
      <c r="AS80" s="262"/>
      <c r="AT80" s="262"/>
      <c r="AU80" s="262"/>
      <c r="AV80" s="262"/>
      <c r="AW80" s="262"/>
      <c r="AX80" s="262"/>
      <c r="AY80" s="262"/>
      <c r="AZ80" s="262"/>
      <c r="BA80" s="262"/>
      <c r="BB80" s="262"/>
      <c r="BC80" s="262"/>
      <c r="BD80" s="262"/>
      <c r="BE80" s="262"/>
      <c r="BF80" s="262"/>
      <c r="BG80" s="262"/>
      <c r="BH80" s="262"/>
      <c r="BI80" s="262"/>
      <c r="BJ80" s="262"/>
      <c r="BK80" s="262"/>
      <c r="BL80" s="262"/>
      <c r="BM80" s="262"/>
      <c r="BN80" s="262"/>
      <c r="BO80" s="262"/>
      <c r="BP80" s="262"/>
      <c r="BQ80" s="262"/>
      <c r="BR80" s="262"/>
      <c r="BS80" s="262"/>
      <c r="BT80" s="262"/>
      <c r="BU80" s="262"/>
      <c r="BV80" s="262"/>
      <c r="BW80" s="262"/>
      <c r="BX80" s="262"/>
      <c r="BY80" s="262"/>
      <c r="BZ80" s="262"/>
      <c r="CA80" s="262"/>
      <c r="CB80" s="262"/>
      <c r="CC80" s="262"/>
      <c r="CD80" s="262"/>
      <c r="CE80" s="262"/>
      <c r="CF80" s="262"/>
      <c r="CG80" s="262"/>
      <c r="CH80" s="262"/>
      <c r="CI80" s="262"/>
      <c r="CJ80" s="262"/>
      <c r="CK80" s="262"/>
      <c r="CL80" s="262"/>
      <c r="CM80" s="262"/>
      <c r="CN80" s="262"/>
      <c r="CO80" s="262"/>
      <c r="CP80" s="262"/>
      <c r="CQ80" s="262"/>
      <c r="CR80" s="262"/>
      <c r="CS80" s="262"/>
      <c r="CT80" s="262"/>
      <c r="CU80" s="262"/>
      <c r="CV80" s="262"/>
      <c r="CW80" s="262"/>
      <c r="CX80" s="262"/>
      <c r="CY80" s="262"/>
      <c r="CZ80" s="262"/>
      <c r="DA80" s="262"/>
      <c r="DB80" s="262"/>
      <c r="DC80" s="262"/>
      <c r="DD80" s="262"/>
      <c r="DE80" s="262"/>
      <c r="DF80" s="262"/>
      <c r="DG80" s="262"/>
      <c r="DH80" s="262"/>
      <c r="DI80" s="262"/>
      <c r="DJ80" s="262"/>
      <c r="DK80" s="262"/>
      <c r="DL80" s="262"/>
      <c r="DM80" s="262"/>
      <c r="DN80" s="262"/>
      <c r="DO80" s="262"/>
      <c r="DP80" s="262"/>
      <c r="DQ80" s="262"/>
      <c r="DR80" s="262"/>
      <c r="DS80" s="262"/>
      <c r="DT80" s="262"/>
      <c r="DU80" s="262"/>
      <c r="DV80" s="262"/>
      <c r="DW80" s="262"/>
      <c r="DX80" s="262"/>
      <c r="DY80" s="262"/>
      <c r="DZ80" s="262"/>
      <c r="EA80" s="262"/>
      <c r="EB80" s="262"/>
      <c r="EC80" s="262"/>
      <c r="ED80" s="262"/>
      <c r="EE80" s="262"/>
      <c r="EF80" s="262"/>
      <c r="EG80" s="262"/>
      <c r="EH80" s="262"/>
      <c r="EI80" s="262"/>
      <c r="EJ80" s="262"/>
      <c r="EK80" s="262"/>
      <c r="EL80" s="262"/>
      <c r="EM80" s="262"/>
      <c r="EN80" s="262"/>
      <c r="EO80" s="262"/>
      <c r="EP80" s="263" t="s">
        <v>6977</v>
      </c>
      <c r="EQ80" s="263" t="s">
        <v>6977</v>
      </c>
      <c r="ER80" s="263" t="s">
        <v>6977</v>
      </c>
      <c r="ES80" s="263" t="s">
        <v>6977</v>
      </c>
      <c r="ET80" s="263" t="s">
        <v>6977</v>
      </c>
      <c r="EU80" s="263" t="s">
        <v>6977</v>
      </c>
      <c r="EV80" s="263" t="s">
        <v>6977</v>
      </c>
      <c r="EW80" s="263" t="s">
        <v>6977</v>
      </c>
      <c r="EX80" s="263" t="s">
        <v>6977</v>
      </c>
      <c r="EY80" s="263" t="s">
        <v>6977</v>
      </c>
      <c r="EZ80" s="263" t="s">
        <v>6977</v>
      </c>
      <c r="FA80" s="263" t="s">
        <v>6977</v>
      </c>
      <c r="FB80" s="263" t="s">
        <v>6977</v>
      </c>
      <c r="FC80" s="263" t="s">
        <v>6977</v>
      </c>
      <c r="FD80" s="263" t="s">
        <v>6977</v>
      </c>
      <c r="FE80" s="263" t="s">
        <v>6977</v>
      </c>
      <c r="FF80" s="263" t="s">
        <v>6977</v>
      </c>
      <c r="FG80" s="263" t="s">
        <v>6977</v>
      </c>
      <c r="FH80" s="263" t="s">
        <v>6977</v>
      </c>
      <c r="FI80" s="263" t="s">
        <v>6977</v>
      </c>
      <c r="FJ80" s="263" t="s">
        <v>6977</v>
      </c>
      <c r="FK80" s="263" t="s">
        <v>6977</v>
      </c>
      <c r="FL80" s="263" t="s">
        <v>6977</v>
      </c>
      <c r="FM80" s="263" t="s">
        <v>6977</v>
      </c>
      <c r="FN80" s="263" t="s">
        <v>6977</v>
      </c>
      <c r="FO80" s="263" t="s">
        <v>6977</v>
      </c>
      <c r="FP80" s="263" t="s">
        <v>6977</v>
      </c>
      <c r="FQ80" s="263" t="s">
        <v>6977</v>
      </c>
      <c r="FR80" s="263" t="s">
        <v>6977</v>
      </c>
      <c r="FS80" s="263" t="s">
        <v>6977</v>
      </c>
      <c r="FT80" s="263" t="s">
        <v>6977</v>
      </c>
      <c r="FU80" s="263" t="s">
        <v>6977</v>
      </c>
      <c r="FV80" s="263" t="s">
        <v>6977</v>
      </c>
      <c r="FW80" s="263" t="s">
        <v>6977</v>
      </c>
      <c r="FX80" s="263" t="s">
        <v>6977</v>
      </c>
      <c r="FY80" s="263" t="s">
        <v>6977</v>
      </c>
      <c r="FZ80" s="263" t="s">
        <v>6977</v>
      </c>
      <c r="GA80" s="263" t="s">
        <v>6977</v>
      </c>
      <c r="GB80" s="263" t="s">
        <v>6977</v>
      </c>
      <c r="GC80" s="263" t="s">
        <v>6977</v>
      </c>
      <c r="GD80" s="263" t="s">
        <v>6977</v>
      </c>
      <c r="GE80" s="263" t="s">
        <v>6977</v>
      </c>
      <c r="GF80" s="263" t="s">
        <v>6977</v>
      </c>
      <c r="GG80" s="263" t="s">
        <v>6977</v>
      </c>
      <c r="GH80" s="263" t="s">
        <v>6977</v>
      </c>
      <c r="GI80" s="263" t="s">
        <v>6977</v>
      </c>
      <c r="GJ80" s="263" t="s">
        <v>6977</v>
      </c>
      <c r="GK80" s="263" t="s">
        <v>6977</v>
      </c>
      <c r="GL80" s="263" t="s">
        <v>6977</v>
      </c>
      <c r="GM80" s="263" t="s">
        <v>6977</v>
      </c>
      <c r="GN80" s="263" t="s">
        <v>6977</v>
      </c>
      <c r="GO80" s="263" t="s">
        <v>6977</v>
      </c>
      <c r="GP80" s="263" t="s">
        <v>6977</v>
      </c>
      <c r="GQ80" s="263" t="s">
        <v>6977</v>
      </c>
      <c r="GR80" s="263" t="s">
        <v>6977</v>
      </c>
      <c r="GS80" s="263" t="s">
        <v>6977</v>
      </c>
      <c r="GT80" s="263" t="s">
        <v>6977</v>
      </c>
      <c r="GU80" s="263" t="s">
        <v>6977</v>
      </c>
      <c r="GV80" s="263" t="s">
        <v>6977</v>
      </c>
      <c r="GW80" s="263" t="s">
        <v>6977</v>
      </c>
      <c r="GX80" s="263" t="s">
        <v>6977</v>
      </c>
      <c r="GY80" s="263" t="s">
        <v>6977</v>
      </c>
      <c r="GZ80" s="263" t="s">
        <v>6977</v>
      </c>
      <c r="HA80" s="263" t="s">
        <v>6977</v>
      </c>
      <c r="HB80" s="263" t="s">
        <v>6977</v>
      </c>
      <c r="HC80" s="263" t="s">
        <v>6977</v>
      </c>
      <c r="HD80" s="263" t="s">
        <v>6977</v>
      </c>
      <c r="HE80" s="263" t="s">
        <v>6977</v>
      </c>
      <c r="HF80" s="263" t="s">
        <v>6977</v>
      </c>
      <c r="HG80" s="263" t="s">
        <v>6977</v>
      </c>
      <c r="HH80" s="263" t="s">
        <v>6977</v>
      </c>
      <c r="HI80" s="263" t="s">
        <v>6977</v>
      </c>
      <c r="HJ80" s="263" t="s">
        <v>6977</v>
      </c>
      <c r="HK80" s="263" t="s">
        <v>6977</v>
      </c>
      <c r="HL80" s="263" t="s">
        <v>6977</v>
      </c>
      <c r="HM80" s="263" t="s">
        <v>6977</v>
      </c>
      <c r="HN80" s="263" t="s">
        <v>6977</v>
      </c>
      <c r="HO80" s="263" t="s">
        <v>6977</v>
      </c>
      <c r="HP80" s="263" t="s">
        <v>6977</v>
      </c>
      <c r="HQ80" s="263" t="s">
        <v>6977</v>
      </c>
    </row>
    <row r="81" spans="3:225">
      <c r="C81" s="229"/>
      <c r="D81" s="212"/>
      <c r="E81" s="229" t="s">
        <v>7212</v>
      </c>
      <c r="F81" s="235" t="s">
        <v>7226</v>
      </c>
      <c r="G81" s="260" t="s">
        <v>7206</v>
      </c>
      <c r="H81" s="261" t="s">
        <v>7213</v>
      </c>
      <c r="I81" s="262"/>
      <c r="J81" s="262"/>
      <c r="K81" s="262"/>
      <c r="L81" s="262"/>
      <c r="M81" s="262"/>
      <c r="N81" s="262"/>
      <c r="O81" s="262"/>
      <c r="P81" s="262"/>
      <c r="Q81" s="262"/>
      <c r="R81" s="262"/>
      <c r="S81" s="262"/>
      <c r="T81" s="262"/>
      <c r="U81" s="262"/>
      <c r="V81" s="262"/>
      <c r="W81" s="262"/>
      <c r="X81" s="262"/>
      <c r="Y81" s="262"/>
      <c r="Z81" s="262"/>
      <c r="AA81" s="262"/>
      <c r="AB81" s="262"/>
      <c r="AC81" s="262"/>
      <c r="AD81" s="262"/>
      <c r="AE81" s="262"/>
      <c r="AF81" s="262"/>
      <c r="AG81" s="262"/>
      <c r="AH81" s="262"/>
      <c r="AI81" s="262"/>
      <c r="AJ81" s="262"/>
      <c r="AK81" s="262"/>
      <c r="AL81" s="262"/>
      <c r="AM81" s="262"/>
      <c r="AN81" s="262"/>
      <c r="AO81" s="262"/>
      <c r="AP81" s="262"/>
      <c r="AQ81" s="262"/>
      <c r="AR81" s="262"/>
      <c r="AS81" s="262"/>
      <c r="AT81" s="262"/>
      <c r="AU81" s="262"/>
      <c r="AV81" s="262"/>
      <c r="AW81" s="262"/>
      <c r="AX81" s="262"/>
      <c r="AY81" s="262"/>
      <c r="AZ81" s="262"/>
      <c r="BA81" s="262"/>
      <c r="BB81" s="262"/>
      <c r="BC81" s="262"/>
      <c r="BD81" s="262"/>
      <c r="BE81" s="262"/>
      <c r="BF81" s="262"/>
      <c r="BG81" s="262"/>
      <c r="BH81" s="262"/>
      <c r="BI81" s="262"/>
      <c r="BJ81" s="262"/>
      <c r="BK81" s="262"/>
      <c r="BL81" s="262"/>
      <c r="BM81" s="262"/>
      <c r="BN81" s="262"/>
      <c r="BO81" s="262"/>
      <c r="BP81" s="262"/>
      <c r="BQ81" s="262"/>
      <c r="BR81" s="262"/>
      <c r="BS81" s="262"/>
      <c r="BT81" s="262"/>
      <c r="BU81" s="262"/>
      <c r="BV81" s="262"/>
      <c r="BW81" s="262"/>
      <c r="BX81" s="262"/>
      <c r="BY81" s="262"/>
      <c r="BZ81" s="262"/>
      <c r="CA81" s="262"/>
      <c r="CB81" s="262"/>
      <c r="CC81" s="262"/>
      <c r="CD81" s="262"/>
      <c r="CE81" s="262"/>
      <c r="CF81" s="262"/>
      <c r="CG81" s="262"/>
      <c r="CH81" s="262"/>
      <c r="CI81" s="262"/>
      <c r="CJ81" s="262"/>
      <c r="CK81" s="262"/>
      <c r="CL81" s="262"/>
      <c r="CM81" s="262"/>
      <c r="CN81" s="262"/>
      <c r="CO81" s="262"/>
      <c r="CP81" s="262"/>
      <c r="CQ81" s="262"/>
      <c r="CR81" s="262"/>
      <c r="CS81" s="262"/>
      <c r="CT81" s="262"/>
      <c r="CU81" s="262"/>
      <c r="CV81" s="262"/>
      <c r="CW81" s="262"/>
      <c r="CX81" s="262"/>
      <c r="CY81" s="262"/>
      <c r="CZ81" s="262"/>
      <c r="DA81" s="262"/>
      <c r="DB81" s="262"/>
      <c r="DC81" s="262"/>
      <c r="DD81" s="262"/>
      <c r="DE81" s="262"/>
      <c r="DF81" s="262"/>
      <c r="DG81" s="262"/>
      <c r="DH81" s="262"/>
      <c r="DI81" s="262"/>
      <c r="DJ81" s="262"/>
      <c r="DK81" s="262"/>
      <c r="DL81" s="262"/>
      <c r="DM81" s="262"/>
      <c r="DN81" s="262"/>
      <c r="DO81" s="262"/>
      <c r="DP81" s="262"/>
      <c r="DQ81" s="262"/>
      <c r="DR81" s="262"/>
      <c r="DS81" s="262"/>
      <c r="DT81" s="262"/>
      <c r="DU81" s="262"/>
      <c r="DV81" s="262"/>
      <c r="DW81" s="262"/>
      <c r="DX81" s="262"/>
      <c r="DY81" s="262"/>
      <c r="DZ81" s="262"/>
      <c r="EA81" s="262"/>
      <c r="EB81" s="262"/>
      <c r="EC81" s="262"/>
      <c r="ED81" s="262"/>
      <c r="EE81" s="262"/>
      <c r="EF81" s="262"/>
      <c r="EG81" s="262"/>
      <c r="EH81" s="262"/>
      <c r="EI81" s="262"/>
      <c r="EJ81" s="262"/>
      <c r="EK81" s="262"/>
      <c r="EL81" s="262"/>
      <c r="EM81" s="262"/>
      <c r="EN81" s="262"/>
      <c r="EO81" s="262"/>
      <c r="EP81" s="263" t="s">
        <v>6977</v>
      </c>
      <c r="EQ81" s="263" t="s">
        <v>6977</v>
      </c>
      <c r="ER81" s="263" t="s">
        <v>6977</v>
      </c>
      <c r="ES81" s="263" t="s">
        <v>6977</v>
      </c>
      <c r="ET81" s="263" t="s">
        <v>6977</v>
      </c>
      <c r="EU81" s="263" t="s">
        <v>6977</v>
      </c>
      <c r="EV81" s="263" t="s">
        <v>6977</v>
      </c>
      <c r="EW81" s="263" t="s">
        <v>6977</v>
      </c>
      <c r="EX81" s="263" t="s">
        <v>6977</v>
      </c>
      <c r="EY81" s="263" t="s">
        <v>6977</v>
      </c>
      <c r="EZ81" s="263" t="s">
        <v>6977</v>
      </c>
      <c r="FA81" s="263" t="s">
        <v>6977</v>
      </c>
      <c r="FB81" s="263" t="s">
        <v>6977</v>
      </c>
      <c r="FC81" s="263" t="s">
        <v>6977</v>
      </c>
      <c r="FD81" s="263" t="s">
        <v>6977</v>
      </c>
      <c r="FE81" s="263" t="s">
        <v>6977</v>
      </c>
      <c r="FF81" s="263" t="s">
        <v>6977</v>
      </c>
      <c r="FG81" s="263" t="s">
        <v>6977</v>
      </c>
      <c r="FH81" s="263" t="s">
        <v>6977</v>
      </c>
      <c r="FI81" s="263" t="s">
        <v>6977</v>
      </c>
      <c r="FJ81" s="263" t="s">
        <v>6977</v>
      </c>
      <c r="FK81" s="263" t="s">
        <v>6977</v>
      </c>
      <c r="FL81" s="263" t="s">
        <v>6977</v>
      </c>
      <c r="FM81" s="263" t="s">
        <v>6977</v>
      </c>
      <c r="FN81" s="263" t="s">
        <v>6977</v>
      </c>
      <c r="FO81" s="263" t="s">
        <v>6977</v>
      </c>
      <c r="FP81" s="263" t="s">
        <v>6977</v>
      </c>
      <c r="FQ81" s="263" t="s">
        <v>6977</v>
      </c>
      <c r="FR81" s="263" t="s">
        <v>6977</v>
      </c>
      <c r="FS81" s="263" t="s">
        <v>6977</v>
      </c>
      <c r="FT81" s="263" t="s">
        <v>6977</v>
      </c>
      <c r="FU81" s="263" t="s">
        <v>6977</v>
      </c>
      <c r="FV81" s="263" t="s">
        <v>6977</v>
      </c>
      <c r="FW81" s="263" t="s">
        <v>6977</v>
      </c>
      <c r="FX81" s="263" t="s">
        <v>6977</v>
      </c>
      <c r="FY81" s="263" t="s">
        <v>6977</v>
      </c>
      <c r="FZ81" s="263" t="s">
        <v>6977</v>
      </c>
      <c r="GA81" s="263" t="s">
        <v>6977</v>
      </c>
      <c r="GB81" s="263" t="s">
        <v>6977</v>
      </c>
      <c r="GC81" s="263" t="s">
        <v>6977</v>
      </c>
      <c r="GD81" s="263" t="s">
        <v>6977</v>
      </c>
      <c r="GE81" s="263" t="s">
        <v>6977</v>
      </c>
      <c r="GF81" s="263" t="s">
        <v>6977</v>
      </c>
      <c r="GG81" s="263" t="s">
        <v>6977</v>
      </c>
      <c r="GH81" s="263" t="s">
        <v>6977</v>
      </c>
      <c r="GI81" s="263" t="s">
        <v>6977</v>
      </c>
      <c r="GJ81" s="263" t="s">
        <v>6977</v>
      </c>
      <c r="GK81" s="263" t="s">
        <v>6977</v>
      </c>
      <c r="GL81" s="263" t="s">
        <v>6977</v>
      </c>
      <c r="GM81" s="263" t="s">
        <v>6977</v>
      </c>
      <c r="GN81" s="263" t="s">
        <v>6977</v>
      </c>
      <c r="GO81" s="263" t="s">
        <v>6977</v>
      </c>
      <c r="GP81" s="263" t="s">
        <v>6977</v>
      </c>
      <c r="GQ81" s="263" t="s">
        <v>6977</v>
      </c>
      <c r="GR81" s="263" t="s">
        <v>6977</v>
      </c>
      <c r="GS81" s="263" t="s">
        <v>6977</v>
      </c>
      <c r="GT81" s="263" t="s">
        <v>6977</v>
      </c>
      <c r="GU81" s="263" t="s">
        <v>6977</v>
      </c>
      <c r="GV81" s="263" t="s">
        <v>6977</v>
      </c>
      <c r="GW81" s="263" t="s">
        <v>6977</v>
      </c>
      <c r="GX81" s="263" t="s">
        <v>6977</v>
      </c>
      <c r="GY81" s="263" t="s">
        <v>6977</v>
      </c>
      <c r="GZ81" s="263" t="s">
        <v>6977</v>
      </c>
      <c r="HA81" s="263" t="s">
        <v>6977</v>
      </c>
      <c r="HB81" s="263" t="s">
        <v>6977</v>
      </c>
      <c r="HC81" s="263" t="s">
        <v>6977</v>
      </c>
      <c r="HD81" s="263" t="s">
        <v>6977</v>
      </c>
      <c r="HE81" s="263" t="s">
        <v>6977</v>
      </c>
      <c r="HF81" s="263" t="s">
        <v>6977</v>
      </c>
      <c r="HG81" s="263" t="s">
        <v>6977</v>
      </c>
      <c r="HH81" s="263" t="s">
        <v>6977</v>
      </c>
      <c r="HI81" s="263" t="s">
        <v>6977</v>
      </c>
      <c r="HJ81" s="263" t="s">
        <v>6977</v>
      </c>
      <c r="HK81" s="263" t="s">
        <v>6977</v>
      </c>
      <c r="HL81" s="263" t="s">
        <v>6977</v>
      </c>
      <c r="HM81" s="263" t="s">
        <v>6977</v>
      </c>
      <c r="HN81" s="263" t="s">
        <v>6977</v>
      </c>
      <c r="HO81" s="263" t="s">
        <v>6977</v>
      </c>
      <c r="HP81" s="263" t="s">
        <v>6977</v>
      </c>
      <c r="HQ81" s="263" t="s">
        <v>6977</v>
      </c>
    </row>
    <row r="82" spans="3:225">
      <c r="C82" s="229"/>
      <c r="D82" s="212"/>
      <c r="E82" s="229" t="s">
        <v>7214</v>
      </c>
      <c r="F82" s="235" t="s">
        <v>7226</v>
      </c>
      <c r="G82" s="260" t="s">
        <v>7206</v>
      </c>
      <c r="H82" s="261" t="s">
        <v>7213</v>
      </c>
      <c r="I82" s="262"/>
      <c r="J82" s="262"/>
      <c r="K82" s="262"/>
      <c r="L82" s="262"/>
      <c r="M82" s="262"/>
      <c r="N82" s="262"/>
      <c r="O82" s="262"/>
      <c r="P82" s="262"/>
      <c r="Q82" s="262"/>
      <c r="R82" s="262"/>
      <c r="S82" s="262"/>
      <c r="T82" s="262"/>
      <c r="U82" s="262"/>
      <c r="V82" s="262"/>
      <c r="W82" s="262"/>
      <c r="X82" s="262"/>
      <c r="Y82" s="262"/>
      <c r="Z82" s="262"/>
      <c r="AA82" s="262"/>
      <c r="AB82" s="262"/>
      <c r="AC82" s="262"/>
      <c r="AD82" s="262"/>
      <c r="AE82" s="262"/>
      <c r="AF82" s="262"/>
      <c r="AG82" s="262"/>
      <c r="AH82" s="262"/>
      <c r="AI82" s="262"/>
      <c r="AJ82" s="262"/>
      <c r="AK82" s="262"/>
      <c r="AL82" s="262"/>
      <c r="AM82" s="262"/>
      <c r="AN82" s="262"/>
      <c r="AO82" s="262"/>
      <c r="AP82" s="262"/>
      <c r="AQ82" s="262"/>
      <c r="AR82" s="262"/>
      <c r="AS82" s="262"/>
      <c r="AT82" s="262"/>
      <c r="AU82" s="262"/>
      <c r="AV82" s="262"/>
      <c r="AW82" s="262"/>
      <c r="AX82" s="262"/>
      <c r="AY82" s="262"/>
      <c r="AZ82" s="262"/>
      <c r="BA82" s="262"/>
      <c r="BB82" s="262"/>
      <c r="BC82" s="262"/>
      <c r="BD82" s="262"/>
      <c r="BE82" s="262"/>
      <c r="BF82" s="262"/>
      <c r="BG82" s="262"/>
      <c r="BH82" s="262"/>
      <c r="BI82" s="262"/>
      <c r="BJ82" s="262"/>
      <c r="BK82" s="262"/>
      <c r="BL82" s="262"/>
      <c r="BM82" s="262"/>
      <c r="BN82" s="262"/>
      <c r="BO82" s="262"/>
      <c r="BP82" s="262"/>
      <c r="BQ82" s="262"/>
      <c r="BR82" s="262"/>
      <c r="BS82" s="262"/>
      <c r="BT82" s="262"/>
      <c r="BU82" s="262"/>
      <c r="BV82" s="262"/>
      <c r="BW82" s="262"/>
      <c r="BX82" s="262"/>
      <c r="BY82" s="262"/>
      <c r="BZ82" s="262"/>
      <c r="CA82" s="262"/>
      <c r="CB82" s="262"/>
      <c r="CC82" s="262"/>
      <c r="CD82" s="262"/>
      <c r="CE82" s="262"/>
      <c r="CF82" s="262"/>
      <c r="CG82" s="262"/>
      <c r="CH82" s="262"/>
      <c r="CI82" s="262"/>
      <c r="CJ82" s="262"/>
      <c r="CK82" s="262"/>
      <c r="CL82" s="262"/>
      <c r="CM82" s="262"/>
      <c r="CN82" s="262"/>
      <c r="CO82" s="262"/>
      <c r="CP82" s="262"/>
      <c r="CQ82" s="262"/>
      <c r="CR82" s="262"/>
      <c r="CS82" s="262"/>
      <c r="CT82" s="262"/>
      <c r="CU82" s="262"/>
      <c r="CV82" s="262"/>
      <c r="CW82" s="262"/>
      <c r="CX82" s="262"/>
      <c r="CY82" s="262"/>
      <c r="CZ82" s="262"/>
      <c r="DA82" s="262"/>
      <c r="DB82" s="262"/>
      <c r="DC82" s="262"/>
      <c r="DD82" s="262"/>
      <c r="DE82" s="262"/>
      <c r="DF82" s="262"/>
      <c r="DG82" s="262"/>
      <c r="DH82" s="262"/>
      <c r="DI82" s="262"/>
      <c r="DJ82" s="262"/>
      <c r="DK82" s="262"/>
      <c r="DL82" s="262"/>
      <c r="DM82" s="262"/>
      <c r="DN82" s="262"/>
      <c r="DO82" s="262"/>
      <c r="DP82" s="262"/>
      <c r="DQ82" s="262"/>
      <c r="DR82" s="262"/>
      <c r="DS82" s="262"/>
      <c r="DT82" s="262"/>
      <c r="DU82" s="262"/>
      <c r="DV82" s="262"/>
      <c r="DW82" s="262"/>
      <c r="DX82" s="262"/>
      <c r="DY82" s="262"/>
      <c r="DZ82" s="262"/>
      <c r="EA82" s="262"/>
      <c r="EB82" s="262"/>
      <c r="EC82" s="262"/>
      <c r="ED82" s="262"/>
      <c r="EE82" s="262"/>
      <c r="EF82" s="262"/>
      <c r="EG82" s="262"/>
      <c r="EH82" s="262"/>
      <c r="EI82" s="262"/>
      <c r="EJ82" s="262"/>
      <c r="EK82" s="262"/>
      <c r="EL82" s="262"/>
      <c r="EM82" s="262"/>
      <c r="EN82" s="262"/>
      <c r="EO82" s="262"/>
      <c r="EP82" s="263" t="s">
        <v>6977</v>
      </c>
      <c r="EQ82" s="263" t="s">
        <v>6977</v>
      </c>
      <c r="ER82" s="263" t="s">
        <v>6977</v>
      </c>
      <c r="ES82" s="263" t="s">
        <v>6977</v>
      </c>
      <c r="ET82" s="263" t="s">
        <v>6977</v>
      </c>
      <c r="EU82" s="263" t="s">
        <v>6977</v>
      </c>
      <c r="EV82" s="263" t="s">
        <v>6977</v>
      </c>
      <c r="EW82" s="263" t="s">
        <v>6977</v>
      </c>
      <c r="EX82" s="263" t="s">
        <v>6977</v>
      </c>
      <c r="EY82" s="263" t="s">
        <v>6977</v>
      </c>
      <c r="EZ82" s="263" t="s">
        <v>6977</v>
      </c>
      <c r="FA82" s="263" t="s">
        <v>6977</v>
      </c>
      <c r="FB82" s="263" t="s">
        <v>6977</v>
      </c>
      <c r="FC82" s="263" t="s">
        <v>6977</v>
      </c>
      <c r="FD82" s="263" t="s">
        <v>6977</v>
      </c>
      <c r="FE82" s="263" t="s">
        <v>6977</v>
      </c>
      <c r="FF82" s="263" t="s">
        <v>6977</v>
      </c>
      <c r="FG82" s="263" t="s">
        <v>6977</v>
      </c>
      <c r="FH82" s="263" t="s">
        <v>6977</v>
      </c>
      <c r="FI82" s="263" t="s">
        <v>6977</v>
      </c>
      <c r="FJ82" s="263" t="s">
        <v>6977</v>
      </c>
      <c r="FK82" s="263" t="s">
        <v>6977</v>
      </c>
      <c r="FL82" s="263" t="s">
        <v>6977</v>
      </c>
      <c r="FM82" s="263" t="s">
        <v>6977</v>
      </c>
      <c r="FN82" s="263" t="s">
        <v>6977</v>
      </c>
      <c r="FO82" s="263" t="s">
        <v>6977</v>
      </c>
      <c r="FP82" s="263" t="s">
        <v>6977</v>
      </c>
      <c r="FQ82" s="263" t="s">
        <v>6977</v>
      </c>
      <c r="FR82" s="263" t="s">
        <v>6977</v>
      </c>
      <c r="FS82" s="263" t="s">
        <v>6977</v>
      </c>
      <c r="FT82" s="263" t="s">
        <v>6977</v>
      </c>
      <c r="FU82" s="263" t="s">
        <v>6977</v>
      </c>
      <c r="FV82" s="263" t="s">
        <v>6977</v>
      </c>
      <c r="FW82" s="263" t="s">
        <v>6977</v>
      </c>
      <c r="FX82" s="263" t="s">
        <v>6977</v>
      </c>
      <c r="FY82" s="263" t="s">
        <v>6977</v>
      </c>
      <c r="FZ82" s="263" t="s">
        <v>6977</v>
      </c>
      <c r="GA82" s="263" t="s">
        <v>6977</v>
      </c>
      <c r="GB82" s="263" t="s">
        <v>6977</v>
      </c>
      <c r="GC82" s="263" t="s">
        <v>6977</v>
      </c>
      <c r="GD82" s="263" t="s">
        <v>6977</v>
      </c>
      <c r="GE82" s="263" t="s">
        <v>6977</v>
      </c>
      <c r="GF82" s="263" t="s">
        <v>6977</v>
      </c>
      <c r="GG82" s="263" t="s">
        <v>6977</v>
      </c>
      <c r="GH82" s="263" t="s">
        <v>6977</v>
      </c>
      <c r="GI82" s="263" t="s">
        <v>6977</v>
      </c>
      <c r="GJ82" s="263" t="s">
        <v>6977</v>
      </c>
      <c r="GK82" s="263" t="s">
        <v>6977</v>
      </c>
      <c r="GL82" s="263" t="s">
        <v>6977</v>
      </c>
      <c r="GM82" s="263" t="s">
        <v>6977</v>
      </c>
      <c r="GN82" s="263" t="s">
        <v>6977</v>
      </c>
      <c r="GO82" s="263" t="s">
        <v>6977</v>
      </c>
      <c r="GP82" s="263" t="s">
        <v>6977</v>
      </c>
      <c r="GQ82" s="263" t="s">
        <v>6977</v>
      </c>
      <c r="GR82" s="263" t="s">
        <v>6977</v>
      </c>
      <c r="GS82" s="263" t="s">
        <v>6977</v>
      </c>
      <c r="GT82" s="263" t="s">
        <v>6977</v>
      </c>
      <c r="GU82" s="263" t="s">
        <v>6977</v>
      </c>
      <c r="GV82" s="263" t="s">
        <v>6977</v>
      </c>
      <c r="GW82" s="263" t="s">
        <v>6977</v>
      </c>
      <c r="GX82" s="263" t="s">
        <v>6977</v>
      </c>
      <c r="GY82" s="263" t="s">
        <v>6977</v>
      </c>
      <c r="GZ82" s="263" t="s">
        <v>6977</v>
      </c>
      <c r="HA82" s="263" t="s">
        <v>6977</v>
      </c>
      <c r="HB82" s="263" t="s">
        <v>6977</v>
      </c>
      <c r="HC82" s="263" t="s">
        <v>6977</v>
      </c>
      <c r="HD82" s="263" t="s">
        <v>6977</v>
      </c>
      <c r="HE82" s="263" t="s">
        <v>6977</v>
      </c>
      <c r="HF82" s="263" t="s">
        <v>6977</v>
      </c>
      <c r="HG82" s="263" t="s">
        <v>6977</v>
      </c>
      <c r="HH82" s="263" t="s">
        <v>6977</v>
      </c>
      <c r="HI82" s="263" t="s">
        <v>6977</v>
      </c>
      <c r="HJ82" s="263" t="s">
        <v>6977</v>
      </c>
      <c r="HK82" s="263" t="s">
        <v>6977</v>
      </c>
      <c r="HL82" s="263" t="s">
        <v>6977</v>
      </c>
      <c r="HM82" s="263" t="s">
        <v>6977</v>
      </c>
      <c r="HN82" s="263" t="s">
        <v>6977</v>
      </c>
      <c r="HO82" s="263" t="s">
        <v>6977</v>
      </c>
      <c r="HP82" s="263" t="s">
        <v>6977</v>
      </c>
      <c r="HQ82" s="263" t="s">
        <v>6977</v>
      </c>
    </row>
    <row r="83" spans="3:225">
      <c r="C83" s="229"/>
      <c r="D83" s="212"/>
      <c r="E83" s="229" t="s">
        <v>7215</v>
      </c>
      <c r="F83" s="235" t="s">
        <v>7226</v>
      </c>
      <c r="G83" s="260" t="s">
        <v>7206</v>
      </c>
      <c r="H83" s="261" t="s">
        <v>7213</v>
      </c>
      <c r="I83" s="263">
        <v>0</v>
      </c>
      <c r="J83" s="263">
        <v>2666900</v>
      </c>
      <c r="K83" s="263">
        <v>0</v>
      </c>
      <c r="L83" s="263" t="s">
        <v>135</v>
      </c>
      <c r="M83" s="263" t="s">
        <v>135</v>
      </c>
      <c r="N83" s="263">
        <v>215565.7</v>
      </c>
      <c r="O83" s="263">
        <v>0</v>
      </c>
      <c r="P83" s="263">
        <v>0</v>
      </c>
      <c r="Q83" s="263">
        <v>0</v>
      </c>
      <c r="R83" s="263">
        <v>66126.48</v>
      </c>
      <c r="S83" s="263">
        <v>451160.57390000002</v>
      </c>
      <c r="T83" s="263">
        <v>0</v>
      </c>
      <c r="U83" s="263">
        <v>0</v>
      </c>
      <c r="V83" s="263" t="s">
        <v>135</v>
      </c>
      <c r="W83" s="263" t="s">
        <v>135</v>
      </c>
      <c r="X83" s="263" t="s">
        <v>135</v>
      </c>
      <c r="Y83" s="263">
        <v>0</v>
      </c>
      <c r="Z83" s="263" t="s">
        <v>135</v>
      </c>
      <c r="AA83" s="263">
        <v>137339.35200000001</v>
      </c>
      <c r="AB83" s="263" t="s">
        <v>135</v>
      </c>
      <c r="AC83" s="263">
        <v>0</v>
      </c>
      <c r="AD83" s="263" t="s">
        <v>135</v>
      </c>
      <c r="AE83" s="263">
        <v>2340.1361000000002</v>
      </c>
      <c r="AF83" s="263">
        <v>34017.3603</v>
      </c>
      <c r="AG83" s="263" t="s">
        <v>135</v>
      </c>
      <c r="AH83" s="263" t="s">
        <v>135</v>
      </c>
      <c r="AI83" s="263">
        <v>0</v>
      </c>
      <c r="AJ83" s="263">
        <v>14095.7981</v>
      </c>
      <c r="AK83" s="263" t="s">
        <v>135</v>
      </c>
      <c r="AL83" s="263">
        <v>2174.0320000000002</v>
      </c>
      <c r="AM83" s="263" t="s">
        <v>135</v>
      </c>
      <c r="AN83" s="263" t="s">
        <v>135</v>
      </c>
      <c r="AO83" s="263">
        <v>1606.9233999999999</v>
      </c>
      <c r="AP83" s="263" t="s">
        <v>135</v>
      </c>
      <c r="AQ83" s="263" t="s">
        <v>135</v>
      </c>
      <c r="AR83" s="263">
        <v>48689.165099999998</v>
      </c>
      <c r="AS83" s="263" t="s">
        <v>135</v>
      </c>
      <c r="AT83" s="263">
        <v>57.8155</v>
      </c>
      <c r="AU83" s="263">
        <v>12595.847400000001</v>
      </c>
      <c r="AV83" s="263" t="s">
        <v>135</v>
      </c>
      <c r="AW83" s="263">
        <v>513.62469999999996</v>
      </c>
      <c r="AX83" s="263" t="s">
        <v>135</v>
      </c>
      <c r="AY83" s="263">
        <v>1904.0153</v>
      </c>
      <c r="AZ83" s="263">
        <v>0</v>
      </c>
      <c r="BA83" s="263">
        <v>0</v>
      </c>
      <c r="BB83" s="263">
        <v>297.87520000000001</v>
      </c>
      <c r="BC83" s="263" t="s">
        <v>135</v>
      </c>
      <c r="BD83" s="263" t="s">
        <v>135</v>
      </c>
      <c r="BE83" s="263">
        <v>92.478399999999993</v>
      </c>
      <c r="BF83" s="263" t="s">
        <v>135</v>
      </c>
      <c r="BG83" s="263">
        <v>35343.2071</v>
      </c>
      <c r="BH83" s="263" t="s">
        <v>135</v>
      </c>
      <c r="BI83" s="263" t="s">
        <v>135</v>
      </c>
      <c r="BJ83" s="263">
        <v>0</v>
      </c>
      <c r="BK83" s="263">
        <v>5924.9124000000002</v>
      </c>
      <c r="BL83" s="263">
        <v>18793.008999999998</v>
      </c>
      <c r="BM83" s="263">
        <v>276283.90860000002</v>
      </c>
      <c r="BN83" s="263">
        <v>545.73739999999998</v>
      </c>
      <c r="BO83" s="263">
        <v>3345.3229999999999</v>
      </c>
      <c r="BP83" s="263">
        <v>831978.0172</v>
      </c>
      <c r="BQ83" s="263">
        <v>924.33100000000002</v>
      </c>
      <c r="BR83" s="263">
        <v>75.377200000000002</v>
      </c>
      <c r="BS83" s="263">
        <v>11501.667600000001</v>
      </c>
      <c r="BT83" s="263">
        <v>5561.2611999999999</v>
      </c>
      <c r="BU83" s="263">
        <v>4977.4811</v>
      </c>
      <c r="BV83" s="263">
        <v>33303.756999999998</v>
      </c>
      <c r="BW83" s="263" t="s">
        <v>135</v>
      </c>
      <c r="BX83" s="263" t="s">
        <v>135</v>
      </c>
      <c r="BY83" s="263" t="s">
        <v>135</v>
      </c>
      <c r="BZ83" s="263" t="s">
        <v>135</v>
      </c>
      <c r="CA83" s="263" t="s">
        <v>135</v>
      </c>
      <c r="CB83" s="263" t="s">
        <v>135</v>
      </c>
      <c r="CC83" s="263">
        <v>15848.520399999999</v>
      </c>
      <c r="CD83" s="263">
        <v>34780.262999999999</v>
      </c>
      <c r="CE83" s="263">
        <v>0</v>
      </c>
      <c r="CF83" s="263" t="s">
        <v>135</v>
      </c>
      <c r="CG83" s="263">
        <v>2956.1597999999999</v>
      </c>
      <c r="CH83" s="263">
        <v>994.09889999999996</v>
      </c>
      <c r="CI83" s="263">
        <v>1836.5858000000001</v>
      </c>
      <c r="CJ83" s="263">
        <v>0</v>
      </c>
      <c r="CK83" s="263" t="s">
        <v>135</v>
      </c>
      <c r="CL83" s="263">
        <v>6758.3401999999996</v>
      </c>
      <c r="CM83" s="263">
        <v>0</v>
      </c>
      <c r="CN83" s="263">
        <v>0</v>
      </c>
      <c r="CO83" s="263">
        <v>0</v>
      </c>
      <c r="CP83" s="263" t="s">
        <v>135</v>
      </c>
      <c r="CQ83" s="263" t="s">
        <v>135</v>
      </c>
      <c r="CR83" s="263" t="s">
        <v>135</v>
      </c>
      <c r="CS83" s="263">
        <v>0</v>
      </c>
      <c r="CT83" s="263">
        <v>13001.5589</v>
      </c>
      <c r="CU83" s="263" t="s">
        <v>135</v>
      </c>
      <c r="CV83" s="263" t="s">
        <v>135</v>
      </c>
      <c r="CW83" s="263">
        <v>15934.629499999999</v>
      </c>
      <c r="CX83" s="263">
        <v>1033.7416000000001</v>
      </c>
      <c r="CY83" s="263">
        <v>5447.5185000000001</v>
      </c>
      <c r="CZ83" s="263" t="s">
        <v>135</v>
      </c>
      <c r="DA83" s="263">
        <v>4985.6926000000003</v>
      </c>
      <c r="DB83" s="263" t="s">
        <v>135</v>
      </c>
      <c r="DC83" s="263" t="s">
        <v>135</v>
      </c>
      <c r="DD83" s="263">
        <v>0</v>
      </c>
      <c r="DE83" s="263">
        <v>6073.9798000000001</v>
      </c>
      <c r="DF83" s="263">
        <v>1668.1795999999999</v>
      </c>
      <c r="DG83" s="263">
        <v>4621.3846999999996</v>
      </c>
      <c r="DH83" s="263">
        <v>0</v>
      </c>
      <c r="DI83" s="263" t="s">
        <v>135</v>
      </c>
      <c r="DJ83" s="263" t="s">
        <v>135</v>
      </c>
      <c r="DK83" s="263">
        <v>0</v>
      </c>
      <c r="DL83" s="263" t="s">
        <v>135</v>
      </c>
      <c r="DM83" s="263">
        <v>0</v>
      </c>
      <c r="DN83" s="263" t="s">
        <v>135</v>
      </c>
      <c r="DO83" s="263">
        <v>0</v>
      </c>
      <c r="DP83" s="263">
        <v>0</v>
      </c>
      <c r="DQ83" s="263" t="s">
        <v>135</v>
      </c>
      <c r="DR83" s="263" t="s">
        <v>135</v>
      </c>
      <c r="DS83" s="263">
        <v>19.057300000000001</v>
      </c>
      <c r="DT83" s="263" t="s">
        <v>135</v>
      </c>
      <c r="DU83" s="263" t="s">
        <v>135</v>
      </c>
      <c r="DV83" s="263" t="s">
        <v>135</v>
      </c>
      <c r="DW83" s="263">
        <v>3439.4209000000001</v>
      </c>
      <c r="DX83" s="263">
        <v>0</v>
      </c>
      <c r="DY83" s="263">
        <v>5607.7764999999999</v>
      </c>
      <c r="DZ83" s="263">
        <v>0</v>
      </c>
      <c r="EA83" s="263" t="s">
        <v>135</v>
      </c>
      <c r="EB83" s="263" t="s">
        <v>135</v>
      </c>
      <c r="EC83" s="263" t="s">
        <v>135</v>
      </c>
      <c r="ED83" s="263">
        <v>1918.4775</v>
      </c>
      <c r="EE83" s="263">
        <v>25359.631000000001</v>
      </c>
      <c r="EF83" s="263">
        <v>0</v>
      </c>
      <c r="EG83" s="263" t="s">
        <v>135</v>
      </c>
      <c r="EH83" s="263" t="s">
        <v>135</v>
      </c>
      <c r="EI83" s="263" t="s">
        <v>135</v>
      </c>
      <c r="EJ83" s="263" t="s">
        <v>135</v>
      </c>
      <c r="EK83" s="263" t="s">
        <v>135</v>
      </c>
      <c r="EL83" s="263">
        <v>1368.4186</v>
      </c>
      <c r="EM83" s="263" t="s">
        <v>135</v>
      </c>
      <c r="EN83" s="263">
        <v>0</v>
      </c>
      <c r="EO83" s="263">
        <v>0</v>
      </c>
      <c r="EP83" s="263" t="s">
        <v>6977</v>
      </c>
      <c r="EQ83" s="263" t="s">
        <v>6977</v>
      </c>
      <c r="ER83" s="263" t="s">
        <v>6977</v>
      </c>
      <c r="ES83" s="263" t="s">
        <v>6977</v>
      </c>
      <c r="ET83" s="263" t="s">
        <v>6977</v>
      </c>
      <c r="EU83" s="263" t="s">
        <v>6977</v>
      </c>
      <c r="EV83" s="263" t="s">
        <v>6977</v>
      </c>
      <c r="EW83" s="263" t="s">
        <v>6977</v>
      </c>
      <c r="EX83" s="263" t="s">
        <v>6977</v>
      </c>
      <c r="EY83" s="263" t="s">
        <v>6977</v>
      </c>
      <c r="EZ83" s="263" t="s">
        <v>6977</v>
      </c>
      <c r="FA83" s="263" t="s">
        <v>6977</v>
      </c>
      <c r="FB83" s="263" t="s">
        <v>6977</v>
      </c>
      <c r="FC83" s="263" t="s">
        <v>6977</v>
      </c>
      <c r="FD83" s="263" t="s">
        <v>6977</v>
      </c>
      <c r="FE83" s="263" t="s">
        <v>6977</v>
      </c>
      <c r="FF83" s="263" t="s">
        <v>6977</v>
      </c>
      <c r="FG83" s="263" t="s">
        <v>6977</v>
      </c>
      <c r="FH83" s="263" t="s">
        <v>6977</v>
      </c>
      <c r="FI83" s="263" t="s">
        <v>6977</v>
      </c>
      <c r="FJ83" s="263" t="s">
        <v>6977</v>
      </c>
      <c r="FK83" s="263" t="s">
        <v>6977</v>
      </c>
      <c r="FL83" s="263" t="s">
        <v>6977</v>
      </c>
      <c r="FM83" s="263" t="s">
        <v>6977</v>
      </c>
      <c r="FN83" s="263" t="s">
        <v>6977</v>
      </c>
      <c r="FO83" s="263" t="s">
        <v>6977</v>
      </c>
      <c r="FP83" s="263" t="s">
        <v>6977</v>
      </c>
      <c r="FQ83" s="263" t="s">
        <v>6977</v>
      </c>
      <c r="FR83" s="263" t="s">
        <v>6977</v>
      </c>
      <c r="FS83" s="263" t="s">
        <v>6977</v>
      </c>
      <c r="FT83" s="263" t="s">
        <v>6977</v>
      </c>
      <c r="FU83" s="263" t="s">
        <v>6977</v>
      </c>
      <c r="FV83" s="263" t="s">
        <v>6977</v>
      </c>
      <c r="FW83" s="263" t="s">
        <v>6977</v>
      </c>
      <c r="FX83" s="263" t="s">
        <v>6977</v>
      </c>
      <c r="FY83" s="263" t="s">
        <v>6977</v>
      </c>
      <c r="FZ83" s="263" t="s">
        <v>6977</v>
      </c>
      <c r="GA83" s="263" t="s">
        <v>6977</v>
      </c>
      <c r="GB83" s="263" t="s">
        <v>6977</v>
      </c>
      <c r="GC83" s="263" t="s">
        <v>6977</v>
      </c>
      <c r="GD83" s="263" t="s">
        <v>6977</v>
      </c>
      <c r="GE83" s="263" t="s">
        <v>6977</v>
      </c>
      <c r="GF83" s="263" t="s">
        <v>6977</v>
      </c>
      <c r="GG83" s="263" t="s">
        <v>6977</v>
      </c>
      <c r="GH83" s="263" t="s">
        <v>6977</v>
      </c>
      <c r="GI83" s="263" t="s">
        <v>6977</v>
      </c>
      <c r="GJ83" s="263" t="s">
        <v>6977</v>
      </c>
      <c r="GK83" s="263" t="s">
        <v>6977</v>
      </c>
      <c r="GL83" s="263" t="s">
        <v>6977</v>
      </c>
      <c r="GM83" s="263" t="s">
        <v>6977</v>
      </c>
      <c r="GN83" s="263" t="s">
        <v>6977</v>
      </c>
      <c r="GO83" s="263" t="s">
        <v>6977</v>
      </c>
      <c r="GP83" s="263" t="s">
        <v>6977</v>
      </c>
      <c r="GQ83" s="263" t="s">
        <v>6977</v>
      </c>
      <c r="GR83" s="263" t="s">
        <v>6977</v>
      </c>
      <c r="GS83" s="263" t="s">
        <v>6977</v>
      </c>
      <c r="GT83" s="263" t="s">
        <v>6977</v>
      </c>
      <c r="GU83" s="263" t="s">
        <v>6977</v>
      </c>
      <c r="GV83" s="263" t="s">
        <v>6977</v>
      </c>
      <c r="GW83" s="263" t="s">
        <v>6977</v>
      </c>
      <c r="GX83" s="263" t="s">
        <v>6977</v>
      </c>
      <c r="GY83" s="263" t="s">
        <v>6977</v>
      </c>
      <c r="GZ83" s="263" t="s">
        <v>6977</v>
      </c>
      <c r="HA83" s="263" t="s">
        <v>6977</v>
      </c>
      <c r="HB83" s="263" t="s">
        <v>6977</v>
      </c>
      <c r="HC83" s="263" t="s">
        <v>6977</v>
      </c>
      <c r="HD83" s="263" t="s">
        <v>6977</v>
      </c>
      <c r="HE83" s="263" t="s">
        <v>6977</v>
      </c>
      <c r="HF83" s="263" t="s">
        <v>6977</v>
      </c>
      <c r="HG83" s="263" t="s">
        <v>6977</v>
      </c>
      <c r="HH83" s="263" t="s">
        <v>6977</v>
      </c>
      <c r="HI83" s="263" t="s">
        <v>6977</v>
      </c>
      <c r="HJ83" s="263" t="s">
        <v>6977</v>
      </c>
      <c r="HK83" s="263" t="s">
        <v>6977</v>
      </c>
      <c r="HL83" s="263" t="s">
        <v>6977</v>
      </c>
      <c r="HM83" s="263" t="s">
        <v>6977</v>
      </c>
      <c r="HN83" s="263" t="s">
        <v>6977</v>
      </c>
      <c r="HO83" s="263" t="s">
        <v>6977</v>
      </c>
      <c r="HP83" s="263" t="s">
        <v>6977</v>
      </c>
      <c r="HQ83" s="263" t="s">
        <v>6977</v>
      </c>
    </row>
    <row r="84" spans="3:225">
      <c r="C84" s="229"/>
      <c r="D84" s="212"/>
      <c r="E84" s="229" t="s">
        <v>7216</v>
      </c>
      <c r="F84" s="235" t="s">
        <v>7226</v>
      </c>
      <c r="G84" s="260" t="s">
        <v>7206</v>
      </c>
      <c r="H84" s="261" t="s">
        <v>7213</v>
      </c>
      <c r="I84" s="263">
        <v>0</v>
      </c>
      <c r="J84" s="263">
        <v>2486700</v>
      </c>
      <c r="K84" s="263">
        <v>0</v>
      </c>
      <c r="L84" s="263" t="s">
        <v>135</v>
      </c>
      <c r="M84" s="263" t="s">
        <v>135</v>
      </c>
      <c r="N84" s="263">
        <v>204117.24</v>
      </c>
      <c r="O84" s="263">
        <v>0</v>
      </c>
      <c r="P84" s="263">
        <v>0</v>
      </c>
      <c r="Q84" s="263">
        <v>803.39409999999998</v>
      </c>
      <c r="R84" s="263">
        <v>36569.279999999999</v>
      </c>
      <c r="S84" s="263">
        <v>292464.81949999998</v>
      </c>
      <c r="T84" s="263">
        <v>0</v>
      </c>
      <c r="U84" s="263">
        <v>0</v>
      </c>
      <c r="V84" s="263" t="s">
        <v>135</v>
      </c>
      <c r="W84" s="263" t="s">
        <v>135</v>
      </c>
      <c r="X84" s="263">
        <v>0</v>
      </c>
      <c r="Y84" s="263">
        <v>0</v>
      </c>
      <c r="Z84" s="263" t="s">
        <v>135</v>
      </c>
      <c r="AA84" s="263">
        <v>353444.53200000001</v>
      </c>
      <c r="AB84" s="263" t="s">
        <v>135</v>
      </c>
      <c r="AC84" s="263">
        <v>0</v>
      </c>
      <c r="AD84" s="263" t="s">
        <v>135</v>
      </c>
      <c r="AE84" s="263">
        <v>1648.558</v>
      </c>
      <c r="AF84" s="263">
        <v>43674.090799999998</v>
      </c>
      <c r="AG84" s="263" t="s">
        <v>135</v>
      </c>
      <c r="AH84" s="263" t="s">
        <v>135</v>
      </c>
      <c r="AI84" s="263">
        <v>0</v>
      </c>
      <c r="AJ84" s="263">
        <v>37296.777099999999</v>
      </c>
      <c r="AK84" s="263" t="s">
        <v>135</v>
      </c>
      <c r="AL84" s="263">
        <v>2147.8090999999999</v>
      </c>
      <c r="AM84" s="263" t="s">
        <v>135</v>
      </c>
      <c r="AN84" s="263" t="s">
        <v>135</v>
      </c>
      <c r="AO84" s="263">
        <v>1405.6853000000001</v>
      </c>
      <c r="AP84" s="263" t="s">
        <v>135</v>
      </c>
      <c r="AQ84" s="263">
        <v>275.86430000000001</v>
      </c>
      <c r="AR84" s="263">
        <v>48959.569600000003</v>
      </c>
      <c r="AS84" s="263" t="s">
        <v>135</v>
      </c>
      <c r="AT84" s="263">
        <v>34.517099999999999</v>
      </c>
      <c r="AU84" s="263">
        <v>6357.7345999999998</v>
      </c>
      <c r="AV84" s="263" t="s">
        <v>135</v>
      </c>
      <c r="AW84" s="263">
        <v>429.28339999999997</v>
      </c>
      <c r="AX84" s="263" t="s">
        <v>135</v>
      </c>
      <c r="AY84" s="263">
        <v>9071.5496999999996</v>
      </c>
      <c r="AZ84" s="263">
        <v>0</v>
      </c>
      <c r="BA84" s="263">
        <v>0</v>
      </c>
      <c r="BB84" s="263">
        <v>2914.9398000000001</v>
      </c>
      <c r="BC84" s="263" t="s">
        <v>135</v>
      </c>
      <c r="BD84" s="263" t="s">
        <v>135</v>
      </c>
      <c r="BE84" s="263">
        <v>121.5598</v>
      </c>
      <c r="BF84" s="263" t="s">
        <v>135</v>
      </c>
      <c r="BG84" s="263">
        <v>39036.677900000002</v>
      </c>
      <c r="BH84" s="263" t="s">
        <v>135</v>
      </c>
      <c r="BI84" s="263">
        <v>2650.7860000000001</v>
      </c>
      <c r="BJ84" s="263">
        <v>0</v>
      </c>
      <c r="BK84" s="263">
        <v>9936.9734000000008</v>
      </c>
      <c r="BL84" s="263">
        <v>19073.2039</v>
      </c>
      <c r="BM84" s="263">
        <v>271955.53649999999</v>
      </c>
      <c r="BN84" s="263">
        <v>531.73969999999997</v>
      </c>
      <c r="BO84" s="263" t="s">
        <v>135</v>
      </c>
      <c r="BP84" s="263">
        <v>628758.65509999997</v>
      </c>
      <c r="BQ84" s="263">
        <v>1772.8969999999999</v>
      </c>
      <c r="BR84" s="263">
        <v>123.55670000000001</v>
      </c>
      <c r="BS84" s="263">
        <v>6885.6511</v>
      </c>
      <c r="BT84" s="263">
        <v>14004.2165</v>
      </c>
      <c r="BU84" s="263">
        <v>6983.8828000000003</v>
      </c>
      <c r="BV84" s="263">
        <v>62073.055399999997</v>
      </c>
      <c r="BW84" s="263" t="s">
        <v>135</v>
      </c>
      <c r="BX84" s="263" t="s">
        <v>135</v>
      </c>
      <c r="BY84" s="263" t="s">
        <v>135</v>
      </c>
      <c r="BZ84" s="263" t="s">
        <v>135</v>
      </c>
      <c r="CA84" s="263" t="s">
        <v>135</v>
      </c>
      <c r="CB84" s="263" t="s">
        <v>135</v>
      </c>
      <c r="CC84" s="263">
        <v>111670.3566</v>
      </c>
      <c r="CD84" s="263">
        <v>39870.714500000002</v>
      </c>
      <c r="CE84" s="263" t="s">
        <v>135</v>
      </c>
      <c r="CF84" s="263" t="s">
        <v>135</v>
      </c>
      <c r="CG84" s="263">
        <v>3385.4072999999999</v>
      </c>
      <c r="CH84" s="263">
        <v>4597.7376999999997</v>
      </c>
      <c r="CI84" s="263">
        <v>1907.7019</v>
      </c>
      <c r="CJ84" s="263">
        <v>0</v>
      </c>
      <c r="CK84" s="263" t="s">
        <v>135</v>
      </c>
      <c r="CL84" s="263">
        <v>10430.1042</v>
      </c>
      <c r="CM84" s="263">
        <v>0</v>
      </c>
      <c r="CN84" s="263">
        <v>0</v>
      </c>
      <c r="CO84" s="263">
        <v>0</v>
      </c>
      <c r="CP84" s="263" t="s">
        <v>135</v>
      </c>
      <c r="CQ84" s="263" t="s">
        <v>135</v>
      </c>
      <c r="CR84" s="263" t="s">
        <v>135</v>
      </c>
      <c r="CS84" s="263">
        <v>0</v>
      </c>
      <c r="CT84" s="263">
        <v>30399.0278</v>
      </c>
      <c r="CU84" s="263">
        <v>0</v>
      </c>
      <c r="CV84" s="263" t="s">
        <v>135</v>
      </c>
      <c r="CW84" s="263">
        <v>21910.359499999999</v>
      </c>
      <c r="CX84" s="263">
        <v>1074.7102</v>
      </c>
      <c r="CY84" s="263">
        <v>4816.6758</v>
      </c>
      <c r="CZ84" s="263" t="s">
        <v>135</v>
      </c>
      <c r="DA84" s="263">
        <v>4979.6331</v>
      </c>
      <c r="DB84" s="263" t="s">
        <v>135</v>
      </c>
      <c r="DC84" s="263" t="s">
        <v>135</v>
      </c>
      <c r="DD84" s="263">
        <v>0</v>
      </c>
      <c r="DE84" s="263" t="s">
        <v>135</v>
      </c>
      <c r="DF84" s="263">
        <v>1741.5835999999999</v>
      </c>
      <c r="DG84" s="263">
        <v>6235.9450999999999</v>
      </c>
      <c r="DH84" s="263">
        <v>0</v>
      </c>
      <c r="DI84" s="263" t="s">
        <v>135</v>
      </c>
      <c r="DJ84" s="263" t="s">
        <v>135</v>
      </c>
      <c r="DK84" s="263">
        <v>0</v>
      </c>
      <c r="DL84" s="263" t="s">
        <v>135</v>
      </c>
      <c r="DM84" s="263">
        <v>0</v>
      </c>
      <c r="DN84" s="263" t="s">
        <v>135</v>
      </c>
      <c r="DO84" s="263">
        <v>0</v>
      </c>
      <c r="DP84" s="263">
        <v>0</v>
      </c>
      <c r="DQ84" s="263" t="s">
        <v>135</v>
      </c>
      <c r="DR84" s="263" t="s">
        <v>135</v>
      </c>
      <c r="DS84" s="263">
        <v>33.006500000000003</v>
      </c>
      <c r="DT84" s="263" t="s">
        <v>135</v>
      </c>
      <c r="DU84" s="263" t="s">
        <v>135</v>
      </c>
      <c r="DV84" s="263">
        <v>2845.9</v>
      </c>
      <c r="DW84" s="263">
        <v>6356.9561999999996</v>
      </c>
      <c r="DX84" s="263">
        <v>0</v>
      </c>
      <c r="DY84" s="263">
        <v>6570.6385</v>
      </c>
      <c r="DZ84" s="263">
        <v>0</v>
      </c>
      <c r="EA84" s="263" t="s">
        <v>135</v>
      </c>
      <c r="EB84" s="263" t="s">
        <v>135</v>
      </c>
      <c r="EC84" s="263" t="s">
        <v>135</v>
      </c>
      <c r="ED84" s="263">
        <v>1781.075</v>
      </c>
      <c r="EE84" s="263">
        <v>126810.5</v>
      </c>
      <c r="EF84" s="263">
        <v>591.97799999999995</v>
      </c>
      <c r="EG84" s="263" t="s">
        <v>135</v>
      </c>
      <c r="EH84" s="263" t="s">
        <v>135</v>
      </c>
      <c r="EI84" s="263" t="s">
        <v>135</v>
      </c>
      <c r="EJ84" s="263" t="s">
        <v>135</v>
      </c>
      <c r="EK84" s="263">
        <v>0</v>
      </c>
      <c r="EL84" s="263">
        <v>1478.1422</v>
      </c>
      <c r="EM84" s="263" t="s">
        <v>135</v>
      </c>
      <c r="EN84" s="263">
        <v>0</v>
      </c>
      <c r="EO84" s="263">
        <v>0</v>
      </c>
      <c r="EP84" s="263" t="s">
        <v>6977</v>
      </c>
      <c r="EQ84" s="263" t="s">
        <v>6977</v>
      </c>
      <c r="ER84" s="263" t="s">
        <v>6977</v>
      </c>
      <c r="ES84" s="263" t="s">
        <v>6977</v>
      </c>
      <c r="ET84" s="263" t="s">
        <v>6977</v>
      </c>
      <c r="EU84" s="263" t="s">
        <v>6977</v>
      </c>
      <c r="EV84" s="263" t="s">
        <v>6977</v>
      </c>
      <c r="EW84" s="263" t="s">
        <v>6977</v>
      </c>
      <c r="EX84" s="263" t="s">
        <v>6977</v>
      </c>
      <c r="EY84" s="263" t="s">
        <v>6977</v>
      </c>
      <c r="EZ84" s="263" t="s">
        <v>6977</v>
      </c>
      <c r="FA84" s="263" t="s">
        <v>6977</v>
      </c>
      <c r="FB84" s="263" t="s">
        <v>6977</v>
      </c>
      <c r="FC84" s="263" t="s">
        <v>6977</v>
      </c>
      <c r="FD84" s="263" t="s">
        <v>6977</v>
      </c>
      <c r="FE84" s="263" t="s">
        <v>6977</v>
      </c>
      <c r="FF84" s="263" t="s">
        <v>6977</v>
      </c>
      <c r="FG84" s="263" t="s">
        <v>6977</v>
      </c>
      <c r="FH84" s="263" t="s">
        <v>6977</v>
      </c>
      <c r="FI84" s="263" t="s">
        <v>6977</v>
      </c>
      <c r="FJ84" s="263" t="s">
        <v>6977</v>
      </c>
      <c r="FK84" s="263" t="s">
        <v>6977</v>
      </c>
      <c r="FL84" s="263" t="s">
        <v>6977</v>
      </c>
      <c r="FM84" s="263" t="s">
        <v>6977</v>
      </c>
      <c r="FN84" s="263" t="s">
        <v>6977</v>
      </c>
      <c r="FO84" s="263" t="s">
        <v>6977</v>
      </c>
      <c r="FP84" s="263" t="s">
        <v>6977</v>
      </c>
      <c r="FQ84" s="263" t="s">
        <v>6977</v>
      </c>
      <c r="FR84" s="263" t="s">
        <v>6977</v>
      </c>
      <c r="FS84" s="263" t="s">
        <v>6977</v>
      </c>
      <c r="FT84" s="263" t="s">
        <v>6977</v>
      </c>
      <c r="FU84" s="263" t="s">
        <v>6977</v>
      </c>
      <c r="FV84" s="263" t="s">
        <v>6977</v>
      </c>
      <c r="FW84" s="263" t="s">
        <v>6977</v>
      </c>
      <c r="FX84" s="263" t="s">
        <v>6977</v>
      </c>
      <c r="FY84" s="263" t="s">
        <v>6977</v>
      </c>
      <c r="FZ84" s="263" t="s">
        <v>6977</v>
      </c>
      <c r="GA84" s="263" t="s">
        <v>6977</v>
      </c>
      <c r="GB84" s="263" t="s">
        <v>6977</v>
      </c>
      <c r="GC84" s="263" t="s">
        <v>6977</v>
      </c>
      <c r="GD84" s="263" t="s">
        <v>6977</v>
      </c>
      <c r="GE84" s="263" t="s">
        <v>6977</v>
      </c>
      <c r="GF84" s="263" t="s">
        <v>6977</v>
      </c>
      <c r="GG84" s="263" t="s">
        <v>6977</v>
      </c>
      <c r="GH84" s="263" t="s">
        <v>6977</v>
      </c>
      <c r="GI84" s="263" t="s">
        <v>6977</v>
      </c>
      <c r="GJ84" s="263" t="s">
        <v>6977</v>
      </c>
      <c r="GK84" s="263" t="s">
        <v>6977</v>
      </c>
      <c r="GL84" s="263" t="s">
        <v>6977</v>
      </c>
      <c r="GM84" s="263" t="s">
        <v>6977</v>
      </c>
      <c r="GN84" s="263" t="s">
        <v>6977</v>
      </c>
      <c r="GO84" s="263" t="s">
        <v>6977</v>
      </c>
      <c r="GP84" s="263" t="s">
        <v>6977</v>
      </c>
      <c r="GQ84" s="263" t="s">
        <v>6977</v>
      </c>
      <c r="GR84" s="263" t="s">
        <v>6977</v>
      </c>
      <c r="GS84" s="263" t="s">
        <v>6977</v>
      </c>
      <c r="GT84" s="263" t="s">
        <v>6977</v>
      </c>
      <c r="GU84" s="263" t="s">
        <v>6977</v>
      </c>
      <c r="GV84" s="263" t="s">
        <v>6977</v>
      </c>
      <c r="GW84" s="263" t="s">
        <v>6977</v>
      </c>
      <c r="GX84" s="263" t="s">
        <v>6977</v>
      </c>
      <c r="GY84" s="263" t="s">
        <v>6977</v>
      </c>
      <c r="GZ84" s="263" t="s">
        <v>6977</v>
      </c>
      <c r="HA84" s="263" t="s">
        <v>6977</v>
      </c>
      <c r="HB84" s="263" t="s">
        <v>6977</v>
      </c>
      <c r="HC84" s="263" t="s">
        <v>6977</v>
      </c>
      <c r="HD84" s="263" t="s">
        <v>6977</v>
      </c>
      <c r="HE84" s="263" t="s">
        <v>6977</v>
      </c>
      <c r="HF84" s="263" t="s">
        <v>6977</v>
      </c>
      <c r="HG84" s="263" t="s">
        <v>6977</v>
      </c>
      <c r="HH84" s="263" t="s">
        <v>6977</v>
      </c>
      <c r="HI84" s="263" t="s">
        <v>6977</v>
      </c>
      <c r="HJ84" s="263" t="s">
        <v>6977</v>
      </c>
      <c r="HK84" s="263" t="s">
        <v>6977</v>
      </c>
      <c r="HL84" s="263" t="s">
        <v>6977</v>
      </c>
      <c r="HM84" s="263" t="s">
        <v>6977</v>
      </c>
      <c r="HN84" s="263" t="s">
        <v>6977</v>
      </c>
      <c r="HO84" s="263" t="s">
        <v>6977</v>
      </c>
      <c r="HP84" s="263" t="s">
        <v>6977</v>
      </c>
      <c r="HQ84" s="263" t="s">
        <v>6977</v>
      </c>
    </row>
    <row r="85" spans="3:225">
      <c r="C85" s="229"/>
      <c r="D85" s="212"/>
      <c r="E85" t="s">
        <v>7217</v>
      </c>
      <c r="F85" s="235" t="s">
        <v>7226</v>
      </c>
      <c r="G85" s="260" t="s">
        <v>7206</v>
      </c>
      <c r="H85" s="261" t="s">
        <v>7213</v>
      </c>
      <c r="I85" s="263">
        <v>0</v>
      </c>
      <c r="J85" s="263">
        <v>2423200</v>
      </c>
      <c r="K85" s="263">
        <v>0</v>
      </c>
      <c r="L85" s="263" t="s">
        <v>135</v>
      </c>
      <c r="M85" s="263" t="s">
        <v>135</v>
      </c>
      <c r="N85" s="263">
        <v>219063.24</v>
      </c>
      <c r="O85" s="263">
        <v>0</v>
      </c>
      <c r="P85" s="263">
        <v>0</v>
      </c>
      <c r="Q85" s="263">
        <v>333.62729999999999</v>
      </c>
      <c r="R85" s="263">
        <v>39202.35</v>
      </c>
      <c r="S85" s="263">
        <v>270574.51899999997</v>
      </c>
      <c r="T85" s="263">
        <v>0</v>
      </c>
      <c r="U85" s="263">
        <v>0</v>
      </c>
      <c r="V85" s="263" t="s">
        <v>135</v>
      </c>
      <c r="W85" s="263" t="s">
        <v>135</v>
      </c>
      <c r="X85" s="263">
        <v>0</v>
      </c>
      <c r="Y85" s="263">
        <v>0</v>
      </c>
      <c r="Z85" s="263" t="s">
        <v>135</v>
      </c>
      <c r="AA85" s="263">
        <v>278889.804</v>
      </c>
      <c r="AB85" s="263" t="s">
        <v>135</v>
      </c>
      <c r="AC85" s="263">
        <v>0</v>
      </c>
      <c r="AD85" s="263" t="s">
        <v>135</v>
      </c>
      <c r="AE85" s="263">
        <v>1577.9611</v>
      </c>
      <c r="AF85" s="263">
        <v>40273.031300000002</v>
      </c>
      <c r="AG85" s="263">
        <v>2010.0762</v>
      </c>
      <c r="AH85" s="263" t="s">
        <v>135</v>
      </c>
      <c r="AI85" s="263">
        <v>0</v>
      </c>
      <c r="AJ85" s="263">
        <v>35662.049700000003</v>
      </c>
      <c r="AK85" s="263">
        <v>151.4444</v>
      </c>
      <c r="AL85" s="263">
        <v>2213.5135</v>
      </c>
      <c r="AM85" s="263" t="s">
        <v>135</v>
      </c>
      <c r="AN85" s="263" t="s">
        <v>135</v>
      </c>
      <c r="AO85" s="263">
        <v>1563.6387</v>
      </c>
      <c r="AP85" s="263" t="s">
        <v>135</v>
      </c>
      <c r="AQ85" s="263">
        <v>1028.376</v>
      </c>
      <c r="AR85" s="263">
        <v>48171.950199999999</v>
      </c>
      <c r="AS85" s="263">
        <v>0</v>
      </c>
      <c r="AT85" s="263">
        <v>32.938699999999997</v>
      </c>
      <c r="AU85" s="263">
        <v>6081.0644000000002</v>
      </c>
      <c r="AV85" s="263" t="s">
        <v>135</v>
      </c>
      <c r="AW85" s="263">
        <v>432.77789999999999</v>
      </c>
      <c r="AX85" s="263" t="s">
        <v>135</v>
      </c>
      <c r="AY85" s="263">
        <v>8639.1821</v>
      </c>
      <c r="AZ85" s="263">
        <v>0</v>
      </c>
      <c r="BA85" s="263">
        <v>0</v>
      </c>
      <c r="BB85" s="263">
        <v>1714.9197999999999</v>
      </c>
      <c r="BC85" s="263" t="s">
        <v>135</v>
      </c>
      <c r="BD85" s="263" t="s">
        <v>135</v>
      </c>
      <c r="BE85" s="263">
        <v>109.96429999999999</v>
      </c>
      <c r="BF85" s="263" t="s">
        <v>135</v>
      </c>
      <c r="BG85" s="263">
        <v>37193.569199999998</v>
      </c>
      <c r="BH85" s="263" t="s">
        <v>135</v>
      </c>
      <c r="BI85" s="263">
        <v>2735.7379000000001</v>
      </c>
      <c r="BJ85" s="263">
        <v>0</v>
      </c>
      <c r="BK85" s="263">
        <v>6096.7506000000003</v>
      </c>
      <c r="BL85" s="263">
        <v>18776.996800000001</v>
      </c>
      <c r="BM85" s="263">
        <v>243856.67559999999</v>
      </c>
      <c r="BN85" s="263">
        <v>565.98919999999998</v>
      </c>
      <c r="BO85" s="263" t="s">
        <v>135</v>
      </c>
      <c r="BP85" s="263">
        <v>760170.43200000003</v>
      </c>
      <c r="BQ85" s="263">
        <v>1925.421</v>
      </c>
      <c r="BR85" s="263">
        <v>115.79219999999999</v>
      </c>
      <c r="BS85" s="263">
        <v>11725.1026</v>
      </c>
      <c r="BT85" s="263">
        <v>9576.0915000000005</v>
      </c>
      <c r="BU85" s="263">
        <v>6302.9432999999999</v>
      </c>
      <c r="BV85" s="263">
        <v>59737.358500000002</v>
      </c>
      <c r="BW85" s="263" t="s">
        <v>135</v>
      </c>
      <c r="BX85" s="263" t="s">
        <v>135</v>
      </c>
      <c r="BY85" s="263" t="s">
        <v>135</v>
      </c>
      <c r="BZ85" s="263" t="s">
        <v>135</v>
      </c>
      <c r="CA85" s="263" t="s">
        <v>135</v>
      </c>
      <c r="CB85" s="263" t="s">
        <v>135</v>
      </c>
      <c r="CC85" s="263">
        <v>21678.350900000001</v>
      </c>
      <c r="CD85" s="263">
        <v>37466.6541</v>
      </c>
      <c r="CE85" s="263" t="s">
        <v>135</v>
      </c>
      <c r="CF85" s="263" t="s">
        <v>135</v>
      </c>
      <c r="CG85" s="263">
        <v>2999.1671999999999</v>
      </c>
      <c r="CH85" s="263">
        <v>4517.9071999999996</v>
      </c>
      <c r="CI85" s="263">
        <v>1864.2666999999999</v>
      </c>
      <c r="CJ85" s="263">
        <v>0</v>
      </c>
      <c r="CK85" s="263" t="s">
        <v>135</v>
      </c>
      <c r="CL85" s="263">
        <v>10559.048000000001</v>
      </c>
      <c r="CM85" s="263">
        <v>0</v>
      </c>
      <c r="CN85" s="263" t="s">
        <v>135</v>
      </c>
      <c r="CO85" s="263">
        <v>0</v>
      </c>
      <c r="CP85" s="263" t="s">
        <v>135</v>
      </c>
      <c r="CQ85" s="263" t="s">
        <v>135</v>
      </c>
      <c r="CR85" s="263" t="s">
        <v>135</v>
      </c>
      <c r="CS85" s="263">
        <v>0</v>
      </c>
      <c r="CT85" s="263">
        <v>32740.610799999999</v>
      </c>
      <c r="CU85" s="263">
        <v>0</v>
      </c>
      <c r="CV85" s="263" t="s">
        <v>135</v>
      </c>
      <c r="CW85" s="263">
        <v>19915.099200000001</v>
      </c>
      <c r="CX85" s="263">
        <v>1031.4916000000001</v>
      </c>
      <c r="CY85" s="263">
        <v>4716.7583999999997</v>
      </c>
      <c r="CZ85" s="263" t="s">
        <v>135</v>
      </c>
      <c r="DA85" s="263">
        <v>5065.7241000000004</v>
      </c>
      <c r="DB85" s="263" t="s">
        <v>135</v>
      </c>
      <c r="DC85" s="263" t="s">
        <v>135</v>
      </c>
      <c r="DD85" s="263">
        <v>0</v>
      </c>
      <c r="DE85" s="263">
        <v>5897.6760999999997</v>
      </c>
      <c r="DF85" s="263">
        <v>1748.0463</v>
      </c>
      <c r="DG85" s="263">
        <v>5186.8653000000004</v>
      </c>
      <c r="DH85" s="263">
        <v>0</v>
      </c>
      <c r="DI85" s="263" t="s">
        <v>135</v>
      </c>
      <c r="DJ85" s="263" t="s">
        <v>135</v>
      </c>
      <c r="DK85" s="263">
        <v>0</v>
      </c>
      <c r="DL85" s="263" t="s">
        <v>135</v>
      </c>
      <c r="DM85" s="263">
        <v>0</v>
      </c>
      <c r="DN85" s="263" t="s">
        <v>135</v>
      </c>
      <c r="DO85" s="263">
        <v>0</v>
      </c>
      <c r="DP85" s="263">
        <v>0</v>
      </c>
      <c r="DQ85" s="263" t="s">
        <v>135</v>
      </c>
      <c r="DR85" s="263" t="s">
        <v>135</v>
      </c>
      <c r="DS85" s="263">
        <v>31.433399999999999</v>
      </c>
      <c r="DT85" s="263" t="s">
        <v>135</v>
      </c>
      <c r="DU85" s="263" t="s">
        <v>135</v>
      </c>
      <c r="DV85" s="263">
        <v>2390.12</v>
      </c>
      <c r="DW85" s="263">
        <v>4085.0776000000001</v>
      </c>
      <c r="DX85" s="263">
        <v>0</v>
      </c>
      <c r="DY85" s="263">
        <v>6611.6030000000001</v>
      </c>
      <c r="DZ85" s="263">
        <v>0</v>
      </c>
      <c r="EA85" s="263" t="s">
        <v>135</v>
      </c>
      <c r="EB85" s="263" t="s">
        <v>135</v>
      </c>
      <c r="EC85" s="263" t="s">
        <v>135</v>
      </c>
      <c r="ED85" s="263">
        <v>1713.5124000000001</v>
      </c>
      <c r="EE85" s="263">
        <v>77036.682000000001</v>
      </c>
      <c r="EF85" s="263">
        <v>591.97799999999995</v>
      </c>
      <c r="EG85" s="263" t="s">
        <v>135</v>
      </c>
      <c r="EH85" s="263" t="s">
        <v>135</v>
      </c>
      <c r="EI85" s="263" t="s">
        <v>135</v>
      </c>
      <c r="EJ85" s="263" t="s">
        <v>135</v>
      </c>
      <c r="EK85" s="263">
        <v>0</v>
      </c>
      <c r="EL85" s="263">
        <v>1454.3188</v>
      </c>
      <c r="EM85" s="263" t="s">
        <v>135</v>
      </c>
      <c r="EN85" s="263">
        <v>0</v>
      </c>
      <c r="EO85" s="263">
        <v>0</v>
      </c>
      <c r="EP85" s="263" t="s">
        <v>6977</v>
      </c>
      <c r="EQ85" s="263" t="s">
        <v>6977</v>
      </c>
      <c r="ER85" s="263" t="s">
        <v>6977</v>
      </c>
      <c r="ES85" s="263" t="s">
        <v>6977</v>
      </c>
      <c r="ET85" s="263" t="s">
        <v>6977</v>
      </c>
      <c r="EU85" s="263" t="s">
        <v>6977</v>
      </c>
      <c r="EV85" s="263" t="s">
        <v>6977</v>
      </c>
      <c r="EW85" s="263" t="s">
        <v>6977</v>
      </c>
      <c r="EX85" s="263" t="s">
        <v>6977</v>
      </c>
      <c r="EY85" s="263" t="s">
        <v>6977</v>
      </c>
      <c r="EZ85" s="263" t="s">
        <v>6977</v>
      </c>
      <c r="FA85" s="263" t="s">
        <v>6977</v>
      </c>
      <c r="FB85" s="263" t="s">
        <v>6977</v>
      </c>
      <c r="FC85" s="263" t="s">
        <v>6977</v>
      </c>
      <c r="FD85" s="263" t="s">
        <v>6977</v>
      </c>
      <c r="FE85" s="263" t="s">
        <v>6977</v>
      </c>
      <c r="FF85" s="263" t="s">
        <v>6977</v>
      </c>
      <c r="FG85" s="263" t="s">
        <v>6977</v>
      </c>
      <c r="FH85" s="263" t="s">
        <v>6977</v>
      </c>
      <c r="FI85" s="263" t="s">
        <v>6977</v>
      </c>
      <c r="FJ85" s="263" t="s">
        <v>6977</v>
      </c>
      <c r="FK85" s="263" t="s">
        <v>6977</v>
      </c>
      <c r="FL85" s="263" t="s">
        <v>6977</v>
      </c>
      <c r="FM85" s="263" t="s">
        <v>6977</v>
      </c>
      <c r="FN85" s="263" t="s">
        <v>6977</v>
      </c>
      <c r="FO85" s="263" t="s">
        <v>6977</v>
      </c>
      <c r="FP85" s="263" t="s">
        <v>6977</v>
      </c>
      <c r="FQ85" s="263" t="s">
        <v>6977</v>
      </c>
      <c r="FR85" s="263" t="s">
        <v>6977</v>
      </c>
      <c r="FS85" s="263" t="s">
        <v>6977</v>
      </c>
      <c r="FT85" s="263" t="s">
        <v>6977</v>
      </c>
      <c r="FU85" s="263" t="s">
        <v>6977</v>
      </c>
      <c r="FV85" s="263" t="s">
        <v>6977</v>
      </c>
      <c r="FW85" s="263" t="s">
        <v>6977</v>
      </c>
      <c r="FX85" s="263" t="s">
        <v>6977</v>
      </c>
      <c r="FY85" s="263" t="s">
        <v>6977</v>
      </c>
      <c r="FZ85" s="263" t="s">
        <v>6977</v>
      </c>
      <c r="GA85" s="263" t="s">
        <v>6977</v>
      </c>
      <c r="GB85" s="263" t="s">
        <v>6977</v>
      </c>
      <c r="GC85" s="263" t="s">
        <v>6977</v>
      </c>
      <c r="GD85" s="263" t="s">
        <v>6977</v>
      </c>
      <c r="GE85" s="263" t="s">
        <v>6977</v>
      </c>
      <c r="GF85" s="263" t="s">
        <v>6977</v>
      </c>
      <c r="GG85" s="263" t="s">
        <v>6977</v>
      </c>
      <c r="GH85" s="263" t="s">
        <v>6977</v>
      </c>
      <c r="GI85" s="263" t="s">
        <v>6977</v>
      </c>
      <c r="GJ85" s="263" t="s">
        <v>6977</v>
      </c>
      <c r="GK85" s="263" t="s">
        <v>6977</v>
      </c>
      <c r="GL85" s="263" t="s">
        <v>6977</v>
      </c>
      <c r="GM85" s="263" t="s">
        <v>6977</v>
      </c>
      <c r="GN85" s="263" t="s">
        <v>6977</v>
      </c>
      <c r="GO85" s="263" t="s">
        <v>6977</v>
      </c>
      <c r="GP85" s="263" t="s">
        <v>6977</v>
      </c>
      <c r="GQ85" s="263" t="s">
        <v>6977</v>
      </c>
      <c r="GR85" s="263" t="s">
        <v>6977</v>
      </c>
      <c r="GS85" s="263" t="s">
        <v>6977</v>
      </c>
      <c r="GT85" s="263" t="s">
        <v>6977</v>
      </c>
      <c r="GU85" s="263" t="s">
        <v>6977</v>
      </c>
      <c r="GV85" s="263" t="s">
        <v>6977</v>
      </c>
      <c r="GW85" s="263" t="s">
        <v>6977</v>
      </c>
      <c r="GX85" s="263" t="s">
        <v>6977</v>
      </c>
      <c r="GY85" s="263" t="s">
        <v>6977</v>
      </c>
      <c r="GZ85" s="263" t="s">
        <v>6977</v>
      </c>
      <c r="HA85" s="263" t="s">
        <v>6977</v>
      </c>
      <c r="HB85" s="263" t="s">
        <v>6977</v>
      </c>
      <c r="HC85" s="263" t="s">
        <v>6977</v>
      </c>
      <c r="HD85" s="263" t="s">
        <v>6977</v>
      </c>
      <c r="HE85" s="263" t="s">
        <v>6977</v>
      </c>
      <c r="HF85" s="263" t="s">
        <v>6977</v>
      </c>
      <c r="HG85" s="263" t="s">
        <v>6977</v>
      </c>
      <c r="HH85" s="263" t="s">
        <v>6977</v>
      </c>
      <c r="HI85" s="263" t="s">
        <v>6977</v>
      </c>
      <c r="HJ85" s="263" t="s">
        <v>6977</v>
      </c>
      <c r="HK85" s="263" t="s">
        <v>6977</v>
      </c>
      <c r="HL85" s="263" t="s">
        <v>6977</v>
      </c>
      <c r="HM85" s="263" t="s">
        <v>6977</v>
      </c>
      <c r="HN85" s="263" t="s">
        <v>6977</v>
      </c>
      <c r="HO85" s="263" t="s">
        <v>6977</v>
      </c>
      <c r="HP85" s="263" t="s">
        <v>6977</v>
      </c>
      <c r="HQ85" s="263" t="s">
        <v>6977</v>
      </c>
    </row>
    <row r="86" spans="3:225">
      <c r="C86" s="229"/>
      <c r="D86" s="238" t="s">
        <v>7227</v>
      </c>
      <c r="E86" s="229"/>
      <c r="F86" s="235"/>
      <c r="G86" s="260"/>
      <c r="H86" s="261"/>
      <c r="I86" s="263" t="s">
        <v>7219</v>
      </c>
      <c r="J86" s="263" t="s">
        <v>7219</v>
      </c>
      <c r="K86" s="263" t="s">
        <v>7219</v>
      </c>
      <c r="L86" s="263" t="s">
        <v>7219</v>
      </c>
      <c r="M86" s="263" t="s">
        <v>7219</v>
      </c>
      <c r="N86" s="263" t="s">
        <v>7219</v>
      </c>
      <c r="O86" s="263" t="s">
        <v>7219</v>
      </c>
      <c r="P86" s="263" t="s">
        <v>7219</v>
      </c>
      <c r="Q86" s="263" t="s">
        <v>7219</v>
      </c>
      <c r="R86" s="263" t="s">
        <v>7219</v>
      </c>
      <c r="S86" s="263" t="s">
        <v>7219</v>
      </c>
      <c r="T86" s="263" t="s">
        <v>7219</v>
      </c>
      <c r="U86" s="263" t="s">
        <v>7219</v>
      </c>
      <c r="V86" s="263" t="s">
        <v>7219</v>
      </c>
      <c r="W86" s="263" t="s">
        <v>7219</v>
      </c>
      <c r="X86" s="263" t="s">
        <v>7219</v>
      </c>
      <c r="Y86" s="263" t="s">
        <v>7219</v>
      </c>
      <c r="Z86" s="263" t="s">
        <v>7219</v>
      </c>
      <c r="AA86" s="263" t="s">
        <v>7219</v>
      </c>
      <c r="AB86" s="263" t="s">
        <v>7219</v>
      </c>
      <c r="AC86" s="263" t="s">
        <v>7219</v>
      </c>
      <c r="AD86" s="263" t="s">
        <v>7219</v>
      </c>
      <c r="AE86" s="263" t="s">
        <v>7219</v>
      </c>
      <c r="AF86" s="263" t="s">
        <v>7219</v>
      </c>
      <c r="AG86" s="263" t="s">
        <v>7219</v>
      </c>
      <c r="AH86" s="263" t="s">
        <v>7219</v>
      </c>
      <c r="AI86" s="263" t="s">
        <v>7219</v>
      </c>
      <c r="AJ86" s="263" t="s">
        <v>7219</v>
      </c>
      <c r="AK86" s="263" t="s">
        <v>7219</v>
      </c>
      <c r="AL86" s="263" t="s">
        <v>7219</v>
      </c>
      <c r="AM86" s="263" t="s">
        <v>7219</v>
      </c>
      <c r="AN86" s="263" t="s">
        <v>7219</v>
      </c>
      <c r="AO86" s="263" t="s">
        <v>7219</v>
      </c>
      <c r="AP86" s="263" t="s">
        <v>7219</v>
      </c>
      <c r="AQ86" s="263" t="s">
        <v>7219</v>
      </c>
      <c r="AR86" s="263" t="s">
        <v>7219</v>
      </c>
      <c r="AS86" s="263" t="s">
        <v>7219</v>
      </c>
      <c r="AT86" s="263" t="s">
        <v>7219</v>
      </c>
      <c r="AU86" s="263" t="s">
        <v>7219</v>
      </c>
      <c r="AV86" s="263" t="s">
        <v>7219</v>
      </c>
      <c r="AW86" s="263" t="s">
        <v>7219</v>
      </c>
      <c r="AX86" s="263" t="s">
        <v>7219</v>
      </c>
      <c r="AY86" s="263" t="s">
        <v>7219</v>
      </c>
      <c r="AZ86" s="263" t="s">
        <v>7219</v>
      </c>
      <c r="BA86" s="263" t="s">
        <v>7219</v>
      </c>
      <c r="BB86" s="263" t="s">
        <v>7219</v>
      </c>
      <c r="BC86" s="263" t="s">
        <v>7219</v>
      </c>
      <c r="BD86" s="263" t="s">
        <v>7219</v>
      </c>
      <c r="BE86" s="263" t="s">
        <v>7219</v>
      </c>
      <c r="BF86" s="263" t="s">
        <v>7219</v>
      </c>
      <c r="BG86" s="263" t="s">
        <v>7219</v>
      </c>
      <c r="BH86" s="263" t="s">
        <v>7219</v>
      </c>
      <c r="BI86" s="263" t="s">
        <v>7219</v>
      </c>
      <c r="BJ86" s="263" t="s">
        <v>7219</v>
      </c>
      <c r="BK86" s="263" t="s">
        <v>7219</v>
      </c>
      <c r="BL86" s="263" t="s">
        <v>7219</v>
      </c>
      <c r="BM86" s="263" t="s">
        <v>7219</v>
      </c>
      <c r="BN86" s="263" t="s">
        <v>7219</v>
      </c>
      <c r="BO86" s="263" t="s">
        <v>7219</v>
      </c>
      <c r="BP86" s="263" t="s">
        <v>7219</v>
      </c>
      <c r="BQ86" s="263" t="s">
        <v>7219</v>
      </c>
      <c r="BR86" s="263" t="s">
        <v>7219</v>
      </c>
      <c r="BS86" s="263" t="s">
        <v>7219</v>
      </c>
      <c r="BT86" s="263" t="s">
        <v>7219</v>
      </c>
      <c r="BU86" s="263" t="s">
        <v>7219</v>
      </c>
      <c r="BV86" s="263" t="s">
        <v>7219</v>
      </c>
      <c r="BW86" s="263" t="s">
        <v>7219</v>
      </c>
      <c r="BX86" s="263" t="s">
        <v>7219</v>
      </c>
      <c r="BY86" s="263" t="s">
        <v>7219</v>
      </c>
      <c r="BZ86" s="263" t="s">
        <v>7219</v>
      </c>
      <c r="CA86" s="263" t="s">
        <v>7219</v>
      </c>
      <c r="CB86" s="263" t="s">
        <v>7219</v>
      </c>
      <c r="CC86" s="263" t="s">
        <v>7219</v>
      </c>
      <c r="CD86" s="263" t="s">
        <v>7219</v>
      </c>
      <c r="CE86" s="263" t="s">
        <v>7219</v>
      </c>
      <c r="CF86" s="263" t="s">
        <v>7219</v>
      </c>
      <c r="CG86" s="263" t="s">
        <v>7219</v>
      </c>
      <c r="CH86" s="263" t="s">
        <v>7219</v>
      </c>
      <c r="CI86" s="263" t="s">
        <v>7219</v>
      </c>
      <c r="CJ86" s="263" t="s">
        <v>7219</v>
      </c>
      <c r="CK86" s="263" t="s">
        <v>7219</v>
      </c>
      <c r="CL86" s="263" t="s">
        <v>7219</v>
      </c>
      <c r="CM86" s="263" t="s">
        <v>7219</v>
      </c>
      <c r="CN86" s="263" t="s">
        <v>7219</v>
      </c>
      <c r="CO86" s="263" t="s">
        <v>7219</v>
      </c>
      <c r="CP86" s="263" t="s">
        <v>7219</v>
      </c>
      <c r="CQ86" s="263" t="s">
        <v>7219</v>
      </c>
      <c r="CR86" s="263" t="s">
        <v>7219</v>
      </c>
      <c r="CS86" s="263" t="s">
        <v>7219</v>
      </c>
      <c r="CT86" s="263" t="s">
        <v>7219</v>
      </c>
      <c r="CU86" s="263" t="s">
        <v>7219</v>
      </c>
      <c r="CV86" s="263" t="s">
        <v>7219</v>
      </c>
      <c r="CW86" s="263" t="s">
        <v>7219</v>
      </c>
      <c r="CX86" s="263" t="s">
        <v>7219</v>
      </c>
      <c r="CY86" s="263" t="s">
        <v>7219</v>
      </c>
      <c r="CZ86" s="263" t="s">
        <v>7219</v>
      </c>
      <c r="DA86" s="263" t="s">
        <v>7219</v>
      </c>
      <c r="DB86" s="263" t="s">
        <v>7219</v>
      </c>
      <c r="DC86" s="263" t="s">
        <v>7219</v>
      </c>
      <c r="DD86" s="263" t="s">
        <v>7219</v>
      </c>
      <c r="DE86" s="263" t="s">
        <v>7219</v>
      </c>
      <c r="DF86" s="263" t="s">
        <v>7219</v>
      </c>
      <c r="DG86" s="263" t="s">
        <v>7219</v>
      </c>
      <c r="DH86" s="263" t="s">
        <v>7219</v>
      </c>
      <c r="DI86" s="263" t="s">
        <v>7219</v>
      </c>
      <c r="DJ86" s="263" t="s">
        <v>7219</v>
      </c>
      <c r="DK86" s="263" t="s">
        <v>7219</v>
      </c>
      <c r="DL86" s="263" t="s">
        <v>7219</v>
      </c>
      <c r="DM86" s="263" t="s">
        <v>7219</v>
      </c>
      <c r="DN86" s="263" t="s">
        <v>7219</v>
      </c>
      <c r="DO86" s="263" t="s">
        <v>7219</v>
      </c>
      <c r="DP86" s="263" t="s">
        <v>7219</v>
      </c>
      <c r="DQ86" s="263" t="s">
        <v>7219</v>
      </c>
      <c r="DR86" s="263" t="s">
        <v>7219</v>
      </c>
      <c r="DS86" s="263" t="s">
        <v>7219</v>
      </c>
      <c r="DT86" s="263" t="s">
        <v>7219</v>
      </c>
      <c r="DU86" s="263" t="s">
        <v>7219</v>
      </c>
      <c r="DV86" s="263" t="s">
        <v>7219</v>
      </c>
      <c r="DW86" s="263" t="s">
        <v>7219</v>
      </c>
      <c r="DX86" s="263">
        <v>0</v>
      </c>
      <c r="DY86" s="263" t="s">
        <v>7219</v>
      </c>
      <c r="DZ86" s="263" t="s">
        <v>7219</v>
      </c>
      <c r="EA86" s="263" t="s">
        <v>7219</v>
      </c>
      <c r="EB86" s="263" t="s">
        <v>7219</v>
      </c>
      <c r="EC86" s="263" t="s">
        <v>7219</v>
      </c>
      <c r="ED86" s="263" t="s">
        <v>7219</v>
      </c>
      <c r="EE86" s="263" t="s">
        <v>7219</v>
      </c>
      <c r="EF86" s="263" t="s">
        <v>7219</v>
      </c>
      <c r="EG86" s="263" t="s">
        <v>7219</v>
      </c>
      <c r="EH86" s="263" t="s">
        <v>7219</v>
      </c>
      <c r="EI86" s="263" t="s">
        <v>7219</v>
      </c>
      <c r="EJ86" s="263" t="s">
        <v>7219</v>
      </c>
      <c r="EK86" s="263" t="s">
        <v>7219</v>
      </c>
      <c r="EL86" s="263" t="s">
        <v>7219</v>
      </c>
      <c r="EM86" s="263" t="s">
        <v>7219</v>
      </c>
      <c r="EN86" s="263" t="s">
        <v>7219</v>
      </c>
      <c r="EO86" s="263" t="s">
        <v>7219</v>
      </c>
      <c r="EP86" s="263" t="s">
        <v>7219</v>
      </c>
      <c r="EQ86" s="263" t="s">
        <v>7219</v>
      </c>
      <c r="ER86" s="263" t="s">
        <v>7219</v>
      </c>
      <c r="ES86" s="263" t="s">
        <v>7219</v>
      </c>
      <c r="ET86" s="263" t="s">
        <v>7219</v>
      </c>
      <c r="EU86" s="263" t="s">
        <v>7219</v>
      </c>
      <c r="EV86" s="263" t="s">
        <v>7219</v>
      </c>
      <c r="EW86" s="263" t="s">
        <v>7219</v>
      </c>
      <c r="EX86" s="263" t="s">
        <v>7219</v>
      </c>
      <c r="EY86" s="263" t="s">
        <v>7219</v>
      </c>
      <c r="EZ86" s="263" t="s">
        <v>7219</v>
      </c>
      <c r="FA86" s="263" t="s">
        <v>7219</v>
      </c>
      <c r="FB86" s="263" t="s">
        <v>7219</v>
      </c>
      <c r="FC86" s="263" t="s">
        <v>7219</v>
      </c>
      <c r="FD86" s="263" t="s">
        <v>7219</v>
      </c>
      <c r="FE86" s="263" t="s">
        <v>7219</v>
      </c>
      <c r="FF86" s="263" t="s">
        <v>7219</v>
      </c>
      <c r="FG86" s="263" t="s">
        <v>7219</v>
      </c>
      <c r="FH86" s="263" t="s">
        <v>7219</v>
      </c>
      <c r="FI86" s="263" t="s">
        <v>7219</v>
      </c>
      <c r="FJ86" s="263" t="s">
        <v>7219</v>
      </c>
      <c r="FK86" s="263" t="s">
        <v>7219</v>
      </c>
      <c r="FL86" s="263" t="s">
        <v>7219</v>
      </c>
      <c r="FM86" s="263" t="s">
        <v>7219</v>
      </c>
      <c r="FN86" s="263" t="s">
        <v>7219</v>
      </c>
      <c r="FO86" s="263" t="s">
        <v>7219</v>
      </c>
      <c r="FP86" s="263" t="s">
        <v>7219</v>
      </c>
      <c r="FQ86" s="263" t="s">
        <v>7219</v>
      </c>
      <c r="FR86" s="263" t="s">
        <v>7219</v>
      </c>
      <c r="FS86" s="263" t="s">
        <v>7219</v>
      </c>
      <c r="FT86" s="263" t="s">
        <v>7219</v>
      </c>
      <c r="FU86" s="263" t="s">
        <v>7219</v>
      </c>
      <c r="FV86" s="263" t="s">
        <v>7219</v>
      </c>
      <c r="FW86" s="263" t="s">
        <v>7219</v>
      </c>
      <c r="FX86" s="263" t="s">
        <v>7219</v>
      </c>
      <c r="FY86" s="263" t="s">
        <v>7219</v>
      </c>
      <c r="FZ86" s="263" t="s">
        <v>7219</v>
      </c>
      <c r="GA86" s="263" t="s">
        <v>7219</v>
      </c>
      <c r="GB86" s="263" t="s">
        <v>7219</v>
      </c>
      <c r="GC86" s="263" t="s">
        <v>7219</v>
      </c>
      <c r="GD86" s="263" t="s">
        <v>7219</v>
      </c>
      <c r="GE86" s="263" t="s">
        <v>7219</v>
      </c>
      <c r="GF86" s="263" t="s">
        <v>7219</v>
      </c>
      <c r="GG86" s="263" t="s">
        <v>7219</v>
      </c>
      <c r="GH86" s="263" t="s">
        <v>7219</v>
      </c>
      <c r="GI86" s="263" t="s">
        <v>7219</v>
      </c>
      <c r="GJ86" s="263" t="s">
        <v>7219</v>
      </c>
      <c r="GK86" s="263" t="s">
        <v>7219</v>
      </c>
      <c r="GL86" s="263" t="s">
        <v>7219</v>
      </c>
      <c r="GM86" s="263" t="s">
        <v>7219</v>
      </c>
      <c r="GN86" s="263" t="s">
        <v>7219</v>
      </c>
      <c r="GO86" s="263" t="s">
        <v>7219</v>
      </c>
      <c r="GP86" s="263" t="s">
        <v>7219</v>
      </c>
      <c r="GQ86" s="263" t="s">
        <v>7219</v>
      </c>
      <c r="GR86" s="263" t="s">
        <v>7219</v>
      </c>
      <c r="GS86" s="263" t="s">
        <v>7219</v>
      </c>
      <c r="GT86" s="263" t="s">
        <v>7219</v>
      </c>
      <c r="GU86" s="263" t="s">
        <v>7219</v>
      </c>
      <c r="GV86" s="263" t="s">
        <v>7219</v>
      </c>
      <c r="GW86" s="263" t="s">
        <v>7219</v>
      </c>
      <c r="GX86" s="263" t="s">
        <v>7219</v>
      </c>
      <c r="GY86" s="263" t="s">
        <v>7219</v>
      </c>
      <c r="GZ86" s="263" t="s">
        <v>7219</v>
      </c>
      <c r="HA86" s="263" t="s">
        <v>7219</v>
      </c>
      <c r="HB86" s="263" t="s">
        <v>7219</v>
      </c>
      <c r="HC86" s="263" t="s">
        <v>7219</v>
      </c>
      <c r="HD86" s="263" t="s">
        <v>7219</v>
      </c>
      <c r="HE86" s="263" t="s">
        <v>7219</v>
      </c>
      <c r="HF86" s="263" t="s">
        <v>7219</v>
      </c>
      <c r="HG86" s="263" t="s">
        <v>7219</v>
      </c>
      <c r="HH86" s="263" t="s">
        <v>7219</v>
      </c>
      <c r="HI86" s="263" t="s">
        <v>7219</v>
      </c>
      <c r="HJ86" s="263" t="s">
        <v>7219</v>
      </c>
      <c r="HK86" s="263" t="s">
        <v>7219</v>
      </c>
      <c r="HL86" s="263" t="s">
        <v>7219</v>
      </c>
      <c r="HM86" s="263" t="s">
        <v>7219</v>
      </c>
      <c r="HN86" s="263" t="s">
        <v>7219</v>
      </c>
      <c r="HO86" s="263" t="s">
        <v>7219</v>
      </c>
      <c r="HP86" s="263" t="s">
        <v>7219</v>
      </c>
      <c r="HQ86" s="263" t="s">
        <v>7219</v>
      </c>
    </row>
    <row r="87" spans="3:225">
      <c r="C87" s="229"/>
      <c r="D87" s="212"/>
      <c r="E87" s="229" t="s">
        <v>7204</v>
      </c>
      <c r="F87" s="235" t="s">
        <v>7228</v>
      </c>
      <c r="G87" s="260" t="s">
        <v>7206</v>
      </c>
      <c r="H87" s="261" t="s">
        <v>7207</v>
      </c>
      <c r="I87" s="262"/>
      <c r="J87" s="262"/>
      <c r="K87" s="262"/>
      <c r="L87" s="262"/>
      <c r="M87" s="262"/>
      <c r="N87" s="262"/>
      <c r="O87" s="262"/>
      <c r="P87" s="262"/>
      <c r="Q87" s="262"/>
      <c r="R87" s="262"/>
      <c r="S87" s="262"/>
      <c r="T87" s="262"/>
      <c r="U87" s="262"/>
      <c r="V87" s="262"/>
      <c r="W87" s="262"/>
      <c r="X87" s="262"/>
      <c r="Y87" s="262"/>
      <c r="Z87" s="262"/>
      <c r="AA87" s="262"/>
      <c r="AB87" s="262"/>
      <c r="AC87" s="262"/>
      <c r="AD87" s="262"/>
      <c r="AE87" s="262"/>
      <c r="AF87" s="262"/>
      <c r="AG87" s="262"/>
      <c r="AH87" s="262"/>
      <c r="AI87" s="262"/>
      <c r="AJ87" s="262"/>
      <c r="AK87" s="262"/>
      <c r="AL87" s="262"/>
      <c r="AM87" s="262"/>
      <c r="AN87" s="262"/>
      <c r="AO87" s="262"/>
      <c r="AP87" s="262"/>
      <c r="AQ87" s="262"/>
      <c r="AR87" s="262"/>
      <c r="AS87" s="262"/>
      <c r="AT87" s="262"/>
      <c r="AU87" s="262"/>
      <c r="AV87" s="262"/>
      <c r="AW87" s="262"/>
      <c r="AX87" s="262"/>
      <c r="AY87" s="262"/>
      <c r="AZ87" s="262"/>
      <c r="BA87" s="262"/>
      <c r="BB87" s="262"/>
      <c r="BC87" s="262"/>
      <c r="BD87" s="262"/>
      <c r="BE87" s="262"/>
      <c r="BF87" s="262"/>
      <c r="BG87" s="262"/>
      <c r="BH87" s="262"/>
      <c r="BI87" s="262"/>
      <c r="BJ87" s="262"/>
      <c r="BK87" s="262"/>
      <c r="BL87" s="262"/>
      <c r="BM87" s="262"/>
      <c r="BN87" s="262"/>
      <c r="BO87" s="262"/>
      <c r="BP87" s="262"/>
      <c r="BQ87" s="262"/>
      <c r="BR87" s="262"/>
      <c r="BS87" s="262"/>
      <c r="BT87" s="262"/>
      <c r="BU87" s="262"/>
      <c r="BV87" s="262"/>
      <c r="BW87" s="262"/>
      <c r="BX87" s="262"/>
      <c r="BY87" s="262"/>
      <c r="BZ87" s="262"/>
      <c r="CA87" s="262"/>
      <c r="CB87" s="262"/>
      <c r="CC87" s="262"/>
      <c r="CD87" s="262"/>
      <c r="CE87" s="262"/>
      <c r="CF87" s="262"/>
      <c r="CG87" s="262"/>
      <c r="CH87" s="262"/>
      <c r="CI87" s="262"/>
      <c r="CJ87" s="262"/>
      <c r="CK87" s="262"/>
      <c r="CL87" s="262"/>
      <c r="CM87" s="262"/>
      <c r="CN87" s="262"/>
      <c r="CO87" s="262"/>
      <c r="CP87" s="262"/>
      <c r="CQ87" s="262"/>
      <c r="CR87" s="262"/>
      <c r="CS87" s="262"/>
      <c r="CT87" s="262"/>
      <c r="CU87" s="262"/>
      <c r="CV87" s="262"/>
      <c r="CW87" s="262"/>
      <c r="CX87" s="262"/>
      <c r="CY87" s="262"/>
      <c r="CZ87" s="262"/>
      <c r="DA87" s="262"/>
      <c r="DB87" s="262"/>
      <c r="DC87" s="262"/>
      <c r="DD87" s="262"/>
      <c r="DE87" s="262"/>
      <c r="DF87" s="262"/>
      <c r="DG87" s="262"/>
      <c r="DH87" s="262"/>
      <c r="DI87" s="262"/>
      <c r="DJ87" s="262"/>
      <c r="DK87" s="262"/>
      <c r="DL87" s="262"/>
      <c r="DM87" s="262"/>
      <c r="DN87" s="262"/>
      <c r="DO87" s="262"/>
      <c r="DP87" s="262"/>
      <c r="DQ87" s="262"/>
      <c r="DR87" s="262"/>
      <c r="DS87" s="262"/>
      <c r="DT87" s="262"/>
      <c r="DU87" s="262"/>
      <c r="DV87" s="262"/>
      <c r="DW87" s="262"/>
      <c r="DX87" s="262"/>
      <c r="DY87" s="262"/>
      <c r="DZ87" s="262"/>
      <c r="EA87" s="262"/>
      <c r="EB87" s="262"/>
      <c r="EC87" s="262"/>
      <c r="ED87" s="262"/>
      <c r="EE87" s="262"/>
      <c r="EF87" s="262"/>
      <c r="EG87" s="262"/>
      <c r="EH87" s="262"/>
      <c r="EI87" s="262"/>
      <c r="EJ87" s="262"/>
      <c r="EK87" s="262"/>
      <c r="EL87" s="262"/>
      <c r="EM87" s="262"/>
      <c r="EN87" s="262"/>
      <c r="EO87" s="262"/>
      <c r="EP87" s="263" t="s">
        <v>6977</v>
      </c>
      <c r="EQ87" s="263" t="s">
        <v>6977</v>
      </c>
      <c r="ER87" s="263" t="s">
        <v>6977</v>
      </c>
      <c r="ES87" s="263" t="s">
        <v>6977</v>
      </c>
      <c r="ET87" s="263" t="s">
        <v>6977</v>
      </c>
      <c r="EU87" s="263" t="s">
        <v>6977</v>
      </c>
      <c r="EV87" s="263" t="s">
        <v>6977</v>
      </c>
      <c r="EW87" s="263" t="s">
        <v>6977</v>
      </c>
      <c r="EX87" s="263" t="s">
        <v>6977</v>
      </c>
      <c r="EY87" s="263" t="s">
        <v>6977</v>
      </c>
      <c r="EZ87" s="263" t="s">
        <v>6977</v>
      </c>
      <c r="FA87" s="263" t="s">
        <v>6977</v>
      </c>
      <c r="FB87" s="263" t="s">
        <v>6977</v>
      </c>
      <c r="FC87" s="263" t="s">
        <v>6977</v>
      </c>
      <c r="FD87" s="263" t="s">
        <v>6977</v>
      </c>
      <c r="FE87" s="263" t="s">
        <v>6977</v>
      </c>
      <c r="FF87" s="263" t="s">
        <v>6977</v>
      </c>
      <c r="FG87" s="263" t="s">
        <v>6977</v>
      </c>
      <c r="FH87" s="263" t="s">
        <v>6977</v>
      </c>
      <c r="FI87" s="263" t="s">
        <v>6977</v>
      </c>
      <c r="FJ87" s="263" t="s">
        <v>6977</v>
      </c>
      <c r="FK87" s="263" t="s">
        <v>6977</v>
      </c>
      <c r="FL87" s="263" t="s">
        <v>6977</v>
      </c>
      <c r="FM87" s="263" t="s">
        <v>6977</v>
      </c>
      <c r="FN87" s="263" t="s">
        <v>6977</v>
      </c>
      <c r="FO87" s="263" t="s">
        <v>6977</v>
      </c>
      <c r="FP87" s="263" t="s">
        <v>6977</v>
      </c>
      <c r="FQ87" s="263" t="s">
        <v>6977</v>
      </c>
      <c r="FR87" s="263" t="s">
        <v>6977</v>
      </c>
      <c r="FS87" s="263" t="s">
        <v>6977</v>
      </c>
      <c r="FT87" s="263" t="s">
        <v>6977</v>
      </c>
      <c r="FU87" s="263" t="s">
        <v>6977</v>
      </c>
      <c r="FV87" s="263" t="s">
        <v>6977</v>
      </c>
      <c r="FW87" s="263" t="s">
        <v>6977</v>
      </c>
      <c r="FX87" s="263" t="s">
        <v>6977</v>
      </c>
      <c r="FY87" s="263" t="s">
        <v>6977</v>
      </c>
      <c r="FZ87" s="263" t="s">
        <v>6977</v>
      </c>
      <c r="GA87" s="263" t="s">
        <v>6977</v>
      </c>
      <c r="GB87" s="263" t="s">
        <v>6977</v>
      </c>
      <c r="GC87" s="263" t="s">
        <v>6977</v>
      </c>
      <c r="GD87" s="263" t="s">
        <v>6977</v>
      </c>
      <c r="GE87" s="263" t="s">
        <v>6977</v>
      </c>
      <c r="GF87" s="263" t="s">
        <v>6977</v>
      </c>
      <c r="GG87" s="263" t="s">
        <v>6977</v>
      </c>
      <c r="GH87" s="263" t="s">
        <v>6977</v>
      </c>
      <c r="GI87" s="263" t="s">
        <v>6977</v>
      </c>
      <c r="GJ87" s="263" t="s">
        <v>6977</v>
      </c>
      <c r="GK87" s="263" t="s">
        <v>6977</v>
      </c>
      <c r="GL87" s="263" t="s">
        <v>6977</v>
      </c>
      <c r="GM87" s="263" t="s">
        <v>6977</v>
      </c>
      <c r="GN87" s="263" t="s">
        <v>6977</v>
      </c>
      <c r="GO87" s="263" t="s">
        <v>6977</v>
      </c>
      <c r="GP87" s="263" t="s">
        <v>6977</v>
      </c>
      <c r="GQ87" s="263" t="s">
        <v>6977</v>
      </c>
      <c r="GR87" s="263" t="s">
        <v>6977</v>
      </c>
      <c r="GS87" s="263" t="s">
        <v>6977</v>
      </c>
      <c r="GT87" s="263" t="s">
        <v>6977</v>
      </c>
      <c r="GU87" s="263" t="s">
        <v>6977</v>
      </c>
      <c r="GV87" s="263" t="s">
        <v>6977</v>
      </c>
      <c r="GW87" s="263" t="s">
        <v>6977</v>
      </c>
      <c r="GX87" s="263" t="s">
        <v>6977</v>
      </c>
      <c r="GY87" s="263" t="s">
        <v>6977</v>
      </c>
      <c r="GZ87" s="263" t="s">
        <v>6977</v>
      </c>
      <c r="HA87" s="263" t="s">
        <v>6977</v>
      </c>
      <c r="HB87" s="263" t="s">
        <v>6977</v>
      </c>
      <c r="HC87" s="263" t="s">
        <v>6977</v>
      </c>
      <c r="HD87" s="263" t="s">
        <v>6977</v>
      </c>
      <c r="HE87" s="263" t="s">
        <v>6977</v>
      </c>
      <c r="HF87" s="263" t="s">
        <v>6977</v>
      </c>
      <c r="HG87" s="263" t="s">
        <v>6977</v>
      </c>
      <c r="HH87" s="263" t="s">
        <v>6977</v>
      </c>
      <c r="HI87" s="263" t="s">
        <v>6977</v>
      </c>
      <c r="HJ87" s="263" t="s">
        <v>6977</v>
      </c>
      <c r="HK87" s="263" t="s">
        <v>6977</v>
      </c>
      <c r="HL87" s="263" t="s">
        <v>6977</v>
      </c>
      <c r="HM87" s="263" t="s">
        <v>6977</v>
      </c>
      <c r="HN87" s="263" t="s">
        <v>6977</v>
      </c>
      <c r="HO87" s="263" t="s">
        <v>6977</v>
      </c>
      <c r="HP87" s="263" t="s">
        <v>6977</v>
      </c>
      <c r="HQ87" s="263" t="s">
        <v>6977</v>
      </c>
    </row>
    <row r="88" spans="3:225">
      <c r="C88" s="229"/>
      <c r="D88" s="212"/>
      <c r="E88" s="229" t="s">
        <v>7208</v>
      </c>
      <c r="F88" s="235" t="s">
        <v>7228</v>
      </c>
      <c r="G88" s="260" t="s">
        <v>7206</v>
      </c>
      <c r="H88" s="261" t="s">
        <v>7207</v>
      </c>
      <c r="I88" s="262"/>
      <c r="J88" s="262"/>
      <c r="K88" s="262"/>
      <c r="L88" s="262"/>
      <c r="M88" s="262"/>
      <c r="N88" s="262"/>
      <c r="O88" s="262"/>
      <c r="P88" s="262"/>
      <c r="Q88" s="262"/>
      <c r="R88" s="262"/>
      <c r="S88" s="262"/>
      <c r="T88" s="262"/>
      <c r="U88" s="262"/>
      <c r="V88" s="262"/>
      <c r="W88" s="262"/>
      <c r="X88" s="262"/>
      <c r="Y88" s="262"/>
      <c r="Z88" s="262"/>
      <c r="AA88" s="262"/>
      <c r="AB88" s="262"/>
      <c r="AC88" s="262"/>
      <c r="AD88" s="262"/>
      <c r="AE88" s="262"/>
      <c r="AF88" s="262"/>
      <c r="AG88" s="262"/>
      <c r="AH88" s="262"/>
      <c r="AI88" s="262"/>
      <c r="AJ88" s="262"/>
      <c r="AK88" s="262"/>
      <c r="AL88" s="262"/>
      <c r="AM88" s="262"/>
      <c r="AN88" s="262"/>
      <c r="AO88" s="262"/>
      <c r="AP88" s="262"/>
      <c r="AQ88" s="262"/>
      <c r="AR88" s="262"/>
      <c r="AS88" s="262"/>
      <c r="AT88" s="262"/>
      <c r="AU88" s="262"/>
      <c r="AV88" s="262"/>
      <c r="AW88" s="262"/>
      <c r="AX88" s="262"/>
      <c r="AY88" s="262"/>
      <c r="AZ88" s="262"/>
      <c r="BA88" s="262"/>
      <c r="BB88" s="262"/>
      <c r="BC88" s="262"/>
      <c r="BD88" s="262"/>
      <c r="BE88" s="262"/>
      <c r="BF88" s="262"/>
      <c r="BG88" s="262"/>
      <c r="BH88" s="262"/>
      <c r="BI88" s="262"/>
      <c r="BJ88" s="262"/>
      <c r="BK88" s="262"/>
      <c r="BL88" s="262"/>
      <c r="BM88" s="262"/>
      <c r="BN88" s="262"/>
      <c r="BO88" s="262"/>
      <c r="BP88" s="262"/>
      <c r="BQ88" s="262"/>
      <c r="BR88" s="262"/>
      <c r="BS88" s="262"/>
      <c r="BT88" s="262"/>
      <c r="BU88" s="262"/>
      <c r="BV88" s="262"/>
      <c r="BW88" s="262"/>
      <c r="BX88" s="262"/>
      <c r="BY88" s="262"/>
      <c r="BZ88" s="262"/>
      <c r="CA88" s="262"/>
      <c r="CB88" s="262"/>
      <c r="CC88" s="262"/>
      <c r="CD88" s="262"/>
      <c r="CE88" s="262"/>
      <c r="CF88" s="262"/>
      <c r="CG88" s="262"/>
      <c r="CH88" s="262"/>
      <c r="CI88" s="262"/>
      <c r="CJ88" s="262"/>
      <c r="CK88" s="262"/>
      <c r="CL88" s="262"/>
      <c r="CM88" s="262"/>
      <c r="CN88" s="262"/>
      <c r="CO88" s="262"/>
      <c r="CP88" s="262"/>
      <c r="CQ88" s="262"/>
      <c r="CR88" s="262"/>
      <c r="CS88" s="262"/>
      <c r="CT88" s="262"/>
      <c r="CU88" s="262"/>
      <c r="CV88" s="262"/>
      <c r="CW88" s="262"/>
      <c r="CX88" s="262"/>
      <c r="CY88" s="262"/>
      <c r="CZ88" s="262"/>
      <c r="DA88" s="262"/>
      <c r="DB88" s="262"/>
      <c r="DC88" s="262"/>
      <c r="DD88" s="262"/>
      <c r="DE88" s="262"/>
      <c r="DF88" s="262"/>
      <c r="DG88" s="262"/>
      <c r="DH88" s="262"/>
      <c r="DI88" s="262"/>
      <c r="DJ88" s="262"/>
      <c r="DK88" s="262"/>
      <c r="DL88" s="262"/>
      <c r="DM88" s="262"/>
      <c r="DN88" s="262"/>
      <c r="DO88" s="262"/>
      <c r="DP88" s="262"/>
      <c r="DQ88" s="262"/>
      <c r="DR88" s="262"/>
      <c r="DS88" s="262"/>
      <c r="DT88" s="262"/>
      <c r="DU88" s="262"/>
      <c r="DV88" s="262"/>
      <c r="DW88" s="262"/>
      <c r="DX88" s="262"/>
      <c r="DY88" s="262"/>
      <c r="DZ88" s="262"/>
      <c r="EA88" s="262"/>
      <c r="EB88" s="262"/>
      <c r="EC88" s="262"/>
      <c r="ED88" s="262"/>
      <c r="EE88" s="262"/>
      <c r="EF88" s="262"/>
      <c r="EG88" s="262"/>
      <c r="EH88" s="262"/>
      <c r="EI88" s="262"/>
      <c r="EJ88" s="262"/>
      <c r="EK88" s="262"/>
      <c r="EL88" s="262"/>
      <c r="EM88" s="262"/>
      <c r="EN88" s="262"/>
      <c r="EO88" s="262"/>
      <c r="EP88" s="263" t="s">
        <v>6977</v>
      </c>
      <c r="EQ88" s="263" t="s">
        <v>6977</v>
      </c>
      <c r="ER88" s="263" t="s">
        <v>6977</v>
      </c>
      <c r="ES88" s="263" t="s">
        <v>6977</v>
      </c>
      <c r="ET88" s="263" t="s">
        <v>6977</v>
      </c>
      <c r="EU88" s="263" t="s">
        <v>6977</v>
      </c>
      <c r="EV88" s="263" t="s">
        <v>6977</v>
      </c>
      <c r="EW88" s="263" t="s">
        <v>6977</v>
      </c>
      <c r="EX88" s="263" t="s">
        <v>6977</v>
      </c>
      <c r="EY88" s="263" t="s">
        <v>6977</v>
      </c>
      <c r="EZ88" s="263" t="s">
        <v>6977</v>
      </c>
      <c r="FA88" s="263" t="s">
        <v>6977</v>
      </c>
      <c r="FB88" s="263" t="s">
        <v>6977</v>
      </c>
      <c r="FC88" s="263" t="s">
        <v>6977</v>
      </c>
      <c r="FD88" s="263" t="s">
        <v>6977</v>
      </c>
      <c r="FE88" s="263" t="s">
        <v>6977</v>
      </c>
      <c r="FF88" s="263" t="s">
        <v>6977</v>
      </c>
      <c r="FG88" s="263" t="s">
        <v>6977</v>
      </c>
      <c r="FH88" s="263" t="s">
        <v>6977</v>
      </c>
      <c r="FI88" s="263" t="s">
        <v>6977</v>
      </c>
      <c r="FJ88" s="263" t="s">
        <v>6977</v>
      </c>
      <c r="FK88" s="263" t="s">
        <v>6977</v>
      </c>
      <c r="FL88" s="263" t="s">
        <v>6977</v>
      </c>
      <c r="FM88" s="263" t="s">
        <v>6977</v>
      </c>
      <c r="FN88" s="263" t="s">
        <v>6977</v>
      </c>
      <c r="FO88" s="263" t="s">
        <v>6977</v>
      </c>
      <c r="FP88" s="263" t="s">
        <v>6977</v>
      </c>
      <c r="FQ88" s="263" t="s">
        <v>6977</v>
      </c>
      <c r="FR88" s="263" t="s">
        <v>6977</v>
      </c>
      <c r="FS88" s="263" t="s">
        <v>6977</v>
      </c>
      <c r="FT88" s="263" t="s">
        <v>6977</v>
      </c>
      <c r="FU88" s="263" t="s">
        <v>6977</v>
      </c>
      <c r="FV88" s="263" t="s">
        <v>6977</v>
      </c>
      <c r="FW88" s="263" t="s">
        <v>6977</v>
      </c>
      <c r="FX88" s="263" t="s">
        <v>6977</v>
      </c>
      <c r="FY88" s="263" t="s">
        <v>6977</v>
      </c>
      <c r="FZ88" s="263" t="s">
        <v>6977</v>
      </c>
      <c r="GA88" s="263" t="s">
        <v>6977</v>
      </c>
      <c r="GB88" s="263" t="s">
        <v>6977</v>
      </c>
      <c r="GC88" s="263" t="s">
        <v>6977</v>
      </c>
      <c r="GD88" s="263" t="s">
        <v>6977</v>
      </c>
      <c r="GE88" s="263" t="s">
        <v>6977</v>
      </c>
      <c r="GF88" s="263" t="s">
        <v>6977</v>
      </c>
      <c r="GG88" s="263" t="s">
        <v>6977</v>
      </c>
      <c r="GH88" s="263" t="s">
        <v>6977</v>
      </c>
      <c r="GI88" s="263" t="s">
        <v>6977</v>
      </c>
      <c r="GJ88" s="263" t="s">
        <v>6977</v>
      </c>
      <c r="GK88" s="263" t="s">
        <v>6977</v>
      </c>
      <c r="GL88" s="263" t="s">
        <v>6977</v>
      </c>
      <c r="GM88" s="263" t="s">
        <v>6977</v>
      </c>
      <c r="GN88" s="263" t="s">
        <v>6977</v>
      </c>
      <c r="GO88" s="263" t="s">
        <v>6977</v>
      </c>
      <c r="GP88" s="263" t="s">
        <v>6977</v>
      </c>
      <c r="GQ88" s="263" t="s">
        <v>6977</v>
      </c>
      <c r="GR88" s="263" t="s">
        <v>6977</v>
      </c>
      <c r="GS88" s="263" t="s">
        <v>6977</v>
      </c>
      <c r="GT88" s="263" t="s">
        <v>6977</v>
      </c>
      <c r="GU88" s="263" t="s">
        <v>6977</v>
      </c>
      <c r="GV88" s="263" t="s">
        <v>6977</v>
      </c>
      <c r="GW88" s="263" t="s">
        <v>6977</v>
      </c>
      <c r="GX88" s="263" t="s">
        <v>6977</v>
      </c>
      <c r="GY88" s="263" t="s">
        <v>6977</v>
      </c>
      <c r="GZ88" s="263" t="s">
        <v>6977</v>
      </c>
      <c r="HA88" s="263" t="s">
        <v>6977</v>
      </c>
      <c r="HB88" s="263" t="s">
        <v>6977</v>
      </c>
      <c r="HC88" s="263" t="s">
        <v>6977</v>
      </c>
      <c r="HD88" s="263" t="s">
        <v>6977</v>
      </c>
      <c r="HE88" s="263" t="s">
        <v>6977</v>
      </c>
      <c r="HF88" s="263" t="s">
        <v>6977</v>
      </c>
      <c r="HG88" s="263" t="s">
        <v>6977</v>
      </c>
      <c r="HH88" s="263" t="s">
        <v>6977</v>
      </c>
      <c r="HI88" s="263" t="s">
        <v>6977</v>
      </c>
      <c r="HJ88" s="263" t="s">
        <v>6977</v>
      </c>
      <c r="HK88" s="263" t="s">
        <v>6977</v>
      </c>
      <c r="HL88" s="263" t="s">
        <v>6977</v>
      </c>
      <c r="HM88" s="263" t="s">
        <v>6977</v>
      </c>
      <c r="HN88" s="263" t="s">
        <v>6977</v>
      </c>
      <c r="HO88" s="263" t="s">
        <v>6977</v>
      </c>
      <c r="HP88" s="263" t="s">
        <v>6977</v>
      </c>
      <c r="HQ88" s="263" t="s">
        <v>6977</v>
      </c>
    </row>
    <row r="89" spans="3:225">
      <c r="C89" s="229"/>
      <c r="D89" s="212"/>
      <c r="E89" s="229" t="s">
        <v>7209</v>
      </c>
      <c r="F89" s="235" t="s">
        <v>7228</v>
      </c>
      <c r="G89" s="260" t="s">
        <v>7206</v>
      </c>
      <c r="H89" s="261" t="s">
        <v>7207</v>
      </c>
      <c r="I89" s="262"/>
      <c r="J89" s="262"/>
      <c r="K89" s="262"/>
      <c r="L89" s="262"/>
      <c r="M89" s="262"/>
      <c r="N89" s="262"/>
      <c r="O89" s="262"/>
      <c r="P89" s="262"/>
      <c r="Q89" s="262"/>
      <c r="R89" s="262"/>
      <c r="S89" s="262"/>
      <c r="T89" s="262"/>
      <c r="U89" s="262"/>
      <c r="V89" s="262"/>
      <c r="W89" s="262"/>
      <c r="X89" s="262"/>
      <c r="Y89" s="262"/>
      <c r="Z89" s="262"/>
      <c r="AA89" s="262"/>
      <c r="AB89" s="262"/>
      <c r="AC89" s="262"/>
      <c r="AD89" s="262"/>
      <c r="AE89" s="262"/>
      <c r="AF89" s="262"/>
      <c r="AG89" s="262"/>
      <c r="AH89" s="262"/>
      <c r="AI89" s="262"/>
      <c r="AJ89" s="262"/>
      <c r="AK89" s="262"/>
      <c r="AL89" s="262"/>
      <c r="AM89" s="262"/>
      <c r="AN89" s="262"/>
      <c r="AO89" s="262"/>
      <c r="AP89" s="262"/>
      <c r="AQ89" s="262"/>
      <c r="AR89" s="262"/>
      <c r="AS89" s="262"/>
      <c r="AT89" s="262"/>
      <c r="AU89" s="262"/>
      <c r="AV89" s="262"/>
      <c r="AW89" s="262"/>
      <c r="AX89" s="262"/>
      <c r="AY89" s="262"/>
      <c r="AZ89" s="262"/>
      <c r="BA89" s="262"/>
      <c r="BB89" s="262"/>
      <c r="BC89" s="262"/>
      <c r="BD89" s="262"/>
      <c r="BE89" s="262"/>
      <c r="BF89" s="262"/>
      <c r="BG89" s="262"/>
      <c r="BH89" s="262"/>
      <c r="BI89" s="262"/>
      <c r="BJ89" s="262"/>
      <c r="BK89" s="262"/>
      <c r="BL89" s="262"/>
      <c r="BM89" s="262"/>
      <c r="BN89" s="262"/>
      <c r="BO89" s="262"/>
      <c r="BP89" s="262"/>
      <c r="BQ89" s="262"/>
      <c r="BR89" s="262"/>
      <c r="BS89" s="262"/>
      <c r="BT89" s="262"/>
      <c r="BU89" s="262"/>
      <c r="BV89" s="262"/>
      <c r="BW89" s="262"/>
      <c r="BX89" s="262"/>
      <c r="BY89" s="262"/>
      <c r="BZ89" s="262"/>
      <c r="CA89" s="262"/>
      <c r="CB89" s="262"/>
      <c r="CC89" s="262"/>
      <c r="CD89" s="262"/>
      <c r="CE89" s="262"/>
      <c r="CF89" s="262"/>
      <c r="CG89" s="262"/>
      <c r="CH89" s="262"/>
      <c r="CI89" s="262"/>
      <c r="CJ89" s="262"/>
      <c r="CK89" s="262"/>
      <c r="CL89" s="262"/>
      <c r="CM89" s="262"/>
      <c r="CN89" s="262"/>
      <c r="CO89" s="262"/>
      <c r="CP89" s="262"/>
      <c r="CQ89" s="262"/>
      <c r="CR89" s="262"/>
      <c r="CS89" s="262"/>
      <c r="CT89" s="262"/>
      <c r="CU89" s="262"/>
      <c r="CV89" s="262"/>
      <c r="CW89" s="262"/>
      <c r="CX89" s="262"/>
      <c r="CY89" s="262"/>
      <c r="CZ89" s="262"/>
      <c r="DA89" s="262"/>
      <c r="DB89" s="262"/>
      <c r="DC89" s="262"/>
      <c r="DD89" s="262"/>
      <c r="DE89" s="262"/>
      <c r="DF89" s="262"/>
      <c r="DG89" s="262"/>
      <c r="DH89" s="262"/>
      <c r="DI89" s="262"/>
      <c r="DJ89" s="262"/>
      <c r="DK89" s="262"/>
      <c r="DL89" s="262"/>
      <c r="DM89" s="262"/>
      <c r="DN89" s="262"/>
      <c r="DO89" s="262"/>
      <c r="DP89" s="262"/>
      <c r="DQ89" s="262"/>
      <c r="DR89" s="262"/>
      <c r="DS89" s="262"/>
      <c r="DT89" s="262"/>
      <c r="DU89" s="262"/>
      <c r="DV89" s="262"/>
      <c r="DW89" s="262"/>
      <c r="DX89" s="262"/>
      <c r="DY89" s="262"/>
      <c r="DZ89" s="262"/>
      <c r="EA89" s="262"/>
      <c r="EB89" s="262"/>
      <c r="EC89" s="262"/>
      <c r="ED89" s="262"/>
      <c r="EE89" s="262"/>
      <c r="EF89" s="262"/>
      <c r="EG89" s="262"/>
      <c r="EH89" s="262"/>
      <c r="EI89" s="262"/>
      <c r="EJ89" s="262"/>
      <c r="EK89" s="262"/>
      <c r="EL89" s="262"/>
      <c r="EM89" s="262"/>
      <c r="EN89" s="262"/>
      <c r="EO89" s="262"/>
      <c r="EP89" s="263" t="s">
        <v>6977</v>
      </c>
      <c r="EQ89" s="263" t="s">
        <v>6977</v>
      </c>
      <c r="ER89" s="263" t="s">
        <v>6977</v>
      </c>
      <c r="ES89" s="263" t="s">
        <v>6977</v>
      </c>
      <c r="ET89" s="263" t="s">
        <v>6977</v>
      </c>
      <c r="EU89" s="263" t="s">
        <v>6977</v>
      </c>
      <c r="EV89" s="263" t="s">
        <v>6977</v>
      </c>
      <c r="EW89" s="263" t="s">
        <v>6977</v>
      </c>
      <c r="EX89" s="263" t="s">
        <v>6977</v>
      </c>
      <c r="EY89" s="263" t="s">
        <v>6977</v>
      </c>
      <c r="EZ89" s="263" t="s">
        <v>6977</v>
      </c>
      <c r="FA89" s="263" t="s">
        <v>6977</v>
      </c>
      <c r="FB89" s="263" t="s">
        <v>6977</v>
      </c>
      <c r="FC89" s="263" t="s">
        <v>6977</v>
      </c>
      <c r="FD89" s="263" t="s">
        <v>6977</v>
      </c>
      <c r="FE89" s="263" t="s">
        <v>6977</v>
      </c>
      <c r="FF89" s="263" t="s">
        <v>6977</v>
      </c>
      <c r="FG89" s="263" t="s">
        <v>6977</v>
      </c>
      <c r="FH89" s="263" t="s">
        <v>6977</v>
      </c>
      <c r="FI89" s="263" t="s">
        <v>6977</v>
      </c>
      <c r="FJ89" s="263" t="s">
        <v>6977</v>
      </c>
      <c r="FK89" s="263" t="s">
        <v>6977</v>
      </c>
      <c r="FL89" s="263" t="s">
        <v>6977</v>
      </c>
      <c r="FM89" s="263" t="s">
        <v>6977</v>
      </c>
      <c r="FN89" s="263" t="s">
        <v>6977</v>
      </c>
      <c r="FO89" s="263" t="s">
        <v>6977</v>
      </c>
      <c r="FP89" s="263" t="s">
        <v>6977</v>
      </c>
      <c r="FQ89" s="263" t="s">
        <v>6977</v>
      </c>
      <c r="FR89" s="263" t="s">
        <v>6977</v>
      </c>
      <c r="FS89" s="263" t="s">
        <v>6977</v>
      </c>
      <c r="FT89" s="263" t="s">
        <v>6977</v>
      </c>
      <c r="FU89" s="263" t="s">
        <v>6977</v>
      </c>
      <c r="FV89" s="263" t="s">
        <v>6977</v>
      </c>
      <c r="FW89" s="263" t="s">
        <v>6977</v>
      </c>
      <c r="FX89" s="263" t="s">
        <v>6977</v>
      </c>
      <c r="FY89" s="263" t="s">
        <v>6977</v>
      </c>
      <c r="FZ89" s="263" t="s">
        <v>6977</v>
      </c>
      <c r="GA89" s="263" t="s">
        <v>6977</v>
      </c>
      <c r="GB89" s="263" t="s">
        <v>6977</v>
      </c>
      <c r="GC89" s="263" t="s">
        <v>6977</v>
      </c>
      <c r="GD89" s="263" t="s">
        <v>6977</v>
      </c>
      <c r="GE89" s="263" t="s">
        <v>6977</v>
      </c>
      <c r="GF89" s="263" t="s">
        <v>6977</v>
      </c>
      <c r="GG89" s="263" t="s">
        <v>6977</v>
      </c>
      <c r="GH89" s="263" t="s">
        <v>6977</v>
      </c>
      <c r="GI89" s="263" t="s">
        <v>6977</v>
      </c>
      <c r="GJ89" s="263" t="s">
        <v>6977</v>
      </c>
      <c r="GK89" s="263" t="s">
        <v>6977</v>
      </c>
      <c r="GL89" s="263" t="s">
        <v>6977</v>
      </c>
      <c r="GM89" s="263" t="s">
        <v>6977</v>
      </c>
      <c r="GN89" s="263" t="s">
        <v>6977</v>
      </c>
      <c r="GO89" s="263" t="s">
        <v>6977</v>
      </c>
      <c r="GP89" s="263" t="s">
        <v>6977</v>
      </c>
      <c r="GQ89" s="263" t="s">
        <v>6977</v>
      </c>
      <c r="GR89" s="263" t="s">
        <v>6977</v>
      </c>
      <c r="GS89" s="263" t="s">
        <v>6977</v>
      </c>
      <c r="GT89" s="263" t="s">
        <v>6977</v>
      </c>
      <c r="GU89" s="263" t="s">
        <v>6977</v>
      </c>
      <c r="GV89" s="263" t="s">
        <v>6977</v>
      </c>
      <c r="GW89" s="263" t="s">
        <v>6977</v>
      </c>
      <c r="GX89" s="263" t="s">
        <v>6977</v>
      </c>
      <c r="GY89" s="263" t="s">
        <v>6977</v>
      </c>
      <c r="GZ89" s="263" t="s">
        <v>6977</v>
      </c>
      <c r="HA89" s="263" t="s">
        <v>6977</v>
      </c>
      <c r="HB89" s="263" t="s">
        <v>6977</v>
      </c>
      <c r="HC89" s="263" t="s">
        <v>6977</v>
      </c>
      <c r="HD89" s="263" t="s">
        <v>6977</v>
      </c>
      <c r="HE89" s="263" t="s">
        <v>6977</v>
      </c>
      <c r="HF89" s="263" t="s">
        <v>6977</v>
      </c>
      <c r="HG89" s="263" t="s">
        <v>6977</v>
      </c>
      <c r="HH89" s="263" t="s">
        <v>6977</v>
      </c>
      <c r="HI89" s="263" t="s">
        <v>6977</v>
      </c>
      <c r="HJ89" s="263" t="s">
        <v>6977</v>
      </c>
      <c r="HK89" s="263" t="s">
        <v>6977</v>
      </c>
      <c r="HL89" s="263" t="s">
        <v>6977</v>
      </c>
      <c r="HM89" s="263" t="s">
        <v>6977</v>
      </c>
      <c r="HN89" s="263" t="s">
        <v>6977</v>
      </c>
      <c r="HO89" s="263" t="s">
        <v>6977</v>
      </c>
      <c r="HP89" s="263" t="s">
        <v>6977</v>
      </c>
      <c r="HQ89" s="263" t="s">
        <v>6977</v>
      </c>
    </row>
    <row r="90" spans="3:225">
      <c r="C90" s="229"/>
      <c r="D90" s="212"/>
      <c r="E90" s="229" t="s">
        <v>7210</v>
      </c>
      <c r="F90" s="235" t="s">
        <v>7228</v>
      </c>
      <c r="G90" s="260" t="s">
        <v>7206</v>
      </c>
      <c r="H90" s="261" t="s">
        <v>7207</v>
      </c>
      <c r="I90" s="262"/>
      <c r="J90" s="262"/>
      <c r="K90" s="262"/>
      <c r="L90" s="262"/>
      <c r="M90" s="262"/>
      <c r="N90" s="262"/>
      <c r="O90" s="262"/>
      <c r="P90" s="262"/>
      <c r="Q90" s="262"/>
      <c r="R90" s="262"/>
      <c r="S90" s="262"/>
      <c r="T90" s="262"/>
      <c r="U90" s="262"/>
      <c r="V90" s="262"/>
      <c r="W90" s="262"/>
      <c r="X90" s="262"/>
      <c r="Y90" s="262"/>
      <c r="Z90" s="262"/>
      <c r="AA90" s="262"/>
      <c r="AB90" s="262"/>
      <c r="AC90" s="262"/>
      <c r="AD90" s="262"/>
      <c r="AE90" s="262"/>
      <c r="AF90" s="262"/>
      <c r="AG90" s="262"/>
      <c r="AH90" s="262"/>
      <c r="AI90" s="262"/>
      <c r="AJ90" s="262"/>
      <c r="AK90" s="262"/>
      <c r="AL90" s="262"/>
      <c r="AM90" s="262"/>
      <c r="AN90" s="262"/>
      <c r="AO90" s="262"/>
      <c r="AP90" s="262"/>
      <c r="AQ90" s="262"/>
      <c r="AR90" s="262"/>
      <c r="AS90" s="262"/>
      <c r="AT90" s="262"/>
      <c r="AU90" s="262"/>
      <c r="AV90" s="262"/>
      <c r="AW90" s="262"/>
      <c r="AX90" s="262"/>
      <c r="AY90" s="262"/>
      <c r="AZ90" s="262"/>
      <c r="BA90" s="262"/>
      <c r="BB90" s="262"/>
      <c r="BC90" s="262"/>
      <c r="BD90" s="262"/>
      <c r="BE90" s="262"/>
      <c r="BF90" s="262"/>
      <c r="BG90" s="262"/>
      <c r="BH90" s="262"/>
      <c r="BI90" s="262"/>
      <c r="BJ90" s="262"/>
      <c r="BK90" s="262"/>
      <c r="BL90" s="262"/>
      <c r="BM90" s="262"/>
      <c r="BN90" s="262"/>
      <c r="BO90" s="262"/>
      <c r="BP90" s="262"/>
      <c r="BQ90" s="262"/>
      <c r="BR90" s="262"/>
      <c r="BS90" s="262"/>
      <c r="BT90" s="262"/>
      <c r="BU90" s="262"/>
      <c r="BV90" s="262"/>
      <c r="BW90" s="262"/>
      <c r="BX90" s="262"/>
      <c r="BY90" s="262"/>
      <c r="BZ90" s="262"/>
      <c r="CA90" s="262"/>
      <c r="CB90" s="262"/>
      <c r="CC90" s="262"/>
      <c r="CD90" s="262"/>
      <c r="CE90" s="262"/>
      <c r="CF90" s="262"/>
      <c r="CG90" s="262"/>
      <c r="CH90" s="262"/>
      <c r="CI90" s="262"/>
      <c r="CJ90" s="262"/>
      <c r="CK90" s="262"/>
      <c r="CL90" s="262"/>
      <c r="CM90" s="262"/>
      <c r="CN90" s="262"/>
      <c r="CO90" s="262"/>
      <c r="CP90" s="262"/>
      <c r="CQ90" s="262"/>
      <c r="CR90" s="262"/>
      <c r="CS90" s="262"/>
      <c r="CT90" s="262"/>
      <c r="CU90" s="262"/>
      <c r="CV90" s="262"/>
      <c r="CW90" s="262"/>
      <c r="CX90" s="262"/>
      <c r="CY90" s="262"/>
      <c r="CZ90" s="262"/>
      <c r="DA90" s="262"/>
      <c r="DB90" s="262"/>
      <c r="DC90" s="262"/>
      <c r="DD90" s="262"/>
      <c r="DE90" s="262"/>
      <c r="DF90" s="262"/>
      <c r="DG90" s="262"/>
      <c r="DH90" s="262"/>
      <c r="DI90" s="262"/>
      <c r="DJ90" s="262"/>
      <c r="DK90" s="262"/>
      <c r="DL90" s="262"/>
      <c r="DM90" s="262"/>
      <c r="DN90" s="262"/>
      <c r="DO90" s="262"/>
      <c r="DP90" s="262"/>
      <c r="DQ90" s="262"/>
      <c r="DR90" s="262"/>
      <c r="DS90" s="262"/>
      <c r="DT90" s="262"/>
      <c r="DU90" s="262"/>
      <c r="DV90" s="262"/>
      <c r="DW90" s="262"/>
      <c r="DX90" s="262"/>
      <c r="DY90" s="262"/>
      <c r="DZ90" s="262"/>
      <c r="EA90" s="262"/>
      <c r="EB90" s="262"/>
      <c r="EC90" s="262"/>
      <c r="ED90" s="262"/>
      <c r="EE90" s="262"/>
      <c r="EF90" s="262"/>
      <c r="EG90" s="262"/>
      <c r="EH90" s="262"/>
      <c r="EI90" s="262"/>
      <c r="EJ90" s="262"/>
      <c r="EK90" s="262"/>
      <c r="EL90" s="262"/>
      <c r="EM90" s="262"/>
      <c r="EN90" s="262"/>
      <c r="EO90" s="262"/>
      <c r="EP90" s="263" t="s">
        <v>6977</v>
      </c>
      <c r="EQ90" s="263" t="s">
        <v>6977</v>
      </c>
      <c r="ER90" s="263" t="s">
        <v>6977</v>
      </c>
      <c r="ES90" s="263" t="s">
        <v>6977</v>
      </c>
      <c r="ET90" s="263" t="s">
        <v>6977</v>
      </c>
      <c r="EU90" s="263" t="s">
        <v>6977</v>
      </c>
      <c r="EV90" s="263" t="s">
        <v>6977</v>
      </c>
      <c r="EW90" s="263" t="s">
        <v>6977</v>
      </c>
      <c r="EX90" s="263" t="s">
        <v>6977</v>
      </c>
      <c r="EY90" s="263" t="s">
        <v>6977</v>
      </c>
      <c r="EZ90" s="263" t="s">
        <v>6977</v>
      </c>
      <c r="FA90" s="263" t="s">
        <v>6977</v>
      </c>
      <c r="FB90" s="263" t="s">
        <v>6977</v>
      </c>
      <c r="FC90" s="263" t="s">
        <v>6977</v>
      </c>
      <c r="FD90" s="263" t="s">
        <v>6977</v>
      </c>
      <c r="FE90" s="263" t="s">
        <v>6977</v>
      </c>
      <c r="FF90" s="263" t="s">
        <v>6977</v>
      </c>
      <c r="FG90" s="263" t="s">
        <v>6977</v>
      </c>
      <c r="FH90" s="263" t="s">
        <v>6977</v>
      </c>
      <c r="FI90" s="263" t="s">
        <v>6977</v>
      </c>
      <c r="FJ90" s="263" t="s">
        <v>6977</v>
      </c>
      <c r="FK90" s="263" t="s">
        <v>6977</v>
      </c>
      <c r="FL90" s="263" t="s">
        <v>6977</v>
      </c>
      <c r="FM90" s="263" t="s">
        <v>6977</v>
      </c>
      <c r="FN90" s="263" t="s">
        <v>6977</v>
      </c>
      <c r="FO90" s="263" t="s">
        <v>6977</v>
      </c>
      <c r="FP90" s="263" t="s">
        <v>6977</v>
      </c>
      <c r="FQ90" s="263" t="s">
        <v>6977</v>
      </c>
      <c r="FR90" s="263" t="s">
        <v>6977</v>
      </c>
      <c r="FS90" s="263" t="s">
        <v>6977</v>
      </c>
      <c r="FT90" s="263" t="s">
        <v>6977</v>
      </c>
      <c r="FU90" s="263" t="s">
        <v>6977</v>
      </c>
      <c r="FV90" s="263" t="s">
        <v>6977</v>
      </c>
      <c r="FW90" s="263" t="s">
        <v>6977</v>
      </c>
      <c r="FX90" s="263" t="s">
        <v>6977</v>
      </c>
      <c r="FY90" s="263" t="s">
        <v>6977</v>
      </c>
      <c r="FZ90" s="263" t="s">
        <v>6977</v>
      </c>
      <c r="GA90" s="263" t="s">
        <v>6977</v>
      </c>
      <c r="GB90" s="263" t="s">
        <v>6977</v>
      </c>
      <c r="GC90" s="263" t="s">
        <v>6977</v>
      </c>
      <c r="GD90" s="263" t="s">
        <v>6977</v>
      </c>
      <c r="GE90" s="263" t="s">
        <v>6977</v>
      </c>
      <c r="GF90" s="263" t="s">
        <v>6977</v>
      </c>
      <c r="GG90" s="263" t="s">
        <v>6977</v>
      </c>
      <c r="GH90" s="263" t="s">
        <v>6977</v>
      </c>
      <c r="GI90" s="263" t="s">
        <v>6977</v>
      </c>
      <c r="GJ90" s="263" t="s">
        <v>6977</v>
      </c>
      <c r="GK90" s="263" t="s">
        <v>6977</v>
      </c>
      <c r="GL90" s="263" t="s">
        <v>6977</v>
      </c>
      <c r="GM90" s="263" t="s">
        <v>6977</v>
      </c>
      <c r="GN90" s="263" t="s">
        <v>6977</v>
      </c>
      <c r="GO90" s="263" t="s">
        <v>6977</v>
      </c>
      <c r="GP90" s="263" t="s">
        <v>6977</v>
      </c>
      <c r="GQ90" s="263" t="s">
        <v>6977</v>
      </c>
      <c r="GR90" s="263" t="s">
        <v>6977</v>
      </c>
      <c r="GS90" s="263" t="s">
        <v>6977</v>
      </c>
      <c r="GT90" s="263" t="s">
        <v>6977</v>
      </c>
      <c r="GU90" s="263" t="s">
        <v>6977</v>
      </c>
      <c r="GV90" s="263" t="s">
        <v>6977</v>
      </c>
      <c r="GW90" s="263" t="s">
        <v>6977</v>
      </c>
      <c r="GX90" s="263" t="s">
        <v>6977</v>
      </c>
      <c r="GY90" s="263" t="s">
        <v>6977</v>
      </c>
      <c r="GZ90" s="263" t="s">
        <v>6977</v>
      </c>
      <c r="HA90" s="263" t="s">
        <v>6977</v>
      </c>
      <c r="HB90" s="263" t="s">
        <v>6977</v>
      </c>
      <c r="HC90" s="263" t="s">
        <v>6977</v>
      </c>
      <c r="HD90" s="263" t="s">
        <v>6977</v>
      </c>
      <c r="HE90" s="263" t="s">
        <v>6977</v>
      </c>
      <c r="HF90" s="263" t="s">
        <v>6977</v>
      </c>
      <c r="HG90" s="263" t="s">
        <v>6977</v>
      </c>
      <c r="HH90" s="263" t="s">
        <v>6977</v>
      </c>
      <c r="HI90" s="263" t="s">
        <v>6977</v>
      </c>
      <c r="HJ90" s="263" t="s">
        <v>6977</v>
      </c>
      <c r="HK90" s="263" t="s">
        <v>6977</v>
      </c>
      <c r="HL90" s="263" t="s">
        <v>6977</v>
      </c>
      <c r="HM90" s="263" t="s">
        <v>6977</v>
      </c>
      <c r="HN90" s="263" t="s">
        <v>6977</v>
      </c>
      <c r="HO90" s="263" t="s">
        <v>6977</v>
      </c>
      <c r="HP90" s="263" t="s">
        <v>6977</v>
      </c>
      <c r="HQ90" s="263" t="s">
        <v>6977</v>
      </c>
    </row>
    <row r="91" spans="3:225">
      <c r="C91" s="229"/>
      <c r="D91" s="212"/>
      <c r="E91" s="229" t="s">
        <v>7211</v>
      </c>
      <c r="F91" s="235" t="s">
        <v>7228</v>
      </c>
      <c r="G91" s="260" t="s">
        <v>7206</v>
      </c>
      <c r="H91" s="261" t="s">
        <v>7207</v>
      </c>
      <c r="I91" s="262"/>
      <c r="J91" s="262"/>
      <c r="K91" s="262"/>
      <c r="L91" s="262"/>
      <c r="M91" s="262"/>
      <c r="N91" s="262"/>
      <c r="O91" s="262"/>
      <c r="P91" s="262"/>
      <c r="Q91" s="262"/>
      <c r="R91" s="262"/>
      <c r="S91" s="262"/>
      <c r="T91" s="262"/>
      <c r="U91" s="262"/>
      <c r="V91" s="262"/>
      <c r="W91" s="262"/>
      <c r="X91" s="262"/>
      <c r="Y91" s="262"/>
      <c r="Z91" s="262"/>
      <c r="AA91" s="262"/>
      <c r="AB91" s="262"/>
      <c r="AC91" s="262"/>
      <c r="AD91" s="262"/>
      <c r="AE91" s="262"/>
      <c r="AF91" s="262"/>
      <c r="AG91" s="262"/>
      <c r="AH91" s="262"/>
      <c r="AI91" s="262"/>
      <c r="AJ91" s="262"/>
      <c r="AK91" s="262"/>
      <c r="AL91" s="262"/>
      <c r="AM91" s="262"/>
      <c r="AN91" s="262"/>
      <c r="AO91" s="262"/>
      <c r="AP91" s="262"/>
      <c r="AQ91" s="262"/>
      <c r="AR91" s="262"/>
      <c r="AS91" s="262"/>
      <c r="AT91" s="262"/>
      <c r="AU91" s="262"/>
      <c r="AV91" s="262"/>
      <c r="AW91" s="262"/>
      <c r="AX91" s="262"/>
      <c r="AY91" s="262"/>
      <c r="AZ91" s="262"/>
      <c r="BA91" s="262"/>
      <c r="BB91" s="262"/>
      <c r="BC91" s="262"/>
      <c r="BD91" s="262"/>
      <c r="BE91" s="262"/>
      <c r="BF91" s="262"/>
      <c r="BG91" s="262"/>
      <c r="BH91" s="262"/>
      <c r="BI91" s="262"/>
      <c r="BJ91" s="262"/>
      <c r="BK91" s="262"/>
      <c r="BL91" s="262"/>
      <c r="BM91" s="262"/>
      <c r="BN91" s="262"/>
      <c r="BO91" s="262"/>
      <c r="BP91" s="262"/>
      <c r="BQ91" s="262"/>
      <c r="BR91" s="262"/>
      <c r="BS91" s="262"/>
      <c r="BT91" s="262"/>
      <c r="BU91" s="262"/>
      <c r="BV91" s="262"/>
      <c r="BW91" s="262"/>
      <c r="BX91" s="262"/>
      <c r="BY91" s="262"/>
      <c r="BZ91" s="262"/>
      <c r="CA91" s="262"/>
      <c r="CB91" s="262"/>
      <c r="CC91" s="262"/>
      <c r="CD91" s="262"/>
      <c r="CE91" s="262"/>
      <c r="CF91" s="262"/>
      <c r="CG91" s="262"/>
      <c r="CH91" s="262"/>
      <c r="CI91" s="262"/>
      <c r="CJ91" s="262"/>
      <c r="CK91" s="262"/>
      <c r="CL91" s="262"/>
      <c r="CM91" s="262"/>
      <c r="CN91" s="262"/>
      <c r="CO91" s="262"/>
      <c r="CP91" s="262"/>
      <c r="CQ91" s="262"/>
      <c r="CR91" s="262"/>
      <c r="CS91" s="262"/>
      <c r="CT91" s="262"/>
      <c r="CU91" s="262"/>
      <c r="CV91" s="262"/>
      <c r="CW91" s="262"/>
      <c r="CX91" s="262"/>
      <c r="CY91" s="262"/>
      <c r="CZ91" s="262"/>
      <c r="DA91" s="262"/>
      <c r="DB91" s="262"/>
      <c r="DC91" s="262"/>
      <c r="DD91" s="262"/>
      <c r="DE91" s="262"/>
      <c r="DF91" s="262"/>
      <c r="DG91" s="262"/>
      <c r="DH91" s="262"/>
      <c r="DI91" s="262"/>
      <c r="DJ91" s="262"/>
      <c r="DK91" s="262"/>
      <c r="DL91" s="262"/>
      <c r="DM91" s="262"/>
      <c r="DN91" s="262"/>
      <c r="DO91" s="262"/>
      <c r="DP91" s="262"/>
      <c r="DQ91" s="262"/>
      <c r="DR91" s="262"/>
      <c r="DS91" s="262"/>
      <c r="DT91" s="262"/>
      <c r="DU91" s="262"/>
      <c r="DV91" s="262"/>
      <c r="DW91" s="262"/>
      <c r="DX91" s="262"/>
      <c r="DY91" s="262"/>
      <c r="DZ91" s="262"/>
      <c r="EA91" s="262"/>
      <c r="EB91" s="262"/>
      <c r="EC91" s="262"/>
      <c r="ED91" s="262"/>
      <c r="EE91" s="262"/>
      <c r="EF91" s="262"/>
      <c r="EG91" s="262"/>
      <c r="EH91" s="262"/>
      <c r="EI91" s="262"/>
      <c r="EJ91" s="262"/>
      <c r="EK91" s="262"/>
      <c r="EL91" s="262"/>
      <c r="EM91" s="262"/>
      <c r="EN91" s="262"/>
      <c r="EO91" s="262"/>
      <c r="EP91" s="263" t="s">
        <v>6977</v>
      </c>
      <c r="EQ91" s="263" t="s">
        <v>6977</v>
      </c>
      <c r="ER91" s="263" t="s">
        <v>6977</v>
      </c>
      <c r="ES91" s="263" t="s">
        <v>6977</v>
      </c>
      <c r="ET91" s="263" t="s">
        <v>6977</v>
      </c>
      <c r="EU91" s="263" t="s">
        <v>6977</v>
      </c>
      <c r="EV91" s="263" t="s">
        <v>6977</v>
      </c>
      <c r="EW91" s="263" t="s">
        <v>6977</v>
      </c>
      <c r="EX91" s="263" t="s">
        <v>6977</v>
      </c>
      <c r="EY91" s="263" t="s">
        <v>6977</v>
      </c>
      <c r="EZ91" s="263" t="s">
        <v>6977</v>
      </c>
      <c r="FA91" s="263" t="s">
        <v>6977</v>
      </c>
      <c r="FB91" s="263" t="s">
        <v>6977</v>
      </c>
      <c r="FC91" s="263" t="s">
        <v>6977</v>
      </c>
      <c r="FD91" s="263" t="s">
        <v>6977</v>
      </c>
      <c r="FE91" s="263" t="s">
        <v>6977</v>
      </c>
      <c r="FF91" s="263" t="s">
        <v>6977</v>
      </c>
      <c r="FG91" s="263" t="s">
        <v>6977</v>
      </c>
      <c r="FH91" s="263" t="s">
        <v>6977</v>
      </c>
      <c r="FI91" s="263" t="s">
        <v>6977</v>
      </c>
      <c r="FJ91" s="263" t="s">
        <v>6977</v>
      </c>
      <c r="FK91" s="263" t="s">
        <v>6977</v>
      </c>
      <c r="FL91" s="263" t="s">
        <v>6977</v>
      </c>
      <c r="FM91" s="263" t="s">
        <v>6977</v>
      </c>
      <c r="FN91" s="263" t="s">
        <v>6977</v>
      </c>
      <c r="FO91" s="263" t="s">
        <v>6977</v>
      </c>
      <c r="FP91" s="263" t="s">
        <v>6977</v>
      </c>
      <c r="FQ91" s="263" t="s">
        <v>6977</v>
      </c>
      <c r="FR91" s="263" t="s">
        <v>6977</v>
      </c>
      <c r="FS91" s="263" t="s">
        <v>6977</v>
      </c>
      <c r="FT91" s="263" t="s">
        <v>6977</v>
      </c>
      <c r="FU91" s="263" t="s">
        <v>6977</v>
      </c>
      <c r="FV91" s="263" t="s">
        <v>6977</v>
      </c>
      <c r="FW91" s="263" t="s">
        <v>6977</v>
      </c>
      <c r="FX91" s="263" t="s">
        <v>6977</v>
      </c>
      <c r="FY91" s="263" t="s">
        <v>6977</v>
      </c>
      <c r="FZ91" s="263" t="s">
        <v>6977</v>
      </c>
      <c r="GA91" s="263" t="s">
        <v>6977</v>
      </c>
      <c r="GB91" s="263" t="s">
        <v>6977</v>
      </c>
      <c r="GC91" s="263" t="s">
        <v>6977</v>
      </c>
      <c r="GD91" s="263" t="s">
        <v>6977</v>
      </c>
      <c r="GE91" s="263" t="s">
        <v>6977</v>
      </c>
      <c r="GF91" s="263" t="s">
        <v>6977</v>
      </c>
      <c r="GG91" s="263" t="s">
        <v>6977</v>
      </c>
      <c r="GH91" s="263" t="s">
        <v>6977</v>
      </c>
      <c r="GI91" s="263" t="s">
        <v>6977</v>
      </c>
      <c r="GJ91" s="263" t="s">
        <v>6977</v>
      </c>
      <c r="GK91" s="263" t="s">
        <v>6977</v>
      </c>
      <c r="GL91" s="263" t="s">
        <v>6977</v>
      </c>
      <c r="GM91" s="263" t="s">
        <v>6977</v>
      </c>
      <c r="GN91" s="263" t="s">
        <v>6977</v>
      </c>
      <c r="GO91" s="263" t="s">
        <v>6977</v>
      </c>
      <c r="GP91" s="263" t="s">
        <v>6977</v>
      </c>
      <c r="GQ91" s="263" t="s">
        <v>6977</v>
      </c>
      <c r="GR91" s="263" t="s">
        <v>6977</v>
      </c>
      <c r="GS91" s="263" t="s">
        <v>6977</v>
      </c>
      <c r="GT91" s="263" t="s">
        <v>6977</v>
      </c>
      <c r="GU91" s="263" t="s">
        <v>6977</v>
      </c>
      <c r="GV91" s="263" t="s">
        <v>6977</v>
      </c>
      <c r="GW91" s="263" t="s">
        <v>6977</v>
      </c>
      <c r="GX91" s="263" t="s">
        <v>6977</v>
      </c>
      <c r="GY91" s="263" t="s">
        <v>6977</v>
      </c>
      <c r="GZ91" s="263" t="s">
        <v>6977</v>
      </c>
      <c r="HA91" s="263" t="s">
        <v>6977</v>
      </c>
      <c r="HB91" s="263" t="s">
        <v>6977</v>
      </c>
      <c r="HC91" s="263" t="s">
        <v>6977</v>
      </c>
      <c r="HD91" s="263" t="s">
        <v>6977</v>
      </c>
      <c r="HE91" s="263" t="s">
        <v>6977</v>
      </c>
      <c r="HF91" s="263" t="s">
        <v>6977</v>
      </c>
      <c r="HG91" s="263" t="s">
        <v>6977</v>
      </c>
      <c r="HH91" s="263" t="s">
        <v>6977</v>
      </c>
      <c r="HI91" s="263" t="s">
        <v>6977</v>
      </c>
      <c r="HJ91" s="263" t="s">
        <v>6977</v>
      </c>
      <c r="HK91" s="263" t="s">
        <v>6977</v>
      </c>
      <c r="HL91" s="263" t="s">
        <v>6977</v>
      </c>
      <c r="HM91" s="263" t="s">
        <v>6977</v>
      </c>
      <c r="HN91" s="263" t="s">
        <v>6977</v>
      </c>
      <c r="HO91" s="263" t="s">
        <v>6977</v>
      </c>
      <c r="HP91" s="263" t="s">
        <v>6977</v>
      </c>
      <c r="HQ91" s="263" t="s">
        <v>6977</v>
      </c>
    </row>
    <row r="92" spans="3:225">
      <c r="C92" s="229"/>
      <c r="D92" s="212"/>
      <c r="E92" s="229" t="s">
        <v>7212</v>
      </c>
      <c r="F92" s="235" t="s">
        <v>7228</v>
      </c>
      <c r="G92" s="260" t="s">
        <v>7206</v>
      </c>
      <c r="H92" s="261" t="s">
        <v>7213</v>
      </c>
      <c r="I92" s="262"/>
      <c r="J92" s="262"/>
      <c r="K92" s="262"/>
      <c r="L92" s="262"/>
      <c r="M92" s="262"/>
      <c r="N92" s="262"/>
      <c r="O92" s="262"/>
      <c r="P92" s="262"/>
      <c r="Q92" s="262"/>
      <c r="R92" s="262"/>
      <c r="S92" s="262"/>
      <c r="T92" s="262"/>
      <c r="U92" s="262"/>
      <c r="V92" s="262"/>
      <c r="W92" s="262"/>
      <c r="X92" s="262"/>
      <c r="Y92" s="262"/>
      <c r="Z92" s="262"/>
      <c r="AA92" s="262"/>
      <c r="AB92" s="262"/>
      <c r="AC92" s="262"/>
      <c r="AD92" s="262"/>
      <c r="AE92" s="262"/>
      <c r="AF92" s="262"/>
      <c r="AG92" s="262"/>
      <c r="AH92" s="262"/>
      <c r="AI92" s="262"/>
      <c r="AJ92" s="262"/>
      <c r="AK92" s="262"/>
      <c r="AL92" s="262"/>
      <c r="AM92" s="262"/>
      <c r="AN92" s="262"/>
      <c r="AO92" s="262"/>
      <c r="AP92" s="262"/>
      <c r="AQ92" s="262"/>
      <c r="AR92" s="262"/>
      <c r="AS92" s="262"/>
      <c r="AT92" s="262"/>
      <c r="AU92" s="262"/>
      <c r="AV92" s="262"/>
      <c r="AW92" s="262"/>
      <c r="AX92" s="262"/>
      <c r="AY92" s="262"/>
      <c r="AZ92" s="262"/>
      <c r="BA92" s="262"/>
      <c r="BB92" s="262"/>
      <c r="BC92" s="262"/>
      <c r="BD92" s="262"/>
      <c r="BE92" s="262"/>
      <c r="BF92" s="262"/>
      <c r="BG92" s="262"/>
      <c r="BH92" s="262"/>
      <c r="BI92" s="262"/>
      <c r="BJ92" s="262"/>
      <c r="BK92" s="262"/>
      <c r="BL92" s="262"/>
      <c r="BM92" s="262"/>
      <c r="BN92" s="262"/>
      <c r="BO92" s="262"/>
      <c r="BP92" s="262"/>
      <c r="BQ92" s="262"/>
      <c r="BR92" s="262"/>
      <c r="BS92" s="262"/>
      <c r="BT92" s="262"/>
      <c r="BU92" s="262"/>
      <c r="BV92" s="262"/>
      <c r="BW92" s="262"/>
      <c r="BX92" s="262"/>
      <c r="BY92" s="262"/>
      <c r="BZ92" s="262"/>
      <c r="CA92" s="262"/>
      <c r="CB92" s="262"/>
      <c r="CC92" s="262"/>
      <c r="CD92" s="262"/>
      <c r="CE92" s="262"/>
      <c r="CF92" s="262"/>
      <c r="CG92" s="262"/>
      <c r="CH92" s="262"/>
      <c r="CI92" s="262"/>
      <c r="CJ92" s="262"/>
      <c r="CK92" s="262"/>
      <c r="CL92" s="262"/>
      <c r="CM92" s="262"/>
      <c r="CN92" s="262"/>
      <c r="CO92" s="262"/>
      <c r="CP92" s="262"/>
      <c r="CQ92" s="262"/>
      <c r="CR92" s="262"/>
      <c r="CS92" s="262"/>
      <c r="CT92" s="262"/>
      <c r="CU92" s="262"/>
      <c r="CV92" s="262"/>
      <c r="CW92" s="262"/>
      <c r="CX92" s="262"/>
      <c r="CY92" s="262"/>
      <c r="CZ92" s="262"/>
      <c r="DA92" s="262"/>
      <c r="DB92" s="262"/>
      <c r="DC92" s="262"/>
      <c r="DD92" s="262"/>
      <c r="DE92" s="262"/>
      <c r="DF92" s="262"/>
      <c r="DG92" s="262"/>
      <c r="DH92" s="262"/>
      <c r="DI92" s="262"/>
      <c r="DJ92" s="262"/>
      <c r="DK92" s="262"/>
      <c r="DL92" s="262"/>
      <c r="DM92" s="262"/>
      <c r="DN92" s="262"/>
      <c r="DO92" s="262"/>
      <c r="DP92" s="262"/>
      <c r="DQ92" s="262"/>
      <c r="DR92" s="262"/>
      <c r="DS92" s="262"/>
      <c r="DT92" s="262"/>
      <c r="DU92" s="262"/>
      <c r="DV92" s="262"/>
      <c r="DW92" s="262"/>
      <c r="DX92" s="262"/>
      <c r="DY92" s="262"/>
      <c r="DZ92" s="262"/>
      <c r="EA92" s="262"/>
      <c r="EB92" s="262"/>
      <c r="EC92" s="262"/>
      <c r="ED92" s="262"/>
      <c r="EE92" s="262"/>
      <c r="EF92" s="262"/>
      <c r="EG92" s="262"/>
      <c r="EH92" s="262"/>
      <c r="EI92" s="262"/>
      <c r="EJ92" s="262"/>
      <c r="EK92" s="262"/>
      <c r="EL92" s="262"/>
      <c r="EM92" s="262"/>
      <c r="EN92" s="262"/>
      <c r="EO92" s="262"/>
      <c r="EP92" s="263" t="s">
        <v>6977</v>
      </c>
      <c r="EQ92" s="263" t="s">
        <v>6977</v>
      </c>
      <c r="ER92" s="263" t="s">
        <v>6977</v>
      </c>
      <c r="ES92" s="263" t="s">
        <v>6977</v>
      </c>
      <c r="ET92" s="263" t="s">
        <v>6977</v>
      </c>
      <c r="EU92" s="263" t="s">
        <v>6977</v>
      </c>
      <c r="EV92" s="263" t="s">
        <v>6977</v>
      </c>
      <c r="EW92" s="263" t="s">
        <v>6977</v>
      </c>
      <c r="EX92" s="263" t="s">
        <v>6977</v>
      </c>
      <c r="EY92" s="263" t="s">
        <v>6977</v>
      </c>
      <c r="EZ92" s="263" t="s">
        <v>6977</v>
      </c>
      <c r="FA92" s="263" t="s">
        <v>6977</v>
      </c>
      <c r="FB92" s="263" t="s">
        <v>6977</v>
      </c>
      <c r="FC92" s="263" t="s">
        <v>6977</v>
      </c>
      <c r="FD92" s="263" t="s">
        <v>6977</v>
      </c>
      <c r="FE92" s="263" t="s">
        <v>6977</v>
      </c>
      <c r="FF92" s="263" t="s">
        <v>6977</v>
      </c>
      <c r="FG92" s="263" t="s">
        <v>6977</v>
      </c>
      <c r="FH92" s="263" t="s">
        <v>6977</v>
      </c>
      <c r="FI92" s="263" t="s">
        <v>6977</v>
      </c>
      <c r="FJ92" s="263" t="s">
        <v>6977</v>
      </c>
      <c r="FK92" s="263" t="s">
        <v>6977</v>
      </c>
      <c r="FL92" s="263" t="s">
        <v>6977</v>
      </c>
      <c r="FM92" s="263" t="s">
        <v>6977</v>
      </c>
      <c r="FN92" s="263" t="s">
        <v>6977</v>
      </c>
      <c r="FO92" s="263" t="s">
        <v>6977</v>
      </c>
      <c r="FP92" s="263" t="s">
        <v>6977</v>
      </c>
      <c r="FQ92" s="263" t="s">
        <v>6977</v>
      </c>
      <c r="FR92" s="263" t="s">
        <v>6977</v>
      </c>
      <c r="FS92" s="263" t="s">
        <v>6977</v>
      </c>
      <c r="FT92" s="263" t="s">
        <v>6977</v>
      </c>
      <c r="FU92" s="263" t="s">
        <v>6977</v>
      </c>
      <c r="FV92" s="263" t="s">
        <v>6977</v>
      </c>
      <c r="FW92" s="263" t="s">
        <v>6977</v>
      </c>
      <c r="FX92" s="263" t="s">
        <v>6977</v>
      </c>
      <c r="FY92" s="263" t="s">
        <v>6977</v>
      </c>
      <c r="FZ92" s="263" t="s">
        <v>6977</v>
      </c>
      <c r="GA92" s="263" t="s">
        <v>6977</v>
      </c>
      <c r="GB92" s="263" t="s">
        <v>6977</v>
      </c>
      <c r="GC92" s="263" t="s">
        <v>6977</v>
      </c>
      <c r="GD92" s="263" t="s">
        <v>6977</v>
      </c>
      <c r="GE92" s="263" t="s">
        <v>6977</v>
      </c>
      <c r="GF92" s="263" t="s">
        <v>6977</v>
      </c>
      <c r="GG92" s="263" t="s">
        <v>6977</v>
      </c>
      <c r="GH92" s="263" t="s">
        <v>6977</v>
      </c>
      <c r="GI92" s="263" t="s">
        <v>6977</v>
      </c>
      <c r="GJ92" s="263" t="s">
        <v>6977</v>
      </c>
      <c r="GK92" s="263" t="s">
        <v>6977</v>
      </c>
      <c r="GL92" s="263" t="s">
        <v>6977</v>
      </c>
      <c r="GM92" s="263" t="s">
        <v>6977</v>
      </c>
      <c r="GN92" s="263" t="s">
        <v>6977</v>
      </c>
      <c r="GO92" s="263" t="s">
        <v>6977</v>
      </c>
      <c r="GP92" s="263" t="s">
        <v>6977</v>
      </c>
      <c r="GQ92" s="263" t="s">
        <v>6977</v>
      </c>
      <c r="GR92" s="263" t="s">
        <v>6977</v>
      </c>
      <c r="GS92" s="263" t="s">
        <v>6977</v>
      </c>
      <c r="GT92" s="263" t="s">
        <v>6977</v>
      </c>
      <c r="GU92" s="263" t="s">
        <v>6977</v>
      </c>
      <c r="GV92" s="263" t="s">
        <v>6977</v>
      </c>
      <c r="GW92" s="263" t="s">
        <v>6977</v>
      </c>
      <c r="GX92" s="263" t="s">
        <v>6977</v>
      </c>
      <c r="GY92" s="263" t="s">
        <v>6977</v>
      </c>
      <c r="GZ92" s="263" t="s">
        <v>6977</v>
      </c>
      <c r="HA92" s="263" t="s">
        <v>6977</v>
      </c>
      <c r="HB92" s="263" t="s">
        <v>6977</v>
      </c>
      <c r="HC92" s="263" t="s">
        <v>6977</v>
      </c>
      <c r="HD92" s="263" t="s">
        <v>6977</v>
      </c>
      <c r="HE92" s="263" t="s">
        <v>6977</v>
      </c>
      <c r="HF92" s="263" t="s">
        <v>6977</v>
      </c>
      <c r="HG92" s="263" t="s">
        <v>6977</v>
      </c>
      <c r="HH92" s="263" t="s">
        <v>6977</v>
      </c>
      <c r="HI92" s="263" t="s">
        <v>6977</v>
      </c>
      <c r="HJ92" s="263" t="s">
        <v>6977</v>
      </c>
      <c r="HK92" s="263" t="s">
        <v>6977</v>
      </c>
      <c r="HL92" s="263" t="s">
        <v>6977</v>
      </c>
      <c r="HM92" s="263" t="s">
        <v>6977</v>
      </c>
      <c r="HN92" s="263" t="s">
        <v>6977</v>
      </c>
      <c r="HO92" s="263" t="s">
        <v>6977</v>
      </c>
      <c r="HP92" s="263" t="s">
        <v>6977</v>
      </c>
      <c r="HQ92" s="263" t="s">
        <v>6977</v>
      </c>
    </row>
    <row r="93" spans="3:225">
      <c r="C93" s="229"/>
      <c r="D93" s="212"/>
      <c r="E93" s="229" t="s">
        <v>7214</v>
      </c>
      <c r="F93" s="235" t="s">
        <v>7228</v>
      </c>
      <c r="G93" s="260" t="s">
        <v>7206</v>
      </c>
      <c r="H93" s="261" t="s">
        <v>7213</v>
      </c>
      <c r="I93" s="262"/>
      <c r="J93" s="262"/>
      <c r="K93" s="262"/>
      <c r="L93" s="262"/>
      <c r="M93" s="262"/>
      <c r="N93" s="262"/>
      <c r="O93" s="262"/>
      <c r="P93" s="262"/>
      <c r="Q93" s="262"/>
      <c r="R93" s="262"/>
      <c r="S93" s="262"/>
      <c r="T93" s="262"/>
      <c r="U93" s="262"/>
      <c r="V93" s="262"/>
      <c r="W93" s="262"/>
      <c r="X93" s="262"/>
      <c r="Y93" s="262"/>
      <c r="Z93" s="262"/>
      <c r="AA93" s="262"/>
      <c r="AB93" s="262"/>
      <c r="AC93" s="262"/>
      <c r="AD93" s="262"/>
      <c r="AE93" s="262"/>
      <c r="AF93" s="262"/>
      <c r="AG93" s="262"/>
      <c r="AH93" s="262"/>
      <c r="AI93" s="262"/>
      <c r="AJ93" s="262"/>
      <c r="AK93" s="262"/>
      <c r="AL93" s="262"/>
      <c r="AM93" s="262"/>
      <c r="AN93" s="262"/>
      <c r="AO93" s="262"/>
      <c r="AP93" s="262"/>
      <c r="AQ93" s="262"/>
      <c r="AR93" s="262"/>
      <c r="AS93" s="262"/>
      <c r="AT93" s="262"/>
      <c r="AU93" s="262"/>
      <c r="AV93" s="262"/>
      <c r="AW93" s="262"/>
      <c r="AX93" s="262"/>
      <c r="AY93" s="262"/>
      <c r="AZ93" s="262"/>
      <c r="BA93" s="262"/>
      <c r="BB93" s="262"/>
      <c r="BC93" s="262"/>
      <c r="BD93" s="262"/>
      <c r="BE93" s="262"/>
      <c r="BF93" s="262"/>
      <c r="BG93" s="262"/>
      <c r="BH93" s="262"/>
      <c r="BI93" s="262"/>
      <c r="BJ93" s="262"/>
      <c r="BK93" s="262"/>
      <c r="BL93" s="262"/>
      <c r="BM93" s="262"/>
      <c r="BN93" s="262"/>
      <c r="BO93" s="262"/>
      <c r="BP93" s="262"/>
      <c r="BQ93" s="262"/>
      <c r="BR93" s="262"/>
      <c r="BS93" s="262"/>
      <c r="BT93" s="262"/>
      <c r="BU93" s="262"/>
      <c r="BV93" s="262"/>
      <c r="BW93" s="262"/>
      <c r="BX93" s="262"/>
      <c r="BY93" s="262"/>
      <c r="BZ93" s="262"/>
      <c r="CA93" s="262"/>
      <c r="CB93" s="262"/>
      <c r="CC93" s="262"/>
      <c r="CD93" s="262"/>
      <c r="CE93" s="262"/>
      <c r="CF93" s="262"/>
      <c r="CG93" s="262"/>
      <c r="CH93" s="262"/>
      <c r="CI93" s="262"/>
      <c r="CJ93" s="262"/>
      <c r="CK93" s="262"/>
      <c r="CL93" s="262"/>
      <c r="CM93" s="262"/>
      <c r="CN93" s="262"/>
      <c r="CO93" s="262"/>
      <c r="CP93" s="262"/>
      <c r="CQ93" s="262"/>
      <c r="CR93" s="262"/>
      <c r="CS93" s="262"/>
      <c r="CT93" s="262"/>
      <c r="CU93" s="262"/>
      <c r="CV93" s="262"/>
      <c r="CW93" s="262"/>
      <c r="CX93" s="262"/>
      <c r="CY93" s="262"/>
      <c r="CZ93" s="262"/>
      <c r="DA93" s="262"/>
      <c r="DB93" s="262"/>
      <c r="DC93" s="262"/>
      <c r="DD93" s="262"/>
      <c r="DE93" s="262"/>
      <c r="DF93" s="262"/>
      <c r="DG93" s="262"/>
      <c r="DH93" s="262"/>
      <c r="DI93" s="262"/>
      <c r="DJ93" s="262"/>
      <c r="DK93" s="262"/>
      <c r="DL93" s="262"/>
      <c r="DM93" s="262"/>
      <c r="DN93" s="262"/>
      <c r="DO93" s="262"/>
      <c r="DP93" s="262"/>
      <c r="DQ93" s="262"/>
      <c r="DR93" s="262"/>
      <c r="DS93" s="262"/>
      <c r="DT93" s="262"/>
      <c r="DU93" s="262"/>
      <c r="DV93" s="262"/>
      <c r="DW93" s="262"/>
      <c r="DX93" s="262"/>
      <c r="DY93" s="262"/>
      <c r="DZ93" s="262"/>
      <c r="EA93" s="262"/>
      <c r="EB93" s="262"/>
      <c r="EC93" s="262"/>
      <c r="ED93" s="262"/>
      <c r="EE93" s="262"/>
      <c r="EF93" s="262"/>
      <c r="EG93" s="262"/>
      <c r="EH93" s="262"/>
      <c r="EI93" s="262"/>
      <c r="EJ93" s="262"/>
      <c r="EK93" s="262"/>
      <c r="EL93" s="262"/>
      <c r="EM93" s="262"/>
      <c r="EN93" s="262"/>
      <c r="EO93" s="262"/>
      <c r="EP93" s="263" t="s">
        <v>6977</v>
      </c>
      <c r="EQ93" s="263" t="s">
        <v>6977</v>
      </c>
      <c r="ER93" s="263" t="s">
        <v>6977</v>
      </c>
      <c r="ES93" s="263" t="s">
        <v>6977</v>
      </c>
      <c r="ET93" s="263" t="s">
        <v>6977</v>
      </c>
      <c r="EU93" s="263" t="s">
        <v>6977</v>
      </c>
      <c r="EV93" s="263" t="s">
        <v>6977</v>
      </c>
      <c r="EW93" s="263" t="s">
        <v>6977</v>
      </c>
      <c r="EX93" s="263" t="s">
        <v>6977</v>
      </c>
      <c r="EY93" s="263" t="s">
        <v>6977</v>
      </c>
      <c r="EZ93" s="263" t="s">
        <v>6977</v>
      </c>
      <c r="FA93" s="263" t="s">
        <v>6977</v>
      </c>
      <c r="FB93" s="263" t="s">
        <v>6977</v>
      </c>
      <c r="FC93" s="263" t="s">
        <v>6977</v>
      </c>
      <c r="FD93" s="263" t="s">
        <v>6977</v>
      </c>
      <c r="FE93" s="263" t="s">
        <v>6977</v>
      </c>
      <c r="FF93" s="263" t="s">
        <v>6977</v>
      </c>
      <c r="FG93" s="263" t="s">
        <v>6977</v>
      </c>
      <c r="FH93" s="263" t="s">
        <v>6977</v>
      </c>
      <c r="FI93" s="263" t="s">
        <v>6977</v>
      </c>
      <c r="FJ93" s="263" t="s">
        <v>6977</v>
      </c>
      <c r="FK93" s="263" t="s">
        <v>6977</v>
      </c>
      <c r="FL93" s="263" t="s">
        <v>6977</v>
      </c>
      <c r="FM93" s="263" t="s">
        <v>6977</v>
      </c>
      <c r="FN93" s="263" t="s">
        <v>6977</v>
      </c>
      <c r="FO93" s="263" t="s">
        <v>6977</v>
      </c>
      <c r="FP93" s="263" t="s">
        <v>6977</v>
      </c>
      <c r="FQ93" s="263" t="s">
        <v>6977</v>
      </c>
      <c r="FR93" s="263" t="s">
        <v>6977</v>
      </c>
      <c r="FS93" s="263" t="s">
        <v>6977</v>
      </c>
      <c r="FT93" s="263" t="s">
        <v>6977</v>
      </c>
      <c r="FU93" s="263" t="s">
        <v>6977</v>
      </c>
      <c r="FV93" s="263" t="s">
        <v>6977</v>
      </c>
      <c r="FW93" s="263" t="s">
        <v>6977</v>
      </c>
      <c r="FX93" s="263" t="s">
        <v>6977</v>
      </c>
      <c r="FY93" s="263" t="s">
        <v>6977</v>
      </c>
      <c r="FZ93" s="263" t="s">
        <v>6977</v>
      </c>
      <c r="GA93" s="263" t="s">
        <v>6977</v>
      </c>
      <c r="GB93" s="263" t="s">
        <v>6977</v>
      </c>
      <c r="GC93" s="263" t="s">
        <v>6977</v>
      </c>
      <c r="GD93" s="263" t="s">
        <v>6977</v>
      </c>
      <c r="GE93" s="263" t="s">
        <v>6977</v>
      </c>
      <c r="GF93" s="263" t="s">
        <v>6977</v>
      </c>
      <c r="GG93" s="263" t="s">
        <v>6977</v>
      </c>
      <c r="GH93" s="263" t="s">
        <v>6977</v>
      </c>
      <c r="GI93" s="263" t="s">
        <v>6977</v>
      </c>
      <c r="GJ93" s="263" t="s">
        <v>6977</v>
      </c>
      <c r="GK93" s="263" t="s">
        <v>6977</v>
      </c>
      <c r="GL93" s="263" t="s">
        <v>6977</v>
      </c>
      <c r="GM93" s="263" t="s">
        <v>6977</v>
      </c>
      <c r="GN93" s="263" t="s">
        <v>6977</v>
      </c>
      <c r="GO93" s="263" t="s">
        <v>6977</v>
      </c>
      <c r="GP93" s="263" t="s">
        <v>6977</v>
      </c>
      <c r="GQ93" s="263" t="s">
        <v>6977</v>
      </c>
      <c r="GR93" s="263" t="s">
        <v>6977</v>
      </c>
      <c r="GS93" s="263" t="s">
        <v>6977</v>
      </c>
      <c r="GT93" s="263" t="s">
        <v>6977</v>
      </c>
      <c r="GU93" s="263" t="s">
        <v>6977</v>
      </c>
      <c r="GV93" s="263" t="s">
        <v>6977</v>
      </c>
      <c r="GW93" s="263" t="s">
        <v>6977</v>
      </c>
      <c r="GX93" s="263" t="s">
        <v>6977</v>
      </c>
      <c r="GY93" s="263" t="s">
        <v>6977</v>
      </c>
      <c r="GZ93" s="263" t="s">
        <v>6977</v>
      </c>
      <c r="HA93" s="263" t="s">
        <v>6977</v>
      </c>
      <c r="HB93" s="263" t="s">
        <v>6977</v>
      </c>
      <c r="HC93" s="263" t="s">
        <v>6977</v>
      </c>
      <c r="HD93" s="263" t="s">
        <v>6977</v>
      </c>
      <c r="HE93" s="263" t="s">
        <v>6977</v>
      </c>
      <c r="HF93" s="263" t="s">
        <v>6977</v>
      </c>
      <c r="HG93" s="263" t="s">
        <v>6977</v>
      </c>
      <c r="HH93" s="263" t="s">
        <v>6977</v>
      </c>
      <c r="HI93" s="263" t="s">
        <v>6977</v>
      </c>
      <c r="HJ93" s="263" t="s">
        <v>6977</v>
      </c>
      <c r="HK93" s="263" t="s">
        <v>6977</v>
      </c>
      <c r="HL93" s="263" t="s">
        <v>6977</v>
      </c>
      <c r="HM93" s="263" t="s">
        <v>6977</v>
      </c>
      <c r="HN93" s="263" t="s">
        <v>6977</v>
      </c>
      <c r="HO93" s="263" t="s">
        <v>6977</v>
      </c>
      <c r="HP93" s="263" t="s">
        <v>6977</v>
      </c>
      <c r="HQ93" s="263" t="s">
        <v>6977</v>
      </c>
    </row>
    <row r="94" spans="3:225">
      <c r="C94" s="229"/>
      <c r="D94" s="212"/>
      <c r="E94" s="229" t="s">
        <v>7215</v>
      </c>
      <c r="F94" s="235" t="s">
        <v>7228</v>
      </c>
      <c r="G94" s="260" t="s">
        <v>7206</v>
      </c>
      <c r="H94" s="261" t="s">
        <v>7213</v>
      </c>
      <c r="I94" s="262"/>
      <c r="J94" s="262"/>
      <c r="K94" s="262"/>
      <c r="L94" s="262"/>
      <c r="M94" s="262"/>
      <c r="N94" s="262"/>
      <c r="O94" s="262"/>
      <c r="P94" s="262"/>
      <c r="Q94" s="262"/>
      <c r="R94" s="262"/>
      <c r="S94" s="262"/>
      <c r="T94" s="262"/>
      <c r="U94" s="262"/>
      <c r="V94" s="262"/>
      <c r="W94" s="262"/>
      <c r="X94" s="262"/>
      <c r="Y94" s="262"/>
      <c r="Z94" s="262"/>
      <c r="AA94" s="262"/>
      <c r="AB94" s="262"/>
      <c r="AC94" s="262"/>
      <c r="AD94" s="262"/>
      <c r="AE94" s="262"/>
      <c r="AF94" s="262"/>
      <c r="AG94" s="262"/>
      <c r="AH94" s="262"/>
      <c r="AI94" s="262"/>
      <c r="AJ94" s="262"/>
      <c r="AK94" s="262"/>
      <c r="AL94" s="262"/>
      <c r="AM94" s="262"/>
      <c r="AN94" s="262"/>
      <c r="AO94" s="262"/>
      <c r="AP94" s="262"/>
      <c r="AQ94" s="262"/>
      <c r="AR94" s="262"/>
      <c r="AS94" s="262"/>
      <c r="AT94" s="262"/>
      <c r="AU94" s="262"/>
      <c r="AV94" s="262"/>
      <c r="AW94" s="262"/>
      <c r="AX94" s="262"/>
      <c r="AY94" s="262"/>
      <c r="AZ94" s="262"/>
      <c r="BA94" s="262"/>
      <c r="BB94" s="262"/>
      <c r="BC94" s="262"/>
      <c r="BD94" s="262"/>
      <c r="BE94" s="262"/>
      <c r="BF94" s="262"/>
      <c r="BG94" s="262"/>
      <c r="BH94" s="262"/>
      <c r="BI94" s="262"/>
      <c r="BJ94" s="262"/>
      <c r="BK94" s="262"/>
      <c r="BL94" s="262"/>
      <c r="BM94" s="262"/>
      <c r="BN94" s="262"/>
      <c r="BO94" s="262"/>
      <c r="BP94" s="262"/>
      <c r="BQ94" s="262"/>
      <c r="BR94" s="262"/>
      <c r="BS94" s="262"/>
      <c r="BT94" s="262"/>
      <c r="BU94" s="262"/>
      <c r="BV94" s="262"/>
      <c r="BW94" s="262"/>
      <c r="BX94" s="262"/>
      <c r="BY94" s="262"/>
      <c r="BZ94" s="262"/>
      <c r="CA94" s="262"/>
      <c r="CB94" s="262"/>
      <c r="CC94" s="262"/>
      <c r="CD94" s="262"/>
      <c r="CE94" s="262"/>
      <c r="CF94" s="262"/>
      <c r="CG94" s="262"/>
      <c r="CH94" s="262"/>
      <c r="CI94" s="262"/>
      <c r="CJ94" s="262"/>
      <c r="CK94" s="262"/>
      <c r="CL94" s="262"/>
      <c r="CM94" s="262"/>
      <c r="CN94" s="262"/>
      <c r="CO94" s="262"/>
      <c r="CP94" s="262"/>
      <c r="CQ94" s="262"/>
      <c r="CR94" s="262"/>
      <c r="CS94" s="262"/>
      <c r="CT94" s="262"/>
      <c r="CU94" s="262"/>
      <c r="CV94" s="262"/>
      <c r="CW94" s="262"/>
      <c r="CX94" s="262"/>
      <c r="CY94" s="262"/>
      <c r="CZ94" s="262"/>
      <c r="DA94" s="262"/>
      <c r="DB94" s="262"/>
      <c r="DC94" s="262"/>
      <c r="DD94" s="262"/>
      <c r="DE94" s="262"/>
      <c r="DF94" s="262"/>
      <c r="DG94" s="262"/>
      <c r="DH94" s="262"/>
      <c r="DI94" s="262"/>
      <c r="DJ94" s="262"/>
      <c r="DK94" s="262"/>
      <c r="DL94" s="262"/>
      <c r="DM94" s="262"/>
      <c r="DN94" s="262"/>
      <c r="DO94" s="262"/>
      <c r="DP94" s="262"/>
      <c r="DQ94" s="262"/>
      <c r="DR94" s="262"/>
      <c r="DS94" s="262"/>
      <c r="DT94" s="262"/>
      <c r="DU94" s="262"/>
      <c r="DV94" s="262"/>
      <c r="DW94" s="262"/>
      <c r="DX94" s="262"/>
      <c r="DY94" s="262"/>
      <c r="DZ94" s="262"/>
      <c r="EA94" s="262"/>
      <c r="EB94" s="262"/>
      <c r="EC94" s="262"/>
      <c r="ED94" s="262"/>
      <c r="EE94" s="262"/>
      <c r="EF94" s="262"/>
      <c r="EG94" s="262"/>
      <c r="EH94" s="262"/>
      <c r="EI94" s="262"/>
      <c r="EJ94" s="262"/>
      <c r="EK94" s="262"/>
      <c r="EL94" s="262"/>
      <c r="EM94" s="262"/>
      <c r="EN94" s="262"/>
      <c r="EO94" s="262"/>
      <c r="EP94" s="263" t="s">
        <v>6977</v>
      </c>
      <c r="EQ94" s="263" t="s">
        <v>6977</v>
      </c>
      <c r="ER94" s="263" t="s">
        <v>6977</v>
      </c>
      <c r="ES94" s="263" t="s">
        <v>6977</v>
      </c>
      <c r="ET94" s="263" t="s">
        <v>6977</v>
      </c>
      <c r="EU94" s="263" t="s">
        <v>6977</v>
      </c>
      <c r="EV94" s="263" t="s">
        <v>6977</v>
      </c>
      <c r="EW94" s="263" t="s">
        <v>6977</v>
      </c>
      <c r="EX94" s="263" t="s">
        <v>6977</v>
      </c>
      <c r="EY94" s="263" t="s">
        <v>6977</v>
      </c>
      <c r="EZ94" s="263" t="s">
        <v>6977</v>
      </c>
      <c r="FA94" s="263" t="s">
        <v>6977</v>
      </c>
      <c r="FB94" s="263" t="s">
        <v>6977</v>
      </c>
      <c r="FC94" s="263" t="s">
        <v>6977</v>
      </c>
      <c r="FD94" s="263" t="s">
        <v>6977</v>
      </c>
      <c r="FE94" s="263" t="s">
        <v>6977</v>
      </c>
      <c r="FF94" s="263" t="s">
        <v>6977</v>
      </c>
      <c r="FG94" s="263" t="s">
        <v>6977</v>
      </c>
      <c r="FH94" s="263" t="s">
        <v>6977</v>
      </c>
      <c r="FI94" s="263" t="s">
        <v>6977</v>
      </c>
      <c r="FJ94" s="263" t="s">
        <v>6977</v>
      </c>
      <c r="FK94" s="263" t="s">
        <v>6977</v>
      </c>
      <c r="FL94" s="263" t="s">
        <v>6977</v>
      </c>
      <c r="FM94" s="263" t="s">
        <v>6977</v>
      </c>
      <c r="FN94" s="263" t="s">
        <v>6977</v>
      </c>
      <c r="FO94" s="263" t="s">
        <v>6977</v>
      </c>
      <c r="FP94" s="263" t="s">
        <v>6977</v>
      </c>
      <c r="FQ94" s="263" t="s">
        <v>6977</v>
      </c>
      <c r="FR94" s="263" t="s">
        <v>6977</v>
      </c>
      <c r="FS94" s="263" t="s">
        <v>6977</v>
      </c>
      <c r="FT94" s="263" t="s">
        <v>6977</v>
      </c>
      <c r="FU94" s="263" t="s">
        <v>6977</v>
      </c>
      <c r="FV94" s="263" t="s">
        <v>6977</v>
      </c>
      <c r="FW94" s="263" t="s">
        <v>6977</v>
      </c>
      <c r="FX94" s="263" t="s">
        <v>6977</v>
      </c>
      <c r="FY94" s="263" t="s">
        <v>6977</v>
      </c>
      <c r="FZ94" s="263" t="s">
        <v>6977</v>
      </c>
      <c r="GA94" s="263" t="s">
        <v>6977</v>
      </c>
      <c r="GB94" s="263" t="s">
        <v>6977</v>
      </c>
      <c r="GC94" s="263" t="s">
        <v>6977</v>
      </c>
      <c r="GD94" s="263" t="s">
        <v>6977</v>
      </c>
      <c r="GE94" s="263" t="s">
        <v>6977</v>
      </c>
      <c r="GF94" s="263" t="s">
        <v>6977</v>
      </c>
      <c r="GG94" s="263" t="s">
        <v>6977</v>
      </c>
      <c r="GH94" s="263" t="s">
        <v>6977</v>
      </c>
      <c r="GI94" s="263" t="s">
        <v>6977</v>
      </c>
      <c r="GJ94" s="263" t="s">
        <v>6977</v>
      </c>
      <c r="GK94" s="263" t="s">
        <v>6977</v>
      </c>
      <c r="GL94" s="263" t="s">
        <v>6977</v>
      </c>
      <c r="GM94" s="263" t="s">
        <v>6977</v>
      </c>
      <c r="GN94" s="263" t="s">
        <v>6977</v>
      </c>
      <c r="GO94" s="263" t="s">
        <v>6977</v>
      </c>
      <c r="GP94" s="263" t="s">
        <v>6977</v>
      </c>
      <c r="GQ94" s="263" t="s">
        <v>6977</v>
      </c>
      <c r="GR94" s="263" t="s">
        <v>6977</v>
      </c>
      <c r="GS94" s="263" t="s">
        <v>6977</v>
      </c>
      <c r="GT94" s="263" t="s">
        <v>6977</v>
      </c>
      <c r="GU94" s="263" t="s">
        <v>6977</v>
      </c>
      <c r="GV94" s="263" t="s">
        <v>6977</v>
      </c>
      <c r="GW94" s="263" t="s">
        <v>6977</v>
      </c>
      <c r="GX94" s="263" t="s">
        <v>6977</v>
      </c>
      <c r="GY94" s="263" t="s">
        <v>6977</v>
      </c>
      <c r="GZ94" s="263" t="s">
        <v>6977</v>
      </c>
      <c r="HA94" s="263" t="s">
        <v>6977</v>
      </c>
      <c r="HB94" s="263" t="s">
        <v>6977</v>
      </c>
      <c r="HC94" s="263" t="s">
        <v>6977</v>
      </c>
      <c r="HD94" s="263" t="s">
        <v>6977</v>
      </c>
      <c r="HE94" s="263" t="s">
        <v>6977</v>
      </c>
      <c r="HF94" s="263" t="s">
        <v>6977</v>
      </c>
      <c r="HG94" s="263" t="s">
        <v>6977</v>
      </c>
      <c r="HH94" s="263" t="s">
        <v>6977</v>
      </c>
      <c r="HI94" s="263" t="s">
        <v>6977</v>
      </c>
      <c r="HJ94" s="263" t="s">
        <v>6977</v>
      </c>
      <c r="HK94" s="263" t="s">
        <v>6977</v>
      </c>
      <c r="HL94" s="263" t="s">
        <v>6977</v>
      </c>
      <c r="HM94" s="263" t="s">
        <v>6977</v>
      </c>
      <c r="HN94" s="263" t="s">
        <v>6977</v>
      </c>
      <c r="HO94" s="263" t="s">
        <v>6977</v>
      </c>
      <c r="HP94" s="263" t="s">
        <v>6977</v>
      </c>
      <c r="HQ94" s="263" t="s">
        <v>6977</v>
      </c>
    </row>
    <row r="95" spans="3:225">
      <c r="C95" s="229"/>
      <c r="D95" s="212"/>
      <c r="E95" s="229" t="s">
        <v>7216</v>
      </c>
      <c r="F95" s="235" t="s">
        <v>7228</v>
      </c>
      <c r="G95" s="260" t="s">
        <v>7206</v>
      </c>
      <c r="H95" s="261" t="s">
        <v>7213</v>
      </c>
      <c r="I95" s="263">
        <v>108733.38189999999</v>
      </c>
      <c r="J95" s="263">
        <v>4171800</v>
      </c>
      <c r="K95" s="263">
        <v>0</v>
      </c>
      <c r="L95" s="263" t="s">
        <v>135</v>
      </c>
      <c r="M95" s="263" t="s">
        <v>135</v>
      </c>
      <c r="N95" s="263">
        <v>233431.95</v>
      </c>
      <c r="O95" s="263">
        <v>0</v>
      </c>
      <c r="P95" s="263">
        <v>0</v>
      </c>
      <c r="Q95" s="263">
        <v>803.39409999999998</v>
      </c>
      <c r="R95" s="263">
        <v>536349.43999999994</v>
      </c>
      <c r="S95" s="263">
        <v>952355.98459999997</v>
      </c>
      <c r="T95" s="263">
        <v>0</v>
      </c>
      <c r="U95" s="263">
        <v>0</v>
      </c>
      <c r="V95" s="263" t="s">
        <v>135</v>
      </c>
      <c r="W95" s="263">
        <v>0</v>
      </c>
      <c r="X95" s="263">
        <v>0</v>
      </c>
      <c r="Y95" s="263">
        <v>137.1464</v>
      </c>
      <c r="Z95" s="263" t="s">
        <v>135</v>
      </c>
      <c r="AA95" s="263">
        <v>1857400.0000000002</v>
      </c>
      <c r="AB95" s="263" t="s">
        <v>135</v>
      </c>
      <c r="AC95" s="263">
        <v>0</v>
      </c>
      <c r="AD95" s="263" t="s">
        <v>135</v>
      </c>
      <c r="AE95" s="263">
        <v>1648.558</v>
      </c>
      <c r="AF95" s="263">
        <v>186941.80780000001</v>
      </c>
      <c r="AG95" s="263" t="s">
        <v>135</v>
      </c>
      <c r="AH95" s="263" t="s">
        <v>135</v>
      </c>
      <c r="AI95" s="263">
        <v>0</v>
      </c>
      <c r="AJ95" s="263">
        <v>189631.20009999999</v>
      </c>
      <c r="AK95" s="263" t="s">
        <v>135</v>
      </c>
      <c r="AL95" s="263">
        <v>7147.8091000000004</v>
      </c>
      <c r="AM95" s="263">
        <v>0</v>
      </c>
      <c r="AN95" s="263">
        <v>0</v>
      </c>
      <c r="AO95" s="263">
        <v>18122.938999999998</v>
      </c>
      <c r="AP95" s="263" t="s">
        <v>135</v>
      </c>
      <c r="AQ95" s="263">
        <v>34694.582300000002</v>
      </c>
      <c r="AR95" s="263">
        <v>48959.5697</v>
      </c>
      <c r="AS95" s="263" t="s">
        <v>135</v>
      </c>
      <c r="AT95" s="263">
        <v>1694.2777000000001</v>
      </c>
      <c r="AU95" s="263">
        <v>97794.617299999998</v>
      </c>
      <c r="AV95" s="263" t="s">
        <v>135</v>
      </c>
      <c r="AW95" s="263">
        <v>429.28339999999997</v>
      </c>
      <c r="AX95" s="263" t="s">
        <v>135</v>
      </c>
      <c r="AY95" s="263">
        <v>9071.5496999999996</v>
      </c>
      <c r="AZ95" s="263">
        <v>1002300</v>
      </c>
      <c r="BA95" s="263">
        <v>0</v>
      </c>
      <c r="BB95" s="263">
        <v>11914.9398</v>
      </c>
      <c r="BC95" s="263" t="s">
        <v>135</v>
      </c>
      <c r="BD95" s="263" t="s">
        <v>135</v>
      </c>
      <c r="BE95" s="263">
        <v>121.5598</v>
      </c>
      <c r="BF95" s="263" t="s">
        <v>135</v>
      </c>
      <c r="BG95" s="263">
        <v>39036.677900000002</v>
      </c>
      <c r="BH95" s="263">
        <v>335.92829999999998</v>
      </c>
      <c r="BI95" s="263">
        <v>70041.349700000006</v>
      </c>
      <c r="BJ95" s="263">
        <v>0</v>
      </c>
      <c r="BK95" s="263">
        <v>11389.1507</v>
      </c>
      <c r="BL95" s="263">
        <v>40634.268600000003</v>
      </c>
      <c r="BM95" s="263">
        <v>914982.79169999994</v>
      </c>
      <c r="BN95" s="263">
        <v>531.73969999999997</v>
      </c>
      <c r="BO95" s="263" t="s">
        <v>135</v>
      </c>
      <c r="BP95" s="263">
        <v>946603.94129999995</v>
      </c>
      <c r="BQ95" s="263">
        <v>3773.7249999999999</v>
      </c>
      <c r="BR95" s="263">
        <v>20473.556700000001</v>
      </c>
      <c r="BS95" s="263">
        <v>6885.6511</v>
      </c>
      <c r="BT95" s="263">
        <v>14214.729499999999</v>
      </c>
      <c r="BU95" s="263">
        <v>92852.973199999993</v>
      </c>
      <c r="BV95" s="263">
        <v>272855.74560000002</v>
      </c>
      <c r="BW95" s="263">
        <v>0</v>
      </c>
      <c r="BX95" s="263" t="s">
        <v>135</v>
      </c>
      <c r="BY95" s="263" t="s">
        <v>135</v>
      </c>
      <c r="BZ95" s="263" t="s">
        <v>135</v>
      </c>
      <c r="CA95" s="263" t="s">
        <v>135</v>
      </c>
      <c r="CB95" s="263" t="s">
        <v>135</v>
      </c>
      <c r="CC95" s="263">
        <v>120910.1719</v>
      </c>
      <c r="CD95" s="263">
        <v>50243.210800000001</v>
      </c>
      <c r="CE95" s="263" t="s">
        <v>135</v>
      </c>
      <c r="CF95" s="263" t="s">
        <v>135</v>
      </c>
      <c r="CG95" s="263">
        <v>12428.684600000001</v>
      </c>
      <c r="CH95" s="263">
        <v>42315.220699999998</v>
      </c>
      <c r="CI95" s="263">
        <v>1907.7019</v>
      </c>
      <c r="CJ95" s="263">
        <v>0</v>
      </c>
      <c r="CK95" s="263" t="s">
        <v>135</v>
      </c>
      <c r="CL95" s="263">
        <v>12038.1515</v>
      </c>
      <c r="CM95" s="263">
        <v>7168.4525000000003</v>
      </c>
      <c r="CN95" s="263">
        <v>0</v>
      </c>
      <c r="CO95" s="263">
        <v>0</v>
      </c>
      <c r="CP95" s="263">
        <v>0</v>
      </c>
      <c r="CQ95" s="263" t="s">
        <v>135</v>
      </c>
      <c r="CR95" s="263" t="s">
        <v>135</v>
      </c>
      <c r="CS95" s="263">
        <v>0</v>
      </c>
      <c r="CT95" s="263">
        <v>44399.027800000003</v>
      </c>
      <c r="CU95" s="263">
        <v>0</v>
      </c>
      <c r="CV95" s="263" t="s">
        <v>135</v>
      </c>
      <c r="CW95" s="263">
        <v>75105.339500000002</v>
      </c>
      <c r="CX95" s="263">
        <v>2913.8053</v>
      </c>
      <c r="CY95" s="263">
        <v>14198.6708</v>
      </c>
      <c r="CZ95" s="263" t="s">
        <v>135</v>
      </c>
      <c r="DA95" s="263">
        <v>11767.155500000001</v>
      </c>
      <c r="DB95" s="263">
        <v>0</v>
      </c>
      <c r="DC95" s="263" t="s">
        <v>135</v>
      </c>
      <c r="DD95" s="263">
        <v>0</v>
      </c>
      <c r="DE95" s="263" t="s">
        <v>135</v>
      </c>
      <c r="DF95" s="263">
        <v>133967.44</v>
      </c>
      <c r="DG95" s="263">
        <v>17329.932799999999</v>
      </c>
      <c r="DH95" s="263">
        <v>0</v>
      </c>
      <c r="DI95" s="263" t="s">
        <v>135</v>
      </c>
      <c r="DJ95" s="263" t="s">
        <v>135</v>
      </c>
      <c r="DK95" s="263">
        <v>0</v>
      </c>
      <c r="DL95" s="263" t="s">
        <v>135</v>
      </c>
      <c r="DM95" s="263">
        <v>256064.76</v>
      </c>
      <c r="DN95" s="263" t="s">
        <v>135</v>
      </c>
      <c r="DO95" s="263">
        <v>0</v>
      </c>
      <c r="DP95" s="263">
        <v>0</v>
      </c>
      <c r="DQ95" s="263" t="s">
        <v>135</v>
      </c>
      <c r="DR95" s="263" t="s">
        <v>135</v>
      </c>
      <c r="DS95" s="263">
        <v>36814.908000000003</v>
      </c>
      <c r="DT95" s="263" t="s">
        <v>135</v>
      </c>
      <c r="DU95" s="263" t="s">
        <v>135</v>
      </c>
      <c r="DV95" s="263">
        <v>2845.9</v>
      </c>
      <c r="DW95" s="263">
        <v>23056.956200000001</v>
      </c>
      <c r="DX95" s="263">
        <v>0</v>
      </c>
      <c r="DY95" s="263">
        <v>12570.638499999999</v>
      </c>
      <c r="DZ95" s="263">
        <v>0</v>
      </c>
      <c r="EA95" s="263" t="s">
        <v>135</v>
      </c>
      <c r="EB95" s="263" t="s">
        <v>135</v>
      </c>
      <c r="EC95" s="263" t="s">
        <v>135</v>
      </c>
      <c r="ED95" s="263">
        <v>1781.075</v>
      </c>
      <c r="EE95" s="263">
        <v>126810.5</v>
      </c>
      <c r="EF95" s="263">
        <v>10182.4828</v>
      </c>
      <c r="EG95" s="263" t="s">
        <v>135</v>
      </c>
      <c r="EH95" s="263">
        <v>0</v>
      </c>
      <c r="EI95" s="263">
        <v>0</v>
      </c>
      <c r="EJ95" s="263" t="s">
        <v>135</v>
      </c>
      <c r="EK95" s="263">
        <v>46440.857000000004</v>
      </c>
      <c r="EL95" s="263">
        <v>1478.1422</v>
      </c>
      <c r="EM95" s="263" t="s">
        <v>135</v>
      </c>
      <c r="EN95" s="263">
        <v>0</v>
      </c>
      <c r="EO95" s="263">
        <v>0</v>
      </c>
      <c r="EP95" s="263" t="s">
        <v>6977</v>
      </c>
      <c r="EQ95" s="263" t="s">
        <v>6977</v>
      </c>
      <c r="ER95" s="263" t="s">
        <v>6977</v>
      </c>
      <c r="ES95" s="263" t="s">
        <v>6977</v>
      </c>
      <c r="ET95" s="263" t="s">
        <v>6977</v>
      </c>
      <c r="EU95" s="263" t="s">
        <v>6977</v>
      </c>
      <c r="EV95" s="263" t="s">
        <v>6977</v>
      </c>
      <c r="EW95" s="263" t="s">
        <v>6977</v>
      </c>
      <c r="EX95" s="263" t="s">
        <v>6977</v>
      </c>
      <c r="EY95" s="263" t="s">
        <v>6977</v>
      </c>
      <c r="EZ95" s="263" t="s">
        <v>6977</v>
      </c>
      <c r="FA95" s="263" t="s">
        <v>6977</v>
      </c>
      <c r="FB95" s="263" t="s">
        <v>6977</v>
      </c>
      <c r="FC95" s="263" t="s">
        <v>6977</v>
      </c>
      <c r="FD95" s="263" t="s">
        <v>6977</v>
      </c>
      <c r="FE95" s="263" t="s">
        <v>6977</v>
      </c>
      <c r="FF95" s="263" t="s">
        <v>6977</v>
      </c>
      <c r="FG95" s="263" t="s">
        <v>6977</v>
      </c>
      <c r="FH95" s="263" t="s">
        <v>6977</v>
      </c>
      <c r="FI95" s="263" t="s">
        <v>6977</v>
      </c>
      <c r="FJ95" s="263" t="s">
        <v>6977</v>
      </c>
      <c r="FK95" s="263" t="s">
        <v>6977</v>
      </c>
      <c r="FL95" s="263" t="s">
        <v>6977</v>
      </c>
      <c r="FM95" s="263" t="s">
        <v>6977</v>
      </c>
      <c r="FN95" s="263" t="s">
        <v>6977</v>
      </c>
      <c r="FO95" s="263" t="s">
        <v>6977</v>
      </c>
      <c r="FP95" s="263" t="s">
        <v>6977</v>
      </c>
      <c r="FQ95" s="263" t="s">
        <v>6977</v>
      </c>
      <c r="FR95" s="263" t="s">
        <v>6977</v>
      </c>
      <c r="FS95" s="263" t="s">
        <v>6977</v>
      </c>
      <c r="FT95" s="263" t="s">
        <v>6977</v>
      </c>
      <c r="FU95" s="263" t="s">
        <v>6977</v>
      </c>
      <c r="FV95" s="263" t="s">
        <v>6977</v>
      </c>
      <c r="FW95" s="263" t="s">
        <v>6977</v>
      </c>
      <c r="FX95" s="263" t="s">
        <v>6977</v>
      </c>
      <c r="FY95" s="263" t="s">
        <v>6977</v>
      </c>
      <c r="FZ95" s="263" t="s">
        <v>6977</v>
      </c>
      <c r="GA95" s="263" t="s">
        <v>6977</v>
      </c>
      <c r="GB95" s="263" t="s">
        <v>6977</v>
      </c>
      <c r="GC95" s="263" t="s">
        <v>6977</v>
      </c>
      <c r="GD95" s="263" t="s">
        <v>6977</v>
      </c>
      <c r="GE95" s="263" t="s">
        <v>6977</v>
      </c>
      <c r="GF95" s="263" t="s">
        <v>6977</v>
      </c>
      <c r="GG95" s="263" t="s">
        <v>6977</v>
      </c>
      <c r="GH95" s="263" t="s">
        <v>6977</v>
      </c>
      <c r="GI95" s="263" t="s">
        <v>6977</v>
      </c>
      <c r="GJ95" s="263" t="s">
        <v>6977</v>
      </c>
      <c r="GK95" s="263" t="s">
        <v>6977</v>
      </c>
      <c r="GL95" s="263" t="s">
        <v>6977</v>
      </c>
      <c r="GM95" s="263" t="s">
        <v>6977</v>
      </c>
      <c r="GN95" s="263" t="s">
        <v>6977</v>
      </c>
      <c r="GO95" s="263" t="s">
        <v>6977</v>
      </c>
      <c r="GP95" s="263" t="s">
        <v>6977</v>
      </c>
      <c r="GQ95" s="263" t="s">
        <v>6977</v>
      </c>
      <c r="GR95" s="263" t="s">
        <v>6977</v>
      </c>
      <c r="GS95" s="263" t="s">
        <v>6977</v>
      </c>
      <c r="GT95" s="263" t="s">
        <v>6977</v>
      </c>
      <c r="GU95" s="263" t="s">
        <v>6977</v>
      </c>
      <c r="GV95" s="263" t="s">
        <v>6977</v>
      </c>
      <c r="GW95" s="263" t="s">
        <v>6977</v>
      </c>
      <c r="GX95" s="263" t="s">
        <v>6977</v>
      </c>
      <c r="GY95" s="263" t="s">
        <v>6977</v>
      </c>
      <c r="GZ95" s="263" t="s">
        <v>6977</v>
      </c>
      <c r="HA95" s="263" t="s">
        <v>6977</v>
      </c>
      <c r="HB95" s="263" t="s">
        <v>6977</v>
      </c>
      <c r="HC95" s="263" t="s">
        <v>6977</v>
      </c>
      <c r="HD95" s="263" t="s">
        <v>6977</v>
      </c>
      <c r="HE95" s="263" t="s">
        <v>6977</v>
      </c>
      <c r="HF95" s="263" t="s">
        <v>6977</v>
      </c>
      <c r="HG95" s="263" t="s">
        <v>6977</v>
      </c>
      <c r="HH95" s="263" t="s">
        <v>6977</v>
      </c>
      <c r="HI95" s="263" t="s">
        <v>6977</v>
      </c>
      <c r="HJ95" s="263" t="s">
        <v>6977</v>
      </c>
      <c r="HK95" s="263" t="s">
        <v>6977</v>
      </c>
      <c r="HL95" s="263" t="s">
        <v>6977</v>
      </c>
      <c r="HM95" s="263" t="s">
        <v>6977</v>
      </c>
      <c r="HN95" s="263" t="s">
        <v>6977</v>
      </c>
      <c r="HO95" s="263" t="s">
        <v>6977</v>
      </c>
      <c r="HP95" s="263" t="s">
        <v>6977</v>
      </c>
      <c r="HQ95" s="263" t="s">
        <v>6977</v>
      </c>
    </row>
    <row r="96" spans="3:225">
      <c r="C96" s="229"/>
      <c r="D96" s="212"/>
      <c r="E96" t="s">
        <v>7217</v>
      </c>
      <c r="F96" s="235" t="s">
        <v>7228</v>
      </c>
      <c r="G96" s="260" t="s">
        <v>7206</v>
      </c>
      <c r="H96" s="261" t="s">
        <v>7213</v>
      </c>
      <c r="I96" s="263">
        <v>102613.579</v>
      </c>
      <c r="J96" s="263">
        <v>4122700</v>
      </c>
      <c r="K96" s="263">
        <v>0</v>
      </c>
      <c r="L96" s="263" t="s">
        <v>135</v>
      </c>
      <c r="M96" s="263" t="s">
        <v>135</v>
      </c>
      <c r="N96" s="263">
        <v>265672.44</v>
      </c>
      <c r="O96" s="263">
        <v>0</v>
      </c>
      <c r="P96" s="263">
        <v>0</v>
      </c>
      <c r="Q96" s="263">
        <v>913.59709999999995</v>
      </c>
      <c r="R96" s="263">
        <v>108103.45</v>
      </c>
      <c r="S96" s="263">
        <v>879901.65760000004</v>
      </c>
      <c r="T96" s="263">
        <v>0</v>
      </c>
      <c r="U96" s="263">
        <v>0</v>
      </c>
      <c r="V96" s="263" t="s">
        <v>135</v>
      </c>
      <c r="W96" s="263">
        <v>0</v>
      </c>
      <c r="X96" s="263">
        <v>0</v>
      </c>
      <c r="Y96" s="263">
        <v>134.0051</v>
      </c>
      <c r="Z96" s="263" t="s">
        <v>135</v>
      </c>
      <c r="AA96" s="263">
        <v>1674400</v>
      </c>
      <c r="AB96" s="263" t="s">
        <v>135</v>
      </c>
      <c r="AC96" s="263">
        <v>0</v>
      </c>
      <c r="AD96" s="263" t="s">
        <v>135</v>
      </c>
      <c r="AE96" s="263">
        <v>1577.9611</v>
      </c>
      <c r="AF96" s="263">
        <v>188552.10560000001</v>
      </c>
      <c r="AG96" s="263">
        <v>9648.3657999999996</v>
      </c>
      <c r="AH96" s="263" t="s">
        <v>135</v>
      </c>
      <c r="AI96" s="263">
        <v>0</v>
      </c>
      <c r="AJ96" s="263">
        <v>166748.3737</v>
      </c>
      <c r="AK96" s="263">
        <v>2704.4470999999999</v>
      </c>
      <c r="AL96" s="263">
        <v>7569.5135</v>
      </c>
      <c r="AM96" s="263">
        <v>0</v>
      </c>
      <c r="AN96" s="263">
        <v>0</v>
      </c>
      <c r="AO96" s="263">
        <v>15430.9714</v>
      </c>
      <c r="AP96" s="263" t="s">
        <v>135</v>
      </c>
      <c r="AQ96" s="263">
        <v>24137.578799999999</v>
      </c>
      <c r="AR96" s="263">
        <v>48241.950400000002</v>
      </c>
      <c r="AS96" s="263">
        <v>0</v>
      </c>
      <c r="AT96" s="263">
        <v>1700.6747</v>
      </c>
      <c r="AU96" s="263">
        <v>135329.41130000001</v>
      </c>
      <c r="AV96" s="263" t="s">
        <v>135</v>
      </c>
      <c r="AW96" s="263">
        <v>432.77789999999999</v>
      </c>
      <c r="AX96" s="263" t="s">
        <v>135</v>
      </c>
      <c r="AY96" s="263">
        <v>8639.1821</v>
      </c>
      <c r="AZ96" s="263">
        <v>979734.45290000003</v>
      </c>
      <c r="BA96" s="263">
        <v>0</v>
      </c>
      <c r="BB96" s="263">
        <v>2714.9198000000001</v>
      </c>
      <c r="BC96" s="263" t="s">
        <v>135</v>
      </c>
      <c r="BD96" s="263" t="s">
        <v>135</v>
      </c>
      <c r="BE96" s="263">
        <v>109.96429999999999</v>
      </c>
      <c r="BF96" s="263" t="s">
        <v>135</v>
      </c>
      <c r="BG96" s="263">
        <v>37193.569199999998</v>
      </c>
      <c r="BH96" s="263">
        <v>51.959800000000001</v>
      </c>
      <c r="BI96" s="263">
        <v>60667.7359</v>
      </c>
      <c r="BJ96" s="263">
        <v>0</v>
      </c>
      <c r="BK96" s="263">
        <v>6864.1097</v>
      </c>
      <c r="BL96" s="263">
        <v>48464.171799999996</v>
      </c>
      <c r="BM96" s="263">
        <v>865058.26789999998</v>
      </c>
      <c r="BN96" s="263">
        <v>565.98919999999998</v>
      </c>
      <c r="BO96" s="263" t="s">
        <v>135</v>
      </c>
      <c r="BP96" s="263">
        <v>762967.48210000002</v>
      </c>
      <c r="BQ96" s="263">
        <v>3926.2820000000002</v>
      </c>
      <c r="BR96" s="263">
        <v>20465.7922</v>
      </c>
      <c r="BS96" s="263">
        <v>11725.1026</v>
      </c>
      <c r="BT96" s="263">
        <v>9786.6044999999995</v>
      </c>
      <c r="BU96" s="263">
        <v>73533.005699999994</v>
      </c>
      <c r="BV96" s="263">
        <v>297504.47220000002</v>
      </c>
      <c r="BW96" s="263">
        <v>0</v>
      </c>
      <c r="BX96" s="263" t="s">
        <v>135</v>
      </c>
      <c r="BY96" s="263" t="s">
        <v>135</v>
      </c>
      <c r="BZ96" s="263" t="s">
        <v>135</v>
      </c>
      <c r="CA96" s="263" t="s">
        <v>135</v>
      </c>
      <c r="CB96" s="263" t="s">
        <v>135</v>
      </c>
      <c r="CC96" s="263">
        <v>41345.645799999998</v>
      </c>
      <c r="CD96" s="263">
        <v>37466.6541</v>
      </c>
      <c r="CE96" s="263" t="s">
        <v>135</v>
      </c>
      <c r="CF96" s="263" t="s">
        <v>135</v>
      </c>
      <c r="CG96" s="263">
        <v>13363.073200000001</v>
      </c>
      <c r="CH96" s="263">
        <v>43887.887000000002</v>
      </c>
      <c r="CI96" s="263">
        <v>1864.2666999999999</v>
      </c>
      <c r="CJ96" s="263">
        <v>0</v>
      </c>
      <c r="CK96" s="263" t="s">
        <v>135</v>
      </c>
      <c r="CL96" s="263">
        <v>15527.7817</v>
      </c>
      <c r="CM96" s="263">
        <v>6991.4710999999998</v>
      </c>
      <c r="CN96" s="263">
        <v>0</v>
      </c>
      <c r="CO96" s="263">
        <v>0</v>
      </c>
      <c r="CP96" s="263">
        <v>0</v>
      </c>
      <c r="CQ96" s="263" t="s">
        <v>135</v>
      </c>
      <c r="CR96" s="263" t="s">
        <v>135</v>
      </c>
      <c r="CS96" s="263">
        <v>0</v>
      </c>
      <c r="CT96" s="263">
        <v>49740.610800000002</v>
      </c>
      <c r="CU96" s="263">
        <v>0</v>
      </c>
      <c r="CV96" s="263" t="s">
        <v>135</v>
      </c>
      <c r="CW96" s="263">
        <v>78782.421199999997</v>
      </c>
      <c r="CX96" s="263">
        <v>1031.4916000000001</v>
      </c>
      <c r="CY96" s="263">
        <v>13865.954299999999</v>
      </c>
      <c r="CZ96" s="263">
        <v>0</v>
      </c>
      <c r="DA96" s="263">
        <v>9352.3467999999993</v>
      </c>
      <c r="DB96" s="263">
        <v>0</v>
      </c>
      <c r="DC96" s="263" t="s">
        <v>135</v>
      </c>
      <c r="DD96" s="263">
        <v>0</v>
      </c>
      <c r="DE96" s="263">
        <v>107547.31</v>
      </c>
      <c r="DF96" s="263">
        <v>137612.85</v>
      </c>
      <c r="DG96" s="263">
        <v>15976.3971</v>
      </c>
      <c r="DH96" s="263">
        <v>0</v>
      </c>
      <c r="DI96" s="263" t="s">
        <v>135</v>
      </c>
      <c r="DJ96" s="263" t="s">
        <v>135</v>
      </c>
      <c r="DK96" s="263">
        <v>0</v>
      </c>
      <c r="DL96" s="263" t="s">
        <v>135</v>
      </c>
      <c r="DM96" s="263">
        <v>141493.03</v>
      </c>
      <c r="DN96" s="263" t="s">
        <v>135</v>
      </c>
      <c r="DO96" s="263">
        <v>0</v>
      </c>
      <c r="DP96" s="263">
        <v>0</v>
      </c>
      <c r="DQ96" s="263" t="s">
        <v>135</v>
      </c>
      <c r="DR96" s="263" t="s">
        <v>135</v>
      </c>
      <c r="DS96" s="263">
        <v>4410.0339999999997</v>
      </c>
      <c r="DT96" s="263" t="s">
        <v>135</v>
      </c>
      <c r="DU96" s="263" t="s">
        <v>135</v>
      </c>
      <c r="DV96" s="263">
        <v>2390.12</v>
      </c>
      <c r="DW96" s="263">
        <v>23292.786800000002</v>
      </c>
      <c r="DX96" s="263">
        <v>0</v>
      </c>
      <c r="DY96" s="263">
        <v>13173.77</v>
      </c>
      <c r="DZ96" s="263">
        <v>0</v>
      </c>
      <c r="EA96" s="263" t="s">
        <v>135</v>
      </c>
      <c r="EB96" s="263" t="s">
        <v>135</v>
      </c>
      <c r="EC96" s="263" t="s">
        <v>135</v>
      </c>
      <c r="ED96" s="263">
        <v>1713.5124000000001</v>
      </c>
      <c r="EE96" s="263">
        <v>77036.682000000001</v>
      </c>
      <c r="EF96" s="263">
        <v>19741.977999999999</v>
      </c>
      <c r="EG96" s="263" t="s">
        <v>135</v>
      </c>
      <c r="EH96" s="263">
        <v>0</v>
      </c>
      <c r="EI96" s="263" t="s">
        <v>135</v>
      </c>
      <c r="EJ96" s="263" t="s">
        <v>135</v>
      </c>
      <c r="EK96" s="263">
        <v>48320.542000000001</v>
      </c>
      <c r="EL96" s="263">
        <v>1454.3188</v>
      </c>
      <c r="EM96" s="263" t="s">
        <v>135</v>
      </c>
      <c r="EN96" s="263">
        <v>0</v>
      </c>
      <c r="EO96" s="263">
        <v>0</v>
      </c>
      <c r="EP96" s="263" t="s">
        <v>6977</v>
      </c>
      <c r="EQ96" s="263" t="s">
        <v>6977</v>
      </c>
      <c r="ER96" s="263" t="s">
        <v>6977</v>
      </c>
      <c r="ES96" s="263" t="s">
        <v>6977</v>
      </c>
      <c r="ET96" s="263" t="s">
        <v>6977</v>
      </c>
      <c r="EU96" s="263" t="s">
        <v>6977</v>
      </c>
      <c r="EV96" s="263" t="s">
        <v>6977</v>
      </c>
      <c r="EW96" s="263" t="s">
        <v>6977</v>
      </c>
      <c r="EX96" s="263" t="s">
        <v>6977</v>
      </c>
      <c r="EY96" s="263" t="s">
        <v>6977</v>
      </c>
      <c r="EZ96" s="263" t="s">
        <v>6977</v>
      </c>
      <c r="FA96" s="263" t="s">
        <v>6977</v>
      </c>
      <c r="FB96" s="263" t="s">
        <v>6977</v>
      </c>
      <c r="FC96" s="263" t="s">
        <v>6977</v>
      </c>
      <c r="FD96" s="263" t="s">
        <v>6977</v>
      </c>
      <c r="FE96" s="263" t="s">
        <v>6977</v>
      </c>
      <c r="FF96" s="263" t="s">
        <v>6977</v>
      </c>
      <c r="FG96" s="263" t="s">
        <v>6977</v>
      </c>
      <c r="FH96" s="263" t="s">
        <v>6977</v>
      </c>
      <c r="FI96" s="263" t="s">
        <v>6977</v>
      </c>
      <c r="FJ96" s="263" t="s">
        <v>6977</v>
      </c>
      <c r="FK96" s="263" t="s">
        <v>6977</v>
      </c>
      <c r="FL96" s="263" t="s">
        <v>6977</v>
      </c>
      <c r="FM96" s="263" t="s">
        <v>6977</v>
      </c>
      <c r="FN96" s="263" t="s">
        <v>6977</v>
      </c>
      <c r="FO96" s="263" t="s">
        <v>6977</v>
      </c>
      <c r="FP96" s="263" t="s">
        <v>6977</v>
      </c>
      <c r="FQ96" s="263" t="s">
        <v>6977</v>
      </c>
      <c r="FR96" s="263" t="s">
        <v>6977</v>
      </c>
      <c r="FS96" s="263" t="s">
        <v>6977</v>
      </c>
      <c r="FT96" s="263" t="s">
        <v>6977</v>
      </c>
      <c r="FU96" s="263" t="s">
        <v>6977</v>
      </c>
      <c r="FV96" s="263" t="s">
        <v>6977</v>
      </c>
      <c r="FW96" s="263" t="s">
        <v>6977</v>
      </c>
      <c r="FX96" s="263" t="s">
        <v>6977</v>
      </c>
      <c r="FY96" s="263" t="s">
        <v>6977</v>
      </c>
      <c r="FZ96" s="263" t="s">
        <v>6977</v>
      </c>
      <c r="GA96" s="263" t="s">
        <v>6977</v>
      </c>
      <c r="GB96" s="263" t="s">
        <v>6977</v>
      </c>
      <c r="GC96" s="263" t="s">
        <v>6977</v>
      </c>
      <c r="GD96" s="263" t="s">
        <v>6977</v>
      </c>
      <c r="GE96" s="263" t="s">
        <v>6977</v>
      </c>
      <c r="GF96" s="263" t="s">
        <v>6977</v>
      </c>
      <c r="GG96" s="263" t="s">
        <v>6977</v>
      </c>
      <c r="GH96" s="263" t="s">
        <v>6977</v>
      </c>
      <c r="GI96" s="263" t="s">
        <v>6977</v>
      </c>
      <c r="GJ96" s="263" t="s">
        <v>6977</v>
      </c>
      <c r="GK96" s="263" t="s">
        <v>6977</v>
      </c>
      <c r="GL96" s="263" t="s">
        <v>6977</v>
      </c>
      <c r="GM96" s="263" t="s">
        <v>6977</v>
      </c>
      <c r="GN96" s="263" t="s">
        <v>6977</v>
      </c>
      <c r="GO96" s="263" t="s">
        <v>6977</v>
      </c>
      <c r="GP96" s="263" t="s">
        <v>6977</v>
      </c>
      <c r="GQ96" s="263" t="s">
        <v>6977</v>
      </c>
      <c r="GR96" s="263" t="s">
        <v>6977</v>
      </c>
      <c r="GS96" s="263" t="s">
        <v>6977</v>
      </c>
      <c r="GT96" s="263" t="s">
        <v>6977</v>
      </c>
      <c r="GU96" s="263" t="s">
        <v>6977</v>
      </c>
      <c r="GV96" s="263" t="s">
        <v>6977</v>
      </c>
      <c r="GW96" s="263" t="s">
        <v>6977</v>
      </c>
      <c r="GX96" s="263" t="s">
        <v>6977</v>
      </c>
      <c r="GY96" s="263" t="s">
        <v>6977</v>
      </c>
      <c r="GZ96" s="263" t="s">
        <v>6977</v>
      </c>
      <c r="HA96" s="263" t="s">
        <v>6977</v>
      </c>
      <c r="HB96" s="263" t="s">
        <v>6977</v>
      </c>
      <c r="HC96" s="263" t="s">
        <v>6977</v>
      </c>
      <c r="HD96" s="263" t="s">
        <v>6977</v>
      </c>
      <c r="HE96" s="263" t="s">
        <v>6977</v>
      </c>
      <c r="HF96" s="263" t="s">
        <v>6977</v>
      </c>
      <c r="HG96" s="263" t="s">
        <v>6977</v>
      </c>
      <c r="HH96" s="263" t="s">
        <v>6977</v>
      </c>
      <c r="HI96" s="263" t="s">
        <v>6977</v>
      </c>
      <c r="HJ96" s="263" t="s">
        <v>6977</v>
      </c>
      <c r="HK96" s="263" t="s">
        <v>6977</v>
      </c>
      <c r="HL96" s="263" t="s">
        <v>6977</v>
      </c>
      <c r="HM96" s="263" t="s">
        <v>6977</v>
      </c>
      <c r="HN96" s="263" t="s">
        <v>6977</v>
      </c>
      <c r="HO96" s="263" t="s">
        <v>6977</v>
      </c>
      <c r="HP96" s="263" t="s">
        <v>6977</v>
      </c>
      <c r="HQ96" s="263" t="s">
        <v>6977</v>
      </c>
    </row>
    <row r="97" spans="3:225">
      <c r="C97" s="229"/>
      <c r="D97" s="238" t="s">
        <v>7229</v>
      </c>
      <c r="E97" s="229"/>
      <c r="F97" s="235"/>
      <c r="G97" s="260"/>
      <c r="H97" s="261"/>
      <c r="I97" s="263" t="s">
        <v>7219</v>
      </c>
      <c r="J97" s="263" t="s">
        <v>7219</v>
      </c>
      <c r="K97" s="263" t="s">
        <v>7219</v>
      </c>
      <c r="L97" s="263" t="s">
        <v>7219</v>
      </c>
      <c r="M97" s="263" t="s">
        <v>7219</v>
      </c>
      <c r="N97" s="263" t="s">
        <v>7219</v>
      </c>
      <c r="O97" s="263" t="s">
        <v>7219</v>
      </c>
      <c r="P97" s="263" t="s">
        <v>7219</v>
      </c>
      <c r="Q97" s="263" t="s">
        <v>7219</v>
      </c>
      <c r="R97" s="263" t="s">
        <v>7219</v>
      </c>
      <c r="S97" s="263" t="s">
        <v>7219</v>
      </c>
      <c r="T97" s="263" t="s">
        <v>7219</v>
      </c>
      <c r="U97" s="263" t="s">
        <v>7219</v>
      </c>
      <c r="V97" s="263" t="s">
        <v>7219</v>
      </c>
      <c r="W97" s="263" t="s">
        <v>7219</v>
      </c>
      <c r="X97" s="263" t="s">
        <v>7219</v>
      </c>
      <c r="Y97" s="263" t="s">
        <v>7219</v>
      </c>
      <c r="Z97" s="263" t="s">
        <v>7219</v>
      </c>
      <c r="AA97" s="263" t="s">
        <v>7219</v>
      </c>
      <c r="AB97" s="263" t="s">
        <v>7219</v>
      </c>
      <c r="AC97" s="263" t="s">
        <v>7219</v>
      </c>
      <c r="AD97" s="263" t="s">
        <v>7219</v>
      </c>
      <c r="AE97" s="263" t="s">
        <v>7219</v>
      </c>
      <c r="AF97" s="263" t="s">
        <v>7219</v>
      </c>
      <c r="AG97" s="263" t="s">
        <v>7219</v>
      </c>
      <c r="AH97" s="263" t="s">
        <v>7219</v>
      </c>
      <c r="AI97" s="263" t="s">
        <v>7219</v>
      </c>
      <c r="AJ97" s="263" t="s">
        <v>7219</v>
      </c>
      <c r="AK97" s="263" t="s">
        <v>7219</v>
      </c>
      <c r="AL97" s="263" t="s">
        <v>7219</v>
      </c>
      <c r="AM97" s="263" t="s">
        <v>7219</v>
      </c>
      <c r="AN97" s="263" t="s">
        <v>7219</v>
      </c>
      <c r="AO97" s="263" t="s">
        <v>7219</v>
      </c>
      <c r="AP97" s="263" t="s">
        <v>7219</v>
      </c>
      <c r="AQ97" s="263" t="s">
        <v>7219</v>
      </c>
      <c r="AR97" s="263" t="s">
        <v>7219</v>
      </c>
      <c r="AS97" s="263" t="s">
        <v>7219</v>
      </c>
      <c r="AT97" s="263" t="s">
        <v>7219</v>
      </c>
      <c r="AU97" s="263" t="s">
        <v>7219</v>
      </c>
      <c r="AV97" s="263" t="s">
        <v>7219</v>
      </c>
      <c r="AW97" s="263" t="s">
        <v>7219</v>
      </c>
      <c r="AX97" s="263" t="s">
        <v>7219</v>
      </c>
      <c r="AY97" s="263" t="s">
        <v>7219</v>
      </c>
      <c r="AZ97" s="263" t="s">
        <v>7219</v>
      </c>
      <c r="BA97" s="263" t="s">
        <v>7219</v>
      </c>
      <c r="BB97" s="263" t="s">
        <v>7219</v>
      </c>
      <c r="BC97" s="263" t="s">
        <v>7219</v>
      </c>
      <c r="BD97" s="263" t="s">
        <v>7219</v>
      </c>
      <c r="BE97" s="263" t="s">
        <v>7219</v>
      </c>
      <c r="BF97" s="263" t="s">
        <v>7219</v>
      </c>
      <c r="BG97" s="263" t="s">
        <v>7219</v>
      </c>
      <c r="BH97" s="263" t="s">
        <v>7219</v>
      </c>
      <c r="BI97" s="263" t="s">
        <v>7219</v>
      </c>
      <c r="BJ97" s="263" t="s">
        <v>7219</v>
      </c>
      <c r="BK97" s="263" t="s">
        <v>7219</v>
      </c>
      <c r="BL97" s="263" t="s">
        <v>7219</v>
      </c>
      <c r="BM97" s="263" t="s">
        <v>7219</v>
      </c>
      <c r="BN97" s="263" t="s">
        <v>7219</v>
      </c>
      <c r="BO97" s="263" t="s">
        <v>7219</v>
      </c>
      <c r="BP97" s="263" t="s">
        <v>7219</v>
      </c>
      <c r="BQ97" s="263" t="s">
        <v>7219</v>
      </c>
      <c r="BR97" s="263" t="s">
        <v>7219</v>
      </c>
      <c r="BS97" s="263" t="s">
        <v>7219</v>
      </c>
      <c r="BT97" s="263" t="s">
        <v>7219</v>
      </c>
      <c r="BU97" s="263" t="s">
        <v>7219</v>
      </c>
      <c r="BV97" s="263" t="s">
        <v>7219</v>
      </c>
      <c r="BW97" s="263" t="s">
        <v>7219</v>
      </c>
      <c r="BX97" s="263" t="s">
        <v>7219</v>
      </c>
      <c r="BY97" s="263" t="s">
        <v>7219</v>
      </c>
      <c r="BZ97" s="263" t="s">
        <v>7219</v>
      </c>
      <c r="CA97" s="263" t="s">
        <v>7219</v>
      </c>
      <c r="CB97" s="263" t="s">
        <v>7219</v>
      </c>
      <c r="CC97" s="263" t="s">
        <v>7219</v>
      </c>
      <c r="CD97" s="263" t="s">
        <v>7219</v>
      </c>
      <c r="CE97" s="263" t="s">
        <v>7219</v>
      </c>
      <c r="CF97" s="263" t="s">
        <v>7219</v>
      </c>
      <c r="CG97" s="263" t="s">
        <v>7219</v>
      </c>
      <c r="CH97" s="263" t="s">
        <v>7219</v>
      </c>
      <c r="CI97" s="263" t="s">
        <v>7219</v>
      </c>
      <c r="CJ97" s="263" t="s">
        <v>7219</v>
      </c>
      <c r="CK97" s="263" t="s">
        <v>7219</v>
      </c>
      <c r="CL97" s="263" t="s">
        <v>7219</v>
      </c>
      <c r="CM97" s="263" t="s">
        <v>7219</v>
      </c>
      <c r="CN97" s="263" t="s">
        <v>7219</v>
      </c>
      <c r="CO97" s="263" t="s">
        <v>7219</v>
      </c>
      <c r="CP97" s="263" t="s">
        <v>7219</v>
      </c>
      <c r="CQ97" s="263" t="s">
        <v>7219</v>
      </c>
      <c r="CR97" s="263" t="s">
        <v>7219</v>
      </c>
      <c r="CS97" s="263" t="s">
        <v>7219</v>
      </c>
      <c r="CT97" s="263" t="s">
        <v>7219</v>
      </c>
      <c r="CU97" s="263" t="s">
        <v>7219</v>
      </c>
      <c r="CV97" s="263" t="s">
        <v>7219</v>
      </c>
      <c r="CW97" s="263" t="s">
        <v>7219</v>
      </c>
      <c r="CX97" s="263" t="s">
        <v>7219</v>
      </c>
      <c r="CY97" s="263" t="s">
        <v>7219</v>
      </c>
      <c r="CZ97" s="263" t="s">
        <v>7219</v>
      </c>
      <c r="DA97" s="263" t="s">
        <v>7219</v>
      </c>
      <c r="DB97" s="263" t="s">
        <v>7219</v>
      </c>
      <c r="DC97" s="263" t="s">
        <v>7219</v>
      </c>
      <c r="DD97" s="263" t="s">
        <v>7219</v>
      </c>
      <c r="DE97" s="263" t="s">
        <v>7219</v>
      </c>
      <c r="DF97" s="263" t="s">
        <v>7219</v>
      </c>
      <c r="DG97" s="263" t="s">
        <v>7219</v>
      </c>
      <c r="DH97" s="263" t="s">
        <v>7219</v>
      </c>
      <c r="DI97" s="263" t="s">
        <v>7219</v>
      </c>
      <c r="DJ97" s="263" t="s">
        <v>7219</v>
      </c>
      <c r="DK97" s="263" t="s">
        <v>7219</v>
      </c>
      <c r="DL97" s="263" t="s">
        <v>7219</v>
      </c>
      <c r="DM97" s="263" t="s">
        <v>7219</v>
      </c>
      <c r="DN97" s="263" t="s">
        <v>7219</v>
      </c>
      <c r="DO97" s="263" t="s">
        <v>7219</v>
      </c>
      <c r="DP97" s="263" t="s">
        <v>7219</v>
      </c>
      <c r="DQ97" s="263" t="s">
        <v>7219</v>
      </c>
      <c r="DR97" s="263" t="s">
        <v>7219</v>
      </c>
      <c r="DS97" s="263" t="s">
        <v>7219</v>
      </c>
      <c r="DT97" s="263" t="s">
        <v>7219</v>
      </c>
      <c r="DU97" s="263" t="s">
        <v>7219</v>
      </c>
      <c r="DV97" s="263" t="s">
        <v>7219</v>
      </c>
      <c r="DW97" s="263" t="s">
        <v>7219</v>
      </c>
      <c r="DX97" s="263" t="s">
        <v>7219</v>
      </c>
      <c r="DY97" s="263" t="s">
        <v>7219</v>
      </c>
      <c r="DZ97" s="263" t="s">
        <v>7219</v>
      </c>
      <c r="EA97" s="263" t="s">
        <v>7219</v>
      </c>
      <c r="EB97" s="263" t="s">
        <v>7219</v>
      </c>
      <c r="EC97" s="263" t="s">
        <v>7219</v>
      </c>
      <c r="ED97" s="263" t="s">
        <v>7219</v>
      </c>
      <c r="EE97" s="263" t="s">
        <v>7219</v>
      </c>
      <c r="EF97" s="263" t="s">
        <v>7219</v>
      </c>
      <c r="EG97" s="263" t="s">
        <v>7219</v>
      </c>
      <c r="EH97" s="263" t="s">
        <v>7219</v>
      </c>
      <c r="EI97" s="263" t="s">
        <v>135</v>
      </c>
      <c r="EJ97" s="263" t="s">
        <v>7219</v>
      </c>
      <c r="EK97" s="263" t="s">
        <v>7219</v>
      </c>
      <c r="EL97" s="263" t="s">
        <v>7219</v>
      </c>
      <c r="EM97" s="263" t="s">
        <v>7219</v>
      </c>
      <c r="EN97" s="263" t="s">
        <v>7219</v>
      </c>
      <c r="EO97" s="263" t="s">
        <v>7219</v>
      </c>
      <c r="EP97" s="263" t="s">
        <v>7219</v>
      </c>
      <c r="EQ97" s="263" t="s">
        <v>7219</v>
      </c>
      <c r="ER97" s="263" t="s">
        <v>7219</v>
      </c>
      <c r="ES97" s="263" t="s">
        <v>7219</v>
      </c>
      <c r="ET97" s="263" t="s">
        <v>7219</v>
      </c>
      <c r="EU97" s="263" t="s">
        <v>7219</v>
      </c>
      <c r="EV97" s="263" t="s">
        <v>7219</v>
      </c>
      <c r="EW97" s="263" t="s">
        <v>7219</v>
      </c>
      <c r="EX97" s="263" t="s">
        <v>7219</v>
      </c>
      <c r="EY97" s="263" t="s">
        <v>7219</v>
      </c>
      <c r="EZ97" s="263" t="s">
        <v>7219</v>
      </c>
      <c r="FA97" s="263" t="s">
        <v>7219</v>
      </c>
      <c r="FB97" s="263" t="s">
        <v>7219</v>
      </c>
      <c r="FC97" s="263" t="s">
        <v>7219</v>
      </c>
      <c r="FD97" s="263" t="s">
        <v>7219</v>
      </c>
      <c r="FE97" s="263" t="s">
        <v>7219</v>
      </c>
      <c r="FF97" s="263" t="s">
        <v>7219</v>
      </c>
      <c r="FG97" s="263" t="s">
        <v>7219</v>
      </c>
      <c r="FH97" s="263" t="s">
        <v>7219</v>
      </c>
      <c r="FI97" s="263" t="s">
        <v>7219</v>
      </c>
      <c r="FJ97" s="263" t="s">
        <v>7219</v>
      </c>
      <c r="FK97" s="263" t="s">
        <v>7219</v>
      </c>
      <c r="FL97" s="263" t="s">
        <v>7219</v>
      </c>
      <c r="FM97" s="263" t="s">
        <v>7219</v>
      </c>
      <c r="FN97" s="263" t="s">
        <v>7219</v>
      </c>
      <c r="FO97" s="263" t="s">
        <v>7219</v>
      </c>
      <c r="FP97" s="263" t="s">
        <v>7219</v>
      </c>
      <c r="FQ97" s="263" t="s">
        <v>7219</v>
      </c>
      <c r="FR97" s="263" t="s">
        <v>7219</v>
      </c>
      <c r="FS97" s="263" t="s">
        <v>7219</v>
      </c>
      <c r="FT97" s="263" t="s">
        <v>7219</v>
      </c>
      <c r="FU97" s="263" t="s">
        <v>7219</v>
      </c>
      <c r="FV97" s="263" t="s">
        <v>7219</v>
      </c>
      <c r="FW97" s="263" t="s">
        <v>7219</v>
      </c>
      <c r="FX97" s="263" t="s">
        <v>7219</v>
      </c>
      <c r="FY97" s="263" t="s">
        <v>7219</v>
      </c>
      <c r="FZ97" s="263" t="s">
        <v>7219</v>
      </c>
      <c r="GA97" s="263" t="s">
        <v>7219</v>
      </c>
      <c r="GB97" s="263" t="s">
        <v>7219</v>
      </c>
      <c r="GC97" s="263" t="s">
        <v>7219</v>
      </c>
      <c r="GD97" s="263" t="s">
        <v>7219</v>
      </c>
      <c r="GE97" s="263" t="s">
        <v>7219</v>
      </c>
      <c r="GF97" s="263" t="s">
        <v>7219</v>
      </c>
      <c r="GG97" s="263" t="s">
        <v>7219</v>
      </c>
      <c r="GH97" s="263" t="s">
        <v>7219</v>
      </c>
      <c r="GI97" s="263" t="s">
        <v>7219</v>
      </c>
      <c r="GJ97" s="263" t="s">
        <v>7219</v>
      </c>
      <c r="GK97" s="263" t="s">
        <v>7219</v>
      </c>
      <c r="GL97" s="263" t="s">
        <v>7219</v>
      </c>
      <c r="GM97" s="263" t="s">
        <v>7219</v>
      </c>
      <c r="GN97" s="263" t="s">
        <v>7219</v>
      </c>
      <c r="GO97" s="263" t="s">
        <v>7219</v>
      </c>
      <c r="GP97" s="263" t="s">
        <v>7219</v>
      </c>
      <c r="GQ97" s="263" t="s">
        <v>7219</v>
      </c>
      <c r="GR97" s="263" t="s">
        <v>7219</v>
      </c>
      <c r="GS97" s="263" t="s">
        <v>7219</v>
      </c>
      <c r="GT97" s="263" t="s">
        <v>7219</v>
      </c>
      <c r="GU97" s="263" t="s">
        <v>7219</v>
      </c>
      <c r="GV97" s="263" t="s">
        <v>7219</v>
      </c>
      <c r="GW97" s="263" t="s">
        <v>7219</v>
      </c>
      <c r="GX97" s="263" t="s">
        <v>7219</v>
      </c>
      <c r="GY97" s="263" t="s">
        <v>7219</v>
      </c>
      <c r="GZ97" s="263" t="s">
        <v>7219</v>
      </c>
      <c r="HA97" s="263" t="s">
        <v>7219</v>
      </c>
      <c r="HB97" s="263" t="s">
        <v>7219</v>
      </c>
      <c r="HC97" s="263" t="s">
        <v>7219</v>
      </c>
      <c r="HD97" s="263" t="s">
        <v>7219</v>
      </c>
      <c r="HE97" s="263" t="s">
        <v>7219</v>
      </c>
      <c r="HF97" s="263" t="s">
        <v>7219</v>
      </c>
      <c r="HG97" s="263" t="s">
        <v>7219</v>
      </c>
      <c r="HH97" s="263" t="s">
        <v>7219</v>
      </c>
      <c r="HI97" s="263" t="s">
        <v>7219</v>
      </c>
      <c r="HJ97" s="263" t="s">
        <v>7219</v>
      </c>
      <c r="HK97" s="263" t="s">
        <v>7219</v>
      </c>
      <c r="HL97" s="263" t="s">
        <v>7219</v>
      </c>
      <c r="HM97" s="263" t="s">
        <v>7219</v>
      </c>
      <c r="HN97" s="263" t="s">
        <v>7219</v>
      </c>
      <c r="HO97" s="263" t="s">
        <v>7219</v>
      </c>
      <c r="HP97" s="263" t="s">
        <v>7219</v>
      </c>
      <c r="HQ97" s="263" t="s">
        <v>7219</v>
      </c>
    </row>
    <row r="98" spans="3:225">
      <c r="C98" s="229"/>
      <c r="D98" s="212"/>
      <c r="E98" s="229" t="s">
        <v>7204</v>
      </c>
      <c r="F98" s="235" t="s">
        <v>7230</v>
      </c>
      <c r="G98" s="260" t="s">
        <v>7206</v>
      </c>
      <c r="H98" s="261" t="s">
        <v>7207</v>
      </c>
      <c r="I98" s="262"/>
      <c r="J98" s="262"/>
      <c r="K98" s="262"/>
      <c r="L98" s="262"/>
      <c r="M98" s="262"/>
      <c r="N98" s="262"/>
      <c r="O98" s="262"/>
      <c r="P98" s="262"/>
      <c r="Q98" s="262"/>
      <c r="R98" s="262"/>
      <c r="S98" s="262"/>
      <c r="T98" s="262"/>
      <c r="U98" s="262"/>
      <c r="V98" s="262"/>
      <c r="W98" s="262"/>
      <c r="X98" s="262"/>
      <c r="Y98" s="262"/>
      <c r="Z98" s="262"/>
      <c r="AA98" s="262"/>
      <c r="AB98" s="262"/>
      <c r="AC98" s="262"/>
      <c r="AD98" s="262"/>
      <c r="AE98" s="262"/>
      <c r="AF98" s="262"/>
      <c r="AG98" s="262"/>
      <c r="AH98" s="262"/>
      <c r="AI98" s="262"/>
      <c r="AJ98" s="262"/>
      <c r="AK98" s="262"/>
      <c r="AL98" s="262"/>
      <c r="AM98" s="262"/>
      <c r="AN98" s="262"/>
      <c r="AO98" s="262"/>
      <c r="AP98" s="262"/>
      <c r="AQ98" s="262"/>
      <c r="AR98" s="262"/>
      <c r="AS98" s="262"/>
      <c r="AT98" s="262"/>
      <c r="AU98" s="262"/>
      <c r="AV98" s="262"/>
      <c r="AW98" s="262"/>
      <c r="AX98" s="262"/>
      <c r="AY98" s="262"/>
      <c r="AZ98" s="262"/>
      <c r="BA98" s="262"/>
      <c r="BB98" s="262"/>
      <c r="BC98" s="262"/>
      <c r="BD98" s="262"/>
      <c r="BE98" s="262"/>
      <c r="BF98" s="262"/>
      <c r="BG98" s="262"/>
      <c r="BH98" s="262"/>
      <c r="BI98" s="262"/>
      <c r="BJ98" s="262"/>
      <c r="BK98" s="262"/>
      <c r="BL98" s="262"/>
      <c r="BM98" s="262"/>
      <c r="BN98" s="262"/>
      <c r="BO98" s="262"/>
      <c r="BP98" s="262"/>
      <c r="BQ98" s="262"/>
      <c r="BR98" s="262"/>
      <c r="BS98" s="262"/>
      <c r="BT98" s="262"/>
      <c r="BU98" s="262"/>
      <c r="BV98" s="262"/>
      <c r="BW98" s="262"/>
      <c r="BX98" s="262"/>
      <c r="BY98" s="262"/>
      <c r="BZ98" s="262"/>
      <c r="CA98" s="262"/>
      <c r="CB98" s="262"/>
      <c r="CC98" s="262"/>
      <c r="CD98" s="262"/>
      <c r="CE98" s="262"/>
      <c r="CF98" s="262"/>
      <c r="CG98" s="262"/>
      <c r="CH98" s="262"/>
      <c r="CI98" s="262"/>
      <c r="CJ98" s="262"/>
      <c r="CK98" s="262"/>
      <c r="CL98" s="262"/>
      <c r="CM98" s="262"/>
      <c r="CN98" s="262"/>
      <c r="CO98" s="262"/>
      <c r="CP98" s="262"/>
      <c r="CQ98" s="262"/>
      <c r="CR98" s="262"/>
      <c r="CS98" s="262"/>
      <c r="CT98" s="262"/>
      <c r="CU98" s="262"/>
      <c r="CV98" s="262"/>
      <c r="CW98" s="262"/>
      <c r="CX98" s="262"/>
      <c r="CY98" s="262"/>
      <c r="CZ98" s="262"/>
      <c r="DA98" s="262"/>
      <c r="DB98" s="262"/>
      <c r="DC98" s="262"/>
      <c r="DD98" s="262"/>
      <c r="DE98" s="262"/>
      <c r="DF98" s="262"/>
      <c r="DG98" s="262"/>
      <c r="DH98" s="262"/>
      <c r="DI98" s="262"/>
      <c r="DJ98" s="262"/>
      <c r="DK98" s="262"/>
      <c r="DL98" s="262"/>
      <c r="DM98" s="262"/>
      <c r="DN98" s="262"/>
      <c r="DO98" s="262"/>
      <c r="DP98" s="262"/>
      <c r="DQ98" s="262"/>
      <c r="DR98" s="262"/>
      <c r="DS98" s="262"/>
      <c r="DT98" s="262"/>
      <c r="DU98" s="262"/>
      <c r="DV98" s="262"/>
      <c r="DW98" s="262"/>
      <c r="DX98" s="262"/>
      <c r="DY98" s="262"/>
      <c r="DZ98" s="262"/>
      <c r="EA98" s="262"/>
      <c r="EB98" s="262"/>
      <c r="EC98" s="262"/>
      <c r="ED98" s="262"/>
      <c r="EE98" s="262"/>
      <c r="EF98" s="262"/>
      <c r="EG98" s="262"/>
      <c r="EH98" s="262"/>
      <c r="EI98" s="262"/>
      <c r="EJ98" s="262"/>
      <c r="EK98" s="262"/>
      <c r="EL98" s="262"/>
      <c r="EM98" s="262"/>
      <c r="EN98" s="262"/>
      <c r="EO98" s="262"/>
      <c r="EP98" s="263" t="s">
        <v>6977</v>
      </c>
      <c r="EQ98" s="263" t="s">
        <v>6977</v>
      </c>
      <c r="ER98" s="263" t="s">
        <v>6977</v>
      </c>
      <c r="ES98" s="263" t="s">
        <v>6977</v>
      </c>
      <c r="ET98" s="263" t="s">
        <v>6977</v>
      </c>
      <c r="EU98" s="263" t="s">
        <v>6977</v>
      </c>
      <c r="EV98" s="263" t="s">
        <v>6977</v>
      </c>
      <c r="EW98" s="263" t="s">
        <v>6977</v>
      </c>
      <c r="EX98" s="263" t="s">
        <v>6977</v>
      </c>
      <c r="EY98" s="263" t="s">
        <v>6977</v>
      </c>
      <c r="EZ98" s="263" t="s">
        <v>6977</v>
      </c>
      <c r="FA98" s="263" t="s">
        <v>6977</v>
      </c>
      <c r="FB98" s="263" t="s">
        <v>6977</v>
      </c>
      <c r="FC98" s="263" t="s">
        <v>6977</v>
      </c>
      <c r="FD98" s="263" t="s">
        <v>6977</v>
      </c>
      <c r="FE98" s="263" t="s">
        <v>6977</v>
      </c>
      <c r="FF98" s="263" t="s">
        <v>6977</v>
      </c>
      <c r="FG98" s="263" t="s">
        <v>6977</v>
      </c>
      <c r="FH98" s="263" t="s">
        <v>6977</v>
      </c>
      <c r="FI98" s="263" t="s">
        <v>6977</v>
      </c>
      <c r="FJ98" s="263" t="s">
        <v>6977</v>
      </c>
      <c r="FK98" s="263" t="s">
        <v>6977</v>
      </c>
      <c r="FL98" s="263" t="s">
        <v>6977</v>
      </c>
      <c r="FM98" s="263" t="s">
        <v>6977</v>
      </c>
      <c r="FN98" s="263" t="s">
        <v>6977</v>
      </c>
      <c r="FO98" s="263" t="s">
        <v>6977</v>
      </c>
      <c r="FP98" s="263" t="s">
        <v>6977</v>
      </c>
      <c r="FQ98" s="263" t="s">
        <v>6977</v>
      </c>
      <c r="FR98" s="263" t="s">
        <v>6977</v>
      </c>
      <c r="FS98" s="263" t="s">
        <v>6977</v>
      </c>
      <c r="FT98" s="263" t="s">
        <v>6977</v>
      </c>
      <c r="FU98" s="263" t="s">
        <v>6977</v>
      </c>
      <c r="FV98" s="263" t="s">
        <v>6977</v>
      </c>
      <c r="FW98" s="263" t="s">
        <v>6977</v>
      </c>
      <c r="FX98" s="263" t="s">
        <v>6977</v>
      </c>
      <c r="FY98" s="263" t="s">
        <v>6977</v>
      </c>
      <c r="FZ98" s="263" t="s">
        <v>6977</v>
      </c>
      <c r="GA98" s="263" t="s">
        <v>6977</v>
      </c>
      <c r="GB98" s="263" t="s">
        <v>6977</v>
      </c>
      <c r="GC98" s="263" t="s">
        <v>6977</v>
      </c>
      <c r="GD98" s="263" t="s">
        <v>6977</v>
      </c>
      <c r="GE98" s="263" t="s">
        <v>6977</v>
      </c>
      <c r="GF98" s="263" t="s">
        <v>6977</v>
      </c>
      <c r="GG98" s="263" t="s">
        <v>6977</v>
      </c>
      <c r="GH98" s="263" t="s">
        <v>6977</v>
      </c>
      <c r="GI98" s="263" t="s">
        <v>6977</v>
      </c>
      <c r="GJ98" s="263" t="s">
        <v>6977</v>
      </c>
      <c r="GK98" s="263" t="s">
        <v>6977</v>
      </c>
      <c r="GL98" s="263" t="s">
        <v>6977</v>
      </c>
      <c r="GM98" s="263" t="s">
        <v>6977</v>
      </c>
      <c r="GN98" s="263" t="s">
        <v>6977</v>
      </c>
      <c r="GO98" s="263" t="s">
        <v>6977</v>
      </c>
      <c r="GP98" s="263" t="s">
        <v>6977</v>
      </c>
      <c r="GQ98" s="263" t="s">
        <v>6977</v>
      </c>
      <c r="GR98" s="263" t="s">
        <v>6977</v>
      </c>
      <c r="GS98" s="263" t="s">
        <v>6977</v>
      </c>
      <c r="GT98" s="263" t="s">
        <v>6977</v>
      </c>
      <c r="GU98" s="263" t="s">
        <v>6977</v>
      </c>
      <c r="GV98" s="263" t="s">
        <v>6977</v>
      </c>
      <c r="GW98" s="263" t="s">
        <v>6977</v>
      </c>
      <c r="GX98" s="263" t="s">
        <v>6977</v>
      </c>
      <c r="GY98" s="263" t="s">
        <v>6977</v>
      </c>
      <c r="GZ98" s="263" t="s">
        <v>6977</v>
      </c>
      <c r="HA98" s="263" t="s">
        <v>6977</v>
      </c>
      <c r="HB98" s="263" t="s">
        <v>6977</v>
      </c>
      <c r="HC98" s="263" t="s">
        <v>6977</v>
      </c>
      <c r="HD98" s="263" t="s">
        <v>6977</v>
      </c>
      <c r="HE98" s="263" t="s">
        <v>6977</v>
      </c>
      <c r="HF98" s="263" t="s">
        <v>6977</v>
      </c>
      <c r="HG98" s="263" t="s">
        <v>6977</v>
      </c>
      <c r="HH98" s="263" t="s">
        <v>6977</v>
      </c>
      <c r="HI98" s="263" t="s">
        <v>6977</v>
      </c>
      <c r="HJ98" s="263" t="s">
        <v>6977</v>
      </c>
      <c r="HK98" s="263" t="s">
        <v>6977</v>
      </c>
      <c r="HL98" s="263" t="s">
        <v>6977</v>
      </c>
      <c r="HM98" s="263" t="s">
        <v>6977</v>
      </c>
      <c r="HN98" s="263" t="s">
        <v>6977</v>
      </c>
      <c r="HO98" s="263" t="s">
        <v>6977</v>
      </c>
      <c r="HP98" s="263" t="s">
        <v>6977</v>
      </c>
      <c r="HQ98" s="263" t="s">
        <v>6977</v>
      </c>
    </row>
    <row r="99" spans="3:225">
      <c r="C99" s="229"/>
      <c r="D99" s="212"/>
      <c r="E99" s="229" t="s">
        <v>7208</v>
      </c>
      <c r="F99" s="235" t="s">
        <v>7230</v>
      </c>
      <c r="G99" s="260" t="s">
        <v>7206</v>
      </c>
      <c r="H99" s="261" t="s">
        <v>7207</v>
      </c>
      <c r="I99" s="262"/>
      <c r="J99" s="262"/>
      <c r="K99" s="262"/>
      <c r="L99" s="262"/>
      <c r="M99" s="262"/>
      <c r="N99" s="262"/>
      <c r="O99" s="262"/>
      <c r="P99" s="262"/>
      <c r="Q99" s="262"/>
      <c r="R99" s="262"/>
      <c r="S99" s="262"/>
      <c r="T99" s="262"/>
      <c r="U99" s="262"/>
      <c r="V99" s="262"/>
      <c r="W99" s="262"/>
      <c r="X99" s="262"/>
      <c r="Y99" s="262"/>
      <c r="Z99" s="262"/>
      <c r="AA99" s="262"/>
      <c r="AB99" s="262"/>
      <c r="AC99" s="262"/>
      <c r="AD99" s="262"/>
      <c r="AE99" s="262"/>
      <c r="AF99" s="262"/>
      <c r="AG99" s="262"/>
      <c r="AH99" s="262"/>
      <c r="AI99" s="262"/>
      <c r="AJ99" s="262"/>
      <c r="AK99" s="262"/>
      <c r="AL99" s="262"/>
      <c r="AM99" s="262"/>
      <c r="AN99" s="262"/>
      <c r="AO99" s="262"/>
      <c r="AP99" s="262"/>
      <c r="AQ99" s="262"/>
      <c r="AR99" s="262"/>
      <c r="AS99" s="262"/>
      <c r="AT99" s="262"/>
      <c r="AU99" s="262"/>
      <c r="AV99" s="262"/>
      <c r="AW99" s="262"/>
      <c r="AX99" s="262"/>
      <c r="AY99" s="262"/>
      <c r="AZ99" s="262"/>
      <c r="BA99" s="262"/>
      <c r="BB99" s="262"/>
      <c r="BC99" s="262"/>
      <c r="BD99" s="262"/>
      <c r="BE99" s="262"/>
      <c r="BF99" s="262"/>
      <c r="BG99" s="262"/>
      <c r="BH99" s="262"/>
      <c r="BI99" s="262"/>
      <c r="BJ99" s="262"/>
      <c r="BK99" s="262"/>
      <c r="BL99" s="262"/>
      <c r="BM99" s="262"/>
      <c r="BN99" s="262"/>
      <c r="BO99" s="262"/>
      <c r="BP99" s="262"/>
      <c r="BQ99" s="262"/>
      <c r="BR99" s="262"/>
      <c r="BS99" s="262"/>
      <c r="BT99" s="262"/>
      <c r="BU99" s="262"/>
      <c r="BV99" s="262"/>
      <c r="BW99" s="262"/>
      <c r="BX99" s="262"/>
      <c r="BY99" s="262"/>
      <c r="BZ99" s="262"/>
      <c r="CA99" s="262"/>
      <c r="CB99" s="262"/>
      <c r="CC99" s="262"/>
      <c r="CD99" s="262"/>
      <c r="CE99" s="262"/>
      <c r="CF99" s="262"/>
      <c r="CG99" s="262"/>
      <c r="CH99" s="262"/>
      <c r="CI99" s="262"/>
      <c r="CJ99" s="262"/>
      <c r="CK99" s="262"/>
      <c r="CL99" s="262"/>
      <c r="CM99" s="262"/>
      <c r="CN99" s="262"/>
      <c r="CO99" s="262"/>
      <c r="CP99" s="262"/>
      <c r="CQ99" s="262"/>
      <c r="CR99" s="262"/>
      <c r="CS99" s="262"/>
      <c r="CT99" s="262"/>
      <c r="CU99" s="262"/>
      <c r="CV99" s="262"/>
      <c r="CW99" s="262"/>
      <c r="CX99" s="262"/>
      <c r="CY99" s="262"/>
      <c r="CZ99" s="262"/>
      <c r="DA99" s="262"/>
      <c r="DB99" s="262"/>
      <c r="DC99" s="262"/>
      <c r="DD99" s="262"/>
      <c r="DE99" s="262"/>
      <c r="DF99" s="262"/>
      <c r="DG99" s="262"/>
      <c r="DH99" s="262"/>
      <c r="DI99" s="262"/>
      <c r="DJ99" s="262"/>
      <c r="DK99" s="262"/>
      <c r="DL99" s="262"/>
      <c r="DM99" s="262"/>
      <c r="DN99" s="262"/>
      <c r="DO99" s="262"/>
      <c r="DP99" s="262"/>
      <c r="DQ99" s="262"/>
      <c r="DR99" s="262"/>
      <c r="DS99" s="262"/>
      <c r="DT99" s="262"/>
      <c r="DU99" s="262"/>
      <c r="DV99" s="262"/>
      <c r="DW99" s="262"/>
      <c r="DX99" s="262"/>
      <c r="DY99" s="262"/>
      <c r="DZ99" s="262"/>
      <c r="EA99" s="262"/>
      <c r="EB99" s="262"/>
      <c r="EC99" s="262"/>
      <c r="ED99" s="262"/>
      <c r="EE99" s="262"/>
      <c r="EF99" s="262"/>
      <c r="EG99" s="262"/>
      <c r="EH99" s="262"/>
      <c r="EI99" s="262"/>
      <c r="EJ99" s="262"/>
      <c r="EK99" s="262"/>
      <c r="EL99" s="262"/>
      <c r="EM99" s="262"/>
      <c r="EN99" s="262"/>
      <c r="EO99" s="262"/>
      <c r="EP99" s="263" t="s">
        <v>6977</v>
      </c>
      <c r="EQ99" s="263" t="s">
        <v>6977</v>
      </c>
      <c r="ER99" s="263" t="s">
        <v>6977</v>
      </c>
      <c r="ES99" s="263" t="s">
        <v>6977</v>
      </c>
      <c r="ET99" s="263" t="s">
        <v>6977</v>
      </c>
      <c r="EU99" s="263" t="s">
        <v>6977</v>
      </c>
      <c r="EV99" s="263" t="s">
        <v>6977</v>
      </c>
      <c r="EW99" s="263" t="s">
        <v>6977</v>
      </c>
      <c r="EX99" s="263" t="s">
        <v>6977</v>
      </c>
      <c r="EY99" s="263" t="s">
        <v>6977</v>
      </c>
      <c r="EZ99" s="263" t="s">
        <v>6977</v>
      </c>
      <c r="FA99" s="263" t="s">
        <v>6977</v>
      </c>
      <c r="FB99" s="263" t="s">
        <v>6977</v>
      </c>
      <c r="FC99" s="263" t="s">
        <v>6977</v>
      </c>
      <c r="FD99" s="263" t="s">
        <v>6977</v>
      </c>
      <c r="FE99" s="263" t="s">
        <v>6977</v>
      </c>
      <c r="FF99" s="263" t="s">
        <v>6977</v>
      </c>
      <c r="FG99" s="263" t="s">
        <v>6977</v>
      </c>
      <c r="FH99" s="263" t="s">
        <v>6977</v>
      </c>
      <c r="FI99" s="263" t="s">
        <v>6977</v>
      </c>
      <c r="FJ99" s="263" t="s">
        <v>6977</v>
      </c>
      <c r="FK99" s="263" t="s">
        <v>6977</v>
      </c>
      <c r="FL99" s="263" t="s">
        <v>6977</v>
      </c>
      <c r="FM99" s="263" t="s">
        <v>6977</v>
      </c>
      <c r="FN99" s="263" t="s">
        <v>6977</v>
      </c>
      <c r="FO99" s="263" t="s">
        <v>6977</v>
      </c>
      <c r="FP99" s="263" t="s">
        <v>6977</v>
      </c>
      <c r="FQ99" s="263" t="s">
        <v>6977</v>
      </c>
      <c r="FR99" s="263" t="s">
        <v>6977</v>
      </c>
      <c r="FS99" s="263" t="s">
        <v>6977</v>
      </c>
      <c r="FT99" s="263" t="s">
        <v>6977</v>
      </c>
      <c r="FU99" s="263" t="s">
        <v>6977</v>
      </c>
      <c r="FV99" s="263" t="s">
        <v>6977</v>
      </c>
      <c r="FW99" s="263" t="s">
        <v>6977</v>
      </c>
      <c r="FX99" s="263" t="s">
        <v>6977</v>
      </c>
      <c r="FY99" s="263" t="s">
        <v>6977</v>
      </c>
      <c r="FZ99" s="263" t="s">
        <v>6977</v>
      </c>
      <c r="GA99" s="263" t="s">
        <v>6977</v>
      </c>
      <c r="GB99" s="263" t="s">
        <v>6977</v>
      </c>
      <c r="GC99" s="263" t="s">
        <v>6977</v>
      </c>
      <c r="GD99" s="263" t="s">
        <v>6977</v>
      </c>
      <c r="GE99" s="263" t="s">
        <v>6977</v>
      </c>
      <c r="GF99" s="263" t="s">
        <v>6977</v>
      </c>
      <c r="GG99" s="263" t="s">
        <v>6977</v>
      </c>
      <c r="GH99" s="263" t="s">
        <v>6977</v>
      </c>
      <c r="GI99" s="263" t="s">
        <v>6977</v>
      </c>
      <c r="GJ99" s="263" t="s">
        <v>6977</v>
      </c>
      <c r="GK99" s="263" t="s">
        <v>6977</v>
      </c>
      <c r="GL99" s="263" t="s">
        <v>6977</v>
      </c>
      <c r="GM99" s="263" t="s">
        <v>6977</v>
      </c>
      <c r="GN99" s="263" t="s">
        <v>6977</v>
      </c>
      <c r="GO99" s="263" t="s">
        <v>6977</v>
      </c>
      <c r="GP99" s="263" t="s">
        <v>6977</v>
      </c>
      <c r="GQ99" s="263" t="s">
        <v>6977</v>
      </c>
      <c r="GR99" s="263" t="s">
        <v>6977</v>
      </c>
      <c r="GS99" s="263" t="s">
        <v>6977</v>
      </c>
      <c r="GT99" s="263" t="s">
        <v>6977</v>
      </c>
      <c r="GU99" s="263" t="s">
        <v>6977</v>
      </c>
      <c r="GV99" s="263" t="s">
        <v>6977</v>
      </c>
      <c r="GW99" s="263" t="s">
        <v>6977</v>
      </c>
      <c r="GX99" s="263" t="s">
        <v>6977</v>
      </c>
      <c r="GY99" s="263" t="s">
        <v>6977</v>
      </c>
      <c r="GZ99" s="263" t="s">
        <v>6977</v>
      </c>
      <c r="HA99" s="263" t="s">
        <v>6977</v>
      </c>
      <c r="HB99" s="263" t="s">
        <v>6977</v>
      </c>
      <c r="HC99" s="263" t="s">
        <v>6977</v>
      </c>
      <c r="HD99" s="263" t="s">
        <v>6977</v>
      </c>
      <c r="HE99" s="263" t="s">
        <v>6977</v>
      </c>
      <c r="HF99" s="263" t="s">
        <v>6977</v>
      </c>
      <c r="HG99" s="263" t="s">
        <v>6977</v>
      </c>
      <c r="HH99" s="263" t="s">
        <v>6977</v>
      </c>
      <c r="HI99" s="263" t="s">
        <v>6977</v>
      </c>
      <c r="HJ99" s="263" t="s">
        <v>6977</v>
      </c>
      <c r="HK99" s="263" t="s">
        <v>6977</v>
      </c>
      <c r="HL99" s="263" t="s">
        <v>6977</v>
      </c>
      <c r="HM99" s="263" t="s">
        <v>6977</v>
      </c>
      <c r="HN99" s="263" t="s">
        <v>6977</v>
      </c>
      <c r="HO99" s="263" t="s">
        <v>6977</v>
      </c>
      <c r="HP99" s="263" t="s">
        <v>6977</v>
      </c>
      <c r="HQ99" s="263" t="s">
        <v>6977</v>
      </c>
    </row>
    <row r="100" spans="3:225">
      <c r="C100" s="229"/>
      <c r="D100" s="212"/>
      <c r="E100" s="229" t="s">
        <v>7209</v>
      </c>
      <c r="F100" s="235" t="s">
        <v>7230</v>
      </c>
      <c r="G100" s="260" t="s">
        <v>7206</v>
      </c>
      <c r="H100" s="261" t="s">
        <v>7207</v>
      </c>
      <c r="I100" s="262"/>
      <c r="J100" s="262"/>
      <c r="K100" s="262"/>
      <c r="L100" s="262"/>
      <c r="M100" s="262"/>
      <c r="N100" s="262"/>
      <c r="O100" s="262"/>
      <c r="P100" s="262"/>
      <c r="Q100" s="262"/>
      <c r="R100" s="262"/>
      <c r="S100" s="262"/>
      <c r="T100" s="262"/>
      <c r="U100" s="262"/>
      <c r="V100" s="262"/>
      <c r="W100" s="262"/>
      <c r="X100" s="262"/>
      <c r="Y100" s="262"/>
      <c r="Z100" s="262"/>
      <c r="AA100" s="262"/>
      <c r="AB100" s="262"/>
      <c r="AC100" s="262"/>
      <c r="AD100" s="262"/>
      <c r="AE100" s="262"/>
      <c r="AF100" s="262"/>
      <c r="AG100" s="262"/>
      <c r="AH100" s="262"/>
      <c r="AI100" s="262"/>
      <c r="AJ100" s="262"/>
      <c r="AK100" s="262"/>
      <c r="AL100" s="262"/>
      <c r="AM100" s="262"/>
      <c r="AN100" s="262"/>
      <c r="AO100" s="262"/>
      <c r="AP100" s="262"/>
      <c r="AQ100" s="262"/>
      <c r="AR100" s="262"/>
      <c r="AS100" s="262"/>
      <c r="AT100" s="262"/>
      <c r="AU100" s="262"/>
      <c r="AV100" s="262"/>
      <c r="AW100" s="262"/>
      <c r="AX100" s="262"/>
      <c r="AY100" s="262"/>
      <c r="AZ100" s="262"/>
      <c r="BA100" s="262"/>
      <c r="BB100" s="262"/>
      <c r="BC100" s="262"/>
      <c r="BD100" s="262"/>
      <c r="BE100" s="262"/>
      <c r="BF100" s="262"/>
      <c r="BG100" s="262"/>
      <c r="BH100" s="262"/>
      <c r="BI100" s="262"/>
      <c r="BJ100" s="262"/>
      <c r="BK100" s="262"/>
      <c r="BL100" s="262"/>
      <c r="BM100" s="262"/>
      <c r="BN100" s="262"/>
      <c r="BO100" s="262"/>
      <c r="BP100" s="262"/>
      <c r="BQ100" s="262"/>
      <c r="BR100" s="262"/>
      <c r="BS100" s="262"/>
      <c r="BT100" s="262"/>
      <c r="BU100" s="262"/>
      <c r="BV100" s="262"/>
      <c r="BW100" s="262"/>
      <c r="BX100" s="262"/>
      <c r="BY100" s="262"/>
      <c r="BZ100" s="262"/>
      <c r="CA100" s="262"/>
      <c r="CB100" s="262"/>
      <c r="CC100" s="262"/>
      <c r="CD100" s="262"/>
      <c r="CE100" s="262"/>
      <c r="CF100" s="262"/>
      <c r="CG100" s="262"/>
      <c r="CH100" s="262"/>
      <c r="CI100" s="262"/>
      <c r="CJ100" s="262"/>
      <c r="CK100" s="262"/>
      <c r="CL100" s="262"/>
      <c r="CM100" s="262"/>
      <c r="CN100" s="262"/>
      <c r="CO100" s="262"/>
      <c r="CP100" s="262"/>
      <c r="CQ100" s="262"/>
      <c r="CR100" s="262"/>
      <c r="CS100" s="262"/>
      <c r="CT100" s="262"/>
      <c r="CU100" s="262"/>
      <c r="CV100" s="262"/>
      <c r="CW100" s="262"/>
      <c r="CX100" s="262"/>
      <c r="CY100" s="262"/>
      <c r="CZ100" s="262"/>
      <c r="DA100" s="262"/>
      <c r="DB100" s="262"/>
      <c r="DC100" s="262"/>
      <c r="DD100" s="262"/>
      <c r="DE100" s="262"/>
      <c r="DF100" s="262"/>
      <c r="DG100" s="262"/>
      <c r="DH100" s="262"/>
      <c r="DI100" s="262"/>
      <c r="DJ100" s="262"/>
      <c r="DK100" s="262"/>
      <c r="DL100" s="262"/>
      <c r="DM100" s="262"/>
      <c r="DN100" s="262"/>
      <c r="DO100" s="262"/>
      <c r="DP100" s="262"/>
      <c r="DQ100" s="262"/>
      <c r="DR100" s="262"/>
      <c r="DS100" s="262"/>
      <c r="DT100" s="262"/>
      <c r="DU100" s="262"/>
      <c r="DV100" s="262"/>
      <c r="DW100" s="262"/>
      <c r="DX100" s="262"/>
      <c r="DY100" s="262"/>
      <c r="DZ100" s="262"/>
      <c r="EA100" s="262"/>
      <c r="EB100" s="262"/>
      <c r="EC100" s="262"/>
      <c r="ED100" s="262"/>
      <c r="EE100" s="262"/>
      <c r="EF100" s="262"/>
      <c r="EG100" s="262"/>
      <c r="EH100" s="262"/>
      <c r="EI100" s="262"/>
      <c r="EJ100" s="262"/>
      <c r="EK100" s="262"/>
      <c r="EL100" s="262"/>
      <c r="EM100" s="262"/>
      <c r="EN100" s="262"/>
      <c r="EO100" s="262"/>
      <c r="EP100" s="263" t="s">
        <v>6977</v>
      </c>
      <c r="EQ100" s="263" t="s">
        <v>6977</v>
      </c>
      <c r="ER100" s="263" t="s">
        <v>6977</v>
      </c>
      <c r="ES100" s="263" t="s">
        <v>6977</v>
      </c>
      <c r="ET100" s="263" t="s">
        <v>6977</v>
      </c>
      <c r="EU100" s="263" t="s">
        <v>6977</v>
      </c>
      <c r="EV100" s="263" t="s">
        <v>6977</v>
      </c>
      <c r="EW100" s="263" t="s">
        <v>6977</v>
      </c>
      <c r="EX100" s="263" t="s">
        <v>6977</v>
      </c>
      <c r="EY100" s="263" t="s">
        <v>6977</v>
      </c>
      <c r="EZ100" s="263" t="s">
        <v>6977</v>
      </c>
      <c r="FA100" s="263" t="s">
        <v>6977</v>
      </c>
      <c r="FB100" s="263" t="s">
        <v>6977</v>
      </c>
      <c r="FC100" s="263" t="s">
        <v>6977</v>
      </c>
      <c r="FD100" s="263" t="s">
        <v>6977</v>
      </c>
      <c r="FE100" s="263" t="s">
        <v>6977</v>
      </c>
      <c r="FF100" s="263" t="s">
        <v>6977</v>
      </c>
      <c r="FG100" s="263" t="s">
        <v>6977</v>
      </c>
      <c r="FH100" s="263" t="s">
        <v>6977</v>
      </c>
      <c r="FI100" s="263" t="s">
        <v>6977</v>
      </c>
      <c r="FJ100" s="263" t="s">
        <v>6977</v>
      </c>
      <c r="FK100" s="263" t="s">
        <v>6977</v>
      </c>
      <c r="FL100" s="263" t="s">
        <v>6977</v>
      </c>
      <c r="FM100" s="263" t="s">
        <v>6977</v>
      </c>
      <c r="FN100" s="263" t="s">
        <v>6977</v>
      </c>
      <c r="FO100" s="263" t="s">
        <v>6977</v>
      </c>
      <c r="FP100" s="263" t="s">
        <v>6977</v>
      </c>
      <c r="FQ100" s="263" t="s">
        <v>6977</v>
      </c>
      <c r="FR100" s="263" t="s">
        <v>6977</v>
      </c>
      <c r="FS100" s="263" t="s">
        <v>6977</v>
      </c>
      <c r="FT100" s="263" t="s">
        <v>6977</v>
      </c>
      <c r="FU100" s="263" t="s">
        <v>6977</v>
      </c>
      <c r="FV100" s="263" t="s">
        <v>6977</v>
      </c>
      <c r="FW100" s="263" t="s">
        <v>6977</v>
      </c>
      <c r="FX100" s="263" t="s">
        <v>6977</v>
      </c>
      <c r="FY100" s="263" t="s">
        <v>6977</v>
      </c>
      <c r="FZ100" s="263" t="s">
        <v>6977</v>
      </c>
      <c r="GA100" s="263" t="s">
        <v>6977</v>
      </c>
      <c r="GB100" s="263" t="s">
        <v>6977</v>
      </c>
      <c r="GC100" s="263" t="s">
        <v>6977</v>
      </c>
      <c r="GD100" s="263" t="s">
        <v>6977</v>
      </c>
      <c r="GE100" s="263" t="s">
        <v>6977</v>
      </c>
      <c r="GF100" s="263" t="s">
        <v>6977</v>
      </c>
      <c r="GG100" s="263" t="s">
        <v>6977</v>
      </c>
      <c r="GH100" s="263" t="s">
        <v>6977</v>
      </c>
      <c r="GI100" s="263" t="s">
        <v>6977</v>
      </c>
      <c r="GJ100" s="263" t="s">
        <v>6977</v>
      </c>
      <c r="GK100" s="263" t="s">
        <v>6977</v>
      </c>
      <c r="GL100" s="263" t="s">
        <v>6977</v>
      </c>
      <c r="GM100" s="263" t="s">
        <v>6977</v>
      </c>
      <c r="GN100" s="263" t="s">
        <v>6977</v>
      </c>
      <c r="GO100" s="263" t="s">
        <v>6977</v>
      </c>
      <c r="GP100" s="263" t="s">
        <v>6977</v>
      </c>
      <c r="GQ100" s="263" t="s">
        <v>6977</v>
      </c>
      <c r="GR100" s="263" t="s">
        <v>6977</v>
      </c>
      <c r="GS100" s="263" t="s">
        <v>6977</v>
      </c>
      <c r="GT100" s="263" t="s">
        <v>6977</v>
      </c>
      <c r="GU100" s="263" t="s">
        <v>6977</v>
      </c>
      <c r="GV100" s="263" t="s">
        <v>6977</v>
      </c>
      <c r="GW100" s="263" t="s">
        <v>6977</v>
      </c>
      <c r="GX100" s="263" t="s">
        <v>6977</v>
      </c>
      <c r="GY100" s="263" t="s">
        <v>6977</v>
      </c>
      <c r="GZ100" s="263" t="s">
        <v>6977</v>
      </c>
      <c r="HA100" s="263" t="s">
        <v>6977</v>
      </c>
      <c r="HB100" s="263" t="s">
        <v>6977</v>
      </c>
      <c r="HC100" s="263" t="s">
        <v>6977</v>
      </c>
      <c r="HD100" s="263" t="s">
        <v>6977</v>
      </c>
      <c r="HE100" s="263" t="s">
        <v>6977</v>
      </c>
      <c r="HF100" s="263" t="s">
        <v>6977</v>
      </c>
      <c r="HG100" s="263" t="s">
        <v>6977</v>
      </c>
      <c r="HH100" s="263" t="s">
        <v>6977</v>
      </c>
      <c r="HI100" s="263" t="s">
        <v>6977</v>
      </c>
      <c r="HJ100" s="263" t="s">
        <v>6977</v>
      </c>
      <c r="HK100" s="263" t="s">
        <v>6977</v>
      </c>
      <c r="HL100" s="263" t="s">
        <v>6977</v>
      </c>
      <c r="HM100" s="263" t="s">
        <v>6977</v>
      </c>
      <c r="HN100" s="263" t="s">
        <v>6977</v>
      </c>
      <c r="HO100" s="263" t="s">
        <v>6977</v>
      </c>
      <c r="HP100" s="263" t="s">
        <v>6977</v>
      </c>
      <c r="HQ100" s="263" t="s">
        <v>6977</v>
      </c>
    </row>
    <row r="101" spans="3:225">
      <c r="C101" s="229"/>
      <c r="D101" s="212"/>
      <c r="E101" s="229" t="s">
        <v>7210</v>
      </c>
      <c r="F101" s="235" t="s">
        <v>7230</v>
      </c>
      <c r="G101" s="260" t="s">
        <v>7206</v>
      </c>
      <c r="H101" s="261" t="s">
        <v>7207</v>
      </c>
      <c r="I101" s="262"/>
      <c r="J101" s="262"/>
      <c r="K101" s="262"/>
      <c r="L101" s="262"/>
      <c r="M101" s="262"/>
      <c r="N101" s="262"/>
      <c r="O101" s="262"/>
      <c r="P101" s="262"/>
      <c r="Q101" s="262"/>
      <c r="R101" s="262"/>
      <c r="S101" s="262"/>
      <c r="T101" s="262"/>
      <c r="U101" s="262"/>
      <c r="V101" s="262"/>
      <c r="W101" s="262"/>
      <c r="X101" s="262"/>
      <c r="Y101" s="262"/>
      <c r="Z101" s="262"/>
      <c r="AA101" s="262"/>
      <c r="AB101" s="262"/>
      <c r="AC101" s="262"/>
      <c r="AD101" s="262"/>
      <c r="AE101" s="262"/>
      <c r="AF101" s="262"/>
      <c r="AG101" s="262"/>
      <c r="AH101" s="262"/>
      <c r="AI101" s="262"/>
      <c r="AJ101" s="262"/>
      <c r="AK101" s="262"/>
      <c r="AL101" s="262"/>
      <c r="AM101" s="262"/>
      <c r="AN101" s="262"/>
      <c r="AO101" s="262"/>
      <c r="AP101" s="262"/>
      <c r="AQ101" s="262"/>
      <c r="AR101" s="262"/>
      <c r="AS101" s="262"/>
      <c r="AT101" s="262"/>
      <c r="AU101" s="262"/>
      <c r="AV101" s="262"/>
      <c r="AW101" s="262"/>
      <c r="AX101" s="262"/>
      <c r="AY101" s="262"/>
      <c r="AZ101" s="262"/>
      <c r="BA101" s="262"/>
      <c r="BB101" s="262"/>
      <c r="BC101" s="262"/>
      <c r="BD101" s="262"/>
      <c r="BE101" s="262"/>
      <c r="BF101" s="262"/>
      <c r="BG101" s="262"/>
      <c r="BH101" s="262"/>
      <c r="BI101" s="262"/>
      <c r="BJ101" s="262"/>
      <c r="BK101" s="262"/>
      <c r="BL101" s="262"/>
      <c r="BM101" s="262"/>
      <c r="BN101" s="262"/>
      <c r="BO101" s="262"/>
      <c r="BP101" s="262"/>
      <c r="BQ101" s="262"/>
      <c r="BR101" s="262"/>
      <c r="BS101" s="262"/>
      <c r="BT101" s="262"/>
      <c r="BU101" s="262"/>
      <c r="BV101" s="262"/>
      <c r="BW101" s="262"/>
      <c r="BX101" s="262"/>
      <c r="BY101" s="262"/>
      <c r="BZ101" s="262"/>
      <c r="CA101" s="262"/>
      <c r="CB101" s="262"/>
      <c r="CC101" s="262"/>
      <c r="CD101" s="262"/>
      <c r="CE101" s="262"/>
      <c r="CF101" s="262"/>
      <c r="CG101" s="262"/>
      <c r="CH101" s="262"/>
      <c r="CI101" s="262"/>
      <c r="CJ101" s="262"/>
      <c r="CK101" s="262"/>
      <c r="CL101" s="262"/>
      <c r="CM101" s="262"/>
      <c r="CN101" s="262"/>
      <c r="CO101" s="262"/>
      <c r="CP101" s="262"/>
      <c r="CQ101" s="262"/>
      <c r="CR101" s="262"/>
      <c r="CS101" s="262"/>
      <c r="CT101" s="262"/>
      <c r="CU101" s="262"/>
      <c r="CV101" s="262"/>
      <c r="CW101" s="262"/>
      <c r="CX101" s="262"/>
      <c r="CY101" s="262"/>
      <c r="CZ101" s="262"/>
      <c r="DA101" s="262"/>
      <c r="DB101" s="262"/>
      <c r="DC101" s="262"/>
      <c r="DD101" s="262"/>
      <c r="DE101" s="262"/>
      <c r="DF101" s="262"/>
      <c r="DG101" s="262"/>
      <c r="DH101" s="262"/>
      <c r="DI101" s="262"/>
      <c r="DJ101" s="262"/>
      <c r="DK101" s="262"/>
      <c r="DL101" s="262"/>
      <c r="DM101" s="262"/>
      <c r="DN101" s="262"/>
      <c r="DO101" s="262"/>
      <c r="DP101" s="262"/>
      <c r="DQ101" s="262"/>
      <c r="DR101" s="262"/>
      <c r="DS101" s="262"/>
      <c r="DT101" s="262"/>
      <c r="DU101" s="262"/>
      <c r="DV101" s="262"/>
      <c r="DW101" s="262"/>
      <c r="DX101" s="262"/>
      <c r="DY101" s="262"/>
      <c r="DZ101" s="262"/>
      <c r="EA101" s="262"/>
      <c r="EB101" s="262"/>
      <c r="EC101" s="262"/>
      <c r="ED101" s="262"/>
      <c r="EE101" s="262"/>
      <c r="EF101" s="262"/>
      <c r="EG101" s="262"/>
      <c r="EH101" s="262"/>
      <c r="EI101" s="262"/>
      <c r="EJ101" s="262"/>
      <c r="EK101" s="262"/>
      <c r="EL101" s="262"/>
      <c r="EM101" s="262"/>
      <c r="EN101" s="262"/>
      <c r="EO101" s="262"/>
      <c r="EP101" s="263" t="s">
        <v>6977</v>
      </c>
      <c r="EQ101" s="263" t="s">
        <v>6977</v>
      </c>
      <c r="ER101" s="263" t="s">
        <v>6977</v>
      </c>
      <c r="ES101" s="263" t="s">
        <v>6977</v>
      </c>
      <c r="ET101" s="263" t="s">
        <v>6977</v>
      </c>
      <c r="EU101" s="263" t="s">
        <v>6977</v>
      </c>
      <c r="EV101" s="263" t="s">
        <v>6977</v>
      </c>
      <c r="EW101" s="263" t="s">
        <v>6977</v>
      </c>
      <c r="EX101" s="263" t="s">
        <v>6977</v>
      </c>
      <c r="EY101" s="263" t="s">
        <v>6977</v>
      </c>
      <c r="EZ101" s="263" t="s">
        <v>6977</v>
      </c>
      <c r="FA101" s="263" t="s">
        <v>6977</v>
      </c>
      <c r="FB101" s="263" t="s">
        <v>6977</v>
      </c>
      <c r="FC101" s="263" t="s">
        <v>6977</v>
      </c>
      <c r="FD101" s="263" t="s">
        <v>6977</v>
      </c>
      <c r="FE101" s="263" t="s">
        <v>6977</v>
      </c>
      <c r="FF101" s="263" t="s">
        <v>6977</v>
      </c>
      <c r="FG101" s="263" t="s">
        <v>6977</v>
      </c>
      <c r="FH101" s="263" t="s">
        <v>6977</v>
      </c>
      <c r="FI101" s="263" t="s">
        <v>6977</v>
      </c>
      <c r="FJ101" s="263" t="s">
        <v>6977</v>
      </c>
      <c r="FK101" s="263" t="s">
        <v>6977</v>
      </c>
      <c r="FL101" s="263" t="s">
        <v>6977</v>
      </c>
      <c r="FM101" s="263" t="s">
        <v>6977</v>
      </c>
      <c r="FN101" s="263" t="s">
        <v>6977</v>
      </c>
      <c r="FO101" s="263" t="s">
        <v>6977</v>
      </c>
      <c r="FP101" s="263" t="s">
        <v>6977</v>
      </c>
      <c r="FQ101" s="263" t="s">
        <v>6977</v>
      </c>
      <c r="FR101" s="263" t="s">
        <v>6977</v>
      </c>
      <c r="FS101" s="263" t="s">
        <v>6977</v>
      </c>
      <c r="FT101" s="263" t="s">
        <v>6977</v>
      </c>
      <c r="FU101" s="263" t="s">
        <v>6977</v>
      </c>
      <c r="FV101" s="263" t="s">
        <v>6977</v>
      </c>
      <c r="FW101" s="263" t="s">
        <v>6977</v>
      </c>
      <c r="FX101" s="263" t="s">
        <v>6977</v>
      </c>
      <c r="FY101" s="263" t="s">
        <v>6977</v>
      </c>
      <c r="FZ101" s="263" t="s">
        <v>6977</v>
      </c>
      <c r="GA101" s="263" t="s">
        <v>6977</v>
      </c>
      <c r="GB101" s="263" t="s">
        <v>6977</v>
      </c>
      <c r="GC101" s="263" t="s">
        <v>6977</v>
      </c>
      <c r="GD101" s="263" t="s">
        <v>6977</v>
      </c>
      <c r="GE101" s="263" t="s">
        <v>6977</v>
      </c>
      <c r="GF101" s="263" t="s">
        <v>6977</v>
      </c>
      <c r="GG101" s="263" t="s">
        <v>6977</v>
      </c>
      <c r="GH101" s="263" t="s">
        <v>6977</v>
      </c>
      <c r="GI101" s="263" t="s">
        <v>6977</v>
      </c>
      <c r="GJ101" s="263" t="s">
        <v>6977</v>
      </c>
      <c r="GK101" s="263" t="s">
        <v>6977</v>
      </c>
      <c r="GL101" s="263" t="s">
        <v>6977</v>
      </c>
      <c r="GM101" s="263" t="s">
        <v>6977</v>
      </c>
      <c r="GN101" s="263" t="s">
        <v>6977</v>
      </c>
      <c r="GO101" s="263" t="s">
        <v>6977</v>
      </c>
      <c r="GP101" s="263" t="s">
        <v>6977</v>
      </c>
      <c r="GQ101" s="263" t="s">
        <v>6977</v>
      </c>
      <c r="GR101" s="263" t="s">
        <v>6977</v>
      </c>
      <c r="GS101" s="263" t="s">
        <v>6977</v>
      </c>
      <c r="GT101" s="263" t="s">
        <v>6977</v>
      </c>
      <c r="GU101" s="263" t="s">
        <v>6977</v>
      </c>
      <c r="GV101" s="263" t="s">
        <v>6977</v>
      </c>
      <c r="GW101" s="263" t="s">
        <v>6977</v>
      </c>
      <c r="GX101" s="263" t="s">
        <v>6977</v>
      </c>
      <c r="GY101" s="263" t="s">
        <v>6977</v>
      </c>
      <c r="GZ101" s="263" t="s">
        <v>6977</v>
      </c>
      <c r="HA101" s="263" t="s">
        <v>6977</v>
      </c>
      <c r="HB101" s="263" t="s">
        <v>6977</v>
      </c>
      <c r="HC101" s="263" t="s">
        <v>6977</v>
      </c>
      <c r="HD101" s="263" t="s">
        <v>6977</v>
      </c>
      <c r="HE101" s="263" t="s">
        <v>6977</v>
      </c>
      <c r="HF101" s="263" t="s">
        <v>6977</v>
      </c>
      <c r="HG101" s="263" t="s">
        <v>6977</v>
      </c>
      <c r="HH101" s="263" t="s">
        <v>6977</v>
      </c>
      <c r="HI101" s="263" t="s">
        <v>6977</v>
      </c>
      <c r="HJ101" s="263" t="s">
        <v>6977</v>
      </c>
      <c r="HK101" s="263" t="s">
        <v>6977</v>
      </c>
      <c r="HL101" s="263" t="s">
        <v>6977</v>
      </c>
      <c r="HM101" s="263" t="s">
        <v>6977</v>
      </c>
      <c r="HN101" s="263" t="s">
        <v>6977</v>
      </c>
      <c r="HO101" s="263" t="s">
        <v>6977</v>
      </c>
      <c r="HP101" s="263" t="s">
        <v>6977</v>
      </c>
      <c r="HQ101" s="263" t="s">
        <v>6977</v>
      </c>
    </row>
    <row r="102" spans="3:225">
      <c r="C102" s="229"/>
      <c r="D102" s="212"/>
      <c r="E102" s="229" t="s">
        <v>7211</v>
      </c>
      <c r="F102" s="235" t="s">
        <v>7230</v>
      </c>
      <c r="G102" s="260" t="s">
        <v>7206</v>
      </c>
      <c r="H102" s="261" t="s">
        <v>7207</v>
      </c>
      <c r="I102" s="262"/>
      <c r="J102" s="262"/>
      <c r="K102" s="262"/>
      <c r="L102" s="262"/>
      <c r="M102" s="262"/>
      <c r="N102" s="262"/>
      <c r="O102" s="262"/>
      <c r="P102" s="262"/>
      <c r="Q102" s="262"/>
      <c r="R102" s="262"/>
      <c r="S102" s="262"/>
      <c r="T102" s="262"/>
      <c r="U102" s="262"/>
      <c r="V102" s="262"/>
      <c r="W102" s="262"/>
      <c r="X102" s="262"/>
      <c r="Y102" s="262"/>
      <c r="Z102" s="262"/>
      <c r="AA102" s="262"/>
      <c r="AB102" s="262"/>
      <c r="AC102" s="262"/>
      <c r="AD102" s="262"/>
      <c r="AE102" s="262"/>
      <c r="AF102" s="262"/>
      <c r="AG102" s="262"/>
      <c r="AH102" s="262"/>
      <c r="AI102" s="262"/>
      <c r="AJ102" s="262"/>
      <c r="AK102" s="262"/>
      <c r="AL102" s="262"/>
      <c r="AM102" s="262"/>
      <c r="AN102" s="262"/>
      <c r="AO102" s="262"/>
      <c r="AP102" s="262"/>
      <c r="AQ102" s="262"/>
      <c r="AR102" s="262"/>
      <c r="AS102" s="262"/>
      <c r="AT102" s="262"/>
      <c r="AU102" s="262"/>
      <c r="AV102" s="262"/>
      <c r="AW102" s="262"/>
      <c r="AX102" s="262"/>
      <c r="AY102" s="262"/>
      <c r="AZ102" s="262"/>
      <c r="BA102" s="262"/>
      <c r="BB102" s="262"/>
      <c r="BC102" s="262"/>
      <c r="BD102" s="262"/>
      <c r="BE102" s="262"/>
      <c r="BF102" s="262"/>
      <c r="BG102" s="262"/>
      <c r="BH102" s="262"/>
      <c r="BI102" s="262"/>
      <c r="BJ102" s="262"/>
      <c r="BK102" s="262"/>
      <c r="BL102" s="262"/>
      <c r="BM102" s="262"/>
      <c r="BN102" s="262"/>
      <c r="BO102" s="262"/>
      <c r="BP102" s="262"/>
      <c r="BQ102" s="262"/>
      <c r="BR102" s="262"/>
      <c r="BS102" s="262"/>
      <c r="BT102" s="262"/>
      <c r="BU102" s="262"/>
      <c r="BV102" s="262"/>
      <c r="BW102" s="262"/>
      <c r="BX102" s="262"/>
      <c r="BY102" s="262"/>
      <c r="BZ102" s="262"/>
      <c r="CA102" s="262"/>
      <c r="CB102" s="262"/>
      <c r="CC102" s="262"/>
      <c r="CD102" s="262"/>
      <c r="CE102" s="262"/>
      <c r="CF102" s="262"/>
      <c r="CG102" s="262"/>
      <c r="CH102" s="262"/>
      <c r="CI102" s="262"/>
      <c r="CJ102" s="262"/>
      <c r="CK102" s="262"/>
      <c r="CL102" s="262"/>
      <c r="CM102" s="262"/>
      <c r="CN102" s="262"/>
      <c r="CO102" s="262"/>
      <c r="CP102" s="262"/>
      <c r="CQ102" s="262"/>
      <c r="CR102" s="262"/>
      <c r="CS102" s="262"/>
      <c r="CT102" s="262"/>
      <c r="CU102" s="262"/>
      <c r="CV102" s="262"/>
      <c r="CW102" s="262"/>
      <c r="CX102" s="262"/>
      <c r="CY102" s="262"/>
      <c r="CZ102" s="262"/>
      <c r="DA102" s="262"/>
      <c r="DB102" s="262"/>
      <c r="DC102" s="262"/>
      <c r="DD102" s="262"/>
      <c r="DE102" s="262"/>
      <c r="DF102" s="262"/>
      <c r="DG102" s="262"/>
      <c r="DH102" s="262"/>
      <c r="DI102" s="262"/>
      <c r="DJ102" s="262"/>
      <c r="DK102" s="262"/>
      <c r="DL102" s="262"/>
      <c r="DM102" s="262"/>
      <c r="DN102" s="262"/>
      <c r="DO102" s="262"/>
      <c r="DP102" s="262"/>
      <c r="DQ102" s="262"/>
      <c r="DR102" s="262"/>
      <c r="DS102" s="262"/>
      <c r="DT102" s="262"/>
      <c r="DU102" s="262"/>
      <c r="DV102" s="262"/>
      <c r="DW102" s="262"/>
      <c r="DX102" s="262"/>
      <c r="DY102" s="262"/>
      <c r="DZ102" s="262"/>
      <c r="EA102" s="262"/>
      <c r="EB102" s="262"/>
      <c r="EC102" s="262"/>
      <c r="ED102" s="262"/>
      <c r="EE102" s="262"/>
      <c r="EF102" s="262"/>
      <c r="EG102" s="262"/>
      <c r="EH102" s="262"/>
      <c r="EI102" s="262"/>
      <c r="EJ102" s="262"/>
      <c r="EK102" s="262"/>
      <c r="EL102" s="262"/>
      <c r="EM102" s="262"/>
      <c r="EN102" s="262"/>
      <c r="EO102" s="262"/>
      <c r="EP102" s="263" t="s">
        <v>6977</v>
      </c>
      <c r="EQ102" s="263" t="s">
        <v>6977</v>
      </c>
      <c r="ER102" s="263" t="s">
        <v>6977</v>
      </c>
      <c r="ES102" s="263" t="s">
        <v>6977</v>
      </c>
      <c r="ET102" s="263" t="s">
        <v>6977</v>
      </c>
      <c r="EU102" s="263" t="s">
        <v>6977</v>
      </c>
      <c r="EV102" s="263" t="s">
        <v>6977</v>
      </c>
      <c r="EW102" s="263" t="s">
        <v>6977</v>
      </c>
      <c r="EX102" s="263" t="s">
        <v>6977</v>
      </c>
      <c r="EY102" s="263" t="s">
        <v>6977</v>
      </c>
      <c r="EZ102" s="263" t="s">
        <v>6977</v>
      </c>
      <c r="FA102" s="263" t="s">
        <v>6977</v>
      </c>
      <c r="FB102" s="263" t="s">
        <v>6977</v>
      </c>
      <c r="FC102" s="263" t="s">
        <v>6977</v>
      </c>
      <c r="FD102" s="263" t="s">
        <v>6977</v>
      </c>
      <c r="FE102" s="263" t="s">
        <v>6977</v>
      </c>
      <c r="FF102" s="263" t="s">
        <v>6977</v>
      </c>
      <c r="FG102" s="263" t="s">
        <v>6977</v>
      </c>
      <c r="FH102" s="263" t="s">
        <v>6977</v>
      </c>
      <c r="FI102" s="263" t="s">
        <v>6977</v>
      </c>
      <c r="FJ102" s="263" t="s">
        <v>6977</v>
      </c>
      <c r="FK102" s="263" t="s">
        <v>6977</v>
      </c>
      <c r="FL102" s="263" t="s">
        <v>6977</v>
      </c>
      <c r="FM102" s="263" t="s">
        <v>6977</v>
      </c>
      <c r="FN102" s="263" t="s">
        <v>6977</v>
      </c>
      <c r="FO102" s="263" t="s">
        <v>6977</v>
      </c>
      <c r="FP102" s="263" t="s">
        <v>6977</v>
      </c>
      <c r="FQ102" s="263" t="s">
        <v>6977</v>
      </c>
      <c r="FR102" s="263" t="s">
        <v>6977</v>
      </c>
      <c r="FS102" s="263" t="s">
        <v>6977</v>
      </c>
      <c r="FT102" s="263" t="s">
        <v>6977</v>
      </c>
      <c r="FU102" s="263" t="s">
        <v>6977</v>
      </c>
      <c r="FV102" s="263" t="s">
        <v>6977</v>
      </c>
      <c r="FW102" s="263" t="s">
        <v>6977</v>
      </c>
      <c r="FX102" s="263" t="s">
        <v>6977</v>
      </c>
      <c r="FY102" s="263" t="s">
        <v>6977</v>
      </c>
      <c r="FZ102" s="263" t="s">
        <v>6977</v>
      </c>
      <c r="GA102" s="263" t="s">
        <v>6977</v>
      </c>
      <c r="GB102" s="263" t="s">
        <v>6977</v>
      </c>
      <c r="GC102" s="263" t="s">
        <v>6977</v>
      </c>
      <c r="GD102" s="263" t="s">
        <v>6977</v>
      </c>
      <c r="GE102" s="263" t="s">
        <v>6977</v>
      </c>
      <c r="GF102" s="263" t="s">
        <v>6977</v>
      </c>
      <c r="GG102" s="263" t="s">
        <v>6977</v>
      </c>
      <c r="GH102" s="263" t="s">
        <v>6977</v>
      </c>
      <c r="GI102" s="263" t="s">
        <v>6977</v>
      </c>
      <c r="GJ102" s="263" t="s">
        <v>6977</v>
      </c>
      <c r="GK102" s="263" t="s">
        <v>6977</v>
      </c>
      <c r="GL102" s="263" t="s">
        <v>6977</v>
      </c>
      <c r="GM102" s="263" t="s">
        <v>6977</v>
      </c>
      <c r="GN102" s="263" t="s">
        <v>6977</v>
      </c>
      <c r="GO102" s="263" t="s">
        <v>6977</v>
      </c>
      <c r="GP102" s="263" t="s">
        <v>6977</v>
      </c>
      <c r="GQ102" s="263" t="s">
        <v>6977</v>
      </c>
      <c r="GR102" s="263" t="s">
        <v>6977</v>
      </c>
      <c r="GS102" s="263" t="s">
        <v>6977</v>
      </c>
      <c r="GT102" s="263" t="s">
        <v>6977</v>
      </c>
      <c r="GU102" s="263" t="s">
        <v>6977</v>
      </c>
      <c r="GV102" s="263" t="s">
        <v>6977</v>
      </c>
      <c r="GW102" s="263" t="s">
        <v>6977</v>
      </c>
      <c r="GX102" s="263" t="s">
        <v>6977</v>
      </c>
      <c r="GY102" s="263" t="s">
        <v>6977</v>
      </c>
      <c r="GZ102" s="263" t="s">
        <v>6977</v>
      </c>
      <c r="HA102" s="263" t="s">
        <v>6977</v>
      </c>
      <c r="HB102" s="263" t="s">
        <v>6977</v>
      </c>
      <c r="HC102" s="263" t="s">
        <v>6977</v>
      </c>
      <c r="HD102" s="263" t="s">
        <v>6977</v>
      </c>
      <c r="HE102" s="263" t="s">
        <v>6977</v>
      </c>
      <c r="HF102" s="263" t="s">
        <v>6977</v>
      </c>
      <c r="HG102" s="263" t="s">
        <v>6977</v>
      </c>
      <c r="HH102" s="263" t="s">
        <v>6977</v>
      </c>
      <c r="HI102" s="263" t="s">
        <v>6977</v>
      </c>
      <c r="HJ102" s="263" t="s">
        <v>6977</v>
      </c>
      <c r="HK102" s="263" t="s">
        <v>6977</v>
      </c>
      <c r="HL102" s="263" t="s">
        <v>6977</v>
      </c>
      <c r="HM102" s="263" t="s">
        <v>6977</v>
      </c>
      <c r="HN102" s="263" t="s">
        <v>6977</v>
      </c>
      <c r="HO102" s="263" t="s">
        <v>6977</v>
      </c>
      <c r="HP102" s="263" t="s">
        <v>6977</v>
      </c>
      <c r="HQ102" s="263" t="s">
        <v>6977</v>
      </c>
    </row>
    <row r="103" spans="3:225">
      <c r="C103" s="229"/>
      <c r="D103" s="212"/>
      <c r="E103" s="229" t="s">
        <v>7212</v>
      </c>
      <c r="F103" s="235" t="s">
        <v>7230</v>
      </c>
      <c r="G103" s="260" t="s">
        <v>7206</v>
      </c>
      <c r="H103" s="261" t="s">
        <v>7213</v>
      </c>
      <c r="I103" s="262"/>
      <c r="J103" s="262"/>
      <c r="K103" s="262"/>
      <c r="L103" s="262"/>
      <c r="M103" s="262"/>
      <c r="N103" s="262"/>
      <c r="O103" s="262"/>
      <c r="P103" s="262"/>
      <c r="Q103" s="262"/>
      <c r="R103" s="262"/>
      <c r="S103" s="262"/>
      <c r="T103" s="262"/>
      <c r="U103" s="262"/>
      <c r="V103" s="262"/>
      <c r="W103" s="262"/>
      <c r="X103" s="262"/>
      <c r="Y103" s="262"/>
      <c r="Z103" s="262"/>
      <c r="AA103" s="262"/>
      <c r="AB103" s="262"/>
      <c r="AC103" s="262"/>
      <c r="AD103" s="262"/>
      <c r="AE103" s="262"/>
      <c r="AF103" s="262"/>
      <c r="AG103" s="262"/>
      <c r="AH103" s="262"/>
      <c r="AI103" s="262"/>
      <c r="AJ103" s="262"/>
      <c r="AK103" s="262"/>
      <c r="AL103" s="262"/>
      <c r="AM103" s="262"/>
      <c r="AN103" s="262"/>
      <c r="AO103" s="262"/>
      <c r="AP103" s="262"/>
      <c r="AQ103" s="262"/>
      <c r="AR103" s="262"/>
      <c r="AS103" s="262"/>
      <c r="AT103" s="262"/>
      <c r="AU103" s="262"/>
      <c r="AV103" s="262"/>
      <c r="AW103" s="262"/>
      <c r="AX103" s="262"/>
      <c r="AY103" s="262"/>
      <c r="AZ103" s="262"/>
      <c r="BA103" s="262"/>
      <c r="BB103" s="262"/>
      <c r="BC103" s="262"/>
      <c r="BD103" s="262"/>
      <c r="BE103" s="262"/>
      <c r="BF103" s="262"/>
      <c r="BG103" s="262"/>
      <c r="BH103" s="262"/>
      <c r="BI103" s="262"/>
      <c r="BJ103" s="262"/>
      <c r="BK103" s="262"/>
      <c r="BL103" s="262"/>
      <c r="BM103" s="262"/>
      <c r="BN103" s="262"/>
      <c r="BO103" s="262"/>
      <c r="BP103" s="262"/>
      <c r="BQ103" s="262"/>
      <c r="BR103" s="262"/>
      <c r="BS103" s="262"/>
      <c r="BT103" s="262"/>
      <c r="BU103" s="262"/>
      <c r="BV103" s="262"/>
      <c r="BW103" s="262"/>
      <c r="BX103" s="262"/>
      <c r="BY103" s="262"/>
      <c r="BZ103" s="262"/>
      <c r="CA103" s="262"/>
      <c r="CB103" s="262"/>
      <c r="CC103" s="262"/>
      <c r="CD103" s="262"/>
      <c r="CE103" s="262"/>
      <c r="CF103" s="262"/>
      <c r="CG103" s="262"/>
      <c r="CH103" s="262"/>
      <c r="CI103" s="262"/>
      <c r="CJ103" s="262"/>
      <c r="CK103" s="262"/>
      <c r="CL103" s="262"/>
      <c r="CM103" s="262"/>
      <c r="CN103" s="262"/>
      <c r="CO103" s="262"/>
      <c r="CP103" s="262"/>
      <c r="CQ103" s="262"/>
      <c r="CR103" s="262"/>
      <c r="CS103" s="262"/>
      <c r="CT103" s="262"/>
      <c r="CU103" s="262"/>
      <c r="CV103" s="262"/>
      <c r="CW103" s="262"/>
      <c r="CX103" s="262"/>
      <c r="CY103" s="262"/>
      <c r="CZ103" s="262"/>
      <c r="DA103" s="262"/>
      <c r="DB103" s="262"/>
      <c r="DC103" s="262"/>
      <c r="DD103" s="262"/>
      <c r="DE103" s="262"/>
      <c r="DF103" s="262"/>
      <c r="DG103" s="262"/>
      <c r="DH103" s="262"/>
      <c r="DI103" s="262"/>
      <c r="DJ103" s="262"/>
      <c r="DK103" s="262"/>
      <c r="DL103" s="262"/>
      <c r="DM103" s="262"/>
      <c r="DN103" s="262"/>
      <c r="DO103" s="262"/>
      <c r="DP103" s="262"/>
      <c r="DQ103" s="262"/>
      <c r="DR103" s="262"/>
      <c r="DS103" s="262"/>
      <c r="DT103" s="262"/>
      <c r="DU103" s="262"/>
      <c r="DV103" s="262"/>
      <c r="DW103" s="262"/>
      <c r="DX103" s="262"/>
      <c r="DY103" s="262"/>
      <c r="DZ103" s="262"/>
      <c r="EA103" s="262"/>
      <c r="EB103" s="262"/>
      <c r="EC103" s="262"/>
      <c r="ED103" s="262"/>
      <c r="EE103" s="262"/>
      <c r="EF103" s="262"/>
      <c r="EG103" s="262"/>
      <c r="EH103" s="262"/>
      <c r="EI103" s="262"/>
      <c r="EJ103" s="262"/>
      <c r="EK103" s="262"/>
      <c r="EL103" s="262"/>
      <c r="EM103" s="262"/>
      <c r="EN103" s="262"/>
      <c r="EO103" s="262"/>
      <c r="EP103" s="263" t="s">
        <v>6977</v>
      </c>
      <c r="EQ103" s="263" t="s">
        <v>6977</v>
      </c>
      <c r="ER103" s="263" t="s">
        <v>6977</v>
      </c>
      <c r="ES103" s="263" t="s">
        <v>6977</v>
      </c>
      <c r="ET103" s="263" t="s">
        <v>6977</v>
      </c>
      <c r="EU103" s="263" t="s">
        <v>6977</v>
      </c>
      <c r="EV103" s="263" t="s">
        <v>6977</v>
      </c>
      <c r="EW103" s="263" t="s">
        <v>6977</v>
      </c>
      <c r="EX103" s="263" t="s">
        <v>6977</v>
      </c>
      <c r="EY103" s="263" t="s">
        <v>6977</v>
      </c>
      <c r="EZ103" s="263" t="s">
        <v>6977</v>
      </c>
      <c r="FA103" s="263" t="s">
        <v>6977</v>
      </c>
      <c r="FB103" s="263" t="s">
        <v>6977</v>
      </c>
      <c r="FC103" s="263" t="s">
        <v>6977</v>
      </c>
      <c r="FD103" s="263" t="s">
        <v>6977</v>
      </c>
      <c r="FE103" s="263" t="s">
        <v>6977</v>
      </c>
      <c r="FF103" s="263" t="s">
        <v>6977</v>
      </c>
      <c r="FG103" s="263" t="s">
        <v>6977</v>
      </c>
      <c r="FH103" s="263" t="s">
        <v>6977</v>
      </c>
      <c r="FI103" s="263" t="s">
        <v>6977</v>
      </c>
      <c r="FJ103" s="263" t="s">
        <v>6977</v>
      </c>
      <c r="FK103" s="263" t="s">
        <v>6977</v>
      </c>
      <c r="FL103" s="263" t="s">
        <v>6977</v>
      </c>
      <c r="FM103" s="263" t="s">
        <v>6977</v>
      </c>
      <c r="FN103" s="263" t="s">
        <v>6977</v>
      </c>
      <c r="FO103" s="263" t="s">
        <v>6977</v>
      </c>
      <c r="FP103" s="263" t="s">
        <v>6977</v>
      </c>
      <c r="FQ103" s="263" t="s">
        <v>6977</v>
      </c>
      <c r="FR103" s="263" t="s">
        <v>6977</v>
      </c>
      <c r="FS103" s="263" t="s">
        <v>6977</v>
      </c>
      <c r="FT103" s="263" t="s">
        <v>6977</v>
      </c>
      <c r="FU103" s="263" t="s">
        <v>6977</v>
      </c>
      <c r="FV103" s="263" t="s">
        <v>6977</v>
      </c>
      <c r="FW103" s="263" t="s">
        <v>6977</v>
      </c>
      <c r="FX103" s="263" t="s">
        <v>6977</v>
      </c>
      <c r="FY103" s="263" t="s">
        <v>6977</v>
      </c>
      <c r="FZ103" s="263" t="s">
        <v>6977</v>
      </c>
      <c r="GA103" s="263" t="s">
        <v>6977</v>
      </c>
      <c r="GB103" s="263" t="s">
        <v>6977</v>
      </c>
      <c r="GC103" s="263" t="s">
        <v>6977</v>
      </c>
      <c r="GD103" s="263" t="s">
        <v>6977</v>
      </c>
      <c r="GE103" s="263" t="s">
        <v>6977</v>
      </c>
      <c r="GF103" s="263" t="s">
        <v>6977</v>
      </c>
      <c r="GG103" s="263" t="s">
        <v>6977</v>
      </c>
      <c r="GH103" s="263" t="s">
        <v>6977</v>
      </c>
      <c r="GI103" s="263" t="s">
        <v>6977</v>
      </c>
      <c r="GJ103" s="263" t="s">
        <v>6977</v>
      </c>
      <c r="GK103" s="263" t="s">
        <v>6977</v>
      </c>
      <c r="GL103" s="263" t="s">
        <v>6977</v>
      </c>
      <c r="GM103" s="263" t="s">
        <v>6977</v>
      </c>
      <c r="GN103" s="263" t="s">
        <v>6977</v>
      </c>
      <c r="GO103" s="263" t="s">
        <v>6977</v>
      </c>
      <c r="GP103" s="263" t="s">
        <v>6977</v>
      </c>
      <c r="GQ103" s="263" t="s">
        <v>6977</v>
      </c>
      <c r="GR103" s="263" t="s">
        <v>6977</v>
      </c>
      <c r="GS103" s="263" t="s">
        <v>6977</v>
      </c>
      <c r="GT103" s="263" t="s">
        <v>6977</v>
      </c>
      <c r="GU103" s="263" t="s">
        <v>6977</v>
      </c>
      <c r="GV103" s="263" t="s">
        <v>6977</v>
      </c>
      <c r="GW103" s="263" t="s">
        <v>6977</v>
      </c>
      <c r="GX103" s="263" t="s">
        <v>6977</v>
      </c>
      <c r="GY103" s="263" t="s">
        <v>6977</v>
      </c>
      <c r="GZ103" s="263" t="s">
        <v>6977</v>
      </c>
      <c r="HA103" s="263" t="s">
        <v>6977</v>
      </c>
      <c r="HB103" s="263" t="s">
        <v>6977</v>
      </c>
      <c r="HC103" s="263" t="s">
        <v>6977</v>
      </c>
      <c r="HD103" s="263" t="s">
        <v>6977</v>
      </c>
      <c r="HE103" s="263" t="s">
        <v>6977</v>
      </c>
      <c r="HF103" s="263" t="s">
        <v>6977</v>
      </c>
      <c r="HG103" s="263" t="s">
        <v>6977</v>
      </c>
      <c r="HH103" s="263" t="s">
        <v>6977</v>
      </c>
      <c r="HI103" s="263" t="s">
        <v>6977</v>
      </c>
      <c r="HJ103" s="263" t="s">
        <v>6977</v>
      </c>
      <c r="HK103" s="263" t="s">
        <v>6977</v>
      </c>
      <c r="HL103" s="263" t="s">
        <v>6977</v>
      </c>
      <c r="HM103" s="263" t="s">
        <v>6977</v>
      </c>
      <c r="HN103" s="263" t="s">
        <v>6977</v>
      </c>
      <c r="HO103" s="263" t="s">
        <v>6977</v>
      </c>
      <c r="HP103" s="263" t="s">
        <v>6977</v>
      </c>
      <c r="HQ103" s="263" t="s">
        <v>6977</v>
      </c>
    </row>
    <row r="104" spans="3:225">
      <c r="C104" s="229"/>
      <c r="D104" s="212"/>
      <c r="E104" s="229" t="s">
        <v>7214</v>
      </c>
      <c r="F104" s="235" t="s">
        <v>7230</v>
      </c>
      <c r="G104" s="260" t="s">
        <v>7206</v>
      </c>
      <c r="H104" s="261" t="s">
        <v>7213</v>
      </c>
      <c r="I104" s="262"/>
      <c r="J104" s="262"/>
      <c r="K104" s="262"/>
      <c r="L104" s="262"/>
      <c r="M104" s="262"/>
      <c r="N104" s="262"/>
      <c r="O104" s="262"/>
      <c r="P104" s="262"/>
      <c r="Q104" s="262"/>
      <c r="R104" s="262"/>
      <c r="S104" s="262"/>
      <c r="T104" s="262"/>
      <c r="U104" s="262"/>
      <c r="V104" s="262"/>
      <c r="W104" s="262"/>
      <c r="X104" s="262"/>
      <c r="Y104" s="262"/>
      <c r="Z104" s="262"/>
      <c r="AA104" s="262"/>
      <c r="AB104" s="262"/>
      <c r="AC104" s="262"/>
      <c r="AD104" s="262"/>
      <c r="AE104" s="262"/>
      <c r="AF104" s="262"/>
      <c r="AG104" s="262"/>
      <c r="AH104" s="262"/>
      <c r="AI104" s="262"/>
      <c r="AJ104" s="262"/>
      <c r="AK104" s="262"/>
      <c r="AL104" s="262"/>
      <c r="AM104" s="262"/>
      <c r="AN104" s="262"/>
      <c r="AO104" s="262"/>
      <c r="AP104" s="262"/>
      <c r="AQ104" s="262"/>
      <c r="AR104" s="262"/>
      <c r="AS104" s="262"/>
      <c r="AT104" s="262"/>
      <c r="AU104" s="262"/>
      <c r="AV104" s="262"/>
      <c r="AW104" s="262"/>
      <c r="AX104" s="262"/>
      <c r="AY104" s="262"/>
      <c r="AZ104" s="262"/>
      <c r="BA104" s="262"/>
      <c r="BB104" s="262"/>
      <c r="BC104" s="262"/>
      <c r="BD104" s="262"/>
      <c r="BE104" s="262"/>
      <c r="BF104" s="262"/>
      <c r="BG104" s="262"/>
      <c r="BH104" s="262"/>
      <c r="BI104" s="262"/>
      <c r="BJ104" s="262"/>
      <c r="BK104" s="262"/>
      <c r="BL104" s="262"/>
      <c r="BM104" s="262"/>
      <c r="BN104" s="262"/>
      <c r="BO104" s="262"/>
      <c r="BP104" s="262"/>
      <c r="BQ104" s="262"/>
      <c r="BR104" s="262"/>
      <c r="BS104" s="262"/>
      <c r="BT104" s="262"/>
      <c r="BU104" s="262"/>
      <c r="BV104" s="262"/>
      <c r="BW104" s="262"/>
      <c r="BX104" s="262"/>
      <c r="BY104" s="262"/>
      <c r="BZ104" s="262"/>
      <c r="CA104" s="262"/>
      <c r="CB104" s="262"/>
      <c r="CC104" s="262"/>
      <c r="CD104" s="262"/>
      <c r="CE104" s="262"/>
      <c r="CF104" s="262"/>
      <c r="CG104" s="262"/>
      <c r="CH104" s="262"/>
      <c r="CI104" s="262"/>
      <c r="CJ104" s="262"/>
      <c r="CK104" s="262"/>
      <c r="CL104" s="262"/>
      <c r="CM104" s="262"/>
      <c r="CN104" s="262"/>
      <c r="CO104" s="262"/>
      <c r="CP104" s="262"/>
      <c r="CQ104" s="262"/>
      <c r="CR104" s="262"/>
      <c r="CS104" s="262"/>
      <c r="CT104" s="262"/>
      <c r="CU104" s="262"/>
      <c r="CV104" s="262"/>
      <c r="CW104" s="262"/>
      <c r="CX104" s="262"/>
      <c r="CY104" s="262"/>
      <c r="CZ104" s="262"/>
      <c r="DA104" s="262"/>
      <c r="DB104" s="262"/>
      <c r="DC104" s="262"/>
      <c r="DD104" s="262"/>
      <c r="DE104" s="262"/>
      <c r="DF104" s="262"/>
      <c r="DG104" s="262"/>
      <c r="DH104" s="262"/>
      <c r="DI104" s="262"/>
      <c r="DJ104" s="262"/>
      <c r="DK104" s="262"/>
      <c r="DL104" s="262"/>
      <c r="DM104" s="262"/>
      <c r="DN104" s="262"/>
      <c r="DO104" s="262"/>
      <c r="DP104" s="262"/>
      <c r="DQ104" s="262"/>
      <c r="DR104" s="262"/>
      <c r="DS104" s="262"/>
      <c r="DT104" s="262"/>
      <c r="DU104" s="262"/>
      <c r="DV104" s="262"/>
      <c r="DW104" s="262"/>
      <c r="DX104" s="262"/>
      <c r="DY104" s="262"/>
      <c r="DZ104" s="262"/>
      <c r="EA104" s="262"/>
      <c r="EB104" s="262"/>
      <c r="EC104" s="262"/>
      <c r="ED104" s="262"/>
      <c r="EE104" s="262"/>
      <c r="EF104" s="262"/>
      <c r="EG104" s="262"/>
      <c r="EH104" s="262"/>
      <c r="EI104" s="262"/>
      <c r="EJ104" s="262"/>
      <c r="EK104" s="262"/>
      <c r="EL104" s="262"/>
      <c r="EM104" s="262"/>
      <c r="EN104" s="262"/>
      <c r="EO104" s="262"/>
      <c r="EP104" s="263" t="s">
        <v>6977</v>
      </c>
      <c r="EQ104" s="263" t="s">
        <v>6977</v>
      </c>
      <c r="ER104" s="263" t="s">
        <v>6977</v>
      </c>
      <c r="ES104" s="263" t="s">
        <v>6977</v>
      </c>
      <c r="ET104" s="263" t="s">
        <v>6977</v>
      </c>
      <c r="EU104" s="263" t="s">
        <v>6977</v>
      </c>
      <c r="EV104" s="263" t="s">
        <v>6977</v>
      </c>
      <c r="EW104" s="263" t="s">
        <v>6977</v>
      </c>
      <c r="EX104" s="263" t="s">
        <v>6977</v>
      </c>
      <c r="EY104" s="263" t="s">
        <v>6977</v>
      </c>
      <c r="EZ104" s="263" t="s">
        <v>6977</v>
      </c>
      <c r="FA104" s="263" t="s">
        <v>6977</v>
      </c>
      <c r="FB104" s="263" t="s">
        <v>6977</v>
      </c>
      <c r="FC104" s="263" t="s">
        <v>6977</v>
      </c>
      <c r="FD104" s="263" t="s">
        <v>6977</v>
      </c>
      <c r="FE104" s="263" t="s">
        <v>6977</v>
      </c>
      <c r="FF104" s="263" t="s">
        <v>6977</v>
      </c>
      <c r="FG104" s="263" t="s">
        <v>6977</v>
      </c>
      <c r="FH104" s="263" t="s">
        <v>6977</v>
      </c>
      <c r="FI104" s="263" t="s">
        <v>6977</v>
      </c>
      <c r="FJ104" s="263" t="s">
        <v>6977</v>
      </c>
      <c r="FK104" s="263" t="s">
        <v>6977</v>
      </c>
      <c r="FL104" s="263" t="s">
        <v>6977</v>
      </c>
      <c r="FM104" s="263" t="s">
        <v>6977</v>
      </c>
      <c r="FN104" s="263" t="s">
        <v>6977</v>
      </c>
      <c r="FO104" s="263" t="s">
        <v>6977</v>
      </c>
      <c r="FP104" s="263" t="s">
        <v>6977</v>
      </c>
      <c r="FQ104" s="263" t="s">
        <v>6977</v>
      </c>
      <c r="FR104" s="263" t="s">
        <v>6977</v>
      </c>
      <c r="FS104" s="263" t="s">
        <v>6977</v>
      </c>
      <c r="FT104" s="263" t="s">
        <v>6977</v>
      </c>
      <c r="FU104" s="263" t="s">
        <v>6977</v>
      </c>
      <c r="FV104" s="263" t="s">
        <v>6977</v>
      </c>
      <c r="FW104" s="263" t="s">
        <v>6977</v>
      </c>
      <c r="FX104" s="263" t="s">
        <v>6977</v>
      </c>
      <c r="FY104" s="263" t="s">
        <v>6977</v>
      </c>
      <c r="FZ104" s="263" t="s">
        <v>6977</v>
      </c>
      <c r="GA104" s="263" t="s">
        <v>6977</v>
      </c>
      <c r="GB104" s="263" t="s">
        <v>6977</v>
      </c>
      <c r="GC104" s="263" t="s">
        <v>6977</v>
      </c>
      <c r="GD104" s="263" t="s">
        <v>6977</v>
      </c>
      <c r="GE104" s="263" t="s">
        <v>6977</v>
      </c>
      <c r="GF104" s="263" t="s">
        <v>6977</v>
      </c>
      <c r="GG104" s="263" t="s">
        <v>6977</v>
      </c>
      <c r="GH104" s="263" t="s">
        <v>6977</v>
      </c>
      <c r="GI104" s="263" t="s">
        <v>6977</v>
      </c>
      <c r="GJ104" s="263" t="s">
        <v>6977</v>
      </c>
      <c r="GK104" s="263" t="s">
        <v>6977</v>
      </c>
      <c r="GL104" s="263" t="s">
        <v>6977</v>
      </c>
      <c r="GM104" s="263" t="s">
        <v>6977</v>
      </c>
      <c r="GN104" s="263" t="s">
        <v>6977</v>
      </c>
      <c r="GO104" s="263" t="s">
        <v>6977</v>
      </c>
      <c r="GP104" s="263" t="s">
        <v>6977</v>
      </c>
      <c r="GQ104" s="263" t="s">
        <v>6977</v>
      </c>
      <c r="GR104" s="263" t="s">
        <v>6977</v>
      </c>
      <c r="GS104" s="263" t="s">
        <v>6977</v>
      </c>
      <c r="GT104" s="263" t="s">
        <v>6977</v>
      </c>
      <c r="GU104" s="263" t="s">
        <v>6977</v>
      </c>
      <c r="GV104" s="263" t="s">
        <v>6977</v>
      </c>
      <c r="GW104" s="263" t="s">
        <v>6977</v>
      </c>
      <c r="GX104" s="263" t="s">
        <v>6977</v>
      </c>
      <c r="GY104" s="263" t="s">
        <v>6977</v>
      </c>
      <c r="GZ104" s="263" t="s">
        <v>6977</v>
      </c>
      <c r="HA104" s="263" t="s">
        <v>6977</v>
      </c>
      <c r="HB104" s="263" t="s">
        <v>6977</v>
      </c>
      <c r="HC104" s="263" t="s">
        <v>6977</v>
      </c>
      <c r="HD104" s="263" t="s">
        <v>6977</v>
      </c>
      <c r="HE104" s="263" t="s">
        <v>6977</v>
      </c>
      <c r="HF104" s="263" t="s">
        <v>6977</v>
      </c>
      <c r="HG104" s="263" t="s">
        <v>6977</v>
      </c>
      <c r="HH104" s="263" t="s">
        <v>6977</v>
      </c>
      <c r="HI104" s="263" t="s">
        <v>6977</v>
      </c>
      <c r="HJ104" s="263" t="s">
        <v>6977</v>
      </c>
      <c r="HK104" s="263" t="s">
        <v>6977</v>
      </c>
      <c r="HL104" s="263" t="s">
        <v>6977</v>
      </c>
      <c r="HM104" s="263" t="s">
        <v>6977</v>
      </c>
      <c r="HN104" s="263" t="s">
        <v>6977</v>
      </c>
      <c r="HO104" s="263" t="s">
        <v>6977</v>
      </c>
      <c r="HP104" s="263" t="s">
        <v>6977</v>
      </c>
      <c r="HQ104" s="263" t="s">
        <v>6977</v>
      </c>
    </row>
    <row r="105" spans="3:225">
      <c r="C105" s="229"/>
      <c r="D105" s="212"/>
      <c r="E105" s="229" t="s">
        <v>7215</v>
      </c>
      <c r="F105" s="235" t="s">
        <v>7230</v>
      </c>
      <c r="G105" s="260" t="s">
        <v>7206</v>
      </c>
      <c r="H105" s="261" t="s">
        <v>7213</v>
      </c>
      <c r="I105" s="262"/>
      <c r="J105" s="262"/>
      <c r="K105" s="262"/>
      <c r="L105" s="262"/>
      <c r="M105" s="262"/>
      <c r="N105" s="262"/>
      <c r="O105" s="262"/>
      <c r="P105" s="262"/>
      <c r="Q105" s="262"/>
      <c r="R105" s="262"/>
      <c r="S105" s="262"/>
      <c r="T105" s="262"/>
      <c r="U105" s="262"/>
      <c r="V105" s="262"/>
      <c r="W105" s="262"/>
      <c r="X105" s="262"/>
      <c r="Y105" s="262"/>
      <c r="Z105" s="262"/>
      <c r="AA105" s="262"/>
      <c r="AB105" s="262"/>
      <c r="AC105" s="262"/>
      <c r="AD105" s="262"/>
      <c r="AE105" s="262"/>
      <c r="AF105" s="262"/>
      <c r="AG105" s="262"/>
      <c r="AH105" s="262"/>
      <c r="AI105" s="262"/>
      <c r="AJ105" s="262"/>
      <c r="AK105" s="262"/>
      <c r="AL105" s="262"/>
      <c r="AM105" s="262"/>
      <c r="AN105" s="262"/>
      <c r="AO105" s="262"/>
      <c r="AP105" s="262"/>
      <c r="AQ105" s="262"/>
      <c r="AR105" s="262"/>
      <c r="AS105" s="262"/>
      <c r="AT105" s="262"/>
      <c r="AU105" s="262"/>
      <c r="AV105" s="262"/>
      <c r="AW105" s="262"/>
      <c r="AX105" s="262"/>
      <c r="AY105" s="262"/>
      <c r="AZ105" s="262"/>
      <c r="BA105" s="262"/>
      <c r="BB105" s="262"/>
      <c r="BC105" s="262"/>
      <c r="BD105" s="262"/>
      <c r="BE105" s="262"/>
      <c r="BF105" s="262"/>
      <c r="BG105" s="262"/>
      <c r="BH105" s="262"/>
      <c r="BI105" s="262"/>
      <c r="BJ105" s="262"/>
      <c r="BK105" s="262"/>
      <c r="BL105" s="262"/>
      <c r="BM105" s="262"/>
      <c r="BN105" s="262"/>
      <c r="BO105" s="262"/>
      <c r="BP105" s="262"/>
      <c r="BQ105" s="262"/>
      <c r="BR105" s="262"/>
      <c r="BS105" s="262"/>
      <c r="BT105" s="262"/>
      <c r="BU105" s="262"/>
      <c r="BV105" s="262"/>
      <c r="BW105" s="262"/>
      <c r="BX105" s="262"/>
      <c r="BY105" s="262"/>
      <c r="BZ105" s="262"/>
      <c r="CA105" s="262"/>
      <c r="CB105" s="262"/>
      <c r="CC105" s="262"/>
      <c r="CD105" s="262"/>
      <c r="CE105" s="262"/>
      <c r="CF105" s="262"/>
      <c r="CG105" s="262"/>
      <c r="CH105" s="262"/>
      <c r="CI105" s="262"/>
      <c r="CJ105" s="262"/>
      <c r="CK105" s="262"/>
      <c r="CL105" s="262"/>
      <c r="CM105" s="262"/>
      <c r="CN105" s="262"/>
      <c r="CO105" s="262"/>
      <c r="CP105" s="262"/>
      <c r="CQ105" s="262"/>
      <c r="CR105" s="262"/>
      <c r="CS105" s="262"/>
      <c r="CT105" s="262"/>
      <c r="CU105" s="262"/>
      <c r="CV105" s="262"/>
      <c r="CW105" s="262"/>
      <c r="CX105" s="262"/>
      <c r="CY105" s="262"/>
      <c r="CZ105" s="262"/>
      <c r="DA105" s="262"/>
      <c r="DB105" s="262"/>
      <c r="DC105" s="262"/>
      <c r="DD105" s="262"/>
      <c r="DE105" s="262"/>
      <c r="DF105" s="262"/>
      <c r="DG105" s="262"/>
      <c r="DH105" s="262"/>
      <c r="DI105" s="262"/>
      <c r="DJ105" s="262"/>
      <c r="DK105" s="262"/>
      <c r="DL105" s="262"/>
      <c r="DM105" s="262"/>
      <c r="DN105" s="262"/>
      <c r="DO105" s="262"/>
      <c r="DP105" s="262"/>
      <c r="DQ105" s="262"/>
      <c r="DR105" s="262"/>
      <c r="DS105" s="262"/>
      <c r="DT105" s="262"/>
      <c r="DU105" s="262"/>
      <c r="DV105" s="262"/>
      <c r="DW105" s="262"/>
      <c r="DX105" s="262"/>
      <c r="DY105" s="262"/>
      <c r="DZ105" s="262"/>
      <c r="EA105" s="262"/>
      <c r="EB105" s="262"/>
      <c r="EC105" s="262"/>
      <c r="ED105" s="262"/>
      <c r="EE105" s="262"/>
      <c r="EF105" s="262"/>
      <c r="EG105" s="262"/>
      <c r="EH105" s="262"/>
      <c r="EI105" s="262"/>
      <c r="EJ105" s="262"/>
      <c r="EK105" s="262"/>
      <c r="EL105" s="262"/>
      <c r="EM105" s="262"/>
      <c r="EN105" s="262"/>
      <c r="EO105" s="262"/>
      <c r="EP105" s="263" t="s">
        <v>6977</v>
      </c>
      <c r="EQ105" s="263" t="s">
        <v>6977</v>
      </c>
      <c r="ER105" s="263" t="s">
        <v>6977</v>
      </c>
      <c r="ES105" s="263" t="s">
        <v>6977</v>
      </c>
      <c r="ET105" s="263" t="s">
        <v>6977</v>
      </c>
      <c r="EU105" s="263" t="s">
        <v>6977</v>
      </c>
      <c r="EV105" s="263" t="s">
        <v>6977</v>
      </c>
      <c r="EW105" s="263" t="s">
        <v>6977</v>
      </c>
      <c r="EX105" s="263" t="s">
        <v>6977</v>
      </c>
      <c r="EY105" s="263" t="s">
        <v>6977</v>
      </c>
      <c r="EZ105" s="263" t="s">
        <v>6977</v>
      </c>
      <c r="FA105" s="263" t="s">
        <v>6977</v>
      </c>
      <c r="FB105" s="263" t="s">
        <v>6977</v>
      </c>
      <c r="FC105" s="263" t="s">
        <v>6977</v>
      </c>
      <c r="FD105" s="263" t="s">
        <v>6977</v>
      </c>
      <c r="FE105" s="263" t="s">
        <v>6977</v>
      </c>
      <c r="FF105" s="263" t="s">
        <v>6977</v>
      </c>
      <c r="FG105" s="263" t="s">
        <v>6977</v>
      </c>
      <c r="FH105" s="263" t="s">
        <v>6977</v>
      </c>
      <c r="FI105" s="263" t="s">
        <v>6977</v>
      </c>
      <c r="FJ105" s="263" t="s">
        <v>6977</v>
      </c>
      <c r="FK105" s="263" t="s">
        <v>6977</v>
      </c>
      <c r="FL105" s="263" t="s">
        <v>6977</v>
      </c>
      <c r="FM105" s="263" t="s">
        <v>6977</v>
      </c>
      <c r="FN105" s="263" t="s">
        <v>6977</v>
      </c>
      <c r="FO105" s="263" t="s">
        <v>6977</v>
      </c>
      <c r="FP105" s="263" t="s">
        <v>6977</v>
      </c>
      <c r="FQ105" s="263" t="s">
        <v>6977</v>
      </c>
      <c r="FR105" s="263" t="s">
        <v>6977</v>
      </c>
      <c r="FS105" s="263" t="s">
        <v>6977</v>
      </c>
      <c r="FT105" s="263" t="s">
        <v>6977</v>
      </c>
      <c r="FU105" s="263" t="s">
        <v>6977</v>
      </c>
      <c r="FV105" s="263" t="s">
        <v>6977</v>
      </c>
      <c r="FW105" s="263" t="s">
        <v>6977</v>
      </c>
      <c r="FX105" s="263" t="s">
        <v>6977</v>
      </c>
      <c r="FY105" s="263" t="s">
        <v>6977</v>
      </c>
      <c r="FZ105" s="263" t="s">
        <v>6977</v>
      </c>
      <c r="GA105" s="263" t="s">
        <v>6977</v>
      </c>
      <c r="GB105" s="263" t="s">
        <v>6977</v>
      </c>
      <c r="GC105" s="263" t="s">
        <v>6977</v>
      </c>
      <c r="GD105" s="263" t="s">
        <v>6977</v>
      </c>
      <c r="GE105" s="263" t="s">
        <v>6977</v>
      </c>
      <c r="GF105" s="263" t="s">
        <v>6977</v>
      </c>
      <c r="GG105" s="263" t="s">
        <v>6977</v>
      </c>
      <c r="GH105" s="263" t="s">
        <v>6977</v>
      </c>
      <c r="GI105" s="263" t="s">
        <v>6977</v>
      </c>
      <c r="GJ105" s="263" t="s">
        <v>6977</v>
      </c>
      <c r="GK105" s="263" t="s">
        <v>6977</v>
      </c>
      <c r="GL105" s="263" t="s">
        <v>6977</v>
      </c>
      <c r="GM105" s="263" t="s">
        <v>6977</v>
      </c>
      <c r="GN105" s="263" t="s">
        <v>6977</v>
      </c>
      <c r="GO105" s="263" t="s">
        <v>6977</v>
      </c>
      <c r="GP105" s="263" t="s">
        <v>6977</v>
      </c>
      <c r="GQ105" s="263" t="s">
        <v>6977</v>
      </c>
      <c r="GR105" s="263" t="s">
        <v>6977</v>
      </c>
      <c r="GS105" s="263" t="s">
        <v>6977</v>
      </c>
      <c r="GT105" s="263" t="s">
        <v>6977</v>
      </c>
      <c r="GU105" s="263" t="s">
        <v>6977</v>
      </c>
      <c r="GV105" s="263" t="s">
        <v>6977</v>
      </c>
      <c r="GW105" s="263" t="s">
        <v>6977</v>
      </c>
      <c r="GX105" s="263" t="s">
        <v>6977</v>
      </c>
      <c r="GY105" s="263" t="s">
        <v>6977</v>
      </c>
      <c r="GZ105" s="263" t="s">
        <v>6977</v>
      </c>
      <c r="HA105" s="263" t="s">
        <v>6977</v>
      </c>
      <c r="HB105" s="263" t="s">
        <v>6977</v>
      </c>
      <c r="HC105" s="263" t="s">
        <v>6977</v>
      </c>
      <c r="HD105" s="263" t="s">
        <v>6977</v>
      </c>
      <c r="HE105" s="263" t="s">
        <v>6977</v>
      </c>
      <c r="HF105" s="263" t="s">
        <v>6977</v>
      </c>
      <c r="HG105" s="263" t="s">
        <v>6977</v>
      </c>
      <c r="HH105" s="263" t="s">
        <v>6977</v>
      </c>
      <c r="HI105" s="263" t="s">
        <v>6977</v>
      </c>
      <c r="HJ105" s="263" t="s">
        <v>6977</v>
      </c>
      <c r="HK105" s="263" t="s">
        <v>6977</v>
      </c>
      <c r="HL105" s="263" t="s">
        <v>6977</v>
      </c>
      <c r="HM105" s="263" t="s">
        <v>6977</v>
      </c>
      <c r="HN105" s="263" t="s">
        <v>6977</v>
      </c>
      <c r="HO105" s="263" t="s">
        <v>6977</v>
      </c>
      <c r="HP105" s="263" t="s">
        <v>6977</v>
      </c>
      <c r="HQ105" s="263" t="s">
        <v>6977</v>
      </c>
    </row>
    <row r="106" spans="3:225">
      <c r="C106" s="229"/>
      <c r="D106" s="212"/>
      <c r="E106" s="229" t="s">
        <v>7216</v>
      </c>
      <c r="F106" s="235" t="s">
        <v>7230</v>
      </c>
      <c r="G106" s="260" t="s">
        <v>7206</v>
      </c>
      <c r="H106" s="261" t="s">
        <v>7213</v>
      </c>
      <c r="I106" s="262"/>
      <c r="J106" s="262"/>
      <c r="K106" s="262"/>
      <c r="L106" s="262"/>
      <c r="M106" s="262"/>
      <c r="N106" s="262"/>
      <c r="O106" s="262"/>
      <c r="P106" s="262"/>
      <c r="Q106" s="262"/>
      <c r="R106" s="262"/>
      <c r="S106" s="262"/>
      <c r="T106" s="262"/>
      <c r="U106" s="262"/>
      <c r="V106" s="262"/>
      <c r="W106" s="262"/>
      <c r="X106" s="262"/>
      <c r="Y106" s="262"/>
      <c r="Z106" s="262"/>
      <c r="AA106" s="262"/>
      <c r="AB106" s="262"/>
      <c r="AC106" s="262"/>
      <c r="AD106" s="262"/>
      <c r="AE106" s="262"/>
      <c r="AF106" s="262"/>
      <c r="AG106" s="262"/>
      <c r="AH106" s="262"/>
      <c r="AI106" s="262"/>
      <c r="AJ106" s="262"/>
      <c r="AK106" s="262"/>
      <c r="AL106" s="262"/>
      <c r="AM106" s="262"/>
      <c r="AN106" s="262"/>
      <c r="AO106" s="262"/>
      <c r="AP106" s="262"/>
      <c r="AQ106" s="262"/>
      <c r="AR106" s="262"/>
      <c r="AS106" s="262"/>
      <c r="AT106" s="262"/>
      <c r="AU106" s="262"/>
      <c r="AV106" s="262"/>
      <c r="AW106" s="262"/>
      <c r="AX106" s="262"/>
      <c r="AY106" s="262"/>
      <c r="AZ106" s="262"/>
      <c r="BA106" s="262"/>
      <c r="BB106" s="262"/>
      <c r="BC106" s="262"/>
      <c r="BD106" s="262"/>
      <c r="BE106" s="262"/>
      <c r="BF106" s="262"/>
      <c r="BG106" s="262"/>
      <c r="BH106" s="262"/>
      <c r="BI106" s="262"/>
      <c r="BJ106" s="262"/>
      <c r="BK106" s="262"/>
      <c r="BL106" s="262"/>
      <c r="BM106" s="262"/>
      <c r="BN106" s="262"/>
      <c r="BO106" s="262"/>
      <c r="BP106" s="262"/>
      <c r="BQ106" s="262"/>
      <c r="BR106" s="262"/>
      <c r="BS106" s="262"/>
      <c r="BT106" s="262"/>
      <c r="BU106" s="262"/>
      <c r="BV106" s="262"/>
      <c r="BW106" s="262"/>
      <c r="BX106" s="262"/>
      <c r="BY106" s="262"/>
      <c r="BZ106" s="262"/>
      <c r="CA106" s="262"/>
      <c r="CB106" s="262"/>
      <c r="CC106" s="262"/>
      <c r="CD106" s="262"/>
      <c r="CE106" s="262"/>
      <c r="CF106" s="262"/>
      <c r="CG106" s="262"/>
      <c r="CH106" s="262"/>
      <c r="CI106" s="262"/>
      <c r="CJ106" s="262"/>
      <c r="CK106" s="262"/>
      <c r="CL106" s="262"/>
      <c r="CM106" s="262"/>
      <c r="CN106" s="262"/>
      <c r="CO106" s="262"/>
      <c r="CP106" s="262"/>
      <c r="CQ106" s="262"/>
      <c r="CR106" s="262"/>
      <c r="CS106" s="262"/>
      <c r="CT106" s="262"/>
      <c r="CU106" s="262"/>
      <c r="CV106" s="262"/>
      <c r="CW106" s="262"/>
      <c r="CX106" s="262"/>
      <c r="CY106" s="262"/>
      <c r="CZ106" s="262"/>
      <c r="DA106" s="262"/>
      <c r="DB106" s="262"/>
      <c r="DC106" s="262"/>
      <c r="DD106" s="262"/>
      <c r="DE106" s="262"/>
      <c r="DF106" s="262"/>
      <c r="DG106" s="262"/>
      <c r="DH106" s="262"/>
      <c r="DI106" s="262"/>
      <c r="DJ106" s="262"/>
      <c r="DK106" s="262"/>
      <c r="DL106" s="262"/>
      <c r="DM106" s="262"/>
      <c r="DN106" s="262"/>
      <c r="DO106" s="262"/>
      <c r="DP106" s="262"/>
      <c r="DQ106" s="262"/>
      <c r="DR106" s="262"/>
      <c r="DS106" s="262"/>
      <c r="DT106" s="262"/>
      <c r="DU106" s="262"/>
      <c r="DV106" s="262"/>
      <c r="DW106" s="262"/>
      <c r="DX106" s="262"/>
      <c r="DY106" s="262"/>
      <c r="DZ106" s="262"/>
      <c r="EA106" s="262"/>
      <c r="EB106" s="262"/>
      <c r="EC106" s="262"/>
      <c r="ED106" s="262"/>
      <c r="EE106" s="262"/>
      <c r="EF106" s="262"/>
      <c r="EG106" s="262"/>
      <c r="EH106" s="262"/>
      <c r="EI106" s="262"/>
      <c r="EJ106" s="262"/>
      <c r="EK106" s="262"/>
      <c r="EL106" s="262"/>
      <c r="EM106" s="262"/>
      <c r="EN106" s="262"/>
      <c r="EO106" s="262"/>
      <c r="EP106" s="263" t="s">
        <v>6977</v>
      </c>
      <c r="EQ106" s="263" t="s">
        <v>6977</v>
      </c>
      <c r="ER106" s="263" t="s">
        <v>6977</v>
      </c>
      <c r="ES106" s="263" t="s">
        <v>6977</v>
      </c>
      <c r="ET106" s="263" t="s">
        <v>6977</v>
      </c>
      <c r="EU106" s="263" t="s">
        <v>6977</v>
      </c>
      <c r="EV106" s="263" t="s">
        <v>6977</v>
      </c>
      <c r="EW106" s="263" t="s">
        <v>6977</v>
      </c>
      <c r="EX106" s="263" t="s">
        <v>6977</v>
      </c>
      <c r="EY106" s="263" t="s">
        <v>6977</v>
      </c>
      <c r="EZ106" s="263" t="s">
        <v>6977</v>
      </c>
      <c r="FA106" s="263" t="s">
        <v>6977</v>
      </c>
      <c r="FB106" s="263" t="s">
        <v>6977</v>
      </c>
      <c r="FC106" s="263" t="s">
        <v>6977</v>
      </c>
      <c r="FD106" s="263" t="s">
        <v>6977</v>
      </c>
      <c r="FE106" s="263" t="s">
        <v>6977</v>
      </c>
      <c r="FF106" s="263" t="s">
        <v>6977</v>
      </c>
      <c r="FG106" s="263" t="s">
        <v>6977</v>
      </c>
      <c r="FH106" s="263" t="s">
        <v>6977</v>
      </c>
      <c r="FI106" s="263" t="s">
        <v>6977</v>
      </c>
      <c r="FJ106" s="263" t="s">
        <v>6977</v>
      </c>
      <c r="FK106" s="263" t="s">
        <v>6977</v>
      </c>
      <c r="FL106" s="263" t="s">
        <v>6977</v>
      </c>
      <c r="FM106" s="263" t="s">
        <v>6977</v>
      </c>
      <c r="FN106" s="263" t="s">
        <v>6977</v>
      </c>
      <c r="FO106" s="263" t="s">
        <v>6977</v>
      </c>
      <c r="FP106" s="263" t="s">
        <v>6977</v>
      </c>
      <c r="FQ106" s="263" t="s">
        <v>6977</v>
      </c>
      <c r="FR106" s="263" t="s">
        <v>6977</v>
      </c>
      <c r="FS106" s="263" t="s">
        <v>6977</v>
      </c>
      <c r="FT106" s="263" t="s">
        <v>6977</v>
      </c>
      <c r="FU106" s="263" t="s">
        <v>6977</v>
      </c>
      <c r="FV106" s="263" t="s">
        <v>6977</v>
      </c>
      <c r="FW106" s="263" t="s">
        <v>6977</v>
      </c>
      <c r="FX106" s="263" t="s">
        <v>6977</v>
      </c>
      <c r="FY106" s="263" t="s">
        <v>6977</v>
      </c>
      <c r="FZ106" s="263" t="s">
        <v>6977</v>
      </c>
      <c r="GA106" s="263" t="s">
        <v>6977</v>
      </c>
      <c r="GB106" s="263" t="s">
        <v>6977</v>
      </c>
      <c r="GC106" s="263" t="s">
        <v>6977</v>
      </c>
      <c r="GD106" s="263" t="s">
        <v>6977</v>
      </c>
      <c r="GE106" s="263" t="s">
        <v>6977</v>
      </c>
      <c r="GF106" s="263" t="s">
        <v>6977</v>
      </c>
      <c r="GG106" s="263" t="s">
        <v>6977</v>
      </c>
      <c r="GH106" s="263" t="s">
        <v>6977</v>
      </c>
      <c r="GI106" s="263" t="s">
        <v>6977</v>
      </c>
      <c r="GJ106" s="263" t="s">
        <v>6977</v>
      </c>
      <c r="GK106" s="263" t="s">
        <v>6977</v>
      </c>
      <c r="GL106" s="263" t="s">
        <v>6977</v>
      </c>
      <c r="GM106" s="263" t="s">
        <v>6977</v>
      </c>
      <c r="GN106" s="263" t="s">
        <v>6977</v>
      </c>
      <c r="GO106" s="263" t="s">
        <v>6977</v>
      </c>
      <c r="GP106" s="263" t="s">
        <v>6977</v>
      </c>
      <c r="GQ106" s="263" t="s">
        <v>6977</v>
      </c>
      <c r="GR106" s="263" t="s">
        <v>6977</v>
      </c>
      <c r="GS106" s="263" t="s">
        <v>6977</v>
      </c>
      <c r="GT106" s="263" t="s">
        <v>6977</v>
      </c>
      <c r="GU106" s="263" t="s">
        <v>6977</v>
      </c>
      <c r="GV106" s="263" t="s">
        <v>6977</v>
      </c>
      <c r="GW106" s="263" t="s">
        <v>6977</v>
      </c>
      <c r="GX106" s="263" t="s">
        <v>6977</v>
      </c>
      <c r="GY106" s="263" t="s">
        <v>6977</v>
      </c>
      <c r="GZ106" s="263" t="s">
        <v>6977</v>
      </c>
      <c r="HA106" s="263" t="s">
        <v>6977</v>
      </c>
      <c r="HB106" s="263" t="s">
        <v>6977</v>
      </c>
      <c r="HC106" s="263" t="s">
        <v>6977</v>
      </c>
      <c r="HD106" s="263" t="s">
        <v>6977</v>
      </c>
      <c r="HE106" s="263" t="s">
        <v>6977</v>
      </c>
      <c r="HF106" s="263" t="s">
        <v>6977</v>
      </c>
      <c r="HG106" s="263" t="s">
        <v>6977</v>
      </c>
      <c r="HH106" s="263" t="s">
        <v>6977</v>
      </c>
      <c r="HI106" s="263" t="s">
        <v>6977</v>
      </c>
      <c r="HJ106" s="263" t="s">
        <v>6977</v>
      </c>
      <c r="HK106" s="263" t="s">
        <v>6977</v>
      </c>
      <c r="HL106" s="263" t="s">
        <v>6977</v>
      </c>
      <c r="HM106" s="263" t="s">
        <v>6977</v>
      </c>
      <c r="HN106" s="263" t="s">
        <v>6977</v>
      </c>
      <c r="HO106" s="263" t="s">
        <v>6977</v>
      </c>
      <c r="HP106" s="263" t="s">
        <v>6977</v>
      </c>
      <c r="HQ106" s="263" t="s">
        <v>6977</v>
      </c>
    </row>
    <row r="107" spans="3:225">
      <c r="C107" s="229"/>
      <c r="D107" s="212"/>
      <c r="E107" t="s">
        <v>7217</v>
      </c>
      <c r="F107" s="235" t="s">
        <v>7230</v>
      </c>
      <c r="G107" s="260" t="s">
        <v>7206</v>
      </c>
      <c r="H107" s="261" t="s">
        <v>7213</v>
      </c>
      <c r="I107" s="262"/>
      <c r="J107" s="262"/>
      <c r="K107" s="262"/>
      <c r="L107" s="262"/>
      <c r="M107" s="262"/>
      <c r="N107" s="262"/>
      <c r="O107" s="262"/>
      <c r="P107" s="262"/>
      <c r="Q107" s="262"/>
      <c r="R107" s="262"/>
      <c r="S107" s="262"/>
      <c r="T107" s="262"/>
      <c r="U107" s="262"/>
      <c r="V107" s="262"/>
      <c r="W107" s="262"/>
      <c r="X107" s="262"/>
      <c r="Y107" s="262"/>
      <c r="Z107" s="262"/>
      <c r="AA107" s="262"/>
      <c r="AB107" s="262"/>
      <c r="AC107" s="262"/>
      <c r="AD107" s="262"/>
      <c r="AE107" s="262"/>
      <c r="AF107" s="262"/>
      <c r="AG107" s="262"/>
      <c r="AH107" s="262"/>
      <c r="AI107" s="262"/>
      <c r="AJ107" s="262"/>
      <c r="AK107" s="262"/>
      <c r="AL107" s="262"/>
      <c r="AM107" s="262"/>
      <c r="AN107" s="262"/>
      <c r="AO107" s="262"/>
      <c r="AP107" s="262"/>
      <c r="AQ107" s="262"/>
      <c r="AR107" s="262"/>
      <c r="AS107" s="262"/>
      <c r="AT107" s="262"/>
      <c r="AU107" s="262"/>
      <c r="AV107" s="262"/>
      <c r="AW107" s="262"/>
      <c r="AX107" s="262"/>
      <c r="AY107" s="262"/>
      <c r="AZ107" s="262"/>
      <c r="BA107" s="262"/>
      <c r="BB107" s="262"/>
      <c r="BC107" s="262"/>
      <c r="BD107" s="262"/>
      <c r="BE107" s="262"/>
      <c r="BF107" s="262"/>
      <c r="BG107" s="262"/>
      <c r="BH107" s="262"/>
      <c r="BI107" s="262"/>
      <c r="BJ107" s="262"/>
      <c r="BK107" s="262"/>
      <c r="BL107" s="262"/>
      <c r="BM107" s="262"/>
      <c r="BN107" s="262"/>
      <c r="BO107" s="262"/>
      <c r="BP107" s="262"/>
      <c r="BQ107" s="262"/>
      <c r="BR107" s="262"/>
      <c r="BS107" s="262"/>
      <c r="BT107" s="262"/>
      <c r="BU107" s="262"/>
      <c r="BV107" s="262"/>
      <c r="BW107" s="262"/>
      <c r="BX107" s="262"/>
      <c r="BY107" s="262"/>
      <c r="BZ107" s="262"/>
      <c r="CA107" s="262"/>
      <c r="CB107" s="262"/>
      <c r="CC107" s="262"/>
      <c r="CD107" s="262"/>
      <c r="CE107" s="262"/>
      <c r="CF107" s="262"/>
      <c r="CG107" s="262"/>
      <c r="CH107" s="262"/>
      <c r="CI107" s="262"/>
      <c r="CJ107" s="262"/>
      <c r="CK107" s="262"/>
      <c r="CL107" s="262"/>
      <c r="CM107" s="262"/>
      <c r="CN107" s="262"/>
      <c r="CO107" s="262"/>
      <c r="CP107" s="262"/>
      <c r="CQ107" s="262"/>
      <c r="CR107" s="262"/>
      <c r="CS107" s="262"/>
      <c r="CT107" s="262"/>
      <c r="CU107" s="262"/>
      <c r="CV107" s="262"/>
      <c r="CW107" s="262"/>
      <c r="CX107" s="262"/>
      <c r="CY107" s="262"/>
      <c r="CZ107" s="262"/>
      <c r="DA107" s="262"/>
      <c r="DB107" s="262"/>
      <c r="DC107" s="262"/>
      <c r="DD107" s="262"/>
      <c r="DE107" s="262"/>
      <c r="DF107" s="262"/>
      <c r="DG107" s="262"/>
      <c r="DH107" s="262"/>
      <c r="DI107" s="262"/>
      <c r="DJ107" s="262"/>
      <c r="DK107" s="262"/>
      <c r="DL107" s="262"/>
      <c r="DM107" s="262"/>
      <c r="DN107" s="262"/>
      <c r="DO107" s="262"/>
      <c r="DP107" s="262"/>
      <c r="DQ107" s="262"/>
      <c r="DR107" s="262"/>
      <c r="DS107" s="262"/>
      <c r="DT107" s="262"/>
      <c r="DU107" s="262"/>
      <c r="DV107" s="262"/>
      <c r="DW107" s="262"/>
      <c r="DX107" s="262"/>
      <c r="DY107" s="262"/>
      <c r="DZ107" s="262"/>
      <c r="EA107" s="262"/>
      <c r="EB107" s="262"/>
      <c r="EC107" s="262"/>
      <c r="ED107" s="262"/>
      <c r="EE107" s="262"/>
      <c r="EF107" s="262"/>
      <c r="EG107" s="262"/>
      <c r="EH107" s="262"/>
      <c r="EI107" s="262"/>
      <c r="EJ107" s="262"/>
      <c r="EK107" s="262"/>
      <c r="EL107" s="262"/>
      <c r="EM107" s="262"/>
      <c r="EN107" s="262"/>
      <c r="EO107" s="262"/>
      <c r="EP107" s="263" t="s">
        <v>6977</v>
      </c>
      <c r="EQ107" s="263" t="s">
        <v>6977</v>
      </c>
      <c r="ER107" s="263" t="s">
        <v>6977</v>
      </c>
      <c r="ES107" s="263" t="s">
        <v>6977</v>
      </c>
      <c r="ET107" s="263" t="s">
        <v>6977</v>
      </c>
      <c r="EU107" s="263" t="s">
        <v>6977</v>
      </c>
      <c r="EV107" s="263" t="s">
        <v>6977</v>
      </c>
      <c r="EW107" s="263" t="s">
        <v>6977</v>
      </c>
      <c r="EX107" s="263" t="s">
        <v>6977</v>
      </c>
      <c r="EY107" s="263" t="s">
        <v>6977</v>
      </c>
      <c r="EZ107" s="263" t="s">
        <v>6977</v>
      </c>
      <c r="FA107" s="263" t="s">
        <v>6977</v>
      </c>
      <c r="FB107" s="263" t="s">
        <v>6977</v>
      </c>
      <c r="FC107" s="263" t="s">
        <v>6977</v>
      </c>
      <c r="FD107" s="263" t="s">
        <v>6977</v>
      </c>
      <c r="FE107" s="263" t="s">
        <v>6977</v>
      </c>
      <c r="FF107" s="263" t="s">
        <v>6977</v>
      </c>
      <c r="FG107" s="263" t="s">
        <v>6977</v>
      </c>
      <c r="FH107" s="263" t="s">
        <v>6977</v>
      </c>
      <c r="FI107" s="263" t="s">
        <v>6977</v>
      </c>
      <c r="FJ107" s="263" t="s">
        <v>6977</v>
      </c>
      <c r="FK107" s="263" t="s">
        <v>6977</v>
      </c>
      <c r="FL107" s="263" t="s">
        <v>6977</v>
      </c>
      <c r="FM107" s="263" t="s">
        <v>6977</v>
      </c>
      <c r="FN107" s="263" t="s">
        <v>6977</v>
      </c>
      <c r="FO107" s="263" t="s">
        <v>6977</v>
      </c>
      <c r="FP107" s="263" t="s">
        <v>6977</v>
      </c>
      <c r="FQ107" s="263" t="s">
        <v>6977</v>
      </c>
      <c r="FR107" s="263" t="s">
        <v>6977</v>
      </c>
      <c r="FS107" s="263" t="s">
        <v>6977</v>
      </c>
      <c r="FT107" s="263" t="s">
        <v>6977</v>
      </c>
      <c r="FU107" s="263" t="s">
        <v>6977</v>
      </c>
      <c r="FV107" s="263" t="s">
        <v>6977</v>
      </c>
      <c r="FW107" s="263" t="s">
        <v>6977</v>
      </c>
      <c r="FX107" s="263" t="s">
        <v>6977</v>
      </c>
      <c r="FY107" s="263" t="s">
        <v>6977</v>
      </c>
      <c r="FZ107" s="263" t="s">
        <v>6977</v>
      </c>
      <c r="GA107" s="263" t="s">
        <v>6977</v>
      </c>
      <c r="GB107" s="263" t="s">
        <v>6977</v>
      </c>
      <c r="GC107" s="263" t="s">
        <v>6977</v>
      </c>
      <c r="GD107" s="263" t="s">
        <v>6977</v>
      </c>
      <c r="GE107" s="263" t="s">
        <v>6977</v>
      </c>
      <c r="GF107" s="263" t="s">
        <v>6977</v>
      </c>
      <c r="GG107" s="263" t="s">
        <v>6977</v>
      </c>
      <c r="GH107" s="263" t="s">
        <v>6977</v>
      </c>
      <c r="GI107" s="263" t="s">
        <v>6977</v>
      </c>
      <c r="GJ107" s="263" t="s">
        <v>6977</v>
      </c>
      <c r="GK107" s="263" t="s">
        <v>6977</v>
      </c>
      <c r="GL107" s="263" t="s">
        <v>6977</v>
      </c>
      <c r="GM107" s="263" t="s">
        <v>6977</v>
      </c>
      <c r="GN107" s="263" t="s">
        <v>6977</v>
      </c>
      <c r="GO107" s="263" t="s">
        <v>6977</v>
      </c>
      <c r="GP107" s="263" t="s">
        <v>6977</v>
      </c>
      <c r="GQ107" s="263" t="s">
        <v>6977</v>
      </c>
      <c r="GR107" s="263" t="s">
        <v>6977</v>
      </c>
      <c r="GS107" s="263" t="s">
        <v>6977</v>
      </c>
      <c r="GT107" s="263" t="s">
        <v>6977</v>
      </c>
      <c r="GU107" s="263" t="s">
        <v>6977</v>
      </c>
      <c r="GV107" s="263" t="s">
        <v>6977</v>
      </c>
      <c r="GW107" s="263" t="s">
        <v>6977</v>
      </c>
      <c r="GX107" s="263" t="s">
        <v>6977</v>
      </c>
      <c r="GY107" s="263" t="s">
        <v>6977</v>
      </c>
      <c r="GZ107" s="263" t="s">
        <v>6977</v>
      </c>
      <c r="HA107" s="263" t="s">
        <v>6977</v>
      </c>
      <c r="HB107" s="263" t="s">
        <v>6977</v>
      </c>
      <c r="HC107" s="263" t="s">
        <v>6977</v>
      </c>
      <c r="HD107" s="263" t="s">
        <v>6977</v>
      </c>
      <c r="HE107" s="263" t="s">
        <v>6977</v>
      </c>
      <c r="HF107" s="263" t="s">
        <v>6977</v>
      </c>
      <c r="HG107" s="263" t="s">
        <v>6977</v>
      </c>
      <c r="HH107" s="263" t="s">
        <v>6977</v>
      </c>
      <c r="HI107" s="263" t="s">
        <v>6977</v>
      </c>
      <c r="HJ107" s="263" t="s">
        <v>6977</v>
      </c>
      <c r="HK107" s="263" t="s">
        <v>6977</v>
      </c>
      <c r="HL107" s="263" t="s">
        <v>6977</v>
      </c>
      <c r="HM107" s="263" t="s">
        <v>6977</v>
      </c>
      <c r="HN107" s="263" t="s">
        <v>6977</v>
      </c>
      <c r="HO107" s="263" t="s">
        <v>6977</v>
      </c>
      <c r="HP107" s="263" t="s">
        <v>6977</v>
      </c>
      <c r="HQ107" s="263" t="s">
        <v>6977</v>
      </c>
    </row>
    <row r="108" spans="3:225">
      <c r="C108" s="229"/>
      <c r="D108" s="238" t="s">
        <v>7231</v>
      </c>
      <c r="E108" s="229"/>
      <c r="F108" s="235"/>
      <c r="G108" s="260"/>
      <c r="H108" s="261"/>
      <c r="I108" s="262"/>
      <c r="J108" s="262"/>
      <c r="K108" s="262"/>
      <c r="L108" s="262"/>
      <c r="M108" s="262"/>
      <c r="N108" s="262"/>
      <c r="O108" s="262"/>
      <c r="P108" s="262"/>
      <c r="Q108" s="262"/>
      <c r="R108" s="262"/>
      <c r="S108" s="262"/>
      <c r="T108" s="262"/>
      <c r="U108" s="262"/>
      <c r="V108" s="262"/>
      <c r="W108" s="262"/>
      <c r="X108" s="262"/>
      <c r="Y108" s="262"/>
      <c r="Z108" s="262"/>
      <c r="AA108" s="262"/>
      <c r="AB108" s="262"/>
      <c r="AC108" s="262"/>
      <c r="AD108" s="262"/>
      <c r="AE108" s="262"/>
      <c r="AF108" s="262"/>
      <c r="AG108" s="262"/>
      <c r="AH108" s="262"/>
      <c r="AI108" s="262"/>
      <c r="AJ108" s="262"/>
      <c r="AK108" s="262"/>
      <c r="AL108" s="262"/>
      <c r="AM108" s="262"/>
      <c r="AN108" s="262"/>
      <c r="AO108" s="262"/>
      <c r="AP108" s="262"/>
      <c r="AQ108" s="262"/>
      <c r="AR108" s="262"/>
      <c r="AS108" s="262"/>
      <c r="AT108" s="262"/>
      <c r="AU108" s="262"/>
      <c r="AV108" s="262"/>
      <c r="AW108" s="262"/>
      <c r="AX108" s="262"/>
      <c r="AY108" s="262"/>
      <c r="AZ108" s="262"/>
      <c r="BA108" s="262"/>
      <c r="BB108" s="262"/>
      <c r="BC108" s="262"/>
      <c r="BD108" s="262"/>
      <c r="BE108" s="262"/>
      <c r="BF108" s="262"/>
      <c r="BG108" s="262"/>
      <c r="BH108" s="262"/>
      <c r="BI108" s="262"/>
      <c r="BJ108" s="262"/>
      <c r="BK108" s="262"/>
      <c r="BL108" s="262"/>
      <c r="BM108" s="262"/>
      <c r="BN108" s="262"/>
      <c r="BO108" s="262"/>
      <c r="BP108" s="262"/>
      <c r="BQ108" s="262"/>
      <c r="BR108" s="262"/>
      <c r="BS108" s="262"/>
      <c r="BT108" s="262"/>
      <c r="BU108" s="262"/>
      <c r="BV108" s="262"/>
      <c r="BW108" s="262"/>
      <c r="BX108" s="262"/>
      <c r="BY108" s="262"/>
      <c r="BZ108" s="262"/>
      <c r="CA108" s="262"/>
      <c r="CB108" s="262"/>
      <c r="CC108" s="262"/>
      <c r="CD108" s="262"/>
      <c r="CE108" s="262"/>
      <c r="CF108" s="262"/>
      <c r="CG108" s="262"/>
      <c r="CH108" s="262"/>
      <c r="CI108" s="262"/>
      <c r="CJ108" s="262"/>
      <c r="CK108" s="262"/>
      <c r="CL108" s="262"/>
      <c r="CM108" s="262"/>
      <c r="CN108" s="262"/>
      <c r="CO108" s="262"/>
      <c r="CP108" s="262"/>
      <c r="CQ108" s="262"/>
      <c r="CR108" s="262"/>
      <c r="CS108" s="262"/>
      <c r="CT108" s="262"/>
      <c r="CU108" s="262"/>
      <c r="CV108" s="262"/>
      <c r="CW108" s="262"/>
      <c r="CX108" s="262"/>
      <c r="CY108" s="262"/>
      <c r="CZ108" s="262"/>
      <c r="DA108" s="262"/>
      <c r="DB108" s="262"/>
      <c r="DC108" s="262"/>
      <c r="DD108" s="262"/>
      <c r="DE108" s="262"/>
      <c r="DF108" s="262"/>
      <c r="DG108" s="262"/>
      <c r="DH108" s="262"/>
      <c r="DI108" s="262"/>
      <c r="DJ108" s="262"/>
      <c r="DK108" s="262"/>
      <c r="DL108" s="262"/>
      <c r="DM108" s="262"/>
      <c r="DN108" s="262"/>
      <c r="DO108" s="262"/>
      <c r="DP108" s="262"/>
      <c r="DQ108" s="262"/>
      <c r="DR108" s="262"/>
      <c r="DS108" s="262"/>
      <c r="DT108" s="262"/>
      <c r="DU108" s="262"/>
      <c r="DV108" s="262"/>
      <c r="DW108" s="262"/>
      <c r="DX108" s="262"/>
      <c r="DY108" s="262"/>
      <c r="DZ108" s="262"/>
      <c r="EA108" s="262"/>
      <c r="EB108" s="262"/>
      <c r="EC108" s="262"/>
      <c r="ED108" s="262"/>
      <c r="EE108" s="262"/>
      <c r="EF108" s="262"/>
      <c r="EG108" s="262"/>
      <c r="EH108" s="262"/>
      <c r="EI108" s="262"/>
      <c r="EJ108" s="262"/>
      <c r="EK108" s="262"/>
      <c r="EL108" s="262"/>
      <c r="EM108" s="262"/>
      <c r="EN108" s="262"/>
      <c r="EO108" s="262"/>
      <c r="EP108" s="263" t="s">
        <v>7219</v>
      </c>
      <c r="EQ108" s="263" t="s">
        <v>7219</v>
      </c>
      <c r="ER108" s="263" t="s">
        <v>7219</v>
      </c>
      <c r="ES108" s="263" t="s">
        <v>7219</v>
      </c>
      <c r="ET108" s="263" t="s">
        <v>7219</v>
      </c>
      <c r="EU108" s="263" t="s">
        <v>7219</v>
      </c>
      <c r="EV108" s="263" t="s">
        <v>7219</v>
      </c>
      <c r="EW108" s="263" t="s">
        <v>7219</v>
      </c>
      <c r="EX108" s="263" t="s">
        <v>7219</v>
      </c>
      <c r="EY108" s="263" t="s">
        <v>7219</v>
      </c>
      <c r="EZ108" s="263" t="s">
        <v>7219</v>
      </c>
      <c r="FA108" s="263" t="s">
        <v>7219</v>
      </c>
      <c r="FB108" s="263" t="s">
        <v>7219</v>
      </c>
      <c r="FC108" s="263" t="s">
        <v>7219</v>
      </c>
      <c r="FD108" s="263" t="s">
        <v>7219</v>
      </c>
      <c r="FE108" s="263" t="s">
        <v>7219</v>
      </c>
      <c r="FF108" s="263" t="s">
        <v>7219</v>
      </c>
      <c r="FG108" s="263" t="s">
        <v>7219</v>
      </c>
      <c r="FH108" s="263" t="s">
        <v>7219</v>
      </c>
      <c r="FI108" s="263" t="s">
        <v>7219</v>
      </c>
      <c r="FJ108" s="263" t="s">
        <v>7219</v>
      </c>
      <c r="FK108" s="263" t="s">
        <v>7219</v>
      </c>
      <c r="FL108" s="263" t="s">
        <v>7219</v>
      </c>
      <c r="FM108" s="263" t="s">
        <v>7219</v>
      </c>
      <c r="FN108" s="263" t="s">
        <v>7219</v>
      </c>
      <c r="FO108" s="263" t="s">
        <v>7219</v>
      </c>
      <c r="FP108" s="263" t="s">
        <v>7219</v>
      </c>
      <c r="FQ108" s="263" t="s">
        <v>7219</v>
      </c>
      <c r="FR108" s="263" t="s">
        <v>7219</v>
      </c>
      <c r="FS108" s="263" t="s">
        <v>7219</v>
      </c>
      <c r="FT108" s="263" t="s">
        <v>7219</v>
      </c>
      <c r="FU108" s="263" t="s">
        <v>7219</v>
      </c>
      <c r="FV108" s="263" t="s">
        <v>7219</v>
      </c>
      <c r="FW108" s="263" t="s">
        <v>7219</v>
      </c>
      <c r="FX108" s="263" t="s">
        <v>7219</v>
      </c>
      <c r="FY108" s="263" t="s">
        <v>7219</v>
      </c>
      <c r="FZ108" s="263" t="s">
        <v>7219</v>
      </c>
      <c r="GA108" s="263" t="s">
        <v>7219</v>
      </c>
      <c r="GB108" s="263" t="s">
        <v>7219</v>
      </c>
      <c r="GC108" s="263" t="s">
        <v>7219</v>
      </c>
      <c r="GD108" s="263" t="s">
        <v>7219</v>
      </c>
      <c r="GE108" s="263" t="s">
        <v>7219</v>
      </c>
      <c r="GF108" s="263" t="s">
        <v>7219</v>
      </c>
      <c r="GG108" s="263" t="s">
        <v>7219</v>
      </c>
      <c r="GH108" s="263" t="s">
        <v>7219</v>
      </c>
      <c r="GI108" s="263" t="s">
        <v>7219</v>
      </c>
      <c r="GJ108" s="263" t="s">
        <v>7219</v>
      </c>
      <c r="GK108" s="263" t="s">
        <v>7219</v>
      </c>
      <c r="GL108" s="263" t="s">
        <v>7219</v>
      </c>
      <c r="GM108" s="263" t="s">
        <v>7219</v>
      </c>
      <c r="GN108" s="263" t="s">
        <v>7219</v>
      </c>
      <c r="GO108" s="263" t="s">
        <v>7219</v>
      </c>
      <c r="GP108" s="263" t="s">
        <v>7219</v>
      </c>
      <c r="GQ108" s="263" t="s">
        <v>7219</v>
      </c>
      <c r="GR108" s="263" t="s">
        <v>7219</v>
      </c>
      <c r="GS108" s="263" t="s">
        <v>7219</v>
      </c>
      <c r="GT108" s="263" t="s">
        <v>7219</v>
      </c>
      <c r="GU108" s="263" t="s">
        <v>7219</v>
      </c>
      <c r="GV108" s="263" t="s">
        <v>7219</v>
      </c>
      <c r="GW108" s="263" t="s">
        <v>7219</v>
      </c>
      <c r="GX108" s="263" t="s">
        <v>7219</v>
      </c>
      <c r="GY108" s="263" t="s">
        <v>7219</v>
      </c>
      <c r="GZ108" s="263" t="s">
        <v>7219</v>
      </c>
      <c r="HA108" s="263" t="s">
        <v>7219</v>
      </c>
      <c r="HB108" s="263" t="s">
        <v>7219</v>
      </c>
      <c r="HC108" s="263" t="s">
        <v>7219</v>
      </c>
      <c r="HD108" s="263" t="s">
        <v>7219</v>
      </c>
      <c r="HE108" s="263" t="s">
        <v>7219</v>
      </c>
      <c r="HF108" s="263" t="s">
        <v>7219</v>
      </c>
      <c r="HG108" s="263" t="s">
        <v>7219</v>
      </c>
      <c r="HH108" s="263" t="s">
        <v>7219</v>
      </c>
      <c r="HI108" s="263" t="s">
        <v>7219</v>
      </c>
      <c r="HJ108" s="263" t="s">
        <v>7219</v>
      </c>
      <c r="HK108" s="263" t="s">
        <v>7219</v>
      </c>
      <c r="HL108" s="263" t="s">
        <v>7219</v>
      </c>
      <c r="HM108" s="263" t="s">
        <v>7219</v>
      </c>
      <c r="HN108" s="263" t="s">
        <v>7219</v>
      </c>
      <c r="HO108" s="263" t="s">
        <v>7219</v>
      </c>
      <c r="HP108" s="263" t="s">
        <v>7219</v>
      </c>
      <c r="HQ108" s="263" t="s">
        <v>7219</v>
      </c>
    </row>
    <row r="109" spans="3:225">
      <c r="C109" s="229"/>
      <c r="D109" s="212"/>
      <c r="E109" s="229" t="s">
        <v>7204</v>
      </c>
      <c r="F109" s="235" t="s">
        <v>7232</v>
      </c>
      <c r="G109" s="260" t="s">
        <v>7206</v>
      </c>
      <c r="H109" s="261" t="s">
        <v>7207</v>
      </c>
      <c r="I109" s="262"/>
      <c r="J109" s="262"/>
      <c r="K109" s="262"/>
      <c r="L109" s="262"/>
      <c r="M109" s="262"/>
      <c r="N109" s="262"/>
      <c r="O109" s="262"/>
      <c r="P109" s="262"/>
      <c r="Q109" s="262"/>
      <c r="R109" s="262"/>
      <c r="S109" s="262"/>
      <c r="T109" s="262"/>
      <c r="U109" s="262"/>
      <c r="V109" s="262"/>
      <c r="W109" s="262"/>
      <c r="X109" s="262"/>
      <c r="Y109" s="262"/>
      <c r="Z109" s="262"/>
      <c r="AA109" s="262"/>
      <c r="AB109" s="262"/>
      <c r="AC109" s="262"/>
      <c r="AD109" s="262"/>
      <c r="AE109" s="262"/>
      <c r="AF109" s="262"/>
      <c r="AG109" s="262"/>
      <c r="AH109" s="262"/>
      <c r="AI109" s="262"/>
      <c r="AJ109" s="262"/>
      <c r="AK109" s="262"/>
      <c r="AL109" s="262"/>
      <c r="AM109" s="262"/>
      <c r="AN109" s="262"/>
      <c r="AO109" s="262"/>
      <c r="AP109" s="262"/>
      <c r="AQ109" s="262"/>
      <c r="AR109" s="262"/>
      <c r="AS109" s="262"/>
      <c r="AT109" s="262"/>
      <c r="AU109" s="262"/>
      <c r="AV109" s="262"/>
      <c r="AW109" s="262"/>
      <c r="AX109" s="262"/>
      <c r="AY109" s="262"/>
      <c r="AZ109" s="262"/>
      <c r="BA109" s="262"/>
      <c r="BB109" s="262"/>
      <c r="BC109" s="262"/>
      <c r="BD109" s="262"/>
      <c r="BE109" s="262"/>
      <c r="BF109" s="262"/>
      <c r="BG109" s="262"/>
      <c r="BH109" s="262"/>
      <c r="BI109" s="262"/>
      <c r="BJ109" s="262"/>
      <c r="BK109" s="262"/>
      <c r="BL109" s="262"/>
      <c r="BM109" s="262"/>
      <c r="BN109" s="262"/>
      <c r="BO109" s="262"/>
      <c r="BP109" s="262"/>
      <c r="BQ109" s="262"/>
      <c r="BR109" s="262"/>
      <c r="BS109" s="262"/>
      <c r="BT109" s="262"/>
      <c r="BU109" s="262"/>
      <c r="BV109" s="262"/>
      <c r="BW109" s="262"/>
      <c r="BX109" s="262"/>
      <c r="BY109" s="262"/>
      <c r="BZ109" s="262"/>
      <c r="CA109" s="262"/>
      <c r="CB109" s="262"/>
      <c r="CC109" s="262"/>
      <c r="CD109" s="262"/>
      <c r="CE109" s="262"/>
      <c r="CF109" s="262"/>
      <c r="CG109" s="262"/>
      <c r="CH109" s="262"/>
      <c r="CI109" s="262"/>
      <c r="CJ109" s="262"/>
      <c r="CK109" s="262"/>
      <c r="CL109" s="262"/>
      <c r="CM109" s="262"/>
      <c r="CN109" s="262"/>
      <c r="CO109" s="262"/>
      <c r="CP109" s="262"/>
      <c r="CQ109" s="262"/>
      <c r="CR109" s="262"/>
      <c r="CS109" s="262"/>
      <c r="CT109" s="262"/>
      <c r="CU109" s="262"/>
      <c r="CV109" s="262"/>
      <c r="CW109" s="262"/>
      <c r="CX109" s="262"/>
      <c r="CY109" s="262"/>
      <c r="CZ109" s="262"/>
      <c r="DA109" s="262"/>
      <c r="DB109" s="262"/>
      <c r="DC109" s="262"/>
      <c r="DD109" s="262"/>
      <c r="DE109" s="262"/>
      <c r="DF109" s="262"/>
      <c r="DG109" s="262"/>
      <c r="DH109" s="262"/>
      <c r="DI109" s="262"/>
      <c r="DJ109" s="262"/>
      <c r="DK109" s="262"/>
      <c r="DL109" s="262"/>
      <c r="DM109" s="262"/>
      <c r="DN109" s="262"/>
      <c r="DO109" s="262"/>
      <c r="DP109" s="262"/>
      <c r="DQ109" s="262"/>
      <c r="DR109" s="262"/>
      <c r="DS109" s="262"/>
      <c r="DT109" s="262"/>
      <c r="DU109" s="262"/>
      <c r="DV109" s="262"/>
      <c r="DW109" s="262"/>
      <c r="DX109" s="262"/>
      <c r="DY109" s="262"/>
      <c r="DZ109" s="262"/>
      <c r="EA109" s="262"/>
      <c r="EB109" s="262"/>
      <c r="EC109" s="262"/>
      <c r="ED109" s="262"/>
      <c r="EE109" s="262"/>
      <c r="EF109" s="262"/>
      <c r="EG109" s="262"/>
      <c r="EH109" s="262"/>
      <c r="EI109" s="262"/>
      <c r="EJ109" s="262"/>
      <c r="EK109" s="262"/>
      <c r="EL109" s="262"/>
      <c r="EM109" s="262"/>
      <c r="EN109" s="262"/>
      <c r="EO109" s="262"/>
      <c r="EP109" s="263" t="s">
        <v>6977</v>
      </c>
      <c r="EQ109" s="263" t="s">
        <v>6977</v>
      </c>
      <c r="ER109" s="263" t="s">
        <v>6977</v>
      </c>
      <c r="ES109" s="263" t="s">
        <v>6977</v>
      </c>
      <c r="ET109" s="263" t="s">
        <v>6977</v>
      </c>
      <c r="EU109" s="263" t="s">
        <v>6977</v>
      </c>
      <c r="EV109" s="263" t="s">
        <v>6977</v>
      </c>
      <c r="EW109" s="263" t="s">
        <v>6977</v>
      </c>
      <c r="EX109" s="263" t="s">
        <v>6977</v>
      </c>
      <c r="EY109" s="263" t="s">
        <v>6977</v>
      </c>
      <c r="EZ109" s="263" t="s">
        <v>6977</v>
      </c>
      <c r="FA109" s="263" t="s">
        <v>6977</v>
      </c>
      <c r="FB109" s="263" t="s">
        <v>6977</v>
      </c>
      <c r="FC109" s="263" t="s">
        <v>6977</v>
      </c>
      <c r="FD109" s="263" t="s">
        <v>6977</v>
      </c>
      <c r="FE109" s="263" t="s">
        <v>6977</v>
      </c>
      <c r="FF109" s="263" t="s">
        <v>6977</v>
      </c>
      <c r="FG109" s="263" t="s">
        <v>6977</v>
      </c>
      <c r="FH109" s="263" t="s">
        <v>6977</v>
      </c>
      <c r="FI109" s="263" t="s">
        <v>6977</v>
      </c>
      <c r="FJ109" s="263" t="s">
        <v>6977</v>
      </c>
      <c r="FK109" s="263" t="s">
        <v>6977</v>
      </c>
      <c r="FL109" s="263" t="s">
        <v>6977</v>
      </c>
      <c r="FM109" s="263" t="s">
        <v>6977</v>
      </c>
      <c r="FN109" s="263" t="s">
        <v>6977</v>
      </c>
      <c r="FO109" s="263" t="s">
        <v>6977</v>
      </c>
      <c r="FP109" s="263" t="s">
        <v>6977</v>
      </c>
      <c r="FQ109" s="263" t="s">
        <v>6977</v>
      </c>
      <c r="FR109" s="263" t="s">
        <v>6977</v>
      </c>
      <c r="FS109" s="263" t="s">
        <v>6977</v>
      </c>
      <c r="FT109" s="263" t="s">
        <v>6977</v>
      </c>
      <c r="FU109" s="263" t="s">
        <v>6977</v>
      </c>
      <c r="FV109" s="263" t="s">
        <v>6977</v>
      </c>
      <c r="FW109" s="263" t="s">
        <v>6977</v>
      </c>
      <c r="FX109" s="263" t="s">
        <v>6977</v>
      </c>
      <c r="FY109" s="263" t="s">
        <v>6977</v>
      </c>
      <c r="FZ109" s="263" t="s">
        <v>6977</v>
      </c>
      <c r="GA109" s="263" t="s">
        <v>6977</v>
      </c>
      <c r="GB109" s="263" t="s">
        <v>6977</v>
      </c>
      <c r="GC109" s="263" t="s">
        <v>6977</v>
      </c>
      <c r="GD109" s="263" t="s">
        <v>6977</v>
      </c>
      <c r="GE109" s="263" t="s">
        <v>6977</v>
      </c>
      <c r="GF109" s="263" t="s">
        <v>6977</v>
      </c>
      <c r="GG109" s="263" t="s">
        <v>6977</v>
      </c>
      <c r="GH109" s="263" t="s">
        <v>6977</v>
      </c>
      <c r="GI109" s="263" t="s">
        <v>6977</v>
      </c>
      <c r="GJ109" s="263" t="s">
        <v>6977</v>
      </c>
      <c r="GK109" s="263" t="s">
        <v>6977</v>
      </c>
      <c r="GL109" s="263" t="s">
        <v>6977</v>
      </c>
      <c r="GM109" s="263" t="s">
        <v>6977</v>
      </c>
      <c r="GN109" s="263" t="s">
        <v>6977</v>
      </c>
      <c r="GO109" s="263" t="s">
        <v>6977</v>
      </c>
      <c r="GP109" s="263" t="s">
        <v>6977</v>
      </c>
      <c r="GQ109" s="263" t="s">
        <v>6977</v>
      </c>
      <c r="GR109" s="263" t="s">
        <v>6977</v>
      </c>
      <c r="GS109" s="263" t="s">
        <v>6977</v>
      </c>
      <c r="GT109" s="263" t="s">
        <v>6977</v>
      </c>
      <c r="GU109" s="263" t="s">
        <v>6977</v>
      </c>
      <c r="GV109" s="263" t="s">
        <v>6977</v>
      </c>
      <c r="GW109" s="263" t="s">
        <v>6977</v>
      </c>
      <c r="GX109" s="263" t="s">
        <v>6977</v>
      </c>
      <c r="GY109" s="263" t="s">
        <v>6977</v>
      </c>
      <c r="GZ109" s="263" t="s">
        <v>6977</v>
      </c>
      <c r="HA109" s="263" t="s">
        <v>6977</v>
      </c>
      <c r="HB109" s="263" t="s">
        <v>6977</v>
      </c>
      <c r="HC109" s="263" t="s">
        <v>6977</v>
      </c>
      <c r="HD109" s="263" t="s">
        <v>6977</v>
      </c>
      <c r="HE109" s="263" t="s">
        <v>6977</v>
      </c>
      <c r="HF109" s="263" t="s">
        <v>6977</v>
      </c>
      <c r="HG109" s="263" t="s">
        <v>6977</v>
      </c>
      <c r="HH109" s="263" t="s">
        <v>6977</v>
      </c>
      <c r="HI109" s="263" t="s">
        <v>6977</v>
      </c>
      <c r="HJ109" s="263" t="s">
        <v>6977</v>
      </c>
      <c r="HK109" s="263" t="s">
        <v>6977</v>
      </c>
      <c r="HL109" s="263" t="s">
        <v>6977</v>
      </c>
      <c r="HM109" s="263" t="s">
        <v>6977</v>
      </c>
      <c r="HN109" s="263" t="s">
        <v>6977</v>
      </c>
      <c r="HO109" s="263" t="s">
        <v>6977</v>
      </c>
      <c r="HP109" s="263" t="s">
        <v>6977</v>
      </c>
      <c r="HQ109" s="263" t="s">
        <v>6977</v>
      </c>
    </row>
    <row r="110" spans="3:225">
      <c r="C110" s="229"/>
      <c r="D110" s="212"/>
      <c r="E110" s="229" t="s">
        <v>7208</v>
      </c>
      <c r="F110" s="235" t="s">
        <v>7232</v>
      </c>
      <c r="G110" s="260" t="s">
        <v>7206</v>
      </c>
      <c r="H110" s="261" t="s">
        <v>7207</v>
      </c>
      <c r="I110" s="262"/>
      <c r="J110" s="262"/>
      <c r="K110" s="262"/>
      <c r="L110" s="262"/>
      <c r="M110" s="262"/>
      <c r="N110" s="262"/>
      <c r="O110" s="262"/>
      <c r="P110" s="262"/>
      <c r="Q110" s="262"/>
      <c r="R110" s="262"/>
      <c r="S110" s="262"/>
      <c r="T110" s="262"/>
      <c r="U110" s="262"/>
      <c r="V110" s="262"/>
      <c r="W110" s="262"/>
      <c r="X110" s="262"/>
      <c r="Y110" s="262"/>
      <c r="Z110" s="262"/>
      <c r="AA110" s="262"/>
      <c r="AB110" s="262"/>
      <c r="AC110" s="262"/>
      <c r="AD110" s="262"/>
      <c r="AE110" s="262"/>
      <c r="AF110" s="262"/>
      <c r="AG110" s="262"/>
      <c r="AH110" s="262"/>
      <c r="AI110" s="262"/>
      <c r="AJ110" s="262"/>
      <c r="AK110" s="262"/>
      <c r="AL110" s="262"/>
      <c r="AM110" s="262"/>
      <c r="AN110" s="262"/>
      <c r="AO110" s="262"/>
      <c r="AP110" s="262"/>
      <c r="AQ110" s="262"/>
      <c r="AR110" s="262"/>
      <c r="AS110" s="262"/>
      <c r="AT110" s="262"/>
      <c r="AU110" s="262"/>
      <c r="AV110" s="262"/>
      <c r="AW110" s="262"/>
      <c r="AX110" s="262"/>
      <c r="AY110" s="262"/>
      <c r="AZ110" s="262"/>
      <c r="BA110" s="262"/>
      <c r="BB110" s="262"/>
      <c r="BC110" s="262"/>
      <c r="BD110" s="262"/>
      <c r="BE110" s="262"/>
      <c r="BF110" s="262"/>
      <c r="BG110" s="262"/>
      <c r="BH110" s="262"/>
      <c r="BI110" s="262"/>
      <c r="BJ110" s="262"/>
      <c r="BK110" s="262"/>
      <c r="BL110" s="262"/>
      <c r="BM110" s="262"/>
      <c r="BN110" s="262"/>
      <c r="BO110" s="262"/>
      <c r="BP110" s="262"/>
      <c r="BQ110" s="262"/>
      <c r="BR110" s="262"/>
      <c r="BS110" s="262"/>
      <c r="BT110" s="262"/>
      <c r="BU110" s="262"/>
      <c r="BV110" s="262"/>
      <c r="BW110" s="262"/>
      <c r="BX110" s="262"/>
      <c r="BY110" s="262"/>
      <c r="BZ110" s="262"/>
      <c r="CA110" s="262"/>
      <c r="CB110" s="262"/>
      <c r="CC110" s="262"/>
      <c r="CD110" s="262"/>
      <c r="CE110" s="262"/>
      <c r="CF110" s="262"/>
      <c r="CG110" s="262"/>
      <c r="CH110" s="262"/>
      <c r="CI110" s="262"/>
      <c r="CJ110" s="262"/>
      <c r="CK110" s="262"/>
      <c r="CL110" s="262"/>
      <c r="CM110" s="262"/>
      <c r="CN110" s="262"/>
      <c r="CO110" s="262"/>
      <c r="CP110" s="262"/>
      <c r="CQ110" s="262"/>
      <c r="CR110" s="262"/>
      <c r="CS110" s="262"/>
      <c r="CT110" s="262"/>
      <c r="CU110" s="262"/>
      <c r="CV110" s="262"/>
      <c r="CW110" s="262"/>
      <c r="CX110" s="262"/>
      <c r="CY110" s="262"/>
      <c r="CZ110" s="262"/>
      <c r="DA110" s="262"/>
      <c r="DB110" s="262"/>
      <c r="DC110" s="262"/>
      <c r="DD110" s="262"/>
      <c r="DE110" s="262"/>
      <c r="DF110" s="262"/>
      <c r="DG110" s="262"/>
      <c r="DH110" s="262"/>
      <c r="DI110" s="262"/>
      <c r="DJ110" s="262"/>
      <c r="DK110" s="262"/>
      <c r="DL110" s="262"/>
      <c r="DM110" s="262"/>
      <c r="DN110" s="262"/>
      <c r="DO110" s="262"/>
      <c r="DP110" s="262"/>
      <c r="DQ110" s="262"/>
      <c r="DR110" s="262"/>
      <c r="DS110" s="262"/>
      <c r="DT110" s="262"/>
      <c r="DU110" s="262"/>
      <c r="DV110" s="262"/>
      <c r="DW110" s="262"/>
      <c r="DX110" s="262"/>
      <c r="DY110" s="262"/>
      <c r="DZ110" s="262"/>
      <c r="EA110" s="262"/>
      <c r="EB110" s="262"/>
      <c r="EC110" s="262"/>
      <c r="ED110" s="262"/>
      <c r="EE110" s="262"/>
      <c r="EF110" s="262"/>
      <c r="EG110" s="262"/>
      <c r="EH110" s="262"/>
      <c r="EI110" s="262"/>
      <c r="EJ110" s="262"/>
      <c r="EK110" s="262"/>
      <c r="EL110" s="262"/>
      <c r="EM110" s="262"/>
      <c r="EN110" s="262"/>
      <c r="EO110" s="262"/>
      <c r="EP110" s="263" t="s">
        <v>6977</v>
      </c>
      <c r="EQ110" s="263" t="s">
        <v>6977</v>
      </c>
      <c r="ER110" s="263" t="s">
        <v>6977</v>
      </c>
      <c r="ES110" s="263" t="s">
        <v>6977</v>
      </c>
      <c r="ET110" s="263" t="s">
        <v>6977</v>
      </c>
      <c r="EU110" s="263" t="s">
        <v>6977</v>
      </c>
      <c r="EV110" s="263" t="s">
        <v>6977</v>
      </c>
      <c r="EW110" s="263" t="s">
        <v>6977</v>
      </c>
      <c r="EX110" s="263" t="s">
        <v>6977</v>
      </c>
      <c r="EY110" s="263" t="s">
        <v>6977</v>
      </c>
      <c r="EZ110" s="263" t="s">
        <v>6977</v>
      </c>
      <c r="FA110" s="263" t="s">
        <v>6977</v>
      </c>
      <c r="FB110" s="263" t="s">
        <v>6977</v>
      </c>
      <c r="FC110" s="263" t="s">
        <v>6977</v>
      </c>
      <c r="FD110" s="263" t="s">
        <v>6977</v>
      </c>
      <c r="FE110" s="263" t="s">
        <v>6977</v>
      </c>
      <c r="FF110" s="263" t="s">
        <v>6977</v>
      </c>
      <c r="FG110" s="263" t="s">
        <v>6977</v>
      </c>
      <c r="FH110" s="263" t="s">
        <v>6977</v>
      </c>
      <c r="FI110" s="263" t="s">
        <v>6977</v>
      </c>
      <c r="FJ110" s="263" t="s">
        <v>6977</v>
      </c>
      <c r="FK110" s="263" t="s">
        <v>6977</v>
      </c>
      <c r="FL110" s="263" t="s">
        <v>6977</v>
      </c>
      <c r="FM110" s="263" t="s">
        <v>6977</v>
      </c>
      <c r="FN110" s="263" t="s">
        <v>6977</v>
      </c>
      <c r="FO110" s="263" t="s">
        <v>6977</v>
      </c>
      <c r="FP110" s="263" t="s">
        <v>6977</v>
      </c>
      <c r="FQ110" s="263" t="s">
        <v>6977</v>
      </c>
      <c r="FR110" s="263" t="s">
        <v>6977</v>
      </c>
      <c r="FS110" s="263" t="s">
        <v>6977</v>
      </c>
      <c r="FT110" s="263" t="s">
        <v>6977</v>
      </c>
      <c r="FU110" s="263" t="s">
        <v>6977</v>
      </c>
      <c r="FV110" s="263" t="s">
        <v>6977</v>
      </c>
      <c r="FW110" s="263" t="s">
        <v>6977</v>
      </c>
      <c r="FX110" s="263" t="s">
        <v>6977</v>
      </c>
      <c r="FY110" s="263" t="s">
        <v>6977</v>
      </c>
      <c r="FZ110" s="263" t="s">
        <v>6977</v>
      </c>
      <c r="GA110" s="263" t="s">
        <v>6977</v>
      </c>
      <c r="GB110" s="263" t="s">
        <v>6977</v>
      </c>
      <c r="GC110" s="263" t="s">
        <v>6977</v>
      </c>
      <c r="GD110" s="263" t="s">
        <v>6977</v>
      </c>
      <c r="GE110" s="263" t="s">
        <v>6977</v>
      </c>
      <c r="GF110" s="263" t="s">
        <v>6977</v>
      </c>
      <c r="GG110" s="263" t="s">
        <v>6977</v>
      </c>
      <c r="GH110" s="263" t="s">
        <v>6977</v>
      </c>
      <c r="GI110" s="263" t="s">
        <v>6977</v>
      </c>
      <c r="GJ110" s="263" t="s">
        <v>6977</v>
      </c>
      <c r="GK110" s="263" t="s">
        <v>6977</v>
      </c>
      <c r="GL110" s="263" t="s">
        <v>6977</v>
      </c>
      <c r="GM110" s="263" t="s">
        <v>6977</v>
      </c>
      <c r="GN110" s="263" t="s">
        <v>6977</v>
      </c>
      <c r="GO110" s="263" t="s">
        <v>6977</v>
      </c>
      <c r="GP110" s="263" t="s">
        <v>6977</v>
      </c>
      <c r="GQ110" s="263" t="s">
        <v>6977</v>
      </c>
      <c r="GR110" s="263" t="s">
        <v>6977</v>
      </c>
      <c r="GS110" s="263" t="s">
        <v>6977</v>
      </c>
      <c r="GT110" s="263" t="s">
        <v>6977</v>
      </c>
      <c r="GU110" s="263" t="s">
        <v>6977</v>
      </c>
      <c r="GV110" s="263" t="s">
        <v>6977</v>
      </c>
      <c r="GW110" s="263" t="s">
        <v>6977</v>
      </c>
      <c r="GX110" s="263" t="s">
        <v>6977</v>
      </c>
      <c r="GY110" s="263" t="s">
        <v>6977</v>
      </c>
      <c r="GZ110" s="263" t="s">
        <v>6977</v>
      </c>
      <c r="HA110" s="263" t="s">
        <v>6977</v>
      </c>
      <c r="HB110" s="263" t="s">
        <v>6977</v>
      </c>
      <c r="HC110" s="263" t="s">
        <v>6977</v>
      </c>
      <c r="HD110" s="263" t="s">
        <v>6977</v>
      </c>
      <c r="HE110" s="263" t="s">
        <v>6977</v>
      </c>
      <c r="HF110" s="263" t="s">
        <v>6977</v>
      </c>
      <c r="HG110" s="263" t="s">
        <v>6977</v>
      </c>
      <c r="HH110" s="263" t="s">
        <v>6977</v>
      </c>
      <c r="HI110" s="263" t="s">
        <v>6977</v>
      </c>
      <c r="HJ110" s="263" t="s">
        <v>6977</v>
      </c>
      <c r="HK110" s="263" t="s">
        <v>6977</v>
      </c>
      <c r="HL110" s="263" t="s">
        <v>6977</v>
      </c>
      <c r="HM110" s="263" t="s">
        <v>6977</v>
      </c>
      <c r="HN110" s="263" t="s">
        <v>6977</v>
      </c>
      <c r="HO110" s="263" t="s">
        <v>6977</v>
      </c>
      <c r="HP110" s="263" t="s">
        <v>6977</v>
      </c>
      <c r="HQ110" s="263" t="s">
        <v>6977</v>
      </c>
    </row>
    <row r="111" spans="3:225">
      <c r="C111" s="229"/>
      <c r="D111" s="212"/>
      <c r="E111" s="229" t="s">
        <v>7209</v>
      </c>
      <c r="F111" s="235" t="s">
        <v>7232</v>
      </c>
      <c r="G111" s="260" t="s">
        <v>7206</v>
      </c>
      <c r="H111" s="261" t="s">
        <v>7207</v>
      </c>
      <c r="I111" s="262"/>
      <c r="J111" s="262"/>
      <c r="K111" s="262"/>
      <c r="L111" s="262"/>
      <c r="M111" s="262"/>
      <c r="N111" s="262"/>
      <c r="O111" s="262"/>
      <c r="P111" s="262"/>
      <c r="Q111" s="262"/>
      <c r="R111" s="262"/>
      <c r="S111" s="262"/>
      <c r="T111" s="262"/>
      <c r="U111" s="262"/>
      <c r="V111" s="262"/>
      <c r="W111" s="262"/>
      <c r="X111" s="262"/>
      <c r="Y111" s="262"/>
      <c r="Z111" s="262"/>
      <c r="AA111" s="262"/>
      <c r="AB111" s="262"/>
      <c r="AC111" s="262"/>
      <c r="AD111" s="262"/>
      <c r="AE111" s="262"/>
      <c r="AF111" s="262"/>
      <c r="AG111" s="262"/>
      <c r="AH111" s="262"/>
      <c r="AI111" s="262"/>
      <c r="AJ111" s="262"/>
      <c r="AK111" s="262"/>
      <c r="AL111" s="262"/>
      <c r="AM111" s="262"/>
      <c r="AN111" s="262"/>
      <c r="AO111" s="262"/>
      <c r="AP111" s="262"/>
      <c r="AQ111" s="262"/>
      <c r="AR111" s="262"/>
      <c r="AS111" s="262"/>
      <c r="AT111" s="262"/>
      <c r="AU111" s="262"/>
      <c r="AV111" s="262"/>
      <c r="AW111" s="262"/>
      <c r="AX111" s="262"/>
      <c r="AY111" s="262"/>
      <c r="AZ111" s="262"/>
      <c r="BA111" s="262"/>
      <c r="BB111" s="262"/>
      <c r="BC111" s="262"/>
      <c r="BD111" s="262"/>
      <c r="BE111" s="262"/>
      <c r="BF111" s="262"/>
      <c r="BG111" s="262"/>
      <c r="BH111" s="262"/>
      <c r="BI111" s="262"/>
      <c r="BJ111" s="262"/>
      <c r="BK111" s="262"/>
      <c r="BL111" s="262"/>
      <c r="BM111" s="262"/>
      <c r="BN111" s="262"/>
      <c r="BO111" s="262"/>
      <c r="BP111" s="262"/>
      <c r="BQ111" s="262"/>
      <c r="BR111" s="262"/>
      <c r="BS111" s="262"/>
      <c r="BT111" s="262"/>
      <c r="BU111" s="262"/>
      <c r="BV111" s="262"/>
      <c r="BW111" s="262"/>
      <c r="BX111" s="262"/>
      <c r="BY111" s="262"/>
      <c r="BZ111" s="262"/>
      <c r="CA111" s="262"/>
      <c r="CB111" s="262"/>
      <c r="CC111" s="262"/>
      <c r="CD111" s="262"/>
      <c r="CE111" s="262"/>
      <c r="CF111" s="262"/>
      <c r="CG111" s="262"/>
      <c r="CH111" s="262"/>
      <c r="CI111" s="262"/>
      <c r="CJ111" s="262"/>
      <c r="CK111" s="262"/>
      <c r="CL111" s="262"/>
      <c r="CM111" s="262"/>
      <c r="CN111" s="262"/>
      <c r="CO111" s="262"/>
      <c r="CP111" s="262"/>
      <c r="CQ111" s="262"/>
      <c r="CR111" s="262"/>
      <c r="CS111" s="262"/>
      <c r="CT111" s="262"/>
      <c r="CU111" s="262"/>
      <c r="CV111" s="262"/>
      <c r="CW111" s="262"/>
      <c r="CX111" s="262"/>
      <c r="CY111" s="262"/>
      <c r="CZ111" s="262"/>
      <c r="DA111" s="262"/>
      <c r="DB111" s="262"/>
      <c r="DC111" s="262"/>
      <c r="DD111" s="262"/>
      <c r="DE111" s="262"/>
      <c r="DF111" s="262"/>
      <c r="DG111" s="262"/>
      <c r="DH111" s="262"/>
      <c r="DI111" s="262"/>
      <c r="DJ111" s="262"/>
      <c r="DK111" s="262"/>
      <c r="DL111" s="262"/>
      <c r="DM111" s="262"/>
      <c r="DN111" s="262"/>
      <c r="DO111" s="262"/>
      <c r="DP111" s="262"/>
      <c r="DQ111" s="262"/>
      <c r="DR111" s="262"/>
      <c r="DS111" s="262"/>
      <c r="DT111" s="262"/>
      <c r="DU111" s="262"/>
      <c r="DV111" s="262"/>
      <c r="DW111" s="262"/>
      <c r="DX111" s="262"/>
      <c r="DY111" s="262"/>
      <c r="DZ111" s="262"/>
      <c r="EA111" s="262"/>
      <c r="EB111" s="262"/>
      <c r="EC111" s="262"/>
      <c r="ED111" s="262"/>
      <c r="EE111" s="262"/>
      <c r="EF111" s="262"/>
      <c r="EG111" s="262"/>
      <c r="EH111" s="262"/>
      <c r="EI111" s="262"/>
      <c r="EJ111" s="262"/>
      <c r="EK111" s="262"/>
      <c r="EL111" s="262"/>
      <c r="EM111" s="262"/>
      <c r="EN111" s="262"/>
      <c r="EO111" s="262"/>
      <c r="EP111" s="263" t="s">
        <v>6977</v>
      </c>
      <c r="EQ111" s="263" t="s">
        <v>6977</v>
      </c>
      <c r="ER111" s="263" t="s">
        <v>6977</v>
      </c>
      <c r="ES111" s="263" t="s">
        <v>6977</v>
      </c>
      <c r="ET111" s="263" t="s">
        <v>6977</v>
      </c>
      <c r="EU111" s="263" t="s">
        <v>6977</v>
      </c>
      <c r="EV111" s="263" t="s">
        <v>6977</v>
      </c>
      <c r="EW111" s="263" t="s">
        <v>6977</v>
      </c>
      <c r="EX111" s="263" t="s">
        <v>6977</v>
      </c>
      <c r="EY111" s="263" t="s">
        <v>6977</v>
      </c>
      <c r="EZ111" s="263" t="s">
        <v>6977</v>
      </c>
      <c r="FA111" s="263" t="s">
        <v>6977</v>
      </c>
      <c r="FB111" s="263" t="s">
        <v>6977</v>
      </c>
      <c r="FC111" s="263" t="s">
        <v>6977</v>
      </c>
      <c r="FD111" s="263" t="s">
        <v>6977</v>
      </c>
      <c r="FE111" s="263" t="s">
        <v>6977</v>
      </c>
      <c r="FF111" s="263" t="s">
        <v>6977</v>
      </c>
      <c r="FG111" s="263" t="s">
        <v>6977</v>
      </c>
      <c r="FH111" s="263" t="s">
        <v>6977</v>
      </c>
      <c r="FI111" s="263" t="s">
        <v>6977</v>
      </c>
      <c r="FJ111" s="263" t="s">
        <v>6977</v>
      </c>
      <c r="FK111" s="263" t="s">
        <v>6977</v>
      </c>
      <c r="FL111" s="263" t="s">
        <v>6977</v>
      </c>
      <c r="FM111" s="263" t="s">
        <v>6977</v>
      </c>
      <c r="FN111" s="263" t="s">
        <v>6977</v>
      </c>
      <c r="FO111" s="263" t="s">
        <v>6977</v>
      </c>
      <c r="FP111" s="263" t="s">
        <v>6977</v>
      </c>
      <c r="FQ111" s="263" t="s">
        <v>6977</v>
      </c>
      <c r="FR111" s="263" t="s">
        <v>6977</v>
      </c>
      <c r="FS111" s="263" t="s">
        <v>6977</v>
      </c>
      <c r="FT111" s="263" t="s">
        <v>6977</v>
      </c>
      <c r="FU111" s="263" t="s">
        <v>6977</v>
      </c>
      <c r="FV111" s="263" t="s">
        <v>6977</v>
      </c>
      <c r="FW111" s="263" t="s">
        <v>6977</v>
      </c>
      <c r="FX111" s="263" t="s">
        <v>6977</v>
      </c>
      <c r="FY111" s="263" t="s">
        <v>6977</v>
      </c>
      <c r="FZ111" s="263" t="s">
        <v>6977</v>
      </c>
      <c r="GA111" s="263" t="s">
        <v>6977</v>
      </c>
      <c r="GB111" s="263" t="s">
        <v>6977</v>
      </c>
      <c r="GC111" s="263" t="s">
        <v>6977</v>
      </c>
      <c r="GD111" s="263" t="s">
        <v>6977</v>
      </c>
      <c r="GE111" s="263" t="s">
        <v>6977</v>
      </c>
      <c r="GF111" s="263" t="s">
        <v>6977</v>
      </c>
      <c r="GG111" s="263" t="s">
        <v>6977</v>
      </c>
      <c r="GH111" s="263" t="s">
        <v>6977</v>
      </c>
      <c r="GI111" s="263" t="s">
        <v>6977</v>
      </c>
      <c r="GJ111" s="263" t="s">
        <v>6977</v>
      </c>
      <c r="GK111" s="263" t="s">
        <v>6977</v>
      </c>
      <c r="GL111" s="263" t="s">
        <v>6977</v>
      </c>
      <c r="GM111" s="263" t="s">
        <v>6977</v>
      </c>
      <c r="GN111" s="263" t="s">
        <v>6977</v>
      </c>
      <c r="GO111" s="263" t="s">
        <v>6977</v>
      </c>
      <c r="GP111" s="263" t="s">
        <v>6977</v>
      </c>
      <c r="GQ111" s="263" t="s">
        <v>6977</v>
      </c>
      <c r="GR111" s="263" t="s">
        <v>6977</v>
      </c>
      <c r="GS111" s="263" t="s">
        <v>6977</v>
      </c>
      <c r="GT111" s="263" t="s">
        <v>6977</v>
      </c>
      <c r="GU111" s="263" t="s">
        <v>6977</v>
      </c>
      <c r="GV111" s="263" t="s">
        <v>6977</v>
      </c>
      <c r="GW111" s="263" t="s">
        <v>6977</v>
      </c>
      <c r="GX111" s="263" t="s">
        <v>6977</v>
      </c>
      <c r="GY111" s="263" t="s">
        <v>6977</v>
      </c>
      <c r="GZ111" s="263" t="s">
        <v>6977</v>
      </c>
      <c r="HA111" s="263" t="s">
        <v>6977</v>
      </c>
      <c r="HB111" s="263" t="s">
        <v>6977</v>
      </c>
      <c r="HC111" s="263" t="s">
        <v>6977</v>
      </c>
      <c r="HD111" s="263" t="s">
        <v>6977</v>
      </c>
      <c r="HE111" s="263" t="s">
        <v>6977</v>
      </c>
      <c r="HF111" s="263" t="s">
        <v>6977</v>
      </c>
      <c r="HG111" s="263" t="s">
        <v>6977</v>
      </c>
      <c r="HH111" s="263" t="s">
        <v>6977</v>
      </c>
      <c r="HI111" s="263" t="s">
        <v>6977</v>
      </c>
      <c r="HJ111" s="263" t="s">
        <v>6977</v>
      </c>
      <c r="HK111" s="263" t="s">
        <v>6977</v>
      </c>
      <c r="HL111" s="263" t="s">
        <v>6977</v>
      </c>
      <c r="HM111" s="263" t="s">
        <v>6977</v>
      </c>
      <c r="HN111" s="263" t="s">
        <v>6977</v>
      </c>
      <c r="HO111" s="263" t="s">
        <v>6977</v>
      </c>
      <c r="HP111" s="263" t="s">
        <v>6977</v>
      </c>
      <c r="HQ111" s="263" t="s">
        <v>6977</v>
      </c>
    </row>
    <row r="112" spans="3:225">
      <c r="C112" s="229"/>
      <c r="D112" s="212"/>
      <c r="E112" s="229" t="s">
        <v>7210</v>
      </c>
      <c r="F112" s="235" t="s">
        <v>7232</v>
      </c>
      <c r="G112" s="260" t="s">
        <v>7206</v>
      </c>
      <c r="H112" s="261" t="s">
        <v>7207</v>
      </c>
      <c r="I112" s="262"/>
      <c r="J112" s="262"/>
      <c r="K112" s="262"/>
      <c r="L112" s="262"/>
      <c r="M112" s="262"/>
      <c r="N112" s="262"/>
      <c r="O112" s="262"/>
      <c r="P112" s="262"/>
      <c r="Q112" s="262"/>
      <c r="R112" s="262"/>
      <c r="S112" s="262"/>
      <c r="T112" s="262"/>
      <c r="U112" s="262"/>
      <c r="V112" s="262"/>
      <c r="W112" s="262"/>
      <c r="X112" s="262"/>
      <c r="Y112" s="262"/>
      <c r="Z112" s="262"/>
      <c r="AA112" s="262"/>
      <c r="AB112" s="262"/>
      <c r="AC112" s="262"/>
      <c r="AD112" s="262"/>
      <c r="AE112" s="262"/>
      <c r="AF112" s="262"/>
      <c r="AG112" s="262"/>
      <c r="AH112" s="262"/>
      <c r="AI112" s="262"/>
      <c r="AJ112" s="262"/>
      <c r="AK112" s="262"/>
      <c r="AL112" s="262"/>
      <c r="AM112" s="262"/>
      <c r="AN112" s="262"/>
      <c r="AO112" s="262"/>
      <c r="AP112" s="262"/>
      <c r="AQ112" s="262"/>
      <c r="AR112" s="262"/>
      <c r="AS112" s="262"/>
      <c r="AT112" s="262"/>
      <c r="AU112" s="262"/>
      <c r="AV112" s="262"/>
      <c r="AW112" s="262"/>
      <c r="AX112" s="262"/>
      <c r="AY112" s="262"/>
      <c r="AZ112" s="262"/>
      <c r="BA112" s="262"/>
      <c r="BB112" s="262"/>
      <c r="BC112" s="262"/>
      <c r="BD112" s="262"/>
      <c r="BE112" s="262"/>
      <c r="BF112" s="262"/>
      <c r="BG112" s="262"/>
      <c r="BH112" s="262"/>
      <c r="BI112" s="262"/>
      <c r="BJ112" s="262"/>
      <c r="BK112" s="262"/>
      <c r="BL112" s="262"/>
      <c r="BM112" s="262"/>
      <c r="BN112" s="262"/>
      <c r="BO112" s="262"/>
      <c r="BP112" s="262"/>
      <c r="BQ112" s="262"/>
      <c r="BR112" s="262"/>
      <c r="BS112" s="262"/>
      <c r="BT112" s="262"/>
      <c r="BU112" s="262"/>
      <c r="BV112" s="262"/>
      <c r="BW112" s="262"/>
      <c r="BX112" s="262"/>
      <c r="BY112" s="262"/>
      <c r="BZ112" s="262"/>
      <c r="CA112" s="262"/>
      <c r="CB112" s="262"/>
      <c r="CC112" s="262"/>
      <c r="CD112" s="262"/>
      <c r="CE112" s="262"/>
      <c r="CF112" s="262"/>
      <c r="CG112" s="262"/>
      <c r="CH112" s="262"/>
      <c r="CI112" s="262"/>
      <c r="CJ112" s="262"/>
      <c r="CK112" s="262"/>
      <c r="CL112" s="262"/>
      <c r="CM112" s="262"/>
      <c r="CN112" s="262"/>
      <c r="CO112" s="262"/>
      <c r="CP112" s="262"/>
      <c r="CQ112" s="262"/>
      <c r="CR112" s="262"/>
      <c r="CS112" s="262"/>
      <c r="CT112" s="262"/>
      <c r="CU112" s="262"/>
      <c r="CV112" s="262"/>
      <c r="CW112" s="262"/>
      <c r="CX112" s="262"/>
      <c r="CY112" s="262"/>
      <c r="CZ112" s="262"/>
      <c r="DA112" s="262"/>
      <c r="DB112" s="262"/>
      <c r="DC112" s="262"/>
      <c r="DD112" s="262"/>
      <c r="DE112" s="262"/>
      <c r="DF112" s="262"/>
      <c r="DG112" s="262"/>
      <c r="DH112" s="262"/>
      <c r="DI112" s="262"/>
      <c r="DJ112" s="262"/>
      <c r="DK112" s="262"/>
      <c r="DL112" s="262"/>
      <c r="DM112" s="262"/>
      <c r="DN112" s="262"/>
      <c r="DO112" s="262"/>
      <c r="DP112" s="262"/>
      <c r="DQ112" s="262"/>
      <c r="DR112" s="262"/>
      <c r="DS112" s="262"/>
      <c r="DT112" s="262"/>
      <c r="DU112" s="262"/>
      <c r="DV112" s="262"/>
      <c r="DW112" s="262"/>
      <c r="DX112" s="262"/>
      <c r="DY112" s="262"/>
      <c r="DZ112" s="262"/>
      <c r="EA112" s="262"/>
      <c r="EB112" s="262"/>
      <c r="EC112" s="262"/>
      <c r="ED112" s="262"/>
      <c r="EE112" s="262"/>
      <c r="EF112" s="262"/>
      <c r="EG112" s="262"/>
      <c r="EH112" s="262"/>
      <c r="EI112" s="262"/>
      <c r="EJ112" s="262"/>
      <c r="EK112" s="262"/>
      <c r="EL112" s="262"/>
      <c r="EM112" s="262"/>
      <c r="EN112" s="262"/>
      <c r="EO112" s="262"/>
      <c r="EP112" s="263" t="s">
        <v>6977</v>
      </c>
      <c r="EQ112" s="263" t="s">
        <v>6977</v>
      </c>
      <c r="ER112" s="263" t="s">
        <v>6977</v>
      </c>
      <c r="ES112" s="263" t="s">
        <v>6977</v>
      </c>
      <c r="ET112" s="263" t="s">
        <v>6977</v>
      </c>
      <c r="EU112" s="263" t="s">
        <v>6977</v>
      </c>
      <c r="EV112" s="263" t="s">
        <v>6977</v>
      </c>
      <c r="EW112" s="263" t="s">
        <v>6977</v>
      </c>
      <c r="EX112" s="263" t="s">
        <v>6977</v>
      </c>
      <c r="EY112" s="263" t="s">
        <v>6977</v>
      </c>
      <c r="EZ112" s="263" t="s">
        <v>6977</v>
      </c>
      <c r="FA112" s="263" t="s">
        <v>6977</v>
      </c>
      <c r="FB112" s="263" t="s">
        <v>6977</v>
      </c>
      <c r="FC112" s="263" t="s">
        <v>6977</v>
      </c>
      <c r="FD112" s="263" t="s">
        <v>6977</v>
      </c>
      <c r="FE112" s="263" t="s">
        <v>6977</v>
      </c>
      <c r="FF112" s="263" t="s">
        <v>6977</v>
      </c>
      <c r="FG112" s="263" t="s">
        <v>6977</v>
      </c>
      <c r="FH112" s="263" t="s">
        <v>6977</v>
      </c>
      <c r="FI112" s="263" t="s">
        <v>6977</v>
      </c>
      <c r="FJ112" s="263" t="s">
        <v>6977</v>
      </c>
      <c r="FK112" s="263" t="s">
        <v>6977</v>
      </c>
      <c r="FL112" s="263" t="s">
        <v>6977</v>
      </c>
      <c r="FM112" s="263" t="s">
        <v>6977</v>
      </c>
      <c r="FN112" s="263" t="s">
        <v>6977</v>
      </c>
      <c r="FO112" s="263" t="s">
        <v>6977</v>
      </c>
      <c r="FP112" s="263" t="s">
        <v>6977</v>
      </c>
      <c r="FQ112" s="263" t="s">
        <v>6977</v>
      </c>
      <c r="FR112" s="263" t="s">
        <v>6977</v>
      </c>
      <c r="FS112" s="263" t="s">
        <v>6977</v>
      </c>
      <c r="FT112" s="263" t="s">
        <v>6977</v>
      </c>
      <c r="FU112" s="263" t="s">
        <v>6977</v>
      </c>
      <c r="FV112" s="263" t="s">
        <v>6977</v>
      </c>
      <c r="FW112" s="263" t="s">
        <v>6977</v>
      </c>
      <c r="FX112" s="263" t="s">
        <v>6977</v>
      </c>
      <c r="FY112" s="263" t="s">
        <v>6977</v>
      </c>
      <c r="FZ112" s="263" t="s">
        <v>6977</v>
      </c>
      <c r="GA112" s="263" t="s">
        <v>6977</v>
      </c>
      <c r="GB112" s="263" t="s">
        <v>6977</v>
      </c>
      <c r="GC112" s="263" t="s">
        <v>6977</v>
      </c>
      <c r="GD112" s="263" t="s">
        <v>6977</v>
      </c>
      <c r="GE112" s="263" t="s">
        <v>6977</v>
      </c>
      <c r="GF112" s="263" t="s">
        <v>6977</v>
      </c>
      <c r="GG112" s="263" t="s">
        <v>6977</v>
      </c>
      <c r="GH112" s="263" t="s">
        <v>6977</v>
      </c>
      <c r="GI112" s="263" t="s">
        <v>6977</v>
      </c>
      <c r="GJ112" s="263" t="s">
        <v>6977</v>
      </c>
      <c r="GK112" s="263" t="s">
        <v>6977</v>
      </c>
      <c r="GL112" s="263" t="s">
        <v>6977</v>
      </c>
      <c r="GM112" s="263" t="s">
        <v>6977</v>
      </c>
      <c r="GN112" s="263" t="s">
        <v>6977</v>
      </c>
      <c r="GO112" s="263" t="s">
        <v>6977</v>
      </c>
      <c r="GP112" s="263" t="s">
        <v>6977</v>
      </c>
      <c r="GQ112" s="263" t="s">
        <v>6977</v>
      </c>
      <c r="GR112" s="263" t="s">
        <v>6977</v>
      </c>
      <c r="GS112" s="263" t="s">
        <v>6977</v>
      </c>
      <c r="GT112" s="263" t="s">
        <v>6977</v>
      </c>
      <c r="GU112" s="263" t="s">
        <v>6977</v>
      </c>
      <c r="GV112" s="263" t="s">
        <v>6977</v>
      </c>
      <c r="GW112" s="263" t="s">
        <v>6977</v>
      </c>
      <c r="GX112" s="263" t="s">
        <v>6977</v>
      </c>
      <c r="GY112" s="263" t="s">
        <v>6977</v>
      </c>
      <c r="GZ112" s="263" t="s">
        <v>6977</v>
      </c>
      <c r="HA112" s="263" t="s">
        <v>6977</v>
      </c>
      <c r="HB112" s="263" t="s">
        <v>6977</v>
      </c>
      <c r="HC112" s="263" t="s">
        <v>6977</v>
      </c>
      <c r="HD112" s="263" t="s">
        <v>6977</v>
      </c>
      <c r="HE112" s="263" t="s">
        <v>6977</v>
      </c>
      <c r="HF112" s="263" t="s">
        <v>6977</v>
      </c>
      <c r="HG112" s="263" t="s">
        <v>6977</v>
      </c>
      <c r="HH112" s="263" t="s">
        <v>6977</v>
      </c>
      <c r="HI112" s="263" t="s">
        <v>6977</v>
      </c>
      <c r="HJ112" s="263" t="s">
        <v>6977</v>
      </c>
      <c r="HK112" s="263" t="s">
        <v>6977</v>
      </c>
      <c r="HL112" s="263" t="s">
        <v>6977</v>
      </c>
      <c r="HM112" s="263" t="s">
        <v>6977</v>
      </c>
      <c r="HN112" s="263" t="s">
        <v>6977</v>
      </c>
      <c r="HO112" s="263" t="s">
        <v>6977</v>
      </c>
      <c r="HP112" s="263" t="s">
        <v>6977</v>
      </c>
      <c r="HQ112" s="263" t="s">
        <v>6977</v>
      </c>
    </row>
    <row r="113" spans="3:225">
      <c r="C113" s="229"/>
      <c r="D113" s="212"/>
      <c r="E113" s="229" t="s">
        <v>7211</v>
      </c>
      <c r="F113" s="235" t="s">
        <v>7232</v>
      </c>
      <c r="G113" s="260" t="s">
        <v>7206</v>
      </c>
      <c r="H113" s="261" t="s">
        <v>7207</v>
      </c>
      <c r="I113" s="262"/>
      <c r="J113" s="262"/>
      <c r="K113" s="262"/>
      <c r="L113" s="262"/>
      <c r="M113" s="262"/>
      <c r="N113" s="262"/>
      <c r="O113" s="262"/>
      <c r="P113" s="262"/>
      <c r="Q113" s="262"/>
      <c r="R113" s="262"/>
      <c r="S113" s="262"/>
      <c r="T113" s="262"/>
      <c r="U113" s="262"/>
      <c r="V113" s="262"/>
      <c r="W113" s="262"/>
      <c r="X113" s="262"/>
      <c r="Y113" s="262"/>
      <c r="Z113" s="262"/>
      <c r="AA113" s="262"/>
      <c r="AB113" s="262"/>
      <c r="AC113" s="262"/>
      <c r="AD113" s="262"/>
      <c r="AE113" s="262"/>
      <c r="AF113" s="262"/>
      <c r="AG113" s="262"/>
      <c r="AH113" s="262"/>
      <c r="AI113" s="262"/>
      <c r="AJ113" s="262"/>
      <c r="AK113" s="262"/>
      <c r="AL113" s="262"/>
      <c r="AM113" s="262"/>
      <c r="AN113" s="262"/>
      <c r="AO113" s="262"/>
      <c r="AP113" s="262"/>
      <c r="AQ113" s="262"/>
      <c r="AR113" s="262"/>
      <c r="AS113" s="262"/>
      <c r="AT113" s="262"/>
      <c r="AU113" s="262"/>
      <c r="AV113" s="262"/>
      <c r="AW113" s="262"/>
      <c r="AX113" s="262"/>
      <c r="AY113" s="262"/>
      <c r="AZ113" s="262"/>
      <c r="BA113" s="262"/>
      <c r="BB113" s="262"/>
      <c r="BC113" s="262"/>
      <c r="BD113" s="262"/>
      <c r="BE113" s="262"/>
      <c r="BF113" s="262"/>
      <c r="BG113" s="262"/>
      <c r="BH113" s="262"/>
      <c r="BI113" s="262"/>
      <c r="BJ113" s="262"/>
      <c r="BK113" s="262"/>
      <c r="BL113" s="262"/>
      <c r="BM113" s="262"/>
      <c r="BN113" s="262"/>
      <c r="BO113" s="262"/>
      <c r="BP113" s="262"/>
      <c r="BQ113" s="262"/>
      <c r="BR113" s="262"/>
      <c r="BS113" s="262"/>
      <c r="BT113" s="262"/>
      <c r="BU113" s="262"/>
      <c r="BV113" s="262"/>
      <c r="BW113" s="262"/>
      <c r="BX113" s="262"/>
      <c r="BY113" s="262"/>
      <c r="BZ113" s="262"/>
      <c r="CA113" s="262"/>
      <c r="CB113" s="262"/>
      <c r="CC113" s="262"/>
      <c r="CD113" s="262"/>
      <c r="CE113" s="262"/>
      <c r="CF113" s="262"/>
      <c r="CG113" s="262"/>
      <c r="CH113" s="262"/>
      <c r="CI113" s="262"/>
      <c r="CJ113" s="262"/>
      <c r="CK113" s="262"/>
      <c r="CL113" s="262"/>
      <c r="CM113" s="262"/>
      <c r="CN113" s="262"/>
      <c r="CO113" s="262"/>
      <c r="CP113" s="262"/>
      <c r="CQ113" s="262"/>
      <c r="CR113" s="262"/>
      <c r="CS113" s="262"/>
      <c r="CT113" s="262"/>
      <c r="CU113" s="262"/>
      <c r="CV113" s="262"/>
      <c r="CW113" s="262"/>
      <c r="CX113" s="262"/>
      <c r="CY113" s="262"/>
      <c r="CZ113" s="262"/>
      <c r="DA113" s="262"/>
      <c r="DB113" s="262"/>
      <c r="DC113" s="262"/>
      <c r="DD113" s="262"/>
      <c r="DE113" s="262"/>
      <c r="DF113" s="262"/>
      <c r="DG113" s="262"/>
      <c r="DH113" s="262"/>
      <c r="DI113" s="262"/>
      <c r="DJ113" s="262"/>
      <c r="DK113" s="262"/>
      <c r="DL113" s="262"/>
      <c r="DM113" s="262"/>
      <c r="DN113" s="262"/>
      <c r="DO113" s="262"/>
      <c r="DP113" s="262"/>
      <c r="DQ113" s="262"/>
      <c r="DR113" s="262"/>
      <c r="DS113" s="262"/>
      <c r="DT113" s="262"/>
      <c r="DU113" s="262"/>
      <c r="DV113" s="262"/>
      <c r="DW113" s="262"/>
      <c r="DX113" s="262"/>
      <c r="DY113" s="262"/>
      <c r="DZ113" s="262"/>
      <c r="EA113" s="262"/>
      <c r="EB113" s="262"/>
      <c r="EC113" s="262"/>
      <c r="ED113" s="262"/>
      <c r="EE113" s="262"/>
      <c r="EF113" s="262"/>
      <c r="EG113" s="262"/>
      <c r="EH113" s="262"/>
      <c r="EI113" s="262"/>
      <c r="EJ113" s="262"/>
      <c r="EK113" s="262"/>
      <c r="EL113" s="262"/>
      <c r="EM113" s="262"/>
      <c r="EN113" s="262"/>
      <c r="EO113" s="262"/>
      <c r="EP113" s="263" t="s">
        <v>6977</v>
      </c>
      <c r="EQ113" s="263" t="s">
        <v>6977</v>
      </c>
      <c r="ER113" s="263" t="s">
        <v>6977</v>
      </c>
      <c r="ES113" s="263" t="s">
        <v>6977</v>
      </c>
      <c r="ET113" s="263" t="s">
        <v>6977</v>
      </c>
      <c r="EU113" s="263" t="s">
        <v>6977</v>
      </c>
      <c r="EV113" s="263" t="s">
        <v>6977</v>
      </c>
      <c r="EW113" s="263" t="s">
        <v>6977</v>
      </c>
      <c r="EX113" s="263" t="s">
        <v>6977</v>
      </c>
      <c r="EY113" s="263" t="s">
        <v>6977</v>
      </c>
      <c r="EZ113" s="263" t="s">
        <v>6977</v>
      </c>
      <c r="FA113" s="263" t="s">
        <v>6977</v>
      </c>
      <c r="FB113" s="263" t="s">
        <v>6977</v>
      </c>
      <c r="FC113" s="263" t="s">
        <v>6977</v>
      </c>
      <c r="FD113" s="263" t="s">
        <v>6977</v>
      </c>
      <c r="FE113" s="263" t="s">
        <v>6977</v>
      </c>
      <c r="FF113" s="263" t="s">
        <v>6977</v>
      </c>
      <c r="FG113" s="263" t="s">
        <v>6977</v>
      </c>
      <c r="FH113" s="263" t="s">
        <v>6977</v>
      </c>
      <c r="FI113" s="263" t="s">
        <v>6977</v>
      </c>
      <c r="FJ113" s="263" t="s">
        <v>6977</v>
      </c>
      <c r="FK113" s="263" t="s">
        <v>6977</v>
      </c>
      <c r="FL113" s="263" t="s">
        <v>6977</v>
      </c>
      <c r="FM113" s="263" t="s">
        <v>6977</v>
      </c>
      <c r="FN113" s="263" t="s">
        <v>6977</v>
      </c>
      <c r="FO113" s="263" t="s">
        <v>6977</v>
      </c>
      <c r="FP113" s="263" t="s">
        <v>6977</v>
      </c>
      <c r="FQ113" s="263" t="s">
        <v>6977</v>
      </c>
      <c r="FR113" s="263" t="s">
        <v>6977</v>
      </c>
      <c r="FS113" s="263" t="s">
        <v>6977</v>
      </c>
      <c r="FT113" s="263" t="s">
        <v>6977</v>
      </c>
      <c r="FU113" s="263" t="s">
        <v>6977</v>
      </c>
      <c r="FV113" s="263" t="s">
        <v>6977</v>
      </c>
      <c r="FW113" s="263" t="s">
        <v>6977</v>
      </c>
      <c r="FX113" s="263" t="s">
        <v>6977</v>
      </c>
      <c r="FY113" s="263" t="s">
        <v>6977</v>
      </c>
      <c r="FZ113" s="263" t="s">
        <v>6977</v>
      </c>
      <c r="GA113" s="263" t="s">
        <v>6977</v>
      </c>
      <c r="GB113" s="263" t="s">
        <v>6977</v>
      </c>
      <c r="GC113" s="263" t="s">
        <v>6977</v>
      </c>
      <c r="GD113" s="263" t="s">
        <v>6977</v>
      </c>
      <c r="GE113" s="263" t="s">
        <v>6977</v>
      </c>
      <c r="GF113" s="263" t="s">
        <v>6977</v>
      </c>
      <c r="GG113" s="263" t="s">
        <v>6977</v>
      </c>
      <c r="GH113" s="263" t="s">
        <v>6977</v>
      </c>
      <c r="GI113" s="263" t="s">
        <v>6977</v>
      </c>
      <c r="GJ113" s="263" t="s">
        <v>6977</v>
      </c>
      <c r="GK113" s="263" t="s">
        <v>6977</v>
      </c>
      <c r="GL113" s="263" t="s">
        <v>6977</v>
      </c>
      <c r="GM113" s="263" t="s">
        <v>6977</v>
      </c>
      <c r="GN113" s="263" t="s">
        <v>6977</v>
      </c>
      <c r="GO113" s="263" t="s">
        <v>6977</v>
      </c>
      <c r="GP113" s="263" t="s">
        <v>6977</v>
      </c>
      <c r="GQ113" s="263" t="s">
        <v>6977</v>
      </c>
      <c r="GR113" s="263" t="s">
        <v>6977</v>
      </c>
      <c r="GS113" s="263" t="s">
        <v>6977</v>
      </c>
      <c r="GT113" s="263" t="s">
        <v>6977</v>
      </c>
      <c r="GU113" s="263" t="s">
        <v>6977</v>
      </c>
      <c r="GV113" s="263" t="s">
        <v>6977</v>
      </c>
      <c r="GW113" s="263" t="s">
        <v>6977</v>
      </c>
      <c r="GX113" s="263" t="s">
        <v>6977</v>
      </c>
      <c r="GY113" s="263" t="s">
        <v>6977</v>
      </c>
      <c r="GZ113" s="263" t="s">
        <v>6977</v>
      </c>
      <c r="HA113" s="263" t="s">
        <v>6977</v>
      </c>
      <c r="HB113" s="263" t="s">
        <v>6977</v>
      </c>
      <c r="HC113" s="263" t="s">
        <v>6977</v>
      </c>
      <c r="HD113" s="263" t="s">
        <v>6977</v>
      </c>
      <c r="HE113" s="263" t="s">
        <v>6977</v>
      </c>
      <c r="HF113" s="263" t="s">
        <v>6977</v>
      </c>
      <c r="HG113" s="263" t="s">
        <v>6977</v>
      </c>
      <c r="HH113" s="263" t="s">
        <v>6977</v>
      </c>
      <c r="HI113" s="263" t="s">
        <v>6977</v>
      </c>
      <c r="HJ113" s="263" t="s">
        <v>6977</v>
      </c>
      <c r="HK113" s="263" t="s">
        <v>6977</v>
      </c>
      <c r="HL113" s="263" t="s">
        <v>6977</v>
      </c>
      <c r="HM113" s="263" t="s">
        <v>6977</v>
      </c>
      <c r="HN113" s="263" t="s">
        <v>6977</v>
      </c>
      <c r="HO113" s="263" t="s">
        <v>6977</v>
      </c>
      <c r="HP113" s="263" t="s">
        <v>6977</v>
      </c>
      <c r="HQ113" s="263" t="s">
        <v>6977</v>
      </c>
    </row>
    <row r="114" spans="3:225">
      <c r="C114" s="229"/>
      <c r="D114" s="212"/>
      <c r="E114" s="229" t="s">
        <v>7212</v>
      </c>
      <c r="F114" s="235" t="s">
        <v>7232</v>
      </c>
      <c r="G114" s="260" t="s">
        <v>7206</v>
      </c>
      <c r="H114" s="261" t="s">
        <v>7213</v>
      </c>
      <c r="I114" s="262"/>
      <c r="J114" s="262"/>
      <c r="K114" s="262"/>
      <c r="L114" s="262"/>
      <c r="M114" s="262"/>
      <c r="N114" s="262"/>
      <c r="O114" s="262"/>
      <c r="P114" s="262"/>
      <c r="Q114" s="262"/>
      <c r="R114" s="262"/>
      <c r="S114" s="262"/>
      <c r="T114" s="262"/>
      <c r="U114" s="262"/>
      <c r="V114" s="262"/>
      <c r="W114" s="262"/>
      <c r="X114" s="262"/>
      <c r="Y114" s="262"/>
      <c r="Z114" s="262"/>
      <c r="AA114" s="262"/>
      <c r="AB114" s="262"/>
      <c r="AC114" s="262"/>
      <c r="AD114" s="262"/>
      <c r="AE114" s="262"/>
      <c r="AF114" s="262"/>
      <c r="AG114" s="262"/>
      <c r="AH114" s="262"/>
      <c r="AI114" s="262"/>
      <c r="AJ114" s="262"/>
      <c r="AK114" s="262"/>
      <c r="AL114" s="262"/>
      <c r="AM114" s="262"/>
      <c r="AN114" s="262"/>
      <c r="AO114" s="262"/>
      <c r="AP114" s="262"/>
      <c r="AQ114" s="262"/>
      <c r="AR114" s="262"/>
      <c r="AS114" s="262"/>
      <c r="AT114" s="262"/>
      <c r="AU114" s="262"/>
      <c r="AV114" s="262"/>
      <c r="AW114" s="262"/>
      <c r="AX114" s="262"/>
      <c r="AY114" s="262"/>
      <c r="AZ114" s="262"/>
      <c r="BA114" s="262"/>
      <c r="BB114" s="262"/>
      <c r="BC114" s="262"/>
      <c r="BD114" s="262"/>
      <c r="BE114" s="262"/>
      <c r="BF114" s="262"/>
      <c r="BG114" s="262"/>
      <c r="BH114" s="262"/>
      <c r="BI114" s="262"/>
      <c r="BJ114" s="262"/>
      <c r="BK114" s="262"/>
      <c r="BL114" s="262"/>
      <c r="BM114" s="262"/>
      <c r="BN114" s="262"/>
      <c r="BO114" s="262"/>
      <c r="BP114" s="262"/>
      <c r="BQ114" s="262"/>
      <c r="BR114" s="262"/>
      <c r="BS114" s="262"/>
      <c r="BT114" s="262"/>
      <c r="BU114" s="262"/>
      <c r="BV114" s="262"/>
      <c r="BW114" s="262"/>
      <c r="BX114" s="262"/>
      <c r="BY114" s="262"/>
      <c r="BZ114" s="262"/>
      <c r="CA114" s="262"/>
      <c r="CB114" s="262"/>
      <c r="CC114" s="262"/>
      <c r="CD114" s="262"/>
      <c r="CE114" s="262"/>
      <c r="CF114" s="262"/>
      <c r="CG114" s="262"/>
      <c r="CH114" s="262"/>
      <c r="CI114" s="262"/>
      <c r="CJ114" s="262"/>
      <c r="CK114" s="262"/>
      <c r="CL114" s="262"/>
      <c r="CM114" s="262"/>
      <c r="CN114" s="262"/>
      <c r="CO114" s="262"/>
      <c r="CP114" s="262"/>
      <c r="CQ114" s="262"/>
      <c r="CR114" s="262"/>
      <c r="CS114" s="262"/>
      <c r="CT114" s="262"/>
      <c r="CU114" s="262"/>
      <c r="CV114" s="262"/>
      <c r="CW114" s="262"/>
      <c r="CX114" s="262"/>
      <c r="CY114" s="262"/>
      <c r="CZ114" s="262"/>
      <c r="DA114" s="262"/>
      <c r="DB114" s="262"/>
      <c r="DC114" s="262"/>
      <c r="DD114" s="262"/>
      <c r="DE114" s="262"/>
      <c r="DF114" s="262"/>
      <c r="DG114" s="262"/>
      <c r="DH114" s="262"/>
      <c r="DI114" s="262"/>
      <c r="DJ114" s="262"/>
      <c r="DK114" s="262"/>
      <c r="DL114" s="262"/>
      <c r="DM114" s="262"/>
      <c r="DN114" s="262"/>
      <c r="DO114" s="262"/>
      <c r="DP114" s="262"/>
      <c r="DQ114" s="262"/>
      <c r="DR114" s="262"/>
      <c r="DS114" s="262"/>
      <c r="DT114" s="262"/>
      <c r="DU114" s="262"/>
      <c r="DV114" s="262"/>
      <c r="DW114" s="262"/>
      <c r="DX114" s="262"/>
      <c r="DY114" s="262"/>
      <c r="DZ114" s="262"/>
      <c r="EA114" s="262"/>
      <c r="EB114" s="262"/>
      <c r="EC114" s="262"/>
      <c r="ED114" s="262"/>
      <c r="EE114" s="262"/>
      <c r="EF114" s="262"/>
      <c r="EG114" s="262"/>
      <c r="EH114" s="262"/>
      <c r="EI114" s="262"/>
      <c r="EJ114" s="262"/>
      <c r="EK114" s="262"/>
      <c r="EL114" s="262"/>
      <c r="EM114" s="262"/>
      <c r="EN114" s="262"/>
      <c r="EO114" s="262"/>
      <c r="EP114" s="263" t="s">
        <v>6977</v>
      </c>
      <c r="EQ114" s="263" t="s">
        <v>6977</v>
      </c>
      <c r="ER114" s="263" t="s">
        <v>6977</v>
      </c>
      <c r="ES114" s="263" t="s">
        <v>6977</v>
      </c>
      <c r="ET114" s="263" t="s">
        <v>6977</v>
      </c>
      <c r="EU114" s="263" t="s">
        <v>6977</v>
      </c>
      <c r="EV114" s="263" t="s">
        <v>6977</v>
      </c>
      <c r="EW114" s="263" t="s">
        <v>6977</v>
      </c>
      <c r="EX114" s="263" t="s">
        <v>6977</v>
      </c>
      <c r="EY114" s="263" t="s">
        <v>6977</v>
      </c>
      <c r="EZ114" s="263" t="s">
        <v>6977</v>
      </c>
      <c r="FA114" s="263" t="s">
        <v>6977</v>
      </c>
      <c r="FB114" s="263" t="s">
        <v>6977</v>
      </c>
      <c r="FC114" s="263" t="s">
        <v>6977</v>
      </c>
      <c r="FD114" s="263" t="s">
        <v>6977</v>
      </c>
      <c r="FE114" s="263" t="s">
        <v>6977</v>
      </c>
      <c r="FF114" s="263" t="s">
        <v>6977</v>
      </c>
      <c r="FG114" s="263" t="s">
        <v>6977</v>
      </c>
      <c r="FH114" s="263" t="s">
        <v>6977</v>
      </c>
      <c r="FI114" s="263" t="s">
        <v>6977</v>
      </c>
      <c r="FJ114" s="263" t="s">
        <v>6977</v>
      </c>
      <c r="FK114" s="263" t="s">
        <v>6977</v>
      </c>
      <c r="FL114" s="263" t="s">
        <v>6977</v>
      </c>
      <c r="FM114" s="263" t="s">
        <v>6977</v>
      </c>
      <c r="FN114" s="263" t="s">
        <v>6977</v>
      </c>
      <c r="FO114" s="263" t="s">
        <v>6977</v>
      </c>
      <c r="FP114" s="263" t="s">
        <v>6977</v>
      </c>
      <c r="FQ114" s="263" t="s">
        <v>6977</v>
      </c>
      <c r="FR114" s="263" t="s">
        <v>6977</v>
      </c>
      <c r="FS114" s="263" t="s">
        <v>6977</v>
      </c>
      <c r="FT114" s="263" t="s">
        <v>6977</v>
      </c>
      <c r="FU114" s="263" t="s">
        <v>6977</v>
      </c>
      <c r="FV114" s="263" t="s">
        <v>6977</v>
      </c>
      <c r="FW114" s="263" t="s">
        <v>6977</v>
      </c>
      <c r="FX114" s="263" t="s">
        <v>6977</v>
      </c>
      <c r="FY114" s="263" t="s">
        <v>6977</v>
      </c>
      <c r="FZ114" s="263" t="s">
        <v>6977</v>
      </c>
      <c r="GA114" s="263" t="s">
        <v>6977</v>
      </c>
      <c r="GB114" s="263" t="s">
        <v>6977</v>
      </c>
      <c r="GC114" s="263" t="s">
        <v>6977</v>
      </c>
      <c r="GD114" s="263" t="s">
        <v>6977</v>
      </c>
      <c r="GE114" s="263" t="s">
        <v>6977</v>
      </c>
      <c r="GF114" s="263" t="s">
        <v>6977</v>
      </c>
      <c r="GG114" s="263" t="s">
        <v>6977</v>
      </c>
      <c r="GH114" s="263" t="s">
        <v>6977</v>
      </c>
      <c r="GI114" s="263" t="s">
        <v>6977</v>
      </c>
      <c r="GJ114" s="263" t="s">
        <v>6977</v>
      </c>
      <c r="GK114" s="263" t="s">
        <v>6977</v>
      </c>
      <c r="GL114" s="263" t="s">
        <v>6977</v>
      </c>
      <c r="GM114" s="263" t="s">
        <v>6977</v>
      </c>
      <c r="GN114" s="263" t="s">
        <v>6977</v>
      </c>
      <c r="GO114" s="263" t="s">
        <v>6977</v>
      </c>
      <c r="GP114" s="263" t="s">
        <v>6977</v>
      </c>
      <c r="GQ114" s="263" t="s">
        <v>6977</v>
      </c>
      <c r="GR114" s="263" t="s">
        <v>6977</v>
      </c>
      <c r="GS114" s="263" t="s">
        <v>6977</v>
      </c>
      <c r="GT114" s="263" t="s">
        <v>6977</v>
      </c>
      <c r="GU114" s="263" t="s">
        <v>6977</v>
      </c>
      <c r="GV114" s="263" t="s">
        <v>6977</v>
      </c>
      <c r="GW114" s="263" t="s">
        <v>6977</v>
      </c>
      <c r="GX114" s="263" t="s">
        <v>6977</v>
      </c>
      <c r="GY114" s="263" t="s">
        <v>6977</v>
      </c>
      <c r="GZ114" s="263" t="s">
        <v>6977</v>
      </c>
      <c r="HA114" s="263" t="s">
        <v>6977</v>
      </c>
      <c r="HB114" s="263" t="s">
        <v>6977</v>
      </c>
      <c r="HC114" s="263" t="s">
        <v>6977</v>
      </c>
      <c r="HD114" s="263" t="s">
        <v>6977</v>
      </c>
      <c r="HE114" s="263" t="s">
        <v>6977</v>
      </c>
      <c r="HF114" s="263" t="s">
        <v>6977</v>
      </c>
      <c r="HG114" s="263" t="s">
        <v>6977</v>
      </c>
      <c r="HH114" s="263" t="s">
        <v>6977</v>
      </c>
      <c r="HI114" s="263" t="s">
        <v>6977</v>
      </c>
      <c r="HJ114" s="263" t="s">
        <v>6977</v>
      </c>
      <c r="HK114" s="263" t="s">
        <v>6977</v>
      </c>
      <c r="HL114" s="263" t="s">
        <v>6977</v>
      </c>
      <c r="HM114" s="263" t="s">
        <v>6977</v>
      </c>
      <c r="HN114" s="263" t="s">
        <v>6977</v>
      </c>
      <c r="HO114" s="263" t="s">
        <v>6977</v>
      </c>
      <c r="HP114" s="263" t="s">
        <v>6977</v>
      </c>
      <c r="HQ114" s="263" t="s">
        <v>6977</v>
      </c>
    </row>
    <row r="115" spans="3:225">
      <c r="C115" s="229"/>
      <c r="D115" s="212"/>
      <c r="E115" s="229" t="s">
        <v>7214</v>
      </c>
      <c r="F115" s="235" t="s">
        <v>7232</v>
      </c>
      <c r="G115" s="260" t="s">
        <v>7206</v>
      </c>
      <c r="H115" s="261" t="s">
        <v>7213</v>
      </c>
      <c r="I115" s="262"/>
      <c r="J115" s="262"/>
      <c r="K115" s="262"/>
      <c r="L115" s="262"/>
      <c r="M115" s="262"/>
      <c r="N115" s="262"/>
      <c r="O115" s="262"/>
      <c r="P115" s="262"/>
      <c r="Q115" s="262"/>
      <c r="R115" s="262"/>
      <c r="S115" s="262"/>
      <c r="T115" s="262"/>
      <c r="U115" s="262"/>
      <c r="V115" s="262"/>
      <c r="W115" s="262"/>
      <c r="X115" s="262"/>
      <c r="Y115" s="262"/>
      <c r="Z115" s="262"/>
      <c r="AA115" s="262"/>
      <c r="AB115" s="262"/>
      <c r="AC115" s="262"/>
      <c r="AD115" s="262"/>
      <c r="AE115" s="262"/>
      <c r="AF115" s="262"/>
      <c r="AG115" s="262"/>
      <c r="AH115" s="262"/>
      <c r="AI115" s="262"/>
      <c r="AJ115" s="262"/>
      <c r="AK115" s="262"/>
      <c r="AL115" s="262"/>
      <c r="AM115" s="262"/>
      <c r="AN115" s="262"/>
      <c r="AO115" s="262"/>
      <c r="AP115" s="262"/>
      <c r="AQ115" s="262"/>
      <c r="AR115" s="262"/>
      <c r="AS115" s="262"/>
      <c r="AT115" s="262"/>
      <c r="AU115" s="262"/>
      <c r="AV115" s="262"/>
      <c r="AW115" s="262"/>
      <c r="AX115" s="262"/>
      <c r="AY115" s="262"/>
      <c r="AZ115" s="262"/>
      <c r="BA115" s="262"/>
      <c r="BB115" s="262"/>
      <c r="BC115" s="262"/>
      <c r="BD115" s="262"/>
      <c r="BE115" s="262"/>
      <c r="BF115" s="262"/>
      <c r="BG115" s="262"/>
      <c r="BH115" s="262"/>
      <c r="BI115" s="262"/>
      <c r="BJ115" s="262"/>
      <c r="BK115" s="262"/>
      <c r="BL115" s="262"/>
      <c r="BM115" s="262"/>
      <c r="BN115" s="262"/>
      <c r="BO115" s="262"/>
      <c r="BP115" s="262"/>
      <c r="BQ115" s="262"/>
      <c r="BR115" s="262"/>
      <c r="BS115" s="262"/>
      <c r="BT115" s="262"/>
      <c r="BU115" s="262"/>
      <c r="BV115" s="262"/>
      <c r="BW115" s="262"/>
      <c r="BX115" s="262"/>
      <c r="BY115" s="262"/>
      <c r="BZ115" s="262"/>
      <c r="CA115" s="262"/>
      <c r="CB115" s="262"/>
      <c r="CC115" s="262"/>
      <c r="CD115" s="262"/>
      <c r="CE115" s="262"/>
      <c r="CF115" s="262"/>
      <c r="CG115" s="262"/>
      <c r="CH115" s="262"/>
      <c r="CI115" s="262"/>
      <c r="CJ115" s="262"/>
      <c r="CK115" s="262"/>
      <c r="CL115" s="262"/>
      <c r="CM115" s="262"/>
      <c r="CN115" s="262"/>
      <c r="CO115" s="262"/>
      <c r="CP115" s="262"/>
      <c r="CQ115" s="262"/>
      <c r="CR115" s="262"/>
      <c r="CS115" s="262"/>
      <c r="CT115" s="262"/>
      <c r="CU115" s="262"/>
      <c r="CV115" s="262"/>
      <c r="CW115" s="262"/>
      <c r="CX115" s="262"/>
      <c r="CY115" s="262"/>
      <c r="CZ115" s="262"/>
      <c r="DA115" s="262"/>
      <c r="DB115" s="262"/>
      <c r="DC115" s="262"/>
      <c r="DD115" s="262"/>
      <c r="DE115" s="262"/>
      <c r="DF115" s="262"/>
      <c r="DG115" s="262"/>
      <c r="DH115" s="262"/>
      <c r="DI115" s="262"/>
      <c r="DJ115" s="262"/>
      <c r="DK115" s="262"/>
      <c r="DL115" s="262"/>
      <c r="DM115" s="262"/>
      <c r="DN115" s="262"/>
      <c r="DO115" s="262"/>
      <c r="DP115" s="262"/>
      <c r="DQ115" s="262"/>
      <c r="DR115" s="262"/>
      <c r="DS115" s="262"/>
      <c r="DT115" s="262"/>
      <c r="DU115" s="262"/>
      <c r="DV115" s="262"/>
      <c r="DW115" s="262"/>
      <c r="DX115" s="262"/>
      <c r="DY115" s="262"/>
      <c r="DZ115" s="262"/>
      <c r="EA115" s="262"/>
      <c r="EB115" s="262"/>
      <c r="EC115" s="262"/>
      <c r="ED115" s="262"/>
      <c r="EE115" s="262"/>
      <c r="EF115" s="262"/>
      <c r="EG115" s="262"/>
      <c r="EH115" s="262"/>
      <c r="EI115" s="262"/>
      <c r="EJ115" s="262"/>
      <c r="EK115" s="262"/>
      <c r="EL115" s="262"/>
      <c r="EM115" s="262"/>
      <c r="EN115" s="262"/>
      <c r="EO115" s="262"/>
      <c r="EP115" s="263" t="s">
        <v>6977</v>
      </c>
      <c r="EQ115" s="263" t="s">
        <v>6977</v>
      </c>
      <c r="ER115" s="263" t="s">
        <v>6977</v>
      </c>
      <c r="ES115" s="263" t="s">
        <v>6977</v>
      </c>
      <c r="ET115" s="263" t="s">
        <v>6977</v>
      </c>
      <c r="EU115" s="263" t="s">
        <v>6977</v>
      </c>
      <c r="EV115" s="263" t="s">
        <v>6977</v>
      </c>
      <c r="EW115" s="263" t="s">
        <v>6977</v>
      </c>
      <c r="EX115" s="263" t="s">
        <v>6977</v>
      </c>
      <c r="EY115" s="263" t="s">
        <v>6977</v>
      </c>
      <c r="EZ115" s="263" t="s">
        <v>6977</v>
      </c>
      <c r="FA115" s="263" t="s">
        <v>6977</v>
      </c>
      <c r="FB115" s="263" t="s">
        <v>6977</v>
      </c>
      <c r="FC115" s="263" t="s">
        <v>6977</v>
      </c>
      <c r="FD115" s="263" t="s">
        <v>6977</v>
      </c>
      <c r="FE115" s="263" t="s">
        <v>6977</v>
      </c>
      <c r="FF115" s="263" t="s">
        <v>6977</v>
      </c>
      <c r="FG115" s="263" t="s">
        <v>6977</v>
      </c>
      <c r="FH115" s="263" t="s">
        <v>6977</v>
      </c>
      <c r="FI115" s="263" t="s">
        <v>6977</v>
      </c>
      <c r="FJ115" s="263" t="s">
        <v>6977</v>
      </c>
      <c r="FK115" s="263" t="s">
        <v>6977</v>
      </c>
      <c r="FL115" s="263" t="s">
        <v>6977</v>
      </c>
      <c r="FM115" s="263" t="s">
        <v>6977</v>
      </c>
      <c r="FN115" s="263" t="s">
        <v>6977</v>
      </c>
      <c r="FO115" s="263" t="s">
        <v>6977</v>
      </c>
      <c r="FP115" s="263" t="s">
        <v>6977</v>
      </c>
      <c r="FQ115" s="263" t="s">
        <v>6977</v>
      </c>
      <c r="FR115" s="263" t="s">
        <v>6977</v>
      </c>
      <c r="FS115" s="263" t="s">
        <v>6977</v>
      </c>
      <c r="FT115" s="263" t="s">
        <v>6977</v>
      </c>
      <c r="FU115" s="263" t="s">
        <v>6977</v>
      </c>
      <c r="FV115" s="263" t="s">
        <v>6977</v>
      </c>
      <c r="FW115" s="263" t="s">
        <v>6977</v>
      </c>
      <c r="FX115" s="263" t="s">
        <v>6977</v>
      </c>
      <c r="FY115" s="263" t="s">
        <v>6977</v>
      </c>
      <c r="FZ115" s="263" t="s">
        <v>6977</v>
      </c>
      <c r="GA115" s="263" t="s">
        <v>6977</v>
      </c>
      <c r="GB115" s="263" t="s">
        <v>6977</v>
      </c>
      <c r="GC115" s="263" t="s">
        <v>6977</v>
      </c>
      <c r="GD115" s="263" t="s">
        <v>6977</v>
      </c>
      <c r="GE115" s="263" t="s">
        <v>6977</v>
      </c>
      <c r="GF115" s="263" t="s">
        <v>6977</v>
      </c>
      <c r="GG115" s="263" t="s">
        <v>6977</v>
      </c>
      <c r="GH115" s="263" t="s">
        <v>6977</v>
      </c>
      <c r="GI115" s="263" t="s">
        <v>6977</v>
      </c>
      <c r="GJ115" s="263" t="s">
        <v>6977</v>
      </c>
      <c r="GK115" s="263" t="s">
        <v>6977</v>
      </c>
      <c r="GL115" s="263" t="s">
        <v>6977</v>
      </c>
      <c r="GM115" s="263" t="s">
        <v>6977</v>
      </c>
      <c r="GN115" s="263" t="s">
        <v>6977</v>
      </c>
      <c r="GO115" s="263" t="s">
        <v>6977</v>
      </c>
      <c r="GP115" s="263" t="s">
        <v>6977</v>
      </c>
      <c r="GQ115" s="263" t="s">
        <v>6977</v>
      </c>
      <c r="GR115" s="263" t="s">
        <v>6977</v>
      </c>
      <c r="GS115" s="263" t="s">
        <v>6977</v>
      </c>
      <c r="GT115" s="263" t="s">
        <v>6977</v>
      </c>
      <c r="GU115" s="263" t="s">
        <v>6977</v>
      </c>
      <c r="GV115" s="263" t="s">
        <v>6977</v>
      </c>
      <c r="GW115" s="263" t="s">
        <v>6977</v>
      </c>
      <c r="GX115" s="263" t="s">
        <v>6977</v>
      </c>
      <c r="GY115" s="263" t="s">
        <v>6977</v>
      </c>
      <c r="GZ115" s="263" t="s">
        <v>6977</v>
      </c>
      <c r="HA115" s="263" t="s">
        <v>6977</v>
      </c>
      <c r="HB115" s="263" t="s">
        <v>6977</v>
      </c>
      <c r="HC115" s="263" t="s">
        <v>6977</v>
      </c>
      <c r="HD115" s="263" t="s">
        <v>6977</v>
      </c>
      <c r="HE115" s="263" t="s">
        <v>6977</v>
      </c>
      <c r="HF115" s="263" t="s">
        <v>6977</v>
      </c>
      <c r="HG115" s="263" t="s">
        <v>6977</v>
      </c>
      <c r="HH115" s="263" t="s">
        <v>6977</v>
      </c>
      <c r="HI115" s="263" t="s">
        <v>6977</v>
      </c>
      <c r="HJ115" s="263" t="s">
        <v>6977</v>
      </c>
      <c r="HK115" s="263" t="s">
        <v>6977</v>
      </c>
      <c r="HL115" s="263" t="s">
        <v>6977</v>
      </c>
      <c r="HM115" s="263" t="s">
        <v>6977</v>
      </c>
      <c r="HN115" s="263" t="s">
        <v>6977</v>
      </c>
      <c r="HO115" s="263" t="s">
        <v>6977</v>
      </c>
      <c r="HP115" s="263" t="s">
        <v>6977</v>
      </c>
      <c r="HQ115" s="263" t="s">
        <v>6977</v>
      </c>
    </row>
    <row r="116" spans="3:225">
      <c r="C116" s="229"/>
      <c r="D116" s="212"/>
      <c r="E116" s="229" t="s">
        <v>7215</v>
      </c>
      <c r="F116" s="235" t="s">
        <v>7232</v>
      </c>
      <c r="G116" s="260" t="s">
        <v>7206</v>
      </c>
      <c r="H116" s="261" t="s">
        <v>7213</v>
      </c>
      <c r="I116" s="262"/>
      <c r="J116" s="262"/>
      <c r="K116" s="262"/>
      <c r="L116" s="262"/>
      <c r="M116" s="262"/>
      <c r="N116" s="262"/>
      <c r="O116" s="262"/>
      <c r="P116" s="262"/>
      <c r="Q116" s="262"/>
      <c r="R116" s="262"/>
      <c r="S116" s="262"/>
      <c r="T116" s="262"/>
      <c r="U116" s="262"/>
      <c r="V116" s="262"/>
      <c r="W116" s="262"/>
      <c r="X116" s="262"/>
      <c r="Y116" s="262"/>
      <c r="Z116" s="262"/>
      <c r="AA116" s="262"/>
      <c r="AB116" s="262"/>
      <c r="AC116" s="262"/>
      <c r="AD116" s="262"/>
      <c r="AE116" s="262"/>
      <c r="AF116" s="262"/>
      <c r="AG116" s="262"/>
      <c r="AH116" s="262"/>
      <c r="AI116" s="262"/>
      <c r="AJ116" s="262"/>
      <c r="AK116" s="262"/>
      <c r="AL116" s="262"/>
      <c r="AM116" s="262"/>
      <c r="AN116" s="262"/>
      <c r="AO116" s="262"/>
      <c r="AP116" s="262"/>
      <c r="AQ116" s="262"/>
      <c r="AR116" s="262"/>
      <c r="AS116" s="262"/>
      <c r="AT116" s="262"/>
      <c r="AU116" s="262"/>
      <c r="AV116" s="262"/>
      <c r="AW116" s="262"/>
      <c r="AX116" s="262"/>
      <c r="AY116" s="262"/>
      <c r="AZ116" s="262"/>
      <c r="BA116" s="262"/>
      <c r="BB116" s="262"/>
      <c r="BC116" s="262"/>
      <c r="BD116" s="262"/>
      <c r="BE116" s="262"/>
      <c r="BF116" s="262"/>
      <c r="BG116" s="262"/>
      <c r="BH116" s="262"/>
      <c r="BI116" s="262"/>
      <c r="BJ116" s="262"/>
      <c r="BK116" s="262"/>
      <c r="BL116" s="262"/>
      <c r="BM116" s="262"/>
      <c r="BN116" s="262"/>
      <c r="BO116" s="262"/>
      <c r="BP116" s="262"/>
      <c r="BQ116" s="262"/>
      <c r="BR116" s="262"/>
      <c r="BS116" s="262"/>
      <c r="BT116" s="262"/>
      <c r="BU116" s="262"/>
      <c r="BV116" s="262"/>
      <c r="BW116" s="262"/>
      <c r="BX116" s="262"/>
      <c r="BY116" s="262"/>
      <c r="BZ116" s="262"/>
      <c r="CA116" s="262"/>
      <c r="CB116" s="262"/>
      <c r="CC116" s="262"/>
      <c r="CD116" s="262"/>
      <c r="CE116" s="262"/>
      <c r="CF116" s="262"/>
      <c r="CG116" s="262"/>
      <c r="CH116" s="262"/>
      <c r="CI116" s="262"/>
      <c r="CJ116" s="262"/>
      <c r="CK116" s="262"/>
      <c r="CL116" s="262"/>
      <c r="CM116" s="262"/>
      <c r="CN116" s="262"/>
      <c r="CO116" s="262"/>
      <c r="CP116" s="262"/>
      <c r="CQ116" s="262"/>
      <c r="CR116" s="262"/>
      <c r="CS116" s="262"/>
      <c r="CT116" s="262"/>
      <c r="CU116" s="262"/>
      <c r="CV116" s="262"/>
      <c r="CW116" s="262"/>
      <c r="CX116" s="262"/>
      <c r="CY116" s="262"/>
      <c r="CZ116" s="262"/>
      <c r="DA116" s="262"/>
      <c r="DB116" s="262"/>
      <c r="DC116" s="262"/>
      <c r="DD116" s="262"/>
      <c r="DE116" s="262"/>
      <c r="DF116" s="262"/>
      <c r="DG116" s="262"/>
      <c r="DH116" s="262"/>
      <c r="DI116" s="262"/>
      <c r="DJ116" s="262"/>
      <c r="DK116" s="262"/>
      <c r="DL116" s="262"/>
      <c r="DM116" s="262"/>
      <c r="DN116" s="262"/>
      <c r="DO116" s="262"/>
      <c r="DP116" s="262"/>
      <c r="DQ116" s="262"/>
      <c r="DR116" s="262"/>
      <c r="DS116" s="262"/>
      <c r="DT116" s="262"/>
      <c r="DU116" s="262"/>
      <c r="DV116" s="262"/>
      <c r="DW116" s="262"/>
      <c r="DX116" s="262"/>
      <c r="DY116" s="262"/>
      <c r="DZ116" s="262"/>
      <c r="EA116" s="262"/>
      <c r="EB116" s="262"/>
      <c r="EC116" s="262"/>
      <c r="ED116" s="262"/>
      <c r="EE116" s="262"/>
      <c r="EF116" s="262"/>
      <c r="EG116" s="262"/>
      <c r="EH116" s="262"/>
      <c r="EI116" s="262"/>
      <c r="EJ116" s="262"/>
      <c r="EK116" s="262"/>
      <c r="EL116" s="262"/>
      <c r="EM116" s="262"/>
      <c r="EN116" s="262"/>
      <c r="EO116" s="262"/>
      <c r="EP116" s="263" t="s">
        <v>6977</v>
      </c>
      <c r="EQ116" s="263" t="s">
        <v>6977</v>
      </c>
      <c r="ER116" s="263" t="s">
        <v>6977</v>
      </c>
      <c r="ES116" s="263" t="s">
        <v>6977</v>
      </c>
      <c r="ET116" s="263" t="s">
        <v>6977</v>
      </c>
      <c r="EU116" s="263" t="s">
        <v>6977</v>
      </c>
      <c r="EV116" s="263" t="s">
        <v>6977</v>
      </c>
      <c r="EW116" s="263" t="s">
        <v>6977</v>
      </c>
      <c r="EX116" s="263" t="s">
        <v>6977</v>
      </c>
      <c r="EY116" s="263" t="s">
        <v>6977</v>
      </c>
      <c r="EZ116" s="263" t="s">
        <v>6977</v>
      </c>
      <c r="FA116" s="263" t="s">
        <v>6977</v>
      </c>
      <c r="FB116" s="263" t="s">
        <v>6977</v>
      </c>
      <c r="FC116" s="263" t="s">
        <v>6977</v>
      </c>
      <c r="FD116" s="263" t="s">
        <v>6977</v>
      </c>
      <c r="FE116" s="263" t="s">
        <v>6977</v>
      </c>
      <c r="FF116" s="263" t="s">
        <v>6977</v>
      </c>
      <c r="FG116" s="263" t="s">
        <v>6977</v>
      </c>
      <c r="FH116" s="263" t="s">
        <v>6977</v>
      </c>
      <c r="FI116" s="263" t="s">
        <v>6977</v>
      </c>
      <c r="FJ116" s="263" t="s">
        <v>6977</v>
      </c>
      <c r="FK116" s="263" t="s">
        <v>6977</v>
      </c>
      <c r="FL116" s="263" t="s">
        <v>6977</v>
      </c>
      <c r="FM116" s="263" t="s">
        <v>6977</v>
      </c>
      <c r="FN116" s="263" t="s">
        <v>6977</v>
      </c>
      <c r="FO116" s="263" t="s">
        <v>6977</v>
      </c>
      <c r="FP116" s="263" t="s">
        <v>6977</v>
      </c>
      <c r="FQ116" s="263" t="s">
        <v>6977</v>
      </c>
      <c r="FR116" s="263" t="s">
        <v>6977</v>
      </c>
      <c r="FS116" s="263" t="s">
        <v>6977</v>
      </c>
      <c r="FT116" s="263" t="s">
        <v>6977</v>
      </c>
      <c r="FU116" s="263" t="s">
        <v>6977</v>
      </c>
      <c r="FV116" s="263" t="s">
        <v>6977</v>
      </c>
      <c r="FW116" s="263" t="s">
        <v>6977</v>
      </c>
      <c r="FX116" s="263" t="s">
        <v>6977</v>
      </c>
      <c r="FY116" s="263" t="s">
        <v>6977</v>
      </c>
      <c r="FZ116" s="263" t="s">
        <v>6977</v>
      </c>
      <c r="GA116" s="263" t="s">
        <v>6977</v>
      </c>
      <c r="GB116" s="263" t="s">
        <v>6977</v>
      </c>
      <c r="GC116" s="263" t="s">
        <v>6977</v>
      </c>
      <c r="GD116" s="263" t="s">
        <v>6977</v>
      </c>
      <c r="GE116" s="263" t="s">
        <v>6977</v>
      </c>
      <c r="GF116" s="263" t="s">
        <v>6977</v>
      </c>
      <c r="GG116" s="263" t="s">
        <v>6977</v>
      </c>
      <c r="GH116" s="263" t="s">
        <v>6977</v>
      </c>
      <c r="GI116" s="263" t="s">
        <v>6977</v>
      </c>
      <c r="GJ116" s="263" t="s">
        <v>6977</v>
      </c>
      <c r="GK116" s="263" t="s">
        <v>6977</v>
      </c>
      <c r="GL116" s="263" t="s">
        <v>6977</v>
      </c>
      <c r="GM116" s="263" t="s">
        <v>6977</v>
      </c>
      <c r="GN116" s="263" t="s">
        <v>6977</v>
      </c>
      <c r="GO116" s="263" t="s">
        <v>6977</v>
      </c>
      <c r="GP116" s="263" t="s">
        <v>6977</v>
      </c>
      <c r="GQ116" s="263" t="s">
        <v>6977</v>
      </c>
      <c r="GR116" s="263" t="s">
        <v>6977</v>
      </c>
      <c r="GS116" s="263" t="s">
        <v>6977</v>
      </c>
      <c r="GT116" s="263" t="s">
        <v>6977</v>
      </c>
      <c r="GU116" s="263" t="s">
        <v>6977</v>
      </c>
      <c r="GV116" s="263" t="s">
        <v>6977</v>
      </c>
      <c r="GW116" s="263" t="s">
        <v>6977</v>
      </c>
      <c r="GX116" s="263" t="s">
        <v>6977</v>
      </c>
      <c r="GY116" s="263" t="s">
        <v>6977</v>
      </c>
      <c r="GZ116" s="263" t="s">
        <v>6977</v>
      </c>
      <c r="HA116" s="263" t="s">
        <v>6977</v>
      </c>
      <c r="HB116" s="263" t="s">
        <v>6977</v>
      </c>
      <c r="HC116" s="263" t="s">
        <v>6977</v>
      </c>
      <c r="HD116" s="263" t="s">
        <v>6977</v>
      </c>
      <c r="HE116" s="263" t="s">
        <v>6977</v>
      </c>
      <c r="HF116" s="263" t="s">
        <v>6977</v>
      </c>
      <c r="HG116" s="263" t="s">
        <v>6977</v>
      </c>
      <c r="HH116" s="263" t="s">
        <v>6977</v>
      </c>
      <c r="HI116" s="263" t="s">
        <v>6977</v>
      </c>
      <c r="HJ116" s="263" t="s">
        <v>6977</v>
      </c>
      <c r="HK116" s="263" t="s">
        <v>6977</v>
      </c>
      <c r="HL116" s="263" t="s">
        <v>6977</v>
      </c>
      <c r="HM116" s="263" t="s">
        <v>6977</v>
      </c>
      <c r="HN116" s="263" t="s">
        <v>6977</v>
      </c>
      <c r="HO116" s="263" t="s">
        <v>6977</v>
      </c>
      <c r="HP116" s="263" t="s">
        <v>6977</v>
      </c>
      <c r="HQ116" s="263" t="s">
        <v>6977</v>
      </c>
    </row>
    <row r="117" spans="3:225">
      <c r="C117" s="229"/>
      <c r="D117" s="212"/>
      <c r="E117" s="229" t="s">
        <v>7216</v>
      </c>
      <c r="F117" s="235" t="s">
        <v>7232</v>
      </c>
      <c r="G117" s="260" t="s">
        <v>7206</v>
      </c>
      <c r="H117" s="261" t="s">
        <v>7213</v>
      </c>
      <c r="I117" s="262"/>
      <c r="J117" s="262"/>
      <c r="K117" s="262"/>
      <c r="L117" s="262"/>
      <c r="M117" s="262"/>
      <c r="N117" s="262"/>
      <c r="O117" s="262"/>
      <c r="P117" s="262"/>
      <c r="Q117" s="262"/>
      <c r="R117" s="262"/>
      <c r="S117" s="262"/>
      <c r="T117" s="262"/>
      <c r="U117" s="262"/>
      <c r="V117" s="262"/>
      <c r="W117" s="262"/>
      <c r="X117" s="262"/>
      <c r="Y117" s="262"/>
      <c r="Z117" s="262"/>
      <c r="AA117" s="262"/>
      <c r="AB117" s="262"/>
      <c r="AC117" s="262"/>
      <c r="AD117" s="262"/>
      <c r="AE117" s="262"/>
      <c r="AF117" s="262"/>
      <c r="AG117" s="262"/>
      <c r="AH117" s="262"/>
      <c r="AI117" s="262"/>
      <c r="AJ117" s="262"/>
      <c r="AK117" s="262"/>
      <c r="AL117" s="262"/>
      <c r="AM117" s="262"/>
      <c r="AN117" s="262"/>
      <c r="AO117" s="262"/>
      <c r="AP117" s="262"/>
      <c r="AQ117" s="262"/>
      <c r="AR117" s="262"/>
      <c r="AS117" s="262"/>
      <c r="AT117" s="262"/>
      <c r="AU117" s="262"/>
      <c r="AV117" s="262"/>
      <c r="AW117" s="262"/>
      <c r="AX117" s="262"/>
      <c r="AY117" s="262"/>
      <c r="AZ117" s="262"/>
      <c r="BA117" s="262"/>
      <c r="BB117" s="262"/>
      <c r="BC117" s="262"/>
      <c r="BD117" s="262"/>
      <c r="BE117" s="262"/>
      <c r="BF117" s="262"/>
      <c r="BG117" s="262"/>
      <c r="BH117" s="262"/>
      <c r="BI117" s="262"/>
      <c r="BJ117" s="262"/>
      <c r="BK117" s="262"/>
      <c r="BL117" s="262"/>
      <c r="BM117" s="262"/>
      <c r="BN117" s="262"/>
      <c r="BO117" s="262"/>
      <c r="BP117" s="262"/>
      <c r="BQ117" s="262"/>
      <c r="BR117" s="262"/>
      <c r="BS117" s="262"/>
      <c r="BT117" s="262"/>
      <c r="BU117" s="262"/>
      <c r="BV117" s="262"/>
      <c r="BW117" s="262"/>
      <c r="BX117" s="262"/>
      <c r="BY117" s="262"/>
      <c r="BZ117" s="262"/>
      <c r="CA117" s="262"/>
      <c r="CB117" s="262"/>
      <c r="CC117" s="262"/>
      <c r="CD117" s="262"/>
      <c r="CE117" s="262"/>
      <c r="CF117" s="262"/>
      <c r="CG117" s="262"/>
      <c r="CH117" s="262"/>
      <c r="CI117" s="262"/>
      <c r="CJ117" s="262"/>
      <c r="CK117" s="262"/>
      <c r="CL117" s="262"/>
      <c r="CM117" s="262"/>
      <c r="CN117" s="262"/>
      <c r="CO117" s="262"/>
      <c r="CP117" s="262"/>
      <c r="CQ117" s="262"/>
      <c r="CR117" s="262"/>
      <c r="CS117" s="262"/>
      <c r="CT117" s="262"/>
      <c r="CU117" s="262"/>
      <c r="CV117" s="262"/>
      <c r="CW117" s="262"/>
      <c r="CX117" s="262"/>
      <c r="CY117" s="262"/>
      <c r="CZ117" s="262"/>
      <c r="DA117" s="262"/>
      <c r="DB117" s="262"/>
      <c r="DC117" s="262"/>
      <c r="DD117" s="262"/>
      <c r="DE117" s="262"/>
      <c r="DF117" s="262"/>
      <c r="DG117" s="262"/>
      <c r="DH117" s="262"/>
      <c r="DI117" s="262"/>
      <c r="DJ117" s="262"/>
      <c r="DK117" s="262"/>
      <c r="DL117" s="262"/>
      <c r="DM117" s="262"/>
      <c r="DN117" s="262"/>
      <c r="DO117" s="262"/>
      <c r="DP117" s="262"/>
      <c r="DQ117" s="262"/>
      <c r="DR117" s="262"/>
      <c r="DS117" s="262"/>
      <c r="DT117" s="262"/>
      <c r="DU117" s="262"/>
      <c r="DV117" s="262"/>
      <c r="DW117" s="262"/>
      <c r="DX117" s="262"/>
      <c r="DY117" s="262"/>
      <c r="DZ117" s="262"/>
      <c r="EA117" s="262"/>
      <c r="EB117" s="262"/>
      <c r="EC117" s="262"/>
      <c r="ED117" s="262"/>
      <c r="EE117" s="262"/>
      <c r="EF117" s="262"/>
      <c r="EG117" s="262"/>
      <c r="EH117" s="262"/>
      <c r="EI117" s="262"/>
      <c r="EJ117" s="262"/>
      <c r="EK117" s="262"/>
      <c r="EL117" s="262"/>
      <c r="EM117" s="262"/>
      <c r="EN117" s="262"/>
      <c r="EO117" s="262"/>
      <c r="EP117" s="263" t="s">
        <v>6977</v>
      </c>
      <c r="EQ117" s="263" t="s">
        <v>6977</v>
      </c>
      <c r="ER117" s="263" t="s">
        <v>6977</v>
      </c>
      <c r="ES117" s="263" t="s">
        <v>6977</v>
      </c>
      <c r="ET117" s="263" t="s">
        <v>6977</v>
      </c>
      <c r="EU117" s="263" t="s">
        <v>6977</v>
      </c>
      <c r="EV117" s="263" t="s">
        <v>6977</v>
      </c>
      <c r="EW117" s="263" t="s">
        <v>6977</v>
      </c>
      <c r="EX117" s="263" t="s">
        <v>6977</v>
      </c>
      <c r="EY117" s="263" t="s">
        <v>6977</v>
      </c>
      <c r="EZ117" s="263" t="s">
        <v>6977</v>
      </c>
      <c r="FA117" s="263" t="s">
        <v>6977</v>
      </c>
      <c r="FB117" s="263" t="s">
        <v>6977</v>
      </c>
      <c r="FC117" s="263" t="s">
        <v>6977</v>
      </c>
      <c r="FD117" s="263" t="s">
        <v>6977</v>
      </c>
      <c r="FE117" s="263" t="s">
        <v>6977</v>
      </c>
      <c r="FF117" s="263" t="s">
        <v>6977</v>
      </c>
      <c r="FG117" s="263" t="s">
        <v>6977</v>
      </c>
      <c r="FH117" s="263" t="s">
        <v>6977</v>
      </c>
      <c r="FI117" s="263" t="s">
        <v>6977</v>
      </c>
      <c r="FJ117" s="263" t="s">
        <v>6977</v>
      </c>
      <c r="FK117" s="263" t="s">
        <v>6977</v>
      </c>
      <c r="FL117" s="263" t="s">
        <v>6977</v>
      </c>
      <c r="FM117" s="263" t="s">
        <v>6977</v>
      </c>
      <c r="FN117" s="263" t="s">
        <v>6977</v>
      </c>
      <c r="FO117" s="263" t="s">
        <v>6977</v>
      </c>
      <c r="FP117" s="263" t="s">
        <v>6977</v>
      </c>
      <c r="FQ117" s="263" t="s">
        <v>6977</v>
      </c>
      <c r="FR117" s="263" t="s">
        <v>6977</v>
      </c>
      <c r="FS117" s="263" t="s">
        <v>6977</v>
      </c>
      <c r="FT117" s="263" t="s">
        <v>6977</v>
      </c>
      <c r="FU117" s="263" t="s">
        <v>6977</v>
      </c>
      <c r="FV117" s="263" t="s">
        <v>6977</v>
      </c>
      <c r="FW117" s="263" t="s">
        <v>6977</v>
      </c>
      <c r="FX117" s="263" t="s">
        <v>6977</v>
      </c>
      <c r="FY117" s="263" t="s">
        <v>6977</v>
      </c>
      <c r="FZ117" s="263" t="s">
        <v>6977</v>
      </c>
      <c r="GA117" s="263" t="s">
        <v>6977</v>
      </c>
      <c r="GB117" s="263" t="s">
        <v>6977</v>
      </c>
      <c r="GC117" s="263" t="s">
        <v>6977</v>
      </c>
      <c r="GD117" s="263" t="s">
        <v>6977</v>
      </c>
      <c r="GE117" s="263" t="s">
        <v>6977</v>
      </c>
      <c r="GF117" s="263" t="s">
        <v>6977</v>
      </c>
      <c r="GG117" s="263" t="s">
        <v>6977</v>
      </c>
      <c r="GH117" s="263" t="s">
        <v>6977</v>
      </c>
      <c r="GI117" s="263" t="s">
        <v>6977</v>
      </c>
      <c r="GJ117" s="263" t="s">
        <v>6977</v>
      </c>
      <c r="GK117" s="263" t="s">
        <v>6977</v>
      </c>
      <c r="GL117" s="263" t="s">
        <v>6977</v>
      </c>
      <c r="GM117" s="263" t="s">
        <v>6977</v>
      </c>
      <c r="GN117" s="263" t="s">
        <v>6977</v>
      </c>
      <c r="GO117" s="263" t="s">
        <v>6977</v>
      </c>
      <c r="GP117" s="263" t="s">
        <v>6977</v>
      </c>
      <c r="GQ117" s="263" t="s">
        <v>6977</v>
      </c>
      <c r="GR117" s="263" t="s">
        <v>6977</v>
      </c>
      <c r="GS117" s="263" t="s">
        <v>6977</v>
      </c>
      <c r="GT117" s="263" t="s">
        <v>6977</v>
      </c>
      <c r="GU117" s="263" t="s">
        <v>6977</v>
      </c>
      <c r="GV117" s="263" t="s">
        <v>6977</v>
      </c>
      <c r="GW117" s="263" t="s">
        <v>6977</v>
      </c>
      <c r="GX117" s="263" t="s">
        <v>6977</v>
      </c>
      <c r="GY117" s="263" t="s">
        <v>6977</v>
      </c>
      <c r="GZ117" s="263" t="s">
        <v>6977</v>
      </c>
      <c r="HA117" s="263" t="s">
        <v>6977</v>
      </c>
      <c r="HB117" s="263" t="s">
        <v>6977</v>
      </c>
      <c r="HC117" s="263" t="s">
        <v>6977</v>
      </c>
      <c r="HD117" s="263" t="s">
        <v>6977</v>
      </c>
      <c r="HE117" s="263" t="s">
        <v>6977</v>
      </c>
      <c r="HF117" s="263" t="s">
        <v>6977</v>
      </c>
      <c r="HG117" s="263" t="s">
        <v>6977</v>
      </c>
      <c r="HH117" s="263" t="s">
        <v>6977</v>
      </c>
      <c r="HI117" s="263" t="s">
        <v>6977</v>
      </c>
      <c r="HJ117" s="263" t="s">
        <v>6977</v>
      </c>
      <c r="HK117" s="263" t="s">
        <v>6977</v>
      </c>
      <c r="HL117" s="263" t="s">
        <v>6977</v>
      </c>
      <c r="HM117" s="263" t="s">
        <v>6977</v>
      </c>
      <c r="HN117" s="263" t="s">
        <v>6977</v>
      </c>
      <c r="HO117" s="263" t="s">
        <v>6977</v>
      </c>
      <c r="HP117" s="263" t="s">
        <v>6977</v>
      </c>
      <c r="HQ117" s="263" t="s">
        <v>6977</v>
      </c>
    </row>
    <row r="118" spans="3:225">
      <c r="C118" s="229"/>
      <c r="D118" s="212"/>
      <c r="E118" t="s">
        <v>7217</v>
      </c>
      <c r="F118" s="235" t="s">
        <v>7232</v>
      </c>
      <c r="G118" s="260" t="s">
        <v>7206</v>
      </c>
      <c r="H118" s="261" t="s">
        <v>7213</v>
      </c>
      <c r="I118" s="262"/>
      <c r="J118" s="262"/>
      <c r="K118" s="262"/>
      <c r="L118" s="262"/>
      <c r="M118" s="262"/>
      <c r="N118" s="262"/>
      <c r="O118" s="262"/>
      <c r="P118" s="262"/>
      <c r="Q118" s="262"/>
      <c r="R118" s="262"/>
      <c r="S118" s="262"/>
      <c r="T118" s="262"/>
      <c r="U118" s="262"/>
      <c r="V118" s="262"/>
      <c r="W118" s="262"/>
      <c r="X118" s="262"/>
      <c r="Y118" s="262"/>
      <c r="Z118" s="262"/>
      <c r="AA118" s="262"/>
      <c r="AB118" s="262"/>
      <c r="AC118" s="262"/>
      <c r="AD118" s="262"/>
      <c r="AE118" s="262"/>
      <c r="AF118" s="262"/>
      <c r="AG118" s="262"/>
      <c r="AH118" s="262"/>
      <c r="AI118" s="262"/>
      <c r="AJ118" s="262"/>
      <c r="AK118" s="262"/>
      <c r="AL118" s="262"/>
      <c r="AM118" s="262"/>
      <c r="AN118" s="262"/>
      <c r="AO118" s="262"/>
      <c r="AP118" s="262"/>
      <c r="AQ118" s="262"/>
      <c r="AR118" s="262"/>
      <c r="AS118" s="262"/>
      <c r="AT118" s="262"/>
      <c r="AU118" s="262"/>
      <c r="AV118" s="262"/>
      <c r="AW118" s="262"/>
      <c r="AX118" s="262"/>
      <c r="AY118" s="262"/>
      <c r="AZ118" s="262"/>
      <c r="BA118" s="262"/>
      <c r="BB118" s="262"/>
      <c r="BC118" s="262"/>
      <c r="BD118" s="262"/>
      <c r="BE118" s="262"/>
      <c r="BF118" s="262"/>
      <c r="BG118" s="262"/>
      <c r="BH118" s="262"/>
      <c r="BI118" s="262"/>
      <c r="BJ118" s="262"/>
      <c r="BK118" s="262"/>
      <c r="BL118" s="262"/>
      <c r="BM118" s="262"/>
      <c r="BN118" s="262"/>
      <c r="BO118" s="262"/>
      <c r="BP118" s="262"/>
      <c r="BQ118" s="262"/>
      <c r="BR118" s="262"/>
      <c r="BS118" s="262"/>
      <c r="BT118" s="262"/>
      <c r="BU118" s="262"/>
      <c r="BV118" s="262"/>
      <c r="BW118" s="262"/>
      <c r="BX118" s="262"/>
      <c r="BY118" s="262"/>
      <c r="BZ118" s="262"/>
      <c r="CA118" s="262"/>
      <c r="CB118" s="262"/>
      <c r="CC118" s="262"/>
      <c r="CD118" s="262"/>
      <c r="CE118" s="262"/>
      <c r="CF118" s="262"/>
      <c r="CG118" s="262"/>
      <c r="CH118" s="262"/>
      <c r="CI118" s="262"/>
      <c r="CJ118" s="262"/>
      <c r="CK118" s="262"/>
      <c r="CL118" s="262"/>
      <c r="CM118" s="262"/>
      <c r="CN118" s="262"/>
      <c r="CO118" s="262"/>
      <c r="CP118" s="262"/>
      <c r="CQ118" s="262"/>
      <c r="CR118" s="262"/>
      <c r="CS118" s="262"/>
      <c r="CT118" s="262"/>
      <c r="CU118" s="262"/>
      <c r="CV118" s="262"/>
      <c r="CW118" s="262"/>
      <c r="CX118" s="262"/>
      <c r="CY118" s="262"/>
      <c r="CZ118" s="262"/>
      <c r="DA118" s="262"/>
      <c r="DB118" s="262"/>
      <c r="DC118" s="262"/>
      <c r="DD118" s="262"/>
      <c r="DE118" s="262"/>
      <c r="DF118" s="262"/>
      <c r="DG118" s="262"/>
      <c r="DH118" s="262"/>
      <c r="DI118" s="262"/>
      <c r="DJ118" s="262"/>
      <c r="DK118" s="262"/>
      <c r="DL118" s="262"/>
      <c r="DM118" s="262"/>
      <c r="DN118" s="262"/>
      <c r="DO118" s="262"/>
      <c r="DP118" s="262"/>
      <c r="DQ118" s="262"/>
      <c r="DR118" s="262"/>
      <c r="DS118" s="262"/>
      <c r="DT118" s="262"/>
      <c r="DU118" s="262"/>
      <c r="DV118" s="262"/>
      <c r="DW118" s="262"/>
      <c r="DX118" s="262"/>
      <c r="DY118" s="262"/>
      <c r="DZ118" s="262"/>
      <c r="EA118" s="262"/>
      <c r="EB118" s="262"/>
      <c r="EC118" s="262"/>
      <c r="ED118" s="262"/>
      <c r="EE118" s="262"/>
      <c r="EF118" s="262"/>
      <c r="EG118" s="262"/>
      <c r="EH118" s="262"/>
      <c r="EI118" s="262"/>
      <c r="EJ118" s="262"/>
      <c r="EK118" s="262"/>
      <c r="EL118" s="262"/>
      <c r="EM118" s="262"/>
      <c r="EN118" s="262"/>
      <c r="EO118" s="262"/>
      <c r="EP118" s="263" t="s">
        <v>6977</v>
      </c>
      <c r="EQ118" s="263" t="s">
        <v>6977</v>
      </c>
      <c r="ER118" s="263" t="s">
        <v>6977</v>
      </c>
      <c r="ES118" s="263" t="s">
        <v>6977</v>
      </c>
      <c r="ET118" s="263" t="s">
        <v>6977</v>
      </c>
      <c r="EU118" s="263" t="s">
        <v>6977</v>
      </c>
      <c r="EV118" s="263" t="s">
        <v>6977</v>
      </c>
      <c r="EW118" s="263" t="s">
        <v>6977</v>
      </c>
      <c r="EX118" s="263" t="s">
        <v>6977</v>
      </c>
      <c r="EY118" s="263" t="s">
        <v>6977</v>
      </c>
      <c r="EZ118" s="263" t="s">
        <v>6977</v>
      </c>
      <c r="FA118" s="263" t="s">
        <v>6977</v>
      </c>
      <c r="FB118" s="263" t="s">
        <v>6977</v>
      </c>
      <c r="FC118" s="263" t="s">
        <v>6977</v>
      </c>
      <c r="FD118" s="263" t="s">
        <v>6977</v>
      </c>
      <c r="FE118" s="263" t="s">
        <v>6977</v>
      </c>
      <c r="FF118" s="263" t="s">
        <v>6977</v>
      </c>
      <c r="FG118" s="263" t="s">
        <v>6977</v>
      </c>
      <c r="FH118" s="263" t="s">
        <v>6977</v>
      </c>
      <c r="FI118" s="263" t="s">
        <v>6977</v>
      </c>
      <c r="FJ118" s="263" t="s">
        <v>6977</v>
      </c>
      <c r="FK118" s="263" t="s">
        <v>6977</v>
      </c>
      <c r="FL118" s="263" t="s">
        <v>6977</v>
      </c>
      <c r="FM118" s="263" t="s">
        <v>6977</v>
      </c>
      <c r="FN118" s="263" t="s">
        <v>6977</v>
      </c>
      <c r="FO118" s="263" t="s">
        <v>6977</v>
      </c>
      <c r="FP118" s="263" t="s">
        <v>6977</v>
      </c>
      <c r="FQ118" s="263" t="s">
        <v>6977</v>
      </c>
      <c r="FR118" s="263" t="s">
        <v>6977</v>
      </c>
      <c r="FS118" s="263" t="s">
        <v>6977</v>
      </c>
      <c r="FT118" s="263" t="s">
        <v>6977</v>
      </c>
      <c r="FU118" s="263" t="s">
        <v>6977</v>
      </c>
      <c r="FV118" s="263" t="s">
        <v>6977</v>
      </c>
      <c r="FW118" s="263" t="s">
        <v>6977</v>
      </c>
      <c r="FX118" s="263" t="s">
        <v>6977</v>
      </c>
      <c r="FY118" s="263" t="s">
        <v>6977</v>
      </c>
      <c r="FZ118" s="263" t="s">
        <v>6977</v>
      </c>
      <c r="GA118" s="263" t="s">
        <v>6977</v>
      </c>
      <c r="GB118" s="263" t="s">
        <v>6977</v>
      </c>
      <c r="GC118" s="263" t="s">
        <v>6977</v>
      </c>
      <c r="GD118" s="263" t="s">
        <v>6977</v>
      </c>
      <c r="GE118" s="263" t="s">
        <v>6977</v>
      </c>
      <c r="GF118" s="263" t="s">
        <v>6977</v>
      </c>
      <c r="GG118" s="263" t="s">
        <v>6977</v>
      </c>
      <c r="GH118" s="263" t="s">
        <v>6977</v>
      </c>
      <c r="GI118" s="263" t="s">
        <v>6977</v>
      </c>
      <c r="GJ118" s="263" t="s">
        <v>6977</v>
      </c>
      <c r="GK118" s="263" t="s">
        <v>6977</v>
      </c>
      <c r="GL118" s="263" t="s">
        <v>6977</v>
      </c>
      <c r="GM118" s="263" t="s">
        <v>6977</v>
      </c>
      <c r="GN118" s="263" t="s">
        <v>6977</v>
      </c>
      <c r="GO118" s="263" t="s">
        <v>6977</v>
      </c>
      <c r="GP118" s="263" t="s">
        <v>6977</v>
      </c>
      <c r="GQ118" s="263" t="s">
        <v>6977</v>
      </c>
      <c r="GR118" s="263" t="s">
        <v>6977</v>
      </c>
      <c r="GS118" s="263" t="s">
        <v>6977</v>
      </c>
      <c r="GT118" s="263" t="s">
        <v>6977</v>
      </c>
      <c r="GU118" s="263" t="s">
        <v>6977</v>
      </c>
      <c r="GV118" s="263" t="s">
        <v>6977</v>
      </c>
      <c r="GW118" s="263" t="s">
        <v>6977</v>
      </c>
      <c r="GX118" s="263" t="s">
        <v>6977</v>
      </c>
      <c r="GY118" s="263" t="s">
        <v>6977</v>
      </c>
      <c r="GZ118" s="263" t="s">
        <v>6977</v>
      </c>
      <c r="HA118" s="263" t="s">
        <v>6977</v>
      </c>
      <c r="HB118" s="263" t="s">
        <v>6977</v>
      </c>
      <c r="HC118" s="263" t="s">
        <v>6977</v>
      </c>
      <c r="HD118" s="263" t="s">
        <v>6977</v>
      </c>
      <c r="HE118" s="263" t="s">
        <v>6977</v>
      </c>
      <c r="HF118" s="263" t="s">
        <v>6977</v>
      </c>
      <c r="HG118" s="263" t="s">
        <v>6977</v>
      </c>
      <c r="HH118" s="263" t="s">
        <v>6977</v>
      </c>
      <c r="HI118" s="263" t="s">
        <v>6977</v>
      </c>
      <c r="HJ118" s="263" t="s">
        <v>6977</v>
      </c>
      <c r="HK118" s="263" t="s">
        <v>6977</v>
      </c>
      <c r="HL118" s="263" t="s">
        <v>6977</v>
      </c>
      <c r="HM118" s="263" t="s">
        <v>6977</v>
      </c>
      <c r="HN118" s="263" t="s">
        <v>6977</v>
      </c>
      <c r="HO118" s="263" t="s">
        <v>6977</v>
      </c>
      <c r="HP118" s="263" t="s">
        <v>6977</v>
      </c>
      <c r="HQ118" s="263" t="s">
        <v>6977</v>
      </c>
    </row>
    <row r="119" spans="3:225">
      <c r="C119" s="229"/>
      <c r="D119" s="238" t="s">
        <v>7233</v>
      </c>
      <c r="E119" s="229"/>
      <c r="F119" s="235"/>
      <c r="G119" s="260"/>
      <c r="H119" s="261"/>
      <c r="I119" s="262"/>
      <c r="J119" s="262"/>
      <c r="K119" s="262"/>
      <c r="L119" s="262"/>
      <c r="M119" s="262"/>
      <c r="N119" s="262"/>
      <c r="O119" s="262"/>
      <c r="P119" s="262"/>
      <c r="Q119" s="262"/>
      <c r="R119" s="262"/>
      <c r="S119" s="262"/>
      <c r="T119" s="262"/>
      <c r="U119" s="262"/>
      <c r="V119" s="262"/>
      <c r="W119" s="262"/>
      <c r="X119" s="262"/>
      <c r="Y119" s="262"/>
      <c r="Z119" s="262"/>
      <c r="AA119" s="262"/>
      <c r="AB119" s="262"/>
      <c r="AC119" s="262"/>
      <c r="AD119" s="262"/>
      <c r="AE119" s="262"/>
      <c r="AF119" s="262"/>
      <c r="AG119" s="262"/>
      <c r="AH119" s="262"/>
      <c r="AI119" s="262"/>
      <c r="AJ119" s="262"/>
      <c r="AK119" s="262"/>
      <c r="AL119" s="262"/>
      <c r="AM119" s="262"/>
      <c r="AN119" s="262"/>
      <c r="AO119" s="262"/>
      <c r="AP119" s="262"/>
      <c r="AQ119" s="262"/>
      <c r="AR119" s="262"/>
      <c r="AS119" s="262"/>
      <c r="AT119" s="262"/>
      <c r="AU119" s="262"/>
      <c r="AV119" s="262"/>
      <c r="AW119" s="262"/>
      <c r="AX119" s="262"/>
      <c r="AY119" s="262"/>
      <c r="AZ119" s="262"/>
      <c r="BA119" s="262"/>
      <c r="BB119" s="262"/>
      <c r="BC119" s="262"/>
      <c r="BD119" s="262"/>
      <c r="BE119" s="262"/>
      <c r="BF119" s="262"/>
      <c r="BG119" s="262"/>
      <c r="BH119" s="262"/>
      <c r="BI119" s="262"/>
      <c r="BJ119" s="262"/>
      <c r="BK119" s="262"/>
      <c r="BL119" s="262"/>
      <c r="BM119" s="262"/>
      <c r="BN119" s="262"/>
      <c r="BO119" s="262"/>
      <c r="BP119" s="262"/>
      <c r="BQ119" s="262"/>
      <c r="BR119" s="262"/>
      <c r="BS119" s="262"/>
      <c r="BT119" s="262"/>
      <c r="BU119" s="262"/>
      <c r="BV119" s="262"/>
      <c r="BW119" s="262"/>
      <c r="BX119" s="262"/>
      <c r="BY119" s="262"/>
      <c r="BZ119" s="262"/>
      <c r="CA119" s="262"/>
      <c r="CB119" s="262"/>
      <c r="CC119" s="262"/>
      <c r="CD119" s="262"/>
      <c r="CE119" s="262"/>
      <c r="CF119" s="262"/>
      <c r="CG119" s="262"/>
      <c r="CH119" s="262"/>
      <c r="CI119" s="262"/>
      <c r="CJ119" s="262"/>
      <c r="CK119" s="262"/>
      <c r="CL119" s="262"/>
      <c r="CM119" s="262"/>
      <c r="CN119" s="262"/>
      <c r="CO119" s="262"/>
      <c r="CP119" s="262"/>
      <c r="CQ119" s="262"/>
      <c r="CR119" s="262"/>
      <c r="CS119" s="262"/>
      <c r="CT119" s="262"/>
      <c r="CU119" s="262"/>
      <c r="CV119" s="262"/>
      <c r="CW119" s="262"/>
      <c r="CX119" s="262"/>
      <c r="CY119" s="262"/>
      <c r="CZ119" s="262"/>
      <c r="DA119" s="262"/>
      <c r="DB119" s="262"/>
      <c r="DC119" s="262"/>
      <c r="DD119" s="262"/>
      <c r="DE119" s="262"/>
      <c r="DF119" s="262"/>
      <c r="DG119" s="262"/>
      <c r="DH119" s="262"/>
      <c r="DI119" s="262"/>
      <c r="DJ119" s="262"/>
      <c r="DK119" s="262"/>
      <c r="DL119" s="262"/>
      <c r="DM119" s="262"/>
      <c r="DN119" s="262"/>
      <c r="DO119" s="262"/>
      <c r="DP119" s="262"/>
      <c r="DQ119" s="262"/>
      <c r="DR119" s="262"/>
      <c r="DS119" s="262"/>
      <c r="DT119" s="262"/>
      <c r="DU119" s="262"/>
      <c r="DV119" s="262"/>
      <c r="DW119" s="262"/>
      <c r="DX119" s="262"/>
      <c r="DY119" s="262"/>
      <c r="DZ119" s="262"/>
      <c r="EA119" s="262"/>
      <c r="EB119" s="262"/>
      <c r="EC119" s="262"/>
      <c r="ED119" s="262"/>
      <c r="EE119" s="262"/>
      <c r="EF119" s="262"/>
      <c r="EG119" s="262"/>
      <c r="EH119" s="262"/>
      <c r="EI119" s="262"/>
      <c r="EJ119" s="262"/>
      <c r="EK119" s="262"/>
      <c r="EL119" s="262"/>
      <c r="EM119" s="262"/>
      <c r="EN119" s="262"/>
      <c r="EO119" s="262"/>
      <c r="EP119" s="263" t="s">
        <v>7219</v>
      </c>
      <c r="EQ119" s="263" t="s">
        <v>7219</v>
      </c>
      <c r="ER119" s="263" t="s">
        <v>7219</v>
      </c>
      <c r="ES119" s="263" t="s">
        <v>7219</v>
      </c>
      <c r="ET119" s="263" t="s">
        <v>7219</v>
      </c>
      <c r="EU119" s="263" t="s">
        <v>7219</v>
      </c>
      <c r="EV119" s="263" t="s">
        <v>7219</v>
      </c>
      <c r="EW119" s="263" t="s">
        <v>7219</v>
      </c>
      <c r="EX119" s="263" t="s">
        <v>7219</v>
      </c>
      <c r="EY119" s="263" t="s">
        <v>7219</v>
      </c>
      <c r="EZ119" s="263" t="s">
        <v>7219</v>
      </c>
      <c r="FA119" s="263" t="s">
        <v>7219</v>
      </c>
      <c r="FB119" s="263" t="s">
        <v>7219</v>
      </c>
      <c r="FC119" s="263" t="s">
        <v>7219</v>
      </c>
      <c r="FD119" s="263" t="s">
        <v>7219</v>
      </c>
      <c r="FE119" s="263" t="s">
        <v>7219</v>
      </c>
      <c r="FF119" s="263" t="s">
        <v>7219</v>
      </c>
      <c r="FG119" s="263" t="s">
        <v>7219</v>
      </c>
      <c r="FH119" s="263" t="s">
        <v>7219</v>
      </c>
      <c r="FI119" s="263" t="s">
        <v>7219</v>
      </c>
      <c r="FJ119" s="263" t="s">
        <v>7219</v>
      </c>
      <c r="FK119" s="263" t="s">
        <v>7219</v>
      </c>
      <c r="FL119" s="263" t="s">
        <v>7219</v>
      </c>
      <c r="FM119" s="263" t="s">
        <v>7219</v>
      </c>
      <c r="FN119" s="263" t="s">
        <v>7219</v>
      </c>
      <c r="FO119" s="263" t="s">
        <v>7219</v>
      </c>
      <c r="FP119" s="263" t="s">
        <v>7219</v>
      </c>
      <c r="FQ119" s="263" t="s">
        <v>7219</v>
      </c>
      <c r="FR119" s="263" t="s">
        <v>7219</v>
      </c>
      <c r="FS119" s="263" t="s">
        <v>7219</v>
      </c>
      <c r="FT119" s="263" t="s">
        <v>7219</v>
      </c>
      <c r="FU119" s="263" t="s">
        <v>7219</v>
      </c>
      <c r="FV119" s="263" t="s">
        <v>7219</v>
      </c>
      <c r="FW119" s="263" t="s">
        <v>7219</v>
      </c>
      <c r="FX119" s="263" t="s">
        <v>7219</v>
      </c>
      <c r="FY119" s="263" t="s">
        <v>7219</v>
      </c>
      <c r="FZ119" s="263" t="s">
        <v>7219</v>
      </c>
      <c r="GA119" s="263" t="s">
        <v>7219</v>
      </c>
      <c r="GB119" s="263" t="s">
        <v>7219</v>
      </c>
      <c r="GC119" s="263" t="s">
        <v>7219</v>
      </c>
      <c r="GD119" s="263" t="s">
        <v>7219</v>
      </c>
      <c r="GE119" s="263" t="s">
        <v>7219</v>
      </c>
      <c r="GF119" s="263" t="s">
        <v>7219</v>
      </c>
      <c r="GG119" s="263" t="s">
        <v>7219</v>
      </c>
      <c r="GH119" s="263" t="s">
        <v>7219</v>
      </c>
      <c r="GI119" s="263" t="s">
        <v>7219</v>
      </c>
      <c r="GJ119" s="263" t="s">
        <v>7219</v>
      </c>
      <c r="GK119" s="263" t="s">
        <v>7219</v>
      </c>
      <c r="GL119" s="263" t="s">
        <v>7219</v>
      </c>
      <c r="GM119" s="263" t="s">
        <v>7219</v>
      </c>
      <c r="GN119" s="263" t="s">
        <v>7219</v>
      </c>
      <c r="GO119" s="263" t="s">
        <v>7219</v>
      </c>
      <c r="GP119" s="263" t="s">
        <v>7219</v>
      </c>
      <c r="GQ119" s="263" t="s">
        <v>7219</v>
      </c>
      <c r="GR119" s="263" t="s">
        <v>7219</v>
      </c>
      <c r="GS119" s="263" t="s">
        <v>7219</v>
      </c>
      <c r="GT119" s="263" t="s">
        <v>7219</v>
      </c>
      <c r="GU119" s="263" t="s">
        <v>7219</v>
      </c>
      <c r="GV119" s="263" t="s">
        <v>7219</v>
      </c>
      <c r="GW119" s="263" t="s">
        <v>7219</v>
      </c>
      <c r="GX119" s="263" t="s">
        <v>7219</v>
      </c>
      <c r="GY119" s="263" t="s">
        <v>7219</v>
      </c>
      <c r="GZ119" s="263" t="s">
        <v>7219</v>
      </c>
      <c r="HA119" s="263" t="s">
        <v>7219</v>
      </c>
      <c r="HB119" s="263" t="s">
        <v>7219</v>
      </c>
      <c r="HC119" s="263" t="s">
        <v>7219</v>
      </c>
      <c r="HD119" s="263" t="s">
        <v>7219</v>
      </c>
      <c r="HE119" s="263" t="s">
        <v>7219</v>
      </c>
      <c r="HF119" s="263" t="s">
        <v>7219</v>
      </c>
      <c r="HG119" s="263" t="s">
        <v>7219</v>
      </c>
      <c r="HH119" s="263" t="s">
        <v>7219</v>
      </c>
      <c r="HI119" s="263" t="s">
        <v>7219</v>
      </c>
      <c r="HJ119" s="263" t="s">
        <v>7219</v>
      </c>
      <c r="HK119" s="263" t="s">
        <v>7219</v>
      </c>
      <c r="HL119" s="263" t="s">
        <v>7219</v>
      </c>
      <c r="HM119" s="263" t="s">
        <v>7219</v>
      </c>
      <c r="HN119" s="263" t="s">
        <v>7219</v>
      </c>
      <c r="HO119" s="263" t="s">
        <v>7219</v>
      </c>
      <c r="HP119" s="263" t="s">
        <v>7219</v>
      </c>
      <c r="HQ119" s="263" t="s">
        <v>7219</v>
      </c>
    </row>
    <row r="120" spans="3:225">
      <c r="C120" s="229"/>
      <c r="D120" s="212"/>
      <c r="E120" s="229" t="s">
        <v>7204</v>
      </c>
      <c r="F120" s="235" t="s">
        <v>7234</v>
      </c>
      <c r="G120" s="260" t="s">
        <v>7206</v>
      </c>
      <c r="H120" s="261" t="s">
        <v>7207</v>
      </c>
      <c r="I120" s="262"/>
      <c r="J120" s="262"/>
      <c r="K120" s="262"/>
      <c r="L120" s="262"/>
      <c r="M120" s="262"/>
      <c r="N120" s="262"/>
      <c r="O120" s="262"/>
      <c r="P120" s="262"/>
      <c r="Q120" s="262"/>
      <c r="R120" s="262"/>
      <c r="S120" s="262"/>
      <c r="T120" s="262"/>
      <c r="U120" s="262"/>
      <c r="V120" s="262"/>
      <c r="W120" s="262"/>
      <c r="X120" s="262"/>
      <c r="Y120" s="262"/>
      <c r="Z120" s="262"/>
      <c r="AA120" s="262"/>
      <c r="AB120" s="262"/>
      <c r="AC120" s="262"/>
      <c r="AD120" s="262"/>
      <c r="AE120" s="262"/>
      <c r="AF120" s="262"/>
      <c r="AG120" s="262"/>
      <c r="AH120" s="262"/>
      <c r="AI120" s="262"/>
      <c r="AJ120" s="262"/>
      <c r="AK120" s="262"/>
      <c r="AL120" s="262"/>
      <c r="AM120" s="262"/>
      <c r="AN120" s="262"/>
      <c r="AO120" s="262"/>
      <c r="AP120" s="262"/>
      <c r="AQ120" s="262"/>
      <c r="AR120" s="262"/>
      <c r="AS120" s="262"/>
      <c r="AT120" s="262"/>
      <c r="AU120" s="262"/>
      <c r="AV120" s="262"/>
      <c r="AW120" s="262"/>
      <c r="AX120" s="262"/>
      <c r="AY120" s="262"/>
      <c r="AZ120" s="262"/>
      <c r="BA120" s="262"/>
      <c r="BB120" s="262"/>
      <c r="BC120" s="262"/>
      <c r="BD120" s="262"/>
      <c r="BE120" s="262"/>
      <c r="BF120" s="262"/>
      <c r="BG120" s="262"/>
      <c r="BH120" s="262"/>
      <c r="BI120" s="262"/>
      <c r="BJ120" s="262"/>
      <c r="BK120" s="262"/>
      <c r="BL120" s="262"/>
      <c r="BM120" s="262"/>
      <c r="BN120" s="262"/>
      <c r="BO120" s="262"/>
      <c r="BP120" s="262"/>
      <c r="BQ120" s="262"/>
      <c r="BR120" s="262"/>
      <c r="BS120" s="262"/>
      <c r="BT120" s="262"/>
      <c r="BU120" s="262"/>
      <c r="BV120" s="262"/>
      <c r="BW120" s="262"/>
      <c r="BX120" s="262"/>
      <c r="BY120" s="262"/>
      <c r="BZ120" s="262"/>
      <c r="CA120" s="262"/>
      <c r="CB120" s="262"/>
      <c r="CC120" s="262"/>
      <c r="CD120" s="262"/>
      <c r="CE120" s="262"/>
      <c r="CF120" s="262"/>
      <c r="CG120" s="262"/>
      <c r="CH120" s="262"/>
      <c r="CI120" s="262"/>
      <c r="CJ120" s="262"/>
      <c r="CK120" s="262"/>
      <c r="CL120" s="262"/>
      <c r="CM120" s="262"/>
      <c r="CN120" s="262"/>
      <c r="CO120" s="262"/>
      <c r="CP120" s="262"/>
      <c r="CQ120" s="262"/>
      <c r="CR120" s="262"/>
      <c r="CS120" s="262"/>
      <c r="CT120" s="262"/>
      <c r="CU120" s="262"/>
      <c r="CV120" s="262"/>
      <c r="CW120" s="262"/>
      <c r="CX120" s="262"/>
      <c r="CY120" s="262"/>
      <c r="CZ120" s="262"/>
      <c r="DA120" s="262"/>
      <c r="DB120" s="262"/>
      <c r="DC120" s="262"/>
      <c r="DD120" s="262"/>
      <c r="DE120" s="262"/>
      <c r="DF120" s="262"/>
      <c r="DG120" s="262"/>
      <c r="DH120" s="262"/>
      <c r="DI120" s="262"/>
      <c r="DJ120" s="262"/>
      <c r="DK120" s="262"/>
      <c r="DL120" s="262"/>
      <c r="DM120" s="262"/>
      <c r="DN120" s="262"/>
      <c r="DO120" s="262"/>
      <c r="DP120" s="262"/>
      <c r="DQ120" s="262"/>
      <c r="DR120" s="262"/>
      <c r="DS120" s="262"/>
      <c r="DT120" s="262"/>
      <c r="DU120" s="262"/>
      <c r="DV120" s="262"/>
      <c r="DW120" s="262"/>
      <c r="DX120" s="262"/>
      <c r="DY120" s="262"/>
      <c r="DZ120" s="262"/>
      <c r="EA120" s="262"/>
      <c r="EB120" s="262"/>
      <c r="EC120" s="262"/>
      <c r="ED120" s="262"/>
      <c r="EE120" s="262"/>
      <c r="EF120" s="262"/>
      <c r="EG120" s="262"/>
      <c r="EH120" s="262"/>
      <c r="EI120" s="262"/>
      <c r="EJ120" s="262"/>
      <c r="EK120" s="262"/>
      <c r="EL120" s="262"/>
      <c r="EM120" s="262"/>
      <c r="EN120" s="262"/>
      <c r="EO120" s="262"/>
      <c r="EP120" s="263" t="s">
        <v>6977</v>
      </c>
      <c r="EQ120" s="263" t="s">
        <v>6977</v>
      </c>
      <c r="ER120" s="263" t="s">
        <v>6977</v>
      </c>
      <c r="ES120" s="263" t="s">
        <v>6977</v>
      </c>
      <c r="ET120" s="263" t="s">
        <v>6977</v>
      </c>
      <c r="EU120" s="263" t="s">
        <v>6977</v>
      </c>
      <c r="EV120" s="263" t="s">
        <v>6977</v>
      </c>
      <c r="EW120" s="263" t="s">
        <v>6977</v>
      </c>
      <c r="EX120" s="263" t="s">
        <v>6977</v>
      </c>
      <c r="EY120" s="263" t="s">
        <v>6977</v>
      </c>
      <c r="EZ120" s="263" t="s">
        <v>6977</v>
      </c>
      <c r="FA120" s="263" t="s">
        <v>6977</v>
      </c>
      <c r="FB120" s="263" t="s">
        <v>6977</v>
      </c>
      <c r="FC120" s="263" t="s">
        <v>6977</v>
      </c>
      <c r="FD120" s="263" t="s">
        <v>6977</v>
      </c>
      <c r="FE120" s="263" t="s">
        <v>6977</v>
      </c>
      <c r="FF120" s="263" t="s">
        <v>6977</v>
      </c>
      <c r="FG120" s="263" t="s">
        <v>6977</v>
      </c>
      <c r="FH120" s="263" t="s">
        <v>6977</v>
      </c>
      <c r="FI120" s="263" t="s">
        <v>6977</v>
      </c>
      <c r="FJ120" s="263" t="s">
        <v>6977</v>
      </c>
      <c r="FK120" s="263" t="s">
        <v>6977</v>
      </c>
      <c r="FL120" s="263" t="s">
        <v>6977</v>
      </c>
      <c r="FM120" s="263" t="s">
        <v>6977</v>
      </c>
      <c r="FN120" s="263" t="s">
        <v>6977</v>
      </c>
      <c r="FO120" s="263" t="s">
        <v>6977</v>
      </c>
      <c r="FP120" s="263" t="s">
        <v>6977</v>
      </c>
      <c r="FQ120" s="263" t="s">
        <v>6977</v>
      </c>
      <c r="FR120" s="263" t="s">
        <v>6977</v>
      </c>
      <c r="FS120" s="263" t="s">
        <v>6977</v>
      </c>
      <c r="FT120" s="263" t="s">
        <v>6977</v>
      </c>
      <c r="FU120" s="263" t="s">
        <v>6977</v>
      </c>
      <c r="FV120" s="263" t="s">
        <v>6977</v>
      </c>
      <c r="FW120" s="263" t="s">
        <v>6977</v>
      </c>
      <c r="FX120" s="263" t="s">
        <v>6977</v>
      </c>
      <c r="FY120" s="263" t="s">
        <v>6977</v>
      </c>
      <c r="FZ120" s="263" t="s">
        <v>6977</v>
      </c>
      <c r="GA120" s="263" t="s">
        <v>6977</v>
      </c>
      <c r="GB120" s="263" t="s">
        <v>6977</v>
      </c>
      <c r="GC120" s="263" t="s">
        <v>6977</v>
      </c>
      <c r="GD120" s="263" t="s">
        <v>6977</v>
      </c>
      <c r="GE120" s="263" t="s">
        <v>6977</v>
      </c>
      <c r="GF120" s="263" t="s">
        <v>6977</v>
      </c>
      <c r="GG120" s="263" t="s">
        <v>6977</v>
      </c>
      <c r="GH120" s="263" t="s">
        <v>6977</v>
      </c>
      <c r="GI120" s="263" t="s">
        <v>6977</v>
      </c>
      <c r="GJ120" s="263" t="s">
        <v>6977</v>
      </c>
      <c r="GK120" s="263" t="s">
        <v>6977</v>
      </c>
      <c r="GL120" s="263" t="s">
        <v>6977</v>
      </c>
      <c r="GM120" s="263" t="s">
        <v>6977</v>
      </c>
      <c r="GN120" s="263" t="s">
        <v>6977</v>
      </c>
      <c r="GO120" s="263" t="s">
        <v>6977</v>
      </c>
      <c r="GP120" s="263" t="s">
        <v>6977</v>
      </c>
      <c r="GQ120" s="263" t="s">
        <v>6977</v>
      </c>
      <c r="GR120" s="263" t="s">
        <v>6977</v>
      </c>
      <c r="GS120" s="263" t="s">
        <v>6977</v>
      </c>
      <c r="GT120" s="263" t="s">
        <v>6977</v>
      </c>
      <c r="GU120" s="263" t="s">
        <v>6977</v>
      </c>
      <c r="GV120" s="263" t="s">
        <v>6977</v>
      </c>
      <c r="GW120" s="263" t="s">
        <v>6977</v>
      </c>
      <c r="GX120" s="263" t="s">
        <v>6977</v>
      </c>
      <c r="GY120" s="263" t="s">
        <v>6977</v>
      </c>
      <c r="GZ120" s="263" t="s">
        <v>6977</v>
      </c>
      <c r="HA120" s="263" t="s">
        <v>6977</v>
      </c>
      <c r="HB120" s="263" t="s">
        <v>6977</v>
      </c>
      <c r="HC120" s="263" t="s">
        <v>6977</v>
      </c>
      <c r="HD120" s="263" t="s">
        <v>6977</v>
      </c>
      <c r="HE120" s="263" t="s">
        <v>6977</v>
      </c>
      <c r="HF120" s="263" t="s">
        <v>6977</v>
      </c>
      <c r="HG120" s="263" t="s">
        <v>6977</v>
      </c>
      <c r="HH120" s="263" t="s">
        <v>6977</v>
      </c>
      <c r="HI120" s="263" t="s">
        <v>6977</v>
      </c>
      <c r="HJ120" s="263" t="s">
        <v>6977</v>
      </c>
      <c r="HK120" s="263" t="s">
        <v>6977</v>
      </c>
      <c r="HL120" s="263" t="s">
        <v>6977</v>
      </c>
      <c r="HM120" s="263" t="s">
        <v>6977</v>
      </c>
      <c r="HN120" s="263" t="s">
        <v>6977</v>
      </c>
      <c r="HO120" s="263" t="s">
        <v>6977</v>
      </c>
      <c r="HP120" s="263" t="s">
        <v>6977</v>
      </c>
      <c r="HQ120" s="263" t="s">
        <v>6977</v>
      </c>
    </row>
    <row r="121" spans="3:225">
      <c r="C121" s="229"/>
      <c r="D121" s="212"/>
      <c r="E121" s="229" t="s">
        <v>7208</v>
      </c>
      <c r="F121" s="235" t="s">
        <v>7234</v>
      </c>
      <c r="G121" s="260" t="s">
        <v>7206</v>
      </c>
      <c r="H121" s="261" t="s">
        <v>7207</v>
      </c>
      <c r="I121" s="262"/>
      <c r="J121" s="262"/>
      <c r="K121" s="262"/>
      <c r="L121" s="262"/>
      <c r="M121" s="262"/>
      <c r="N121" s="262"/>
      <c r="O121" s="262"/>
      <c r="P121" s="262"/>
      <c r="Q121" s="262"/>
      <c r="R121" s="262"/>
      <c r="S121" s="262"/>
      <c r="T121" s="262"/>
      <c r="U121" s="262"/>
      <c r="V121" s="262"/>
      <c r="W121" s="262"/>
      <c r="X121" s="262"/>
      <c r="Y121" s="262"/>
      <c r="Z121" s="262"/>
      <c r="AA121" s="262"/>
      <c r="AB121" s="262"/>
      <c r="AC121" s="262"/>
      <c r="AD121" s="262"/>
      <c r="AE121" s="262"/>
      <c r="AF121" s="262"/>
      <c r="AG121" s="262"/>
      <c r="AH121" s="262"/>
      <c r="AI121" s="262"/>
      <c r="AJ121" s="262"/>
      <c r="AK121" s="262"/>
      <c r="AL121" s="262"/>
      <c r="AM121" s="262"/>
      <c r="AN121" s="262"/>
      <c r="AO121" s="262"/>
      <c r="AP121" s="262"/>
      <c r="AQ121" s="262"/>
      <c r="AR121" s="262"/>
      <c r="AS121" s="262"/>
      <c r="AT121" s="262"/>
      <c r="AU121" s="262"/>
      <c r="AV121" s="262"/>
      <c r="AW121" s="262"/>
      <c r="AX121" s="262"/>
      <c r="AY121" s="262"/>
      <c r="AZ121" s="262"/>
      <c r="BA121" s="262"/>
      <c r="BB121" s="262"/>
      <c r="BC121" s="262"/>
      <c r="BD121" s="262"/>
      <c r="BE121" s="262"/>
      <c r="BF121" s="262"/>
      <c r="BG121" s="262"/>
      <c r="BH121" s="262"/>
      <c r="BI121" s="262"/>
      <c r="BJ121" s="262"/>
      <c r="BK121" s="262"/>
      <c r="BL121" s="262"/>
      <c r="BM121" s="262"/>
      <c r="BN121" s="262"/>
      <c r="BO121" s="262"/>
      <c r="BP121" s="262"/>
      <c r="BQ121" s="262"/>
      <c r="BR121" s="262"/>
      <c r="BS121" s="262"/>
      <c r="BT121" s="262"/>
      <c r="BU121" s="262"/>
      <c r="BV121" s="262"/>
      <c r="BW121" s="262"/>
      <c r="BX121" s="262"/>
      <c r="BY121" s="262"/>
      <c r="BZ121" s="262"/>
      <c r="CA121" s="262"/>
      <c r="CB121" s="262"/>
      <c r="CC121" s="262"/>
      <c r="CD121" s="262"/>
      <c r="CE121" s="262"/>
      <c r="CF121" s="262"/>
      <c r="CG121" s="262"/>
      <c r="CH121" s="262"/>
      <c r="CI121" s="262"/>
      <c r="CJ121" s="262"/>
      <c r="CK121" s="262"/>
      <c r="CL121" s="262"/>
      <c r="CM121" s="262"/>
      <c r="CN121" s="262"/>
      <c r="CO121" s="262"/>
      <c r="CP121" s="262"/>
      <c r="CQ121" s="262"/>
      <c r="CR121" s="262"/>
      <c r="CS121" s="262"/>
      <c r="CT121" s="262"/>
      <c r="CU121" s="262"/>
      <c r="CV121" s="262"/>
      <c r="CW121" s="262"/>
      <c r="CX121" s="262"/>
      <c r="CY121" s="262"/>
      <c r="CZ121" s="262"/>
      <c r="DA121" s="262"/>
      <c r="DB121" s="262"/>
      <c r="DC121" s="262"/>
      <c r="DD121" s="262"/>
      <c r="DE121" s="262"/>
      <c r="DF121" s="262"/>
      <c r="DG121" s="262"/>
      <c r="DH121" s="262"/>
      <c r="DI121" s="262"/>
      <c r="DJ121" s="262"/>
      <c r="DK121" s="262"/>
      <c r="DL121" s="262"/>
      <c r="DM121" s="262"/>
      <c r="DN121" s="262"/>
      <c r="DO121" s="262"/>
      <c r="DP121" s="262"/>
      <c r="DQ121" s="262"/>
      <c r="DR121" s="262"/>
      <c r="DS121" s="262"/>
      <c r="DT121" s="262"/>
      <c r="DU121" s="262"/>
      <c r="DV121" s="262"/>
      <c r="DW121" s="262"/>
      <c r="DX121" s="262"/>
      <c r="DY121" s="262"/>
      <c r="DZ121" s="262"/>
      <c r="EA121" s="262"/>
      <c r="EB121" s="262"/>
      <c r="EC121" s="262"/>
      <c r="ED121" s="262"/>
      <c r="EE121" s="262"/>
      <c r="EF121" s="262"/>
      <c r="EG121" s="262"/>
      <c r="EH121" s="262"/>
      <c r="EI121" s="262"/>
      <c r="EJ121" s="262"/>
      <c r="EK121" s="262"/>
      <c r="EL121" s="262"/>
      <c r="EM121" s="262"/>
      <c r="EN121" s="262"/>
      <c r="EO121" s="262"/>
      <c r="EP121" s="263" t="s">
        <v>6977</v>
      </c>
      <c r="EQ121" s="263" t="s">
        <v>6977</v>
      </c>
      <c r="ER121" s="263" t="s">
        <v>6977</v>
      </c>
      <c r="ES121" s="263" t="s">
        <v>6977</v>
      </c>
      <c r="ET121" s="263" t="s">
        <v>6977</v>
      </c>
      <c r="EU121" s="263" t="s">
        <v>6977</v>
      </c>
      <c r="EV121" s="263" t="s">
        <v>6977</v>
      </c>
      <c r="EW121" s="263" t="s">
        <v>6977</v>
      </c>
      <c r="EX121" s="263" t="s">
        <v>6977</v>
      </c>
      <c r="EY121" s="263" t="s">
        <v>6977</v>
      </c>
      <c r="EZ121" s="263" t="s">
        <v>6977</v>
      </c>
      <c r="FA121" s="263" t="s">
        <v>6977</v>
      </c>
      <c r="FB121" s="263" t="s">
        <v>6977</v>
      </c>
      <c r="FC121" s="263" t="s">
        <v>6977</v>
      </c>
      <c r="FD121" s="263" t="s">
        <v>6977</v>
      </c>
      <c r="FE121" s="263" t="s">
        <v>6977</v>
      </c>
      <c r="FF121" s="263" t="s">
        <v>6977</v>
      </c>
      <c r="FG121" s="263" t="s">
        <v>6977</v>
      </c>
      <c r="FH121" s="263" t="s">
        <v>6977</v>
      </c>
      <c r="FI121" s="263" t="s">
        <v>6977</v>
      </c>
      <c r="FJ121" s="263" t="s">
        <v>6977</v>
      </c>
      <c r="FK121" s="263" t="s">
        <v>6977</v>
      </c>
      <c r="FL121" s="263" t="s">
        <v>6977</v>
      </c>
      <c r="FM121" s="263" t="s">
        <v>6977</v>
      </c>
      <c r="FN121" s="263" t="s">
        <v>6977</v>
      </c>
      <c r="FO121" s="263" t="s">
        <v>6977</v>
      </c>
      <c r="FP121" s="263" t="s">
        <v>6977</v>
      </c>
      <c r="FQ121" s="263" t="s">
        <v>6977</v>
      </c>
      <c r="FR121" s="263" t="s">
        <v>6977</v>
      </c>
      <c r="FS121" s="263" t="s">
        <v>6977</v>
      </c>
      <c r="FT121" s="263" t="s">
        <v>6977</v>
      </c>
      <c r="FU121" s="263" t="s">
        <v>6977</v>
      </c>
      <c r="FV121" s="263" t="s">
        <v>6977</v>
      </c>
      <c r="FW121" s="263" t="s">
        <v>6977</v>
      </c>
      <c r="FX121" s="263" t="s">
        <v>6977</v>
      </c>
      <c r="FY121" s="263" t="s">
        <v>6977</v>
      </c>
      <c r="FZ121" s="263" t="s">
        <v>6977</v>
      </c>
      <c r="GA121" s="263" t="s">
        <v>6977</v>
      </c>
      <c r="GB121" s="263" t="s">
        <v>6977</v>
      </c>
      <c r="GC121" s="263" t="s">
        <v>6977</v>
      </c>
      <c r="GD121" s="263" t="s">
        <v>6977</v>
      </c>
      <c r="GE121" s="263" t="s">
        <v>6977</v>
      </c>
      <c r="GF121" s="263" t="s">
        <v>6977</v>
      </c>
      <c r="GG121" s="263" t="s">
        <v>6977</v>
      </c>
      <c r="GH121" s="263" t="s">
        <v>6977</v>
      </c>
      <c r="GI121" s="263" t="s">
        <v>6977</v>
      </c>
      <c r="GJ121" s="263" t="s">
        <v>6977</v>
      </c>
      <c r="GK121" s="263" t="s">
        <v>6977</v>
      </c>
      <c r="GL121" s="263" t="s">
        <v>6977</v>
      </c>
      <c r="GM121" s="263" t="s">
        <v>6977</v>
      </c>
      <c r="GN121" s="263" t="s">
        <v>6977</v>
      </c>
      <c r="GO121" s="263" t="s">
        <v>6977</v>
      </c>
      <c r="GP121" s="263" t="s">
        <v>6977</v>
      </c>
      <c r="GQ121" s="263" t="s">
        <v>6977</v>
      </c>
      <c r="GR121" s="263" t="s">
        <v>6977</v>
      </c>
      <c r="GS121" s="263" t="s">
        <v>6977</v>
      </c>
      <c r="GT121" s="263" t="s">
        <v>6977</v>
      </c>
      <c r="GU121" s="263" t="s">
        <v>6977</v>
      </c>
      <c r="GV121" s="263" t="s">
        <v>6977</v>
      </c>
      <c r="GW121" s="263" t="s">
        <v>6977</v>
      </c>
      <c r="GX121" s="263" t="s">
        <v>6977</v>
      </c>
      <c r="GY121" s="263" t="s">
        <v>6977</v>
      </c>
      <c r="GZ121" s="263" t="s">
        <v>6977</v>
      </c>
      <c r="HA121" s="263" t="s">
        <v>6977</v>
      </c>
      <c r="HB121" s="263" t="s">
        <v>6977</v>
      </c>
      <c r="HC121" s="263" t="s">
        <v>6977</v>
      </c>
      <c r="HD121" s="263" t="s">
        <v>6977</v>
      </c>
      <c r="HE121" s="263" t="s">
        <v>6977</v>
      </c>
      <c r="HF121" s="263" t="s">
        <v>6977</v>
      </c>
      <c r="HG121" s="263" t="s">
        <v>6977</v>
      </c>
      <c r="HH121" s="263" t="s">
        <v>6977</v>
      </c>
      <c r="HI121" s="263" t="s">
        <v>6977</v>
      </c>
      <c r="HJ121" s="263" t="s">
        <v>6977</v>
      </c>
      <c r="HK121" s="263" t="s">
        <v>6977</v>
      </c>
      <c r="HL121" s="263" t="s">
        <v>6977</v>
      </c>
      <c r="HM121" s="263" t="s">
        <v>6977</v>
      </c>
      <c r="HN121" s="263" t="s">
        <v>6977</v>
      </c>
      <c r="HO121" s="263" t="s">
        <v>6977</v>
      </c>
      <c r="HP121" s="263" t="s">
        <v>6977</v>
      </c>
      <c r="HQ121" s="263" t="s">
        <v>6977</v>
      </c>
    </row>
    <row r="122" spans="3:225">
      <c r="C122" s="229"/>
      <c r="D122" s="212"/>
      <c r="E122" s="229" t="s">
        <v>7209</v>
      </c>
      <c r="F122" s="235" t="s">
        <v>7234</v>
      </c>
      <c r="G122" s="260" t="s">
        <v>7206</v>
      </c>
      <c r="H122" s="261" t="s">
        <v>7207</v>
      </c>
      <c r="I122" s="262"/>
      <c r="J122" s="262"/>
      <c r="K122" s="262"/>
      <c r="L122" s="262"/>
      <c r="M122" s="262"/>
      <c r="N122" s="262"/>
      <c r="O122" s="262"/>
      <c r="P122" s="262"/>
      <c r="Q122" s="262"/>
      <c r="R122" s="262"/>
      <c r="S122" s="262"/>
      <c r="T122" s="262"/>
      <c r="U122" s="262"/>
      <c r="V122" s="262"/>
      <c r="W122" s="262"/>
      <c r="X122" s="262"/>
      <c r="Y122" s="262"/>
      <c r="Z122" s="262"/>
      <c r="AA122" s="262"/>
      <c r="AB122" s="262"/>
      <c r="AC122" s="262"/>
      <c r="AD122" s="262"/>
      <c r="AE122" s="262"/>
      <c r="AF122" s="262"/>
      <c r="AG122" s="262"/>
      <c r="AH122" s="262"/>
      <c r="AI122" s="262"/>
      <c r="AJ122" s="262"/>
      <c r="AK122" s="262"/>
      <c r="AL122" s="262"/>
      <c r="AM122" s="262"/>
      <c r="AN122" s="262"/>
      <c r="AO122" s="262"/>
      <c r="AP122" s="262"/>
      <c r="AQ122" s="262"/>
      <c r="AR122" s="262"/>
      <c r="AS122" s="262"/>
      <c r="AT122" s="262"/>
      <c r="AU122" s="262"/>
      <c r="AV122" s="262"/>
      <c r="AW122" s="262"/>
      <c r="AX122" s="262"/>
      <c r="AY122" s="262"/>
      <c r="AZ122" s="262"/>
      <c r="BA122" s="262"/>
      <c r="BB122" s="262"/>
      <c r="BC122" s="262"/>
      <c r="BD122" s="262"/>
      <c r="BE122" s="262"/>
      <c r="BF122" s="262"/>
      <c r="BG122" s="262"/>
      <c r="BH122" s="262"/>
      <c r="BI122" s="262"/>
      <c r="BJ122" s="262"/>
      <c r="BK122" s="262"/>
      <c r="BL122" s="262"/>
      <c r="BM122" s="262"/>
      <c r="BN122" s="262"/>
      <c r="BO122" s="262"/>
      <c r="BP122" s="262"/>
      <c r="BQ122" s="262"/>
      <c r="BR122" s="262"/>
      <c r="BS122" s="262"/>
      <c r="BT122" s="262"/>
      <c r="BU122" s="262"/>
      <c r="BV122" s="262"/>
      <c r="BW122" s="262"/>
      <c r="BX122" s="262"/>
      <c r="BY122" s="262"/>
      <c r="BZ122" s="262"/>
      <c r="CA122" s="262"/>
      <c r="CB122" s="262"/>
      <c r="CC122" s="262"/>
      <c r="CD122" s="262"/>
      <c r="CE122" s="262"/>
      <c r="CF122" s="262"/>
      <c r="CG122" s="262"/>
      <c r="CH122" s="262"/>
      <c r="CI122" s="262"/>
      <c r="CJ122" s="262"/>
      <c r="CK122" s="262"/>
      <c r="CL122" s="262"/>
      <c r="CM122" s="262"/>
      <c r="CN122" s="262"/>
      <c r="CO122" s="262"/>
      <c r="CP122" s="262"/>
      <c r="CQ122" s="262"/>
      <c r="CR122" s="262"/>
      <c r="CS122" s="262"/>
      <c r="CT122" s="262"/>
      <c r="CU122" s="262"/>
      <c r="CV122" s="262"/>
      <c r="CW122" s="262"/>
      <c r="CX122" s="262"/>
      <c r="CY122" s="262"/>
      <c r="CZ122" s="262"/>
      <c r="DA122" s="262"/>
      <c r="DB122" s="262"/>
      <c r="DC122" s="262"/>
      <c r="DD122" s="262"/>
      <c r="DE122" s="262"/>
      <c r="DF122" s="262"/>
      <c r="DG122" s="262"/>
      <c r="DH122" s="262"/>
      <c r="DI122" s="262"/>
      <c r="DJ122" s="262"/>
      <c r="DK122" s="262"/>
      <c r="DL122" s="262"/>
      <c r="DM122" s="262"/>
      <c r="DN122" s="262"/>
      <c r="DO122" s="262"/>
      <c r="DP122" s="262"/>
      <c r="DQ122" s="262"/>
      <c r="DR122" s="262"/>
      <c r="DS122" s="262"/>
      <c r="DT122" s="262"/>
      <c r="DU122" s="262"/>
      <c r="DV122" s="262"/>
      <c r="DW122" s="262"/>
      <c r="DX122" s="262"/>
      <c r="DY122" s="262"/>
      <c r="DZ122" s="262"/>
      <c r="EA122" s="262"/>
      <c r="EB122" s="262"/>
      <c r="EC122" s="262"/>
      <c r="ED122" s="262"/>
      <c r="EE122" s="262"/>
      <c r="EF122" s="262"/>
      <c r="EG122" s="262"/>
      <c r="EH122" s="262"/>
      <c r="EI122" s="262"/>
      <c r="EJ122" s="262"/>
      <c r="EK122" s="262"/>
      <c r="EL122" s="262"/>
      <c r="EM122" s="262"/>
      <c r="EN122" s="262"/>
      <c r="EO122" s="262"/>
      <c r="EP122" s="263" t="s">
        <v>6977</v>
      </c>
      <c r="EQ122" s="263" t="s">
        <v>6977</v>
      </c>
      <c r="ER122" s="263" t="s">
        <v>6977</v>
      </c>
      <c r="ES122" s="263" t="s">
        <v>6977</v>
      </c>
      <c r="ET122" s="263" t="s">
        <v>6977</v>
      </c>
      <c r="EU122" s="263" t="s">
        <v>6977</v>
      </c>
      <c r="EV122" s="263" t="s">
        <v>6977</v>
      </c>
      <c r="EW122" s="263" t="s">
        <v>6977</v>
      </c>
      <c r="EX122" s="263" t="s">
        <v>6977</v>
      </c>
      <c r="EY122" s="263" t="s">
        <v>6977</v>
      </c>
      <c r="EZ122" s="263" t="s">
        <v>6977</v>
      </c>
      <c r="FA122" s="263" t="s">
        <v>6977</v>
      </c>
      <c r="FB122" s="263" t="s">
        <v>6977</v>
      </c>
      <c r="FC122" s="263" t="s">
        <v>6977</v>
      </c>
      <c r="FD122" s="263" t="s">
        <v>6977</v>
      </c>
      <c r="FE122" s="263" t="s">
        <v>6977</v>
      </c>
      <c r="FF122" s="263" t="s">
        <v>6977</v>
      </c>
      <c r="FG122" s="263" t="s">
        <v>6977</v>
      </c>
      <c r="FH122" s="263" t="s">
        <v>6977</v>
      </c>
      <c r="FI122" s="263" t="s">
        <v>6977</v>
      </c>
      <c r="FJ122" s="263" t="s">
        <v>6977</v>
      </c>
      <c r="FK122" s="263" t="s">
        <v>6977</v>
      </c>
      <c r="FL122" s="263" t="s">
        <v>6977</v>
      </c>
      <c r="FM122" s="263" t="s">
        <v>6977</v>
      </c>
      <c r="FN122" s="263" t="s">
        <v>6977</v>
      </c>
      <c r="FO122" s="263" t="s">
        <v>6977</v>
      </c>
      <c r="FP122" s="263" t="s">
        <v>6977</v>
      </c>
      <c r="FQ122" s="263" t="s">
        <v>6977</v>
      </c>
      <c r="FR122" s="263" t="s">
        <v>6977</v>
      </c>
      <c r="FS122" s="263" t="s">
        <v>6977</v>
      </c>
      <c r="FT122" s="263" t="s">
        <v>6977</v>
      </c>
      <c r="FU122" s="263" t="s">
        <v>6977</v>
      </c>
      <c r="FV122" s="263" t="s">
        <v>6977</v>
      </c>
      <c r="FW122" s="263" t="s">
        <v>6977</v>
      </c>
      <c r="FX122" s="263" t="s">
        <v>6977</v>
      </c>
      <c r="FY122" s="263" t="s">
        <v>6977</v>
      </c>
      <c r="FZ122" s="263" t="s">
        <v>6977</v>
      </c>
      <c r="GA122" s="263" t="s">
        <v>6977</v>
      </c>
      <c r="GB122" s="263" t="s">
        <v>6977</v>
      </c>
      <c r="GC122" s="263" t="s">
        <v>6977</v>
      </c>
      <c r="GD122" s="263" t="s">
        <v>6977</v>
      </c>
      <c r="GE122" s="263" t="s">
        <v>6977</v>
      </c>
      <c r="GF122" s="263" t="s">
        <v>6977</v>
      </c>
      <c r="GG122" s="263" t="s">
        <v>6977</v>
      </c>
      <c r="GH122" s="263" t="s">
        <v>6977</v>
      </c>
      <c r="GI122" s="263" t="s">
        <v>6977</v>
      </c>
      <c r="GJ122" s="263" t="s">
        <v>6977</v>
      </c>
      <c r="GK122" s="263" t="s">
        <v>6977</v>
      </c>
      <c r="GL122" s="263" t="s">
        <v>6977</v>
      </c>
      <c r="GM122" s="263" t="s">
        <v>6977</v>
      </c>
      <c r="GN122" s="263" t="s">
        <v>6977</v>
      </c>
      <c r="GO122" s="263" t="s">
        <v>6977</v>
      </c>
      <c r="GP122" s="263" t="s">
        <v>6977</v>
      </c>
      <c r="GQ122" s="263" t="s">
        <v>6977</v>
      </c>
      <c r="GR122" s="263" t="s">
        <v>6977</v>
      </c>
      <c r="GS122" s="263" t="s">
        <v>6977</v>
      </c>
      <c r="GT122" s="263" t="s">
        <v>6977</v>
      </c>
      <c r="GU122" s="263" t="s">
        <v>6977</v>
      </c>
      <c r="GV122" s="263" t="s">
        <v>6977</v>
      </c>
      <c r="GW122" s="263" t="s">
        <v>6977</v>
      </c>
      <c r="GX122" s="263" t="s">
        <v>6977</v>
      </c>
      <c r="GY122" s="263" t="s">
        <v>6977</v>
      </c>
      <c r="GZ122" s="263" t="s">
        <v>6977</v>
      </c>
      <c r="HA122" s="263" t="s">
        <v>6977</v>
      </c>
      <c r="HB122" s="263" t="s">
        <v>6977</v>
      </c>
      <c r="HC122" s="263" t="s">
        <v>6977</v>
      </c>
      <c r="HD122" s="263" t="s">
        <v>6977</v>
      </c>
      <c r="HE122" s="263" t="s">
        <v>6977</v>
      </c>
      <c r="HF122" s="263" t="s">
        <v>6977</v>
      </c>
      <c r="HG122" s="263" t="s">
        <v>6977</v>
      </c>
      <c r="HH122" s="263" t="s">
        <v>6977</v>
      </c>
      <c r="HI122" s="263" t="s">
        <v>6977</v>
      </c>
      <c r="HJ122" s="263" t="s">
        <v>6977</v>
      </c>
      <c r="HK122" s="263" t="s">
        <v>6977</v>
      </c>
      <c r="HL122" s="263" t="s">
        <v>6977</v>
      </c>
      <c r="HM122" s="263" t="s">
        <v>6977</v>
      </c>
      <c r="HN122" s="263" t="s">
        <v>6977</v>
      </c>
      <c r="HO122" s="263" t="s">
        <v>6977</v>
      </c>
      <c r="HP122" s="263" t="s">
        <v>6977</v>
      </c>
      <c r="HQ122" s="263" t="s">
        <v>6977</v>
      </c>
    </row>
    <row r="123" spans="3:225">
      <c r="C123" s="229"/>
      <c r="D123" s="212"/>
      <c r="E123" s="229" t="s">
        <v>7210</v>
      </c>
      <c r="F123" s="235" t="s">
        <v>7234</v>
      </c>
      <c r="G123" s="260" t="s">
        <v>7206</v>
      </c>
      <c r="H123" s="261" t="s">
        <v>7207</v>
      </c>
      <c r="I123" s="262"/>
      <c r="J123" s="262"/>
      <c r="K123" s="262"/>
      <c r="L123" s="262"/>
      <c r="M123" s="262"/>
      <c r="N123" s="262"/>
      <c r="O123" s="262"/>
      <c r="P123" s="262"/>
      <c r="Q123" s="262"/>
      <c r="R123" s="262"/>
      <c r="S123" s="262"/>
      <c r="T123" s="262"/>
      <c r="U123" s="262"/>
      <c r="V123" s="262"/>
      <c r="W123" s="262"/>
      <c r="X123" s="262"/>
      <c r="Y123" s="262"/>
      <c r="Z123" s="262"/>
      <c r="AA123" s="262"/>
      <c r="AB123" s="262"/>
      <c r="AC123" s="262"/>
      <c r="AD123" s="262"/>
      <c r="AE123" s="262"/>
      <c r="AF123" s="262"/>
      <c r="AG123" s="262"/>
      <c r="AH123" s="262"/>
      <c r="AI123" s="262"/>
      <c r="AJ123" s="262"/>
      <c r="AK123" s="262"/>
      <c r="AL123" s="262"/>
      <c r="AM123" s="262"/>
      <c r="AN123" s="262"/>
      <c r="AO123" s="262"/>
      <c r="AP123" s="262"/>
      <c r="AQ123" s="262"/>
      <c r="AR123" s="262"/>
      <c r="AS123" s="262"/>
      <c r="AT123" s="262"/>
      <c r="AU123" s="262"/>
      <c r="AV123" s="262"/>
      <c r="AW123" s="262"/>
      <c r="AX123" s="262"/>
      <c r="AY123" s="262"/>
      <c r="AZ123" s="262"/>
      <c r="BA123" s="262"/>
      <c r="BB123" s="262"/>
      <c r="BC123" s="262"/>
      <c r="BD123" s="262"/>
      <c r="BE123" s="262"/>
      <c r="BF123" s="262"/>
      <c r="BG123" s="262"/>
      <c r="BH123" s="262"/>
      <c r="BI123" s="262"/>
      <c r="BJ123" s="262"/>
      <c r="BK123" s="262"/>
      <c r="BL123" s="262"/>
      <c r="BM123" s="262"/>
      <c r="BN123" s="262"/>
      <c r="BO123" s="262"/>
      <c r="BP123" s="262"/>
      <c r="BQ123" s="262"/>
      <c r="BR123" s="262"/>
      <c r="BS123" s="262"/>
      <c r="BT123" s="262"/>
      <c r="BU123" s="262"/>
      <c r="BV123" s="262"/>
      <c r="BW123" s="262"/>
      <c r="BX123" s="262"/>
      <c r="BY123" s="262"/>
      <c r="BZ123" s="262"/>
      <c r="CA123" s="262"/>
      <c r="CB123" s="262"/>
      <c r="CC123" s="262"/>
      <c r="CD123" s="262"/>
      <c r="CE123" s="262"/>
      <c r="CF123" s="262"/>
      <c r="CG123" s="262"/>
      <c r="CH123" s="262"/>
      <c r="CI123" s="262"/>
      <c r="CJ123" s="262"/>
      <c r="CK123" s="262"/>
      <c r="CL123" s="262"/>
      <c r="CM123" s="262"/>
      <c r="CN123" s="262"/>
      <c r="CO123" s="262"/>
      <c r="CP123" s="262"/>
      <c r="CQ123" s="262"/>
      <c r="CR123" s="262"/>
      <c r="CS123" s="262"/>
      <c r="CT123" s="262"/>
      <c r="CU123" s="262"/>
      <c r="CV123" s="262"/>
      <c r="CW123" s="262"/>
      <c r="CX123" s="262"/>
      <c r="CY123" s="262"/>
      <c r="CZ123" s="262"/>
      <c r="DA123" s="262"/>
      <c r="DB123" s="262"/>
      <c r="DC123" s="262"/>
      <c r="DD123" s="262"/>
      <c r="DE123" s="262"/>
      <c r="DF123" s="262"/>
      <c r="DG123" s="262"/>
      <c r="DH123" s="262"/>
      <c r="DI123" s="262"/>
      <c r="DJ123" s="262"/>
      <c r="DK123" s="262"/>
      <c r="DL123" s="262"/>
      <c r="DM123" s="262"/>
      <c r="DN123" s="262"/>
      <c r="DO123" s="262"/>
      <c r="DP123" s="262"/>
      <c r="DQ123" s="262"/>
      <c r="DR123" s="262"/>
      <c r="DS123" s="262"/>
      <c r="DT123" s="262"/>
      <c r="DU123" s="262"/>
      <c r="DV123" s="262"/>
      <c r="DW123" s="262"/>
      <c r="DX123" s="262"/>
      <c r="DY123" s="262"/>
      <c r="DZ123" s="262"/>
      <c r="EA123" s="262"/>
      <c r="EB123" s="262"/>
      <c r="EC123" s="262"/>
      <c r="ED123" s="262"/>
      <c r="EE123" s="262"/>
      <c r="EF123" s="262"/>
      <c r="EG123" s="262"/>
      <c r="EH123" s="262"/>
      <c r="EI123" s="262"/>
      <c r="EJ123" s="262"/>
      <c r="EK123" s="262"/>
      <c r="EL123" s="262"/>
      <c r="EM123" s="262"/>
      <c r="EN123" s="262"/>
      <c r="EO123" s="262"/>
      <c r="EP123" s="263" t="s">
        <v>6977</v>
      </c>
      <c r="EQ123" s="263" t="s">
        <v>6977</v>
      </c>
      <c r="ER123" s="263" t="s">
        <v>6977</v>
      </c>
      <c r="ES123" s="263" t="s">
        <v>6977</v>
      </c>
      <c r="ET123" s="263" t="s">
        <v>6977</v>
      </c>
      <c r="EU123" s="263" t="s">
        <v>6977</v>
      </c>
      <c r="EV123" s="263" t="s">
        <v>6977</v>
      </c>
      <c r="EW123" s="263" t="s">
        <v>6977</v>
      </c>
      <c r="EX123" s="263" t="s">
        <v>6977</v>
      </c>
      <c r="EY123" s="263" t="s">
        <v>6977</v>
      </c>
      <c r="EZ123" s="263" t="s">
        <v>6977</v>
      </c>
      <c r="FA123" s="263" t="s">
        <v>6977</v>
      </c>
      <c r="FB123" s="263" t="s">
        <v>6977</v>
      </c>
      <c r="FC123" s="263" t="s">
        <v>6977</v>
      </c>
      <c r="FD123" s="263" t="s">
        <v>6977</v>
      </c>
      <c r="FE123" s="263" t="s">
        <v>6977</v>
      </c>
      <c r="FF123" s="263" t="s">
        <v>6977</v>
      </c>
      <c r="FG123" s="263" t="s">
        <v>6977</v>
      </c>
      <c r="FH123" s="263" t="s">
        <v>6977</v>
      </c>
      <c r="FI123" s="263" t="s">
        <v>6977</v>
      </c>
      <c r="FJ123" s="263" t="s">
        <v>6977</v>
      </c>
      <c r="FK123" s="263" t="s">
        <v>6977</v>
      </c>
      <c r="FL123" s="263" t="s">
        <v>6977</v>
      </c>
      <c r="FM123" s="263" t="s">
        <v>6977</v>
      </c>
      <c r="FN123" s="263" t="s">
        <v>6977</v>
      </c>
      <c r="FO123" s="263" t="s">
        <v>6977</v>
      </c>
      <c r="FP123" s="263" t="s">
        <v>6977</v>
      </c>
      <c r="FQ123" s="263" t="s">
        <v>6977</v>
      </c>
      <c r="FR123" s="263" t="s">
        <v>6977</v>
      </c>
      <c r="FS123" s="263" t="s">
        <v>6977</v>
      </c>
      <c r="FT123" s="263" t="s">
        <v>6977</v>
      </c>
      <c r="FU123" s="263" t="s">
        <v>6977</v>
      </c>
      <c r="FV123" s="263" t="s">
        <v>6977</v>
      </c>
      <c r="FW123" s="263" t="s">
        <v>6977</v>
      </c>
      <c r="FX123" s="263" t="s">
        <v>6977</v>
      </c>
      <c r="FY123" s="263" t="s">
        <v>6977</v>
      </c>
      <c r="FZ123" s="263" t="s">
        <v>6977</v>
      </c>
      <c r="GA123" s="263" t="s">
        <v>6977</v>
      </c>
      <c r="GB123" s="263" t="s">
        <v>6977</v>
      </c>
      <c r="GC123" s="263" t="s">
        <v>6977</v>
      </c>
      <c r="GD123" s="263" t="s">
        <v>6977</v>
      </c>
      <c r="GE123" s="263" t="s">
        <v>6977</v>
      </c>
      <c r="GF123" s="263" t="s">
        <v>6977</v>
      </c>
      <c r="GG123" s="263" t="s">
        <v>6977</v>
      </c>
      <c r="GH123" s="263" t="s">
        <v>6977</v>
      </c>
      <c r="GI123" s="263" t="s">
        <v>6977</v>
      </c>
      <c r="GJ123" s="263" t="s">
        <v>6977</v>
      </c>
      <c r="GK123" s="263" t="s">
        <v>6977</v>
      </c>
      <c r="GL123" s="263" t="s">
        <v>6977</v>
      </c>
      <c r="GM123" s="263" t="s">
        <v>6977</v>
      </c>
      <c r="GN123" s="263" t="s">
        <v>6977</v>
      </c>
      <c r="GO123" s="263" t="s">
        <v>6977</v>
      </c>
      <c r="GP123" s="263" t="s">
        <v>6977</v>
      </c>
      <c r="GQ123" s="263" t="s">
        <v>6977</v>
      </c>
      <c r="GR123" s="263" t="s">
        <v>6977</v>
      </c>
      <c r="GS123" s="263" t="s">
        <v>6977</v>
      </c>
      <c r="GT123" s="263" t="s">
        <v>6977</v>
      </c>
      <c r="GU123" s="263" t="s">
        <v>6977</v>
      </c>
      <c r="GV123" s="263" t="s">
        <v>6977</v>
      </c>
      <c r="GW123" s="263" t="s">
        <v>6977</v>
      </c>
      <c r="GX123" s="263" t="s">
        <v>6977</v>
      </c>
      <c r="GY123" s="263" t="s">
        <v>6977</v>
      </c>
      <c r="GZ123" s="263" t="s">
        <v>6977</v>
      </c>
      <c r="HA123" s="263" t="s">
        <v>6977</v>
      </c>
      <c r="HB123" s="263" t="s">
        <v>6977</v>
      </c>
      <c r="HC123" s="263" t="s">
        <v>6977</v>
      </c>
      <c r="HD123" s="263" t="s">
        <v>6977</v>
      </c>
      <c r="HE123" s="263" t="s">
        <v>6977</v>
      </c>
      <c r="HF123" s="263" t="s">
        <v>6977</v>
      </c>
      <c r="HG123" s="263" t="s">
        <v>6977</v>
      </c>
      <c r="HH123" s="263" t="s">
        <v>6977</v>
      </c>
      <c r="HI123" s="263" t="s">
        <v>6977</v>
      </c>
      <c r="HJ123" s="263" t="s">
        <v>6977</v>
      </c>
      <c r="HK123" s="263" t="s">
        <v>6977</v>
      </c>
      <c r="HL123" s="263" t="s">
        <v>6977</v>
      </c>
      <c r="HM123" s="263" t="s">
        <v>6977</v>
      </c>
      <c r="HN123" s="263" t="s">
        <v>6977</v>
      </c>
      <c r="HO123" s="263" t="s">
        <v>6977</v>
      </c>
      <c r="HP123" s="263" t="s">
        <v>6977</v>
      </c>
      <c r="HQ123" s="263" t="s">
        <v>6977</v>
      </c>
    </row>
    <row r="124" spans="3:225">
      <c r="C124" s="229"/>
      <c r="D124" s="212"/>
      <c r="E124" s="229" t="s">
        <v>7211</v>
      </c>
      <c r="F124" s="235" t="s">
        <v>7234</v>
      </c>
      <c r="G124" s="260" t="s">
        <v>7206</v>
      </c>
      <c r="H124" s="261" t="s">
        <v>7207</v>
      </c>
      <c r="I124" s="262"/>
      <c r="J124" s="262"/>
      <c r="K124" s="262"/>
      <c r="L124" s="262"/>
      <c r="M124" s="262"/>
      <c r="N124" s="262"/>
      <c r="O124" s="262"/>
      <c r="P124" s="262"/>
      <c r="Q124" s="262"/>
      <c r="R124" s="262"/>
      <c r="S124" s="262"/>
      <c r="T124" s="262"/>
      <c r="U124" s="262"/>
      <c r="V124" s="262"/>
      <c r="W124" s="262"/>
      <c r="X124" s="262"/>
      <c r="Y124" s="262"/>
      <c r="Z124" s="262"/>
      <c r="AA124" s="262"/>
      <c r="AB124" s="262"/>
      <c r="AC124" s="262"/>
      <c r="AD124" s="262"/>
      <c r="AE124" s="262"/>
      <c r="AF124" s="262"/>
      <c r="AG124" s="262"/>
      <c r="AH124" s="262"/>
      <c r="AI124" s="262"/>
      <c r="AJ124" s="262"/>
      <c r="AK124" s="262"/>
      <c r="AL124" s="262"/>
      <c r="AM124" s="262"/>
      <c r="AN124" s="262"/>
      <c r="AO124" s="262"/>
      <c r="AP124" s="262"/>
      <c r="AQ124" s="262"/>
      <c r="AR124" s="262"/>
      <c r="AS124" s="262"/>
      <c r="AT124" s="262"/>
      <c r="AU124" s="262"/>
      <c r="AV124" s="262"/>
      <c r="AW124" s="262"/>
      <c r="AX124" s="262"/>
      <c r="AY124" s="262"/>
      <c r="AZ124" s="262"/>
      <c r="BA124" s="262"/>
      <c r="BB124" s="262"/>
      <c r="BC124" s="262"/>
      <c r="BD124" s="262"/>
      <c r="BE124" s="262"/>
      <c r="BF124" s="262"/>
      <c r="BG124" s="262"/>
      <c r="BH124" s="262"/>
      <c r="BI124" s="262"/>
      <c r="BJ124" s="262"/>
      <c r="BK124" s="262"/>
      <c r="BL124" s="262"/>
      <c r="BM124" s="262"/>
      <c r="BN124" s="262"/>
      <c r="BO124" s="262"/>
      <c r="BP124" s="262"/>
      <c r="BQ124" s="262"/>
      <c r="BR124" s="262"/>
      <c r="BS124" s="262"/>
      <c r="BT124" s="262"/>
      <c r="BU124" s="262"/>
      <c r="BV124" s="262"/>
      <c r="BW124" s="262"/>
      <c r="BX124" s="262"/>
      <c r="BY124" s="262"/>
      <c r="BZ124" s="262"/>
      <c r="CA124" s="262"/>
      <c r="CB124" s="262"/>
      <c r="CC124" s="262"/>
      <c r="CD124" s="262"/>
      <c r="CE124" s="262"/>
      <c r="CF124" s="262"/>
      <c r="CG124" s="262"/>
      <c r="CH124" s="262"/>
      <c r="CI124" s="262"/>
      <c r="CJ124" s="262"/>
      <c r="CK124" s="262"/>
      <c r="CL124" s="262"/>
      <c r="CM124" s="262"/>
      <c r="CN124" s="262"/>
      <c r="CO124" s="262"/>
      <c r="CP124" s="262"/>
      <c r="CQ124" s="262"/>
      <c r="CR124" s="262"/>
      <c r="CS124" s="262"/>
      <c r="CT124" s="262"/>
      <c r="CU124" s="262"/>
      <c r="CV124" s="262"/>
      <c r="CW124" s="262"/>
      <c r="CX124" s="262"/>
      <c r="CY124" s="262"/>
      <c r="CZ124" s="262"/>
      <c r="DA124" s="262"/>
      <c r="DB124" s="262"/>
      <c r="DC124" s="262"/>
      <c r="DD124" s="262"/>
      <c r="DE124" s="262"/>
      <c r="DF124" s="262"/>
      <c r="DG124" s="262"/>
      <c r="DH124" s="262"/>
      <c r="DI124" s="262"/>
      <c r="DJ124" s="262"/>
      <c r="DK124" s="262"/>
      <c r="DL124" s="262"/>
      <c r="DM124" s="262"/>
      <c r="DN124" s="262"/>
      <c r="DO124" s="262"/>
      <c r="DP124" s="262"/>
      <c r="DQ124" s="262"/>
      <c r="DR124" s="262"/>
      <c r="DS124" s="262"/>
      <c r="DT124" s="262"/>
      <c r="DU124" s="262"/>
      <c r="DV124" s="262"/>
      <c r="DW124" s="262"/>
      <c r="DX124" s="262"/>
      <c r="DY124" s="262"/>
      <c r="DZ124" s="262"/>
      <c r="EA124" s="262"/>
      <c r="EB124" s="262"/>
      <c r="EC124" s="262"/>
      <c r="ED124" s="262"/>
      <c r="EE124" s="262"/>
      <c r="EF124" s="262"/>
      <c r="EG124" s="262"/>
      <c r="EH124" s="262"/>
      <c r="EI124" s="262"/>
      <c r="EJ124" s="262"/>
      <c r="EK124" s="262"/>
      <c r="EL124" s="262"/>
      <c r="EM124" s="262"/>
      <c r="EN124" s="262"/>
      <c r="EO124" s="262"/>
      <c r="EP124" s="263" t="s">
        <v>6977</v>
      </c>
      <c r="EQ124" s="263" t="s">
        <v>6977</v>
      </c>
      <c r="ER124" s="263" t="s">
        <v>6977</v>
      </c>
      <c r="ES124" s="263" t="s">
        <v>6977</v>
      </c>
      <c r="ET124" s="263" t="s">
        <v>6977</v>
      </c>
      <c r="EU124" s="263" t="s">
        <v>6977</v>
      </c>
      <c r="EV124" s="263" t="s">
        <v>6977</v>
      </c>
      <c r="EW124" s="263" t="s">
        <v>6977</v>
      </c>
      <c r="EX124" s="263" t="s">
        <v>6977</v>
      </c>
      <c r="EY124" s="263" t="s">
        <v>6977</v>
      </c>
      <c r="EZ124" s="263" t="s">
        <v>6977</v>
      </c>
      <c r="FA124" s="263" t="s">
        <v>6977</v>
      </c>
      <c r="FB124" s="263" t="s">
        <v>6977</v>
      </c>
      <c r="FC124" s="263" t="s">
        <v>6977</v>
      </c>
      <c r="FD124" s="263" t="s">
        <v>6977</v>
      </c>
      <c r="FE124" s="263" t="s">
        <v>6977</v>
      </c>
      <c r="FF124" s="263" t="s">
        <v>6977</v>
      </c>
      <c r="FG124" s="263" t="s">
        <v>6977</v>
      </c>
      <c r="FH124" s="263" t="s">
        <v>6977</v>
      </c>
      <c r="FI124" s="263" t="s">
        <v>6977</v>
      </c>
      <c r="FJ124" s="263" t="s">
        <v>6977</v>
      </c>
      <c r="FK124" s="263" t="s">
        <v>6977</v>
      </c>
      <c r="FL124" s="263" t="s">
        <v>6977</v>
      </c>
      <c r="FM124" s="263" t="s">
        <v>6977</v>
      </c>
      <c r="FN124" s="263" t="s">
        <v>6977</v>
      </c>
      <c r="FO124" s="263" t="s">
        <v>6977</v>
      </c>
      <c r="FP124" s="263" t="s">
        <v>6977</v>
      </c>
      <c r="FQ124" s="263" t="s">
        <v>6977</v>
      </c>
      <c r="FR124" s="263" t="s">
        <v>6977</v>
      </c>
      <c r="FS124" s="263" t="s">
        <v>6977</v>
      </c>
      <c r="FT124" s="263" t="s">
        <v>6977</v>
      </c>
      <c r="FU124" s="263" t="s">
        <v>6977</v>
      </c>
      <c r="FV124" s="263" t="s">
        <v>6977</v>
      </c>
      <c r="FW124" s="263" t="s">
        <v>6977</v>
      </c>
      <c r="FX124" s="263" t="s">
        <v>6977</v>
      </c>
      <c r="FY124" s="263" t="s">
        <v>6977</v>
      </c>
      <c r="FZ124" s="263" t="s">
        <v>6977</v>
      </c>
      <c r="GA124" s="263" t="s">
        <v>6977</v>
      </c>
      <c r="GB124" s="263" t="s">
        <v>6977</v>
      </c>
      <c r="GC124" s="263" t="s">
        <v>6977</v>
      </c>
      <c r="GD124" s="263" t="s">
        <v>6977</v>
      </c>
      <c r="GE124" s="263" t="s">
        <v>6977</v>
      </c>
      <c r="GF124" s="263" t="s">
        <v>6977</v>
      </c>
      <c r="GG124" s="263" t="s">
        <v>6977</v>
      </c>
      <c r="GH124" s="263" t="s">
        <v>6977</v>
      </c>
      <c r="GI124" s="263" t="s">
        <v>6977</v>
      </c>
      <c r="GJ124" s="263" t="s">
        <v>6977</v>
      </c>
      <c r="GK124" s="263" t="s">
        <v>6977</v>
      </c>
      <c r="GL124" s="263" t="s">
        <v>6977</v>
      </c>
      <c r="GM124" s="263" t="s">
        <v>6977</v>
      </c>
      <c r="GN124" s="263" t="s">
        <v>6977</v>
      </c>
      <c r="GO124" s="263" t="s">
        <v>6977</v>
      </c>
      <c r="GP124" s="263" t="s">
        <v>6977</v>
      </c>
      <c r="GQ124" s="263" t="s">
        <v>6977</v>
      </c>
      <c r="GR124" s="263" t="s">
        <v>6977</v>
      </c>
      <c r="GS124" s="263" t="s">
        <v>6977</v>
      </c>
      <c r="GT124" s="263" t="s">
        <v>6977</v>
      </c>
      <c r="GU124" s="263" t="s">
        <v>6977</v>
      </c>
      <c r="GV124" s="263" t="s">
        <v>6977</v>
      </c>
      <c r="GW124" s="263" t="s">
        <v>6977</v>
      </c>
      <c r="GX124" s="263" t="s">
        <v>6977</v>
      </c>
      <c r="GY124" s="263" t="s">
        <v>6977</v>
      </c>
      <c r="GZ124" s="263" t="s">
        <v>6977</v>
      </c>
      <c r="HA124" s="263" t="s">
        <v>6977</v>
      </c>
      <c r="HB124" s="263" t="s">
        <v>6977</v>
      </c>
      <c r="HC124" s="263" t="s">
        <v>6977</v>
      </c>
      <c r="HD124" s="263" t="s">
        <v>6977</v>
      </c>
      <c r="HE124" s="263" t="s">
        <v>6977</v>
      </c>
      <c r="HF124" s="263" t="s">
        <v>6977</v>
      </c>
      <c r="HG124" s="263" t="s">
        <v>6977</v>
      </c>
      <c r="HH124" s="263" t="s">
        <v>6977</v>
      </c>
      <c r="HI124" s="263" t="s">
        <v>6977</v>
      </c>
      <c r="HJ124" s="263" t="s">
        <v>6977</v>
      </c>
      <c r="HK124" s="263" t="s">
        <v>6977</v>
      </c>
      <c r="HL124" s="263" t="s">
        <v>6977</v>
      </c>
      <c r="HM124" s="263" t="s">
        <v>6977</v>
      </c>
      <c r="HN124" s="263" t="s">
        <v>6977</v>
      </c>
      <c r="HO124" s="263" t="s">
        <v>6977</v>
      </c>
      <c r="HP124" s="263" t="s">
        <v>6977</v>
      </c>
      <c r="HQ124" s="263" t="s">
        <v>6977</v>
      </c>
    </row>
    <row r="125" spans="3:225">
      <c r="C125" s="229"/>
      <c r="D125" s="212"/>
      <c r="E125" s="229" t="s">
        <v>7212</v>
      </c>
      <c r="F125" s="235" t="s">
        <v>7234</v>
      </c>
      <c r="G125" s="260" t="s">
        <v>7206</v>
      </c>
      <c r="H125" s="261" t="s">
        <v>7213</v>
      </c>
      <c r="I125" s="262"/>
      <c r="J125" s="262"/>
      <c r="K125" s="262"/>
      <c r="L125" s="262"/>
      <c r="M125" s="262"/>
      <c r="N125" s="262"/>
      <c r="O125" s="262"/>
      <c r="P125" s="262"/>
      <c r="Q125" s="262"/>
      <c r="R125" s="262"/>
      <c r="S125" s="262"/>
      <c r="T125" s="262"/>
      <c r="U125" s="262"/>
      <c r="V125" s="262"/>
      <c r="W125" s="262"/>
      <c r="X125" s="262"/>
      <c r="Y125" s="262"/>
      <c r="Z125" s="262"/>
      <c r="AA125" s="262"/>
      <c r="AB125" s="262"/>
      <c r="AC125" s="262"/>
      <c r="AD125" s="262"/>
      <c r="AE125" s="262"/>
      <c r="AF125" s="262"/>
      <c r="AG125" s="262"/>
      <c r="AH125" s="262"/>
      <c r="AI125" s="262"/>
      <c r="AJ125" s="262"/>
      <c r="AK125" s="262"/>
      <c r="AL125" s="262"/>
      <c r="AM125" s="262"/>
      <c r="AN125" s="262"/>
      <c r="AO125" s="262"/>
      <c r="AP125" s="262"/>
      <c r="AQ125" s="262"/>
      <c r="AR125" s="262"/>
      <c r="AS125" s="262"/>
      <c r="AT125" s="262"/>
      <c r="AU125" s="262"/>
      <c r="AV125" s="262"/>
      <c r="AW125" s="262"/>
      <c r="AX125" s="262"/>
      <c r="AY125" s="262"/>
      <c r="AZ125" s="262"/>
      <c r="BA125" s="262"/>
      <c r="BB125" s="262"/>
      <c r="BC125" s="262"/>
      <c r="BD125" s="262"/>
      <c r="BE125" s="262"/>
      <c r="BF125" s="262"/>
      <c r="BG125" s="262"/>
      <c r="BH125" s="262"/>
      <c r="BI125" s="262"/>
      <c r="BJ125" s="262"/>
      <c r="BK125" s="262"/>
      <c r="BL125" s="262"/>
      <c r="BM125" s="262"/>
      <c r="BN125" s="262"/>
      <c r="BO125" s="262"/>
      <c r="BP125" s="262"/>
      <c r="BQ125" s="262"/>
      <c r="BR125" s="262"/>
      <c r="BS125" s="262"/>
      <c r="BT125" s="262"/>
      <c r="BU125" s="262"/>
      <c r="BV125" s="262"/>
      <c r="BW125" s="262"/>
      <c r="BX125" s="262"/>
      <c r="BY125" s="262"/>
      <c r="BZ125" s="262"/>
      <c r="CA125" s="262"/>
      <c r="CB125" s="262"/>
      <c r="CC125" s="262"/>
      <c r="CD125" s="262"/>
      <c r="CE125" s="262"/>
      <c r="CF125" s="262"/>
      <c r="CG125" s="262"/>
      <c r="CH125" s="262"/>
      <c r="CI125" s="262"/>
      <c r="CJ125" s="262"/>
      <c r="CK125" s="262"/>
      <c r="CL125" s="262"/>
      <c r="CM125" s="262"/>
      <c r="CN125" s="262"/>
      <c r="CO125" s="262"/>
      <c r="CP125" s="262"/>
      <c r="CQ125" s="262"/>
      <c r="CR125" s="262"/>
      <c r="CS125" s="262"/>
      <c r="CT125" s="262"/>
      <c r="CU125" s="262"/>
      <c r="CV125" s="262"/>
      <c r="CW125" s="262"/>
      <c r="CX125" s="262"/>
      <c r="CY125" s="262"/>
      <c r="CZ125" s="262"/>
      <c r="DA125" s="262"/>
      <c r="DB125" s="262"/>
      <c r="DC125" s="262"/>
      <c r="DD125" s="262"/>
      <c r="DE125" s="262"/>
      <c r="DF125" s="262"/>
      <c r="DG125" s="262"/>
      <c r="DH125" s="262"/>
      <c r="DI125" s="262"/>
      <c r="DJ125" s="262"/>
      <c r="DK125" s="262"/>
      <c r="DL125" s="262"/>
      <c r="DM125" s="262"/>
      <c r="DN125" s="262"/>
      <c r="DO125" s="262"/>
      <c r="DP125" s="262"/>
      <c r="DQ125" s="262"/>
      <c r="DR125" s="262"/>
      <c r="DS125" s="262"/>
      <c r="DT125" s="262"/>
      <c r="DU125" s="262"/>
      <c r="DV125" s="262"/>
      <c r="DW125" s="262"/>
      <c r="DX125" s="262"/>
      <c r="DY125" s="262"/>
      <c r="DZ125" s="262"/>
      <c r="EA125" s="262"/>
      <c r="EB125" s="262"/>
      <c r="EC125" s="262"/>
      <c r="ED125" s="262"/>
      <c r="EE125" s="262"/>
      <c r="EF125" s="262"/>
      <c r="EG125" s="262"/>
      <c r="EH125" s="262"/>
      <c r="EI125" s="262"/>
      <c r="EJ125" s="262"/>
      <c r="EK125" s="262"/>
      <c r="EL125" s="262"/>
      <c r="EM125" s="262"/>
      <c r="EN125" s="262"/>
      <c r="EO125" s="262"/>
      <c r="EP125" s="263" t="s">
        <v>6977</v>
      </c>
      <c r="EQ125" s="263" t="s">
        <v>6977</v>
      </c>
      <c r="ER125" s="263" t="s">
        <v>6977</v>
      </c>
      <c r="ES125" s="263" t="s">
        <v>6977</v>
      </c>
      <c r="ET125" s="263" t="s">
        <v>6977</v>
      </c>
      <c r="EU125" s="263" t="s">
        <v>6977</v>
      </c>
      <c r="EV125" s="263" t="s">
        <v>6977</v>
      </c>
      <c r="EW125" s="263" t="s">
        <v>6977</v>
      </c>
      <c r="EX125" s="263" t="s">
        <v>6977</v>
      </c>
      <c r="EY125" s="263" t="s">
        <v>6977</v>
      </c>
      <c r="EZ125" s="263" t="s">
        <v>6977</v>
      </c>
      <c r="FA125" s="263" t="s">
        <v>6977</v>
      </c>
      <c r="FB125" s="263" t="s">
        <v>6977</v>
      </c>
      <c r="FC125" s="263" t="s">
        <v>6977</v>
      </c>
      <c r="FD125" s="263" t="s">
        <v>6977</v>
      </c>
      <c r="FE125" s="263" t="s">
        <v>6977</v>
      </c>
      <c r="FF125" s="263" t="s">
        <v>6977</v>
      </c>
      <c r="FG125" s="263" t="s">
        <v>6977</v>
      </c>
      <c r="FH125" s="263" t="s">
        <v>6977</v>
      </c>
      <c r="FI125" s="263" t="s">
        <v>6977</v>
      </c>
      <c r="FJ125" s="263" t="s">
        <v>6977</v>
      </c>
      <c r="FK125" s="263" t="s">
        <v>6977</v>
      </c>
      <c r="FL125" s="263" t="s">
        <v>6977</v>
      </c>
      <c r="FM125" s="263" t="s">
        <v>6977</v>
      </c>
      <c r="FN125" s="263" t="s">
        <v>6977</v>
      </c>
      <c r="FO125" s="263" t="s">
        <v>6977</v>
      </c>
      <c r="FP125" s="263" t="s">
        <v>6977</v>
      </c>
      <c r="FQ125" s="263" t="s">
        <v>6977</v>
      </c>
      <c r="FR125" s="263" t="s">
        <v>6977</v>
      </c>
      <c r="FS125" s="263" t="s">
        <v>6977</v>
      </c>
      <c r="FT125" s="263" t="s">
        <v>6977</v>
      </c>
      <c r="FU125" s="263" t="s">
        <v>6977</v>
      </c>
      <c r="FV125" s="263" t="s">
        <v>6977</v>
      </c>
      <c r="FW125" s="263" t="s">
        <v>6977</v>
      </c>
      <c r="FX125" s="263" t="s">
        <v>6977</v>
      </c>
      <c r="FY125" s="263" t="s">
        <v>6977</v>
      </c>
      <c r="FZ125" s="263" t="s">
        <v>6977</v>
      </c>
      <c r="GA125" s="263" t="s">
        <v>6977</v>
      </c>
      <c r="GB125" s="263" t="s">
        <v>6977</v>
      </c>
      <c r="GC125" s="263" t="s">
        <v>6977</v>
      </c>
      <c r="GD125" s="263" t="s">
        <v>6977</v>
      </c>
      <c r="GE125" s="263" t="s">
        <v>6977</v>
      </c>
      <c r="GF125" s="263" t="s">
        <v>6977</v>
      </c>
      <c r="GG125" s="263" t="s">
        <v>6977</v>
      </c>
      <c r="GH125" s="263" t="s">
        <v>6977</v>
      </c>
      <c r="GI125" s="263" t="s">
        <v>6977</v>
      </c>
      <c r="GJ125" s="263" t="s">
        <v>6977</v>
      </c>
      <c r="GK125" s="263" t="s">
        <v>6977</v>
      </c>
      <c r="GL125" s="263" t="s">
        <v>6977</v>
      </c>
      <c r="GM125" s="263" t="s">
        <v>6977</v>
      </c>
      <c r="GN125" s="263" t="s">
        <v>6977</v>
      </c>
      <c r="GO125" s="263" t="s">
        <v>6977</v>
      </c>
      <c r="GP125" s="263" t="s">
        <v>6977</v>
      </c>
      <c r="GQ125" s="263" t="s">
        <v>6977</v>
      </c>
      <c r="GR125" s="263" t="s">
        <v>6977</v>
      </c>
      <c r="GS125" s="263" t="s">
        <v>6977</v>
      </c>
      <c r="GT125" s="263" t="s">
        <v>6977</v>
      </c>
      <c r="GU125" s="263" t="s">
        <v>6977</v>
      </c>
      <c r="GV125" s="263" t="s">
        <v>6977</v>
      </c>
      <c r="GW125" s="263" t="s">
        <v>6977</v>
      </c>
      <c r="GX125" s="263" t="s">
        <v>6977</v>
      </c>
      <c r="GY125" s="263" t="s">
        <v>6977</v>
      </c>
      <c r="GZ125" s="263" t="s">
        <v>6977</v>
      </c>
      <c r="HA125" s="263" t="s">
        <v>6977</v>
      </c>
      <c r="HB125" s="263" t="s">
        <v>6977</v>
      </c>
      <c r="HC125" s="263" t="s">
        <v>6977</v>
      </c>
      <c r="HD125" s="263" t="s">
        <v>6977</v>
      </c>
      <c r="HE125" s="263" t="s">
        <v>6977</v>
      </c>
      <c r="HF125" s="263" t="s">
        <v>6977</v>
      </c>
      <c r="HG125" s="263" t="s">
        <v>6977</v>
      </c>
      <c r="HH125" s="263" t="s">
        <v>6977</v>
      </c>
      <c r="HI125" s="263" t="s">
        <v>6977</v>
      </c>
      <c r="HJ125" s="263" t="s">
        <v>6977</v>
      </c>
      <c r="HK125" s="263" t="s">
        <v>6977</v>
      </c>
      <c r="HL125" s="263" t="s">
        <v>6977</v>
      </c>
      <c r="HM125" s="263" t="s">
        <v>6977</v>
      </c>
      <c r="HN125" s="263" t="s">
        <v>6977</v>
      </c>
      <c r="HO125" s="263" t="s">
        <v>6977</v>
      </c>
      <c r="HP125" s="263" t="s">
        <v>6977</v>
      </c>
      <c r="HQ125" s="263" t="s">
        <v>6977</v>
      </c>
    </row>
    <row r="126" spans="3:225">
      <c r="C126" s="229"/>
      <c r="D126" s="212"/>
      <c r="E126" s="229" t="s">
        <v>7214</v>
      </c>
      <c r="F126" s="235" t="s">
        <v>7234</v>
      </c>
      <c r="G126" s="260" t="s">
        <v>7206</v>
      </c>
      <c r="H126" s="261" t="s">
        <v>7213</v>
      </c>
      <c r="I126" s="262"/>
      <c r="J126" s="262"/>
      <c r="K126" s="262"/>
      <c r="L126" s="262"/>
      <c r="M126" s="262"/>
      <c r="N126" s="262"/>
      <c r="O126" s="262"/>
      <c r="P126" s="262"/>
      <c r="Q126" s="262"/>
      <c r="R126" s="262"/>
      <c r="S126" s="262"/>
      <c r="T126" s="262"/>
      <c r="U126" s="262"/>
      <c r="V126" s="262"/>
      <c r="W126" s="262"/>
      <c r="X126" s="262"/>
      <c r="Y126" s="262"/>
      <c r="Z126" s="262"/>
      <c r="AA126" s="262"/>
      <c r="AB126" s="262"/>
      <c r="AC126" s="262"/>
      <c r="AD126" s="262"/>
      <c r="AE126" s="262"/>
      <c r="AF126" s="262"/>
      <c r="AG126" s="262"/>
      <c r="AH126" s="262"/>
      <c r="AI126" s="262"/>
      <c r="AJ126" s="262"/>
      <c r="AK126" s="262"/>
      <c r="AL126" s="262"/>
      <c r="AM126" s="262"/>
      <c r="AN126" s="262"/>
      <c r="AO126" s="262"/>
      <c r="AP126" s="262"/>
      <c r="AQ126" s="262"/>
      <c r="AR126" s="262"/>
      <c r="AS126" s="262"/>
      <c r="AT126" s="262"/>
      <c r="AU126" s="262"/>
      <c r="AV126" s="262"/>
      <c r="AW126" s="262"/>
      <c r="AX126" s="262"/>
      <c r="AY126" s="262"/>
      <c r="AZ126" s="262"/>
      <c r="BA126" s="262"/>
      <c r="BB126" s="262"/>
      <c r="BC126" s="262"/>
      <c r="BD126" s="262"/>
      <c r="BE126" s="262"/>
      <c r="BF126" s="262"/>
      <c r="BG126" s="262"/>
      <c r="BH126" s="262"/>
      <c r="BI126" s="262"/>
      <c r="BJ126" s="262"/>
      <c r="BK126" s="262"/>
      <c r="BL126" s="262"/>
      <c r="BM126" s="262"/>
      <c r="BN126" s="262"/>
      <c r="BO126" s="262"/>
      <c r="BP126" s="262"/>
      <c r="BQ126" s="262"/>
      <c r="BR126" s="262"/>
      <c r="BS126" s="262"/>
      <c r="BT126" s="262"/>
      <c r="BU126" s="262"/>
      <c r="BV126" s="262"/>
      <c r="BW126" s="262"/>
      <c r="BX126" s="262"/>
      <c r="BY126" s="262"/>
      <c r="BZ126" s="262"/>
      <c r="CA126" s="262"/>
      <c r="CB126" s="262"/>
      <c r="CC126" s="262"/>
      <c r="CD126" s="262"/>
      <c r="CE126" s="262"/>
      <c r="CF126" s="262"/>
      <c r="CG126" s="262"/>
      <c r="CH126" s="262"/>
      <c r="CI126" s="262"/>
      <c r="CJ126" s="262"/>
      <c r="CK126" s="262"/>
      <c r="CL126" s="262"/>
      <c r="CM126" s="262"/>
      <c r="CN126" s="262"/>
      <c r="CO126" s="262"/>
      <c r="CP126" s="262"/>
      <c r="CQ126" s="262"/>
      <c r="CR126" s="262"/>
      <c r="CS126" s="262"/>
      <c r="CT126" s="262"/>
      <c r="CU126" s="262"/>
      <c r="CV126" s="262"/>
      <c r="CW126" s="262"/>
      <c r="CX126" s="262"/>
      <c r="CY126" s="262"/>
      <c r="CZ126" s="262"/>
      <c r="DA126" s="262"/>
      <c r="DB126" s="262"/>
      <c r="DC126" s="262"/>
      <c r="DD126" s="262"/>
      <c r="DE126" s="262"/>
      <c r="DF126" s="262"/>
      <c r="DG126" s="262"/>
      <c r="DH126" s="262"/>
      <c r="DI126" s="262"/>
      <c r="DJ126" s="262"/>
      <c r="DK126" s="262"/>
      <c r="DL126" s="262"/>
      <c r="DM126" s="262"/>
      <c r="DN126" s="262"/>
      <c r="DO126" s="262"/>
      <c r="DP126" s="262"/>
      <c r="DQ126" s="262"/>
      <c r="DR126" s="262"/>
      <c r="DS126" s="262"/>
      <c r="DT126" s="262"/>
      <c r="DU126" s="262"/>
      <c r="DV126" s="262"/>
      <c r="DW126" s="262"/>
      <c r="DX126" s="262"/>
      <c r="DY126" s="262"/>
      <c r="DZ126" s="262"/>
      <c r="EA126" s="262"/>
      <c r="EB126" s="262"/>
      <c r="EC126" s="262"/>
      <c r="ED126" s="262"/>
      <c r="EE126" s="262"/>
      <c r="EF126" s="262"/>
      <c r="EG126" s="262"/>
      <c r="EH126" s="262"/>
      <c r="EI126" s="262"/>
      <c r="EJ126" s="262"/>
      <c r="EK126" s="262"/>
      <c r="EL126" s="262"/>
      <c r="EM126" s="262"/>
      <c r="EN126" s="262"/>
      <c r="EO126" s="262"/>
      <c r="EP126" s="263" t="s">
        <v>6977</v>
      </c>
      <c r="EQ126" s="263" t="s">
        <v>6977</v>
      </c>
      <c r="ER126" s="263" t="s">
        <v>6977</v>
      </c>
      <c r="ES126" s="263" t="s">
        <v>6977</v>
      </c>
      <c r="ET126" s="263" t="s">
        <v>6977</v>
      </c>
      <c r="EU126" s="263" t="s">
        <v>6977</v>
      </c>
      <c r="EV126" s="263" t="s">
        <v>6977</v>
      </c>
      <c r="EW126" s="263" t="s">
        <v>6977</v>
      </c>
      <c r="EX126" s="263" t="s">
        <v>6977</v>
      </c>
      <c r="EY126" s="263" t="s">
        <v>6977</v>
      </c>
      <c r="EZ126" s="263" t="s">
        <v>6977</v>
      </c>
      <c r="FA126" s="263" t="s">
        <v>6977</v>
      </c>
      <c r="FB126" s="263" t="s">
        <v>6977</v>
      </c>
      <c r="FC126" s="263" t="s">
        <v>6977</v>
      </c>
      <c r="FD126" s="263" t="s">
        <v>6977</v>
      </c>
      <c r="FE126" s="263" t="s">
        <v>6977</v>
      </c>
      <c r="FF126" s="263" t="s">
        <v>6977</v>
      </c>
      <c r="FG126" s="263" t="s">
        <v>6977</v>
      </c>
      <c r="FH126" s="263" t="s">
        <v>6977</v>
      </c>
      <c r="FI126" s="263" t="s">
        <v>6977</v>
      </c>
      <c r="FJ126" s="263" t="s">
        <v>6977</v>
      </c>
      <c r="FK126" s="263" t="s">
        <v>6977</v>
      </c>
      <c r="FL126" s="263" t="s">
        <v>6977</v>
      </c>
      <c r="FM126" s="263" t="s">
        <v>6977</v>
      </c>
      <c r="FN126" s="263" t="s">
        <v>6977</v>
      </c>
      <c r="FO126" s="263" t="s">
        <v>6977</v>
      </c>
      <c r="FP126" s="263" t="s">
        <v>6977</v>
      </c>
      <c r="FQ126" s="263" t="s">
        <v>6977</v>
      </c>
      <c r="FR126" s="263" t="s">
        <v>6977</v>
      </c>
      <c r="FS126" s="263" t="s">
        <v>6977</v>
      </c>
      <c r="FT126" s="263" t="s">
        <v>6977</v>
      </c>
      <c r="FU126" s="263" t="s">
        <v>6977</v>
      </c>
      <c r="FV126" s="263" t="s">
        <v>6977</v>
      </c>
      <c r="FW126" s="263" t="s">
        <v>6977</v>
      </c>
      <c r="FX126" s="263" t="s">
        <v>6977</v>
      </c>
      <c r="FY126" s="263" t="s">
        <v>6977</v>
      </c>
      <c r="FZ126" s="263" t="s">
        <v>6977</v>
      </c>
      <c r="GA126" s="263" t="s">
        <v>6977</v>
      </c>
      <c r="GB126" s="263" t="s">
        <v>6977</v>
      </c>
      <c r="GC126" s="263" t="s">
        <v>6977</v>
      </c>
      <c r="GD126" s="263" t="s">
        <v>6977</v>
      </c>
      <c r="GE126" s="263" t="s">
        <v>6977</v>
      </c>
      <c r="GF126" s="263" t="s">
        <v>6977</v>
      </c>
      <c r="GG126" s="263" t="s">
        <v>6977</v>
      </c>
      <c r="GH126" s="263" t="s">
        <v>6977</v>
      </c>
      <c r="GI126" s="263" t="s">
        <v>6977</v>
      </c>
      <c r="GJ126" s="263" t="s">
        <v>6977</v>
      </c>
      <c r="GK126" s="263" t="s">
        <v>6977</v>
      </c>
      <c r="GL126" s="263" t="s">
        <v>6977</v>
      </c>
      <c r="GM126" s="263" t="s">
        <v>6977</v>
      </c>
      <c r="GN126" s="263" t="s">
        <v>6977</v>
      </c>
      <c r="GO126" s="263" t="s">
        <v>6977</v>
      </c>
      <c r="GP126" s="263" t="s">
        <v>6977</v>
      </c>
      <c r="GQ126" s="263" t="s">
        <v>6977</v>
      </c>
      <c r="GR126" s="263" t="s">
        <v>6977</v>
      </c>
      <c r="GS126" s="263" t="s">
        <v>6977</v>
      </c>
      <c r="GT126" s="263" t="s">
        <v>6977</v>
      </c>
      <c r="GU126" s="263" t="s">
        <v>6977</v>
      </c>
      <c r="GV126" s="263" t="s">
        <v>6977</v>
      </c>
      <c r="GW126" s="263" t="s">
        <v>6977</v>
      </c>
      <c r="GX126" s="263" t="s">
        <v>6977</v>
      </c>
      <c r="GY126" s="263" t="s">
        <v>6977</v>
      </c>
      <c r="GZ126" s="263" t="s">
        <v>6977</v>
      </c>
      <c r="HA126" s="263" t="s">
        <v>6977</v>
      </c>
      <c r="HB126" s="263" t="s">
        <v>6977</v>
      </c>
      <c r="HC126" s="263" t="s">
        <v>6977</v>
      </c>
      <c r="HD126" s="263" t="s">
        <v>6977</v>
      </c>
      <c r="HE126" s="263" t="s">
        <v>6977</v>
      </c>
      <c r="HF126" s="263" t="s">
        <v>6977</v>
      </c>
      <c r="HG126" s="263" t="s">
        <v>6977</v>
      </c>
      <c r="HH126" s="263" t="s">
        <v>6977</v>
      </c>
      <c r="HI126" s="263" t="s">
        <v>6977</v>
      </c>
      <c r="HJ126" s="263" t="s">
        <v>6977</v>
      </c>
      <c r="HK126" s="263" t="s">
        <v>6977</v>
      </c>
      <c r="HL126" s="263" t="s">
        <v>6977</v>
      </c>
      <c r="HM126" s="263" t="s">
        <v>6977</v>
      </c>
      <c r="HN126" s="263" t="s">
        <v>6977</v>
      </c>
      <c r="HO126" s="263" t="s">
        <v>6977</v>
      </c>
      <c r="HP126" s="263" t="s">
        <v>6977</v>
      </c>
      <c r="HQ126" s="263" t="s">
        <v>6977</v>
      </c>
    </row>
    <row r="127" spans="3:225">
      <c r="C127" s="229"/>
      <c r="D127" s="212"/>
      <c r="E127" s="229" t="s">
        <v>7215</v>
      </c>
      <c r="F127" s="235" t="s">
        <v>7234</v>
      </c>
      <c r="G127" s="260" t="s">
        <v>7206</v>
      </c>
      <c r="H127" s="261" t="s">
        <v>7213</v>
      </c>
      <c r="I127" s="262"/>
      <c r="J127" s="262"/>
      <c r="K127" s="262"/>
      <c r="L127" s="262"/>
      <c r="M127" s="262"/>
      <c r="N127" s="262"/>
      <c r="O127" s="262"/>
      <c r="P127" s="262"/>
      <c r="Q127" s="262"/>
      <c r="R127" s="262"/>
      <c r="S127" s="262"/>
      <c r="T127" s="262"/>
      <c r="U127" s="262"/>
      <c r="V127" s="262"/>
      <c r="W127" s="262"/>
      <c r="X127" s="262"/>
      <c r="Y127" s="262"/>
      <c r="Z127" s="262"/>
      <c r="AA127" s="262"/>
      <c r="AB127" s="262"/>
      <c r="AC127" s="262"/>
      <c r="AD127" s="262"/>
      <c r="AE127" s="262"/>
      <c r="AF127" s="262"/>
      <c r="AG127" s="262"/>
      <c r="AH127" s="262"/>
      <c r="AI127" s="262"/>
      <c r="AJ127" s="262"/>
      <c r="AK127" s="262"/>
      <c r="AL127" s="262"/>
      <c r="AM127" s="262"/>
      <c r="AN127" s="262"/>
      <c r="AO127" s="262"/>
      <c r="AP127" s="262"/>
      <c r="AQ127" s="262"/>
      <c r="AR127" s="262"/>
      <c r="AS127" s="262"/>
      <c r="AT127" s="262"/>
      <c r="AU127" s="262"/>
      <c r="AV127" s="262"/>
      <c r="AW127" s="262"/>
      <c r="AX127" s="262"/>
      <c r="AY127" s="262"/>
      <c r="AZ127" s="262"/>
      <c r="BA127" s="262"/>
      <c r="BB127" s="262"/>
      <c r="BC127" s="262"/>
      <c r="BD127" s="262"/>
      <c r="BE127" s="262"/>
      <c r="BF127" s="262"/>
      <c r="BG127" s="262"/>
      <c r="BH127" s="262"/>
      <c r="BI127" s="262"/>
      <c r="BJ127" s="262"/>
      <c r="BK127" s="262"/>
      <c r="BL127" s="262"/>
      <c r="BM127" s="262"/>
      <c r="BN127" s="262"/>
      <c r="BO127" s="262"/>
      <c r="BP127" s="262"/>
      <c r="BQ127" s="262"/>
      <c r="BR127" s="262"/>
      <c r="BS127" s="262"/>
      <c r="BT127" s="262"/>
      <c r="BU127" s="262"/>
      <c r="BV127" s="262"/>
      <c r="BW127" s="262"/>
      <c r="BX127" s="262"/>
      <c r="BY127" s="262"/>
      <c r="BZ127" s="262"/>
      <c r="CA127" s="262"/>
      <c r="CB127" s="262"/>
      <c r="CC127" s="262"/>
      <c r="CD127" s="262"/>
      <c r="CE127" s="262"/>
      <c r="CF127" s="262"/>
      <c r="CG127" s="262"/>
      <c r="CH127" s="262"/>
      <c r="CI127" s="262"/>
      <c r="CJ127" s="262"/>
      <c r="CK127" s="262"/>
      <c r="CL127" s="262"/>
      <c r="CM127" s="262"/>
      <c r="CN127" s="262"/>
      <c r="CO127" s="262"/>
      <c r="CP127" s="262"/>
      <c r="CQ127" s="262"/>
      <c r="CR127" s="262"/>
      <c r="CS127" s="262"/>
      <c r="CT127" s="262"/>
      <c r="CU127" s="262"/>
      <c r="CV127" s="262"/>
      <c r="CW127" s="262"/>
      <c r="CX127" s="262"/>
      <c r="CY127" s="262"/>
      <c r="CZ127" s="262"/>
      <c r="DA127" s="262"/>
      <c r="DB127" s="262"/>
      <c r="DC127" s="262"/>
      <c r="DD127" s="262"/>
      <c r="DE127" s="262"/>
      <c r="DF127" s="262"/>
      <c r="DG127" s="262"/>
      <c r="DH127" s="262"/>
      <c r="DI127" s="262"/>
      <c r="DJ127" s="262"/>
      <c r="DK127" s="262"/>
      <c r="DL127" s="262"/>
      <c r="DM127" s="262"/>
      <c r="DN127" s="262"/>
      <c r="DO127" s="262"/>
      <c r="DP127" s="262"/>
      <c r="DQ127" s="262"/>
      <c r="DR127" s="262"/>
      <c r="DS127" s="262"/>
      <c r="DT127" s="262"/>
      <c r="DU127" s="262"/>
      <c r="DV127" s="262"/>
      <c r="DW127" s="262"/>
      <c r="DX127" s="262"/>
      <c r="DY127" s="262"/>
      <c r="DZ127" s="262"/>
      <c r="EA127" s="262"/>
      <c r="EB127" s="262"/>
      <c r="EC127" s="262"/>
      <c r="ED127" s="262"/>
      <c r="EE127" s="262"/>
      <c r="EF127" s="262"/>
      <c r="EG127" s="262"/>
      <c r="EH127" s="262"/>
      <c r="EI127" s="262"/>
      <c r="EJ127" s="262"/>
      <c r="EK127" s="262"/>
      <c r="EL127" s="262"/>
      <c r="EM127" s="262"/>
      <c r="EN127" s="262"/>
      <c r="EO127" s="262"/>
      <c r="EP127" s="263" t="s">
        <v>6977</v>
      </c>
      <c r="EQ127" s="263" t="s">
        <v>6977</v>
      </c>
      <c r="ER127" s="263" t="s">
        <v>6977</v>
      </c>
      <c r="ES127" s="263" t="s">
        <v>6977</v>
      </c>
      <c r="ET127" s="263" t="s">
        <v>6977</v>
      </c>
      <c r="EU127" s="263" t="s">
        <v>6977</v>
      </c>
      <c r="EV127" s="263" t="s">
        <v>6977</v>
      </c>
      <c r="EW127" s="263" t="s">
        <v>6977</v>
      </c>
      <c r="EX127" s="263" t="s">
        <v>6977</v>
      </c>
      <c r="EY127" s="263" t="s">
        <v>6977</v>
      </c>
      <c r="EZ127" s="263" t="s">
        <v>6977</v>
      </c>
      <c r="FA127" s="263" t="s">
        <v>6977</v>
      </c>
      <c r="FB127" s="263" t="s">
        <v>6977</v>
      </c>
      <c r="FC127" s="263" t="s">
        <v>6977</v>
      </c>
      <c r="FD127" s="263" t="s">
        <v>6977</v>
      </c>
      <c r="FE127" s="263" t="s">
        <v>6977</v>
      </c>
      <c r="FF127" s="263" t="s">
        <v>6977</v>
      </c>
      <c r="FG127" s="263" t="s">
        <v>6977</v>
      </c>
      <c r="FH127" s="263" t="s">
        <v>6977</v>
      </c>
      <c r="FI127" s="263" t="s">
        <v>6977</v>
      </c>
      <c r="FJ127" s="263" t="s">
        <v>6977</v>
      </c>
      <c r="FK127" s="263" t="s">
        <v>6977</v>
      </c>
      <c r="FL127" s="263" t="s">
        <v>6977</v>
      </c>
      <c r="FM127" s="263" t="s">
        <v>6977</v>
      </c>
      <c r="FN127" s="263" t="s">
        <v>6977</v>
      </c>
      <c r="FO127" s="263" t="s">
        <v>6977</v>
      </c>
      <c r="FP127" s="263" t="s">
        <v>6977</v>
      </c>
      <c r="FQ127" s="263" t="s">
        <v>6977</v>
      </c>
      <c r="FR127" s="263" t="s">
        <v>6977</v>
      </c>
      <c r="FS127" s="263" t="s">
        <v>6977</v>
      </c>
      <c r="FT127" s="263" t="s">
        <v>6977</v>
      </c>
      <c r="FU127" s="263" t="s">
        <v>6977</v>
      </c>
      <c r="FV127" s="263" t="s">
        <v>6977</v>
      </c>
      <c r="FW127" s="263" t="s">
        <v>6977</v>
      </c>
      <c r="FX127" s="263" t="s">
        <v>6977</v>
      </c>
      <c r="FY127" s="263" t="s">
        <v>6977</v>
      </c>
      <c r="FZ127" s="263" t="s">
        <v>6977</v>
      </c>
      <c r="GA127" s="263" t="s">
        <v>6977</v>
      </c>
      <c r="GB127" s="263" t="s">
        <v>6977</v>
      </c>
      <c r="GC127" s="263" t="s">
        <v>6977</v>
      </c>
      <c r="GD127" s="263" t="s">
        <v>6977</v>
      </c>
      <c r="GE127" s="263" t="s">
        <v>6977</v>
      </c>
      <c r="GF127" s="263" t="s">
        <v>6977</v>
      </c>
      <c r="GG127" s="263" t="s">
        <v>6977</v>
      </c>
      <c r="GH127" s="263" t="s">
        <v>6977</v>
      </c>
      <c r="GI127" s="263" t="s">
        <v>6977</v>
      </c>
      <c r="GJ127" s="263" t="s">
        <v>6977</v>
      </c>
      <c r="GK127" s="263" t="s">
        <v>6977</v>
      </c>
      <c r="GL127" s="263" t="s">
        <v>6977</v>
      </c>
      <c r="GM127" s="263" t="s">
        <v>6977</v>
      </c>
      <c r="GN127" s="263" t="s">
        <v>6977</v>
      </c>
      <c r="GO127" s="263" t="s">
        <v>6977</v>
      </c>
      <c r="GP127" s="263" t="s">
        <v>6977</v>
      </c>
      <c r="GQ127" s="263" t="s">
        <v>6977</v>
      </c>
      <c r="GR127" s="263" t="s">
        <v>6977</v>
      </c>
      <c r="GS127" s="263" t="s">
        <v>6977</v>
      </c>
      <c r="GT127" s="263" t="s">
        <v>6977</v>
      </c>
      <c r="GU127" s="263" t="s">
        <v>6977</v>
      </c>
      <c r="GV127" s="263" t="s">
        <v>6977</v>
      </c>
      <c r="GW127" s="263" t="s">
        <v>6977</v>
      </c>
      <c r="GX127" s="263" t="s">
        <v>6977</v>
      </c>
      <c r="GY127" s="263" t="s">
        <v>6977</v>
      </c>
      <c r="GZ127" s="263" t="s">
        <v>6977</v>
      </c>
      <c r="HA127" s="263" t="s">
        <v>6977</v>
      </c>
      <c r="HB127" s="263" t="s">
        <v>6977</v>
      </c>
      <c r="HC127" s="263" t="s">
        <v>6977</v>
      </c>
      <c r="HD127" s="263" t="s">
        <v>6977</v>
      </c>
      <c r="HE127" s="263" t="s">
        <v>6977</v>
      </c>
      <c r="HF127" s="263" t="s">
        <v>6977</v>
      </c>
      <c r="HG127" s="263" t="s">
        <v>6977</v>
      </c>
      <c r="HH127" s="263" t="s">
        <v>6977</v>
      </c>
      <c r="HI127" s="263" t="s">
        <v>6977</v>
      </c>
      <c r="HJ127" s="263" t="s">
        <v>6977</v>
      </c>
      <c r="HK127" s="263" t="s">
        <v>6977</v>
      </c>
      <c r="HL127" s="263" t="s">
        <v>6977</v>
      </c>
      <c r="HM127" s="263" t="s">
        <v>6977</v>
      </c>
      <c r="HN127" s="263" t="s">
        <v>6977</v>
      </c>
      <c r="HO127" s="263" t="s">
        <v>6977</v>
      </c>
      <c r="HP127" s="263" t="s">
        <v>6977</v>
      </c>
      <c r="HQ127" s="263" t="s">
        <v>6977</v>
      </c>
    </row>
    <row r="128" spans="3:225">
      <c r="C128" s="229"/>
      <c r="D128" s="212"/>
      <c r="E128" s="229" t="s">
        <v>7216</v>
      </c>
      <c r="F128" s="235" t="s">
        <v>7234</v>
      </c>
      <c r="G128" s="260" t="s">
        <v>7206</v>
      </c>
      <c r="H128" s="261" t="s">
        <v>7213</v>
      </c>
      <c r="I128" s="262"/>
      <c r="J128" s="262"/>
      <c r="K128" s="262"/>
      <c r="L128" s="262"/>
      <c r="M128" s="262"/>
      <c r="N128" s="262"/>
      <c r="O128" s="262"/>
      <c r="P128" s="262"/>
      <c r="Q128" s="262"/>
      <c r="R128" s="262"/>
      <c r="S128" s="262"/>
      <c r="T128" s="262"/>
      <c r="U128" s="262"/>
      <c r="V128" s="262"/>
      <c r="W128" s="262"/>
      <c r="X128" s="262"/>
      <c r="Y128" s="262"/>
      <c r="Z128" s="262"/>
      <c r="AA128" s="262"/>
      <c r="AB128" s="262"/>
      <c r="AC128" s="262"/>
      <c r="AD128" s="262"/>
      <c r="AE128" s="262"/>
      <c r="AF128" s="262"/>
      <c r="AG128" s="262"/>
      <c r="AH128" s="262"/>
      <c r="AI128" s="262"/>
      <c r="AJ128" s="262"/>
      <c r="AK128" s="262"/>
      <c r="AL128" s="262"/>
      <c r="AM128" s="262"/>
      <c r="AN128" s="262"/>
      <c r="AO128" s="262"/>
      <c r="AP128" s="262"/>
      <c r="AQ128" s="262"/>
      <c r="AR128" s="262"/>
      <c r="AS128" s="262"/>
      <c r="AT128" s="262"/>
      <c r="AU128" s="262"/>
      <c r="AV128" s="262"/>
      <c r="AW128" s="262"/>
      <c r="AX128" s="262"/>
      <c r="AY128" s="262"/>
      <c r="AZ128" s="262"/>
      <c r="BA128" s="262"/>
      <c r="BB128" s="262"/>
      <c r="BC128" s="262"/>
      <c r="BD128" s="262"/>
      <c r="BE128" s="262"/>
      <c r="BF128" s="262"/>
      <c r="BG128" s="262"/>
      <c r="BH128" s="262"/>
      <c r="BI128" s="262"/>
      <c r="BJ128" s="262"/>
      <c r="BK128" s="262"/>
      <c r="BL128" s="262"/>
      <c r="BM128" s="262"/>
      <c r="BN128" s="262"/>
      <c r="BO128" s="262"/>
      <c r="BP128" s="262"/>
      <c r="BQ128" s="262"/>
      <c r="BR128" s="262"/>
      <c r="BS128" s="262"/>
      <c r="BT128" s="262"/>
      <c r="BU128" s="262"/>
      <c r="BV128" s="262"/>
      <c r="BW128" s="262"/>
      <c r="BX128" s="262"/>
      <c r="BY128" s="262"/>
      <c r="BZ128" s="262"/>
      <c r="CA128" s="262"/>
      <c r="CB128" s="262"/>
      <c r="CC128" s="262"/>
      <c r="CD128" s="262"/>
      <c r="CE128" s="262"/>
      <c r="CF128" s="262"/>
      <c r="CG128" s="262"/>
      <c r="CH128" s="262"/>
      <c r="CI128" s="262"/>
      <c r="CJ128" s="262"/>
      <c r="CK128" s="262"/>
      <c r="CL128" s="262"/>
      <c r="CM128" s="262"/>
      <c r="CN128" s="262"/>
      <c r="CO128" s="262"/>
      <c r="CP128" s="262"/>
      <c r="CQ128" s="262"/>
      <c r="CR128" s="262"/>
      <c r="CS128" s="262"/>
      <c r="CT128" s="262"/>
      <c r="CU128" s="262"/>
      <c r="CV128" s="262"/>
      <c r="CW128" s="262"/>
      <c r="CX128" s="262"/>
      <c r="CY128" s="262"/>
      <c r="CZ128" s="262"/>
      <c r="DA128" s="262"/>
      <c r="DB128" s="262"/>
      <c r="DC128" s="262"/>
      <c r="DD128" s="262"/>
      <c r="DE128" s="262"/>
      <c r="DF128" s="262"/>
      <c r="DG128" s="262"/>
      <c r="DH128" s="262"/>
      <c r="DI128" s="262"/>
      <c r="DJ128" s="262"/>
      <c r="DK128" s="262"/>
      <c r="DL128" s="262"/>
      <c r="DM128" s="262"/>
      <c r="DN128" s="262"/>
      <c r="DO128" s="262"/>
      <c r="DP128" s="262"/>
      <c r="DQ128" s="262"/>
      <c r="DR128" s="262"/>
      <c r="DS128" s="262"/>
      <c r="DT128" s="262"/>
      <c r="DU128" s="262"/>
      <c r="DV128" s="262"/>
      <c r="DW128" s="262"/>
      <c r="DX128" s="262"/>
      <c r="DY128" s="262"/>
      <c r="DZ128" s="262"/>
      <c r="EA128" s="262"/>
      <c r="EB128" s="262"/>
      <c r="EC128" s="262"/>
      <c r="ED128" s="262"/>
      <c r="EE128" s="262"/>
      <c r="EF128" s="262"/>
      <c r="EG128" s="262"/>
      <c r="EH128" s="262"/>
      <c r="EI128" s="262"/>
      <c r="EJ128" s="262"/>
      <c r="EK128" s="262"/>
      <c r="EL128" s="262"/>
      <c r="EM128" s="262"/>
      <c r="EN128" s="262"/>
      <c r="EO128" s="262"/>
      <c r="EP128" s="263" t="s">
        <v>6977</v>
      </c>
      <c r="EQ128" s="263" t="s">
        <v>6977</v>
      </c>
      <c r="ER128" s="263" t="s">
        <v>6977</v>
      </c>
      <c r="ES128" s="263" t="s">
        <v>6977</v>
      </c>
      <c r="ET128" s="263" t="s">
        <v>6977</v>
      </c>
      <c r="EU128" s="263" t="s">
        <v>6977</v>
      </c>
      <c r="EV128" s="263" t="s">
        <v>6977</v>
      </c>
      <c r="EW128" s="263" t="s">
        <v>6977</v>
      </c>
      <c r="EX128" s="263" t="s">
        <v>6977</v>
      </c>
      <c r="EY128" s="263" t="s">
        <v>6977</v>
      </c>
      <c r="EZ128" s="263" t="s">
        <v>6977</v>
      </c>
      <c r="FA128" s="263" t="s">
        <v>6977</v>
      </c>
      <c r="FB128" s="263" t="s">
        <v>6977</v>
      </c>
      <c r="FC128" s="263" t="s">
        <v>6977</v>
      </c>
      <c r="FD128" s="263" t="s">
        <v>6977</v>
      </c>
      <c r="FE128" s="263" t="s">
        <v>6977</v>
      </c>
      <c r="FF128" s="263" t="s">
        <v>6977</v>
      </c>
      <c r="FG128" s="263" t="s">
        <v>6977</v>
      </c>
      <c r="FH128" s="263" t="s">
        <v>6977</v>
      </c>
      <c r="FI128" s="263" t="s">
        <v>6977</v>
      </c>
      <c r="FJ128" s="263" t="s">
        <v>6977</v>
      </c>
      <c r="FK128" s="263" t="s">
        <v>6977</v>
      </c>
      <c r="FL128" s="263" t="s">
        <v>6977</v>
      </c>
      <c r="FM128" s="263" t="s">
        <v>6977</v>
      </c>
      <c r="FN128" s="263" t="s">
        <v>6977</v>
      </c>
      <c r="FO128" s="263" t="s">
        <v>6977</v>
      </c>
      <c r="FP128" s="263" t="s">
        <v>6977</v>
      </c>
      <c r="FQ128" s="263" t="s">
        <v>6977</v>
      </c>
      <c r="FR128" s="263" t="s">
        <v>6977</v>
      </c>
      <c r="FS128" s="263" t="s">
        <v>6977</v>
      </c>
      <c r="FT128" s="263" t="s">
        <v>6977</v>
      </c>
      <c r="FU128" s="263" t="s">
        <v>6977</v>
      </c>
      <c r="FV128" s="263" t="s">
        <v>6977</v>
      </c>
      <c r="FW128" s="263" t="s">
        <v>6977</v>
      </c>
      <c r="FX128" s="263" t="s">
        <v>6977</v>
      </c>
      <c r="FY128" s="263" t="s">
        <v>6977</v>
      </c>
      <c r="FZ128" s="263" t="s">
        <v>6977</v>
      </c>
      <c r="GA128" s="263" t="s">
        <v>6977</v>
      </c>
      <c r="GB128" s="263" t="s">
        <v>6977</v>
      </c>
      <c r="GC128" s="263" t="s">
        <v>6977</v>
      </c>
      <c r="GD128" s="263" t="s">
        <v>6977</v>
      </c>
      <c r="GE128" s="263" t="s">
        <v>6977</v>
      </c>
      <c r="GF128" s="263" t="s">
        <v>6977</v>
      </c>
      <c r="GG128" s="263" t="s">
        <v>6977</v>
      </c>
      <c r="GH128" s="263" t="s">
        <v>6977</v>
      </c>
      <c r="GI128" s="263" t="s">
        <v>6977</v>
      </c>
      <c r="GJ128" s="263" t="s">
        <v>6977</v>
      </c>
      <c r="GK128" s="263" t="s">
        <v>6977</v>
      </c>
      <c r="GL128" s="263" t="s">
        <v>6977</v>
      </c>
      <c r="GM128" s="263" t="s">
        <v>6977</v>
      </c>
      <c r="GN128" s="263" t="s">
        <v>6977</v>
      </c>
      <c r="GO128" s="263" t="s">
        <v>6977</v>
      </c>
      <c r="GP128" s="263" t="s">
        <v>6977</v>
      </c>
      <c r="GQ128" s="263" t="s">
        <v>6977</v>
      </c>
      <c r="GR128" s="263" t="s">
        <v>6977</v>
      </c>
      <c r="GS128" s="263" t="s">
        <v>6977</v>
      </c>
      <c r="GT128" s="263" t="s">
        <v>6977</v>
      </c>
      <c r="GU128" s="263" t="s">
        <v>6977</v>
      </c>
      <c r="GV128" s="263" t="s">
        <v>6977</v>
      </c>
      <c r="GW128" s="263" t="s">
        <v>6977</v>
      </c>
      <c r="GX128" s="263" t="s">
        <v>6977</v>
      </c>
      <c r="GY128" s="263" t="s">
        <v>6977</v>
      </c>
      <c r="GZ128" s="263" t="s">
        <v>6977</v>
      </c>
      <c r="HA128" s="263" t="s">
        <v>6977</v>
      </c>
      <c r="HB128" s="263" t="s">
        <v>6977</v>
      </c>
      <c r="HC128" s="263" t="s">
        <v>6977</v>
      </c>
      <c r="HD128" s="263" t="s">
        <v>6977</v>
      </c>
      <c r="HE128" s="263" t="s">
        <v>6977</v>
      </c>
      <c r="HF128" s="263" t="s">
        <v>6977</v>
      </c>
      <c r="HG128" s="263" t="s">
        <v>6977</v>
      </c>
      <c r="HH128" s="263" t="s">
        <v>6977</v>
      </c>
      <c r="HI128" s="263" t="s">
        <v>6977</v>
      </c>
      <c r="HJ128" s="263" t="s">
        <v>6977</v>
      </c>
      <c r="HK128" s="263" t="s">
        <v>6977</v>
      </c>
      <c r="HL128" s="263" t="s">
        <v>6977</v>
      </c>
      <c r="HM128" s="263" t="s">
        <v>6977</v>
      </c>
      <c r="HN128" s="263" t="s">
        <v>6977</v>
      </c>
      <c r="HO128" s="263" t="s">
        <v>6977</v>
      </c>
      <c r="HP128" s="263" t="s">
        <v>6977</v>
      </c>
      <c r="HQ128" s="263" t="s">
        <v>6977</v>
      </c>
    </row>
    <row r="129" spans="3:225">
      <c r="C129" s="229"/>
      <c r="D129" s="212"/>
      <c r="E129" t="s">
        <v>7217</v>
      </c>
      <c r="F129" s="235" t="s">
        <v>7234</v>
      </c>
      <c r="G129" s="260" t="s">
        <v>7206</v>
      </c>
      <c r="H129" s="261" t="s">
        <v>7213</v>
      </c>
      <c r="I129" s="262"/>
      <c r="J129" s="262"/>
      <c r="K129" s="262"/>
      <c r="L129" s="262"/>
      <c r="M129" s="262"/>
      <c r="N129" s="262"/>
      <c r="O129" s="262"/>
      <c r="P129" s="262"/>
      <c r="Q129" s="262"/>
      <c r="R129" s="262"/>
      <c r="S129" s="262"/>
      <c r="T129" s="262"/>
      <c r="U129" s="262"/>
      <c r="V129" s="262"/>
      <c r="W129" s="262"/>
      <c r="X129" s="262"/>
      <c r="Y129" s="262"/>
      <c r="Z129" s="262"/>
      <c r="AA129" s="262"/>
      <c r="AB129" s="262"/>
      <c r="AC129" s="262"/>
      <c r="AD129" s="262"/>
      <c r="AE129" s="262"/>
      <c r="AF129" s="262"/>
      <c r="AG129" s="262"/>
      <c r="AH129" s="262"/>
      <c r="AI129" s="262"/>
      <c r="AJ129" s="262"/>
      <c r="AK129" s="262"/>
      <c r="AL129" s="262"/>
      <c r="AM129" s="262"/>
      <c r="AN129" s="262"/>
      <c r="AO129" s="262"/>
      <c r="AP129" s="262"/>
      <c r="AQ129" s="262"/>
      <c r="AR129" s="262"/>
      <c r="AS129" s="262"/>
      <c r="AT129" s="262"/>
      <c r="AU129" s="262"/>
      <c r="AV129" s="262"/>
      <c r="AW129" s="262"/>
      <c r="AX129" s="262"/>
      <c r="AY129" s="262"/>
      <c r="AZ129" s="262"/>
      <c r="BA129" s="262"/>
      <c r="BB129" s="262"/>
      <c r="BC129" s="262"/>
      <c r="BD129" s="262"/>
      <c r="BE129" s="262"/>
      <c r="BF129" s="262"/>
      <c r="BG129" s="262"/>
      <c r="BH129" s="262"/>
      <c r="BI129" s="262"/>
      <c r="BJ129" s="262"/>
      <c r="BK129" s="262"/>
      <c r="BL129" s="262"/>
      <c r="BM129" s="262"/>
      <c r="BN129" s="262"/>
      <c r="BO129" s="262"/>
      <c r="BP129" s="262"/>
      <c r="BQ129" s="262"/>
      <c r="BR129" s="262"/>
      <c r="BS129" s="262"/>
      <c r="BT129" s="262"/>
      <c r="BU129" s="262"/>
      <c r="BV129" s="262"/>
      <c r="BW129" s="262"/>
      <c r="BX129" s="262"/>
      <c r="BY129" s="262"/>
      <c r="BZ129" s="262"/>
      <c r="CA129" s="262"/>
      <c r="CB129" s="262"/>
      <c r="CC129" s="262"/>
      <c r="CD129" s="262"/>
      <c r="CE129" s="262"/>
      <c r="CF129" s="262"/>
      <c r="CG129" s="262"/>
      <c r="CH129" s="262"/>
      <c r="CI129" s="262"/>
      <c r="CJ129" s="262"/>
      <c r="CK129" s="262"/>
      <c r="CL129" s="262"/>
      <c r="CM129" s="262"/>
      <c r="CN129" s="262"/>
      <c r="CO129" s="262"/>
      <c r="CP129" s="262"/>
      <c r="CQ129" s="262"/>
      <c r="CR129" s="262"/>
      <c r="CS129" s="262"/>
      <c r="CT129" s="262"/>
      <c r="CU129" s="262"/>
      <c r="CV129" s="262"/>
      <c r="CW129" s="262"/>
      <c r="CX129" s="262"/>
      <c r="CY129" s="262"/>
      <c r="CZ129" s="262"/>
      <c r="DA129" s="262"/>
      <c r="DB129" s="262"/>
      <c r="DC129" s="262"/>
      <c r="DD129" s="262"/>
      <c r="DE129" s="262"/>
      <c r="DF129" s="262"/>
      <c r="DG129" s="262"/>
      <c r="DH129" s="262"/>
      <c r="DI129" s="262"/>
      <c r="DJ129" s="262"/>
      <c r="DK129" s="262"/>
      <c r="DL129" s="262"/>
      <c r="DM129" s="262"/>
      <c r="DN129" s="262"/>
      <c r="DO129" s="262"/>
      <c r="DP129" s="262"/>
      <c r="DQ129" s="262"/>
      <c r="DR129" s="262"/>
      <c r="DS129" s="262"/>
      <c r="DT129" s="262"/>
      <c r="DU129" s="262"/>
      <c r="DV129" s="262"/>
      <c r="DW129" s="262"/>
      <c r="DX129" s="262"/>
      <c r="DY129" s="262"/>
      <c r="DZ129" s="262"/>
      <c r="EA129" s="262"/>
      <c r="EB129" s="262"/>
      <c r="EC129" s="262"/>
      <c r="ED129" s="262"/>
      <c r="EE129" s="262"/>
      <c r="EF129" s="262"/>
      <c r="EG129" s="262"/>
      <c r="EH129" s="262"/>
      <c r="EI129" s="262"/>
      <c r="EJ129" s="262"/>
      <c r="EK129" s="262"/>
      <c r="EL129" s="262"/>
      <c r="EM129" s="262"/>
      <c r="EN129" s="262"/>
      <c r="EO129" s="262"/>
      <c r="EP129" s="263" t="s">
        <v>6977</v>
      </c>
      <c r="EQ129" s="263" t="s">
        <v>6977</v>
      </c>
      <c r="ER129" s="263" t="s">
        <v>6977</v>
      </c>
      <c r="ES129" s="263" t="s">
        <v>6977</v>
      </c>
      <c r="ET129" s="263" t="s">
        <v>6977</v>
      </c>
      <c r="EU129" s="263" t="s">
        <v>6977</v>
      </c>
      <c r="EV129" s="263" t="s">
        <v>6977</v>
      </c>
      <c r="EW129" s="263" t="s">
        <v>6977</v>
      </c>
      <c r="EX129" s="263" t="s">
        <v>6977</v>
      </c>
      <c r="EY129" s="263" t="s">
        <v>6977</v>
      </c>
      <c r="EZ129" s="263" t="s">
        <v>6977</v>
      </c>
      <c r="FA129" s="263" t="s">
        <v>6977</v>
      </c>
      <c r="FB129" s="263" t="s">
        <v>6977</v>
      </c>
      <c r="FC129" s="263" t="s">
        <v>6977</v>
      </c>
      <c r="FD129" s="263" t="s">
        <v>6977</v>
      </c>
      <c r="FE129" s="263" t="s">
        <v>6977</v>
      </c>
      <c r="FF129" s="263" t="s">
        <v>6977</v>
      </c>
      <c r="FG129" s="263" t="s">
        <v>6977</v>
      </c>
      <c r="FH129" s="263" t="s">
        <v>6977</v>
      </c>
      <c r="FI129" s="263" t="s">
        <v>6977</v>
      </c>
      <c r="FJ129" s="263" t="s">
        <v>6977</v>
      </c>
      <c r="FK129" s="263" t="s">
        <v>6977</v>
      </c>
      <c r="FL129" s="263" t="s">
        <v>6977</v>
      </c>
      <c r="FM129" s="263" t="s">
        <v>6977</v>
      </c>
      <c r="FN129" s="263" t="s">
        <v>6977</v>
      </c>
      <c r="FO129" s="263" t="s">
        <v>6977</v>
      </c>
      <c r="FP129" s="263" t="s">
        <v>6977</v>
      </c>
      <c r="FQ129" s="263" t="s">
        <v>6977</v>
      </c>
      <c r="FR129" s="263" t="s">
        <v>6977</v>
      </c>
      <c r="FS129" s="263" t="s">
        <v>6977</v>
      </c>
      <c r="FT129" s="263" t="s">
        <v>6977</v>
      </c>
      <c r="FU129" s="263" t="s">
        <v>6977</v>
      </c>
      <c r="FV129" s="263" t="s">
        <v>6977</v>
      </c>
      <c r="FW129" s="263" t="s">
        <v>6977</v>
      </c>
      <c r="FX129" s="263" t="s">
        <v>6977</v>
      </c>
      <c r="FY129" s="263" t="s">
        <v>6977</v>
      </c>
      <c r="FZ129" s="263" t="s">
        <v>6977</v>
      </c>
      <c r="GA129" s="263" t="s">
        <v>6977</v>
      </c>
      <c r="GB129" s="263" t="s">
        <v>6977</v>
      </c>
      <c r="GC129" s="263" t="s">
        <v>6977</v>
      </c>
      <c r="GD129" s="263" t="s">
        <v>6977</v>
      </c>
      <c r="GE129" s="263" t="s">
        <v>6977</v>
      </c>
      <c r="GF129" s="263" t="s">
        <v>6977</v>
      </c>
      <c r="GG129" s="263" t="s">
        <v>6977</v>
      </c>
      <c r="GH129" s="263" t="s">
        <v>6977</v>
      </c>
      <c r="GI129" s="263" t="s">
        <v>6977</v>
      </c>
      <c r="GJ129" s="263" t="s">
        <v>6977</v>
      </c>
      <c r="GK129" s="263" t="s">
        <v>6977</v>
      </c>
      <c r="GL129" s="263" t="s">
        <v>6977</v>
      </c>
      <c r="GM129" s="263" t="s">
        <v>6977</v>
      </c>
      <c r="GN129" s="263" t="s">
        <v>6977</v>
      </c>
      <c r="GO129" s="263" t="s">
        <v>6977</v>
      </c>
      <c r="GP129" s="263" t="s">
        <v>6977</v>
      </c>
      <c r="GQ129" s="263" t="s">
        <v>6977</v>
      </c>
      <c r="GR129" s="263" t="s">
        <v>6977</v>
      </c>
      <c r="GS129" s="263" t="s">
        <v>6977</v>
      </c>
      <c r="GT129" s="263" t="s">
        <v>6977</v>
      </c>
      <c r="GU129" s="263" t="s">
        <v>6977</v>
      </c>
      <c r="GV129" s="263" t="s">
        <v>6977</v>
      </c>
      <c r="GW129" s="263" t="s">
        <v>6977</v>
      </c>
      <c r="GX129" s="263" t="s">
        <v>6977</v>
      </c>
      <c r="GY129" s="263" t="s">
        <v>6977</v>
      </c>
      <c r="GZ129" s="263" t="s">
        <v>6977</v>
      </c>
      <c r="HA129" s="263" t="s">
        <v>6977</v>
      </c>
      <c r="HB129" s="263" t="s">
        <v>6977</v>
      </c>
      <c r="HC129" s="263" t="s">
        <v>6977</v>
      </c>
      <c r="HD129" s="263" t="s">
        <v>6977</v>
      </c>
      <c r="HE129" s="263" t="s">
        <v>6977</v>
      </c>
      <c r="HF129" s="263" t="s">
        <v>6977</v>
      </c>
      <c r="HG129" s="263" t="s">
        <v>6977</v>
      </c>
      <c r="HH129" s="263" t="s">
        <v>6977</v>
      </c>
      <c r="HI129" s="263" t="s">
        <v>6977</v>
      </c>
      <c r="HJ129" s="263" t="s">
        <v>6977</v>
      </c>
      <c r="HK129" s="263" t="s">
        <v>6977</v>
      </c>
      <c r="HL129" s="263" t="s">
        <v>6977</v>
      </c>
      <c r="HM129" s="263" t="s">
        <v>6977</v>
      </c>
      <c r="HN129" s="263" t="s">
        <v>6977</v>
      </c>
      <c r="HO129" s="263" t="s">
        <v>6977</v>
      </c>
      <c r="HP129" s="263" t="s">
        <v>6977</v>
      </c>
      <c r="HQ129" s="263" t="s">
        <v>6977</v>
      </c>
    </row>
    <row r="130" spans="3:225">
      <c r="C130" s="229"/>
      <c r="D130" s="238" t="s">
        <v>7235</v>
      </c>
      <c r="F130" s="229"/>
      <c r="G130" s="260"/>
      <c r="H130" s="261"/>
      <c r="I130" s="262"/>
      <c r="J130" s="262"/>
      <c r="K130" s="262"/>
      <c r="L130" s="262"/>
      <c r="M130" s="262"/>
      <c r="N130" s="262"/>
      <c r="O130" s="262"/>
      <c r="P130" s="262"/>
      <c r="Q130" s="262"/>
      <c r="R130" s="262"/>
      <c r="S130" s="262"/>
      <c r="T130" s="262"/>
      <c r="U130" s="262"/>
      <c r="V130" s="262"/>
      <c r="W130" s="262"/>
      <c r="X130" s="262"/>
      <c r="Y130" s="262"/>
      <c r="Z130" s="262"/>
      <c r="AA130" s="262"/>
      <c r="AB130" s="262"/>
      <c r="AC130" s="262"/>
      <c r="AD130" s="262"/>
      <c r="AE130" s="262"/>
      <c r="AF130" s="262"/>
      <c r="AG130" s="262"/>
      <c r="AH130" s="262"/>
      <c r="AI130" s="262"/>
      <c r="AJ130" s="262"/>
      <c r="AK130" s="262"/>
      <c r="AL130" s="262"/>
      <c r="AM130" s="262"/>
      <c r="AN130" s="262"/>
      <c r="AO130" s="262"/>
      <c r="AP130" s="262"/>
      <c r="AQ130" s="262"/>
      <c r="AR130" s="262"/>
      <c r="AS130" s="262"/>
      <c r="AT130" s="262"/>
      <c r="AU130" s="262"/>
      <c r="AV130" s="262"/>
      <c r="AW130" s="262"/>
      <c r="AX130" s="262"/>
      <c r="AY130" s="262"/>
      <c r="AZ130" s="262"/>
      <c r="BA130" s="262"/>
      <c r="BB130" s="262"/>
      <c r="BC130" s="262"/>
      <c r="BD130" s="262"/>
      <c r="BE130" s="262"/>
      <c r="BF130" s="262"/>
      <c r="BG130" s="262"/>
      <c r="BH130" s="262"/>
      <c r="BI130" s="262"/>
      <c r="BJ130" s="262"/>
      <c r="BK130" s="262"/>
      <c r="BL130" s="262"/>
      <c r="BM130" s="262"/>
      <c r="BN130" s="262"/>
      <c r="BO130" s="262"/>
      <c r="BP130" s="262"/>
      <c r="BQ130" s="262"/>
      <c r="BR130" s="262"/>
      <c r="BS130" s="262"/>
      <c r="BT130" s="262"/>
      <c r="BU130" s="262"/>
      <c r="BV130" s="262"/>
      <c r="BW130" s="262"/>
      <c r="BX130" s="262"/>
      <c r="BY130" s="262"/>
      <c r="BZ130" s="262"/>
      <c r="CA130" s="262"/>
      <c r="CB130" s="262"/>
      <c r="CC130" s="262"/>
      <c r="CD130" s="262"/>
      <c r="CE130" s="262"/>
      <c r="CF130" s="262"/>
      <c r="CG130" s="262"/>
      <c r="CH130" s="262"/>
      <c r="CI130" s="262"/>
      <c r="CJ130" s="262"/>
      <c r="CK130" s="262"/>
      <c r="CL130" s="262"/>
      <c r="CM130" s="262"/>
      <c r="CN130" s="262"/>
      <c r="CO130" s="262"/>
      <c r="CP130" s="262"/>
      <c r="CQ130" s="262"/>
      <c r="CR130" s="262"/>
      <c r="CS130" s="262"/>
      <c r="CT130" s="262"/>
      <c r="CU130" s="262"/>
      <c r="CV130" s="262"/>
      <c r="CW130" s="262"/>
      <c r="CX130" s="262"/>
      <c r="CY130" s="262"/>
      <c r="CZ130" s="262"/>
      <c r="DA130" s="262"/>
      <c r="DB130" s="262"/>
      <c r="DC130" s="262"/>
      <c r="DD130" s="262"/>
      <c r="DE130" s="262"/>
      <c r="DF130" s="262"/>
      <c r="DG130" s="262"/>
      <c r="DH130" s="262"/>
      <c r="DI130" s="262"/>
      <c r="DJ130" s="262"/>
      <c r="DK130" s="262"/>
      <c r="DL130" s="262"/>
      <c r="DM130" s="262"/>
      <c r="DN130" s="262"/>
      <c r="DO130" s="262"/>
      <c r="DP130" s="262"/>
      <c r="DQ130" s="262"/>
      <c r="DR130" s="262"/>
      <c r="DS130" s="262"/>
      <c r="DT130" s="262"/>
      <c r="DU130" s="262"/>
      <c r="DV130" s="262"/>
      <c r="DW130" s="262"/>
      <c r="DX130" s="262"/>
      <c r="DY130" s="262"/>
      <c r="DZ130" s="262"/>
      <c r="EA130" s="262"/>
      <c r="EB130" s="262"/>
      <c r="EC130" s="262"/>
      <c r="ED130" s="262"/>
      <c r="EE130" s="262"/>
      <c r="EF130" s="262"/>
      <c r="EG130" s="262"/>
      <c r="EH130" s="262"/>
      <c r="EI130" s="262"/>
      <c r="EJ130" s="262"/>
      <c r="EK130" s="262"/>
      <c r="EL130" s="262"/>
      <c r="EM130" s="262"/>
      <c r="EN130" s="262"/>
      <c r="EO130" s="262"/>
      <c r="EP130" s="263" t="s">
        <v>7219</v>
      </c>
      <c r="EQ130" s="263" t="s">
        <v>7219</v>
      </c>
      <c r="ER130" s="263" t="s">
        <v>7219</v>
      </c>
      <c r="ES130" s="263" t="s">
        <v>7219</v>
      </c>
      <c r="ET130" s="263" t="s">
        <v>7219</v>
      </c>
      <c r="EU130" s="263" t="s">
        <v>7219</v>
      </c>
      <c r="EV130" s="263" t="s">
        <v>7219</v>
      </c>
      <c r="EW130" s="263" t="s">
        <v>7219</v>
      </c>
      <c r="EX130" s="263" t="s">
        <v>7219</v>
      </c>
      <c r="EY130" s="263" t="s">
        <v>7219</v>
      </c>
      <c r="EZ130" s="263" t="s">
        <v>7219</v>
      </c>
      <c r="FA130" s="263" t="s">
        <v>7219</v>
      </c>
      <c r="FB130" s="263" t="s">
        <v>7219</v>
      </c>
      <c r="FC130" s="263" t="s">
        <v>7219</v>
      </c>
      <c r="FD130" s="263" t="s">
        <v>7219</v>
      </c>
      <c r="FE130" s="263" t="s">
        <v>7219</v>
      </c>
      <c r="FF130" s="263" t="s">
        <v>7219</v>
      </c>
      <c r="FG130" s="263" t="s">
        <v>7219</v>
      </c>
      <c r="FH130" s="263" t="s">
        <v>7219</v>
      </c>
      <c r="FI130" s="263" t="s">
        <v>7219</v>
      </c>
      <c r="FJ130" s="263" t="s">
        <v>7219</v>
      </c>
      <c r="FK130" s="263" t="s">
        <v>7219</v>
      </c>
      <c r="FL130" s="263" t="s">
        <v>7219</v>
      </c>
      <c r="FM130" s="263" t="s">
        <v>7219</v>
      </c>
      <c r="FN130" s="263" t="s">
        <v>7219</v>
      </c>
      <c r="FO130" s="263" t="s">
        <v>7219</v>
      </c>
      <c r="FP130" s="263" t="s">
        <v>7219</v>
      </c>
      <c r="FQ130" s="263" t="s">
        <v>7219</v>
      </c>
      <c r="FR130" s="263" t="s">
        <v>7219</v>
      </c>
      <c r="FS130" s="263" t="s">
        <v>7219</v>
      </c>
      <c r="FT130" s="263" t="s">
        <v>7219</v>
      </c>
      <c r="FU130" s="263" t="s">
        <v>7219</v>
      </c>
      <c r="FV130" s="263" t="s">
        <v>7219</v>
      </c>
      <c r="FW130" s="263" t="s">
        <v>7219</v>
      </c>
      <c r="FX130" s="263" t="s">
        <v>7219</v>
      </c>
      <c r="FY130" s="263" t="s">
        <v>7219</v>
      </c>
      <c r="FZ130" s="263" t="s">
        <v>7219</v>
      </c>
      <c r="GA130" s="263" t="s">
        <v>7219</v>
      </c>
      <c r="GB130" s="263" t="s">
        <v>7219</v>
      </c>
      <c r="GC130" s="263" t="s">
        <v>7219</v>
      </c>
      <c r="GD130" s="263" t="s">
        <v>7219</v>
      </c>
      <c r="GE130" s="263" t="s">
        <v>7219</v>
      </c>
      <c r="GF130" s="263" t="s">
        <v>7219</v>
      </c>
      <c r="GG130" s="263" t="s">
        <v>7219</v>
      </c>
      <c r="GH130" s="263" t="s">
        <v>7219</v>
      </c>
      <c r="GI130" s="263" t="s">
        <v>7219</v>
      </c>
      <c r="GJ130" s="263" t="s">
        <v>7219</v>
      </c>
      <c r="GK130" s="263" t="s">
        <v>7219</v>
      </c>
      <c r="GL130" s="263" t="s">
        <v>7219</v>
      </c>
      <c r="GM130" s="263" t="s">
        <v>7219</v>
      </c>
      <c r="GN130" s="263" t="s">
        <v>7219</v>
      </c>
      <c r="GO130" s="263" t="s">
        <v>7219</v>
      </c>
      <c r="GP130" s="263" t="s">
        <v>7219</v>
      </c>
      <c r="GQ130" s="263" t="s">
        <v>7219</v>
      </c>
      <c r="GR130" s="263" t="s">
        <v>7219</v>
      </c>
      <c r="GS130" s="263" t="s">
        <v>7219</v>
      </c>
      <c r="GT130" s="263" t="s">
        <v>7219</v>
      </c>
      <c r="GU130" s="263" t="s">
        <v>7219</v>
      </c>
      <c r="GV130" s="263" t="s">
        <v>7219</v>
      </c>
      <c r="GW130" s="263" t="s">
        <v>7219</v>
      </c>
      <c r="GX130" s="263" t="s">
        <v>7219</v>
      </c>
      <c r="GY130" s="263" t="s">
        <v>7219</v>
      </c>
      <c r="GZ130" s="263" t="s">
        <v>7219</v>
      </c>
      <c r="HA130" s="263" t="s">
        <v>7219</v>
      </c>
      <c r="HB130" s="263" t="s">
        <v>7219</v>
      </c>
      <c r="HC130" s="263" t="s">
        <v>7219</v>
      </c>
      <c r="HD130" s="263" t="s">
        <v>7219</v>
      </c>
      <c r="HE130" s="263" t="s">
        <v>7219</v>
      </c>
      <c r="HF130" s="263" t="s">
        <v>7219</v>
      </c>
      <c r="HG130" s="263" t="s">
        <v>7219</v>
      </c>
      <c r="HH130" s="263" t="s">
        <v>7219</v>
      </c>
      <c r="HI130" s="263" t="s">
        <v>7219</v>
      </c>
      <c r="HJ130" s="263" t="s">
        <v>7219</v>
      </c>
      <c r="HK130" s="263" t="s">
        <v>7219</v>
      </c>
      <c r="HL130" s="263" t="s">
        <v>7219</v>
      </c>
      <c r="HM130" s="263" t="s">
        <v>7219</v>
      </c>
      <c r="HN130" s="263" t="s">
        <v>7219</v>
      </c>
      <c r="HO130" s="263" t="s">
        <v>7219</v>
      </c>
      <c r="HP130" s="263" t="s">
        <v>7219</v>
      </c>
      <c r="HQ130" s="263" t="s">
        <v>7219</v>
      </c>
    </row>
    <row r="131" spans="3:225">
      <c r="C131" s="229"/>
      <c r="E131" s="229" t="s">
        <v>7204</v>
      </c>
      <c r="F131" s="235" t="s">
        <v>7236</v>
      </c>
      <c r="G131" s="260" t="s">
        <v>7206</v>
      </c>
      <c r="H131" s="261" t="s">
        <v>7207</v>
      </c>
      <c r="I131" s="262"/>
      <c r="J131" s="262"/>
      <c r="K131" s="262"/>
      <c r="L131" s="262"/>
      <c r="M131" s="262"/>
      <c r="N131" s="262"/>
      <c r="O131" s="262"/>
      <c r="P131" s="262"/>
      <c r="Q131" s="262"/>
      <c r="R131" s="262"/>
      <c r="S131" s="262"/>
      <c r="T131" s="262"/>
      <c r="U131" s="262"/>
      <c r="V131" s="262"/>
      <c r="W131" s="262"/>
      <c r="X131" s="262"/>
      <c r="Y131" s="262"/>
      <c r="Z131" s="262"/>
      <c r="AA131" s="262"/>
      <c r="AB131" s="262"/>
      <c r="AC131" s="262"/>
      <c r="AD131" s="262"/>
      <c r="AE131" s="262"/>
      <c r="AF131" s="262"/>
      <c r="AG131" s="262"/>
      <c r="AH131" s="262"/>
      <c r="AI131" s="262"/>
      <c r="AJ131" s="262"/>
      <c r="AK131" s="262"/>
      <c r="AL131" s="262"/>
      <c r="AM131" s="262"/>
      <c r="AN131" s="262"/>
      <c r="AO131" s="262"/>
      <c r="AP131" s="262"/>
      <c r="AQ131" s="262"/>
      <c r="AR131" s="262"/>
      <c r="AS131" s="262"/>
      <c r="AT131" s="262"/>
      <c r="AU131" s="262"/>
      <c r="AV131" s="262"/>
      <c r="AW131" s="262"/>
      <c r="AX131" s="262"/>
      <c r="AY131" s="262"/>
      <c r="AZ131" s="262"/>
      <c r="BA131" s="262"/>
      <c r="BB131" s="262"/>
      <c r="BC131" s="262"/>
      <c r="BD131" s="262"/>
      <c r="BE131" s="262"/>
      <c r="BF131" s="262"/>
      <c r="BG131" s="262"/>
      <c r="BH131" s="262"/>
      <c r="BI131" s="262"/>
      <c r="BJ131" s="262"/>
      <c r="BK131" s="262"/>
      <c r="BL131" s="262"/>
      <c r="BM131" s="262"/>
      <c r="BN131" s="262"/>
      <c r="BO131" s="262"/>
      <c r="BP131" s="262"/>
      <c r="BQ131" s="262"/>
      <c r="BR131" s="262"/>
      <c r="BS131" s="262"/>
      <c r="BT131" s="262"/>
      <c r="BU131" s="262"/>
      <c r="BV131" s="262"/>
      <c r="BW131" s="262"/>
      <c r="BX131" s="262"/>
      <c r="BY131" s="262"/>
      <c r="BZ131" s="262"/>
      <c r="CA131" s="262"/>
      <c r="CB131" s="262"/>
      <c r="CC131" s="262"/>
      <c r="CD131" s="262"/>
      <c r="CE131" s="262"/>
      <c r="CF131" s="262"/>
      <c r="CG131" s="262"/>
      <c r="CH131" s="262"/>
      <c r="CI131" s="262"/>
      <c r="CJ131" s="262"/>
      <c r="CK131" s="262"/>
      <c r="CL131" s="262"/>
      <c r="CM131" s="262"/>
      <c r="CN131" s="262"/>
      <c r="CO131" s="262"/>
      <c r="CP131" s="262"/>
      <c r="CQ131" s="262"/>
      <c r="CR131" s="262"/>
      <c r="CS131" s="262"/>
      <c r="CT131" s="262"/>
      <c r="CU131" s="262"/>
      <c r="CV131" s="262"/>
      <c r="CW131" s="262"/>
      <c r="CX131" s="262"/>
      <c r="CY131" s="262"/>
      <c r="CZ131" s="262"/>
      <c r="DA131" s="262"/>
      <c r="DB131" s="262"/>
      <c r="DC131" s="262"/>
      <c r="DD131" s="262"/>
      <c r="DE131" s="262"/>
      <c r="DF131" s="262"/>
      <c r="DG131" s="262"/>
      <c r="DH131" s="262"/>
      <c r="DI131" s="262"/>
      <c r="DJ131" s="262"/>
      <c r="DK131" s="262"/>
      <c r="DL131" s="262"/>
      <c r="DM131" s="262"/>
      <c r="DN131" s="262"/>
      <c r="DO131" s="262"/>
      <c r="DP131" s="262"/>
      <c r="DQ131" s="262"/>
      <c r="DR131" s="262"/>
      <c r="DS131" s="262"/>
      <c r="DT131" s="262"/>
      <c r="DU131" s="262"/>
      <c r="DV131" s="262"/>
      <c r="DW131" s="262"/>
      <c r="DX131" s="262"/>
      <c r="DY131" s="262"/>
      <c r="DZ131" s="262"/>
      <c r="EA131" s="262"/>
      <c r="EB131" s="262"/>
      <c r="EC131" s="262"/>
      <c r="ED131" s="262"/>
      <c r="EE131" s="262"/>
      <c r="EF131" s="262"/>
      <c r="EG131" s="262"/>
      <c r="EH131" s="262"/>
      <c r="EI131" s="262"/>
      <c r="EJ131" s="262"/>
      <c r="EK131" s="262"/>
      <c r="EL131" s="262"/>
      <c r="EM131" s="262"/>
      <c r="EN131" s="262"/>
      <c r="EO131" s="262"/>
      <c r="EP131" s="263" t="s">
        <v>6977</v>
      </c>
      <c r="EQ131" s="263" t="s">
        <v>6977</v>
      </c>
      <c r="ER131" s="263" t="s">
        <v>6977</v>
      </c>
      <c r="ES131" s="263" t="s">
        <v>6977</v>
      </c>
      <c r="ET131" s="263" t="s">
        <v>6977</v>
      </c>
      <c r="EU131" s="263" t="s">
        <v>6977</v>
      </c>
      <c r="EV131" s="263" t="s">
        <v>6977</v>
      </c>
      <c r="EW131" s="263" t="s">
        <v>6977</v>
      </c>
      <c r="EX131" s="263" t="s">
        <v>6977</v>
      </c>
      <c r="EY131" s="263" t="s">
        <v>6977</v>
      </c>
      <c r="EZ131" s="263" t="s">
        <v>6977</v>
      </c>
      <c r="FA131" s="263" t="s">
        <v>6977</v>
      </c>
      <c r="FB131" s="263" t="s">
        <v>6977</v>
      </c>
      <c r="FC131" s="263" t="s">
        <v>6977</v>
      </c>
      <c r="FD131" s="263" t="s">
        <v>6977</v>
      </c>
      <c r="FE131" s="263" t="s">
        <v>6977</v>
      </c>
      <c r="FF131" s="263" t="s">
        <v>6977</v>
      </c>
      <c r="FG131" s="263" t="s">
        <v>6977</v>
      </c>
      <c r="FH131" s="263" t="s">
        <v>6977</v>
      </c>
      <c r="FI131" s="263" t="s">
        <v>6977</v>
      </c>
      <c r="FJ131" s="263" t="s">
        <v>6977</v>
      </c>
      <c r="FK131" s="263" t="s">
        <v>6977</v>
      </c>
      <c r="FL131" s="263" t="s">
        <v>6977</v>
      </c>
      <c r="FM131" s="263" t="s">
        <v>6977</v>
      </c>
      <c r="FN131" s="263" t="s">
        <v>6977</v>
      </c>
      <c r="FO131" s="263" t="s">
        <v>6977</v>
      </c>
      <c r="FP131" s="263" t="s">
        <v>6977</v>
      </c>
      <c r="FQ131" s="263" t="s">
        <v>6977</v>
      </c>
      <c r="FR131" s="263" t="s">
        <v>6977</v>
      </c>
      <c r="FS131" s="263" t="s">
        <v>6977</v>
      </c>
      <c r="FT131" s="263" t="s">
        <v>6977</v>
      </c>
      <c r="FU131" s="263" t="s">
        <v>6977</v>
      </c>
      <c r="FV131" s="263" t="s">
        <v>6977</v>
      </c>
      <c r="FW131" s="263" t="s">
        <v>6977</v>
      </c>
      <c r="FX131" s="263" t="s">
        <v>6977</v>
      </c>
      <c r="FY131" s="263" t="s">
        <v>6977</v>
      </c>
      <c r="FZ131" s="263" t="s">
        <v>6977</v>
      </c>
      <c r="GA131" s="263" t="s">
        <v>6977</v>
      </c>
      <c r="GB131" s="263" t="s">
        <v>6977</v>
      </c>
      <c r="GC131" s="263" t="s">
        <v>6977</v>
      </c>
      <c r="GD131" s="263" t="s">
        <v>6977</v>
      </c>
      <c r="GE131" s="263" t="s">
        <v>6977</v>
      </c>
      <c r="GF131" s="263" t="s">
        <v>6977</v>
      </c>
      <c r="GG131" s="263" t="s">
        <v>6977</v>
      </c>
      <c r="GH131" s="263" t="s">
        <v>6977</v>
      </c>
      <c r="GI131" s="263" t="s">
        <v>6977</v>
      </c>
      <c r="GJ131" s="263" t="s">
        <v>6977</v>
      </c>
      <c r="GK131" s="263" t="s">
        <v>6977</v>
      </c>
      <c r="GL131" s="263" t="s">
        <v>6977</v>
      </c>
      <c r="GM131" s="263" t="s">
        <v>6977</v>
      </c>
      <c r="GN131" s="263" t="s">
        <v>6977</v>
      </c>
      <c r="GO131" s="263" t="s">
        <v>6977</v>
      </c>
      <c r="GP131" s="263" t="s">
        <v>6977</v>
      </c>
      <c r="GQ131" s="263" t="s">
        <v>6977</v>
      </c>
      <c r="GR131" s="263" t="s">
        <v>6977</v>
      </c>
      <c r="GS131" s="263" t="s">
        <v>6977</v>
      </c>
      <c r="GT131" s="263" t="s">
        <v>6977</v>
      </c>
      <c r="GU131" s="263" t="s">
        <v>6977</v>
      </c>
      <c r="GV131" s="263" t="s">
        <v>6977</v>
      </c>
      <c r="GW131" s="263" t="s">
        <v>6977</v>
      </c>
      <c r="GX131" s="263" t="s">
        <v>6977</v>
      </c>
      <c r="GY131" s="263" t="s">
        <v>6977</v>
      </c>
      <c r="GZ131" s="263" t="s">
        <v>6977</v>
      </c>
      <c r="HA131" s="263" t="s">
        <v>6977</v>
      </c>
      <c r="HB131" s="263" t="s">
        <v>6977</v>
      </c>
      <c r="HC131" s="263" t="s">
        <v>6977</v>
      </c>
      <c r="HD131" s="263" t="s">
        <v>6977</v>
      </c>
      <c r="HE131" s="263" t="s">
        <v>6977</v>
      </c>
      <c r="HF131" s="263" t="s">
        <v>6977</v>
      </c>
      <c r="HG131" s="263" t="s">
        <v>6977</v>
      </c>
      <c r="HH131" s="263" t="s">
        <v>6977</v>
      </c>
      <c r="HI131" s="263" t="s">
        <v>6977</v>
      </c>
      <c r="HJ131" s="263" t="s">
        <v>6977</v>
      </c>
      <c r="HK131" s="263" t="s">
        <v>6977</v>
      </c>
      <c r="HL131" s="263" t="s">
        <v>6977</v>
      </c>
      <c r="HM131" s="263" t="s">
        <v>6977</v>
      </c>
      <c r="HN131" s="263" t="s">
        <v>6977</v>
      </c>
      <c r="HO131" s="263" t="s">
        <v>6977</v>
      </c>
      <c r="HP131" s="263" t="s">
        <v>6977</v>
      </c>
      <c r="HQ131" s="263" t="s">
        <v>6977</v>
      </c>
    </row>
    <row r="132" spans="3:225">
      <c r="C132" s="229"/>
      <c r="E132" s="229" t="s">
        <v>7208</v>
      </c>
      <c r="F132" s="235" t="s">
        <v>7236</v>
      </c>
      <c r="G132" s="260" t="s">
        <v>7206</v>
      </c>
      <c r="H132" s="261" t="s">
        <v>7207</v>
      </c>
      <c r="I132" s="262"/>
      <c r="J132" s="262"/>
      <c r="K132" s="262"/>
      <c r="L132" s="262"/>
      <c r="M132" s="262"/>
      <c r="N132" s="262"/>
      <c r="O132" s="262"/>
      <c r="P132" s="262"/>
      <c r="Q132" s="262"/>
      <c r="R132" s="262"/>
      <c r="S132" s="262"/>
      <c r="T132" s="262"/>
      <c r="U132" s="262"/>
      <c r="V132" s="262"/>
      <c r="W132" s="262"/>
      <c r="X132" s="262"/>
      <c r="Y132" s="262"/>
      <c r="Z132" s="262"/>
      <c r="AA132" s="262"/>
      <c r="AB132" s="262"/>
      <c r="AC132" s="262"/>
      <c r="AD132" s="262"/>
      <c r="AE132" s="262"/>
      <c r="AF132" s="262"/>
      <c r="AG132" s="262"/>
      <c r="AH132" s="262"/>
      <c r="AI132" s="262"/>
      <c r="AJ132" s="262"/>
      <c r="AK132" s="262"/>
      <c r="AL132" s="262"/>
      <c r="AM132" s="262"/>
      <c r="AN132" s="262"/>
      <c r="AO132" s="262"/>
      <c r="AP132" s="262"/>
      <c r="AQ132" s="262"/>
      <c r="AR132" s="262"/>
      <c r="AS132" s="262"/>
      <c r="AT132" s="262"/>
      <c r="AU132" s="262"/>
      <c r="AV132" s="262"/>
      <c r="AW132" s="262"/>
      <c r="AX132" s="262"/>
      <c r="AY132" s="262"/>
      <c r="AZ132" s="262"/>
      <c r="BA132" s="262"/>
      <c r="BB132" s="262"/>
      <c r="BC132" s="262"/>
      <c r="BD132" s="262"/>
      <c r="BE132" s="262"/>
      <c r="BF132" s="262"/>
      <c r="BG132" s="262"/>
      <c r="BH132" s="262"/>
      <c r="BI132" s="262"/>
      <c r="BJ132" s="262"/>
      <c r="BK132" s="262"/>
      <c r="BL132" s="262"/>
      <c r="BM132" s="262"/>
      <c r="BN132" s="262"/>
      <c r="BO132" s="262"/>
      <c r="BP132" s="262"/>
      <c r="BQ132" s="262"/>
      <c r="BR132" s="262"/>
      <c r="BS132" s="262"/>
      <c r="BT132" s="262"/>
      <c r="BU132" s="262"/>
      <c r="BV132" s="262"/>
      <c r="BW132" s="262"/>
      <c r="BX132" s="262"/>
      <c r="BY132" s="262"/>
      <c r="BZ132" s="262"/>
      <c r="CA132" s="262"/>
      <c r="CB132" s="262"/>
      <c r="CC132" s="262"/>
      <c r="CD132" s="262"/>
      <c r="CE132" s="262"/>
      <c r="CF132" s="262"/>
      <c r="CG132" s="262"/>
      <c r="CH132" s="262"/>
      <c r="CI132" s="262"/>
      <c r="CJ132" s="262"/>
      <c r="CK132" s="262"/>
      <c r="CL132" s="262"/>
      <c r="CM132" s="262"/>
      <c r="CN132" s="262"/>
      <c r="CO132" s="262"/>
      <c r="CP132" s="262"/>
      <c r="CQ132" s="262"/>
      <c r="CR132" s="262"/>
      <c r="CS132" s="262"/>
      <c r="CT132" s="262"/>
      <c r="CU132" s="262"/>
      <c r="CV132" s="262"/>
      <c r="CW132" s="262"/>
      <c r="CX132" s="262"/>
      <c r="CY132" s="262"/>
      <c r="CZ132" s="262"/>
      <c r="DA132" s="262"/>
      <c r="DB132" s="262"/>
      <c r="DC132" s="262"/>
      <c r="DD132" s="262"/>
      <c r="DE132" s="262"/>
      <c r="DF132" s="262"/>
      <c r="DG132" s="262"/>
      <c r="DH132" s="262"/>
      <c r="DI132" s="262"/>
      <c r="DJ132" s="262"/>
      <c r="DK132" s="262"/>
      <c r="DL132" s="262"/>
      <c r="DM132" s="262"/>
      <c r="DN132" s="262"/>
      <c r="DO132" s="262"/>
      <c r="DP132" s="262"/>
      <c r="DQ132" s="262"/>
      <c r="DR132" s="262"/>
      <c r="DS132" s="262"/>
      <c r="DT132" s="262"/>
      <c r="DU132" s="262"/>
      <c r="DV132" s="262"/>
      <c r="DW132" s="262"/>
      <c r="DX132" s="262"/>
      <c r="DY132" s="262"/>
      <c r="DZ132" s="262"/>
      <c r="EA132" s="262"/>
      <c r="EB132" s="262"/>
      <c r="EC132" s="262"/>
      <c r="ED132" s="262"/>
      <c r="EE132" s="262"/>
      <c r="EF132" s="262"/>
      <c r="EG132" s="262"/>
      <c r="EH132" s="262"/>
      <c r="EI132" s="262"/>
      <c r="EJ132" s="262"/>
      <c r="EK132" s="262"/>
      <c r="EL132" s="262"/>
      <c r="EM132" s="262"/>
      <c r="EN132" s="262"/>
      <c r="EO132" s="262"/>
      <c r="EP132" s="263" t="s">
        <v>6977</v>
      </c>
      <c r="EQ132" s="263" t="s">
        <v>6977</v>
      </c>
      <c r="ER132" s="263" t="s">
        <v>6977</v>
      </c>
      <c r="ES132" s="263" t="s">
        <v>6977</v>
      </c>
      <c r="ET132" s="263" t="s">
        <v>6977</v>
      </c>
      <c r="EU132" s="263" t="s">
        <v>6977</v>
      </c>
      <c r="EV132" s="263" t="s">
        <v>6977</v>
      </c>
      <c r="EW132" s="263" t="s">
        <v>6977</v>
      </c>
      <c r="EX132" s="263" t="s">
        <v>6977</v>
      </c>
      <c r="EY132" s="263" t="s">
        <v>6977</v>
      </c>
      <c r="EZ132" s="263" t="s">
        <v>6977</v>
      </c>
      <c r="FA132" s="263" t="s">
        <v>6977</v>
      </c>
      <c r="FB132" s="263" t="s">
        <v>6977</v>
      </c>
      <c r="FC132" s="263" t="s">
        <v>6977</v>
      </c>
      <c r="FD132" s="263" t="s">
        <v>6977</v>
      </c>
      <c r="FE132" s="263" t="s">
        <v>6977</v>
      </c>
      <c r="FF132" s="263" t="s">
        <v>6977</v>
      </c>
      <c r="FG132" s="263" t="s">
        <v>6977</v>
      </c>
      <c r="FH132" s="263" t="s">
        <v>6977</v>
      </c>
      <c r="FI132" s="263" t="s">
        <v>6977</v>
      </c>
      <c r="FJ132" s="263" t="s">
        <v>6977</v>
      </c>
      <c r="FK132" s="263" t="s">
        <v>6977</v>
      </c>
      <c r="FL132" s="263" t="s">
        <v>6977</v>
      </c>
      <c r="FM132" s="263" t="s">
        <v>6977</v>
      </c>
      <c r="FN132" s="263" t="s">
        <v>6977</v>
      </c>
      <c r="FO132" s="263" t="s">
        <v>6977</v>
      </c>
      <c r="FP132" s="263" t="s">
        <v>6977</v>
      </c>
      <c r="FQ132" s="263" t="s">
        <v>6977</v>
      </c>
      <c r="FR132" s="263" t="s">
        <v>6977</v>
      </c>
      <c r="FS132" s="263" t="s">
        <v>6977</v>
      </c>
      <c r="FT132" s="263" t="s">
        <v>6977</v>
      </c>
      <c r="FU132" s="263" t="s">
        <v>6977</v>
      </c>
      <c r="FV132" s="263" t="s">
        <v>6977</v>
      </c>
      <c r="FW132" s="263" t="s">
        <v>6977</v>
      </c>
      <c r="FX132" s="263" t="s">
        <v>6977</v>
      </c>
      <c r="FY132" s="263" t="s">
        <v>6977</v>
      </c>
      <c r="FZ132" s="263" t="s">
        <v>6977</v>
      </c>
      <c r="GA132" s="263" t="s">
        <v>6977</v>
      </c>
      <c r="GB132" s="263" t="s">
        <v>6977</v>
      </c>
      <c r="GC132" s="263" t="s">
        <v>6977</v>
      </c>
      <c r="GD132" s="263" t="s">
        <v>6977</v>
      </c>
      <c r="GE132" s="263" t="s">
        <v>6977</v>
      </c>
      <c r="GF132" s="263" t="s">
        <v>6977</v>
      </c>
      <c r="GG132" s="263" t="s">
        <v>6977</v>
      </c>
      <c r="GH132" s="263" t="s">
        <v>6977</v>
      </c>
      <c r="GI132" s="263" t="s">
        <v>6977</v>
      </c>
      <c r="GJ132" s="263" t="s">
        <v>6977</v>
      </c>
      <c r="GK132" s="263" t="s">
        <v>6977</v>
      </c>
      <c r="GL132" s="263" t="s">
        <v>6977</v>
      </c>
      <c r="GM132" s="263" t="s">
        <v>6977</v>
      </c>
      <c r="GN132" s="263" t="s">
        <v>6977</v>
      </c>
      <c r="GO132" s="263" t="s">
        <v>6977</v>
      </c>
      <c r="GP132" s="263" t="s">
        <v>6977</v>
      </c>
      <c r="GQ132" s="263" t="s">
        <v>6977</v>
      </c>
      <c r="GR132" s="263" t="s">
        <v>6977</v>
      </c>
      <c r="GS132" s="263" t="s">
        <v>6977</v>
      </c>
      <c r="GT132" s="263" t="s">
        <v>6977</v>
      </c>
      <c r="GU132" s="263" t="s">
        <v>6977</v>
      </c>
      <c r="GV132" s="263" t="s">
        <v>6977</v>
      </c>
      <c r="GW132" s="263" t="s">
        <v>6977</v>
      </c>
      <c r="GX132" s="263" t="s">
        <v>6977</v>
      </c>
      <c r="GY132" s="263" t="s">
        <v>6977</v>
      </c>
      <c r="GZ132" s="263" t="s">
        <v>6977</v>
      </c>
      <c r="HA132" s="263" t="s">
        <v>6977</v>
      </c>
      <c r="HB132" s="263" t="s">
        <v>6977</v>
      </c>
      <c r="HC132" s="263" t="s">
        <v>6977</v>
      </c>
      <c r="HD132" s="263" t="s">
        <v>6977</v>
      </c>
      <c r="HE132" s="263" t="s">
        <v>6977</v>
      </c>
      <c r="HF132" s="263" t="s">
        <v>6977</v>
      </c>
      <c r="HG132" s="263" t="s">
        <v>6977</v>
      </c>
      <c r="HH132" s="263" t="s">
        <v>6977</v>
      </c>
      <c r="HI132" s="263" t="s">
        <v>6977</v>
      </c>
      <c r="HJ132" s="263" t="s">
        <v>6977</v>
      </c>
      <c r="HK132" s="263" t="s">
        <v>6977</v>
      </c>
      <c r="HL132" s="263" t="s">
        <v>6977</v>
      </c>
      <c r="HM132" s="263" t="s">
        <v>6977</v>
      </c>
      <c r="HN132" s="263" t="s">
        <v>6977</v>
      </c>
      <c r="HO132" s="263" t="s">
        <v>6977</v>
      </c>
      <c r="HP132" s="263" t="s">
        <v>6977</v>
      </c>
      <c r="HQ132" s="263" t="s">
        <v>6977</v>
      </c>
    </row>
    <row r="133" spans="3:225">
      <c r="C133" s="229"/>
      <c r="E133" s="229" t="s">
        <v>7209</v>
      </c>
      <c r="F133" s="235" t="s">
        <v>7236</v>
      </c>
      <c r="G133" s="260" t="s">
        <v>7206</v>
      </c>
      <c r="H133" s="261" t="s">
        <v>7207</v>
      </c>
      <c r="I133" s="262"/>
      <c r="J133" s="262"/>
      <c r="K133" s="262"/>
      <c r="L133" s="262"/>
      <c r="M133" s="262"/>
      <c r="N133" s="262"/>
      <c r="O133" s="262"/>
      <c r="P133" s="262"/>
      <c r="Q133" s="262"/>
      <c r="R133" s="262"/>
      <c r="S133" s="262"/>
      <c r="T133" s="262"/>
      <c r="U133" s="262"/>
      <c r="V133" s="262"/>
      <c r="W133" s="262"/>
      <c r="X133" s="262"/>
      <c r="Y133" s="262"/>
      <c r="Z133" s="262"/>
      <c r="AA133" s="262"/>
      <c r="AB133" s="262"/>
      <c r="AC133" s="262"/>
      <c r="AD133" s="262"/>
      <c r="AE133" s="262"/>
      <c r="AF133" s="262"/>
      <c r="AG133" s="262"/>
      <c r="AH133" s="262"/>
      <c r="AI133" s="262"/>
      <c r="AJ133" s="262"/>
      <c r="AK133" s="262"/>
      <c r="AL133" s="262"/>
      <c r="AM133" s="262"/>
      <c r="AN133" s="262"/>
      <c r="AO133" s="262"/>
      <c r="AP133" s="262"/>
      <c r="AQ133" s="262"/>
      <c r="AR133" s="262"/>
      <c r="AS133" s="262"/>
      <c r="AT133" s="262"/>
      <c r="AU133" s="262"/>
      <c r="AV133" s="262"/>
      <c r="AW133" s="262"/>
      <c r="AX133" s="262"/>
      <c r="AY133" s="262"/>
      <c r="AZ133" s="262"/>
      <c r="BA133" s="262"/>
      <c r="BB133" s="262"/>
      <c r="BC133" s="262"/>
      <c r="BD133" s="262"/>
      <c r="BE133" s="262"/>
      <c r="BF133" s="262"/>
      <c r="BG133" s="262"/>
      <c r="BH133" s="262"/>
      <c r="BI133" s="262"/>
      <c r="BJ133" s="262"/>
      <c r="BK133" s="262"/>
      <c r="BL133" s="262"/>
      <c r="BM133" s="262"/>
      <c r="BN133" s="262"/>
      <c r="BO133" s="262"/>
      <c r="BP133" s="262"/>
      <c r="BQ133" s="262"/>
      <c r="BR133" s="262"/>
      <c r="BS133" s="262"/>
      <c r="BT133" s="262"/>
      <c r="BU133" s="262"/>
      <c r="BV133" s="262"/>
      <c r="BW133" s="262"/>
      <c r="BX133" s="262"/>
      <c r="BY133" s="262"/>
      <c r="BZ133" s="262"/>
      <c r="CA133" s="262"/>
      <c r="CB133" s="262"/>
      <c r="CC133" s="262"/>
      <c r="CD133" s="262"/>
      <c r="CE133" s="262"/>
      <c r="CF133" s="262"/>
      <c r="CG133" s="262"/>
      <c r="CH133" s="262"/>
      <c r="CI133" s="262"/>
      <c r="CJ133" s="262"/>
      <c r="CK133" s="262"/>
      <c r="CL133" s="262"/>
      <c r="CM133" s="262"/>
      <c r="CN133" s="262"/>
      <c r="CO133" s="262"/>
      <c r="CP133" s="262"/>
      <c r="CQ133" s="262"/>
      <c r="CR133" s="262"/>
      <c r="CS133" s="262"/>
      <c r="CT133" s="262"/>
      <c r="CU133" s="262"/>
      <c r="CV133" s="262"/>
      <c r="CW133" s="262"/>
      <c r="CX133" s="262"/>
      <c r="CY133" s="262"/>
      <c r="CZ133" s="262"/>
      <c r="DA133" s="262"/>
      <c r="DB133" s="262"/>
      <c r="DC133" s="262"/>
      <c r="DD133" s="262"/>
      <c r="DE133" s="262"/>
      <c r="DF133" s="262"/>
      <c r="DG133" s="262"/>
      <c r="DH133" s="262"/>
      <c r="DI133" s="262"/>
      <c r="DJ133" s="262"/>
      <c r="DK133" s="262"/>
      <c r="DL133" s="262"/>
      <c r="DM133" s="262"/>
      <c r="DN133" s="262"/>
      <c r="DO133" s="262"/>
      <c r="DP133" s="262"/>
      <c r="DQ133" s="262"/>
      <c r="DR133" s="262"/>
      <c r="DS133" s="262"/>
      <c r="DT133" s="262"/>
      <c r="DU133" s="262"/>
      <c r="DV133" s="262"/>
      <c r="DW133" s="262"/>
      <c r="DX133" s="262"/>
      <c r="DY133" s="262"/>
      <c r="DZ133" s="262"/>
      <c r="EA133" s="262"/>
      <c r="EB133" s="262"/>
      <c r="EC133" s="262"/>
      <c r="ED133" s="262"/>
      <c r="EE133" s="262"/>
      <c r="EF133" s="262"/>
      <c r="EG133" s="262"/>
      <c r="EH133" s="262"/>
      <c r="EI133" s="262"/>
      <c r="EJ133" s="262"/>
      <c r="EK133" s="262"/>
      <c r="EL133" s="262"/>
      <c r="EM133" s="262"/>
      <c r="EN133" s="262"/>
      <c r="EO133" s="262"/>
      <c r="EP133" s="263" t="s">
        <v>6977</v>
      </c>
      <c r="EQ133" s="263" t="s">
        <v>6977</v>
      </c>
      <c r="ER133" s="263" t="s">
        <v>6977</v>
      </c>
      <c r="ES133" s="263" t="s">
        <v>6977</v>
      </c>
      <c r="ET133" s="263" t="s">
        <v>6977</v>
      </c>
      <c r="EU133" s="263" t="s">
        <v>6977</v>
      </c>
      <c r="EV133" s="263" t="s">
        <v>6977</v>
      </c>
      <c r="EW133" s="263" t="s">
        <v>6977</v>
      </c>
      <c r="EX133" s="263" t="s">
        <v>6977</v>
      </c>
      <c r="EY133" s="263" t="s">
        <v>6977</v>
      </c>
      <c r="EZ133" s="263" t="s">
        <v>6977</v>
      </c>
      <c r="FA133" s="263" t="s">
        <v>6977</v>
      </c>
      <c r="FB133" s="263" t="s">
        <v>6977</v>
      </c>
      <c r="FC133" s="263" t="s">
        <v>6977</v>
      </c>
      <c r="FD133" s="263" t="s">
        <v>6977</v>
      </c>
      <c r="FE133" s="263" t="s">
        <v>6977</v>
      </c>
      <c r="FF133" s="263" t="s">
        <v>6977</v>
      </c>
      <c r="FG133" s="263" t="s">
        <v>6977</v>
      </c>
      <c r="FH133" s="263" t="s">
        <v>6977</v>
      </c>
      <c r="FI133" s="263" t="s">
        <v>6977</v>
      </c>
      <c r="FJ133" s="263" t="s">
        <v>6977</v>
      </c>
      <c r="FK133" s="263" t="s">
        <v>6977</v>
      </c>
      <c r="FL133" s="263" t="s">
        <v>6977</v>
      </c>
      <c r="FM133" s="263" t="s">
        <v>6977</v>
      </c>
      <c r="FN133" s="263" t="s">
        <v>6977</v>
      </c>
      <c r="FO133" s="263" t="s">
        <v>6977</v>
      </c>
      <c r="FP133" s="263" t="s">
        <v>6977</v>
      </c>
      <c r="FQ133" s="263" t="s">
        <v>6977</v>
      </c>
      <c r="FR133" s="263" t="s">
        <v>6977</v>
      </c>
      <c r="FS133" s="263" t="s">
        <v>6977</v>
      </c>
      <c r="FT133" s="263" t="s">
        <v>6977</v>
      </c>
      <c r="FU133" s="263" t="s">
        <v>6977</v>
      </c>
      <c r="FV133" s="263" t="s">
        <v>6977</v>
      </c>
      <c r="FW133" s="263" t="s">
        <v>6977</v>
      </c>
      <c r="FX133" s="263" t="s">
        <v>6977</v>
      </c>
      <c r="FY133" s="263" t="s">
        <v>6977</v>
      </c>
      <c r="FZ133" s="263" t="s">
        <v>6977</v>
      </c>
      <c r="GA133" s="263" t="s">
        <v>6977</v>
      </c>
      <c r="GB133" s="263" t="s">
        <v>6977</v>
      </c>
      <c r="GC133" s="263" t="s">
        <v>6977</v>
      </c>
      <c r="GD133" s="263" t="s">
        <v>6977</v>
      </c>
      <c r="GE133" s="263" t="s">
        <v>6977</v>
      </c>
      <c r="GF133" s="263" t="s">
        <v>6977</v>
      </c>
      <c r="GG133" s="263" t="s">
        <v>6977</v>
      </c>
      <c r="GH133" s="263" t="s">
        <v>6977</v>
      </c>
      <c r="GI133" s="263" t="s">
        <v>6977</v>
      </c>
      <c r="GJ133" s="263" t="s">
        <v>6977</v>
      </c>
      <c r="GK133" s="263" t="s">
        <v>6977</v>
      </c>
      <c r="GL133" s="263" t="s">
        <v>6977</v>
      </c>
      <c r="GM133" s="263" t="s">
        <v>6977</v>
      </c>
      <c r="GN133" s="263" t="s">
        <v>6977</v>
      </c>
      <c r="GO133" s="263" t="s">
        <v>6977</v>
      </c>
      <c r="GP133" s="263" t="s">
        <v>6977</v>
      </c>
      <c r="GQ133" s="263" t="s">
        <v>6977</v>
      </c>
      <c r="GR133" s="263" t="s">
        <v>6977</v>
      </c>
      <c r="GS133" s="263" t="s">
        <v>6977</v>
      </c>
      <c r="GT133" s="263" t="s">
        <v>6977</v>
      </c>
      <c r="GU133" s="263" t="s">
        <v>6977</v>
      </c>
      <c r="GV133" s="263" t="s">
        <v>6977</v>
      </c>
      <c r="GW133" s="263" t="s">
        <v>6977</v>
      </c>
      <c r="GX133" s="263" t="s">
        <v>6977</v>
      </c>
      <c r="GY133" s="263" t="s">
        <v>6977</v>
      </c>
      <c r="GZ133" s="263" t="s">
        <v>6977</v>
      </c>
      <c r="HA133" s="263" t="s">
        <v>6977</v>
      </c>
      <c r="HB133" s="263" t="s">
        <v>6977</v>
      </c>
      <c r="HC133" s="263" t="s">
        <v>6977</v>
      </c>
      <c r="HD133" s="263" t="s">
        <v>6977</v>
      </c>
      <c r="HE133" s="263" t="s">
        <v>6977</v>
      </c>
      <c r="HF133" s="263" t="s">
        <v>6977</v>
      </c>
      <c r="HG133" s="263" t="s">
        <v>6977</v>
      </c>
      <c r="HH133" s="263" t="s">
        <v>6977</v>
      </c>
      <c r="HI133" s="263" t="s">
        <v>6977</v>
      </c>
      <c r="HJ133" s="263" t="s">
        <v>6977</v>
      </c>
      <c r="HK133" s="263" t="s">
        <v>6977</v>
      </c>
      <c r="HL133" s="263" t="s">
        <v>6977</v>
      </c>
      <c r="HM133" s="263" t="s">
        <v>6977</v>
      </c>
      <c r="HN133" s="263" t="s">
        <v>6977</v>
      </c>
      <c r="HO133" s="263" t="s">
        <v>6977</v>
      </c>
      <c r="HP133" s="263" t="s">
        <v>6977</v>
      </c>
      <c r="HQ133" s="263" t="s">
        <v>6977</v>
      </c>
    </row>
    <row r="134" spans="3:225">
      <c r="C134" s="229"/>
      <c r="E134" s="229" t="s">
        <v>7210</v>
      </c>
      <c r="F134" s="235" t="s">
        <v>7236</v>
      </c>
      <c r="G134" s="260" t="s">
        <v>7206</v>
      </c>
      <c r="H134" s="261" t="s">
        <v>7207</v>
      </c>
      <c r="I134" s="262"/>
      <c r="J134" s="262"/>
      <c r="K134" s="262"/>
      <c r="L134" s="262"/>
      <c r="M134" s="262"/>
      <c r="N134" s="262"/>
      <c r="O134" s="262"/>
      <c r="P134" s="262"/>
      <c r="Q134" s="262"/>
      <c r="R134" s="262"/>
      <c r="S134" s="262"/>
      <c r="T134" s="262"/>
      <c r="U134" s="262"/>
      <c r="V134" s="262"/>
      <c r="W134" s="262"/>
      <c r="X134" s="262"/>
      <c r="Y134" s="262"/>
      <c r="Z134" s="262"/>
      <c r="AA134" s="262"/>
      <c r="AB134" s="262"/>
      <c r="AC134" s="262"/>
      <c r="AD134" s="262"/>
      <c r="AE134" s="262"/>
      <c r="AF134" s="262"/>
      <c r="AG134" s="262"/>
      <c r="AH134" s="262"/>
      <c r="AI134" s="262"/>
      <c r="AJ134" s="262"/>
      <c r="AK134" s="262"/>
      <c r="AL134" s="262"/>
      <c r="AM134" s="262"/>
      <c r="AN134" s="262"/>
      <c r="AO134" s="262"/>
      <c r="AP134" s="262"/>
      <c r="AQ134" s="262"/>
      <c r="AR134" s="262"/>
      <c r="AS134" s="262"/>
      <c r="AT134" s="262"/>
      <c r="AU134" s="262"/>
      <c r="AV134" s="262"/>
      <c r="AW134" s="262"/>
      <c r="AX134" s="262"/>
      <c r="AY134" s="262"/>
      <c r="AZ134" s="262"/>
      <c r="BA134" s="262"/>
      <c r="BB134" s="262"/>
      <c r="BC134" s="262"/>
      <c r="BD134" s="262"/>
      <c r="BE134" s="262"/>
      <c r="BF134" s="262"/>
      <c r="BG134" s="262"/>
      <c r="BH134" s="262"/>
      <c r="BI134" s="262"/>
      <c r="BJ134" s="262"/>
      <c r="BK134" s="262"/>
      <c r="BL134" s="262"/>
      <c r="BM134" s="262"/>
      <c r="BN134" s="262"/>
      <c r="BO134" s="262"/>
      <c r="BP134" s="262"/>
      <c r="BQ134" s="262"/>
      <c r="BR134" s="262"/>
      <c r="BS134" s="262"/>
      <c r="BT134" s="262"/>
      <c r="BU134" s="262"/>
      <c r="BV134" s="262"/>
      <c r="BW134" s="262"/>
      <c r="BX134" s="262"/>
      <c r="BY134" s="262"/>
      <c r="BZ134" s="262"/>
      <c r="CA134" s="262"/>
      <c r="CB134" s="262"/>
      <c r="CC134" s="262"/>
      <c r="CD134" s="262"/>
      <c r="CE134" s="262"/>
      <c r="CF134" s="262"/>
      <c r="CG134" s="262"/>
      <c r="CH134" s="262"/>
      <c r="CI134" s="262"/>
      <c r="CJ134" s="262"/>
      <c r="CK134" s="262"/>
      <c r="CL134" s="262"/>
      <c r="CM134" s="262"/>
      <c r="CN134" s="262"/>
      <c r="CO134" s="262"/>
      <c r="CP134" s="262"/>
      <c r="CQ134" s="262"/>
      <c r="CR134" s="262"/>
      <c r="CS134" s="262"/>
      <c r="CT134" s="262"/>
      <c r="CU134" s="262"/>
      <c r="CV134" s="262"/>
      <c r="CW134" s="262"/>
      <c r="CX134" s="262"/>
      <c r="CY134" s="262"/>
      <c r="CZ134" s="262"/>
      <c r="DA134" s="262"/>
      <c r="DB134" s="262"/>
      <c r="DC134" s="262"/>
      <c r="DD134" s="262"/>
      <c r="DE134" s="262"/>
      <c r="DF134" s="262"/>
      <c r="DG134" s="262"/>
      <c r="DH134" s="262"/>
      <c r="DI134" s="262"/>
      <c r="DJ134" s="262"/>
      <c r="DK134" s="262"/>
      <c r="DL134" s="262"/>
      <c r="DM134" s="262"/>
      <c r="DN134" s="262"/>
      <c r="DO134" s="262"/>
      <c r="DP134" s="262"/>
      <c r="DQ134" s="262"/>
      <c r="DR134" s="262"/>
      <c r="DS134" s="262"/>
      <c r="DT134" s="262"/>
      <c r="DU134" s="262"/>
      <c r="DV134" s="262"/>
      <c r="DW134" s="262"/>
      <c r="DX134" s="262"/>
      <c r="DY134" s="262"/>
      <c r="DZ134" s="262"/>
      <c r="EA134" s="262"/>
      <c r="EB134" s="262"/>
      <c r="EC134" s="262"/>
      <c r="ED134" s="262"/>
      <c r="EE134" s="262"/>
      <c r="EF134" s="262"/>
      <c r="EG134" s="262"/>
      <c r="EH134" s="262"/>
      <c r="EI134" s="262"/>
      <c r="EJ134" s="262"/>
      <c r="EK134" s="262"/>
      <c r="EL134" s="262"/>
      <c r="EM134" s="262"/>
      <c r="EN134" s="262"/>
      <c r="EO134" s="262"/>
      <c r="EP134" s="263" t="s">
        <v>6977</v>
      </c>
      <c r="EQ134" s="263" t="s">
        <v>6977</v>
      </c>
      <c r="ER134" s="263" t="s">
        <v>6977</v>
      </c>
      <c r="ES134" s="263" t="s">
        <v>6977</v>
      </c>
      <c r="ET134" s="263" t="s">
        <v>6977</v>
      </c>
      <c r="EU134" s="263" t="s">
        <v>6977</v>
      </c>
      <c r="EV134" s="263" t="s">
        <v>6977</v>
      </c>
      <c r="EW134" s="263" t="s">
        <v>6977</v>
      </c>
      <c r="EX134" s="263" t="s">
        <v>6977</v>
      </c>
      <c r="EY134" s="263" t="s">
        <v>6977</v>
      </c>
      <c r="EZ134" s="263" t="s">
        <v>6977</v>
      </c>
      <c r="FA134" s="263" t="s">
        <v>6977</v>
      </c>
      <c r="FB134" s="263" t="s">
        <v>6977</v>
      </c>
      <c r="FC134" s="263" t="s">
        <v>6977</v>
      </c>
      <c r="FD134" s="263" t="s">
        <v>6977</v>
      </c>
      <c r="FE134" s="263" t="s">
        <v>6977</v>
      </c>
      <c r="FF134" s="263" t="s">
        <v>6977</v>
      </c>
      <c r="FG134" s="263" t="s">
        <v>6977</v>
      </c>
      <c r="FH134" s="263" t="s">
        <v>6977</v>
      </c>
      <c r="FI134" s="263" t="s">
        <v>6977</v>
      </c>
      <c r="FJ134" s="263" t="s">
        <v>6977</v>
      </c>
      <c r="FK134" s="263" t="s">
        <v>6977</v>
      </c>
      <c r="FL134" s="263" t="s">
        <v>6977</v>
      </c>
      <c r="FM134" s="263" t="s">
        <v>6977</v>
      </c>
      <c r="FN134" s="263" t="s">
        <v>6977</v>
      </c>
      <c r="FO134" s="263" t="s">
        <v>6977</v>
      </c>
      <c r="FP134" s="263" t="s">
        <v>6977</v>
      </c>
      <c r="FQ134" s="263" t="s">
        <v>6977</v>
      </c>
      <c r="FR134" s="263" t="s">
        <v>6977</v>
      </c>
      <c r="FS134" s="263" t="s">
        <v>6977</v>
      </c>
      <c r="FT134" s="263" t="s">
        <v>6977</v>
      </c>
      <c r="FU134" s="263" t="s">
        <v>6977</v>
      </c>
      <c r="FV134" s="263" t="s">
        <v>6977</v>
      </c>
      <c r="FW134" s="263" t="s">
        <v>6977</v>
      </c>
      <c r="FX134" s="263" t="s">
        <v>6977</v>
      </c>
      <c r="FY134" s="263" t="s">
        <v>6977</v>
      </c>
      <c r="FZ134" s="263" t="s">
        <v>6977</v>
      </c>
      <c r="GA134" s="263" t="s">
        <v>6977</v>
      </c>
      <c r="GB134" s="263" t="s">
        <v>6977</v>
      </c>
      <c r="GC134" s="263" t="s">
        <v>6977</v>
      </c>
      <c r="GD134" s="263" t="s">
        <v>6977</v>
      </c>
      <c r="GE134" s="263" t="s">
        <v>6977</v>
      </c>
      <c r="GF134" s="263" t="s">
        <v>6977</v>
      </c>
      <c r="GG134" s="263" t="s">
        <v>6977</v>
      </c>
      <c r="GH134" s="263" t="s">
        <v>6977</v>
      </c>
      <c r="GI134" s="263" t="s">
        <v>6977</v>
      </c>
      <c r="GJ134" s="263" t="s">
        <v>6977</v>
      </c>
      <c r="GK134" s="263" t="s">
        <v>6977</v>
      </c>
      <c r="GL134" s="263" t="s">
        <v>6977</v>
      </c>
      <c r="GM134" s="263" t="s">
        <v>6977</v>
      </c>
      <c r="GN134" s="263" t="s">
        <v>6977</v>
      </c>
      <c r="GO134" s="263" t="s">
        <v>6977</v>
      </c>
      <c r="GP134" s="263" t="s">
        <v>6977</v>
      </c>
      <c r="GQ134" s="263" t="s">
        <v>6977</v>
      </c>
      <c r="GR134" s="263" t="s">
        <v>6977</v>
      </c>
      <c r="GS134" s="263" t="s">
        <v>6977</v>
      </c>
      <c r="GT134" s="263" t="s">
        <v>6977</v>
      </c>
      <c r="GU134" s="263" t="s">
        <v>6977</v>
      </c>
      <c r="GV134" s="263" t="s">
        <v>6977</v>
      </c>
      <c r="GW134" s="263" t="s">
        <v>6977</v>
      </c>
      <c r="GX134" s="263" t="s">
        <v>6977</v>
      </c>
      <c r="GY134" s="263" t="s">
        <v>6977</v>
      </c>
      <c r="GZ134" s="263" t="s">
        <v>6977</v>
      </c>
      <c r="HA134" s="263" t="s">
        <v>6977</v>
      </c>
      <c r="HB134" s="263" t="s">
        <v>6977</v>
      </c>
      <c r="HC134" s="263" t="s">
        <v>6977</v>
      </c>
      <c r="HD134" s="263" t="s">
        <v>6977</v>
      </c>
      <c r="HE134" s="263" t="s">
        <v>6977</v>
      </c>
      <c r="HF134" s="263" t="s">
        <v>6977</v>
      </c>
      <c r="HG134" s="263" t="s">
        <v>6977</v>
      </c>
      <c r="HH134" s="263" t="s">
        <v>6977</v>
      </c>
      <c r="HI134" s="263" t="s">
        <v>6977</v>
      </c>
      <c r="HJ134" s="263" t="s">
        <v>6977</v>
      </c>
      <c r="HK134" s="263" t="s">
        <v>6977</v>
      </c>
      <c r="HL134" s="263" t="s">
        <v>6977</v>
      </c>
      <c r="HM134" s="263" t="s">
        <v>6977</v>
      </c>
      <c r="HN134" s="263" t="s">
        <v>6977</v>
      </c>
      <c r="HO134" s="263" t="s">
        <v>6977</v>
      </c>
      <c r="HP134" s="263" t="s">
        <v>6977</v>
      </c>
      <c r="HQ134" s="263" t="s">
        <v>6977</v>
      </c>
    </row>
    <row r="135" spans="3:225">
      <c r="C135" s="229"/>
      <c r="E135" s="229" t="s">
        <v>7211</v>
      </c>
      <c r="F135" s="235" t="s">
        <v>7236</v>
      </c>
      <c r="G135" s="260" t="s">
        <v>7206</v>
      </c>
      <c r="H135" s="261" t="s">
        <v>7207</v>
      </c>
      <c r="I135" s="262"/>
      <c r="J135" s="262"/>
      <c r="K135" s="262"/>
      <c r="L135" s="262"/>
      <c r="M135" s="262"/>
      <c r="N135" s="262"/>
      <c r="O135" s="262"/>
      <c r="P135" s="262"/>
      <c r="Q135" s="262"/>
      <c r="R135" s="262"/>
      <c r="S135" s="262"/>
      <c r="T135" s="262"/>
      <c r="U135" s="262"/>
      <c r="V135" s="262"/>
      <c r="W135" s="262"/>
      <c r="X135" s="262"/>
      <c r="Y135" s="262"/>
      <c r="Z135" s="262"/>
      <c r="AA135" s="262"/>
      <c r="AB135" s="262"/>
      <c r="AC135" s="262"/>
      <c r="AD135" s="262"/>
      <c r="AE135" s="262"/>
      <c r="AF135" s="262"/>
      <c r="AG135" s="262"/>
      <c r="AH135" s="262"/>
      <c r="AI135" s="262"/>
      <c r="AJ135" s="262"/>
      <c r="AK135" s="262"/>
      <c r="AL135" s="262"/>
      <c r="AM135" s="262"/>
      <c r="AN135" s="262"/>
      <c r="AO135" s="262"/>
      <c r="AP135" s="262"/>
      <c r="AQ135" s="262"/>
      <c r="AR135" s="262"/>
      <c r="AS135" s="262"/>
      <c r="AT135" s="262"/>
      <c r="AU135" s="262"/>
      <c r="AV135" s="262"/>
      <c r="AW135" s="262"/>
      <c r="AX135" s="262"/>
      <c r="AY135" s="262"/>
      <c r="AZ135" s="262"/>
      <c r="BA135" s="262"/>
      <c r="BB135" s="262"/>
      <c r="BC135" s="262"/>
      <c r="BD135" s="262"/>
      <c r="BE135" s="262"/>
      <c r="BF135" s="262"/>
      <c r="BG135" s="262"/>
      <c r="BH135" s="262"/>
      <c r="BI135" s="262"/>
      <c r="BJ135" s="262"/>
      <c r="BK135" s="262"/>
      <c r="BL135" s="262"/>
      <c r="BM135" s="262"/>
      <c r="BN135" s="262"/>
      <c r="BO135" s="262"/>
      <c r="BP135" s="262"/>
      <c r="BQ135" s="262"/>
      <c r="BR135" s="262"/>
      <c r="BS135" s="262"/>
      <c r="BT135" s="262"/>
      <c r="BU135" s="262"/>
      <c r="BV135" s="262"/>
      <c r="BW135" s="262"/>
      <c r="BX135" s="262"/>
      <c r="BY135" s="262"/>
      <c r="BZ135" s="262"/>
      <c r="CA135" s="262"/>
      <c r="CB135" s="262"/>
      <c r="CC135" s="262"/>
      <c r="CD135" s="262"/>
      <c r="CE135" s="262"/>
      <c r="CF135" s="262"/>
      <c r="CG135" s="262"/>
      <c r="CH135" s="262"/>
      <c r="CI135" s="262"/>
      <c r="CJ135" s="262"/>
      <c r="CK135" s="262"/>
      <c r="CL135" s="262"/>
      <c r="CM135" s="262"/>
      <c r="CN135" s="262"/>
      <c r="CO135" s="262"/>
      <c r="CP135" s="262"/>
      <c r="CQ135" s="262"/>
      <c r="CR135" s="262"/>
      <c r="CS135" s="262"/>
      <c r="CT135" s="262"/>
      <c r="CU135" s="262"/>
      <c r="CV135" s="262"/>
      <c r="CW135" s="262"/>
      <c r="CX135" s="262"/>
      <c r="CY135" s="262"/>
      <c r="CZ135" s="262"/>
      <c r="DA135" s="262"/>
      <c r="DB135" s="262"/>
      <c r="DC135" s="262"/>
      <c r="DD135" s="262"/>
      <c r="DE135" s="262"/>
      <c r="DF135" s="262"/>
      <c r="DG135" s="262"/>
      <c r="DH135" s="262"/>
      <c r="DI135" s="262"/>
      <c r="DJ135" s="262"/>
      <c r="DK135" s="262"/>
      <c r="DL135" s="262"/>
      <c r="DM135" s="262"/>
      <c r="DN135" s="262"/>
      <c r="DO135" s="262"/>
      <c r="DP135" s="262"/>
      <c r="DQ135" s="262"/>
      <c r="DR135" s="262"/>
      <c r="DS135" s="262"/>
      <c r="DT135" s="262"/>
      <c r="DU135" s="262"/>
      <c r="DV135" s="262"/>
      <c r="DW135" s="262"/>
      <c r="DX135" s="262"/>
      <c r="DY135" s="262"/>
      <c r="DZ135" s="262"/>
      <c r="EA135" s="262"/>
      <c r="EB135" s="262"/>
      <c r="EC135" s="262"/>
      <c r="ED135" s="262"/>
      <c r="EE135" s="262"/>
      <c r="EF135" s="262"/>
      <c r="EG135" s="262"/>
      <c r="EH135" s="262"/>
      <c r="EI135" s="262"/>
      <c r="EJ135" s="262"/>
      <c r="EK135" s="262"/>
      <c r="EL135" s="262"/>
      <c r="EM135" s="262"/>
      <c r="EN135" s="262"/>
      <c r="EO135" s="262"/>
      <c r="EP135" s="263" t="s">
        <v>6977</v>
      </c>
      <c r="EQ135" s="263" t="s">
        <v>6977</v>
      </c>
      <c r="ER135" s="263" t="s">
        <v>6977</v>
      </c>
      <c r="ES135" s="263" t="s">
        <v>6977</v>
      </c>
      <c r="ET135" s="263" t="s">
        <v>6977</v>
      </c>
      <c r="EU135" s="263" t="s">
        <v>6977</v>
      </c>
      <c r="EV135" s="263" t="s">
        <v>6977</v>
      </c>
      <c r="EW135" s="263" t="s">
        <v>6977</v>
      </c>
      <c r="EX135" s="263" t="s">
        <v>6977</v>
      </c>
      <c r="EY135" s="263" t="s">
        <v>6977</v>
      </c>
      <c r="EZ135" s="263" t="s">
        <v>6977</v>
      </c>
      <c r="FA135" s="263" t="s">
        <v>6977</v>
      </c>
      <c r="FB135" s="263" t="s">
        <v>6977</v>
      </c>
      <c r="FC135" s="263" t="s">
        <v>6977</v>
      </c>
      <c r="FD135" s="263" t="s">
        <v>6977</v>
      </c>
      <c r="FE135" s="263" t="s">
        <v>6977</v>
      </c>
      <c r="FF135" s="263" t="s">
        <v>6977</v>
      </c>
      <c r="FG135" s="263" t="s">
        <v>6977</v>
      </c>
      <c r="FH135" s="263" t="s">
        <v>6977</v>
      </c>
      <c r="FI135" s="263" t="s">
        <v>6977</v>
      </c>
      <c r="FJ135" s="263" t="s">
        <v>6977</v>
      </c>
      <c r="FK135" s="263" t="s">
        <v>6977</v>
      </c>
      <c r="FL135" s="263" t="s">
        <v>6977</v>
      </c>
      <c r="FM135" s="263" t="s">
        <v>6977</v>
      </c>
      <c r="FN135" s="263" t="s">
        <v>6977</v>
      </c>
      <c r="FO135" s="263" t="s">
        <v>6977</v>
      </c>
      <c r="FP135" s="263" t="s">
        <v>6977</v>
      </c>
      <c r="FQ135" s="263" t="s">
        <v>6977</v>
      </c>
      <c r="FR135" s="263" t="s">
        <v>6977</v>
      </c>
      <c r="FS135" s="263" t="s">
        <v>6977</v>
      </c>
      <c r="FT135" s="263" t="s">
        <v>6977</v>
      </c>
      <c r="FU135" s="263" t="s">
        <v>6977</v>
      </c>
      <c r="FV135" s="263" t="s">
        <v>6977</v>
      </c>
      <c r="FW135" s="263" t="s">
        <v>6977</v>
      </c>
      <c r="FX135" s="263" t="s">
        <v>6977</v>
      </c>
      <c r="FY135" s="263" t="s">
        <v>6977</v>
      </c>
      <c r="FZ135" s="263" t="s">
        <v>6977</v>
      </c>
      <c r="GA135" s="263" t="s">
        <v>6977</v>
      </c>
      <c r="GB135" s="263" t="s">
        <v>6977</v>
      </c>
      <c r="GC135" s="263" t="s">
        <v>6977</v>
      </c>
      <c r="GD135" s="263" t="s">
        <v>6977</v>
      </c>
      <c r="GE135" s="263" t="s">
        <v>6977</v>
      </c>
      <c r="GF135" s="263" t="s">
        <v>6977</v>
      </c>
      <c r="GG135" s="263" t="s">
        <v>6977</v>
      </c>
      <c r="GH135" s="263" t="s">
        <v>6977</v>
      </c>
      <c r="GI135" s="263" t="s">
        <v>6977</v>
      </c>
      <c r="GJ135" s="263" t="s">
        <v>6977</v>
      </c>
      <c r="GK135" s="263" t="s">
        <v>6977</v>
      </c>
      <c r="GL135" s="263" t="s">
        <v>6977</v>
      </c>
      <c r="GM135" s="263" t="s">
        <v>6977</v>
      </c>
      <c r="GN135" s="263" t="s">
        <v>6977</v>
      </c>
      <c r="GO135" s="263" t="s">
        <v>6977</v>
      </c>
      <c r="GP135" s="263" t="s">
        <v>6977</v>
      </c>
      <c r="GQ135" s="263" t="s">
        <v>6977</v>
      </c>
      <c r="GR135" s="263" t="s">
        <v>6977</v>
      </c>
      <c r="GS135" s="263" t="s">
        <v>6977</v>
      </c>
      <c r="GT135" s="263" t="s">
        <v>6977</v>
      </c>
      <c r="GU135" s="263" t="s">
        <v>6977</v>
      </c>
      <c r="GV135" s="263" t="s">
        <v>6977</v>
      </c>
      <c r="GW135" s="263" t="s">
        <v>6977</v>
      </c>
      <c r="GX135" s="263" t="s">
        <v>6977</v>
      </c>
      <c r="GY135" s="263" t="s">
        <v>6977</v>
      </c>
      <c r="GZ135" s="263" t="s">
        <v>6977</v>
      </c>
      <c r="HA135" s="263" t="s">
        <v>6977</v>
      </c>
      <c r="HB135" s="263" t="s">
        <v>6977</v>
      </c>
      <c r="HC135" s="263" t="s">
        <v>6977</v>
      </c>
      <c r="HD135" s="263" t="s">
        <v>6977</v>
      </c>
      <c r="HE135" s="263" t="s">
        <v>6977</v>
      </c>
      <c r="HF135" s="263" t="s">
        <v>6977</v>
      </c>
      <c r="HG135" s="263" t="s">
        <v>6977</v>
      </c>
      <c r="HH135" s="263" t="s">
        <v>6977</v>
      </c>
      <c r="HI135" s="263" t="s">
        <v>6977</v>
      </c>
      <c r="HJ135" s="263" t="s">
        <v>6977</v>
      </c>
      <c r="HK135" s="263" t="s">
        <v>6977</v>
      </c>
      <c r="HL135" s="263" t="s">
        <v>6977</v>
      </c>
      <c r="HM135" s="263" t="s">
        <v>6977</v>
      </c>
      <c r="HN135" s="263" t="s">
        <v>6977</v>
      </c>
      <c r="HO135" s="263" t="s">
        <v>6977</v>
      </c>
      <c r="HP135" s="263" t="s">
        <v>6977</v>
      </c>
      <c r="HQ135" s="263" t="s">
        <v>6977</v>
      </c>
    </row>
    <row r="136" spans="3:225">
      <c r="C136" s="229"/>
      <c r="E136" s="229" t="s">
        <v>7212</v>
      </c>
      <c r="F136" s="235" t="s">
        <v>7236</v>
      </c>
      <c r="G136" s="260" t="s">
        <v>7206</v>
      </c>
      <c r="H136" s="261" t="s">
        <v>7213</v>
      </c>
      <c r="I136" s="262"/>
      <c r="J136" s="262"/>
      <c r="K136" s="262"/>
      <c r="L136" s="262"/>
      <c r="M136" s="262"/>
      <c r="N136" s="262"/>
      <c r="O136" s="262"/>
      <c r="P136" s="262"/>
      <c r="Q136" s="262"/>
      <c r="R136" s="262"/>
      <c r="S136" s="262"/>
      <c r="T136" s="262"/>
      <c r="U136" s="262"/>
      <c r="V136" s="262"/>
      <c r="W136" s="262"/>
      <c r="X136" s="262"/>
      <c r="Y136" s="262"/>
      <c r="Z136" s="262"/>
      <c r="AA136" s="262"/>
      <c r="AB136" s="262"/>
      <c r="AC136" s="262"/>
      <c r="AD136" s="262"/>
      <c r="AE136" s="262"/>
      <c r="AF136" s="262"/>
      <c r="AG136" s="262"/>
      <c r="AH136" s="262"/>
      <c r="AI136" s="262"/>
      <c r="AJ136" s="262"/>
      <c r="AK136" s="262"/>
      <c r="AL136" s="262"/>
      <c r="AM136" s="262"/>
      <c r="AN136" s="262"/>
      <c r="AO136" s="262"/>
      <c r="AP136" s="262"/>
      <c r="AQ136" s="262"/>
      <c r="AR136" s="262"/>
      <c r="AS136" s="262"/>
      <c r="AT136" s="262"/>
      <c r="AU136" s="262"/>
      <c r="AV136" s="262"/>
      <c r="AW136" s="262"/>
      <c r="AX136" s="262"/>
      <c r="AY136" s="262"/>
      <c r="AZ136" s="262"/>
      <c r="BA136" s="262"/>
      <c r="BB136" s="262"/>
      <c r="BC136" s="262"/>
      <c r="BD136" s="262"/>
      <c r="BE136" s="262"/>
      <c r="BF136" s="262"/>
      <c r="BG136" s="262"/>
      <c r="BH136" s="262"/>
      <c r="BI136" s="262"/>
      <c r="BJ136" s="262"/>
      <c r="BK136" s="262"/>
      <c r="BL136" s="262"/>
      <c r="BM136" s="262"/>
      <c r="BN136" s="262"/>
      <c r="BO136" s="262"/>
      <c r="BP136" s="262"/>
      <c r="BQ136" s="262"/>
      <c r="BR136" s="262"/>
      <c r="BS136" s="262"/>
      <c r="BT136" s="262"/>
      <c r="BU136" s="262"/>
      <c r="BV136" s="262"/>
      <c r="BW136" s="262"/>
      <c r="BX136" s="262"/>
      <c r="BY136" s="262"/>
      <c r="BZ136" s="262"/>
      <c r="CA136" s="262"/>
      <c r="CB136" s="262"/>
      <c r="CC136" s="262"/>
      <c r="CD136" s="262"/>
      <c r="CE136" s="262"/>
      <c r="CF136" s="262"/>
      <c r="CG136" s="262"/>
      <c r="CH136" s="262"/>
      <c r="CI136" s="262"/>
      <c r="CJ136" s="262"/>
      <c r="CK136" s="262"/>
      <c r="CL136" s="262"/>
      <c r="CM136" s="262"/>
      <c r="CN136" s="262"/>
      <c r="CO136" s="262"/>
      <c r="CP136" s="262"/>
      <c r="CQ136" s="262"/>
      <c r="CR136" s="262"/>
      <c r="CS136" s="262"/>
      <c r="CT136" s="262"/>
      <c r="CU136" s="262"/>
      <c r="CV136" s="262"/>
      <c r="CW136" s="262"/>
      <c r="CX136" s="262"/>
      <c r="CY136" s="262"/>
      <c r="CZ136" s="262"/>
      <c r="DA136" s="262"/>
      <c r="DB136" s="262"/>
      <c r="DC136" s="262"/>
      <c r="DD136" s="262"/>
      <c r="DE136" s="262"/>
      <c r="DF136" s="262"/>
      <c r="DG136" s="262"/>
      <c r="DH136" s="262"/>
      <c r="DI136" s="262"/>
      <c r="DJ136" s="262"/>
      <c r="DK136" s="262"/>
      <c r="DL136" s="262"/>
      <c r="DM136" s="262"/>
      <c r="DN136" s="262"/>
      <c r="DO136" s="262"/>
      <c r="DP136" s="262"/>
      <c r="DQ136" s="262"/>
      <c r="DR136" s="262"/>
      <c r="DS136" s="262"/>
      <c r="DT136" s="262"/>
      <c r="DU136" s="262"/>
      <c r="DV136" s="262"/>
      <c r="DW136" s="262"/>
      <c r="DX136" s="262"/>
      <c r="DY136" s="262"/>
      <c r="DZ136" s="262"/>
      <c r="EA136" s="262"/>
      <c r="EB136" s="262"/>
      <c r="EC136" s="262"/>
      <c r="ED136" s="262"/>
      <c r="EE136" s="262"/>
      <c r="EF136" s="262"/>
      <c r="EG136" s="262"/>
      <c r="EH136" s="262"/>
      <c r="EI136" s="262"/>
      <c r="EJ136" s="262"/>
      <c r="EK136" s="262"/>
      <c r="EL136" s="262"/>
      <c r="EM136" s="262"/>
      <c r="EN136" s="262"/>
      <c r="EO136" s="262"/>
      <c r="EP136" s="263" t="s">
        <v>6977</v>
      </c>
      <c r="EQ136" s="263" t="s">
        <v>6977</v>
      </c>
      <c r="ER136" s="263" t="s">
        <v>6977</v>
      </c>
      <c r="ES136" s="263" t="s">
        <v>6977</v>
      </c>
      <c r="ET136" s="263" t="s">
        <v>6977</v>
      </c>
      <c r="EU136" s="263" t="s">
        <v>6977</v>
      </c>
      <c r="EV136" s="263" t="s">
        <v>6977</v>
      </c>
      <c r="EW136" s="263" t="s">
        <v>6977</v>
      </c>
      <c r="EX136" s="263" t="s">
        <v>6977</v>
      </c>
      <c r="EY136" s="263" t="s">
        <v>6977</v>
      </c>
      <c r="EZ136" s="263" t="s">
        <v>6977</v>
      </c>
      <c r="FA136" s="263" t="s">
        <v>6977</v>
      </c>
      <c r="FB136" s="263" t="s">
        <v>6977</v>
      </c>
      <c r="FC136" s="263" t="s">
        <v>6977</v>
      </c>
      <c r="FD136" s="263" t="s">
        <v>6977</v>
      </c>
      <c r="FE136" s="263" t="s">
        <v>6977</v>
      </c>
      <c r="FF136" s="263" t="s">
        <v>6977</v>
      </c>
      <c r="FG136" s="263" t="s">
        <v>6977</v>
      </c>
      <c r="FH136" s="263" t="s">
        <v>6977</v>
      </c>
      <c r="FI136" s="263" t="s">
        <v>6977</v>
      </c>
      <c r="FJ136" s="263" t="s">
        <v>6977</v>
      </c>
      <c r="FK136" s="263" t="s">
        <v>6977</v>
      </c>
      <c r="FL136" s="263" t="s">
        <v>6977</v>
      </c>
      <c r="FM136" s="263" t="s">
        <v>6977</v>
      </c>
      <c r="FN136" s="263" t="s">
        <v>6977</v>
      </c>
      <c r="FO136" s="263" t="s">
        <v>6977</v>
      </c>
      <c r="FP136" s="263" t="s">
        <v>6977</v>
      </c>
      <c r="FQ136" s="263" t="s">
        <v>6977</v>
      </c>
      <c r="FR136" s="263" t="s">
        <v>6977</v>
      </c>
      <c r="FS136" s="263" t="s">
        <v>6977</v>
      </c>
      <c r="FT136" s="263" t="s">
        <v>6977</v>
      </c>
      <c r="FU136" s="263" t="s">
        <v>6977</v>
      </c>
      <c r="FV136" s="263" t="s">
        <v>6977</v>
      </c>
      <c r="FW136" s="263" t="s">
        <v>6977</v>
      </c>
      <c r="FX136" s="263" t="s">
        <v>6977</v>
      </c>
      <c r="FY136" s="263" t="s">
        <v>6977</v>
      </c>
      <c r="FZ136" s="263" t="s">
        <v>6977</v>
      </c>
      <c r="GA136" s="263" t="s">
        <v>6977</v>
      </c>
      <c r="GB136" s="263" t="s">
        <v>6977</v>
      </c>
      <c r="GC136" s="263" t="s">
        <v>6977</v>
      </c>
      <c r="GD136" s="263" t="s">
        <v>6977</v>
      </c>
      <c r="GE136" s="263" t="s">
        <v>6977</v>
      </c>
      <c r="GF136" s="263" t="s">
        <v>6977</v>
      </c>
      <c r="GG136" s="263" t="s">
        <v>6977</v>
      </c>
      <c r="GH136" s="263" t="s">
        <v>6977</v>
      </c>
      <c r="GI136" s="263" t="s">
        <v>6977</v>
      </c>
      <c r="GJ136" s="263" t="s">
        <v>6977</v>
      </c>
      <c r="GK136" s="263" t="s">
        <v>6977</v>
      </c>
      <c r="GL136" s="263" t="s">
        <v>6977</v>
      </c>
      <c r="GM136" s="263" t="s">
        <v>6977</v>
      </c>
      <c r="GN136" s="263" t="s">
        <v>6977</v>
      </c>
      <c r="GO136" s="263" t="s">
        <v>6977</v>
      </c>
      <c r="GP136" s="263" t="s">
        <v>6977</v>
      </c>
      <c r="GQ136" s="263" t="s">
        <v>6977</v>
      </c>
      <c r="GR136" s="263" t="s">
        <v>6977</v>
      </c>
      <c r="GS136" s="263" t="s">
        <v>6977</v>
      </c>
      <c r="GT136" s="263" t="s">
        <v>6977</v>
      </c>
      <c r="GU136" s="263" t="s">
        <v>6977</v>
      </c>
      <c r="GV136" s="263" t="s">
        <v>6977</v>
      </c>
      <c r="GW136" s="263" t="s">
        <v>6977</v>
      </c>
      <c r="GX136" s="263" t="s">
        <v>6977</v>
      </c>
      <c r="GY136" s="263" t="s">
        <v>6977</v>
      </c>
      <c r="GZ136" s="263" t="s">
        <v>6977</v>
      </c>
      <c r="HA136" s="263" t="s">
        <v>6977</v>
      </c>
      <c r="HB136" s="263" t="s">
        <v>6977</v>
      </c>
      <c r="HC136" s="263" t="s">
        <v>6977</v>
      </c>
      <c r="HD136" s="263" t="s">
        <v>6977</v>
      </c>
      <c r="HE136" s="263" t="s">
        <v>6977</v>
      </c>
      <c r="HF136" s="263" t="s">
        <v>6977</v>
      </c>
      <c r="HG136" s="263" t="s">
        <v>6977</v>
      </c>
      <c r="HH136" s="263" t="s">
        <v>6977</v>
      </c>
      <c r="HI136" s="263" t="s">
        <v>6977</v>
      </c>
      <c r="HJ136" s="263" t="s">
        <v>6977</v>
      </c>
      <c r="HK136" s="263" t="s">
        <v>6977</v>
      </c>
      <c r="HL136" s="263" t="s">
        <v>6977</v>
      </c>
      <c r="HM136" s="263" t="s">
        <v>6977</v>
      </c>
      <c r="HN136" s="263" t="s">
        <v>6977</v>
      </c>
      <c r="HO136" s="263" t="s">
        <v>6977</v>
      </c>
      <c r="HP136" s="263" t="s">
        <v>6977</v>
      </c>
      <c r="HQ136" s="263" t="s">
        <v>6977</v>
      </c>
    </row>
    <row r="137" spans="3:225">
      <c r="C137" s="229"/>
      <c r="E137" s="229" t="s">
        <v>7214</v>
      </c>
      <c r="F137" s="235" t="s">
        <v>7236</v>
      </c>
      <c r="G137" s="260" t="s">
        <v>7206</v>
      </c>
      <c r="H137" s="261" t="s">
        <v>7213</v>
      </c>
      <c r="I137" s="262"/>
      <c r="J137" s="262"/>
      <c r="K137" s="262"/>
      <c r="L137" s="262"/>
      <c r="M137" s="262"/>
      <c r="N137" s="262"/>
      <c r="O137" s="262"/>
      <c r="P137" s="262"/>
      <c r="Q137" s="262"/>
      <c r="R137" s="262"/>
      <c r="S137" s="262"/>
      <c r="T137" s="262"/>
      <c r="U137" s="262"/>
      <c r="V137" s="262"/>
      <c r="W137" s="262"/>
      <c r="X137" s="262"/>
      <c r="Y137" s="262"/>
      <c r="Z137" s="262"/>
      <c r="AA137" s="262"/>
      <c r="AB137" s="262"/>
      <c r="AC137" s="262"/>
      <c r="AD137" s="262"/>
      <c r="AE137" s="262"/>
      <c r="AF137" s="262"/>
      <c r="AG137" s="262"/>
      <c r="AH137" s="262"/>
      <c r="AI137" s="262"/>
      <c r="AJ137" s="262"/>
      <c r="AK137" s="262"/>
      <c r="AL137" s="262"/>
      <c r="AM137" s="262"/>
      <c r="AN137" s="262"/>
      <c r="AO137" s="262"/>
      <c r="AP137" s="262"/>
      <c r="AQ137" s="262"/>
      <c r="AR137" s="262"/>
      <c r="AS137" s="262"/>
      <c r="AT137" s="262"/>
      <c r="AU137" s="262"/>
      <c r="AV137" s="262"/>
      <c r="AW137" s="262"/>
      <c r="AX137" s="262"/>
      <c r="AY137" s="262"/>
      <c r="AZ137" s="262"/>
      <c r="BA137" s="262"/>
      <c r="BB137" s="262"/>
      <c r="BC137" s="262"/>
      <c r="BD137" s="262"/>
      <c r="BE137" s="262"/>
      <c r="BF137" s="262"/>
      <c r="BG137" s="262"/>
      <c r="BH137" s="262"/>
      <c r="BI137" s="262"/>
      <c r="BJ137" s="262"/>
      <c r="BK137" s="262"/>
      <c r="BL137" s="262"/>
      <c r="BM137" s="262"/>
      <c r="BN137" s="262"/>
      <c r="BO137" s="262"/>
      <c r="BP137" s="262"/>
      <c r="BQ137" s="262"/>
      <c r="BR137" s="262"/>
      <c r="BS137" s="262"/>
      <c r="BT137" s="262"/>
      <c r="BU137" s="262"/>
      <c r="BV137" s="262"/>
      <c r="BW137" s="262"/>
      <c r="BX137" s="262"/>
      <c r="BY137" s="262"/>
      <c r="BZ137" s="262"/>
      <c r="CA137" s="262"/>
      <c r="CB137" s="262"/>
      <c r="CC137" s="262"/>
      <c r="CD137" s="262"/>
      <c r="CE137" s="262"/>
      <c r="CF137" s="262"/>
      <c r="CG137" s="262"/>
      <c r="CH137" s="262"/>
      <c r="CI137" s="262"/>
      <c r="CJ137" s="262"/>
      <c r="CK137" s="262"/>
      <c r="CL137" s="262"/>
      <c r="CM137" s="262"/>
      <c r="CN137" s="262"/>
      <c r="CO137" s="262"/>
      <c r="CP137" s="262"/>
      <c r="CQ137" s="262"/>
      <c r="CR137" s="262"/>
      <c r="CS137" s="262"/>
      <c r="CT137" s="262"/>
      <c r="CU137" s="262"/>
      <c r="CV137" s="262"/>
      <c r="CW137" s="262"/>
      <c r="CX137" s="262"/>
      <c r="CY137" s="262"/>
      <c r="CZ137" s="262"/>
      <c r="DA137" s="262"/>
      <c r="DB137" s="262"/>
      <c r="DC137" s="262"/>
      <c r="DD137" s="262"/>
      <c r="DE137" s="262"/>
      <c r="DF137" s="262"/>
      <c r="DG137" s="262"/>
      <c r="DH137" s="262"/>
      <c r="DI137" s="262"/>
      <c r="DJ137" s="262"/>
      <c r="DK137" s="262"/>
      <c r="DL137" s="262"/>
      <c r="DM137" s="262"/>
      <c r="DN137" s="262"/>
      <c r="DO137" s="262"/>
      <c r="DP137" s="262"/>
      <c r="DQ137" s="262"/>
      <c r="DR137" s="262"/>
      <c r="DS137" s="262"/>
      <c r="DT137" s="262"/>
      <c r="DU137" s="262"/>
      <c r="DV137" s="262"/>
      <c r="DW137" s="262"/>
      <c r="DX137" s="262"/>
      <c r="DY137" s="262"/>
      <c r="DZ137" s="262"/>
      <c r="EA137" s="262"/>
      <c r="EB137" s="262"/>
      <c r="EC137" s="262"/>
      <c r="ED137" s="262"/>
      <c r="EE137" s="262"/>
      <c r="EF137" s="262"/>
      <c r="EG137" s="262"/>
      <c r="EH137" s="262"/>
      <c r="EI137" s="262"/>
      <c r="EJ137" s="262"/>
      <c r="EK137" s="262"/>
      <c r="EL137" s="262"/>
      <c r="EM137" s="262"/>
      <c r="EN137" s="262"/>
      <c r="EO137" s="262"/>
      <c r="EP137" s="263" t="s">
        <v>6977</v>
      </c>
      <c r="EQ137" s="263" t="s">
        <v>6977</v>
      </c>
      <c r="ER137" s="263" t="s">
        <v>6977</v>
      </c>
      <c r="ES137" s="263" t="s">
        <v>6977</v>
      </c>
      <c r="ET137" s="263" t="s">
        <v>6977</v>
      </c>
      <c r="EU137" s="263" t="s">
        <v>6977</v>
      </c>
      <c r="EV137" s="263" t="s">
        <v>6977</v>
      </c>
      <c r="EW137" s="263" t="s">
        <v>6977</v>
      </c>
      <c r="EX137" s="263" t="s">
        <v>6977</v>
      </c>
      <c r="EY137" s="263" t="s">
        <v>6977</v>
      </c>
      <c r="EZ137" s="263" t="s">
        <v>6977</v>
      </c>
      <c r="FA137" s="263" t="s">
        <v>6977</v>
      </c>
      <c r="FB137" s="263" t="s">
        <v>6977</v>
      </c>
      <c r="FC137" s="263" t="s">
        <v>6977</v>
      </c>
      <c r="FD137" s="263" t="s">
        <v>6977</v>
      </c>
      <c r="FE137" s="263" t="s">
        <v>6977</v>
      </c>
      <c r="FF137" s="263" t="s">
        <v>6977</v>
      </c>
      <c r="FG137" s="263" t="s">
        <v>6977</v>
      </c>
      <c r="FH137" s="263" t="s">
        <v>6977</v>
      </c>
      <c r="FI137" s="263" t="s">
        <v>6977</v>
      </c>
      <c r="FJ137" s="263" t="s">
        <v>6977</v>
      </c>
      <c r="FK137" s="263" t="s">
        <v>6977</v>
      </c>
      <c r="FL137" s="263" t="s">
        <v>6977</v>
      </c>
      <c r="FM137" s="263" t="s">
        <v>6977</v>
      </c>
      <c r="FN137" s="263" t="s">
        <v>6977</v>
      </c>
      <c r="FO137" s="263" t="s">
        <v>6977</v>
      </c>
      <c r="FP137" s="263" t="s">
        <v>6977</v>
      </c>
      <c r="FQ137" s="263" t="s">
        <v>6977</v>
      </c>
      <c r="FR137" s="263" t="s">
        <v>6977</v>
      </c>
      <c r="FS137" s="263" t="s">
        <v>6977</v>
      </c>
      <c r="FT137" s="263" t="s">
        <v>6977</v>
      </c>
      <c r="FU137" s="263" t="s">
        <v>6977</v>
      </c>
      <c r="FV137" s="263" t="s">
        <v>6977</v>
      </c>
      <c r="FW137" s="263" t="s">
        <v>6977</v>
      </c>
      <c r="FX137" s="263" t="s">
        <v>6977</v>
      </c>
      <c r="FY137" s="263" t="s">
        <v>6977</v>
      </c>
      <c r="FZ137" s="263" t="s">
        <v>6977</v>
      </c>
      <c r="GA137" s="263" t="s">
        <v>6977</v>
      </c>
      <c r="GB137" s="263" t="s">
        <v>6977</v>
      </c>
      <c r="GC137" s="263" t="s">
        <v>6977</v>
      </c>
      <c r="GD137" s="263" t="s">
        <v>6977</v>
      </c>
      <c r="GE137" s="263" t="s">
        <v>6977</v>
      </c>
      <c r="GF137" s="263" t="s">
        <v>6977</v>
      </c>
      <c r="GG137" s="263" t="s">
        <v>6977</v>
      </c>
      <c r="GH137" s="263" t="s">
        <v>6977</v>
      </c>
      <c r="GI137" s="263" t="s">
        <v>6977</v>
      </c>
      <c r="GJ137" s="263" t="s">
        <v>6977</v>
      </c>
      <c r="GK137" s="263" t="s">
        <v>6977</v>
      </c>
      <c r="GL137" s="263" t="s">
        <v>6977</v>
      </c>
      <c r="GM137" s="263" t="s">
        <v>6977</v>
      </c>
      <c r="GN137" s="263" t="s">
        <v>6977</v>
      </c>
      <c r="GO137" s="263" t="s">
        <v>6977</v>
      </c>
      <c r="GP137" s="263" t="s">
        <v>6977</v>
      </c>
      <c r="GQ137" s="263" t="s">
        <v>6977</v>
      </c>
      <c r="GR137" s="263" t="s">
        <v>6977</v>
      </c>
      <c r="GS137" s="263" t="s">
        <v>6977</v>
      </c>
      <c r="GT137" s="263" t="s">
        <v>6977</v>
      </c>
      <c r="GU137" s="263" t="s">
        <v>6977</v>
      </c>
      <c r="GV137" s="263" t="s">
        <v>6977</v>
      </c>
      <c r="GW137" s="263" t="s">
        <v>6977</v>
      </c>
      <c r="GX137" s="263" t="s">
        <v>6977</v>
      </c>
      <c r="GY137" s="263" t="s">
        <v>6977</v>
      </c>
      <c r="GZ137" s="263" t="s">
        <v>6977</v>
      </c>
      <c r="HA137" s="263" t="s">
        <v>6977</v>
      </c>
      <c r="HB137" s="263" t="s">
        <v>6977</v>
      </c>
      <c r="HC137" s="263" t="s">
        <v>6977</v>
      </c>
      <c r="HD137" s="263" t="s">
        <v>6977</v>
      </c>
      <c r="HE137" s="263" t="s">
        <v>6977</v>
      </c>
      <c r="HF137" s="263" t="s">
        <v>6977</v>
      </c>
      <c r="HG137" s="263" t="s">
        <v>6977</v>
      </c>
      <c r="HH137" s="263" t="s">
        <v>6977</v>
      </c>
      <c r="HI137" s="263" t="s">
        <v>6977</v>
      </c>
      <c r="HJ137" s="263" t="s">
        <v>6977</v>
      </c>
      <c r="HK137" s="263" t="s">
        <v>6977</v>
      </c>
      <c r="HL137" s="263" t="s">
        <v>6977</v>
      </c>
      <c r="HM137" s="263" t="s">
        <v>6977</v>
      </c>
      <c r="HN137" s="263" t="s">
        <v>6977</v>
      </c>
      <c r="HO137" s="263" t="s">
        <v>6977</v>
      </c>
      <c r="HP137" s="263" t="s">
        <v>6977</v>
      </c>
      <c r="HQ137" s="263" t="s">
        <v>6977</v>
      </c>
    </row>
    <row r="138" spans="3:225">
      <c r="C138" s="229"/>
      <c r="E138" s="229" t="s">
        <v>7215</v>
      </c>
      <c r="F138" s="235" t="s">
        <v>7236</v>
      </c>
      <c r="G138" s="260" t="s">
        <v>7206</v>
      </c>
      <c r="H138" s="261" t="s">
        <v>7213</v>
      </c>
      <c r="I138" s="262"/>
      <c r="J138" s="262"/>
      <c r="K138" s="262"/>
      <c r="L138" s="262"/>
      <c r="M138" s="262"/>
      <c r="N138" s="262"/>
      <c r="O138" s="262"/>
      <c r="P138" s="262"/>
      <c r="Q138" s="262"/>
      <c r="R138" s="262"/>
      <c r="S138" s="262"/>
      <c r="T138" s="262"/>
      <c r="U138" s="262"/>
      <c r="V138" s="262"/>
      <c r="W138" s="262"/>
      <c r="X138" s="262"/>
      <c r="Y138" s="262"/>
      <c r="Z138" s="262"/>
      <c r="AA138" s="262"/>
      <c r="AB138" s="262"/>
      <c r="AC138" s="262"/>
      <c r="AD138" s="262"/>
      <c r="AE138" s="262"/>
      <c r="AF138" s="262"/>
      <c r="AG138" s="262"/>
      <c r="AH138" s="262"/>
      <c r="AI138" s="262"/>
      <c r="AJ138" s="262"/>
      <c r="AK138" s="262"/>
      <c r="AL138" s="262"/>
      <c r="AM138" s="262"/>
      <c r="AN138" s="262"/>
      <c r="AO138" s="262"/>
      <c r="AP138" s="262"/>
      <c r="AQ138" s="262"/>
      <c r="AR138" s="262"/>
      <c r="AS138" s="262"/>
      <c r="AT138" s="262"/>
      <c r="AU138" s="262"/>
      <c r="AV138" s="262"/>
      <c r="AW138" s="262"/>
      <c r="AX138" s="262"/>
      <c r="AY138" s="262"/>
      <c r="AZ138" s="262"/>
      <c r="BA138" s="262"/>
      <c r="BB138" s="262"/>
      <c r="BC138" s="262"/>
      <c r="BD138" s="262"/>
      <c r="BE138" s="262"/>
      <c r="BF138" s="262"/>
      <c r="BG138" s="262"/>
      <c r="BH138" s="262"/>
      <c r="BI138" s="262"/>
      <c r="BJ138" s="262"/>
      <c r="BK138" s="262"/>
      <c r="BL138" s="262"/>
      <c r="BM138" s="262"/>
      <c r="BN138" s="262"/>
      <c r="BO138" s="262"/>
      <c r="BP138" s="262"/>
      <c r="BQ138" s="262"/>
      <c r="BR138" s="262"/>
      <c r="BS138" s="262"/>
      <c r="BT138" s="262"/>
      <c r="BU138" s="262"/>
      <c r="BV138" s="262"/>
      <c r="BW138" s="262"/>
      <c r="BX138" s="262"/>
      <c r="BY138" s="262"/>
      <c r="BZ138" s="262"/>
      <c r="CA138" s="262"/>
      <c r="CB138" s="262"/>
      <c r="CC138" s="262"/>
      <c r="CD138" s="262"/>
      <c r="CE138" s="262"/>
      <c r="CF138" s="262"/>
      <c r="CG138" s="262"/>
      <c r="CH138" s="262"/>
      <c r="CI138" s="262"/>
      <c r="CJ138" s="262"/>
      <c r="CK138" s="262"/>
      <c r="CL138" s="262"/>
      <c r="CM138" s="262"/>
      <c r="CN138" s="262"/>
      <c r="CO138" s="262"/>
      <c r="CP138" s="262"/>
      <c r="CQ138" s="262"/>
      <c r="CR138" s="262"/>
      <c r="CS138" s="262"/>
      <c r="CT138" s="262"/>
      <c r="CU138" s="262"/>
      <c r="CV138" s="262"/>
      <c r="CW138" s="262"/>
      <c r="CX138" s="262"/>
      <c r="CY138" s="262"/>
      <c r="CZ138" s="262"/>
      <c r="DA138" s="262"/>
      <c r="DB138" s="262"/>
      <c r="DC138" s="262"/>
      <c r="DD138" s="262"/>
      <c r="DE138" s="262"/>
      <c r="DF138" s="262"/>
      <c r="DG138" s="262"/>
      <c r="DH138" s="262"/>
      <c r="DI138" s="262"/>
      <c r="DJ138" s="262"/>
      <c r="DK138" s="262"/>
      <c r="DL138" s="262"/>
      <c r="DM138" s="262"/>
      <c r="DN138" s="262"/>
      <c r="DO138" s="262"/>
      <c r="DP138" s="262"/>
      <c r="DQ138" s="262"/>
      <c r="DR138" s="262"/>
      <c r="DS138" s="262"/>
      <c r="DT138" s="262"/>
      <c r="DU138" s="262"/>
      <c r="DV138" s="262"/>
      <c r="DW138" s="262"/>
      <c r="DX138" s="262"/>
      <c r="DY138" s="262"/>
      <c r="DZ138" s="262"/>
      <c r="EA138" s="262"/>
      <c r="EB138" s="262"/>
      <c r="EC138" s="262"/>
      <c r="ED138" s="262"/>
      <c r="EE138" s="262"/>
      <c r="EF138" s="262"/>
      <c r="EG138" s="262"/>
      <c r="EH138" s="262"/>
      <c r="EI138" s="262"/>
      <c r="EJ138" s="262"/>
      <c r="EK138" s="262"/>
      <c r="EL138" s="262"/>
      <c r="EM138" s="262"/>
      <c r="EN138" s="262"/>
      <c r="EO138" s="262"/>
      <c r="EP138" s="263" t="s">
        <v>6977</v>
      </c>
      <c r="EQ138" s="263" t="s">
        <v>6977</v>
      </c>
      <c r="ER138" s="263" t="s">
        <v>6977</v>
      </c>
      <c r="ES138" s="263" t="s">
        <v>6977</v>
      </c>
      <c r="ET138" s="263" t="s">
        <v>6977</v>
      </c>
      <c r="EU138" s="263" t="s">
        <v>6977</v>
      </c>
      <c r="EV138" s="263" t="s">
        <v>6977</v>
      </c>
      <c r="EW138" s="263" t="s">
        <v>6977</v>
      </c>
      <c r="EX138" s="263" t="s">
        <v>6977</v>
      </c>
      <c r="EY138" s="263" t="s">
        <v>6977</v>
      </c>
      <c r="EZ138" s="263" t="s">
        <v>6977</v>
      </c>
      <c r="FA138" s="263" t="s">
        <v>6977</v>
      </c>
      <c r="FB138" s="263" t="s">
        <v>6977</v>
      </c>
      <c r="FC138" s="263" t="s">
        <v>6977</v>
      </c>
      <c r="FD138" s="263" t="s">
        <v>6977</v>
      </c>
      <c r="FE138" s="263" t="s">
        <v>6977</v>
      </c>
      <c r="FF138" s="263" t="s">
        <v>6977</v>
      </c>
      <c r="FG138" s="263" t="s">
        <v>6977</v>
      </c>
      <c r="FH138" s="263" t="s">
        <v>6977</v>
      </c>
      <c r="FI138" s="263" t="s">
        <v>6977</v>
      </c>
      <c r="FJ138" s="263" t="s">
        <v>6977</v>
      </c>
      <c r="FK138" s="263" t="s">
        <v>6977</v>
      </c>
      <c r="FL138" s="263" t="s">
        <v>6977</v>
      </c>
      <c r="FM138" s="263" t="s">
        <v>6977</v>
      </c>
      <c r="FN138" s="263" t="s">
        <v>6977</v>
      </c>
      <c r="FO138" s="263" t="s">
        <v>6977</v>
      </c>
      <c r="FP138" s="263" t="s">
        <v>6977</v>
      </c>
      <c r="FQ138" s="263" t="s">
        <v>6977</v>
      </c>
      <c r="FR138" s="263" t="s">
        <v>6977</v>
      </c>
      <c r="FS138" s="263" t="s">
        <v>6977</v>
      </c>
      <c r="FT138" s="263" t="s">
        <v>6977</v>
      </c>
      <c r="FU138" s="263" t="s">
        <v>6977</v>
      </c>
      <c r="FV138" s="263" t="s">
        <v>6977</v>
      </c>
      <c r="FW138" s="263" t="s">
        <v>6977</v>
      </c>
      <c r="FX138" s="263" t="s">
        <v>6977</v>
      </c>
      <c r="FY138" s="263" t="s">
        <v>6977</v>
      </c>
      <c r="FZ138" s="263" t="s">
        <v>6977</v>
      </c>
      <c r="GA138" s="263" t="s">
        <v>6977</v>
      </c>
      <c r="GB138" s="263" t="s">
        <v>6977</v>
      </c>
      <c r="GC138" s="263" t="s">
        <v>6977</v>
      </c>
      <c r="GD138" s="263" t="s">
        <v>6977</v>
      </c>
      <c r="GE138" s="263" t="s">
        <v>6977</v>
      </c>
      <c r="GF138" s="263" t="s">
        <v>6977</v>
      </c>
      <c r="GG138" s="263" t="s">
        <v>6977</v>
      </c>
      <c r="GH138" s="263" t="s">
        <v>6977</v>
      </c>
      <c r="GI138" s="263" t="s">
        <v>6977</v>
      </c>
      <c r="GJ138" s="263" t="s">
        <v>6977</v>
      </c>
      <c r="GK138" s="263" t="s">
        <v>6977</v>
      </c>
      <c r="GL138" s="263" t="s">
        <v>6977</v>
      </c>
      <c r="GM138" s="263" t="s">
        <v>6977</v>
      </c>
      <c r="GN138" s="263" t="s">
        <v>6977</v>
      </c>
      <c r="GO138" s="263" t="s">
        <v>6977</v>
      </c>
      <c r="GP138" s="263" t="s">
        <v>6977</v>
      </c>
      <c r="GQ138" s="263" t="s">
        <v>6977</v>
      </c>
      <c r="GR138" s="263" t="s">
        <v>6977</v>
      </c>
      <c r="GS138" s="263" t="s">
        <v>6977</v>
      </c>
      <c r="GT138" s="263" t="s">
        <v>6977</v>
      </c>
      <c r="GU138" s="263" t="s">
        <v>6977</v>
      </c>
      <c r="GV138" s="263" t="s">
        <v>6977</v>
      </c>
      <c r="GW138" s="263" t="s">
        <v>6977</v>
      </c>
      <c r="GX138" s="263" t="s">
        <v>6977</v>
      </c>
      <c r="GY138" s="263" t="s">
        <v>6977</v>
      </c>
      <c r="GZ138" s="263" t="s">
        <v>6977</v>
      </c>
      <c r="HA138" s="263" t="s">
        <v>6977</v>
      </c>
      <c r="HB138" s="263" t="s">
        <v>6977</v>
      </c>
      <c r="HC138" s="263" t="s">
        <v>6977</v>
      </c>
      <c r="HD138" s="263" t="s">
        <v>6977</v>
      </c>
      <c r="HE138" s="263" t="s">
        <v>6977</v>
      </c>
      <c r="HF138" s="263" t="s">
        <v>6977</v>
      </c>
      <c r="HG138" s="263" t="s">
        <v>6977</v>
      </c>
      <c r="HH138" s="263" t="s">
        <v>6977</v>
      </c>
      <c r="HI138" s="263" t="s">
        <v>6977</v>
      </c>
      <c r="HJ138" s="263" t="s">
        <v>6977</v>
      </c>
      <c r="HK138" s="263" t="s">
        <v>6977</v>
      </c>
      <c r="HL138" s="263" t="s">
        <v>6977</v>
      </c>
      <c r="HM138" s="263" t="s">
        <v>6977</v>
      </c>
      <c r="HN138" s="263" t="s">
        <v>6977</v>
      </c>
      <c r="HO138" s="263" t="s">
        <v>6977</v>
      </c>
      <c r="HP138" s="263" t="s">
        <v>6977</v>
      </c>
      <c r="HQ138" s="263" t="s">
        <v>6977</v>
      </c>
    </row>
    <row r="139" spans="3:225">
      <c r="C139" s="229"/>
      <c r="E139" s="229" t="s">
        <v>7216</v>
      </c>
      <c r="F139" s="235" t="s">
        <v>7236</v>
      </c>
      <c r="G139" s="260" t="s">
        <v>7206</v>
      </c>
      <c r="H139" s="261" t="s">
        <v>7213</v>
      </c>
      <c r="I139" s="263">
        <v>38140.481500000002</v>
      </c>
      <c r="J139" s="263">
        <v>-633639.99600000004</v>
      </c>
      <c r="K139" s="263">
        <v>37439.992899999997</v>
      </c>
      <c r="L139" s="263" t="s">
        <v>135</v>
      </c>
      <c r="M139" s="263" t="s">
        <v>135</v>
      </c>
      <c r="N139" s="263">
        <v>2320200</v>
      </c>
      <c r="O139" s="263">
        <v>12101900</v>
      </c>
      <c r="P139" s="263">
        <v>3671.9355</v>
      </c>
      <c r="Q139" s="263">
        <v>9797.8238000000001</v>
      </c>
      <c r="R139" s="263">
        <v>1869500</v>
      </c>
      <c r="S139" s="263">
        <v>-380572.266</v>
      </c>
      <c r="T139" s="263">
        <v>6627.1381000000001</v>
      </c>
      <c r="U139" s="263">
        <v>11657.446900000001</v>
      </c>
      <c r="V139" s="263" t="s">
        <v>135</v>
      </c>
      <c r="W139" s="263">
        <v>8700.0705999999991</v>
      </c>
      <c r="X139" s="263">
        <v>62963.381699999998</v>
      </c>
      <c r="Y139" s="263">
        <v>110265.7334</v>
      </c>
      <c r="Z139" s="263" t="s">
        <v>135</v>
      </c>
      <c r="AA139" s="263">
        <v>-1083700</v>
      </c>
      <c r="AB139" s="263" t="s">
        <v>135</v>
      </c>
      <c r="AC139" s="263">
        <v>6582.0383000000002</v>
      </c>
      <c r="AD139" s="263" t="s">
        <v>135</v>
      </c>
      <c r="AE139" s="263">
        <v>-2084.6280999999999</v>
      </c>
      <c r="AF139" s="263">
        <v>381167.15980000002</v>
      </c>
      <c r="AG139" s="263" t="s">
        <v>135</v>
      </c>
      <c r="AH139" s="263" t="s">
        <v>135</v>
      </c>
      <c r="AI139" s="263">
        <v>-9192.8765999999996</v>
      </c>
      <c r="AJ139" s="263">
        <v>75566.736199999999</v>
      </c>
      <c r="AK139" s="263" t="s">
        <v>135</v>
      </c>
      <c r="AL139" s="263">
        <v>37588.898500000003</v>
      </c>
      <c r="AM139" s="263">
        <v>-2120.7147</v>
      </c>
      <c r="AN139" s="263">
        <v>8018.9750999999997</v>
      </c>
      <c r="AO139" s="263">
        <v>37299.769200000002</v>
      </c>
      <c r="AP139" s="263" t="s">
        <v>135</v>
      </c>
      <c r="AQ139" s="263">
        <v>75586.391000000003</v>
      </c>
      <c r="AR139" s="263">
        <v>165222.3517</v>
      </c>
      <c r="AS139" s="263" t="s">
        <v>135</v>
      </c>
      <c r="AT139" s="263">
        <v>279057.16200000001</v>
      </c>
      <c r="AU139" s="263">
        <v>622774.71759999997</v>
      </c>
      <c r="AV139" s="263" t="s">
        <v>135</v>
      </c>
      <c r="AW139" s="263">
        <v>8777.1607999999997</v>
      </c>
      <c r="AX139" s="263" t="s">
        <v>135</v>
      </c>
      <c r="AY139" s="263">
        <v>356967.9571</v>
      </c>
      <c r="AZ139" s="263">
        <v>998320.79280000005</v>
      </c>
      <c r="BA139" s="263">
        <v>147.1901</v>
      </c>
      <c r="BB139" s="263">
        <v>14506.8521</v>
      </c>
      <c r="BC139" s="263" t="s">
        <v>135</v>
      </c>
      <c r="BD139" s="263" t="s">
        <v>135</v>
      </c>
      <c r="BE139" s="263">
        <v>2724.3083000000001</v>
      </c>
      <c r="BF139" s="263" t="s">
        <v>135</v>
      </c>
      <c r="BG139" s="263">
        <v>1595000</v>
      </c>
      <c r="BH139" s="263">
        <v>28447.933799999999</v>
      </c>
      <c r="BI139" s="263">
        <v>36665.083200000001</v>
      </c>
      <c r="BJ139" s="263">
        <v>-420.33589999999998</v>
      </c>
      <c r="BK139" s="263">
        <v>47830.554199999999</v>
      </c>
      <c r="BL139" s="263">
        <v>-15748.5496</v>
      </c>
      <c r="BM139" s="263">
        <v>27484.9941</v>
      </c>
      <c r="BN139" s="263">
        <v>7648.1922000000004</v>
      </c>
      <c r="BO139" s="263">
        <v>34613.724399999999</v>
      </c>
      <c r="BP139" s="263">
        <v>2550100</v>
      </c>
      <c r="BQ139" s="263">
        <v>19220.3164</v>
      </c>
      <c r="BR139" s="263">
        <v>4573.9348</v>
      </c>
      <c r="BS139" s="263">
        <v>892405.6973</v>
      </c>
      <c r="BT139" s="263">
        <v>39058.993399999999</v>
      </c>
      <c r="BU139" s="263">
        <v>99660.089699999997</v>
      </c>
      <c r="BV139" s="263">
        <v>709769.10719999997</v>
      </c>
      <c r="BW139" s="263">
        <v>28397.400699999998</v>
      </c>
      <c r="BX139" s="263" t="s">
        <v>135</v>
      </c>
      <c r="BY139" s="263" t="s">
        <v>135</v>
      </c>
      <c r="BZ139" s="263" t="s">
        <v>135</v>
      </c>
      <c r="CA139" s="263" t="s">
        <v>135</v>
      </c>
      <c r="CB139" s="263" t="s">
        <v>135</v>
      </c>
      <c r="CC139" s="263">
        <v>237069.24050000001</v>
      </c>
      <c r="CD139" s="263">
        <v>111334.81849999999</v>
      </c>
      <c r="CE139" s="263" t="s">
        <v>135</v>
      </c>
      <c r="CF139" s="263" t="s">
        <v>135</v>
      </c>
      <c r="CG139" s="263">
        <v>19713.221099999999</v>
      </c>
      <c r="CH139" s="263">
        <v>424112.95649999997</v>
      </c>
      <c r="CI139" s="263">
        <v>5800.3005999999996</v>
      </c>
      <c r="CJ139" s="263">
        <v>21864.6607</v>
      </c>
      <c r="CK139" s="263" t="s">
        <v>135</v>
      </c>
      <c r="CL139" s="263">
        <v>30395.247899999998</v>
      </c>
      <c r="CM139" s="263">
        <v>18311.081699999999</v>
      </c>
      <c r="CN139" s="263">
        <v>-1002.2748</v>
      </c>
      <c r="CO139" s="263">
        <v>3388.7129</v>
      </c>
      <c r="CP139" s="263">
        <v>16508.225399999999</v>
      </c>
      <c r="CQ139" s="263" t="s">
        <v>135</v>
      </c>
      <c r="CR139" s="263" t="s">
        <v>135</v>
      </c>
      <c r="CS139" s="263">
        <v>50351.912400000001</v>
      </c>
      <c r="CT139" s="263">
        <v>71942.837799999994</v>
      </c>
      <c r="CU139" s="263">
        <v>-103304.89109999999</v>
      </c>
      <c r="CV139" s="263" t="s">
        <v>135</v>
      </c>
      <c r="CW139" s="263">
        <v>62940.993000000002</v>
      </c>
      <c r="CX139" s="263">
        <v>311439.76280000003</v>
      </c>
      <c r="CY139" s="263">
        <v>25165.141</v>
      </c>
      <c r="CZ139" s="263" t="s">
        <v>135</v>
      </c>
      <c r="DA139" s="263">
        <v>244982.62530000001</v>
      </c>
      <c r="DB139" s="263">
        <v>-4021.0131999999999</v>
      </c>
      <c r="DC139" s="263" t="s">
        <v>135</v>
      </c>
      <c r="DD139" s="263">
        <v>458482.27</v>
      </c>
      <c r="DE139" s="263" t="s">
        <v>135</v>
      </c>
      <c r="DF139" s="263">
        <v>86420.127999999997</v>
      </c>
      <c r="DG139" s="263">
        <v>49597.532399999996</v>
      </c>
      <c r="DH139" s="263">
        <v>4310.6727000000001</v>
      </c>
      <c r="DI139" s="263" t="s">
        <v>135</v>
      </c>
      <c r="DJ139" s="263" t="s">
        <v>135</v>
      </c>
      <c r="DK139" s="263">
        <v>2336.1768000000002</v>
      </c>
      <c r="DL139" s="263" t="s">
        <v>135</v>
      </c>
      <c r="DM139" s="263">
        <v>-34032.370000000003</v>
      </c>
      <c r="DN139" s="263" t="s">
        <v>135</v>
      </c>
      <c r="DO139" s="263">
        <v>999438.49</v>
      </c>
      <c r="DP139" s="263">
        <v>2368.5056</v>
      </c>
      <c r="DQ139" s="263" t="s">
        <v>135</v>
      </c>
      <c r="DR139" s="263" t="s">
        <v>135</v>
      </c>
      <c r="DS139" s="263">
        <v>79717.005999999994</v>
      </c>
      <c r="DT139" s="263" t="s">
        <v>135</v>
      </c>
      <c r="DU139" s="263" t="s">
        <v>135</v>
      </c>
      <c r="DV139" s="263">
        <v>-230505.4</v>
      </c>
      <c r="DW139" s="263">
        <v>17729.328699999998</v>
      </c>
      <c r="DX139" s="263">
        <v>314.43380000000002</v>
      </c>
      <c r="DY139" s="263">
        <v>18594.164199999999</v>
      </c>
      <c r="DZ139" s="263">
        <v>319.10879999999997</v>
      </c>
      <c r="EA139" s="263" t="s">
        <v>135</v>
      </c>
      <c r="EB139" s="263" t="s">
        <v>135</v>
      </c>
      <c r="EC139" s="263" t="s">
        <v>135</v>
      </c>
      <c r="ED139" s="263">
        <v>3640.5729000000001</v>
      </c>
      <c r="EE139" s="263">
        <v>1286800</v>
      </c>
      <c r="EF139" s="263">
        <v>-6578.9593000000004</v>
      </c>
      <c r="EG139" s="263" t="s">
        <v>135</v>
      </c>
      <c r="EH139" s="263">
        <v>377734.40000000002</v>
      </c>
      <c r="EI139" s="263">
        <v>-369.54390000000001</v>
      </c>
      <c r="EJ139" s="263" t="s">
        <v>135</v>
      </c>
      <c r="EK139" s="263">
        <v>173050.33</v>
      </c>
      <c r="EL139" s="263">
        <v>33416.036999999997</v>
      </c>
      <c r="EM139" s="263" t="s">
        <v>135</v>
      </c>
      <c r="EN139" s="263">
        <v>580094.6</v>
      </c>
      <c r="EO139" s="263">
        <v>-988.18560000000002</v>
      </c>
      <c r="EP139" s="263" t="s">
        <v>6977</v>
      </c>
      <c r="EQ139" s="263" t="s">
        <v>6977</v>
      </c>
      <c r="ER139" s="263" t="s">
        <v>6977</v>
      </c>
      <c r="ES139" s="263" t="s">
        <v>6977</v>
      </c>
      <c r="ET139" s="263" t="s">
        <v>6977</v>
      </c>
      <c r="EU139" s="263" t="s">
        <v>6977</v>
      </c>
      <c r="EV139" s="263" t="s">
        <v>6977</v>
      </c>
      <c r="EW139" s="263" t="s">
        <v>6977</v>
      </c>
      <c r="EX139" s="263" t="s">
        <v>6977</v>
      </c>
      <c r="EY139" s="263" t="s">
        <v>6977</v>
      </c>
      <c r="EZ139" s="263" t="s">
        <v>6977</v>
      </c>
      <c r="FA139" s="263" t="s">
        <v>6977</v>
      </c>
      <c r="FB139" s="263" t="s">
        <v>6977</v>
      </c>
      <c r="FC139" s="263" t="s">
        <v>6977</v>
      </c>
      <c r="FD139" s="263" t="s">
        <v>6977</v>
      </c>
      <c r="FE139" s="263" t="s">
        <v>6977</v>
      </c>
      <c r="FF139" s="263" t="s">
        <v>6977</v>
      </c>
      <c r="FG139" s="263" t="s">
        <v>6977</v>
      </c>
      <c r="FH139" s="263" t="s">
        <v>6977</v>
      </c>
      <c r="FI139" s="263" t="s">
        <v>6977</v>
      </c>
      <c r="FJ139" s="263" t="s">
        <v>6977</v>
      </c>
      <c r="FK139" s="263" t="s">
        <v>6977</v>
      </c>
      <c r="FL139" s="263" t="s">
        <v>6977</v>
      </c>
      <c r="FM139" s="263" t="s">
        <v>6977</v>
      </c>
      <c r="FN139" s="263" t="s">
        <v>6977</v>
      </c>
      <c r="FO139" s="263" t="s">
        <v>6977</v>
      </c>
      <c r="FP139" s="263" t="s">
        <v>6977</v>
      </c>
      <c r="FQ139" s="263" t="s">
        <v>6977</v>
      </c>
      <c r="FR139" s="263" t="s">
        <v>6977</v>
      </c>
      <c r="FS139" s="263" t="s">
        <v>6977</v>
      </c>
      <c r="FT139" s="263" t="s">
        <v>6977</v>
      </c>
      <c r="FU139" s="263" t="s">
        <v>6977</v>
      </c>
      <c r="FV139" s="263" t="s">
        <v>6977</v>
      </c>
      <c r="FW139" s="263" t="s">
        <v>6977</v>
      </c>
      <c r="FX139" s="263" t="s">
        <v>6977</v>
      </c>
      <c r="FY139" s="263" t="s">
        <v>6977</v>
      </c>
      <c r="FZ139" s="263" t="s">
        <v>6977</v>
      </c>
      <c r="GA139" s="263" t="s">
        <v>6977</v>
      </c>
      <c r="GB139" s="263" t="s">
        <v>6977</v>
      </c>
      <c r="GC139" s="263" t="s">
        <v>6977</v>
      </c>
      <c r="GD139" s="263" t="s">
        <v>6977</v>
      </c>
      <c r="GE139" s="263" t="s">
        <v>6977</v>
      </c>
      <c r="GF139" s="263" t="s">
        <v>6977</v>
      </c>
      <c r="GG139" s="263" t="s">
        <v>6977</v>
      </c>
      <c r="GH139" s="263" t="s">
        <v>6977</v>
      </c>
      <c r="GI139" s="263" t="s">
        <v>6977</v>
      </c>
      <c r="GJ139" s="263" t="s">
        <v>6977</v>
      </c>
      <c r="GK139" s="263" t="s">
        <v>6977</v>
      </c>
      <c r="GL139" s="263" t="s">
        <v>6977</v>
      </c>
      <c r="GM139" s="263" t="s">
        <v>6977</v>
      </c>
      <c r="GN139" s="263" t="s">
        <v>6977</v>
      </c>
      <c r="GO139" s="263" t="s">
        <v>6977</v>
      </c>
      <c r="GP139" s="263" t="s">
        <v>6977</v>
      </c>
      <c r="GQ139" s="263" t="s">
        <v>6977</v>
      </c>
      <c r="GR139" s="263" t="s">
        <v>6977</v>
      </c>
      <c r="GS139" s="263" t="s">
        <v>6977</v>
      </c>
      <c r="GT139" s="263" t="s">
        <v>6977</v>
      </c>
      <c r="GU139" s="263" t="s">
        <v>6977</v>
      </c>
      <c r="GV139" s="263" t="s">
        <v>6977</v>
      </c>
      <c r="GW139" s="263" t="s">
        <v>6977</v>
      </c>
      <c r="GX139" s="263" t="s">
        <v>6977</v>
      </c>
      <c r="GY139" s="263" t="s">
        <v>6977</v>
      </c>
      <c r="GZ139" s="263" t="s">
        <v>6977</v>
      </c>
      <c r="HA139" s="263" t="s">
        <v>6977</v>
      </c>
      <c r="HB139" s="263" t="s">
        <v>6977</v>
      </c>
      <c r="HC139" s="263" t="s">
        <v>6977</v>
      </c>
      <c r="HD139" s="263" t="s">
        <v>6977</v>
      </c>
      <c r="HE139" s="263" t="s">
        <v>6977</v>
      </c>
      <c r="HF139" s="263" t="s">
        <v>6977</v>
      </c>
      <c r="HG139" s="263" t="s">
        <v>6977</v>
      </c>
      <c r="HH139" s="263" t="s">
        <v>6977</v>
      </c>
      <c r="HI139" s="263" t="s">
        <v>6977</v>
      </c>
      <c r="HJ139" s="263" t="s">
        <v>6977</v>
      </c>
      <c r="HK139" s="263" t="s">
        <v>6977</v>
      </c>
      <c r="HL139" s="263" t="s">
        <v>6977</v>
      </c>
      <c r="HM139" s="263" t="s">
        <v>6977</v>
      </c>
      <c r="HN139" s="263" t="s">
        <v>6977</v>
      </c>
      <c r="HO139" s="263" t="s">
        <v>6977</v>
      </c>
      <c r="HP139" s="263" t="s">
        <v>6977</v>
      </c>
      <c r="HQ139" s="263" t="s">
        <v>6977</v>
      </c>
    </row>
    <row r="140" spans="3:225">
      <c r="C140" s="229"/>
      <c r="E140" t="s">
        <v>7217</v>
      </c>
      <c r="F140" s="235" t="s">
        <v>7236</v>
      </c>
      <c r="G140" s="260" t="s">
        <v>7206</v>
      </c>
      <c r="H140" s="261" t="s">
        <v>7213</v>
      </c>
      <c r="I140" s="263">
        <v>32301.908299999999</v>
      </c>
      <c r="J140" s="263">
        <v>-827169.51599999995</v>
      </c>
      <c r="K140" s="263">
        <v>15164.7745</v>
      </c>
      <c r="L140" s="263" t="s">
        <v>135</v>
      </c>
      <c r="M140" s="263" t="s">
        <v>135</v>
      </c>
      <c r="N140" s="263">
        <v>2548400</v>
      </c>
      <c r="O140" s="263">
        <v>12710700</v>
      </c>
      <c r="P140" s="263">
        <v>1267.7837</v>
      </c>
      <c r="Q140" s="263">
        <v>7792.5249000000003</v>
      </c>
      <c r="R140" s="263">
        <v>2061100.0000000002</v>
      </c>
      <c r="S140" s="263">
        <v>-413049.13689999998</v>
      </c>
      <c r="T140" s="263">
        <v>3862.1104999999998</v>
      </c>
      <c r="U140" s="263">
        <v>13534.5131</v>
      </c>
      <c r="V140" s="263" t="s">
        <v>135</v>
      </c>
      <c r="W140" s="263">
        <v>8374.1990000000005</v>
      </c>
      <c r="X140" s="263">
        <v>56537.952499999999</v>
      </c>
      <c r="Y140" s="263">
        <v>100637.8155</v>
      </c>
      <c r="Z140" s="263" t="s">
        <v>135</v>
      </c>
      <c r="AA140" s="263">
        <v>-1145900</v>
      </c>
      <c r="AB140" s="263" t="s">
        <v>135</v>
      </c>
      <c r="AC140" s="263">
        <v>5953.2151000000003</v>
      </c>
      <c r="AD140" s="263" t="s">
        <v>135</v>
      </c>
      <c r="AE140" s="263">
        <v>-8551.5311999999994</v>
      </c>
      <c r="AF140" s="263">
        <v>337686.02439999999</v>
      </c>
      <c r="AG140" s="263">
        <v>155177.88329999999</v>
      </c>
      <c r="AH140" s="263" t="s">
        <v>135</v>
      </c>
      <c r="AI140" s="263">
        <v>-8646.0362999999998</v>
      </c>
      <c r="AJ140" s="263">
        <v>52902.3197</v>
      </c>
      <c r="AK140" s="263">
        <v>21054.1175</v>
      </c>
      <c r="AL140" s="263">
        <v>37627.843399999998</v>
      </c>
      <c r="AM140" s="263">
        <v>-2097.2145</v>
      </c>
      <c r="AN140" s="263">
        <v>10832.8321</v>
      </c>
      <c r="AO140" s="263">
        <v>29733.071899999999</v>
      </c>
      <c r="AP140" s="263" t="s">
        <v>135</v>
      </c>
      <c r="AQ140" s="263">
        <v>86578.299100000004</v>
      </c>
      <c r="AR140" s="263">
        <v>157494.5356</v>
      </c>
      <c r="AS140" s="263">
        <v>4326.1329999999998</v>
      </c>
      <c r="AT140" s="263">
        <v>259740.00589999999</v>
      </c>
      <c r="AU140" s="263">
        <v>263002.35889999999</v>
      </c>
      <c r="AV140" s="263" t="s">
        <v>135</v>
      </c>
      <c r="AW140" s="263">
        <v>8354.5490000000009</v>
      </c>
      <c r="AX140" s="263" t="s">
        <v>135</v>
      </c>
      <c r="AY140" s="263">
        <v>332953.84370000003</v>
      </c>
      <c r="AZ140" s="263">
        <v>966474.1814</v>
      </c>
      <c r="BA140" s="263">
        <v>-140.15690000000001</v>
      </c>
      <c r="BB140" s="263">
        <v>11223.9995</v>
      </c>
      <c r="BC140" s="263" t="s">
        <v>135</v>
      </c>
      <c r="BD140" s="263" t="s">
        <v>135</v>
      </c>
      <c r="BE140" s="263">
        <v>1871.3693000000001</v>
      </c>
      <c r="BF140" s="263" t="s">
        <v>135</v>
      </c>
      <c r="BG140" s="263">
        <v>1479500</v>
      </c>
      <c r="BH140" s="263">
        <v>30628.749599999999</v>
      </c>
      <c r="BI140" s="263">
        <v>41719.290999999997</v>
      </c>
      <c r="BJ140" s="263">
        <v>345.00790000000001</v>
      </c>
      <c r="BK140" s="263">
        <v>40498.407599999999</v>
      </c>
      <c r="BL140" s="263">
        <v>-18689.914400000001</v>
      </c>
      <c r="BM140" s="263">
        <v>38957.4902</v>
      </c>
      <c r="BN140" s="263">
        <v>6802.9569000000001</v>
      </c>
      <c r="BO140" s="263">
        <v>40292.248899999999</v>
      </c>
      <c r="BP140" s="263">
        <v>3577800</v>
      </c>
      <c r="BQ140" s="263">
        <v>20468.389200000001</v>
      </c>
      <c r="BR140" s="263">
        <v>4535.7358000000004</v>
      </c>
      <c r="BS140" s="263">
        <v>851485.2611</v>
      </c>
      <c r="BT140" s="263">
        <v>33496.622100000001</v>
      </c>
      <c r="BU140" s="263">
        <v>28935.4035</v>
      </c>
      <c r="BV140" s="263">
        <v>666097.72409999999</v>
      </c>
      <c r="BW140" s="263">
        <v>21132.819599999999</v>
      </c>
      <c r="BX140" s="263" t="s">
        <v>135</v>
      </c>
      <c r="BY140" s="263" t="s">
        <v>135</v>
      </c>
      <c r="BZ140" s="263" t="s">
        <v>135</v>
      </c>
      <c r="CA140" s="263" t="s">
        <v>135</v>
      </c>
      <c r="CB140" s="263" t="s">
        <v>135</v>
      </c>
      <c r="CC140" s="263">
        <v>131732.54819999999</v>
      </c>
      <c r="CD140" s="263">
        <v>129355.08869999999</v>
      </c>
      <c r="CE140" s="263" t="s">
        <v>135</v>
      </c>
      <c r="CF140" s="263" t="s">
        <v>135</v>
      </c>
      <c r="CG140" s="263">
        <v>19933.8076</v>
      </c>
      <c r="CH140" s="263">
        <v>402350.70689999999</v>
      </c>
      <c r="CI140" s="263">
        <v>5566.1109999999999</v>
      </c>
      <c r="CJ140" s="263">
        <v>19368.9421</v>
      </c>
      <c r="CK140" s="263" t="s">
        <v>135</v>
      </c>
      <c r="CL140" s="263">
        <v>27323.4692</v>
      </c>
      <c r="CM140" s="263">
        <v>7101.1723000000002</v>
      </c>
      <c r="CN140" s="263">
        <v>-905.49959999999999</v>
      </c>
      <c r="CO140" s="263">
        <v>3531.5547999999999</v>
      </c>
      <c r="CP140" s="263">
        <v>12887.486500000001</v>
      </c>
      <c r="CQ140" s="263" t="s">
        <v>135</v>
      </c>
      <c r="CR140" s="263" t="s">
        <v>135</v>
      </c>
      <c r="CS140" s="263">
        <v>46155.457600000002</v>
      </c>
      <c r="CT140" s="263">
        <v>71628.250400000004</v>
      </c>
      <c r="CU140" s="263">
        <v>-79484.725099999996</v>
      </c>
      <c r="CV140" s="263" t="s">
        <v>135</v>
      </c>
      <c r="CW140" s="263">
        <v>74592.169599999994</v>
      </c>
      <c r="CX140" s="263">
        <v>302505.76779999997</v>
      </c>
      <c r="CY140" s="263">
        <v>26949.786</v>
      </c>
      <c r="CZ140" s="263">
        <v>157131.64660000001</v>
      </c>
      <c r="DA140" s="263">
        <v>239331.60130000001</v>
      </c>
      <c r="DB140" s="263">
        <v>-3794.4643999999998</v>
      </c>
      <c r="DC140" s="263" t="s">
        <v>135</v>
      </c>
      <c r="DD140" s="263">
        <v>464029.21</v>
      </c>
      <c r="DE140" s="263">
        <v>103612.91</v>
      </c>
      <c r="DF140" s="263">
        <v>65711.759999999995</v>
      </c>
      <c r="DG140" s="263">
        <v>48495.947099999998</v>
      </c>
      <c r="DH140" s="263">
        <v>4523.9040999999997</v>
      </c>
      <c r="DI140" s="263" t="s">
        <v>135</v>
      </c>
      <c r="DJ140" s="263" t="s">
        <v>135</v>
      </c>
      <c r="DK140" s="263">
        <v>2647.7271000000001</v>
      </c>
      <c r="DL140" s="263" t="s">
        <v>135</v>
      </c>
      <c r="DM140" s="263">
        <v>-20583.11</v>
      </c>
      <c r="DN140" s="263" t="s">
        <v>135</v>
      </c>
      <c r="DO140" s="263">
        <v>860696.23</v>
      </c>
      <c r="DP140" s="263">
        <v>2517.4627999999998</v>
      </c>
      <c r="DQ140" s="263" t="s">
        <v>135</v>
      </c>
      <c r="DR140" s="263" t="s">
        <v>135</v>
      </c>
      <c r="DS140" s="263">
        <v>56626.688000000002</v>
      </c>
      <c r="DT140" s="263" t="s">
        <v>135</v>
      </c>
      <c r="DU140" s="263" t="s">
        <v>135</v>
      </c>
      <c r="DV140" s="263">
        <v>-272404.40000000002</v>
      </c>
      <c r="DW140" s="263">
        <v>14314.6728</v>
      </c>
      <c r="DX140" s="263">
        <v>-2478.0540000000001</v>
      </c>
      <c r="DY140" s="263">
        <v>18232.111700000001</v>
      </c>
      <c r="DZ140" s="263">
        <v>-234.74350000000001</v>
      </c>
      <c r="EA140" s="263" t="s">
        <v>135</v>
      </c>
      <c r="EB140" s="263" t="s">
        <v>135</v>
      </c>
      <c r="EC140" s="263" t="s">
        <v>135</v>
      </c>
      <c r="ED140" s="263">
        <v>3307.9211</v>
      </c>
      <c r="EE140" s="263">
        <v>1116800</v>
      </c>
      <c r="EF140" s="263">
        <v>5730.7579999999998</v>
      </c>
      <c r="EG140" s="263" t="s">
        <v>135</v>
      </c>
      <c r="EH140" s="263">
        <v>2068200</v>
      </c>
      <c r="EI140" s="263" t="s">
        <v>135</v>
      </c>
      <c r="EJ140" s="263" t="s">
        <v>135</v>
      </c>
      <c r="EK140" s="263">
        <v>162000.37</v>
      </c>
      <c r="EL140" s="263">
        <v>27911.147000000001</v>
      </c>
      <c r="EM140" s="263" t="s">
        <v>135</v>
      </c>
      <c r="EN140" s="263">
        <v>612933.13</v>
      </c>
      <c r="EO140" s="263">
        <v>-329.33199999999999</v>
      </c>
      <c r="EP140" s="263" t="s">
        <v>6977</v>
      </c>
      <c r="EQ140" s="263" t="s">
        <v>6977</v>
      </c>
      <c r="ER140" s="263" t="s">
        <v>6977</v>
      </c>
      <c r="ES140" s="263" t="s">
        <v>6977</v>
      </c>
      <c r="ET140" s="263" t="s">
        <v>6977</v>
      </c>
      <c r="EU140" s="263" t="s">
        <v>6977</v>
      </c>
      <c r="EV140" s="263" t="s">
        <v>6977</v>
      </c>
      <c r="EW140" s="263" t="s">
        <v>6977</v>
      </c>
      <c r="EX140" s="263" t="s">
        <v>6977</v>
      </c>
      <c r="EY140" s="263" t="s">
        <v>6977</v>
      </c>
      <c r="EZ140" s="263" t="s">
        <v>6977</v>
      </c>
      <c r="FA140" s="263" t="s">
        <v>6977</v>
      </c>
      <c r="FB140" s="263" t="s">
        <v>6977</v>
      </c>
      <c r="FC140" s="263" t="s">
        <v>6977</v>
      </c>
      <c r="FD140" s="263" t="s">
        <v>6977</v>
      </c>
      <c r="FE140" s="263" t="s">
        <v>6977</v>
      </c>
      <c r="FF140" s="263" t="s">
        <v>6977</v>
      </c>
      <c r="FG140" s="263" t="s">
        <v>6977</v>
      </c>
      <c r="FH140" s="263" t="s">
        <v>6977</v>
      </c>
      <c r="FI140" s="263" t="s">
        <v>6977</v>
      </c>
      <c r="FJ140" s="263" t="s">
        <v>6977</v>
      </c>
      <c r="FK140" s="263" t="s">
        <v>6977</v>
      </c>
      <c r="FL140" s="263" t="s">
        <v>6977</v>
      </c>
      <c r="FM140" s="263" t="s">
        <v>6977</v>
      </c>
      <c r="FN140" s="263" t="s">
        <v>6977</v>
      </c>
      <c r="FO140" s="263" t="s">
        <v>6977</v>
      </c>
      <c r="FP140" s="263" t="s">
        <v>6977</v>
      </c>
      <c r="FQ140" s="263" t="s">
        <v>6977</v>
      </c>
      <c r="FR140" s="263" t="s">
        <v>6977</v>
      </c>
      <c r="FS140" s="263" t="s">
        <v>6977</v>
      </c>
      <c r="FT140" s="263" t="s">
        <v>6977</v>
      </c>
      <c r="FU140" s="263" t="s">
        <v>6977</v>
      </c>
      <c r="FV140" s="263" t="s">
        <v>6977</v>
      </c>
      <c r="FW140" s="263" t="s">
        <v>6977</v>
      </c>
      <c r="FX140" s="263" t="s">
        <v>6977</v>
      </c>
      <c r="FY140" s="263" t="s">
        <v>6977</v>
      </c>
      <c r="FZ140" s="263" t="s">
        <v>6977</v>
      </c>
      <c r="GA140" s="263" t="s">
        <v>6977</v>
      </c>
      <c r="GB140" s="263" t="s">
        <v>6977</v>
      </c>
      <c r="GC140" s="263" t="s">
        <v>6977</v>
      </c>
      <c r="GD140" s="263" t="s">
        <v>6977</v>
      </c>
      <c r="GE140" s="263" t="s">
        <v>6977</v>
      </c>
      <c r="GF140" s="263" t="s">
        <v>6977</v>
      </c>
      <c r="GG140" s="263" t="s">
        <v>6977</v>
      </c>
      <c r="GH140" s="263" t="s">
        <v>6977</v>
      </c>
      <c r="GI140" s="263" t="s">
        <v>6977</v>
      </c>
      <c r="GJ140" s="263" t="s">
        <v>6977</v>
      </c>
      <c r="GK140" s="263" t="s">
        <v>6977</v>
      </c>
      <c r="GL140" s="263" t="s">
        <v>6977</v>
      </c>
      <c r="GM140" s="263" t="s">
        <v>6977</v>
      </c>
      <c r="GN140" s="263" t="s">
        <v>6977</v>
      </c>
      <c r="GO140" s="263" t="s">
        <v>6977</v>
      </c>
      <c r="GP140" s="263" t="s">
        <v>6977</v>
      </c>
      <c r="GQ140" s="263" t="s">
        <v>6977</v>
      </c>
      <c r="GR140" s="263" t="s">
        <v>6977</v>
      </c>
      <c r="GS140" s="263" t="s">
        <v>6977</v>
      </c>
      <c r="GT140" s="263" t="s">
        <v>6977</v>
      </c>
      <c r="GU140" s="263" t="s">
        <v>6977</v>
      </c>
      <c r="GV140" s="263" t="s">
        <v>6977</v>
      </c>
      <c r="GW140" s="263" t="s">
        <v>6977</v>
      </c>
      <c r="GX140" s="263" t="s">
        <v>6977</v>
      </c>
      <c r="GY140" s="263" t="s">
        <v>6977</v>
      </c>
      <c r="GZ140" s="263" t="s">
        <v>6977</v>
      </c>
      <c r="HA140" s="263" t="s">
        <v>6977</v>
      </c>
      <c r="HB140" s="263" t="s">
        <v>6977</v>
      </c>
      <c r="HC140" s="263" t="s">
        <v>6977</v>
      </c>
      <c r="HD140" s="263" t="s">
        <v>6977</v>
      </c>
      <c r="HE140" s="263" t="s">
        <v>6977</v>
      </c>
      <c r="HF140" s="263" t="s">
        <v>6977</v>
      </c>
      <c r="HG140" s="263" t="s">
        <v>6977</v>
      </c>
      <c r="HH140" s="263" t="s">
        <v>6977</v>
      </c>
      <c r="HI140" s="263" t="s">
        <v>6977</v>
      </c>
      <c r="HJ140" s="263" t="s">
        <v>6977</v>
      </c>
      <c r="HK140" s="263" t="s">
        <v>6977</v>
      </c>
      <c r="HL140" s="263" t="s">
        <v>6977</v>
      </c>
      <c r="HM140" s="263" t="s">
        <v>6977</v>
      </c>
      <c r="HN140" s="263" t="s">
        <v>6977</v>
      </c>
      <c r="HO140" s="263" t="s">
        <v>6977</v>
      </c>
      <c r="HP140" s="263" t="s">
        <v>6977</v>
      </c>
      <c r="HQ140" s="263" t="s">
        <v>6977</v>
      </c>
    </row>
    <row r="141" spans="3:225">
      <c r="C141" s="229"/>
      <c r="D141" s="254" t="s">
        <v>7237</v>
      </c>
      <c r="E141" s="255"/>
      <c r="F141" s="256"/>
      <c r="G141" s="264"/>
      <c r="H141" s="265"/>
      <c r="I141" s="266"/>
      <c r="J141" s="266"/>
      <c r="K141" s="266"/>
      <c r="L141" s="266"/>
      <c r="M141" s="266"/>
      <c r="N141" s="266"/>
      <c r="O141" s="266"/>
      <c r="P141" s="266"/>
      <c r="Q141" s="266"/>
      <c r="R141" s="266"/>
      <c r="S141" s="266"/>
      <c r="T141" s="266"/>
      <c r="U141" s="266"/>
      <c r="V141" s="266"/>
      <c r="W141" s="266"/>
      <c r="X141" s="266"/>
      <c r="Y141" s="266"/>
      <c r="Z141" s="266"/>
      <c r="AA141" s="266"/>
      <c r="AB141" s="266"/>
      <c r="AC141" s="266"/>
      <c r="AD141" s="266"/>
      <c r="AE141" s="266"/>
      <c r="AF141" s="266"/>
      <c r="AG141" s="266"/>
      <c r="AH141" s="266"/>
      <c r="AI141" s="266"/>
      <c r="AJ141" s="266"/>
      <c r="AK141" s="266"/>
      <c r="AL141" s="266"/>
      <c r="AM141" s="266"/>
      <c r="AN141" s="266"/>
      <c r="AO141" s="266"/>
      <c r="AP141" s="266"/>
      <c r="AQ141" s="266"/>
      <c r="AR141" s="266"/>
      <c r="AS141" s="266"/>
      <c r="AT141" s="266"/>
      <c r="AU141" s="266"/>
      <c r="AV141" s="266"/>
      <c r="AW141" s="266"/>
      <c r="AX141" s="266"/>
      <c r="AY141" s="266"/>
      <c r="AZ141" s="266"/>
      <c r="BA141" s="266"/>
      <c r="BB141" s="266"/>
      <c r="BC141" s="266"/>
      <c r="BD141" s="266"/>
      <c r="BE141" s="266"/>
      <c r="BF141" s="266"/>
      <c r="BG141" s="266"/>
      <c r="BH141" s="266"/>
      <c r="BI141" s="266"/>
      <c r="BJ141" s="266"/>
      <c r="BK141" s="266"/>
      <c r="BL141" s="266"/>
      <c r="BM141" s="266"/>
      <c r="BN141" s="266"/>
      <c r="BO141" s="266"/>
      <c r="BP141" s="266"/>
      <c r="BQ141" s="266"/>
      <c r="BR141" s="266"/>
      <c r="BS141" s="266"/>
      <c r="BT141" s="266"/>
      <c r="BU141" s="266"/>
      <c r="BV141" s="266"/>
      <c r="BW141" s="266"/>
      <c r="BX141" s="266"/>
      <c r="BY141" s="266"/>
      <c r="BZ141" s="266"/>
      <c r="CA141" s="266"/>
      <c r="CB141" s="266"/>
      <c r="CC141" s="266"/>
      <c r="CD141" s="266"/>
      <c r="CE141" s="266"/>
      <c r="CF141" s="266"/>
      <c r="CG141" s="266"/>
      <c r="CH141" s="266"/>
      <c r="CI141" s="266"/>
      <c r="CJ141" s="266"/>
      <c r="CK141" s="266"/>
      <c r="CL141" s="266"/>
      <c r="CM141" s="266"/>
      <c r="CN141" s="266"/>
      <c r="CO141" s="266"/>
      <c r="CP141" s="266"/>
      <c r="CQ141" s="266"/>
      <c r="CR141" s="266"/>
      <c r="CS141" s="266"/>
      <c r="CT141" s="266"/>
      <c r="CU141" s="266"/>
      <c r="CV141" s="266"/>
      <c r="CW141" s="266"/>
      <c r="CX141" s="266"/>
      <c r="CY141" s="266"/>
      <c r="CZ141" s="266"/>
      <c r="DA141" s="266"/>
      <c r="DB141" s="266"/>
      <c r="DC141" s="266"/>
      <c r="DD141" s="266"/>
      <c r="DE141" s="266"/>
      <c r="DF141" s="266"/>
      <c r="DG141" s="266"/>
      <c r="DH141" s="266"/>
      <c r="DI141" s="266"/>
      <c r="DJ141" s="266"/>
      <c r="DK141" s="266"/>
      <c r="DL141" s="266"/>
      <c r="DM141" s="266"/>
      <c r="DN141" s="266"/>
      <c r="DO141" s="266"/>
      <c r="DP141" s="266"/>
      <c r="DQ141" s="266"/>
      <c r="DR141" s="266"/>
      <c r="DS141" s="266"/>
      <c r="DT141" s="266"/>
      <c r="DU141" s="266"/>
      <c r="DV141" s="266"/>
      <c r="DW141" s="266"/>
      <c r="DX141" s="266">
        <v>-2478.0540000000001</v>
      </c>
      <c r="DY141" s="266"/>
      <c r="DZ141" s="266"/>
      <c r="EA141" s="266"/>
      <c r="EB141" s="266"/>
      <c r="EC141" s="266"/>
      <c r="ED141" s="266"/>
      <c r="EE141" s="266"/>
      <c r="EF141" s="266"/>
      <c r="EG141" s="266"/>
      <c r="EH141" s="266"/>
      <c r="EI141" s="266" t="s">
        <v>135</v>
      </c>
      <c r="EJ141" s="266"/>
      <c r="EK141" s="266"/>
      <c r="EL141" s="266"/>
      <c r="EM141" s="266"/>
      <c r="EN141" s="266"/>
      <c r="EO141" s="266"/>
      <c r="EP141" s="266"/>
      <c r="EQ141" s="266"/>
      <c r="ER141" s="266"/>
      <c r="ES141" s="266"/>
      <c r="ET141" s="266"/>
      <c r="EU141" s="266"/>
      <c r="EV141" s="266"/>
      <c r="EW141" s="266"/>
      <c r="EX141" s="266"/>
      <c r="EY141" s="266"/>
      <c r="EZ141" s="266"/>
      <c r="FA141" s="266"/>
      <c r="FB141" s="266"/>
      <c r="FC141" s="266"/>
      <c r="FD141" s="266"/>
      <c r="FE141" s="266"/>
      <c r="FF141" s="266"/>
      <c r="FG141" s="266"/>
      <c r="FH141" s="266"/>
      <c r="FI141" s="266"/>
      <c r="FJ141" s="266"/>
      <c r="FK141" s="266"/>
      <c r="FL141" s="266"/>
      <c r="FM141" s="266"/>
      <c r="FN141" s="266"/>
      <c r="FO141" s="266"/>
      <c r="FP141" s="266"/>
      <c r="FQ141" s="266"/>
      <c r="FR141" s="266"/>
      <c r="FS141" s="266"/>
      <c r="FT141" s="266"/>
      <c r="FU141" s="266"/>
      <c r="FV141" s="266"/>
      <c r="FW141" s="266"/>
      <c r="FX141" s="266"/>
      <c r="FY141" s="266"/>
      <c r="FZ141" s="266"/>
      <c r="GA141" s="266"/>
      <c r="GB141" s="266"/>
      <c r="GC141" s="266"/>
      <c r="GD141" s="266"/>
      <c r="GE141" s="266"/>
      <c r="GF141" s="266"/>
      <c r="GG141" s="266"/>
      <c r="GH141" s="266"/>
      <c r="GI141" s="266"/>
      <c r="GJ141" s="266"/>
      <c r="GK141" s="266"/>
      <c r="GL141" s="266"/>
      <c r="GM141" s="266"/>
      <c r="GN141" s="266"/>
      <c r="GO141" s="266"/>
      <c r="GP141" s="266"/>
      <c r="GQ141" s="266"/>
      <c r="GR141" s="266"/>
      <c r="GS141" s="266"/>
      <c r="GT141" s="266"/>
      <c r="GU141" s="266"/>
      <c r="GV141" s="266"/>
      <c r="GW141" s="266"/>
      <c r="GX141" s="266"/>
      <c r="GY141" s="266"/>
      <c r="GZ141" s="266"/>
      <c r="HA141" s="266"/>
      <c r="HB141" s="266"/>
      <c r="HC141" s="266"/>
      <c r="HD141" s="266"/>
      <c r="HE141" s="266"/>
      <c r="HF141" s="266"/>
      <c r="HG141" s="266"/>
      <c r="HH141" s="266"/>
      <c r="HI141" s="266"/>
      <c r="HJ141" s="266"/>
      <c r="HK141" s="266"/>
      <c r="HL141" s="266"/>
      <c r="HM141" s="266"/>
      <c r="HN141" s="266"/>
      <c r="HO141" s="266"/>
      <c r="HP141" s="266"/>
      <c r="HQ141" s="266"/>
    </row>
    <row r="142" spans="3:225">
      <c r="C142" s="229"/>
      <c r="D142" s="212"/>
      <c r="E142" s="229" t="s">
        <v>7204</v>
      </c>
      <c r="F142" s="235" t="s">
        <v>7238</v>
      </c>
      <c r="G142" s="260" t="s">
        <v>7206</v>
      </c>
      <c r="H142" s="261" t="s">
        <v>7207</v>
      </c>
      <c r="I142" s="262"/>
      <c r="J142" s="262"/>
      <c r="K142" s="262"/>
      <c r="L142" s="262"/>
      <c r="M142" s="262"/>
      <c r="N142" s="262"/>
      <c r="O142" s="262"/>
      <c r="P142" s="262"/>
      <c r="Q142" s="262"/>
      <c r="R142" s="262"/>
      <c r="S142" s="262"/>
      <c r="T142" s="262"/>
      <c r="U142" s="262"/>
      <c r="V142" s="262"/>
      <c r="W142" s="262"/>
      <c r="X142" s="262"/>
      <c r="Y142" s="262"/>
      <c r="Z142" s="262"/>
      <c r="AA142" s="262"/>
      <c r="AB142" s="262"/>
      <c r="AC142" s="262"/>
      <c r="AD142" s="262"/>
      <c r="AE142" s="262"/>
      <c r="AF142" s="262"/>
      <c r="AG142" s="262"/>
      <c r="AH142" s="262"/>
      <c r="AI142" s="262"/>
      <c r="AJ142" s="262"/>
      <c r="AK142" s="262"/>
      <c r="AL142" s="262"/>
      <c r="AM142" s="262"/>
      <c r="AN142" s="262"/>
      <c r="AO142" s="262"/>
      <c r="AP142" s="262"/>
      <c r="AQ142" s="262"/>
      <c r="AR142" s="262"/>
      <c r="AS142" s="262"/>
      <c r="AT142" s="262"/>
      <c r="AU142" s="262"/>
      <c r="AV142" s="262"/>
      <c r="AW142" s="262"/>
      <c r="AX142" s="262"/>
      <c r="AY142" s="262"/>
      <c r="AZ142" s="262"/>
      <c r="BA142" s="262"/>
      <c r="BB142" s="262"/>
      <c r="BC142" s="262"/>
      <c r="BD142" s="262"/>
      <c r="BE142" s="262"/>
      <c r="BF142" s="262"/>
      <c r="BG142" s="262"/>
      <c r="BH142" s="262"/>
      <c r="BI142" s="262"/>
      <c r="BJ142" s="262"/>
      <c r="BK142" s="262"/>
      <c r="BL142" s="262"/>
      <c r="BM142" s="262"/>
      <c r="BN142" s="262"/>
      <c r="BO142" s="262"/>
      <c r="BP142" s="262"/>
      <c r="BQ142" s="262"/>
      <c r="BR142" s="262"/>
      <c r="BS142" s="262"/>
      <c r="BT142" s="262"/>
      <c r="BU142" s="262"/>
      <c r="BV142" s="262"/>
      <c r="BW142" s="262"/>
      <c r="BX142" s="262"/>
      <c r="BY142" s="262"/>
      <c r="BZ142" s="262"/>
      <c r="CA142" s="262"/>
      <c r="CB142" s="262"/>
      <c r="CC142" s="262"/>
      <c r="CD142" s="262"/>
      <c r="CE142" s="262"/>
      <c r="CF142" s="262"/>
      <c r="CG142" s="262"/>
      <c r="CH142" s="262"/>
      <c r="CI142" s="262"/>
      <c r="CJ142" s="262"/>
      <c r="CK142" s="262"/>
      <c r="CL142" s="262"/>
      <c r="CM142" s="262"/>
      <c r="CN142" s="262"/>
      <c r="CO142" s="262"/>
      <c r="CP142" s="262"/>
      <c r="CQ142" s="262"/>
      <c r="CR142" s="262"/>
      <c r="CS142" s="262"/>
      <c r="CT142" s="262"/>
      <c r="CU142" s="262"/>
      <c r="CV142" s="262"/>
      <c r="CW142" s="262"/>
      <c r="CX142" s="262"/>
      <c r="CY142" s="262"/>
      <c r="CZ142" s="262"/>
      <c r="DA142" s="262"/>
      <c r="DB142" s="262"/>
      <c r="DC142" s="262"/>
      <c r="DD142" s="262"/>
      <c r="DE142" s="262"/>
      <c r="DF142" s="262"/>
      <c r="DG142" s="262"/>
      <c r="DH142" s="262"/>
      <c r="DI142" s="262"/>
      <c r="DJ142" s="262"/>
      <c r="DK142" s="262"/>
      <c r="DL142" s="262"/>
      <c r="DM142" s="262"/>
      <c r="DN142" s="262"/>
      <c r="DO142" s="262"/>
      <c r="DP142" s="262"/>
      <c r="DQ142" s="262"/>
      <c r="DR142" s="262"/>
      <c r="DS142" s="262"/>
      <c r="DT142" s="262"/>
      <c r="DU142" s="262"/>
      <c r="DV142" s="262"/>
      <c r="DW142" s="262"/>
      <c r="DX142" s="262"/>
      <c r="DY142" s="262"/>
      <c r="DZ142" s="262"/>
      <c r="EA142" s="262"/>
      <c r="EB142" s="262"/>
      <c r="EC142" s="262"/>
      <c r="ED142" s="262"/>
      <c r="EE142" s="262"/>
      <c r="EF142" s="262"/>
      <c r="EG142" s="262"/>
      <c r="EH142" s="262"/>
      <c r="EI142" s="262"/>
      <c r="EJ142" s="262"/>
      <c r="EK142" s="262"/>
      <c r="EL142" s="262"/>
      <c r="EM142" s="262"/>
      <c r="EN142" s="262"/>
      <c r="EO142" s="262"/>
      <c r="EP142" s="263" t="s">
        <v>6977</v>
      </c>
      <c r="EQ142" s="263" t="s">
        <v>6977</v>
      </c>
      <c r="ER142" s="263" t="s">
        <v>6977</v>
      </c>
      <c r="ES142" s="263" t="s">
        <v>6977</v>
      </c>
      <c r="ET142" s="263" t="s">
        <v>6977</v>
      </c>
      <c r="EU142" s="263" t="s">
        <v>6977</v>
      </c>
      <c r="EV142" s="263" t="s">
        <v>6977</v>
      </c>
      <c r="EW142" s="263" t="s">
        <v>6977</v>
      </c>
      <c r="EX142" s="263" t="s">
        <v>6977</v>
      </c>
      <c r="EY142" s="263" t="s">
        <v>6977</v>
      </c>
      <c r="EZ142" s="263" t="s">
        <v>6977</v>
      </c>
      <c r="FA142" s="263" t="s">
        <v>6977</v>
      </c>
      <c r="FB142" s="263" t="s">
        <v>6977</v>
      </c>
      <c r="FC142" s="263" t="s">
        <v>6977</v>
      </c>
      <c r="FD142" s="263" t="s">
        <v>6977</v>
      </c>
      <c r="FE142" s="263" t="s">
        <v>6977</v>
      </c>
      <c r="FF142" s="263" t="s">
        <v>6977</v>
      </c>
      <c r="FG142" s="263" t="s">
        <v>6977</v>
      </c>
      <c r="FH142" s="263" t="s">
        <v>6977</v>
      </c>
      <c r="FI142" s="263" t="s">
        <v>6977</v>
      </c>
      <c r="FJ142" s="263" t="s">
        <v>6977</v>
      </c>
      <c r="FK142" s="263" t="s">
        <v>6977</v>
      </c>
      <c r="FL142" s="263" t="s">
        <v>6977</v>
      </c>
      <c r="FM142" s="263" t="s">
        <v>6977</v>
      </c>
      <c r="FN142" s="263" t="s">
        <v>6977</v>
      </c>
      <c r="FO142" s="263" t="s">
        <v>6977</v>
      </c>
      <c r="FP142" s="263" t="s">
        <v>6977</v>
      </c>
      <c r="FQ142" s="263" t="s">
        <v>6977</v>
      </c>
      <c r="FR142" s="263" t="s">
        <v>6977</v>
      </c>
      <c r="FS142" s="263" t="s">
        <v>6977</v>
      </c>
      <c r="FT142" s="263" t="s">
        <v>6977</v>
      </c>
      <c r="FU142" s="263" t="s">
        <v>6977</v>
      </c>
      <c r="FV142" s="263" t="s">
        <v>6977</v>
      </c>
      <c r="FW142" s="263" t="s">
        <v>6977</v>
      </c>
      <c r="FX142" s="263" t="s">
        <v>6977</v>
      </c>
      <c r="FY142" s="263" t="s">
        <v>6977</v>
      </c>
      <c r="FZ142" s="263" t="s">
        <v>6977</v>
      </c>
      <c r="GA142" s="263" t="s">
        <v>6977</v>
      </c>
      <c r="GB142" s="263" t="s">
        <v>6977</v>
      </c>
      <c r="GC142" s="263" t="s">
        <v>6977</v>
      </c>
      <c r="GD142" s="263" t="s">
        <v>6977</v>
      </c>
      <c r="GE142" s="263" t="s">
        <v>6977</v>
      </c>
      <c r="GF142" s="263" t="s">
        <v>6977</v>
      </c>
      <c r="GG142" s="263" t="s">
        <v>6977</v>
      </c>
      <c r="GH142" s="263" t="s">
        <v>6977</v>
      </c>
      <c r="GI142" s="263" t="s">
        <v>6977</v>
      </c>
      <c r="GJ142" s="263" t="s">
        <v>6977</v>
      </c>
      <c r="GK142" s="263" t="s">
        <v>6977</v>
      </c>
      <c r="GL142" s="263" t="s">
        <v>6977</v>
      </c>
      <c r="GM142" s="263" t="s">
        <v>6977</v>
      </c>
      <c r="GN142" s="263" t="s">
        <v>6977</v>
      </c>
      <c r="GO142" s="263" t="s">
        <v>6977</v>
      </c>
      <c r="GP142" s="263" t="s">
        <v>6977</v>
      </c>
      <c r="GQ142" s="263" t="s">
        <v>6977</v>
      </c>
      <c r="GR142" s="263" t="s">
        <v>6977</v>
      </c>
      <c r="GS142" s="263" t="s">
        <v>6977</v>
      </c>
      <c r="GT142" s="263" t="s">
        <v>6977</v>
      </c>
      <c r="GU142" s="263" t="s">
        <v>6977</v>
      </c>
      <c r="GV142" s="263" t="s">
        <v>6977</v>
      </c>
      <c r="GW142" s="263" t="s">
        <v>6977</v>
      </c>
      <c r="GX142" s="263" t="s">
        <v>6977</v>
      </c>
      <c r="GY142" s="263" t="s">
        <v>6977</v>
      </c>
      <c r="GZ142" s="263" t="s">
        <v>6977</v>
      </c>
      <c r="HA142" s="263" t="s">
        <v>6977</v>
      </c>
      <c r="HB142" s="263" t="s">
        <v>6977</v>
      </c>
      <c r="HC142" s="263" t="s">
        <v>6977</v>
      </c>
      <c r="HD142" s="263" t="s">
        <v>6977</v>
      </c>
      <c r="HE142" s="263" t="s">
        <v>6977</v>
      </c>
      <c r="HF142" s="263" t="s">
        <v>6977</v>
      </c>
      <c r="HG142" s="263" t="s">
        <v>6977</v>
      </c>
      <c r="HH142" s="263" t="s">
        <v>6977</v>
      </c>
      <c r="HI142" s="263" t="s">
        <v>6977</v>
      </c>
      <c r="HJ142" s="263" t="s">
        <v>6977</v>
      </c>
      <c r="HK142" s="263" t="s">
        <v>6977</v>
      </c>
      <c r="HL142" s="263" t="s">
        <v>6977</v>
      </c>
      <c r="HM142" s="263" t="s">
        <v>6977</v>
      </c>
      <c r="HN142" s="263" t="s">
        <v>6977</v>
      </c>
      <c r="HO142" s="263" t="s">
        <v>6977</v>
      </c>
      <c r="HP142" s="263" t="s">
        <v>6977</v>
      </c>
      <c r="HQ142" s="263" t="s">
        <v>6977</v>
      </c>
    </row>
    <row r="143" spans="3:225">
      <c r="C143" s="229"/>
      <c r="D143" s="212"/>
      <c r="E143" s="229" t="s">
        <v>7208</v>
      </c>
      <c r="F143" s="235" t="s">
        <v>7238</v>
      </c>
      <c r="G143" s="260" t="s">
        <v>7206</v>
      </c>
      <c r="H143" s="261" t="s">
        <v>7207</v>
      </c>
      <c r="I143" s="262"/>
      <c r="J143" s="262"/>
      <c r="K143" s="262"/>
      <c r="L143" s="262"/>
      <c r="M143" s="262"/>
      <c r="N143" s="262"/>
      <c r="O143" s="262"/>
      <c r="P143" s="262"/>
      <c r="Q143" s="262"/>
      <c r="R143" s="262"/>
      <c r="S143" s="262"/>
      <c r="T143" s="262"/>
      <c r="U143" s="262"/>
      <c r="V143" s="262"/>
      <c r="W143" s="262"/>
      <c r="X143" s="262"/>
      <c r="Y143" s="262"/>
      <c r="Z143" s="262"/>
      <c r="AA143" s="262"/>
      <c r="AB143" s="262"/>
      <c r="AC143" s="262"/>
      <c r="AD143" s="262"/>
      <c r="AE143" s="262"/>
      <c r="AF143" s="262"/>
      <c r="AG143" s="262"/>
      <c r="AH143" s="262"/>
      <c r="AI143" s="262"/>
      <c r="AJ143" s="262"/>
      <c r="AK143" s="262"/>
      <c r="AL143" s="262"/>
      <c r="AM143" s="262"/>
      <c r="AN143" s="262"/>
      <c r="AO143" s="262"/>
      <c r="AP143" s="262"/>
      <c r="AQ143" s="262"/>
      <c r="AR143" s="262"/>
      <c r="AS143" s="262"/>
      <c r="AT143" s="262"/>
      <c r="AU143" s="262"/>
      <c r="AV143" s="262"/>
      <c r="AW143" s="262"/>
      <c r="AX143" s="262"/>
      <c r="AY143" s="262"/>
      <c r="AZ143" s="262"/>
      <c r="BA143" s="262"/>
      <c r="BB143" s="262"/>
      <c r="BC143" s="262"/>
      <c r="BD143" s="262"/>
      <c r="BE143" s="262"/>
      <c r="BF143" s="262"/>
      <c r="BG143" s="262"/>
      <c r="BH143" s="262"/>
      <c r="BI143" s="262"/>
      <c r="BJ143" s="262"/>
      <c r="BK143" s="262"/>
      <c r="BL143" s="262"/>
      <c r="BM143" s="262"/>
      <c r="BN143" s="262"/>
      <c r="BO143" s="262"/>
      <c r="BP143" s="262"/>
      <c r="BQ143" s="262"/>
      <c r="BR143" s="262"/>
      <c r="BS143" s="262"/>
      <c r="BT143" s="262"/>
      <c r="BU143" s="262"/>
      <c r="BV143" s="262"/>
      <c r="BW143" s="262"/>
      <c r="BX143" s="262"/>
      <c r="BY143" s="262"/>
      <c r="BZ143" s="262"/>
      <c r="CA143" s="262"/>
      <c r="CB143" s="262"/>
      <c r="CC143" s="262"/>
      <c r="CD143" s="262"/>
      <c r="CE143" s="262"/>
      <c r="CF143" s="262"/>
      <c r="CG143" s="262"/>
      <c r="CH143" s="262"/>
      <c r="CI143" s="262"/>
      <c r="CJ143" s="262"/>
      <c r="CK143" s="262"/>
      <c r="CL143" s="262"/>
      <c r="CM143" s="262"/>
      <c r="CN143" s="262"/>
      <c r="CO143" s="262"/>
      <c r="CP143" s="262"/>
      <c r="CQ143" s="262"/>
      <c r="CR143" s="262"/>
      <c r="CS143" s="262"/>
      <c r="CT143" s="262"/>
      <c r="CU143" s="262"/>
      <c r="CV143" s="262"/>
      <c r="CW143" s="262"/>
      <c r="CX143" s="262"/>
      <c r="CY143" s="262"/>
      <c r="CZ143" s="262"/>
      <c r="DA143" s="262"/>
      <c r="DB143" s="262"/>
      <c r="DC143" s="262"/>
      <c r="DD143" s="262"/>
      <c r="DE143" s="262"/>
      <c r="DF143" s="262"/>
      <c r="DG143" s="262"/>
      <c r="DH143" s="262"/>
      <c r="DI143" s="262"/>
      <c r="DJ143" s="262"/>
      <c r="DK143" s="262"/>
      <c r="DL143" s="262"/>
      <c r="DM143" s="262"/>
      <c r="DN143" s="262"/>
      <c r="DO143" s="262"/>
      <c r="DP143" s="262"/>
      <c r="DQ143" s="262"/>
      <c r="DR143" s="262"/>
      <c r="DS143" s="262"/>
      <c r="DT143" s="262"/>
      <c r="DU143" s="262"/>
      <c r="DV143" s="262"/>
      <c r="DW143" s="262"/>
      <c r="DX143" s="262"/>
      <c r="DY143" s="262"/>
      <c r="DZ143" s="262"/>
      <c r="EA143" s="262"/>
      <c r="EB143" s="262"/>
      <c r="EC143" s="262"/>
      <c r="ED143" s="262"/>
      <c r="EE143" s="262"/>
      <c r="EF143" s="262"/>
      <c r="EG143" s="262"/>
      <c r="EH143" s="262"/>
      <c r="EI143" s="262"/>
      <c r="EJ143" s="262"/>
      <c r="EK143" s="262"/>
      <c r="EL143" s="262"/>
      <c r="EM143" s="262"/>
      <c r="EN143" s="262"/>
      <c r="EO143" s="262"/>
      <c r="EP143" s="263" t="s">
        <v>6977</v>
      </c>
      <c r="EQ143" s="263" t="s">
        <v>6977</v>
      </c>
      <c r="ER143" s="263" t="s">
        <v>6977</v>
      </c>
      <c r="ES143" s="263" t="s">
        <v>6977</v>
      </c>
      <c r="ET143" s="263" t="s">
        <v>6977</v>
      </c>
      <c r="EU143" s="263" t="s">
        <v>6977</v>
      </c>
      <c r="EV143" s="263" t="s">
        <v>6977</v>
      </c>
      <c r="EW143" s="263" t="s">
        <v>6977</v>
      </c>
      <c r="EX143" s="263" t="s">
        <v>6977</v>
      </c>
      <c r="EY143" s="263" t="s">
        <v>6977</v>
      </c>
      <c r="EZ143" s="263" t="s">
        <v>6977</v>
      </c>
      <c r="FA143" s="263" t="s">
        <v>6977</v>
      </c>
      <c r="FB143" s="263" t="s">
        <v>6977</v>
      </c>
      <c r="FC143" s="263" t="s">
        <v>6977</v>
      </c>
      <c r="FD143" s="263" t="s">
        <v>6977</v>
      </c>
      <c r="FE143" s="263" t="s">
        <v>6977</v>
      </c>
      <c r="FF143" s="263" t="s">
        <v>6977</v>
      </c>
      <c r="FG143" s="263" t="s">
        <v>6977</v>
      </c>
      <c r="FH143" s="263" t="s">
        <v>6977</v>
      </c>
      <c r="FI143" s="263" t="s">
        <v>6977</v>
      </c>
      <c r="FJ143" s="263" t="s">
        <v>6977</v>
      </c>
      <c r="FK143" s="263" t="s">
        <v>6977</v>
      </c>
      <c r="FL143" s="263" t="s">
        <v>6977</v>
      </c>
      <c r="FM143" s="263" t="s">
        <v>6977</v>
      </c>
      <c r="FN143" s="263" t="s">
        <v>6977</v>
      </c>
      <c r="FO143" s="263" t="s">
        <v>6977</v>
      </c>
      <c r="FP143" s="263" t="s">
        <v>6977</v>
      </c>
      <c r="FQ143" s="263" t="s">
        <v>6977</v>
      </c>
      <c r="FR143" s="263" t="s">
        <v>6977</v>
      </c>
      <c r="FS143" s="263" t="s">
        <v>6977</v>
      </c>
      <c r="FT143" s="263" t="s">
        <v>6977</v>
      </c>
      <c r="FU143" s="263" t="s">
        <v>6977</v>
      </c>
      <c r="FV143" s="263" t="s">
        <v>6977</v>
      </c>
      <c r="FW143" s="263" t="s">
        <v>6977</v>
      </c>
      <c r="FX143" s="263" t="s">
        <v>6977</v>
      </c>
      <c r="FY143" s="263" t="s">
        <v>6977</v>
      </c>
      <c r="FZ143" s="263" t="s">
        <v>6977</v>
      </c>
      <c r="GA143" s="263" t="s">
        <v>6977</v>
      </c>
      <c r="GB143" s="263" t="s">
        <v>6977</v>
      </c>
      <c r="GC143" s="263" t="s">
        <v>6977</v>
      </c>
      <c r="GD143" s="263" t="s">
        <v>6977</v>
      </c>
      <c r="GE143" s="263" t="s">
        <v>6977</v>
      </c>
      <c r="GF143" s="263" t="s">
        <v>6977</v>
      </c>
      <c r="GG143" s="263" t="s">
        <v>6977</v>
      </c>
      <c r="GH143" s="263" t="s">
        <v>6977</v>
      </c>
      <c r="GI143" s="263" t="s">
        <v>6977</v>
      </c>
      <c r="GJ143" s="263" t="s">
        <v>6977</v>
      </c>
      <c r="GK143" s="263" t="s">
        <v>6977</v>
      </c>
      <c r="GL143" s="263" t="s">
        <v>6977</v>
      </c>
      <c r="GM143" s="263" t="s">
        <v>6977</v>
      </c>
      <c r="GN143" s="263" t="s">
        <v>6977</v>
      </c>
      <c r="GO143" s="263" t="s">
        <v>6977</v>
      </c>
      <c r="GP143" s="263" t="s">
        <v>6977</v>
      </c>
      <c r="GQ143" s="263" t="s">
        <v>6977</v>
      </c>
      <c r="GR143" s="263" t="s">
        <v>6977</v>
      </c>
      <c r="GS143" s="263" t="s">
        <v>6977</v>
      </c>
      <c r="GT143" s="263" t="s">
        <v>6977</v>
      </c>
      <c r="GU143" s="263" t="s">
        <v>6977</v>
      </c>
      <c r="GV143" s="263" t="s">
        <v>6977</v>
      </c>
      <c r="GW143" s="263" t="s">
        <v>6977</v>
      </c>
      <c r="GX143" s="263" t="s">
        <v>6977</v>
      </c>
      <c r="GY143" s="263" t="s">
        <v>6977</v>
      </c>
      <c r="GZ143" s="263" t="s">
        <v>6977</v>
      </c>
      <c r="HA143" s="263" t="s">
        <v>6977</v>
      </c>
      <c r="HB143" s="263" t="s">
        <v>6977</v>
      </c>
      <c r="HC143" s="263" t="s">
        <v>6977</v>
      </c>
      <c r="HD143" s="263" t="s">
        <v>6977</v>
      </c>
      <c r="HE143" s="263" t="s">
        <v>6977</v>
      </c>
      <c r="HF143" s="263" t="s">
        <v>6977</v>
      </c>
      <c r="HG143" s="263" t="s">
        <v>6977</v>
      </c>
      <c r="HH143" s="263" t="s">
        <v>6977</v>
      </c>
      <c r="HI143" s="263" t="s">
        <v>6977</v>
      </c>
      <c r="HJ143" s="263" t="s">
        <v>6977</v>
      </c>
      <c r="HK143" s="263" t="s">
        <v>6977</v>
      </c>
      <c r="HL143" s="263" t="s">
        <v>6977</v>
      </c>
      <c r="HM143" s="263" t="s">
        <v>6977</v>
      </c>
      <c r="HN143" s="263" t="s">
        <v>6977</v>
      </c>
      <c r="HO143" s="263" t="s">
        <v>6977</v>
      </c>
      <c r="HP143" s="263" t="s">
        <v>6977</v>
      </c>
      <c r="HQ143" s="263" t="s">
        <v>6977</v>
      </c>
    </row>
    <row r="144" spans="3:225">
      <c r="C144" s="229"/>
      <c r="D144" s="212"/>
      <c r="E144" s="229" t="s">
        <v>7209</v>
      </c>
      <c r="F144" s="235" t="s">
        <v>7238</v>
      </c>
      <c r="G144" s="260" t="s">
        <v>7206</v>
      </c>
      <c r="H144" s="261" t="s">
        <v>7207</v>
      </c>
      <c r="I144" s="262"/>
      <c r="J144" s="262"/>
      <c r="K144" s="262"/>
      <c r="L144" s="262"/>
      <c r="M144" s="262"/>
      <c r="N144" s="262"/>
      <c r="O144" s="262"/>
      <c r="P144" s="262"/>
      <c r="Q144" s="262"/>
      <c r="R144" s="262"/>
      <c r="S144" s="262"/>
      <c r="T144" s="262"/>
      <c r="U144" s="262"/>
      <c r="V144" s="262"/>
      <c r="W144" s="262"/>
      <c r="X144" s="262"/>
      <c r="Y144" s="262"/>
      <c r="Z144" s="262"/>
      <c r="AA144" s="262"/>
      <c r="AB144" s="262"/>
      <c r="AC144" s="262"/>
      <c r="AD144" s="262"/>
      <c r="AE144" s="262"/>
      <c r="AF144" s="262"/>
      <c r="AG144" s="262"/>
      <c r="AH144" s="262"/>
      <c r="AI144" s="262"/>
      <c r="AJ144" s="262"/>
      <c r="AK144" s="262"/>
      <c r="AL144" s="262"/>
      <c r="AM144" s="262"/>
      <c r="AN144" s="262"/>
      <c r="AO144" s="262"/>
      <c r="AP144" s="262"/>
      <c r="AQ144" s="262"/>
      <c r="AR144" s="262"/>
      <c r="AS144" s="262"/>
      <c r="AT144" s="262"/>
      <c r="AU144" s="262"/>
      <c r="AV144" s="262"/>
      <c r="AW144" s="262"/>
      <c r="AX144" s="262"/>
      <c r="AY144" s="262"/>
      <c r="AZ144" s="262"/>
      <c r="BA144" s="262"/>
      <c r="BB144" s="262"/>
      <c r="BC144" s="262"/>
      <c r="BD144" s="262"/>
      <c r="BE144" s="262"/>
      <c r="BF144" s="262"/>
      <c r="BG144" s="262"/>
      <c r="BH144" s="262"/>
      <c r="BI144" s="262"/>
      <c r="BJ144" s="262"/>
      <c r="BK144" s="262"/>
      <c r="BL144" s="262"/>
      <c r="BM144" s="262"/>
      <c r="BN144" s="262"/>
      <c r="BO144" s="262"/>
      <c r="BP144" s="262"/>
      <c r="BQ144" s="262"/>
      <c r="BR144" s="262"/>
      <c r="BS144" s="262"/>
      <c r="BT144" s="262"/>
      <c r="BU144" s="262"/>
      <c r="BV144" s="262"/>
      <c r="BW144" s="262"/>
      <c r="BX144" s="262"/>
      <c r="BY144" s="262"/>
      <c r="BZ144" s="262"/>
      <c r="CA144" s="262"/>
      <c r="CB144" s="262"/>
      <c r="CC144" s="262"/>
      <c r="CD144" s="262"/>
      <c r="CE144" s="262"/>
      <c r="CF144" s="262"/>
      <c r="CG144" s="262"/>
      <c r="CH144" s="262"/>
      <c r="CI144" s="262"/>
      <c r="CJ144" s="262"/>
      <c r="CK144" s="262"/>
      <c r="CL144" s="262"/>
      <c r="CM144" s="262"/>
      <c r="CN144" s="262"/>
      <c r="CO144" s="262"/>
      <c r="CP144" s="262"/>
      <c r="CQ144" s="262"/>
      <c r="CR144" s="262"/>
      <c r="CS144" s="262"/>
      <c r="CT144" s="262"/>
      <c r="CU144" s="262"/>
      <c r="CV144" s="262"/>
      <c r="CW144" s="262"/>
      <c r="CX144" s="262"/>
      <c r="CY144" s="262"/>
      <c r="CZ144" s="262"/>
      <c r="DA144" s="262"/>
      <c r="DB144" s="262"/>
      <c r="DC144" s="262"/>
      <c r="DD144" s="262"/>
      <c r="DE144" s="262"/>
      <c r="DF144" s="262"/>
      <c r="DG144" s="262"/>
      <c r="DH144" s="262"/>
      <c r="DI144" s="262"/>
      <c r="DJ144" s="262"/>
      <c r="DK144" s="262"/>
      <c r="DL144" s="262"/>
      <c r="DM144" s="262"/>
      <c r="DN144" s="262"/>
      <c r="DO144" s="262"/>
      <c r="DP144" s="262"/>
      <c r="DQ144" s="262"/>
      <c r="DR144" s="262"/>
      <c r="DS144" s="262"/>
      <c r="DT144" s="262"/>
      <c r="DU144" s="262"/>
      <c r="DV144" s="262"/>
      <c r="DW144" s="262"/>
      <c r="DX144" s="262"/>
      <c r="DY144" s="262"/>
      <c r="DZ144" s="262"/>
      <c r="EA144" s="262"/>
      <c r="EB144" s="262"/>
      <c r="EC144" s="262"/>
      <c r="ED144" s="262"/>
      <c r="EE144" s="262"/>
      <c r="EF144" s="262"/>
      <c r="EG144" s="262"/>
      <c r="EH144" s="262"/>
      <c r="EI144" s="262"/>
      <c r="EJ144" s="262"/>
      <c r="EK144" s="262"/>
      <c r="EL144" s="262"/>
      <c r="EM144" s="262"/>
      <c r="EN144" s="262"/>
      <c r="EO144" s="262"/>
      <c r="EP144" s="263" t="s">
        <v>6977</v>
      </c>
      <c r="EQ144" s="263" t="s">
        <v>6977</v>
      </c>
      <c r="ER144" s="263" t="s">
        <v>6977</v>
      </c>
      <c r="ES144" s="263" t="s">
        <v>6977</v>
      </c>
      <c r="ET144" s="263" t="s">
        <v>6977</v>
      </c>
      <c r="EU144" s="263" t="s">
        <v>6977</v>
      </c>
      <c r="EV144" s="263" t="s">
        <v>6977</v>
      </c>
      <c r="EW144" s="263" t="s">
        <v>6977</v>
      </c>
      <c r="EX144" s="263" t="s">
        <v>6977</v>
      </c>
      <c r="EY144" s="263" t="s">
        <v>6977</v>
      </c>
      <c r="EZ144" s="263" t="s">
        <v>6977</v>
      </c>
      <c r="FA144" s="263" t="s">
        <v>6977</v>
      </c>
      <c r="FB144" s="263" t="s">
        <v>6977</v>
      </c>
      <c r="FC144" s="263" t="s">
        <v>6977</v>
      </c>
      <c r="FD144" s="263" t="s">
        <v>6977</v>
      </c>
      <c r="FE144" s="263" t="s">
        <v>6977</v>
      </c>
      <c r="FF144" s="263" t="s">
        <v>6977</v>
      </c>
      <c r="FG144" s="263" t="s">
        <v>6977</v>
      </c>
      <c r="FH144" s="263" t="s">
        <v>6977</v>
      </c>
      <c r="FI144" s="263" t="s">
        <v>6977</v>
      </c>
      <c r="FJ144" s="263" t="s">
        <v>6977</v>
      </c>
      <c r="FK144" s="263" t="s">
        <v>6977</v>
      </c>
      <c r="FL144" s="263" t="s">
        <v>6977</v>
      </c>
      <c r="FM144" s="263" t="s">
        <v>6977</v>
      </c>
      <c r="FN144" s="263" t="s">
        <v>6977</v>
      </c>
      <c r="FO144" s="263" t="s">
        <v>6977</v>
      </c>
      <c r="FP144" s="263" t="s">
        <v>6977</v>
      </c>
      <c r="FQ144" s="263" t="s">
        <v>6977</v>
      </c>
      <c r="FR144" s="263" t="s">
        <v>6977</v>
      </c>
      <c r="FS144" s="263" t="s">
        <v>6977</v>
      </c>
      <c r="FT144" s="263" t="s">
        <v>6977</v>
      </c>
      <c r="FU144" s="263" t="s">
        <v>6977</v>
      </c>
      <c r="FV144" s="263" t="s">
        <v>6977</v>
      </c>
      <c r="FW144" s="263" t="s">
        <v>6977</v>
      </c>
      <c r="FX144" s="263" t="s">
        <v>6977</v>
      </c>
      <c r="FY144" s="263" t="s">
        <v>6977</v>
      </c>
      <c r="FZ144" s="263" t="s">
        <v>6977</v>
      </c>
      <c r="GA144" s="263" t="s">
        <v>6977</v>
      </c>
      <c r="GB144" s="263" t="s">
        <v>6977</v>
      </c>
      <c r="GC144" s="263" t="s">
        <v>6977</v>
      </c>
      <c r="GD144" s="263" t="s">
        <v>6977</v>
      </c>
      <c r="GE144" s="263" t="s">
        <v>6977</v>
      </c>
      <c r="GF144" s="263" t="s">
        <v>6977</v>
      </c>
      <c r="GG144" s="263" t="s">
        <v>6977</v>
      </c>
      <c r="GH144" s="263" t="s">
        <v>6977</v>
      </c>
      <c r="GI144" s="263" t="s">
        <v>6977</v>
      </c>
      <c r="GJ144" s="263" t="s">
        <v>6977</v>
      </c>
      <c r="GK144" s="263" t="s">
        <v>6977</v>
      </c>
      <c r="GL144" s="263" t="s">
        <v>6977</v>
      </c>
      <c r="GM144" s="263" t="s">
        <v>6977</v>
      </c>
      <c r="GN144" s="263" t="s">
        <v>6977</v>
      </c>
      <c r="GO144" s="263" t="s">
        <v>6977</v>
      </c>
      <c r="GP144" s="263" t="s">
        <v>6977</v>
      </c>
      <c r="GQ144" s="263" t="s">
        <v>6977</v>
      </c>
      <c r="GR144" s="263" t="s">
        <v>6977</v>
      </c>
      <c r="GS144" s="263" t="s">
        <v>6977</v>
      </c>
      <c r="GT144" s="263" t="s">
        <v>6977</v>
      </c>
      <c r="GU144" s="263" t="s">
        <v>6977</v>
      </c>
      <c r="GV144" s="263" t="s">
        <v>6977</v>
      </c>
      <c r="GW144" s="263" t="s">
        <v>6977</v>
      </c>
      <c r="GX144" s="263" t="s">
        <v>6977</v>
      </c>
      <c r="GY144" s="263" t="s">
        <v>6977</v>
      </c>
      <c r="GZ144" s="263" t="s">
        <v>6977</v>
      </c>
      <c r="HA144" s="263" t="s">
        <v>6977</v>
      </c>
      <c r="HB144" s="263" t="s">
        <v>6977</v>
      </c>
      <c r="HC144" s="263" t="s">
        <v>6977</v>
      </c>
      <c r="HD144" s="263" t="s">
        <v>6977</v>
      </c>
      <c r="HE144" s="263" t="s">
        <v>6977</v>
      </c>
      <c r="HF144" s="263" t="s">
        <v>6977</v>
      </c>
      <c r="HG144" s="263" t="s">
        <v>6977</v>
      </c>
      <c r="HH144" s="263" t="s">
        <v>6977</v>
      </c>
      <c r="HI144" s="263" t="s">
        <v>6977</v>
      </c>
      <c r="HJ144" s="263" t="s">
        <v>6977</v>
      </c>
      <c r="HK144" s="263" t="s">
        <v>6977</v>
      </c>
      <c r="HL144" s="263" t="s">
        <v>6977</v>
      </c>
      <c r="HM144" s="263" t="s">
        <v>6977</v>
      </c>
      <c r="HN144" s="263" t="s">
        <v>6977</v>
      </c>
      <c r="HO144" s="263" t="s">
        <v>6977</v>
      </c>
      <c r="HP144" s="263" t="s">
        <v>6977</v>
      </c>
      <c r="HQ144" s="263" t="s">
        <v>6977</v>
      </c>
    </row>
    <row r="145" spans="3:225">
      <c r="C145" s="229"/>
      <c r="D145" s="212"/>
      <c r="E145" s="229" t="s">
        <v>7210</v>
      </c>
      <c r="F145" s="235" t="s">
        <v>7238</v>
      </c>
      <c r="G145" s="260" t="s">
        <v>7206</v>
      </c>
      <c r="H145" s="261" t="s">
        <v>7207</v>
      </c>
      <c r="I145" s="262"/>
      <c r="J145" s="262"/>
      <c r="K145" s="262"/>
      <c r="L145" s="262"/>
      <c r="M145" s="262"/>
      <c r="N145" s="262"/>
      <c r="O145" s="262"/>
      <c r="P145" s="262"/>
      <c r="Q145" s="262"/>
      <c r="R145" s="262"/>
      <c r="S145" s="262"/>
      <c r="T145" s="262"/>
      <c r="U145" s="262"/>
      <c r="V145" s="262"/>
      <c r="W145" s="262"/>
      <c r="X145" s="262"/>
      <c r="Y145" s="262"/>
      <c r="Z145" s="262"/>
      <c r="AA145" s="262"/>
      <c r="AB145" s="262"/>
      <c r="AC145" s="262"/>
      <c r="AD145" s="262"/>
      <c r="AE145" s="262"/>
      <c r="AF145" s="262"/>
      <c r="AG145" s="262"/>
      <c r="AH145" s="262"/>
      <c r="AI145" s="262"/>
      <c r="AJ145" s="262"/>
      <c r="AK145" s="262"/>
      <c r="AL145" s="262"/>
      <c r="AM145" s="262"/>
      <c r="AN145" s="262"/>
      <c r="AO145" s="262"/>
      <c r="AP145" s="262"/>
      <c r="AQ145" s="262"/>
      <c r="AR145" s="262"/>
      <c r="AS145" s="262"/>
      <c r="AT145" s="262"/>
      <c r="AU145" s="262"/>
      <c r="AV145" s="262"/>
      <c r="AW145" s="262"/>
      <c r="AX145" s="262"/>
      <c r="AY145" s="262"/>
      <c r="AZ145" s="262"/>
      <c r="BA145" s="262"/>
      <c r="BB145" s="262"/>
      <c r="BC145" s="262"/>
      <c r="BD145" s="262"/>
      <c r="BE145" s="262"/>
      <c r="BF145" s="262"/>
      <c r="BG145" s="262"/>
      <c r="BH145" s="262"/>
      <c r="BI145" s="262"/>
      <c r="BJ145" s="262"/>
      <c r="BK145" s="262"/>
      <c r="BL145" s="262"/>
      <c r="BM145" s="262"/>
      <c r="BN145" s="262"/>
      <c r="BO145" s="262"/>
      <c r="BP145" s="262"/>
      <c r="BQ145" s="262"/>
      <c r="BR145" s="262"/>
      <c r="BS145" s="262"/>
      <c r="BT145" s="262"/>
      <c r="BU145" s="262"/>
      <c r="BV145" s="262"/>
      <c r="BW145" s="262"/>
      <c r="BX145" s="262"/>
      <c r="BY145" s="262"/>
      <c r="BZ145" s="262"/>
      <c r="CA145" s="262"/>
      <c r="CB145" s="262"/>
      <c r="CC145" s="262"/>
      <c r="CD145" s="262"/>
      <c r="CE145" s="262"/>
      <c r="CF145" s="262"/>
      <c r="CG145" s="262"/>
      <c r="CH145" s="262"/>
      <c r="CI145" s="262"/>
      <c r="CJ145" s="262"/>
      <c r="CK145" s="262"/>
      <c r="CL145" s="262"/>
      <c r="CM145" s="262"/>
      <c r="CN145" s="262"/>
      <c r="CO145" s="262"/>
      <c r="CP145" s="262"/>
      <c r="CQ145" s="262"/>
      <c r="CR145" s="262"/>
      <c r="CS145" s="262"/>
      <c r="CT145" s="262"/>
      <c r="CU145" s="262"/>
      <c r="CV145" s="262"/>
      <c r="CW145" s="262"/>
      <c r="CX145" s="262"/>
      <c r="CY145" s="262"/>
      <c r="CZ145" s="262"/>
      <c r="DA145" s="262"/>
      <c r="DB145" s="262"/>
      <c r="DC145" s="262"/>
      <c r="DD145" s="262"/>
      <c r="DE145" s="262"/>
      <c r="DF145" s="262"/>
      <c r="DG145" s="262"/>
      <c r="DH145" s="262"/>
      <c r="DI145" s="262"/>
      <c r="DJ145" s="262"/>
      <c r="DK145" s="262"/>
      <c r="DL145" s="262"/>
      <c r="DM145" s="262"/>
      <c r="DN145" s="262"/>
      <c r="DO145" s="262"/>
      <c r="DP145" s="262"/>
      <c r="DQ145" s="262"/>
      <c r="DR145" s="262"/>
      <c r="DS145" s="262"/>
      <c r="DT145" s="262"/>
      <c r="DU145" s="262"/>
      <c r="DV145" s="262"/>
      <c r="DW145" s="262"/>
      <c r="DX145" s="262"/>
      <c r="DY145" s="262"/>
      <c r="DZ145" s="262"/>
      <c r="EA145" s="262"/>
      <c r="EB145" s="262"/>
      <c r="EC145" s="262"/>
      <c r="ED145" s="262"/>
      <c r="EE145" s="262"/>
      <c r="EF145" s="262"/>
      <c r="EG145" s="262"/>
      <c r="EH145" s="262"/>
      <c r="EI145" s="262"/>
      <c r="EJ145" s="262"/>
      <c r="EK145" s="262"/>
      <c r="EL145" s="262"/>
      <c r="EM145" s="262"/>
      <c r="EN145" s="262"/>
      <c r="EO145" s="262"/>
      <c r="EP145" s="263" t="s">
        <v>6977</v>
      </c>
      <c r="EQ145" s="263" t="s">
        <v>6977</v>
      </c>
      <c r="ER145" s="263" t="s">
        <v>6977</v>
      </c>
      <c r="ES145" s="263" t="s">
        <v>6977</v>
      </c>
      <c r="ET145" s="263" t="s">
        <v>6977</v>
      </c>
      <c r="EU145" s="263" t="s">
        <v>6977</v>
      </c>
      <c r="EV145" s="263" t="s">
        <v>6977</v>
      </c>
      <c r="EW145" s="263" t="s">
        <v>6977</v>
      </c>
      <c r="EX145" s="263" t="s">
        <v>6977</v>
      </c>
      <c r="EY145" s="263" t="s">
        <v>6977</v>
      </c>
      <c r="EZ145" s="263" t="s">
        <v>6977</v>
      </c>
      <c r="FA145" s="263" t="s">
        <v>6977</v>
      </c>
      <c r="FB145" s="263" t="s">
        <v>6977</v>
      </c>
      <c r="FC145" s="263" t="s">
        <v>6977</v>
      </c>
      <c r="FD145" s="263" t="s">
        <v>6977</v>
      </c>
      <c r="FE145" s="263" t="s">
        <v>6977</v>
      </c>
      <c r="FF145" s="263" t="s">
        <v>6977</v>
      </c>
      <c r="FG145" s="263" t="s">
        <v>6977</v>
      </c>
      <c r="FH145" s="263" t="s">
        <v>6977</v>
      </c>
      <c r="FI145" s="263" t="s">
        <v>6977</v>
      </c>
      <c r="FJ145" s="263" t="s">
        <v>6977</v>
      </c>
      <c r="FK145" s="263" t="s">
        <v>6977</v>
      </c>
      <c r="FL145" s="263" t="s">
        <v>6977</v>
      </c>
      <c r="FM145" s="263" t="s">
        <v>6977</v>
      </c>
      <c r="FN145" s="263" t="s">
        <v>6977</v>
      </c>
      <c r="FO145" s="263" t="s">
        <v>6977</v>
      </c>
      <c r="FP145" s="263" t="s">
        <v>6977</v>
      </c>
      <c r="FQ145" s="263" t="s">
        <v>6977</v>
      </c>
      <c r="FR145" s="263" t="s">
        <v>6977</v>
      </c>
      <c r="FS145" s="263" t="s">
        <v>6977</v>
      </c>
      <c r="FT145" s="263" t="s">
        <v>6977</v>
      </c>
      <c r="FU145" s="263" t="s">
        <v>6977</v>
      </c>
      <c r="FV145" s="263" t="s">
        <v>6977</v>
      </c>
      <c r="FW145" s="263" t="s">
        <v>6977</v>
      </c>
      <c r="FX145" s="263" t="s">
        <v>6977</v>
      </c>
      <c r="FY145" s="263" t="s">
        <v>6977</v>
      </c>
      <c r="FZ145" s="263" t="s">
        <v>6977</v>
      </c>
      <c r="GA145" s="263" t="s">
        <v>6977</v>
      </c>
      <c r="GB145" s="263" t="s">
        <v>6977</v>
      </c>
      <c r="GC145" s="263" t="s">
        <v>6977</v>
      </c>
      <c r="GD145" s="263" t="s">
        <v>6977</v>
      </c>
      <c r="GE145" s="263" t="s">
        <v>6977</v>
      </c>
      <c r="GF145" s="263" t="s">
        <v>6977</v>
      </c>
      <c r="GG145" s="263" t="s">
        <v>6977</v>
      </c>
      <c r="GH145" s="263" t="s">
        <v>6977</v>
      </c>
      <c r="GI145" s="263" t="s">
        <v>6977</v>
      </c>
      <c r="GJ145" s="263" t="s">
        <v>6977</v>
      </c>
      <c r="GK145" s="263" t="s">
        <v>6977</v>
      </c>
      <c r="GL145" s="263" t="s">
        <v>6977</v>
      </c>
      <c r="GM145" s="263" t="s">
        <v>6977</v>
      </c>
      <c r="GN145" s="263" t="s">
        <v>6977</v>
      </c>
      <c r="GO145" s="263" t="s">
        <v>6977</v>
      </c>
      <c r="GP145" s="263" t="s">
        <v>6977</v>
      </c>
      <c r="GQ145" s="263" t="s">
        <v>6977</v>
      </c>
      <c r="GR145" s="263" t="s">
        <v>6977</v>
      </c>
      <c r="GS145" s="263" t="s">
        <v>6977</v>
      </c>
      <c r="GT145" s="263" t="s">
        <v>6977</v>
      </c>
      <c r="GU145" s="263" t="s">
        <v>6977</v>
      </c>
      <c r="GV145" s="263" t="s">
        <v>6977</v>
      </c>
      <c r="GW145" s="263" t="s">
        <v>6977</v>
      </c>
      <c r="GX145" s="263" t="s">
        <v>6977</v>
      </c>
      <c r="GY145" s="263" t="s">
        <v>6977</v>
      </c>
      <c r="GZ145" s="263" t="s">
        <v>6977</v>
      </c>
      <c r="HA145" s="263" t="s">
        <v>6977</v>
      </c>
      <c r="HB145" s="263" t="s">
        <v>6977</v>
      </c>
      <c r="HC145" s="263" t="s">
        <v>6977</v>
      </c>
      <c r="HD145" s="263" t="s">
        <v>6977</v>
      </c>
      <c r="HE145" s="263" t="s">
        <v>6977</v>
      </c>
      <c r="HF145" s="263" t="s">
        <v>6977</v>
      </c>
      <c r="HG145" s="263" t="s">
        <v>6977</v>
      </c>
      <c r="HH145" s="263" t="s">
        <v>6977</v>
      </c>
      <c r="HI145" s="263" t="s">
        <v>6977</v>
      </c>
      <c r="HJ145" s="263" t="s">
        <v>6977</v>
      </c>
      <c r="HK145" s="263" t="s">
        <v>6977</v>
      </c>
      <c r="HL145" s="263" t="s">
        <v>6977</v>
      </c>
      <c r="HM145" s="263" t="s">
        <v>6977</v>
      </c>
      <c r="HN145" s="263" t="s">
        <v>6977</v>
      </c>
      <c r="HO145" s="263" t="s">
        <v>6977</v>
      </c>
      <c r="HP145" s="263" t="s">
        <v>6977</v>
      </c>
      <c r="HQ145" s="263" t="s">
        <v>6977</v>
      </c>
    </row>
    <row r="146" spans="3:225">
      <c r="C146" s="229"/>
      <c r="D146" s="212"/>
      <c r="E146" s="229" t="s">
        <v>7211</v>
      </c>
      <c r="F146" s="235" t="s">
        <v>7238</v>
      </c>
      <c r="G146" s="260" t="s">
        <v>7206</v>
      </c>
      <c r="H146" s="261" t="s">
        <v>7207</v>
      </c>
      <c r="I146" s="262"/>
      <c r="J146" s="262"/>
      <c r="K146" s="262"/>
      <c r="L146" s="262"/>
      <c r="M146" s="262"/>
      <c r="N146" s="262"/>
      <c r="O146" s="262"/>
      <c r="P146" s="262"/>
      <c r="Q146" s="262"/>
      <c r="R146" s="262"/>
      <c r="S146" s="262"/>
      <c r="T146" s="262"/>
      <c r="U146" s="262"/>
      <c r="V146" s="262"/>
      <c r="W146" s="262"/>
      <c r="X146" s="262"/>
      <c r="Y146" s="262"/>
      <c r="Z146" s="262"/>
      <c r="AA146" s="262"/>
      <c r="AB146" s="262"/>
      <c r="AC146" s="262"/>
      <c r="AD146" s="262"/>
      <c r="AE146" s="262"/>
      <c r="AF146" s="262"/>
      <c r="AG146" s="262"/>
      <c r="AH146" s="262"/>
      <c r="AI146" s="262"/>
      <c r="AJ146" s="262"/>
      <c r="AK146" s="262"/>
      <c r="AL146" s="262"/>
      <c r="AM146" s="262"/>
      <c r="AN146" s="262"/>
      <c r="AO146" s="262"/>
      <c r="AP146" s="262"/>
      <c r="AQ146" s="262"/>
      <c r="AR146" s="262"/>
      <c r="AS146" s="262"/>
      <c r="AT146" s="262"/>
      <c r="AU146" s="262"/>
      <c r="AV146" s="262"/>
      <c r="AW146" s="262"/>
      <c r="AX146" s="262"/>
      <c r="AY146" s="262"/>
      <c r="AZ146" s="262"/>
      <c r="BA146" s="262"/>
      <c r="BB146" s="262"/>
      <c r="BC146" s="262"/>
      <c r="BD146" s="262"/>
      <c r="BE146" s="262"/>
      <c r="BF146" s="262"/>
      <c r="BG146" s="262"/>
      <c r="BH146" s="262"/>
      <c r="BI146" s="262"/>
      <c r="BJ146" s="262"/>
      <c r="BK146" s="262"/>
      <c r="BL146" s="262"/>
      <c r="BM146" s="262"/>
      <c r="BN146" s="262"/>
      <c r="BO146" s="262"/>
      <c r="BP146" s="262"/>
      <c r="BQ146" s="262"/>
      <c r="BR146" s="262"/>
      <c r="BS146" s="262"/>
      <c r="BT146" s="262"/>
      <c r="BU146" s="262"/>
      <c r="BV146" s="262"/>
      <c r="BW146" s="262"/>
      <c r="BX146" s="262"/>
      <c r="BY146" s="262"/>
      <c r="BZ146" s="262"/>
      <c r="CA146" s="262"/>
      <c r="CB146" s="262"/>
      <c r="CC146" s="262"/>
      <c r="CD146" s="262"/>
      <c r="CE146" s="262"/>
      <c r="CF146" s="262"/>
      <c r="CG146" s="262"/>
      <c r="CH146" s="262"/>
      <c r="CI146" s="262"/>
      <c r="CJ146" s="262"/>
      <c r="CK146" s="262"/>
      <c r="CL146" s="262"/>
      <c r="CM146" s="262"/>
      <c r="CN146" s="262"/>
      <c r="CO146" s="262"/>
      <c r="CP146" s="262"/>
      <c r="CQ146" s="262"/>
      <c r="CR146" s="262"/>
      <c r="CS146" s="262"/>
      <c r="CT146" s="262"/>
      <c r="CU146" s="262"/>
      <c r="CV146" s="262"/>
      <c r="CW146" s="262"/>
      <c r="CX146" s="262"/>
      <c r="CY146" s="262"/>
      <c r="CZ146" s="262"/>
      <c r="DA146" s="262"/>
      <c r="DB146" s="262"/>
      <c r="DC146" s="262"/>
      <c r="DD146" s="262"/>
      <c r="DE146" s="262"/>
      <c r="DF146" s="262"/>
      <c r="DG146" s="262"/>
      <c r="DH146" s="262"/>
      <c r="DI146" s="262"/>
      <c r="DJ146" s="262"/>
      <c r="DK146" s="262"/>
      <c r="DL146" s="262"/>
      <c r="DM146" s="262"/>
      <c r="DN146" s="262"/>
      <c r="DO146" s="262"/>
      <c r="DP146" s="262"/>
      <c r="DQ146" s="262"/>
      <c r="DR146" s="262"/>
      <c r="DS146" s="262"/>
      <c r="DT146" s="262"/>
      <c r="DU146" s="262"/>
      <c r="DV146" s="262"/>
      <c r="DW146" s="262"/>
      <c r="DX146" s="262"/>
      <c r="DY146" s="262"/>
      <c r="DZ146" s="262"/>
      <c r="EA146" s="262"/>
      <c r="EB146" s="262"/>
      <c r="EC146" s="262"/>
      <c r="ED146" s="262"/>
      <c r="EE146" s="262"/>
      <c r="EF146" s="262"/>
      <c r="EG146" s="262"/>
      <c r="EH146" s="262"/>
      <c r="EI146" s="262"/>
      <c r="EJ146" s="262"/>
      <c r="EK146" s="262"/>
      <c r="EL146" s="262"/>
      <c r="EM146" s="262"/>
      <c r="EN146" s="262"/>
      <c r="EO146" s="262"/>
      <c r="EP146" s="263" t="s">
        <v>6977</v>
      </c>
      <c r="EQ146" s="263" t="s">
        <v>6977</v>
      </c>
      <c r="ER146" s="263" t="s">
        <v>6977</v>
      </c>
      <c r="ES146" s="263" t="s">
        <v>6977</v>
      </c>
      <c r="ET146" s="263" t="s">
        <v>6977</v>
      </c>
      <c r="EU146" s="263" t="s">
        <v>6977</v>
      </c>
      <c r="EV146" s="263" t="s">
        <v>6977</v>
      </c>
      <c r="EW146" s="263" t="s">
        <v>6977</v>
      </c>
      <c r="EX146" s="263" t="s">
        <v>6977</v>
      </c>
      <c r="EY146" s="263" t="s">
        <v>6977</v>
      </c>
      <c r="EZ146" s="263" t="s">
        <v>6977</v>
      </c>
      <c r="FA146" s="263" t="s">
        <v>6977</v>
      </c>
      <c r="FB146" s="263" t="s">
        <v>6977</v>
      </c>
      <c r="FC146" s="263" t="s">
        <v>6977</v>
      </c>
      <c r="FD146" s="263" t="s">
        <v>6977</v>
      </c>
      <c r="FE146" s="263" t="s">
        <v>6977</v>
      </c>
      <c r="FF146" s="263" t="s">
        <v>6977</v>
      </c>
      <c r="FG146" s="263" t="s">
        <v>6977</v>
      </c>
      <c r="FH146" s="263" t="s">
        <v>6977</v>
      </c>
      <c r="FI146" s="263" t="s">
        <v>6977</v>
      </c>
      <c r="FJ146" s="263" t="s">
        <v>6977</v>
      </c>
      <c r="FK146" s="263" t="s">
        <v>6977</v>
      </c>
      <c r="FL146" s="263" t="s">
        <v>6977</v>
      </c>
      <c r="FM146" s="263" t="s">
        <v>6977</v>
      </c>
      <c r="FN146" s="263" t="s">
        <v>6977</v>
      </c>
      <c r="FO146" s="263" t="s">
        <v>6977</v>
      </c>
      <c r="FP146" s="263" t="s">
        <v>6977</v>
      </c>
      <c r="FQ146" s="263" t="s">
        <v>6977</v>
      </c>
      <c r="FR146" s="263" t="s">
        <v>6977</v>
      </c>
      <c r="FS146" s="263" t="s">
        <v>6977</v>
      </c>
      <c r="FT146" s="263" t="s">
        <v>6977</v>
      </c>
      <c r="FU146" s="263" t="s">
        <v>6977</v>
      </c>
      <c r="FV146" s="263" t="s">
        <v>6977</v>
      </c>
      <c r="FW146" s="263" t="s">
        <v>6977</v>
      </c>
      <c r="FX146" s="263" t="s">
        <v>6977</v>
      </c>
      <c r="FY146" s="263" t="s">
        <v>6977</v>
      </c>
      <c r="FZ146" s="263" t="s">
        <v>6977</v>
      </c>
      <c r="GA146" s="263" t="s">
        <v>6977</v>
      </c>
      <c r="GB146" s="263" t="s">
        <v>6977</v>
      </c>
      <c r="GC146" s="263" t="s">
        <v>6977</v>
      </c>
      <c r="GD146" s="263" t="s">
        <v>6977</v>
      </c>
      <c r="GE146" s="263" t="s">
        <v>6977</v>
      </c>
      <c r="GF146" s="263" t="s">
        <v>6977</v>
      </c>
      <c r="GG146" s="263" t="s">
        <v>6977</v>
      </c>
      <c r="GH146" s="263" t="s">
        <v>6977</v>
      </c>
      <c r="GI146" s="263" t="s">
        <v>6977</v>
      </c>
      <c r="GJ146" s="263" t="s">
        <v>6977</v>
      </c>
      <c r="GK146" s="263" t="s">
        <v>6977</v>
      </c>
      <c r="GL146" s="263" t="s">
        <v>6977</v>
      </c>
      <c r="GM146" s="263" t="s">
        <v>6977</v>
      </c>
      <c r="GN146" s="263" t="s">
        <v>6977</v>
      </c>
      <c r="GO146" s="263" t="s">
        <v>6977</v>
      </c>
      <c r="GP146" s="263" t="s">
        <v>6977</v>
      </c>
      <c r="GQ146" s="263" t="s">
        <v>6977</v>
      </c>
      <c r="GR146" s="263" t="s">
        <v>6977</v>
      </c>
      <c r="GS146" s="263" t="s">
        <v>6977</v>
      </c>
      <c r="GT146" s="263" t="s">
        <v>6977</v>
      </c>
      <c r="GU146" s="263" t="s">
        <v>6977</v>
      </c>
      <c r="GV146" s="263" t="s">
        <v>6977</v>
      </c>
      <c r="GW146" s="263" t="s">
        <v>6977</v>
      </c>
      <c r="GX146" s="263" t="s">
        <v>6977</v>
      </c>
      <c r="GY146" s="263" t="s">
        <v>6977</v>
      </c>
      <c r="GZ146" s="263" t="s">
        <v>6977</v>
      </c>
      <c r="HA146" s="263" t="s">
        <v>6977</v>
      </c>
      <c r="HB146" s="263" t="s">
        <v>6977</v>
      </c>
      <c r="HC146" s="263" t="s">
        <v>6977</v>
      </c>
      <c r="HD146" s="263" t="s">
        <v>6977</v>
      </c>
      <c r="HE146" s="263" t="s">
        <v>6977</v>
      </c>
      <c r="HF146" s="263" t="s">
        <v>6977</v>
      </c>
      <c r="HG146" s="263" t="s">
        <v>6977</v>
      </c>
      <c r="HH146" s="263" t="s">
        <v>6977</v>
      </c>
      <c r="HI146" s="263" t="s">
        <v>6977</v>
      </c>
      <c r="HJ146" s="263" t="s">
        <v>6977</v>
      </c>
      <c r="HK146" s="263" t="s">
        <v>6977</v>
      </c>
      <c r="HL146" s="263" t="s">
        <v>6977</v>
      </c>
      <c r="HM146" s="263" t="s">
        <v>6977</v>
      </c>
      <c r="HN146" s="263" t="s">
        <v>6977</v>
      </c>
      <c r="HO146" s="263" t="s">
        <v>6977</v>
      </c>
      <c r="HP146" s="263" t="s">
        <v>6977</v>
      </c>
      <c r="HQ146" s="263" t="s">
        <v>6977</v>
      </c>
    </row>
    <row r="147" spans="3:225">
      <c r="C147" s="229"/>
      <c r="D147" s="212"/>
      <c r="E147" s="229" t="s">
        <v>7212</v>
      </c>
      <c r="F147" s="235" t="s">
        <v>7238</v>
      </c>
      <c r="G147" s="260" t="s">
        <v>7206</v>
      </c>
      <c r="H147" s="261" t="s">
        <v>7213</v>
      </c>
      <c r="I147" s="262"/>
      <c r="J147" s="262"/>
      <c r="K147" s="262"/>
      <c r="L147" s="262"/>
      <c r="M147" s="262"/>
      <c r="N147" s="262"/>
      <c r="O147" s="262"/>
      <c r="P147" s="262"/>
      <c r="Q147" s="262"/>
      <c r="R147" s="262"/>
      <c r="S147" s="262"/>
      <c r="T147" s="262"/>
      <c r="U147" s="262"/>
      <c r="V147" s="262"/>
      <c r="W147" s="262"/>
      <c r="X147" s="262"/>
      <c r="Y147" s="262"/>
      <c r="Z147" s="262"/>
      <c r="AA147" s="262"/>
      <c r="AB147" s="262"/>
      <c r="AC147" s="262"/>
      <c r="AD147" s="262"/>
      <c r="AE147" s="262"/>
      <c r="AF147" s="262"/>
      <c r="AG147" s="262"/>
      <c r="AH147" s="262"/>
      <c r="AI147" s="262"/>
      <c r="AJ147" s="262"/>
      <c r="AK147" s="262"/>
      <c r="AL147" s="262"/>
      <c r="AM147" s="262"/>
      <c r="AN147" s="262"/>
      <c r="AO147" s="262"/>
      <c r="AP147" s="262"/>
      <c r="AQ147" s="262"/>
      <c r="AR147" s="262"/>
      <c r="AS147" s="262"/>
      <c r="AT147" s="262"/>
      <c r="AU147" s="262"/>
      <c r="AV147" s="262"/>
      <c r="AW147" s="262"/>
      <c r="AX147" s="262"/>
      <c r="AY147" s="262"/>
      <c r="AZ147" s="262"/>
      <c r="BA147" s="262"/>
      <c r="BB147" s="262"/>
      <c r="BC147" s="262"/>
      <c r="BD147" s="262"/>
      <c r="BE147" s="262"/>
      <c r="BF147" s="262"/>
      <c r="BG147" s="262"/>
      <c r="BH147" s="262"/>
      <c r="BI147" s="262"/>
      <c r="BJ147" s="262"/>
      <c r="BK147" s="262"/>
      <c r="BL147" s="262"/>
      <c r="BM147" s="262"/>
      <c r="BN147" s="262"/>
      <c r="BO147" s="262"/>
      <c r="BP147" s="262"/>
      <c r="BQ147" s="262"/>
      <c r="BR147" s="262"/>
      <c r="BS147" s="262"/>
      <c r="BT147" s="262"/>
      <c r="BU147" s="262"/>
      <c r="BV147" s="262"/>
      <c r="BW147" s="262"/>
      <c r="BX147" s="262"/>
      <c r="BY147" s="262"/>
      <c r="BZ147" s="262"/>
      <c r="CA147" s="262"/>
      <c r="CB147" s="262"/>
      <c r="CC147" s="262"/>
      <c r="CD147" s="262"/>
      <c r="CE147" s="262"/>
      <c r="CF147" s="262"/>
      <c r="CG147" s="262"/>
      <c r="CH147" s="262"/>
      <c r="CI147" s="262"/>
      <c r="CJ147" s="262"/>
      <c r="CK147" s="262"/>
      <c r="CL147" s="262"/>
      <c r="CM147" s="262"/>
      <c r="CN147" s="262"/>
      <c r="CO147" s="262"/>
      <c r="CP147" s="262"/>
      <c r="CQ147" s="262"/>
      <c r="CR147" s="262"/>
      <c r="CS147" s="262"/>
      <c r="CT147" s="262"/>
      <c r="CU147" s="262"/>
      <c r="CV147" s="262"/>
      <c r="CW147" s="262"/>
      <c r="CX147" s="262"/>
      <c r="CY147" s="262"/>
      <c r="CZ147" s="262"/>
      <c r="DA147" s="262"/>
      <c r="DB147" s="262"/>
      <c r="DC147" s="262"/>
      <c r="DD147" s="262"/>
      <c r="DE147" s="262"/>
      <c r="DF147" s="262"/>
      <c r="DG147" s="262"/>
      <c r="DH147" s="262"/>
      <c r="DI147" s="262"/>
      <c r="DJ147" s="262"/>
      <c r="DK147" s="262"/>
      <c r="DL147" s="262"/>
      <c r="DM147" s="262"/>
      <c r="DN147" s="262"/>
      <c r="DO147" s="262"/>
      <c r="DP147" s="262"/>
      <c r="DQ147" s="262"/>
      <c r="DR147" s="262"/>
      <c r="DS147" s="262"/>
      <c r="DT147" s="262"/>
      <c r="DU147" s="262"/>
      <c r="DV147" s="262"/>
      <c r="DW147" s="262"/>
      <c r="DX147" s="262"/>
      <c r="DY147" s="262"/>
      <c r="DZ147" s="262"/>
      <c r="EA147" s="262"/>
      <c r="EB147" s="262"/>
      <c r="EC147" s="262"/>
      <c r="ED147" s="262"/>
      <c r="EE147" s="262"/>
      <c r="EF147" s="262"/>
      <c r="EG147" s="262"/>
      <c r="EH147" s="262"/>
      <c r="EI147" s="262"/>
      <c r="EJ147" s="262"/>
      <c r="EK147" s="262"/>
      <c r="EL147" s="262"/>
      <c r="EM147" s="262"/>
      <c r="EN147" s="262"/>
      <c r="EO147" s="262"/>
      <c r="EP147" s="263" t="s">
        <v>6977</v>
      </c>
      <c r="EQ147" s="263" t="s">
        <v>6977</v>
      </c>
      <c r="ER147" s="263" t="s">
        <v>6977</v>
      </c>
      <c r="ES147" s="263" t="s">
        <v>6977</v>
      </c>
      <c r="ET147" s="263" t="s">
        <v>6977</v>
      </c>
      <c r="EU147" s="263" t="s">
        <v>6977</v>
      </c>
      <c r="EV147" s="263" t="s">
        <v>6977</v>
      </c>
      <c r="EW147" s="263" t="s">
        <v>6977</v>
      </c>
      <c r="EX147" s="263" t="s">
        <v>6977</v>
      </c>
      <c r="EY147" s="263" t="s">
        <v>6977</v>
      </c>
      <c r="EZ147" s="263" t="s">
        <v>6977</v>
      </c>
      <c r="FA147" s="263" t="s">
        <v>6977</v>
      </c>
      <c r="FB147" s="263" t="s">
        <v>6977</v>
      </c>
      <c r="FC147" s="263" t="s">
        <v>6977</v>
      </c>
      <c r="FD147" s="263" t="s">
        <v>6977</v>
      </c>
      <c r="FE147" s="263" t="s">
        <v>6977</v>
      </c>
      <c r="FF147" s="263" t="s">
        <v>6977</v>
      </c>
      <c r="FG147" s="263" t="s">
        <v>6977</v>
      </c>
      <c r="FH147" s="263" t="s">
        <v>6977</v>
      </c>
      <c r="FI147" s="263" t="s">
        <v>6977</v>
      </c>
      <c r="FJ147" s="263" t="s">
        <v>6977</v>
      </c>
      <c r="FK147" s="263" t="s">
        <v>6977</v>
      </c>
      <c r="FL147" s="263" t="s">
        <v>6977</v>
      </c>
      <c r="FM147" s="263" t="s">
        <v>6977</v>
      </c>
      <c r="FN147" s="263" t="s">
        <v>6977</v>
      </c>
      <c r="FO147" s="263" t="s">
        <v>6977</v>
      </c>
      <c r="FP147" s="263" t="s">
        <v>6977</v>
      </c>
      <c r="FQ147" s="263" t="s">
        <v>6977</v>
      </c>
      <c r="FR147" s="263" t="s">
        <v>6977</v>
      </c>
      <c r="FS147" s="263" t="s">
        <v>6977</v>
      </c>
      <c r="FT147" s="263" t="s">
        <v>6977</v>
      </c>
      <c r="FU147" s="263" t="s">
        <v>6977</v>
      </c>
      <c r="FV147" s="263" t="s">
        <v>6977</v>
      </c>
      <c r="FW147" s="263" t="s">
        <v>6977</v>
      </c>
      <c r="FX147" s="263" t="s">
        <v>6977</v>
      </c>
      <c r="FY147" s="263" t="s">
        <v>6977</v>
      </c>
      <c r="FZ147" s="263" t="s">
        <v>6977</v>
      </c>
      <c r="GA147" s="263" t="s">
        <v>6977</v>
      </c>
      <c r="GB147" s="263" t="s">
        <v>6977</v>
      </c>
      <c r="GC147" s="263" t="s">
        <v>6977</v>
      </c>
      <c r="GD147" s="263" t="s">
        <v>6977</v>
      </c>
      <c r="GE147" s="263" t="s">
        <v>6977</v>
      </c>
      <c r="GF147" s="263" t="s">
        <v>6977</v>
      </c>
      <c r="GG147" s="263" t="s">
        <v>6977</v>
      </c>
      <c r="GH147" s="263" t="s">
        <v>6977</v>
      </c>
      <c r="GI147" s="263" t="s">
        <v>6977</v>
      </c>
      <c r="GJ147" s="263" t="s">
        <v>6977</v>
      </c>
      <c r="GK147" s="263" t="s">
        <v>6977</v>
      </c>
      <c r="GL147" s="263" t="s">
        <v>6977</v>
      </c>
      <c r="GM147" s="263" t="s">
        <v>6977</v>
      </c>
      <c r="GN147" s="263" t="s">
        <v>6977</v>
      </c>
      <c r="GO147" s="263" t="s">
        <v>6977</v>
      </c>
      <c r="GP147" s="263" t="s">
        <v>6977</v>
      </c>
      <c r="GQ147" s="263" t="s">
        <v>6977</v>
      </c>
      <c r="GR147" s="263" t="s">
        <v>6977</v>
      </c>
      <c r="GS147" s="263" t="s">
        <v>6977</v>
      </c>
      <c r="GT147" s="263" t="s">
        <v>6977</v>
      </c>
      <c r="GU147" s="263" t="s">
        <v>6977</v>
      </c>
      <c r="GV147" s="263" t="s">
        <v>6977</v>
      </c>
      <c r="GW147" s="263" t="s">
        <v>6977</v>
      </c>
      <c r="GX147" s="263" t="s">
        <v>6977</v>
      </c>
      <c r="GY147" s="263" t="s">
        <v>6977</v>
      </c>
      <c r="GZ147" s="263" t="s">
        <v>6977</v>
      </c>
      <c r="HA147" s="263" t="s">
        <v>6977</v>
      </c>
      <c r="HB147" s="263" t="s">
        <v>6977</v>
      </c>
      <c r="HC147" s="263" t="s">
        <v>6977</v>
      </c>
      <c r="HD147" s="263" t="s">
        <v>6977</v>
      </c>
      <c r="HE147" s="263" t="s">
        <v>6977</v>
      </c>
      <c r="HF147" s="263" t="s">
        <v>6977</v>
      </c>
      <c r="HG147" s="263" t="s">
        <v>6977</v>
      </c>
      <c r="HH147" s="263" t="s">
        <v>6977</v>
      </c>
      <c r="HI147" s="263" t="s">
        <v>6977</v>
      </c>
      <c r="HJ147" s="263" t="s">
        <v>6977</v>
      </c>
      <c r="HK147" s="263" t="s">
        <v>6977</v>
      </c>
      <c r="HL147" s="263" t="s">
        <v>6977</v>
      </c>
      <c r="HM147" s="263" t="s">
        <v>6977</v>
      </c>
      <c r="HN147" s="263" t="s">
        <v>6977</v>
      </c>
      <c r="HO147" s="263" t="s">
        <v>6977</v>
      </c>
      <c r="HP147" s="263" t="s">
        <v>6977</v>
      </c>
      <c r="HQ147" s="263" t="s">
        <v>6977</v>
      </c>
    </row>
    <row r="148" spans="3:225">
      <c r="C148" s="229"/>
      <c r="D148" s="212"/>
      <c r="E148" s="229" t="s">
        <v>7214</v>
      </c>
      <c r="F148" s="235" t="s">
        <v>7238</v>
      </c>
      <c r="G148" s="260" t="s">
        <v>7206</v>
      </c>
      <c r="H148" s="261" t="s">
        <v>7213</v>
      </c>
      <c r="I148" s="262"/>
      <c r="J148" s="262"/>
      <c r="K148" s="262"/>
      <c r="L148" s="262"/>
      <c r="M148" s="262"/>
      <c r="N148" s="262"/>
      <c r="O148" s="262"/>
      <c r="P148" s="262"/>
      <c r="Q148" s="262"/>
      <c r="R148" s="262"/>
      <c r="S148" s="262"/>
      <c r="T148" s="262"/>
      <c r="U148" s="262"/>
      <c r="V148" s="262"/>
      <c r="W148" s="262"/>
      <c r="X148" s="262"/>
      <c r="Y148" s="262"/>
      <c r="Z148" s="262"/>
      <c r="AA148" s="262"/>
      <c r="AB148" s="262"/>
      <c r="AC148" s="262"/>
      <c r="AD148" s="262"/>
      <c r="AE148" s="262"/>
      <c r="AF148" s="262"/>
      <c r="AG148" s="262"/>
      <c r="AH148" s="262"/>
      <c r="AI148" s="262"/>
      <c r="AJ148" s="262"/>
      <c r="AK148" s="262"/>
      <c r="AL148" s="262"/>
      <c r="AM148" s="262"/>
      <c r="AN148" s="262"/>
      <c r="AO148" s="262"/>
      <c r="AP148" s="262"/>
      <c r="AQ148" s="262"/>
      <c r="AR148" s="262"/>
      <c r="AS148" s="262"/>
      <c r="AT148" s="262"/>
      <c r="AU148" s="262"/>
      <c r="AV148" s="262"/>
      <c r="AW148" s="262"/>
      <c r="AX148" s="262"/>
      <c r="AY148" s="262"/>
      <c r="AZ148" s="262"/>
      <c r="BA148" s="262"/>
      <c r="BB148" s="262"/>
      <c r="BC148" s="262"/>
      <c r="BD148" s="262"/>
      <c r="BE148" s="262"/>
      <c r="BF148" s="262"/>
      <c r="BG148" s="262"/>
      <c r="BH148" s="262"/>
      <c r="BI148" s="262"/>
      <c r="BJ148" s="262"/>
      <c r="BK148" s="262"/>
      <c r="BL148" s="262"/>
      <c r="BM148" s="262"/>
      <c r="BN148" s="262"/>
      <c r="BO148" s="262"/>
      <c r="BP148" s="262"/>
      <c r="BQ148" s="262"/>
      <c r="BR148" s="262"/>
      <c r="BS148" s="262"/>
      <c r="BT148" s="262"/>
      <c r="BU148" s="262"/>
      <c r="BV148" s="262"/>
      <c r="BW148" s="262"/>
      <c r="BX148" s="262"/>
      <c r="BY148" s="262"/>
      <c r="BZ148" s="262"/>
      <c r="CA148" s="262"/>
      <c r="CB148" s="262"/>
      <c r="CC148" s="262"/>
      <c r="CD148" s="262"/>
      <c r="CE148" s="262"/>
      <c r="CF148" s="262"/>
      <c r="CG148" s="262"/>
      <c r="CH148" s="262"/>
      <c r="CI148" s="262"/>
      <c r="CJ148" s="262"/>
      <c r="CK148" s="262"/>
      <c r="CL148" s="262"/>
      <c r="CM148" s="262"/>
      <c r="CN148" s="262"/>
      <c r="CO148" s="262"/>
      <c r="CP148" s="262"/>
      <c r="CQ148" s="262"/>
      <c r="CR148" s="262"/>
      <c r="CS148" s="262"/>
      <c r="CT148" s="262"/>
      <c r="CU148" s="262"/>
      <c r="CV148" s="262"/>
      <c r="CW148" s="262"/>
      <c r="CX148" s="262"/>
      <c r="CY148" s="262"/>
      <c r="CZ148" s="262"/>
      <c r="DA148" s="262"/>
      <c r="DB148" s="262"/>
      <c r="DC148" s="262"/>
      <c r="DD148" s="262"/>
      <c r="DE148" s="262"/>
      <c r="DF148" s="262"/>
      <c r="DG148" s="262"/>
      <c r="DH148" s="262"/>
      <c r="DI148" s="262"/>
      <c r="DJ148" s="262"/>
      <c r="DK148" s="262"/>
      <c r="DL148" s="262"/>
      <c r="DM148" s="262"/>
      <c r="DN148" s="262"/>
      <c r="DO148" s="262"/>
      <c r="DP148" s="262"/>
      <c r="DQ148" s="262"/>
      <c r="DR148" s="262"/>
      <c r="DS148" s="262"/>
      <c r="DT148" s="262"/>
      <c r="DU148" s="262"/>
      <c r="DV148" s="262"/>
      <c r="DW148" s="262"/>
      <c r="DX148" s="262"/>
      <c r="DY148" s="262"/>
      <c r="DZ148" s="262"/>
      <c r="EA148" s="262"/>
      <c r="EB148" s="262"/>
      <c r="EC148" s="262"/>
      <c r="ED148" s="262"/>
      <c r="EE148" s="262"/>
      <c r="EF148" s="262"/>
      <c r="EG148" s="262"/>
      <c r="EH148" s="262"/>
      <c r="EI148" s="262"/>
      <c r="EJ148" s="262"/>
      <c r="EK148" s="262"/>
      <c r="EL148" s="262"/>
      <c r="EM148" s="262"/>
      <c r="EN148" s="262"/>
      <c r="EO148" s="262"/>
      <c r="EP148" s="263" t="s">
        <v>6977</v>
      </c>
      <c r="EQ148" s="263" t="s">
        <v>6977</v>
      </c>
      <c r="ER148" s="263" t="s">
        <v>6977</v>
      </c>
      <c r="ES148" s="263" t="s">
        <v>6977</v>
      </c>
      <c r="ET148" s="263" t="s">
        <v>6977</v>
      </c>
      <c r="EU148" s="263" t="s">
        <v>6977</v>
      </c>
      <c r="EV148" s="263" t="s">
        <v>6977</v>
      </c>
      <c r="EW148" s="263" t="s">
        <v>6977</v>
      </c>
      <c r="EX148" s="263" t="s">
        <v>6977</v>
      </c>
      <c r="EY148" s="263" t="s">
        <v>6977</v>
      </c>
      <c r="EZ148" s="263" t="s">
        <v>6977</v>
      </c>
      <c r="FA148" s="263" t="s">
        <v>6977</v>
      </c>
      <c r="FB148" s="263" t="s">
        <v>6977</v>
      </c>
      <c r="FC148" s="263" t="s">
        <v>6977</v>
      </c>
      <c r="FD148" s="263" t="s">
        <v>6977</v>
      </c>
      <c r="FE148" s="263" t="s">
        <v>6977</v>
      </c>
      <c r="FF148" s="263" t="s">
        <v>6977</v>
      </c>
      <c r="FG148" s="263" t="s">
        <v>6977</v>
      </c>
      <c r="FH148" s="263" t="s">
        <v>6977</v>
      </c>
      <c r="FI148" s="263" t="s">
        <v>6977</v>
      </c>
      <c r="FJ148" s="263" t="s">
        <v>6977</v>
      </c>
      <c r="FK148" s="263" t="s">
        <v>6977</v>
      </c>
      <c r="FL148" s="263" t="s">
        <v>6977</v>
      </c>
      <c r="FM148" s="263" t="s">
        <v>6977</v>
      </c>
      <c r="FN148" s="263" t="s">
        <v>6977</v>
      </c>
      <c r="FO148" s="263" t="s">
        <v>6977</v>
      </c>
      <c r="FP148" s="263" t="s">
        <v>6977</v>
      </c>
      <c r="FQ148" s="263" t="s">
        <v>6977</v>
      </c>
      <c r="FR148" s="263" t="s">
        <v>6977</v>
      </c>
      <c r="FS148" s="263" t="s">
        <v>6977</v>
      </c>
      <c r="FT148" s="263" t="s">
        <v>6977</v>
      </c>
      <c r="FU148" s="263" t="s">
        <v>6977</v>
      </c>
      <c r="FV148" s="263" t="s">
        <v>6977</v>
      </c>
      <c r="FW148" s="263" t="s">
        <v>6977</v>
      </c>
      <c r="FX148" s="263" t="s">
        <v>6977</v>
      </c>
      <c r="FY148" s="263" t="s">
        <v>6977</v>
      </c>
      <c r="FZ148" s="263" t="s">
        <v>6977</v>
      </c>
      <c r="GA148" s="263" t="s">
        <v>6977</v>
      </c>
      <c r="GB148" s="263" t="s">
        <v>6977</v>
      </c>
      <c r="GC148" s="263" t="s">
        <v>6977</v>
      </c>
      <c r="GD148" s="263" t="s">
        <v>6977</v>
      </c>
      <c r="GE148" s="263" t="s">
        <v>6977</v>
      </c>
      <c r="GF148" s="263" t="s">
        <v>6977</v>
      </c>
      <c r="GG148" s="263" t="s">
        <v>6977</v>
      </c>
      <c r="GH148" s="263" t="s">
        <v>6977</v>
      </c>
      <c r="GI148" s="263" t="s">
        <v>6977</v>
      </c>
      <c r="GJ148" s="263" t="s">
        <v>6977</v>
      </c>
      <c r="GK148" s="263" t="s">
        <v>6977</v>
      </c>
      <c r="GL148" s="263" t="s">
        <v>6977</v>
      </c>
      <c r="GM148" s="263" t="s">
        <v>6977</v>
      </c>
      <c r="GN148" s="263" t="s">
        <v>6977</v>
      </c>
      <c r="GO148" s="263" t="s">
        <v>6977</v>
      </c>
      <c r="GP148" s="263" t="s">
        <v>6977</v>
      </c>
      <c r="GQ148" s="263" t="s">
        <v>6977</v>
      </c>
      <c r="GR148" s="263" t="s">
        <v>6977</v>
      </c>
      <c r="GS148" s="263" t="s">
        <v>6977</v>
      </c>
      <c r="GT148" s="263" t="s">
        <v>6977</v>
      </c>
      <c r="GU148" s="263" t="s">
        <v>6977</v>
      </c>
      <c r="GV148" s="263" t="s">
        <v>6977</v>
      </c>
      <c r="GW148" s="263" t="s">
        <v>6977</v>
      </c>
      <c r="GX148" s="263" t="s">
        <v>6977</v>
      </c>
      <c r="GY148" s="263" t="s">
        <v>6977</v>
      </c>
      <c r="GZ148" s="263" t="s">
        <v>6977</v>
      </c>
      <c r="HA148" s="263" t="s">
        <v>6977</v>
      </c>
      <c r="HB148" s="263" t="s">
        <v>6977</v>
      </c>
      <c r="HC148" s="263" t="s">
        <v>6977</v>
      </c>
      <c r="HD148" s="263" t="s">
        <v>6977</v>
      </c>
      <c r="HE148" s="263" t="s">
        <v>6977</v>
      </c>
      <c r="HF148" s="263" t="s">
        <v>6977</v>
      </c>
      <c r="HG148" s="263" t="s">
        <v>6977</v>
      </c>
      <c r="HH148" s="263" t="s">
        <v>6977</v>
      </c>
      <c r="HI148" s="263" t="s">
        <v>6977</v>
      </c>
      <c r="HJ148" s="263" t="s">
        <v>6977</v>
      </c>
      <c r="HK148" s="263" t="s">
        <v>6977</v>
      </c>
      <c r="HL148" s="263" t="s">
        <v>6977</v>
      </c>
      <c r="HM148" s="263" t="s">
        <v>6977</v>
      </c>
      <c r="HN148" s="263" t="s">
        <v>6977</v>
      </c>
      <c r="HO148" s="263" t="s">
        <v>6977</v>
      </c>
      <c r="HP148" s="263" t="s">
        <v>6977</v>
      </c>
      <c r="HQ148" s="263" t="s">
        <v>6977</v>
      </c>
    </row>
    <row r="149" spans="3:225">
      <c r="C149" s="229"/>
      <c r="D149" s="212"/>
      <c r="E149" s="229" t="s">
        <v>7215</v>
      </c>
      <c r="F149" s="235" t="s">
        <v>7238</v>
      </c>
      <c r="G149" s="260" t="s">
        <v>7206</v>
      </c>
      <c r="H149" s="261" t="s">
        <v>7213</v>
      </c>
      <c r="I149" s="262"/>
      <c r="J149" s="262"/>
      <c r="K149" s="262"/>
      <c r="L149" s="262"/>
      <c r="M149" s="262"/>
      <c r="N149" s="262"/>
      <c r="O149" s="262"/>
      <c r="P149" s="262"/>
      <c r="Q149" s="262"/>
      <c r="R149" s="262"/>
      <c r="S149" s="262"/>
      <c r="T149" s="262"/>
      <c r="U149" s="262"/>
      <c r="V149" s="262"/>
      <c r="W149" s="262"/>
      <c r="X149" s="262"/>
      <c r="Y149" s="262"/>
      <c r="Z149" s="262"/>
      <c r="AA149" s="262"/>
      <c r="AB149" s="262"/>
      <c r="AC149" s="262"/>
      <c r="AD149" s="262"/>
      <c r="AE149" s="262"/>
      <c r="AF149" s="262"/>
      <c r="AG149" s="262"/>
      <c r="AH149" s="262"/>
      <c r="AI149" s="262"/>
      <c r="AJ149" s="262"/>
      <c r="AK149" s="262"/>
      <c r="AL149" s="262"/>
      <c r="AM149" s="262"/>
      <c r="AN149" s="262"/>
      <c r="AO149" s="262"/>
      <c r="AP149" s="262"/>
      <c r="AQ149" s="262"/>
      <c r="AR149" s="262"/>
      <c r="AS149" s="262"/>
      <c r="AT149" s="262"/>
      <c r="AU149" s="262"/>
      <c r="AV149" s="262"/>
      <c r="AW149" s="262"/>
      <c r="AX149" s="262"/>
      <c r="AY149" s="262"/>
      <c r="AZ149" s="262"/>
      <c r="BA149" s="262"/>
      <c r="BB149" s="262"/>
      <c r="BC149" s="262"/>
      <c r="BD149" s="262"/>
      <c r="BE149" s="262"/>
      <c r="BF149" s="262"/>
      <c r="BG149" s="262"/>
      <c r="BH149" s="262"/>
      <c r="BI149" s="262"/>
      <c r="BJ149" s="262"/>
      <c r="BK149" s="262"/>
      <c r="BL149" s="262"/>
      <c r="BM149" s="262"/>
      <c r="BN149" s="262"/>
      <c r="BO149" s="262"/>
      <c r="BP149" s="262"/>
      <c r="BQ149" s="262"/>
      <c r="BR149" s="262"/>
      <c r="BS149" s="262"/>
      <c r="BT149" s="262"/>
      <c r="BU149" s="262"/>
      <c r="BV149" s="262"/>
      <c r="BW149" s="262"/>
      <c r="BX149" s="262"/>
      <c r="BY149" s="262"/>
      <c r="BZ149" s="262"/>
      <c r="CA149" s="262"/>
      <c r="CB149" s="262"/>
      <c r="CC149" s="262"/>
      <c r="CD149" s="262"/>
      <c r="CE149" s="262"/>
      <c r="CF149" s="262"/>
      <c r="CG149" s="262"/>
      <c r="CH149" s="262"/>
      <c r="CI149" s="262"/>
      <c r="CJ149" s="262"/>
      <c r="CK149" s="262"/>
      <c r="CL149" s="262"/>
      <c r="CM149" s="262"/>
      <c r="CN149" s="262"/>
      <c r="CO149" s="262"/>
      <c r="CP149" s="262"/>
      <c r="CQ149" s="262"/>
      <c r="CR149" s="262"/>
      <c r="CS149" s="262"/>
      <c r="CT149" s="262"/>
      <c r="CU149" s="262"/>
      <c r="CV149" s="262"/>
      <c r="CW149" s="262"/>
      <c r="CX149" s="262"/>
      <c r="CY149" s="262"/>
      <c r="CZ149" s="262"/>
      <c r="DA149" s="262"/>
      <c r="DB149" s="262"/>
      <c r="DC149" s="262"/>
      <c r="DD149" s="262"/>
      <c r="DE149" s="262"/>
      <c r="DF149" s="262"/>
      <c r="DG149" s="262"/>
      <c r="DH149" s="262"/>
      <c r="DI149" s="262"/>
      <c r="DJ149" s="262"/>
      <c r="DK149" s="262"/>
      <c r="DL149" s="262"/>
      <c r="DM149" s="262"/>
      <c r="DN149" s="262"/>
      <c r="DO149" s="262"/>
      <c r="DP149" s="262"/>
      <c r="DQ149" s="262"/>
      <c r="DR149" s="262"/>
      <c r="DS149" s="262"/>
      <c r="DT149" s="262"/>
      <c r="DU149" s="262"/>
      <c r="DV149" s="262"/>
      <c r="DW149" s="262"/>
      <c r="DX149" s="262"/>
      <c r="DY149" s="262"/>
      <c r="DZ149" s="262"/>
      <c r="EA149" s="262"/>
      <c r="EB149" s="262"/>
      <c r="EC149" s="262"/>
      <c r="ED149" s="262"/>
      <c r="EE149" s="262"/>
      <c r="EF149" s="262"/>
      <c r="EG149" s="262"/>
      <c r="EH149" s="262"/>
      <c r="EI149" s="262"/>
      <c r="EJ149" s="262"/>
      <c r="EK149" s="262"/>
      <c r="EL149" s="262"/>
      <c r="EM149" s="262"/>
      <c r="EN149" s="262"/>
      <c r="EO149" s="262"/>
      <c r="EP149" s="263" t="s">
        <v>6977</v>
      </c>
      <c r="EQ149" s="263" t="s">
        <v>6977</v>
      </c>
      <c r="ER149" s="263" t="s">
        <v>6977</v>
      </c>
      <c r="ES149" s="263" t="s">
        <v>6977</v>
      </c>
      <c r="ET149" s="263" t="s">
        <v>6977</v>
      </c>
      <c r="EU149" s="263" t="s">
        <v>6977</v>
      </c>
      <c r="EV149" s="263" t="s">
        <v>6977</v>
      </c>
      <c r="EW149" s="263" t="s">
        <v>6977</v>
      </c>
      <c r="EX149" s="263" t="s">
        <v>6977</v>
      </c>
      <c r="EY149" s="263" t="s">
        <v>6977</v>
      </c>
      <c r="EZ149" s="263" t="s">
        <v>6977</v>
      </c>
      <c r="FA149" s="263" t="s">
        <v>6977</v>
      </c>
      <c r="FB149" s="263" t="s">
        <v>6977</v>
      </c>
      <c r="FC149" s="263" t="s">
        <v>6977</v>
      </c>
      <c r="FD149" s="263" t="s">
        <v>6977</v>
      </c>
      <c r="FE149" s="263" t="s">
        <v>6977</v>
      </c>
      <c r="FF149" s="263" t="s">
        <v>6977</v>
      </c>
      <c r="FG149" s="263" t="s">
        <v>6977</v>
      </c>
      <c r="FH149" s="263" t="s">
        <v>6977</v>
      </c>
      <c r="FI149" s="263" t="s">
        <v>6977</v>
      </c>
      <c r="FJ149" s="263" t="s">
        <v>6977</v>
      </c>
      <c r="FK149" s="263" t="s">
        <v>6977</v>
      </c>
      <c r="FL149" s="263" t="s">
        <v>6977</v>
      </c>
      <c r="FM149" s="263" t="s">
        <v>6977</v>
      </c>
      <c r="FN149" s="263" t="s">
        <v>6977</v>
      </c>
      <c r="FO149" s="263" t="s">
        <v>6977</v>
      </c>
      <c r="FP149" s="263" t="s">
        <v>6977</v>
      </c>
      <c r="FQ149" s="263" t="s">
        <v>6977</v>
      </c>
      <c r="FR149" s="263" t="s">
        <v>6977</v>
      </c>
      <c r="FS149" s="263" t="s">
        <v>6977</v>
      </c>
      <c r="FT149" s="263" t="s">
        <v>6977</v>
      </c>
      <c r="FU149" s="263" t="s">
        <v>6977</v>
      </c>
      <c r="FV149" s="263" t="s">
        <v>6977</v>
      </c>
      <c r="FW149" s="263" t="s">
        <v>6977</v>
      </c>
      <c r="FX149" s="263" t="s">
        <v>6977</v>
      </c>
      <c r="FY149" s="263" t="s">
        <v>6977</v>
      </c>
      <c r="FZ149" s="263" t="s">
        <v>6977</v>
      </c>
      <c r="GA149" s="263" t="s">
        <v>6977</v>
      </c>
      <c r="GB149" s="263" t="s">
        <v>6977</v>
      </c>
      <c r="GC149" s="263" t="s">
        <v>6977</v>
      </c>
      <c r="GD149" s="263" t="s">
        <v>6977</v>
      </c>
      <c r="GE149" s="263" t="s">
        <v>6977</v>
      </c>
      <c r="GF149" s="263" t="s">
        <v>6977</v>
      </c>
      <c r="GG149" s="263" t="s">
        <v>6977</v>
      </c>
      <c r="GH149" s="263" t="s">
        <v>6977</v>
      </c>
      <c r="GI149" s="263" t="s">
        <v>6977</v>
      </c>
      <c r="GJ149" s="263" t="s">
        <v>6977</v>
      </c>
      <c r="GK149" s="263" t="s">
        <v>6977</v>
      </c>
      <c r="GL149" s="263" t="s">
        <v>6977</v>
      </c>
      <c r="GM149" s="263" t="s">
        <v>6977</v>
      </c>
      <c r="GN149" s="263" t="s">
        <v>6977</v>
      </c>
      <c r="GO149" s="263" t="s">
        <v>6977</v>
      </c>
      <c r="GP149" s="263" t="s">
        <v>6977</v>
      </c>
      <c r="GQ149" s="263" t="s">
        <v>6977</v>
      </c>
      <c r="GR149" s="263" t="s">
        <v>6977</v>
      </c>
      <c r="GS149" s="263" t="s">
        <v>6977</v>
      </c>
      <c r="GT149" s="263" t="s">
        <v>6977</v>
      </c>
      <c r="GU149" s="263" t="s">
        <v>6977</v>
      </c>
      <c r="GV149" s="263" t="s">
        <v>6977</v>
      </c>
      <c r="GW149" s="263" t="s">
        <v>6977</v>
      </c>
      <c r="GX149" s="263" t="s">
        <v>6977</v>
      </c>
      <c r="GY149" s="263" t="s">
        <v>6977</v>
      </c>
      <c r="GZ149" s="263" t="s">
        <v>6977</v>
      </c>
      <c r="HA149" s="263" t="s">
        <v>6977</v>
      </c>
      <c r="HB149" s="263" t="s">
        <v>6977</v>
      </c>
      <c r="HC149" s="263" t="s">
        <v>6977</v>
      </c>
      <c r="HD149" s="263" t="s">
        <v>6977</v>
      </c>
      <c r="HE149" s="263" t="s">
        <v>6977</v>
      </c>
      <c r="HF149" s="263" t="s">
        <v>6977</v>
      </c>
      <c r="HG149" s="263" t="s">
        <v>6977</v>
      </c>
      <c r="HH149" s="263" t="s">
        <v>6977</v>
      </c>
      <c r="HI149" s="263" t="s">
        <v>6977</v>
      </c>
      <c r="HJ149" s="263" t="s">
        <v>6977</v>
      </c>
      <c r="HK149" s="263" t="s">
        <v>6977</v>
      </c>
      <c r="HL149" s="263" t="s">
        <v>6977</v>
      </c>
      <c r="HM149" s="263" t="s">
        <v>6977</v>
      </c>
      <c r="HN149" s="263" t="s">
        <v>6977</v>
      </c>
      <c r="HO149" s="263" t="s">
        <v>6977</v>
      </c>
      <c r="HP149" s="263" t="s">
        <v>6977</v>
      </c>
      <c r="HQ149" s="263" t="s">
        <v>6977</v>
      </c>
    </row>
    <row r="150" spans="3:225">
      <c r="C150" s="229"/>
      <c r="D150" s="212"/>
      <c r="E150" s="229" t="s">
        <v>7216</v>
      </c>
      <c r="F150" s="235" t="s">
        <v>7238</v>
      </c>
      <c r="G150" s="260" t="s">
        <v>7206</v>
      </c>
      <c r="H150" s="261" t="s">
        <v>7213</v>
      </c>
      <c r="I150" s="262"/>
      <c r="J150" s="262"/>
      <c r="K150" s="262"/>
      <c r="L150" s="262"/>
      <c r="M150" s="262"/>
      <c r="N150" s="262"/>
      <c r="O150" s="262"/>
      <c r="P150" s="262"/>
      <c r="Q150" s="262"/>
      <c r="R150" s="262"/>
      <c r="S150" s="262"/>
      <c r="T150" s="262"/>
      <c r="U150" s="262"/>
      <c r="V150" s="262"/>
      <c r="W150" s="262"/>
      <c r="X150" s="262"/>
      <c r="Y150" s="262"/>
      <c r="Z150" s="262"/>
      <c r="AA150" s="262"/>
      <c r="AB150" s="262"/>
      <c r="AC150" s="262"/>
      <c r="AD150" s="262"/>
      <c r="AE150" s="262"/>
      <c r="AF150" s="262"/>
      <c r="AG150" s="262"/>
      <c r="AH150" s="262"/>
      <c r="AI150" s="262"/>
      <c r="AJ150" s="262"/>
      <c r="AK150" s="262"/>
      <c r="AL150" s="262"/>
      <c r="AM150" s="262"/>
      <c r="AN150" s="262"/>
      <c r="AO150" s="262"/>
      <c r="AP150" s="262"/>
      <c r="AQ150" s="262"/>
      <c r="AR150" s="262"/>
      <c r="AS150" s="262"/>
      <c r="AT150" s="262"/>
      <c r="AU150" s="262"/>
      <c r="AV150" s="262"/>
      <c r="AW150" s="262"/>
      <c r="AX150" s="262"/>
      <c r="AY150" s="262"/>
      <c r="AZ150" s="262"/>
      <c r="BA150" s="262"/>
      <c r="BB150" s="262"/>
      <c r="BC150" s="262"/>
      <c r="BD150" s="262"/>
      <c r="BE150" s="262"/>
      <c r="BF150" s="262"/>
      <c r="BG150" s="262"/>
      <c r="BH150" s="262"/>
      <c r="BI150" s="262"/>
      <c r="BJ150" s="262"/>
      <c r="BK150" s="262"/>
      <c r="BL150" s="262"/>
      <c r="BM150" s="262"/>
      <c r="BN150" s="262"/>
      <c r="BO150" s="262"/>
      <c r="BP150" s="262"/>
      <c r="BQ150" s="262"/>
      <c r="BR150" s="262"/>
      <c r="BS150" s="262"/>
      <c r="BT150" s="262"/>
      <c r="BU150" s="262"/>
      <c r="BV150" s="262"/>
      <c r="BW150" s="262"/>
      <c r="BX150" s="262"/>
      <c r="BY150" s="262"/>
      <c r="BZ150" s="262"/>
      <c r="CA150" s="262"/>
      <c r="CB150" s="262"/>
      <c r="CC150" s="262"/>
      <c r="CD150" s="262"/>
      <c r="CE150" s="262"/>
      <c r="CF150" s="262"/>
      <c r="CG150" s="262"/>
      <c r="CH150" s="262"/>
      <c r="CI150" s="262"/>
      <c r="CJ150" s="262"/>
      <c r="CK150" s="262"/>
      <c r="CL150" s="262"/>
      <c r="CM150" s="262"/>
      <c r="CN150" s="262"/>
      <c r="CO150" s="262"/>
      <c r="CP150" s="262"/>
      <c r="CQ150" s="262"/>
      <c r="CR150" s="262"/>
      <c r="CS150" s="262"/>
      <c r="CT150" s="262"/>
      <c r="CU150" s="262"/>
      <c r="CV150" s="262"/>
      <c r="CW150" s="262"/>
      <c r="CX150" s="262"/>
      <c r="CY150" s="262"/>
      <c r="CZ150" s="262"/>
      <c r="DA150" s="262"/>
      <c r="DB150" s="262"/>
      <c r="DC150" s="262"/>
      <c r="DD150" s="262"/>
      <c r="DE150" s="262"/>
      <c r="DF150" s="262"/>
      <c r="DG150" s="262"/>
      <c r="DH150" s="262"/>
      <c r="DI150" s="262"/>
      <c r="DJ150" s="262"/>
      <c r="DK150" s="262"/>
      <c r="DL150" s="262"/>
      <c r="DM150" s="262"/>
      <c r="DN150" s="262"/>
      <c r="DO150" s="262"/>
      <c r="DP150" s="262"/>
      <c r="DQ150" s="262"/>
      <c r="DR150" s="262"/>
      <c r="DS150" s="262"/>
      <c r="DT150" s="262"/>
      <c r="DU150" s="262"/>
      <c r="DV150" s="262"/>
      <c r="DW150" s="262"/>
      <c r="DX150" s="262"/>
      <c r="DY150" s="262"/>
      <c r="DZ150" s="262"/>
      <c r="EA150" s="262"/>
      <c r="EB150" s="262"/>
      <c r="EC150" s="262"/>
      <c r="ED150" s="262"/>
      <c r="EE150" s="262"/>
      <c r="EF150" s="262"/>
      <c r="EG150" s="262"/>
      <c r="EH150" s="262"/>
      <c r="EI150" s="262"/>
      <c r="EJ150" s="262"/>
      <c r="EK150" s="262"/>
      <c r="EL150" s="262"/>
      <c r="EM150" s="262"/>
      <c r="EN150" s="262"/>
      <c r="EO150" s="262"/>
      <c r="EP150" s="263" t="s">
        <v>6977</v>
      </c>
      <c r="EQ150" s="263" t="s">
        <v>6977</v>
      </c>
      <c r="ER150" s="263" t="s">
        <v>6977</v>
      </c>
      <c r="ES150" s="263" t="s">
        <v>6977</v>
      </c>
      <c r="ET150" s="263" t="s">
        <v>6977</v>
      </c>
      <c r="EU150" s="263" t="s">
        <v>6977</v>
      </c>
      <c r="EV150" s="263" t="s">
        <v>6977</v>
      </c>
      <c r="EW150" s="263" t="s">
        <v>6977</v>
      </c>
      <c r="EX150" s="263" t="s">
        <v>6977</v>
      </c>
      <c r="EY150" s="263" t="s">
        <v>6977</v>
      </c>
      <c r="EZ150" s="263" t="s">
        <v>6977</v>
      </c>
      <c r="FA150" s="263" t="s">
        <v>6977</v>
      </c>
      <c r="FB150" s="263" t="s">
        <v>6977</v>
      </c>
      <c r="FC150" s="263" t="s">
        <v>6977</v>
      </c>
      <c r="FD150" s="263" t="s">
        <v>6977</v>
      </c>
      <c r="FE150" s="263" t="s">
        <v>6977</v>
      </c>
      <c r="FF150" s="263" t="s">
        <v>6977</v>
      </c>
      <c r="FG150" s="263" t="s">
        <v>6977</v>
      </c>
      <c r="FH150" s="263" t="s">
        <v>6977</v>
      </c>
      <c r="FI150" s="263" t="s">
        <v>6977</v>
      </c>
      <c r="FJ150" s="263" t="s">
        <v>6977</v>
      </c>
      <c r="FK150" s="263" t="s">
        <v>6977</v>
      </c>
      <c r="FL150" s="263" t="s">
        <v>6977</v>
      </c>
      <c r="FM150" s="263" t="s">
        <v>6977</v>
      </c>
      <c r="FN150" s="263" t="s">
        <v>6977</v>
      </c>
      <c r="FO150" s="263" t="s">
        <v>6977</v>
      </c>
      <c r="FP150" s="263" t="s">
        <v>6977</v>
      </c>
      <c r="FQ150" s="263" t="s">
        <v>6977</v>
      </c>
      <c r="FR150" s="263" t="s">
        <v>6977</v>
      </c>
      <c r="FS150" s="263" t="s">
        <v>6977</v>
      </c>
      <c r="FT150" s="263" t="s">
        <v>6977</v>
      </c>
      <c r="FU150" s="263" t="s">
        <v>6977</v>
      </c>
      <c r="FV150" s="263" t="s">
        <v>6977</v>
      </c>
      <c r="FW150" s="263" t="s">
        <v>6977</v>
      </c>
      <c r="FX150" s="263" t="s">
        <v>6977</v>
      </c>
      <c r="FY150" s="263" t="s">
        <v>6977</v>
      </c>
      <c r="FZ150" s="263" t="s">
        <v>6977</v>
      </c>
      <c r="GA150" s="263" t="s">
        <v>6977</v>
      </c>
      <c r="GB150" s="263" t="s">
        <v>6977</v>
      </c>
      <c r="GC150" s="263" t="s">
        <v>6977</v>
      </c>
      <c r="GD150" s="263" t="s">
        <v>6977</v>
      </c>
      <c r="GE150" s="263" t="s">
        <v>6977</v>
      </c>
      <c r="GF150" s="263" t="s">
        <v>6977</v>
      </c>
      <c r="GG150" s="263" t="s">
        <v>6977</v>
      </c>
      <c r="GH150" s="263" t="s">
        <v>6977</v>
      </c>
      <c r="GI150" s="263" t="s">
        <v>6977</v>
      </c>
      <c r="GJ150" s="263" t="s">
        <v>6977</v>
      </c>
      <c r="GK150" s="263" t="s">
        <v>6977</v>
      </c>
      <c r="GL150" s="263" t="s">
        <v>6977</v>
      </c>
      <c r="GM150" s="263" t="s">
        <v>6977</v>
      </c>
      <c r="GN150" s="263" t="s">
        <v>6977</v>
      </c>
      <c r="GO150" s="263" t="s">
        <v>6977</v>
      </c>
      <c r="GP150" s="263" t="s">
        <v>6977</v>
      </c>
      <c r="GQ150" s="263" t="s">
        <v>6977</v>
      </c>
      <c r="GR150" s="263" t="s">
        <v>6977</v>
      </c>
      <c r="GS150" s="263" t="s">
        <v>6977</v>
      </c>
      <c r="GT150" s="263" t="s">
        <v>6977</v>
      </c>
      <c r="GU150" s="263" t="s">
        <v>6977</v>
      </c>
      <c r="GV150" s="263" t="s">
        <v>6977</v>
      </c>
      <c r="GW150" s="263" t="s">
        <v>6977</v>
      </c>
      <c r="GX150" s="263" t="s">
        <v>6977</v>
      </c>
      <c r="GY150" s="263" t="s">
        <v>6977</v>
      </c>
      <c r="GZ150" s="263" t="s">
        <v>6977</v>
      </c>
      <c r="HA150" s="263" t="s">
        <v>6977</v>
      </c>
      <c r="HB150" s="263" t="s">
        <v>6977</v>
      </c>
      <c r="HC150" s="263" t="s">
        <v>6977</v>
      </c>
      <c r="HD150" s="263" t="s">
        <v>6977</v>
      </c>
      <c r="HE150" s="263" t="s">
        <v>6977</v>
      </c>
      <c r="HF150" s="263" t="s">
        <v>6977</v>
      </c>
      <c r="HG150" s="263" t="s">
        <v>6977</v>
      </c>
      <c r="HH150" s="263" t="s">
        <v>6977</v>
      </c>
      <c r="HI150" s="263" t="s">
        <v>6977</v>
      </c>
      <c r="HJ150" s="263" t="s">
        <v>6977</v>
      </c>
      <c r="HK150" s="263" t="s">
        <v>6977</v>
      </c>
      <c r="HL150" s="263" t="s">
        <v>6977</v>
      </c>
      <c r="HM150" s="263" t="s">
        <v>6977</v>
      </c>
      <c r="HN150" s="263" t="s">
        <v>6977</v>
      </c>
      <c r="HO150" s="263" t="s">
        <v>6977</v>
      </c>
      <c r="HP150" s="263" t="s">
        <v>6977</v>
      </c>
      <c r="HQ150" s="263" t="s">
        <v>6977</v>
      </c>
    </row>
    <row r="151" spans="3:225">
      <c r="C151" s="229"/>
      <c r="D151" s="212"/>
      <c r="E151" t="s">
        <v>7217</v>
      </c>
      <c r="F151" s="235" t="s">
        <v>7238</v>
      </c>
      <c r="G151" s="260" t="s">
        <v>7206</v>
      </c>
      <c r="H151" s="261" t="s">
        <v>7213</v>
      </c>
      <c r="I151" s="262"/>
      <c r="J151" s="262"/>
      <c r="K151" s="262"/>
      <c r="L151" s="262"/>
      <c r="M151" s="262"/>
      <c r="N151" s="262"/>
      <c r="O151" s="262"/>
      <c r="P151" s="262"/>
      <c r="Q151" s="262"/>
      <c r="R151" s="262"/>
      <c r="S151" s="262"/>
      <c r="T151" s="262"/>
      <c r="U151" s="262"/>
      <c r="V151" s="262"/>
      <c r="W151" s="262"/>
      <c r="X151" s="262"/>
      <c r="Y151" s="262"/>
      <c r="Z151" s="262"/>
      <c r="AA151" s="262"/>
      <c r="AB151" s="262"/>
      <c r="AC151" s="262"/>
      <c r="AD151" s="262"/>
      <c r="AE151" s="262"/>
      <c r="AF151" s="262"/>
      <c r="AG151" s="262"/>
      <c r="AH151" s="262"/>
      <c r="AI151" s="262"/>
      <c r="AJ151" s="262"/>
      <c r="AK151" s="262"/>
      <c r="AL151" s="262"/>
      <c r="AM151" s="262"/>
      <c r="AN151" s="262"/>
      <c r="AO151" s="262"/>
      <c r="AP151" s="262"/>
      <c r="AQ151" s="262"/>
      <c r="AR151" s="262"/>
      <c r="AS151" s="262"/>
      <c r="AT151" s="262"/>
      <c r="AU151" s="262"/>
      <c r="AV151" s="262"/>
      <c r="AW151" s="262"/>
      <c r="AX151" s="262"/>
      <c r="AY151" s="262"/>
      <c r="AZ151" s="262"/>
      <c r="BA151" s="262"/>
      <c r="BB151" s="262"/>
      <c r="BC151" s="262"/>
      <c r="BD151" s="262"/>
      <c r="BE151" s="262"/>
      <c r="BF151" s="262"/>
      <c r="BG151" s="262"/>
      <c r="BH151" s="262"/>
      <c r="BI151" s="262"/>
      <c r="BJ151" s="262"/>
      <c r="BK151" s="262"/>
      <c r="BL151" s="262"/>
      <c r="BM151" s="262"/>
      <c r="BN151" s="262"/>
      <c r="BO151" s="262"/>
      <c r="BP151" s="262"/>
      <c r="BQ151" s="262"/>
      <c r="BR151" s="262"/>
      <c r="BS151" s="262"/>
      <c r="BT151" s="262"/>
      <c r="BU151" s="262"/>
      <c r="BV151" s="262"/>
      <c r="BW151" s="262"/>
      <c r="BX151" s="262"/>
      <c r="BY151" s="262"/>
      <c r="BZ151" s="262"/>
      <c r="CA151" s="262"/>
      <c r="CB151" s="262"/>
      <c r="CC151" s="262"/>
      <c r="CD151" s="262"/>
      <c r="CE151" s="262"/>
      <c r="CF151" s="262"/>
      <c r="CG151" s="262"/>
      <c r="CH151" s="262"/>
      <c r="CI151" s="262"/>
      <c r="CJ151" s="262"/>
      <c r="CK151" s="262"/>
      <c r="CL151" s="262"/>
      <c r="CM151" s="262"/>
      <c r="CN151" s="262"/>
      <c r="CO151" s="262"/>
      <c r="CP151" s="262"/>
      <c r="CQ151" s="262"/>
      <c r="CR151" s="262"/>
      <c r="CS151" s="262"/>
      <c r="CT151" s="262"/>
      <c r="CU151" s="262"/>
      <c r="CV151" s="262"/>
      <c r="CW151" s="262"/>
      <c r="CX151" s="262"/>
      <c r="CY151" s="262"/>
      <c r="CZ151" s="262"/>
      <c r="DA151" s="262"/>
      <c r="DB151" s="262"/>
      <c r="DC151" s="262"/>
      <c r="DD151" s="262"/>
      <c r="DE151" s="262"/>
      <c r="DF151" s="262"/>
      <c r="DG151" s="262"/>
      <c r="DH151" s="262"/>
      <c r="DI151" s="262"/>
      <c r="DJ151" s="262"/>
      <c r="DK151" s="262"/>
      <c r="DL151" s="262"/>
      <c r="DM151" s="262"/>
      <c r="DN151" s="262"/>
      <c r="DO151" s="262"/>
      <c r="DP151" s="262"/>
      <c r="DQ151" s="262"/>
      <c r="DR151" s="262"/>
      <c r="DS151" s="262"/>
      <c r="DT151" s="262"/>
      <c r="DU151" s="262"/>
      <c r="DV151" s="262"/>
      <c r="DW151" s="262"/>
      <c r="DX151" s="262"/>
      <c r="DY151" s="262"/>
      <c r="DZ151" s="262"/>
      <c r="EA151" s="262"/>
      <c r="EB151" s="262"/>
      <c r="EC151" s="262"/>
      <c r="ED151" s="262"/>
      <c r="EE151" s="262"/>
      <c r="EF151" s="262"/>
      <c r="EG151" s="262"/>
      <c r="EH151" s="262"/>
      <c r="EI151" s="262"/>
      <c r="EJ151" s="262"/>
      <c r="EK151" s="262"/>
      <c r="EL151" s="262"/>
      <c r="EM151" s="262"/>
      <c r="EN151" s="262"/>
      <c r="EO151" s="262"/>
      <c r="EP151" s="263" t="s">
        <v>6977</v>
      </c>
      <c r="EQ151" s="263" t="s">
        <v>6977</v>
      </c>
      <c r="ER151" s="263" t="s">
        <v>6977</v>
      </c>
      <c r="ES151" s="263" t="s">
        <v>6977</v>
      </c>
      <c r="ET151" s="263" t="s">
        <v>6977</v>
      </c>
      <c r="EU151" s="263" t="s">
        <v>6977</v>
      </c>
      <c r="EV151" s="263" t="s">
        <v>6977</v>
      </c>
      <c r="EW151" s="263" t="s">
        <v>6977</v>
      </c>
      <c r="EX151" s="263" t="s">
        <v>6977</v>
      </c>
      <c r="EY151" s="263" t="s">
        <v>6977</v>
      </c>
      <c r="EZ151" s="263" t="s">
        <v>6977</v>
      </c>
      <c r="FA151" s="263" t="s">
        <v>6977</v>
      </c>
      <c r="FB151" s="263" t="s">
        <v>6977</v>
      </c>
      <c r="FC151" s="263" t="s">
        <v>6977</v>
      </c>
      <c r="FD151" s="263" t="s">
        <v>6977</v>
      </c>
      <c r="FE151" s="263" t="s">
        <v>6977</v>
      </c>
      <c r="FF151" s="263" t="s">
        <v>6977</v>
      </c>
      <c r="FG151" s="263" t="s">
        <v>6977</v>
      </c>
      <c r="FH151" s="263" t="s">
        <v>6977</v>
      </c>
      <c r="FI151" s="263" t="s">
        <v>6977</v>
      </c>
      <c r="FJ151" s="263" t="s">
        <v>6977</v>
      </c>
      <c r="FK151" s="263" t="s">
        <v>6977</v>
      </c>
      <c r="FL151" s="263" t="s">
        <v>6977</v>
      </c>
      <c r="FM151" s="263" t="s">
        <v>6977</v>
      </c>
      <c r="FN151" s="263" t="s">
        <v>6977</v>
      </c>
      <c r="FO151" s="263" t="s">
        <v>6977</v>
      </c>
      <c r="FP151" s="263" t="s">
        <v>6977</v>
      </c>
      <c r="FQ151" s="263" t="s">
        <v>6977</v>
      </c>
      <c r="FR151" s="263" t="s">
        <v>6977</v>
      </c>
      <c r="FS151" s="263" t="s">
        <v>6977</v>
      </c>
      <c r="FT151" s="263" t="s">
        <v>6977</v>
      </c>
      <c r="FU151" s="263" t="s">
        <v>6977</v>
      </c>
      <c r="FV151" s="263" t="s">
        <v>6977</v>
      </c>
      <c r="FW151" s="263" t="s">
        <v>6977</v>
      </c>
      <c r="FX151" s="263" t="s">
        <v>6977</v>
      </c>
      <c r="FY151" s="263" t="s">
        <v>6977</v>
      </c>
      <c r="FZ151" s="263" t="s">
        <v>6977</v>
      </c>
      <c r="GA151" s="263" t="s">
        <v>6977</v>
      </c>
      <c r="GB151" s="263" t="s">
        <v>6977</v>
      </c>
      <c r="GC151" s="263" t="s">
        <v>6977</v>
      </c>
      <c r="GD151" s="263" t="s">
        <v>6977</v>
      </c>
      <c r="GE151" s="263" t="s">
        <v>6977</v>
      </c>
      <c r="GF151" s="263" t="s">
        <v>6977</v>
      </c>
      <c r="GG151" s="263" t="s">
        <v>6977</v>
      </c>
      <c r="GH151" s="263" t="s">
        <v>6977</v>
      </c>
      <c r="GI151" s="263" t="s">
        <v>6977</v>
      </c>
      <c r="GJ151" s="263" t="s">
        <v>6977</v>
      </c>
      <c r="GK151" s="263" t="s">
        <v>6977</v>
      </c>
      <c r="GL151" s="263" t="s">
        <v>6977</v>
      </c>
      <c r="GM151" s="263" t="s">
        <v>6977</v>
      </c>
      <c r="GN151" s="263" t="s">
        <v>6977</v>
      </c>
      <c r="GO151" s="263" t="s">
        <v>6977</v>
      </c>
      <c r="GP151" s="263" t="s">
        <v>6977</v>
      </c>
      <c r="GQ151" s="263" t="s">
        <v>6977</v>
      </c>
      <c r="GR151" s="263" t="s">
        <v>6977</v>
      </c>
      <c r="GS151" s="263" t="s">
        <v>6977</v>
      </c>
      <c r="GT151" s="263" t="s">
        <v>6977</v>
      </c>
      <c r="GU151" s="263" t="s">
        <v>6977</v>
      </c>
      <c r="GV151" s="263" t="s">
        <v>6977</v>
      </c>
      <c r="GW151" s="263" t="s">
        <v>6977</v>
      </c>
      <c r="GX151" s="263" t="s">
        <v>6977</v>
      </c>
      <c r="GY151" s="263" t="s">
        <v>6977</v>
      </c>
      <c r="GZ151" s="263" t="s">
        <v>6977</v>
      </c>
      <c r="HA151" s="263" t="s">
        <v>6977</v>
      </c>
      <c r="HB151" s="263" t="s">
        <v>6977</v>
      </c>
      <c r="HC151" s="263" t="s">
        <v>6977</v>
      </c>
      <c r="HD151" s="263" t="s">
        <v>6977</v>
      </c>
      <c r="HE151" s="263" t="s">
        <v>6977</v>
      </c>
      <c r="HF151" s="263" t="s">
        <v>6977</v>
      </c>
      <c r="HG151" s="263" t="s">
        <v>6977</v>
      </c>
      <c r="HH151" s="263" t="s">
        <v>6977</v>
      </c>
      <c r="HI151" s="263" t="s">
        <v>6977</v>
      </c>
      <c r="HJ151" s="263" t="s">
        <v>6977</v>
      </c>
      <c r="HK151" s="263" t="s">
        <v>6977</v>
      </c>
      <c r="HL151" s="263" t="s">
        <v>6977</v>
      </c>
      <c r="HM151" s="263" t="s">
        <v>6977</v>
      </c>
      <c r="HN151" s="263" t="s">
        <v>6977</v>
      </c>
      <c r="HO151" s="263" t="s">
        <v>6977</v>
      </c>
      <c r="HP151" s="263" t="s">
        <v>6977</v>
      </c>
      <c r="HQ151" s="263" t="s">
        <v>6977</v>
      </c>
    </row>
    <row r="152" spans="3:225">
      <c r="C152" s="229"/>
      <c r="D152" s="238" t="s">
        <v>7239</v>
      </c>
      <c r="E152" s="229"/>
      <c r="F152" s="235"/>
      <c r="G152" s="260"/>
      <c r="H152" s="261"/>
      <c r="I152" s="262"/>
      <c r="J152" s="262"/>
      <c r="K152" s="262"/>
      <c r="L152" s="262"/>
      <c r="M152" s="262"/>
      <c r="N152" s="262"/>
      <c r="O152" s="262"/>
      <c r="P152" s="262"/>
      <c r="Q152" s="262"/>
      <c r="R152" s="262"/>
      <c r="S152" s="262"/>
      <c r="T152" s="262"/>
      <c r="U152" s="262"/>
      <c r="V152" s="262"/>
      <c r="W152" s="262"/>
      <c r="X152" s="262"/>
      <c r="Y152" s="262"/>
      <c r="Z152" s="262"/>
      <c r="AA152" s="262"/>
      <c r="AB152" s="262"/>
      <c r="AC152" s="262"/>
      <c r="AD152" s="262"/>
      <c r="AE152" s="262"/>
      <c r="AF152" s="262"/>
      <c r="AG152" s="262"/>
      <c r="AH152" s="262"/>
      <c r="AI152" s="262"/>
      <c r="AJ152" s="262"/>
      <c r="AK152" s="262"/>
      <c r="AL152" s="262"/>
      <c r="AM152" s="262"/>
      <c r="AN152" s="262"/>
      <c r="AO152" s="262"/>
      <c r="AP152" s="262"/>
      <c r="AQ152" s="262"/>
      <c r="AR152" s="262"/>
      <c r="AS152" s="262"/>
      <c r="AT152" s="262"/>
      <c r="AU152" s="262"/>
      <c r="AV152" s="262"/>
      <c r="AW152" s="262"/>
      <c r="AX152" s="262"/>
      <c r="AY152" s="262"/>
      <c r="AZ152" s="262"/>
      <c r="BA152" s="262"/>
      <c r="BB152" s="262"/>
      <c r="BC152" s="262"/>
      <c r="BD152" s="262"/>
      <c r="BE152" s="262"/>
      <c r="BF152" s="262"/>
      <c r="BG152" s="262"/>
      <c r="BH152" s="262"/>
      <c r="BI152" s="262"/>
      <c r="BJ152" s="262"/>
      <c r="BK152" s="262"/>
      <c r="BL152" s="262"/>
      <c r="BM152" s="262"/>
      <c r="BN152" s="262"/>
      <c r="BO152" s="262"/>
      <c r="BP152" s="262"/>
      <c r="BQ152" s="262"/>
      <c r="BR152" s="262"/>
      <c r="BS152" s="262"/>
      <c r="BT152" s="262"/>
      <c r="BU152" s="262"/>
      <c r="BV152" s="262"/>
      <c r="BW152" s="262"/>
      <c r="BX152" s="262"/>
      <c r="BY152" s="262"/>
      <c r="BZ152" s="262"/>
      <c r="CA152" s="262"/>
      <c r="CB152" s="262"/>
      <c r="CC152" s="262"/>
      <c r="CD152" s="262"/>
      <c r="CE152" s="262"/>
      <c r="CF152" s="262"/>
      <c r="CG152" s="262"/>
      <c r="CH152" s="262"/>
      <c r="CI152" s="262"/>
      <c r="CJ152" s="262"/>
      <c r="CK152" s="262"/>
      <c r="CL152" s="262"/>
      <c r="CM152" s="262"/>
      <c r="CN152" s="262"/>
      <c r="CO152" s="262"/>
      <c r="CP152" s="262"/>
      <c r="CQ152" s="262"/>
      <c r="CR152" s="262"/>
      <c r="CS152" s="262"/>
      <c r="CT152" s="262"/>
      <c r="CU152" s="262"/>
      <c r="CV152" s="262"/>
      <c r="CW152" s="262"/>
      <c r="CX152" s="262"/>
      <c r="CY152" s="262"/>
      <c r="CZ152" s="262"/>
      <c r="DA152" s="262"/>
      <c r="DB152" s="262"/>
      <c r="DC152" s="262"/>
      <c r="DD152" s="262"/>
      <c r="DE152" s="262"/>
      <c r="DF152" s="262"/>
      <c r="DG152" s="262"/>
      <c r="DH152" s="262"/>
      <c r="DI152" s="262"/>
      <c r="DJ152" s="262"/>
      <c r="DK152" s="262"/>
      <c r="DL152" s="262"/>
      <c r="DM152" s="262"/>
      <c r="DN152" s="262"/>
      <c r="DO152" s="262"/>
      <c r="DP152" s="262"/>
      <c r="DQ152" s="262"/>
      <c r="DR152" s="262"/>
      <c r="DS152" s="262"/>
      <c r="DT152" s="262"/>
      <c r="DU152" s="262"/>
      <c r="DV152" s="262"/>
      <c r="DW152" s="262"/>
      <c r="DX152" s="262"/>
      <c r="DY152" s="262"/>
      <c r="DZ152" s="262"/>
      <c r="EA152" s="262"/>
      <c r="EB152" s="262"/>
      <c r="EC152" s="262"/>
      <c r="ED152" s="262"/>
      <c r="EE152" s="262"/>
      <c r="EF152" s="262"/>
      <c r="EG152" s="262"/>
      <c r="EH152" s="262"/>
      <c r="EI152" s="262"/>
      <c r="EJ152" s="262"/>
      <c r="EK152" s="262"/>
      <c r="EL152" s="262"/>
      <c r="EM152" s="262"/>
      <c r="EN152" s="262"/>
      <c r="EO152" s="262"/>
      <c r="EP152" s="263" t="s">
        <v>7219</v>
      </c>
      <c r="EQ152" s="263" t="s">
        <v>7219</v>
      </c>
      <c r="ER152" s="263" t="s">
        <v>7219</v>
      </c>
      <c r="ES152" s="263" t="s">
        <v>7219</v>
      </c>
      <c r="ET152" s="263" t="s">
        <v>7219</v>
      </c>
      <c r="EU152" s="263" t="s">
        <v>7219</v>
      </c>
      <c r="EV152" s="263" t="s">
        <v>7219</v>
      </c>
      <c r="EW152" s="263" t="s">
        <v>7219</v>
      </c>
      <c r="EX152" s="263" t="s">
        <v>7219</v>
      </c>
      <c r="EY152" s="263" t="s">
        <v>7219</v>
      </c>
      <c r="EZ152" s="263" t="s">
        <v>7219</v>
      </c>
      <c r="FA152" s="263" t="s">
        <v>7219</v>
      </c>
      <c r="FB152" s="263" t="s">
        <v>7219</v>
      </c>
      <c r="FC152" s="263" t="s">
        <v>7219</v>
      </c>
      <c r="FD152" s="263" t="s">
        <v>7219</v>
      </c>
      <c r="FE152" s="263" t="s">
        <v>7219</v>
      </c>
      <c r="FF152" s="263" t="s">
        <v>7219</v>
      </c>
      <c r="FG152" s="263" t="s">
        <v>7219</v>
      </c>
      <c r="FH152" s="263" t="s">
        <v>7219</v>
      </c>
      <c r="FI152" s="263" t="s">
        <v>7219</v>
      </c>
      <c r="FJ152" s="263" t="s">
        <v>7219</v>
      </c>
      <c r="FK152" s="263" t="s">
        <v>7219</v>
      </c>
      <c r="FL152" s="263" t="s">
        <v>7219</v>
      </c>
      <c r="FM152" s="263" t="s">
        <v>7219</v>
      </c>
      <c r="FN152" s="263" t="s">
        <v>7219</v>
      </c>
      <c r="FO152" s="263" t="s">
        <v>7219</v>
      </c>
      <c r="FP152" s="263" t="s">
        <v>7219</v>
      </c>
      <c r="FQ152" s="263" t="s">
        <v>7219</v>
      </c>
      <c r="FR152" s="263" t="s">
        <v>7219</v>
      </c>
      <c r="FS152" s="263" t="s">
        <v>7219</v>
      </c>
      <c r="FT152" s="263" t="s">
        <v>7219</v>
      </c>
      <c r="FU152" s="263" t="s">
        <v>7219</v>
      </c>
      <c r="FV152" s="263" t="s">
        <v>7219</v>
      </c>
      <c r="FW152" s="263" t="s">
        <v>7219</v>
      </c>
      <c r="FX152" s="263" t="s">
        <v>7219</v>
      </c>
      <c r="FY152" s="263" t="s">
        <v>7219</v>
      </c>
      <c r="FZ152" s="263" t="s">
        <v>7219</v>
      </c>
      <c r="GA152" s="263" t="s">
        <v>7219</v>
      </c>
      <c r="GB152" s="263" t="s">
        <v>7219</v>
      </c>
      <c r="GC152" s="263" t="s">
        <v>7219</v>
      </c>
      <c r="GD152" s="263" t="s">
        <v>7219</v>
      </c>
      <c r="GE152" s="263" t="s">
        <v>7219</v>
      </c>
      <c r="GF152" s="263" t="s">
        <v>7219</v>
      </c>
      <c r="GG152" s="263" t="s">
        <v>7219</v>
      </c>
      <c r="GH152" s="263" t="s">
        <v>7219</v>
      </c>
      <c r="GI152" s="263" t="s">
        <v>7219</v>
      </c>
      <c r="GJ152" s="263" t="s">
        <v>7219</v>
      </c>
      <c r="GK152" s="263" t="s">
        <v>7219</v>
      </c>
      <c r="GL152" s="263" t="s">
        <v>7219</v>
      </c>
      <c r="GM152" s="263" t="s">
        <v>7219</v>
      </c>
      <c r="GN152" s="263" t="s">
        <v>7219</v>
      </c>
      <c r="GO152" s="263" t="s">
        <v>7219</v>
      </c>
      <c r="GP152" s="263" t="s">
        <v>7219</v>
      </c>
      <c r="GQ152" s="263" t="s">
        <v>7219</v>
      </c>
      <c r="GR152" s="263" t="s">
        <v>7219</v>
      </c>
      <c r="GS152" s="263" t="s">
        <v>7219</v>
      </c>
      <c r="GT152" s="263" t="s">
        <v>7219</v>
      </c>
      <c r="GU152" s="263" t="s">
        <v>7219</v>
      </c>
      <c r="GV152" s="263" t="s">
        <v>7219</v>
      </c>
      <c r="GW152" s="263" t="s">
        <v>7219</v>
      </c>
      <c r="GX152" s="263" t="s">
        <v>7219</v>
      </c>
      <c r="GY152" s="263" t="s">
        <v>7219</v>
      </c>
      <c r="GZ152" s="263" t="s">
        <v>7219</v>
      </c>
      <c r="HA152" s="263" t="s">
        <v>7219</v>
      </c>
      <c r="HB152" s="263" t="s">
        <v>7219</v>
      </c>
      <c r="HC152" s="263" t="s">
        <v>7219</v>
      </c>
      <c r="HD152" s="263" t="s">
        <v>7219</v>
      </c>
      <c r="HE152" s="263" t="s">
        <v>7219</v>
      </c>
      <c r="HF152" s="263" t="s">
        <v>7219</v>
      </c>
      <c r="HG152" s="263" t="s">
        <v>7219</v>
      </c>
      <c r="HH152" s="263" t="s">
        <v>7219</v>
      </c>
      <c r="HI152" s="263" t="s">
        <v>7219</v>
      </c>
      <c r="HJ152" s="263" t="s">
        <v>7219</v>
      </c>
      <c r="HK152" s="263" t="s">
        <v>7219</v>
      </c>
      <c r="HL152" s="263" t="s">
        <v>7219</v>
      </c>
      <c r="HM152" s="263" t="s">
        <v>7219</v>
      </c>
      <c r="HN152" s="263" t="s">
        <v>7219</v>
      </c>
      <c r="HO152" s="263" t="s">
        <v>7219</v>
      </c>
      <c r="HP152" s="263" t="s">
        <v>7219</v>
      </c>
      <c r="HQ152" s="263" t="s">
        <v>7219</v>
      </c>
    </row>
    <row r="153" spans="3:225">
      <c r="C153" s="229"/>
      <c r="D153" s="212"/>
      <c r="E153" s="229" t="s">
        <v>7204</v>
      </c>
      <c r="F153" s="235" t="s">
        <v>7240</v>
      </c>
      <c r="G153" s="260" t="s">
        <v>7206</v>
      </c>
      <c r="H153" s="261" t="s">
        <v>7207</v>
      </c>
      <c r="I153" s="262"/>
      <c r="J153" s="262"/>
      <c r="K153" s="262"/>
      <c r="L153" s="262"/>
      <c r="M153" s="262"/>
      <c r="N153" s="262"/>
      <c r="O153" s="262"/>
      <c r="P153" s="262"/>
      <c r="Q153" s="262"/>
      <c r="R153" s="262"/>
      <c r="S153" s="262"/>
      <c r="T153" s="262"/>
      <c r="U153" s="262"/>
      <c r="V153" s="262"/>
      <c r="W153" s="262"/>
      <c r="X153" s="262"/>
      <c r="Y153" s="262"/>
      <c r="Z153" s="262"/>
      <c r="AA153" s="262"/>
      <c r="AB153" s="262"/>
      <c r="AC153" s="262"/>
      <c r="AD153" s="262"/>
      <c r="AE153" s="262"/>
      <c r="AF153" s="262"/>
      <c r="AG153" s="262"/>
      <c r="AH153" s="262"/>
      <c r="AI153" s="262"/>
      <c r="AJ153" s="262"/>
      <c r="AK153" s="262"/>
      <c r="AL153" s="262"/>
      <c r="AM153" s="262"/>
      <c r="AN153" s="262"/>
      <c r="AO153" s="262"/>
      <c r="AP153" s="262"/>
      <c r="AQ153" s="262"/>
      <c r="AR153" s="262"/>
      <c r="AS153" s="262"/>
      <c r="AT153" s="262"/>
      <c r="AU153" s="262"/>
      <c r="AV153" s="262"/>
      <c r="AW153" s="262"/>
      <c r="AX153" s="262"/>
      <c r="AY153" s="262"/>
      <c r="AZ153" s="262"/>
      <c r="BA153" s="262"/>
      <c r="BB153" s="262"/>
      <c r="BC153" s="262"/>
      <c r="BD153" s="262"/>
      <c r="BE153" s="262"/>
      <c r="BF153" s="262"/>
      <c r="BG153" s="262"/>
      <c r="BH153" s="262"/>
      <c r="BI153" s="262"/>
      <c r="BJ153" s="262"/>
      <c r="BK153" s="262"/>
      <c r="BL153" s="262"/>
      <c r="BM153" s="262"/>
      <c r="BN153" s="262"/>
      <c r="BO153" s="262"/>
      <c r="BP153" s="262"/>
      <c r="BQ153" s="262"/>
      <c r="BR153" s="262"/>
      <c r="BS153" s="262"/>
      <c r="BT153" s="262"/>
      <c r="BU153" s="262"/>
      <c r="BV153" s="262"/>
      <c r="BW153" s="262"/>
      <c r="BX153" s="262"/>
      <c r="BY153" s="262"/>
      <c r="BZ153" s="262"/>
      <c r="CA153" s="262"/>
      <c r="CB153" s="262"/>
      <c r="CC153" s="262"/>
      <c r="CD153" s="262"/>
      <c r="CE153" s="262"/>
      <c r="CF153" s="262"/>
      <c r="CG153" s="262"/>
      <c r="CH153" s="262"/>
      <c r="CI153" s="262"/>
      <c r="CJ153" s="262"/>
      <c r="CK153" s="262"/>
      <c r="CL153" s="262"/>
      <c r="CM153" s="262"/>
      <c r="CN153" s="262"/>
      <c r="CO153" s="262"/>
      <c r="CP153" s="262"/>
      <c r="CQ153" s="262"/>
      <c r="CR153" s="262"/>
      <c r="CS153" s="262"/>
      <c r="CT153" s="262"/>
      <c r="CU153" s="262"/>
      <c r="CV153" s="262"/>
      <c r="CW153" s="262"/>
      <c r="CX153" s="262"/>
      <c r="CY153" s="262"/>
      <c r="CZ153" s="262"/>
      <c r="DA153" s="262"/>
      <c r="DB153" s="262"/>
      <c r="DC153" s="262"/>
      <c r="DD153" s="262"/>
      <c r="DE153" s="262"/>
      <c r="DF153" s="262"/>
      <c r="DG153" s="262"/>
      <c r="DH153" s="262"/>
      <c r="DI153" s="262"/>
      <c r="DJ153" s="262"/>
      <c r="DK153" s="262"/>
      <c r="DL153" s="262"/>
      <c r="DM153" s="262"/>
      <c r="DN153" s="262"/>
      <c r="DO153" s="262"/>
      <c r="DP153" s="262"/>
      <c r="DQ153" s="262"/>
      <c r="DR153" s="262"/>
      <c r="DS153" s="262"/>
      <c r="DT153" s="262"/>
      <c r="DU153" s="262"/>
      <c r="DV153" s="262"/>
      <c r="DW153" s="262"/>
      <c r="DX153" s="262"/>
      <c r="DY153" s="262"/>
      <c r="DZ153" s="262"/>
      <c r="EA153" s="262"/>
      <c r="EB153" s="262"/>
      <c r="EC153" s="262"/>
      <c r="ED153" s="262"/>
      <c r="EE153" s="262"/>
      <c r="EF153" s="262"/>
      <c r="EG153" s="262"/>
      <c r="EH153" s="262"/>
      <c r="EI153" s="262"/>
      <c r="EJ153" s="262"/>
      <c r="EK153" s="262"/>
      <c r="EL153" s="262"/>
      <c r="EM153" s="262"/>
      <c r="EN153" s="262"/>
      <c r="EO153" s="262"/>
      <c r="EP153" s="263" t="s">
        <v>6977</v>
      </c>
      <c r="EQ153" s="263" t="s">
        <v>6977</v>
      </c>
      <c r="ER153" s="263" t="s">
        <v>6977</v>
      </c>
      <c r="ES153" s="263" t="s">
        <v>6977</v>
      </c>
      <c r="ET153" s="263" t="s">
        <v>6977</v>
      </c>
      <c r="EU153" s="263" t="s">
        <v>6977</v>
      </c>
      <c r="EV153" s="263" t="s">
        <v>6977</v>
      </c>
      <c r="EW153" s="263" t="s">
        <v>6977</v>
      </c>
      <c r="EX153" s="263" t="s">
        <v>6977</v>
      </c>
      <c r="EY153" s="263" t="s">
        <v>6977</v>
      </c>
      <c r="EZ153" s="263" t="s">
        <v>6977</v>
      </c>
      <c r="FA153" s="263" t="s">
        <v>6977</v>
      </c>
      <c r="FB153" s="263" t="s">
        <v>6977</v>
      </c>
      <c r="FC153" s="263" t="s">
        <v>6977</v>
      </c>
      <c r="FD153" s="263" t="s">
        <v>6977</v>
      </c>
      <c r="FE153" s="263" t="s">
        <v>6977</v>
      </c>
      <c r="FF153" s="263" t="s">
        <v>6977</v>
      </c>
      <c r="FG153" s="263" t="s">
        <v>6977</v>
      </c>
      <c r="FH153" s="263" t="s">
        <v>6977</v>
      </c>
      <c r="FI153" s="263" t="s">
        <v>6977</v>
      </c>
      <c r="FJ153" s="263" t="s">
        <v>6977</v>
      </c>
      <c r="FK153" s="263" t="s">
        <v>6977</v>
      </c>
      <c r="FL153" s="263" t="s">
        <v>6977</v>
      </c>
      <c r="FM153" s="263" t="s">
        <v>6977</v>
      </c>
      <c r="FN153" s="263" t="s">
        <v>6977</v>
      </c>
      <c r="FO153" s="263" t="s">
        <v>6977</v>
      </c>
      <c r="FP153" s="263" t="s">
        <v>6977</v>
      </c>
      <c r="FQ153" s="263" t="s">
        <v>6977</v>
      </c>
      <c r="FR153" s="263" t="s">
        <v>6977</v>
      </c>
      <c r="FS153" s="263" t="s">
        <v>6977</v>
      </c>
      <c r="FT153" s="263" t="s">
        <v>6977</v>
      </c>
      <c r="FU153" s="263" t="s">
        <v>6977</v>
      </c>
      <c r="FV153" s="263" t="s">
        <v>6977</v>
      </c>
      <c r="FW153" s="263" t="s">
        <v>6977</v>
      </c>
      <c r="FX153" s="263" t="s">
        <v>6977</v>
      </c>
      <c r="FY153" s="263" t="s">
        <v>6977</v>
      </c>
      <c r="FZ153" s="263" t="s">
        <v>6977</v>
      </c>
      <c r="GA153" s="263" t="s">
        <v>6977</v>
      </c>
      <c r="GB153" s="263" t="s">
        <v>6977</v>
      </c>
      <c r="GC153" s="263" t="s">
        <v>6977</v>
      </c>
      <c r="GD153" s="263" t="s">
        <v>6977</v>
      </c>
      <c r="GE153" s="263" t="s">
        <v>6977</v>
      </c>
      <c r="GF153" s="263" t="s">
        <v>6977</v>
      </c>
      <c r="GG153" s="263" t="s">
        <v>6977</v>
      </c>
      <c r="GH153" s="263" t="s">
        <v>6977</v>
      </c>
      <c r="GI153" s="263" t="s">
        <v>6977</v>
      </c>
      <c r="GJ153" s="263" t="s">
        <v>6977</v>
      </c>
      <c r="GK153" s="263" t="s">
        <v>6977</v>
      </c>
      <c r="GL153" s="263" t="s">
        <v>6977</v>
      </c>
      <c r="GM153" s="263" t="s">
        <v>6977</v>
      </c>
      <c r="GN153" s="263" t="s">
        <v>6977</v>
      </c>
      <c r="GO153" s="263" t="s">
        <v>6977</v>
      </c>
      <c r="GP153" s="263" t="s">
        <v>6977</v>
      </c>
      <c r="GQ153" s="263" t="s">
        <v>6977</v>
      </c>
      <c r="GR153" s="263" t="s">
        <v>6977</v>
      </c>
      <c r="GS153" s="263" t="s">
        <v>6977</v>
      </c>
      <c r="GT153" s="263" t="s">
        <v>6977</v>
      </c>
      <c r="GU153" s="263" t="s">
        <v>6977</v>
      </c>
      <c r="GV153" s="263" t="s">
        <v>6977</v>
      </c>
      <c r="GW153" s="263" t="s">
        <v>6977</v>
      </c>
      <c r="GX153" s="263" t="s">
        <v>6977</v>
      </c>
      <c r="GY153" s="263" t="s">
        <v>6977</v>
      </c>
      <c r="GZ153" s="263" t="s">
        <v>6977</v>
      </c>
      <c r="HA153" s="263" t="s">
        <v>6977</v>
      </c>
      <c r="HB153" s="263" t="s">
        <v>6977</v>
      </c>
      <c r="HC153" s="263" t="s">
        <v>6977</v>
      </c>
      <c r="HD153" s="263" t="s">
        <v>6977</v>
      </c>
      <c r="HE153" s="263" t="s">
        <v>6977</v>
      </c>
      <c r="HF153" s="263" t="s">
        <v>6977</v>
      </c>
      <c r="HG153" s="263" t="s">
        <v>6977</v>
      </c>
      <c r="HH153" s="263" t="s">
        <v>6977</v>
      </c>
      <c r="HI153" s="263" t="s">
        <v>6977</v>
      </c>
      <c r="HJ153" s="263" t="s">
        <v>6977</v>
      </c>
      <c r="HK153" s="263" t="s">
        <v>6977</v>
      </c>
      <c r="HL153" s="263" t="s">
        <v>6977</v>
      </c>
      <c r="HM153" s="263" t="s">
        <v>6977</v>
      </c>
      <c r="HN153" s="263" t="s">
        <v>6977</v>
      </c>
      <c r="HO153" s="263" t="s">
        <v>6977</v>
      </c>
      <c r="HP153" s="263" t="s">
        <v>6977</v>
      </c>
      <c r="HQ153" s="263" t="s">
        <v>6977</v>
      </c>
    </row>
    <row r="154" spans="3:225">
      <c r="C154" s="229"/>
      <c r="D154" s="212"/>
      <c r="E154" s="229" t="s">
        <v>7208</v>
      </c>
      <c r="F154" s="235" t="s">
        <v>7240</v>
      </c>
      <c r="G154" s="260" t="s">
        <v>7206</v>
      </c>
      <c r="H154" s="261" t="s">
        <v>7207</v>
      </c>
      <c r="I154" s="262"/>
      <c r="J154" s="262"/>
      <c r="K154" s="262"/>
      <c r="L154" s="262"/>
      <c r="M154" s="262"/>
      <c r="N154" s="262"/>
      <c r="O154" s="262"/>
      <c r="P154" s="262"/>
      <c r="Q154" s="262"/>
      <c r="R154" s="262"/>
      <c r="S154" s="262"/>
      <c r="T154" s="262"/>
      <c r="U154" s="262"/>
      <c r="V154" s="262"/>
      <c r="W154" s="262"/>
      <c r="X154" s="262"/>
      <c r="Y154" s="262"/>
      <c r="Z154" s="262"/>
      <c r="AA154" s="262"/>
      <c r="AB154" s="262"/>
      <c r="AC154" s="262"/>
      <c r="AD154" s="262"/>
      <c r="AE154" s="262"/>
      <c r="AF154" s="262"/>
      <c r="AG154" s="262"/>
      <c r="AH154" s="262"/>
      <c r="AI154" s="262"/>
      <c r="AJ154" s="262"/>
      <c r="AK154" s="262"/>
      <c r="AL154" s="262"/>
      <c r="AM154" s="262"/>
      <c r="AN154" s="262"/>
      <c r="AO154" s="262"/>
      <c r="AP154" s="262"/>
      <c r="AQ154" s="262"/>
      <c r="AR154" s="262"/>
      <c r="AS154" s="262"/>
      <c r="AT154" s="262"/>
      <c r="AU154" s="262"/>
      <c r="AV154" s="262"/>
      <c r="AW154" s="262"/>
      <c r="AX154" s="262"/>
      <c r="AY154" s="262"/>
      <c r="AZ154" s="262"/>
      <c r="BA154" s="262"/>
      <c r="BB154" s="262"/>
      <c r="BC154" s="262"/>
      <c r="BD154" s="262"/>
      <c r="BE154" s="262"/>
      <c r="BF154" s="262"/>
      <c r="BG154" s="262"/>
      <c r="BH154" s="262"/>
      <c r="BI154" s="262"/>
      <c r="BJ154" s="262"/>
      <c r="BK154" s="262"/>
      <c r="BL154" s="262"/>
      <c r="BM154" s="262"/>
      <c r="BN154" s="262"/>
      <c r="BO154" s="262"/>
      <c r="BP154" s="262"/>
      <c r="BQ154" s="262"/>
      <c r="BR154" s="262"/>
      <c r="BS154" s="262"/>
      <c r="BT154" s="262"/>
      <c r="BU154" s="262"/>
      <c r="BV154" s="262"/>
      <c r="BW154" s="262"/>
      <c r="BX154" s="262"/>
      <c r="BY154" s="262"/>
      <c r="BZ154" s="262"/>
      <c r="CA154" s="262"/>
      <c r="CB154" s="262"/>
      <c r="CC154" s="262"/>
      <c r="CD154" s="262"/>
      <c r="CE154" s="262"/>
      <c r="CF154" s="262"/>
      <c r="CG154" s="262"/>
      <c r="CH154" s="262"/>
      <c r="CI154" s="262"/>
      <c r="CJ154" s="262"/>
      <c r="CK154" s="262"/>
      <c r="CL154" s="262"/>
      <c r="CM154" s="262"/>
      <c r="CN154" s="262"/>
      <c r="CO154" s="262"/>
      <c r="CP154" s="262"/>
      <c r="CQ154" s="262"/>
      <c r="CR154" s="262"/>
      <c r="CS154" s="262"/>
      <c r="CT154" s="262"/>
      <c r="CU154" s="262"/>
      <c r="CV154" s="262"/>
      <c r="CW154" s="262"/>
      <c r="CX154" s="262"/>
      <c r="CY154" s="262"/>
      <c r="CZ154" s="262"/>
      <c r="DA154" s="262"/>
      <c r="DB154" s="262"/>
      <c r="DC154" s="262"/>
      <c r="DD154" s="262"/>
      <c r="DE154" s="262"/>
      <c r="DF154" s="262"/>
      <c r="DG154" s="262"/>
      <c r="DH154" s="262"/>
      <c r="DI154" s="262"/>
      <c r="DJ154" s="262"/>
      <c r="DK154" s="262"/>
      <c r="DL154" s="262"/>
      <c r="DM154" s="262"/>
      <c r="DN154" s="262"/>
      <c r="DO154" s="262"/>
      <c r="DP154" s="262"/>
      <c r="DQ154" s="262"/>
      <c r="DR154" s="262"/>
      <c r="DS154" s="262"/>
      <c r="DT154" s="262"/>
      <c r="DU154" s="262"/>
      <c r="DV154" s="262"/>
      <c r="DW154" s="262"/>
      <c r="DX154" s="262"/>
      <c r="DY154" s="262"/>
      <c r="DZ154" s="262"/>
      <c r="EA154" s="262"/>
      <c r="EB154" s="262"/>
      <c r="EC154" s="262"/>
      <c r="ED154" s="262"/>
      <c r="EE154" s="262"/>
      <c r="EF154" s="262"/>
      <c r="EG154" s="262"/>
      <c r="EH154" s="262"/>
      <c r="EI154" s="262"/>
      <c r="EJ154" s="262"/>
      <c r="EK154" s="262"/>
      <c r="EL154" s="262"/>
      <c r="EM154" s="262"/>
      <c r="EN154" s="262"/>
      <c r="EO154" s="262"/>
      <c r="EP154" s="263" t="s">
        <v>6977</v>
      </c>
      <c r="EQ154" s="263" t="s">
        <v>6977</v>
      </c>
      <c r="ER154" s="263" t="s">
        <v>6977</v>
      </c>
      <c r="ES154" s="263" t="s">
        <v>6977</v>
      </c>
      <c r="ET154" s="263" t="s">
        <v>6977</v>
      </c>
      <c r="EU154" s="263" t="s">
        <v>6977</v>
      </c>
      <c r="EV154" s="263" t="s">
        <v>6977</v>
      </c>
      <c r="EW154" s="263" t="s">
        <v>6977</v>
      </c>
      <c r="EX154" s="263" t="s">
        <v>6977</v>
      </c>
      <c r="EY154" s="263" t="s">
        <v>6977</v>
      </c>
      <c r="EZ154" s="263" t="s">
        <v>6977</v>
      </c>
      <c r="FA154" s="263" t="s">
        <v>6977</v>
      </c>
      <c r="FB154" s="263" t="s">
        <v>6977</v>
      </c>
      <c r="FC154" s="263" t="s">
        <v>6977</v>
      </c>
      <c r="FD154" s="263" t="s">
        <v>6977</v>
      </c>
      <c r="FE154" s="263" t="s">
        <v>6977</v>
      </c>
      <c r="FF154" s="263" t="s">
        <v>6977</v>
      </c>
      <c r="FG154" s="263" t="s">
        <v>6977</v>
      </c>
      <c r="FH154" s="263" t="s">
        <v>6977</v>
      </c>
      <c r="FI154" s="263" t="s">
        <v>6977</v>
      </c>
      <c r="FJ154" s="263" t="s">
        <v>6977</v>
      </c>
      <c r="FK154" s="263" t="s">
        <v>6977</v>
      </c>
      <c r="FL154" s="263" t="s">
        <v>6977</v>
      </c>
      <c r="FM154" s="263" t="s">
        <v>6977</v>
      </c>
      <c r="FN154" s="263" t="s">
        <v>6977</v>
      </c>
      <c r="FO154" s="263" t="s">
        <v>6977</v>
      </c>
      <c r="FP154" s="263" t="s">
        <v>6977</v>
      </c>
      <c r="FQ154" s="263" t="s">
        <v>6977</v>
      </c>
      <c r="FR154" s="263" t="s">
        <v>6977</v>
      </c>
      <c r="FS154" s="263" t="s">
        <v>6977</v>
      </c>
      <c r="FT154" s="263" t="s">
        <v>6977</v>
      </c>
      <c r="FU154" s="263" t="s">
        <v>6977</v>
      </c>
      <c r="FV154" s="263" t="s">
        <v>6977</v>
      </c>
      <c r="FW154" s="263" t="s">
        <v>6977</v>
      </c>
      <c r="FX154" s="263" t="s">
        <v>6977</v>
      </c>
      <c r="FY154" s="263" t="s">
        <v>6977</v>
      </c>
      <c r="FZ154" s="263" t="s">
        <v>6977</v>
      </c>
      <c r="GA154" s="263" t="s">
        <v>6977</v>
      </c>
      <c r="GB154" s="263" t="s">
        <v>6977</v>
      </c>
      <c r="GC154" s="263" t="s">
        <v>6977</v>
      </c>
      <c r="GD154" s="263" t="s">
        <v>6977</v>
      </c>
      <c r="GE154" s="263" t="s">
        <v>6977</v>
      </c>
      <c r="GF154" s="263" t="s">
        <v>6977</v>
      </c>
      <c r="GG154" s="263" t="s">
        <v>6977</v>
      </c>
      <c r="GH154" s="263" t="s">
        <v>6977</v>
      </c>
      <c r="GI154" s="263" t="s">
        <v>6977</v>
      </c>
      <c r="GJ154" s="263" t="s">
        <v>6977</v>
      </c>
      <c r="GK154" s="263" t="s">
        <v>6977</v>
      </c>
      <c r="GL154" s="263" t="s">
        <v>6977</v>
      </c>
      <c r="GM154" s="263" t="s">
        <v>6977</v>
      </c>
      <c r="GN154" s="263" t="s">
        <v>6977</v>
      </c>
      <c r="GO154" s="263" t="s">
        <v>6977</v>
      </c>
      <c r="GP154" s="263" t="s">
        <v>6977</v>
      </c>
      <c r="GQ154" s="263" t="s">
        <v>6977</v>
      </c>
      <c r="GR154" s="263" t="s">
        <v>6977</v>
      </c>
      <c r="GS154" s="263" t="s">
        <v>6977</v>
      </c>
      <c r="GT154" s="263" t="s">
        <v>6977</v>
      </c>
      <c r="GU154" s="263" t="s">
        <v>6977</v>
      </c>
      <c r="GV154" s="263" t="s">
        <v>6977</v>
      </c>
      <c r="GW154" s="263" t="s">
        <v>6977</v>
      </c>
      <c r="GX154" s="263" t="s">
        <v>6977</v>
      </c>
      <c r="GY154" s="263" t="s">
        <v>6977</v>
      </c>
      <c r="GZ154" s="263" t="s">
        <v>6977</v>
      </c>
      <c r="HA154" s="263" t="s">
        <v>6977</v>
      </c>
      <c r="HB154" s="263" t="s">
        <v>6977</v>
      </c>
      <c r="HC154" s="263" t="s">
        <v>6977</v>
      </c>
      <c r="HD154" s="263" t="s">
        <v>6977</v>
      </c>
      <c r="HE154" s="263" t="s">
        <v>6977</v>
      </c>
      <c r="HF154" s="263" t="s">
        <v>6977</v>
      </c>
      <c r="HG154" s="263" t="s">
        <v>6977</v>
      </c>
      <c r="HH154" s="263" t="s">
        <v>6977</v>
      </c>
      <c r="HI154" s="263" t="s">
        <v>6977</v>
      </c>
      <c r="HJ154" s="263" t="s">
        <v>6977</v>
      </c>
      <c r="HK154" s="263" t="s">
        <v>6977</v>
      </c>
      <c r="HL154" s="263" t="s">
        <v>6977</v>
      </c>
      <c r="HM154" s="263" t="s">
        <v>6977</v>
      </c>
      <c r="HN154" s="263" t="s">
        <v>6977</v>
      </c>
      <c r="HO154" s="263" t="s">
        <v>6977</v>
      </c>
      <c r="HP154" s="263" t="s">
        <v>6977</v>
      </c>
      <c r="HQ154" s="263" t="s">
        <v>6977</v>
      </c>
    </row>
    <row r="155" spans="3:225">
      <c r="C155" s="229"/>
      <c r="D155" s="212"/>
      <c r="E155" s="229" t="s">
        <v>7209</v>
      </c>
      <c r="F155" s="235" t="s">
        <v>7240</v>
      </c>
      <c r="G155" s="260" t="s">
        <v>7206</v>
      </c>
      <c r="H155" s="261" t="s">
        <v>7207</v>
      </c>
      <c r="I155" s="262"/>
      <c r="J155" s="262"/>
      <c r="K155" s="262"/>
      <c r="L155" s="262"/>
      <c r="M155" s="262"/>
      <c r="N155" s="262"/>
      <c r="O155" s="262"/>
      <c r="P155" s="262"/>
      <c r="Q155" s="262"/>
      <c r="R155" s="262"/>
      <c r="S155" s="262"/>
      <c r="T155" s="262"/>
      <c r="U155" s="262"/>
      <c r="V155" s="262"/>
      <c r="W155" s="262"/>
      <c r="X155" s="262"/>
      <c r="Y155" s="262"/>
      <c r="Z155" s="262"/>
      <c r="AA155" s="262"/>
      <c r="AB155" s="262"/>
      <c r="AC155" s="262"/>
      <c r="AD155" s="262"/>
      <c r="AE155" s="262"/>
      <c r="AF155" s="262"/>
      <c r="AG155" s="262"/>
      <c r="AH155" s="262"/>
      <c r="AI155" s="262"/>
      <c r="AJ155" s="262"/>
      <c r="AK155" s="262"/>
      <c r="AL155" s="262"/>
      <c r="AM155" s="262"/>
      <c r="AN155" s="262"/>
      <c r="AO155" s="262"/>
      <c r="AP155" s="262"/>
      <c r="AQ155" s="262"/>
      <c r="AR155" s="262"/>
      <c r="AS155" s="262"/>
      <c r="AT155" s="262"/>
      <c r="AU155" s="262"/>
      <c r="AV155" s="262"/>
      <c r="AW155" s="262"/>
      <c r="AX155" s="262"/>
      <c r="AY155" s="262"/>
      <c r="AZ155" s="262"/>
      <c r="BA155" s="262"/>
      <c r="BB155" s="262"/>
      <c r="BC155" s="262"/>
      <c r="BD155" s="262"/>
      <c r="BE155" s="262"/>
      <c r="BF155" s="262"/>
      <c r="BG155" s="262"/>
      <c r="BH155" s="262"/>
      <c r="BI155" s="262"/>
      <c r="BJ155" s="262"/>
      <c r="BK155" s="262"/>
      <c r="BL155" s="262"/>
      <c r="BM155" s="262"/>
      <c r="BN155" s="262"/>
      <c r="BO155" s="262"/>
      <c r="BP155" s="262"/>
      <c r="BQ155" s="262"/>
      <c r="BR155" s="262"/>
      <c r="BS155" s="262"/>
      <c r="BT155" s="262"/>
      <c r="BU155" s="262"/>
      <c r="BV155" s="262"/>
      <c r="BW155" s="262"/>
      <c r="BX155" s="262"/>
      <c r="BY155" s="262"/>
      <c r="BZ155" s="262"/>
      <c r="CA155" s="262"/>
      <c r="CB155" s="262"/>
      <c r="CC155" s="262"/>
      <c r="CD155" s="262"/>
      <c r="CE155" s="262"/>
      <c r="CF155" s="262"/>
      <c r="CG155" s="262"/>
      <c r="CH155" s="262"/>
      <c r="CI155" s="262"/>
      <c r="CJ155" s="262"/>
      <c r="CK155" s="262"/>
      <c r="CL155" s="262"/>
      <c r="CM155" s="262"/>
      <c r="CN155" s="262"/>
      <c r="CO155" s="262"/>
      <c r="CP155" s="262"/>
      <c r="CQ155" s="262"/>
      <c r="CR155" s="262"/>
      <c r="CS155" s="262"/>
      <c r="CT155" s="262"/>
      <c r="CU155" s="262"/>
      <c r="CV155" s="262"/>
      <c r="CW155" s="262"/>
      <c r="CX155" s="262"/>
      <c r="CY155" s="262"/>
      <c r="CZ155" s="262"/>
      <c r="DA155" s="262"/>
      <c r="DB155" s="262"/>
      <c r="DC155" s="262"/>
      <c r="DD155" s="262"/>
      <c r="DE155" s="262"/>
      <c r="DF155" s="262"/>
      <c r="DG155" s="262"/>
      <c r="DH155" s="262"/>
      <c r="DI155" s="262"/>
      <c r="DJ155" s="262"/>
      <c r="DK155" s="262"/>
      <c r="DL155" s="262"/>
      <c r="DM155" s="262"/>
      <c r="DN155" s="262"/>
      <c r="DO155" s="262"/>
      <c r="DP155" s="262"/>
      <c r="DQ155" s="262"/>
      <c r="DR155" s="262"/>
      <c r="DS155" s="262"/>
      <c r="DT155" s="262"/>
      <c r="DU155" s="262"/>
      <c r="DV155" s="262"/>
      <c r="DW155" s="262"/>
      <c r="DX155" s="262"/>
      <c r="DY155" s="262"/>
      <c r="DZ155" s="262"/>
      <c r="EA155" s="262"/>
      <c r="EB155" s="262"/>
      <c r="EC155" s="262"/>
      <c r="ED155" s="262"/>
      <c r="EE155" s="262"/>
      <c r="EF155" s="262"/>
      <c r="EG155" s="262"/>
      <c r="EH155" s="262"/>
      <c r="EI155" s="262"/>
      <c r="EJ155" s="262"/>
      <c r="EK155" s="262"/>
      <c r="EL155" s="262"/>
      <c r="EM155" s="262"/>
      <c r="EN155" s="262"/>
      <c r="EO155" s="262"/>
      <c r="EP155" s="263" t="s">
        <v>6977</v>
      </c>
      <c r="EQ155" s="263" t="s">
        <v>6977</v>
      </c>
      <c r="ER155" s="263" t="s">
        <v>6977</v>
      </c>
      <c r="ES155" s="263" t="s">
        <v>6977</v>
      </c>
      <c r="ET155" s="263" t="s">
        <v>6977</v>
      </c>
      <c r="EU155" s="263" t="s">
        <v>6977</v>
      </c>
      <c r="EV155" s="263" t="s">
        <v>6977</v>
      </c>
      <c r="EW155" s="263" t="s">
        <v>6977</v>
      </c>
      <c r="EX155" s="263" t="s">
        <v>6977</v>
      </c>
      <c r="EY155" s="263" t="s">
        <v>6977</v>
      </c>
      <c r="EZ155" s="263" t="s">
        <v>6977</v>
      </c>
      <c r="FA155" s="263" t="s">
        <v>6977</v>
      </c>
      <c r="FB155" s="263" t="s">
        <v>6977</v>
      </c>
      <c r="FC155" s="263" t="s">
        <v>6977</v>
      </c>
      <c r="FD155" s="263" t="s">
        <v>6977</v>
      </c>
      <c r="FE155" s="263" t="s">
        <v>6977</v>
      </c>
      <c r="FF155" s="263" t="s">
        <v>6977</v>
      </c>
      <c r="FG155" s="263" t="s">
        <v>6977</v>
      </c>
      <c r="FH155" s="263" t="s">
        <v>6977</v>
      </c>
      <c r="FI155" s="263" t="s">
        <v>6977</v>
      </c>
      <c r="FJ155" s="263" t="s">
        <v>6977</v>
      </c>
      <c r="FK155" s="263" t="s">
        <v>6977</v>
      </c>
      <c r="FL155" s="263" t="s">
        <v>6977</v>
      </c>
      <c r="FM155" s="263" t="s">
        <v>6977</v>
      </c>
      <c r="FN155" s="263" t="s">
        <v>6977</v>
      </c>
      <c r="FO155" s="263" t="s">
        <v>6977</v>
      </c>
      <c r="FP155" s="263" t="s">
        <v>6977</v>
      </c>
      <c r="FQ155" s="263" t="s">
        <v>6977</v>
      </c>
      <c r="FR155" s="263" t="s">
        <v>6977</v>
      </c>
      <c r="FS155" s="263" t="s">
        <v>6977</v>
      </c>
      <c r="FT155" s="263" t="s">
        <v>6977</v>
      </c>
      <c r="FU155" s="263" t="s">
        <v>6977</v>
      </c>
      <c r="FV155" s="263" t="s">
        <v>6977</v>
      </c>
      <c r="FW155" s="263" t="s">
        <v>6977</v>
      </c>
      <c r="FX155" s="263" t="s">
        <v>6977</v>
      </c>
      <c r="FY155" s="263" t="s">
        <v>6977</v>
      </c>
      <c r="FZ155" s="263" t="s">
        <v>6977</v>
      </c>
      <c r="GA155" s="263" t="s">
        <v>6977</v>
      </c>
      <c r="GB155" s="263" t="s">
        <v>6977</v>
      </c>
      <c r="GC155" s="263" t="s">
        <v>6977</v>
      </c>
      <c r="GD155" s="263" t="s">
        <v>6977</v>
      </c>
      <c r="GE155" s="263" t="s">
        <v>6977</v>
      </c>
      <c r="GF155" s="263" t="s">
        <v>6977</v>
      </c>
      <c r="GG155" s="263" t="s">
        <v>6977</v>
      </c>
      <c r="GH155" s="263" t="s">
        <v>6977</v>
      </c>
      <c r="GI155" s="263" t="s">
        <v>6977</v>
      </c>
      <c r="GJ155" s="263" t="s">
        <v>6977</v>
      </c>
      <c r="GK155" s="263" t="s">
        <v>6977</v>
      </c>
      <c r="GL155" s="263" t="s">
        <v>6977</v>
      </c>
      <c r="GM155" s="263" t="s">
        <v>6977</v>
      </c>
      <c r="GN155" s="263" t="s">
        <v>6977</v>
      </c>
      <c r="GO155" s="263" t="s">
        <v>6977</v>
      </c>
      <c r="GP155" s="263" t="s">
        <v>6977</v>
      </c>
      <c r="GQ155" s="263" t="s">
        <v>6977</v>
      </c>
      <c r="GR155" s="263" t="s">
        <v>6977</v>
      </c>
      <c r="GS155" s="263" t="s">
        <v>6977</v>
      </c>
      <c r="GT155" s="263" t="s">
        <v>6977</v>
      </c>
      <c r="GU155" s="263" t="s">
        <v>6977</v>
      </c>
      <c r="GV155" s="263" t="s">
        <v>6977</v>
      </c>
      <c r="GW155" s="263" t="s">
        <v>6977</v>
      </c>
      <c r="GX155" s="263" t="s">
        <v>6977</v>
      </c>
      <c r="GY155" s="263" t="s">
        <v>6977</v>
      </c>
      <c r="GZ155" s="263" t="s">
        <v>6977</v>
      </c>
      <c r="HA155" s="263" t="s">
        <v>6977</v>
      </c>
      <c r="HB155" s="263" t="s">
        <v>6977</v>
      </c>
      <c r="HC155" s="263" t="s">
        <v>6977</v>
      </c>
      <c r="HD155" s="263" t="s">
        <v>6977</v>
      </c>
      <c r="HE155" s="263" t="s">
        <v>6977</v>
      </c>
      <c r="HF155" s="263" t="s">
        <v>6977</v>
      </c>
      <c r="HG155" s="263" t="s">
        <v>6977</v>
      </c>
      <c r="HH155" s="263" t="s">
        <v>6977</v>
      </c>
      <c r="HI155" s="263" t="s">
        <v>6977</v>
      </c>
      <c r="HJ155" s="263" t="s">
        <v>6977</v>
      </c>
      <c r="HK155" s="263" t="s">
        <v>6977</v>
      </c>
      <c r="HL155" s="263" t="s">
        <v>6977</v>
      </c>
      <c r="HM155" s="263" t="s">
        <v>6977</v>
      </c>
      <c r="HN155" s="263" t="s">
        <v>6977</v>
      </c>
      <c r="HO155" s="263" t="s">
        <v>6977</v>
      </c>
      <c r="HP155" s="263" t="s">
        <v>6977</v>
      </c>
      <c r="HQ155" s="263" t="s">
        <v>6977</v>
      </c>
    </row>
    <row r="156" spans="3:225">
      <c r="C156" s="229"/>
      <c r="D156" s="212"/>
      <c r="E156" s="229" t="s">
        <v>7210</v>
      </c>
      <c r="F156" s="235" t="s">
        <v>7240</v>
      </c>
      <c r="G156" s="260" t="s">
        <v>7206</v>
      </c>
      <c r="H156" s="261" t="s">
        <v>7207</v>
      </c>
      <c r="I156" s="262"/>
      <c r="J156" s="262"/>
      <c r="K156" s="262"/>
      <c r="L156" s="262"/>
      <c r="M156" s="262"/>
      <c r="N156" s="262"/>
      <c r="O156" s="262"/>
      <c r="P156" s="262"/>
      <c r="Q156" s="262"/>
      <c r="R156" s="262"/>
      <c r="S156" s="262"/>
      <c r="T156" s="262"/>
      <c r="U156" s="262"/>
      <c r="V156" s="262"/>
      <c r="W156" s="262"/>
      <c r="X156" s="262"/>
      <c r="Y156" s="262"/>
      <c r="Z156" s="262"/>
      <c r="AA156" s="262"/>
      <c r="AB156" s="262"/>
      <c r="AC156" s="262"/>
      <c r="AD156" s="262"/>
      <c r="AE156" s="262"/>
      <c r="AF156" s="262"/>
      <c r="AG156" s="262"/>
      <c r="AH156" s="262"/>
      <c r="AI156" s="262"/>
      <c r="AJ156" s="262"/>
      <c r="AK156" s="262"/>
      <c r="AL156" s="262"/>
      <c r="AM156" s="262"/>
      <c r="AN156" s="262"/>
      <c r="AO156" s="262"/>
      <c r="AP156" s="262"/>
      <c r="AQ156" s="262"/>
      <c r="AR156" s="262"/>
      <c r="AS156" s="262"/>
      <c r="AT156" s="262"/>
      <c r="AU156" s="262"/>
      <c r="AV156" s="262"/>
      <c r="AW156" s="262"/>
      <c r="AX156" s="262"/>
      <c r="AY156" s="262"/>
      <c r="AZ156" s="262"/>
      <c r="BA156" s="262"/>
      <c r="BB156" s="262"/>
      <c r="BC156" s="262"/>
      <c r="BD156" s="262"/>
      <c r="BE156" s="262"/>
      <c r="BF156" s="262"/>
      <c r="BG156" s="262"/>
      <c r="BH156" s="262"/>
      <c r="BI156" s="262"/>
      <c r="BJ156" s="262"/>
      <c r="BK156" s="262"/>
      <c r="BL156" s="262"/>
      <c r="BM156" s="262"/>
      <c r="BN156" s="262"/>
      <c r="BO156" s="262"/>
      <c r="BP156" s="262"/>
      <c r="BQ156" s="262"/>
      <c r="BR156" s="262"/>
      <c r="BS156" s="262"/>
      <c r="BT156" s="262"/>
      <c r="BU156" s="262"/>
      <c r="BV156" s="262"/>
      <c r="BW156" s="262"/>
      <c r="BX156" s="262"/>
      <c r="BY156" s="262"/>
      <c r="BZ156" s="262"/>
      <c r="CA156" s="262"/>
      <c r="CB156" s="262"/>
      <c r="CC156" s="262"/>
      <c r="CD156" s="262"/>
      <c r="CE156" s="262"/>
      <c r="CF156" s="262"/>
      <c r="CG156" s="262"/>
      <c r="CH156" s="262"/>
      <c r="CI156" s="262"/>
      <c r="CJ156" s="262"/>
      <c r="CK156" s="262"/>
      <c r="CL156" s="262"/>
      <c r="CM156" s="262"/>
      <c r="CN156" s="262"/>
      <c r="CO156" s="262"/>
      <c r="CP156" s="262"/>
      <c r="CQ156" s="262"/>
      <c r="CR156" s="262"/>
      <c r="CS156" s="262"/>
      <c r="CT156" s="262"/>
      <c r="CU156" s="262"/>
      <c r="CV156" s="262"/>
      <c r="CW156" s="262"/>
      <c r="CX156" s="262"/>
      <c r="CY156" s="262"/>
      <c r="CZ156" s="262"/>
      <c r="DA156" s="262"/>
      <c r="DB156" s="262"/>
      <c r="DC156" s="262"/>
      <c r="DD156" s="262"/>
      <c r="DE156" s="262"/>
      <c r="DF156" s="262"/>
      <c r="DG156" s="262"/>
      <c r="DH156" s="262"/>
      <c r="DI156" s="262"/>
      <c r="DJ156" s="262"/>
      <c r="DK156" s="262"/>
      <c r="DL156" s="262"/>
      <c r="DM156" s="262"/>
      <c r="DN156" s="262"/>
      <c r="DO156" s="262"/>
      <c r="DP156" s="262"/>
      <c r="DQ156" s="262"/>
      <c r="DR156" s="262"/>
      <c r="DS156" s="262"/>
      <c r="DT156" s="262"/>
      <c r="DU156" s="262"/>
      <c r="DV156" s="262"/>
      <c r="DW156" s="262"/>
      <c r="DX156" s="262"/>
      <c r="DY156" s="262"/>
      <c r="DZ156" s="262"/>
      <c r="EA156" s="262"/>
      <c r="EB156" s="262"/>
      <c r="EC156" s="262"/>
      <c r="ED156" s="262"/>
      <c r="EE156" s="262"/>
      <c r="EF156" s="262"/>
      <c r="EG156" s="262"/>
      <c r="EH156" s="262"/>
      <c r="EI156" s="262"/>
      <c r="EJ156" s="262"/>
      <c r="EK156" s="262"/>
      <c r="EL156" s="262"/>
      <c r="EM156" s="262"/>
      <c r="EN156" s="262"/>
      <c r="EO156" s="262"/>
      <c r="EP156" s="263" t="s">
        <v>6977</v>
      </c>
      <c r="EQ156" s="263" t="s">
        <v>6977</v>
      </c>
      <c r="ER156" s="263" t="s">
        <v>6977</v>
      </c>
      <c r="ES156" s="263" t="s">
        <v>6977</v>
      </c>
      <c r="ET156" s="263" t="s">
        <v>6977</v>
      </c>
      <c r="EU156" s="263" t="s">
        <v>6977</v>
      </c>
      <c r="EV156" s="263" t="s">
        <v>6977</v>
      </c>
      <c r="EW156" s="263" t="s">
        <v>6977</v>
      </c>
      <c r="EX156" s="263" t="s">
        <v>6977</v>
      </c>
      <c r="EY156" s="263" t="s">
        <v>6977</v>
      </c>
      <c r="EZ156" s="263" t="s">
        <v>6977</v>
      </c>
      <c r="FA156" s="263" t="s">
        <v>6977</v>
      </c>
      <c r="FB156" s="263" t="s">
        <v>6977</v>
      </c>
      <c r="FC156" s="263" t="s">
        <v>6977</v>
      </c>
      <c r="FD156" s="263" t="s">
        <v>6977</v>
      </c>
      <c r="FE156" s="263" t="s">
        <v>6977</v>
      </c>
      <c r="FF156" s="263" t="s">
        <v>6977</v>
      </c>
      <c r="FG156" s="263" t="s">
        <v>6977</v>
      </c>
      <c r="FH156" s="263" t="s">
        <v>6977</v>
      </c>
      <c r="FI156" s="263" t="s">
        <v>6977</v>
      </c>
      <c r="FJ156" s="263" t="s">
        <v>6977</v>
      </c>
      <c r="FK156" s="263" t="s">
        <v>6977</v>
      </c>
      <c r="FL156" s="263" t="s">
        <v>6977</v>
      </c>
      <c r="FM156" s="263" t="s">
        <v>6977</v>
      </c>
      <c r="FN156" s="263" t="s">
        <v>6977</v>
      </c>
      <c r="FO156" s="263" t="s">
        <v>6977</v>
      </c>
      <c r="FP156" s="263" t="s">
        <v>6977</v>
      </c>
      <c r="FQ156" s="263" t="s">
        <v>6977</v>
      </c>
      <c r="FR156" s="263" t="s">
        <v>6977</v>
      </c>
      <c r="FS156" s="263" t="s">
        <v>6977</v>
      </c>
      <c r="FT156" s="263" t="s">
        <v>6977</v>
      </c>
      <c r="FU156" s="263" t="s">
        <v>6977</v>
      </c>
      <c r="FV156" s="263" t="s">
        <v>6977</v>
      </c>
      <c r="FW156" s="263" t="s">
        <v>6977</v>
      </c>
      <c r="FX156" s="263" t="s">
        <v>6977</v>
      </c>
      <c r="FY156" s="263" t="s">
        <v>6977</v>
      </c>
      <c r="FZ156" s="263" t="s">
        <v>6977</v>
      </c>
      <c r="GA156" s="263" t="s">
        <v>6977</v>
      </c>
      <c r="GB156" s="263" t="s">
        <v>6977</v>
      </c>
      <c r="GC156" s="263" t="s">
        <v>6977</v>
      </c>
      <c r="GD156" s="263" t="s">
        <v>6977</v>
      </c>
      <c r="GE156" s="263" t="s">
        <v>6977</v>
      </c>
      <c r="GF156" s="263" t="s">
        <v>6977</v>
      </c>
      <c r="GG156" s="263" t="s">
        <v>6977</v>
      </c>
      <c r="GH156" s="263" t="s">
        <v>6977</v>
      </c>
      <c r="GI156" s="263" t="s">
        <v>6977</v>
      </c>
      <c r="GJ156" s="263" t="s">
        <v>6977</v>
      </c>
      <c r="GK156" s="263" t="s">
        <v>6977</v>
      </c>
      <c r="GL156" s="263" t="s">
        <v>6977</v>
      </c>
      <c r="GM156" s="263" t="s">
        <v>6977</v>
      </c>
      <c r="GN156" s="263" t="s">
        <v>6977</v>
      </c>
      <c r="GO156" s="263" t="s">
        <v>6977</v>
      </c>
      <c r="GP156" s="263" t="s">
        <v>6977</v>
      </c>
      <c r="GQ156" s="263" t="s">
        <v>6977</v>
      </c>
      <c r="GR156" s="263" t="s">
        <v>6977</v>
      </c>
      <c r="GS156" s="263" t="s">
        <v>6977</v>
      </c>
      <c r="GT156" s="263" t="s">
        <v>6977</v>
      </c>
      <c r="GU156" s="263" t="s">
        <v>6977</v>
      </c>
      <c r="GV156" s="263" t="s">
        <v>6977</v>
      </c>
      <c r="GW156" s="263" t="s">
        <v>6977</v>
      </c>
      <c r="GX156" s="263" t="s">
        <v>6977</v>
      </c>
      <c r="GY156" s="263" t="s">
        <v>6977</v>
      </c>
      <c r="GZ156" s="263" t="s">
        <v>6977</v>
      </c>
      <c r="HA156" s="263" t="s">
        <v>6977</v>
      </c>
      <c r="HB156" s="263" t="s">
        <v>6977</v>
      </c>
      <c r="HC156" s="263" t="s">
        <v>6977</v>
      </c>
      <c r="HD156" s="263" t="s">
        <v>6977</v>
      </c>
      <c r="HE156" s="263" t="s">
        <v>6977</v>
      </c>
      <c r="HF156" s="263" t="s">
        <v>6977</v>
      </c>
      <c r="HG156" s="263" t="s">
        <v>6977</v>
      </c>
      <c r="HH156" s="263" t="s">
        <v>6977</v>
      </c>
      <c r="HI156" s="263" t="s">
        <v>6977</v>
      </c>
      <c r="HJ156" s="263" t="s">
        <v>6977</v>
      </c>
      <c r="HK156" s="263" t="s">
        <v>6977</v>
      </c>
      <c r="HL156" s="263" t="s">
        <v>6977</v>
      </c>
      <c r="HM156" s="263" t="s">
        <v>6977</v>
      </c>
      <c r="HN156" s="263" t="s">
        <v>6977</v>
      </c>
      <c r="HO156" s="263" t="s">
        <v>6977</v>
      </c>
      <c r="HP156" s="263" t="s">
        <v>6977</v>
      </c>
      <c r="HQ156" s="263" t="s">
        <v>6977</v>
      </c>
    </row>
    <row r="157" spans="3:225">
      <c r="C157" s="229"/>
      <c r="D157" s="212"/>
      <c r="E157" s="229" t="s">
        <v>7211</v>
      </c>
      <c r="F157" s="235" t="s">
        <v>7240</v>
      </c>
      <c r="G157" s="260" t="s">
        <v>7206</v>
      </c>
      <c r="H157" s="261" t="s">
        <v>7207</v>
      </c>
      <c r="I157" s="262"/>
      <c r="J157" s="262"/>
      <c r="K157" s="262"/>
      <c r="L157" s="262"/>
      <c r="M157" s="262"/>
      <c r="N157" s="262"/>
      <c r="O157" s="262"/>
      <c r="P157" s="262"/>
      <c r="Q157" s="262"/>
      <c r="R157" s="262"/>
      <c r="S157" s="262"/>
      <c r="T157" s="262"/>
      <c r="U157" s="262"/>
      <c r="V157" s="262"/>
      <c r="W157" s="262"/>
      <c r="X157" s="262"/>
      <c r="Y157" s="262"/>
      <c r="Z157" s="262"/>
      <c r="AA157" s="262"/>
      <c r="AB157" s="262"/>
      <c r="AC157" s="262"/>
      <c r="AD157" s="262"/>
      <c r="AE157" s="262"/>
      <c r="AF157" s="262"/>
      <c r="AG157" s="262"/>
      <c r="AH157" s="262"/>
      <c r="AI157" s="262"/>
      <c r="AJ157" s="262"/>
      <c r="AK157" s="262"/>
      <c r="AL157" s="262"/>
      <c r="AM157" s="262"/>
      <c r="AN157" s="262"/>
      <c r="AO157" s="262"/>
      <c r="AP157" s="262"/>
      <c r="AQ157" s="262"/>
      <c r="AR157" s="262"/>
      <c r="AS157" s="262"/>
      <c r="AT157" s="262"/>
      <c r="AU157" s="262"/>
      <c r="AV157" s="262"/>
      <c r="AW157" s="262"/>
      <c r="AX157" s="262"/>
      <c r="AY157" s="262"/>
      <c r="AZ157" s="262"/>
      <c r="BA157" s="262"/>
      <c r="BB157" s="262"/>
      <c r="BC157" s="262"/>
      <c r="BD157" s="262"/>
      <c r="BE157" s="262"/>
      <c r="BF157" s="262"/>
      <c r="BG157" s="262"/>
      <c r="BH157" s="262"/>
      <c r="BI157" s="262"/>
      <c r="BJ157" s="262"/>
      <c r="BK157" s="262"/>
      <c r="BL157" s="262"/>
      <c r="BM157" s="262"/>
      <c r="BN157" s="262"/>
      <c r="BO157" s="262"/>
      <c r="BP157" s="262"/>
      <c r="BQ157" s="262"/>
      <c r="BR157" s="262"/>
      <c r="BS157" s="262"/>
      <c r="BT157" s="262"/>
      <c r="BU157" s="262"/>
      <c r="BV157" s="262"/>
      <c r="BW157" s="262"/>
      <c r="BX157" s="262"/>
      <c r="BY157" s="262"/>
      <c r="BZ157" s="262"/>
      <c r="CA157" s="262"/>
      <c r="CB157" s="262"/>
      <c r="CC157" s="262"/>
      <c r="CD157" s="262"/>
      <c r="CE157" s="262"/>
      <c r="CF157" s="262"/>
      <c r="CG157" s="262"/>
      <c r="CH157" s="262"/>
      <c r="CI157" s="262"/>
      <c r="CJ157" s="262"/>
      <c r="CK157" s="262"/>
      <c r="CL157" s="262"/>
      <c r="CM157" s="262"/>
      <c r="CN157" s="262"/>
      <c r="CO157" s="262"/>
      <c r="CP157" s="262"/>
      <c r="CQ157" s="262"/>
      <c r="CR157" s="262"/>
      <c r="CS157" s="262"/>
      <c r="CT157" s="262"/>
      <c r="CU157" s="262"/>
      <c r="CV157" s="262"/>
      <c r="CW157" s="262"/>
      <c r="CX157" s="262"/>
      <c r="CY157" s="262"/>
      <c r="CZ157" s="262"/>
      <c r="DA157" s="262"/>
      <c r="DB157" s="262"/>
      <c r="DC157" s="262"/>
      <c r="DD157" s="262"/>
      <c r="DE157" s="262"/>
      <c r="DF157" s="262"/>
      <c r="DG157" s="262"/>
      <c r="DH157" s="262"/>
      <c r="DI157" s="262"/>
      <c r="DJ157" s="262"/>
      <c r="DK157" s="262"/>
      <c r="DL157" s="262"/>
      <c r="DM157" s="262"/>
      <c r="DN157" s="262"/>
      <c r="DO157" s="262"/>
      <c r="DP157" s="262"/>
      <c r="DQ157" s="262"/>
      <c r="DR157" s="262"/>
      <c r="DS157" s="262"/>
      <c r="DT157" s="262"/>
      <c r="DU157" s="262"/>
      <c r="DV157" s="262"/>
      <c r="DW157" s="262"/>
      <c r="DX157" s="262"/>
      <c r="DY157" s="262"/>
      <c r="DZ157" s="262"/>
      <c r="EA157" s="262"/>
      <c r="EB157" s="262"/>
      <c r="EC157" s="262"/>
      <c r="ED157" s="262"/>
      <c r="EE157" s="262"/>
      <c r="EF157" s="262"/>
      <c r="EG157" s="262"/>
      <c r="EH157" s="262"/>
      <c r="EI157" s="262"/>
      <c r="EJ157" s="262"/>
      <c r="EK157" s="262"/>
      <c r="EL157" s="262"/>
      <c r="EM157" s="262"/>
      <c r="EN157" s="262"/>
      <c r="EO157" s="262"/>
      <c r="EP157" s="263" t="s">
        <v>6977</v>
      </c>
      <c r="EQ157" s="263" t="s">
        <v>6977</v>
      </c>
      <c r="ER157" s="263" t="s">
        <v>6977</v>
      </c>
      <c r="ES157" s="263" t="s">
        <v>6977</v>
      </c>
      <c r="ET157" s="263" t="s">
        <v>6977</v>
      </c>
      <c r="EU157" s="263" t="s">
        <v>6977</v>
      </c>
      <c r="EV157" s="263" t="s">
        <v>6977</v>
      </c>
      <c r="EW157" s="263" t="s">
        <v>6977</v>
      </c>
      <c r="EX157" s="263" t="s">
        <v>6977</v>
      </c>
      <c r="EY157" s="263" t="s">
        <v>6977</v>
      </c>
      <c r="EZ157" s="263" t="s">
        <v>6977</v>
      </c>
      <c r="FA157" s="263" t="s">
        <v>6977</v>
      </c>
      <c r="FB157" s="263" t="s">
        <v>6977</v>
      </c>
      <c r="FC157" s="263" t="s">
        <v>6977</v>
      </c>
      <c r="FD157" s="263" t="s">
        <v>6977</v>
      </c>
      <c r="FE157" s="263" t="s">
        <v>6977</v>
      </c>
      <c r="FF157" s="263" t="s">
        <v>6977</v>
      </c>
      <c r="FG157" s="263" t="s">
        <v>6977</v>
      </c>
      <c r="FH157" s="263" t="s">
        <v>6977</v>
      </c>
      <c r="FI157" s="263" t="s">
        <v>6977</v>
      </c>
      <c r="FJ157" s="263" t="s">
        <v>6977</v>
      </c>
      <c r="FK157" s="263" t="s">
        <v>6977</v>
      </c>
      <c r="FL157" s="263" t="s">
        <v>6977</v>
      </c>
      <c r="FM157" s="263" t="s">
        <v>6977</v>
      </c>
      <c r="FN157" s="263" t="s">
        <v>6977</v>
      </c>
      <c r="FO157" s="263" t="s">
        <v>6977</v>
      </c>
      <c r="FP157" s="263" t="s">
        <v>6977</v>
      </c>
      <c r="FQ157" s="263" t="s">
        <v>6977</v>
      </c>
      <c r="FR157" s="263" t="s">
        <v>6977</v>
      </c>
      <c r="FS157" s="263" t="s">
        <v>6977</v>
      </c>
      <c r="FT157" s="263" t="s">
        <v>6977</v>
      </c>
      <c r="FU157" s="263" t="s">
        <v>6977</v>
      </c>
      <c r="FV157" s="263" t="s">
        <v>6977</v>
      </c>
      <c r="FW157" s="263" t="s">
        <v>6977</v>
      </c>
      <c r="FX157" s="263" t="s">
        <v>6977</v>
      </c>
      <c r="FY157" s="263" t="s">
        <v>6977</v>
      </c>
      <c r="FZ157" s="263" t="s">
        <v>6977</v>
      </c>
      <c r="GA157" s="263" t="s">
        <v>6977</v>
      </c>
      <c r="GB157" s="263" t="s">
        <v>6977</v>
      </c>
      <c r="GC157" s="263" t="s">
        <v>6977</v>
      </c>
      <c r="GD157" s="263" t="s">
        <v>6977</v>
      </c>
      <c r="GE157" s="263" t="s">
        <v>6977</v>
      </c>
      <c r="GF157" s="263" t="s">
        <v>6977</v>
      </c>
      <c r="GG157" s="263" t="s">
        <v>6977</v>
      </c>
      <c r="GH157" s="263" t="s">
        <v>6977</v>
      </c>
      <c r="GI157" s="263" t="s">
        <v>6977</v>
      </c>
      <c r="GJ157" s="263" t="s">
        <v>6977</v>
      </c>
      <c r="GK157" s="263" t="s">
        <v>6977</v>
      </c>
      <c r="GL157" s="263" t="s">
        <v>6977</v>
      </c>
      <c r="GM157" s="263" t="s">
        <v>6977</v>
      </c>
      <c r="GN157" s="263" t="s">
        <v>6977</v>
      </c>
      <c r="GO157" s="263" t="s">
        <v>6977</v>
      </c>
      <c r="GP157" s="263" t="s">
        <v>6977</v>
      </c>
      <c r="GQ157" s="263" t="s">
        <v>6977</v>
      </c>
      <c r="GR157" s="263" t="s">
        <v>6977</v>
      </c>
      <c r="GS157" s="263" t="s">
        <v>6977</v>
      </c>
      <c r="GT157" s="263" t="s">
        <v>6977</v>
      </c>
      <c r="GU157" s="263" t="s">
        <v>6977</v>
      </c>
      <c r="GV157" s="263" t="s">
        <v>6977</v>
      </c>
      <c r="GW157" s="263" t="s">
        <v>6977</v>
      </c>
      <c r="GX157" s="263" t="s">
        <v>6977</v>
      </c>
      <c r="GY157" s="263" t="s">
        <v>6977</v>
      </c>
      <c r="GZ157" s="263" t="s">
        <v>6977</v>
      </c>
      <c r="HA157" s="263" t="s">
        <v>6977</v>
      </c>
      <c r="HB157" s="263" t="s">
        <v>6977</v>
      </c>
      <c r="HC157" s="263" t="s">
        <v>6977</v>
      </c>
      <c r="HD157" s="263" t="s">
        <v>6977</v>
      </c>
      <c r="HE157" s="263" t="s">
        <v>6977</v>
      </c>
      <c r="HF157" s="263" t="s">
        <v>6977</v>
      </c>
      <c r="HG157" s="263" t="s">
        <v>6977</v>
      </c>
      <c r="HH157" s="263" t="s">
        <v>6977</v>
      </c>
      <c r="HI157" s="263" t="s">
        <v>6977</v>
      </c>
      <c r="HJ157" s="263" t="s">
        <v>6977</v>
      </c>
      <c r="HK157" s="263" t="s">
        <v>6977</v>
      </c>
      <c r="HL157" s="263" t="s">
        <v>6977</v>
      </c>
      <c r="HM157" s="263" t="s">
        <v>6977</v>
      </c>
      <c r="HN157" s="263" t="s">
        <v>6977</v>
      </c>
      <c r="HO157" s="263" t="s">
        <v>6977</v>
      </c>
      <c r="HP157" s="263" t="s">
        <v>6977</v>
      </c>
      <c r="HQ157" s="263" t="s">
        <v>6977</v>
      </c>
    </row>
    <row r="158" spans="3:225">
      <c r="C158" s="229"/>
      <c r="D158" s="212"/>
      <c r="E158" s="229" t="s">
        <v>7212</v>
      </c>
      <c r="F158" s="235" t="s">
        <v>7240</v>
      </c>
      <c r="G158" s="260" t="s">
        <v>7206</v>
      </c>
      <c r="H158" s="261" t="s">
        <v>7213</v>
      </c>
      <c r="I158" s="262"/>
      <c r="J158" s="262"/>
      <c r="K158" s="262"/>
      <c r="L158" s="262"/>
      <c r="M158" s="262"/>
      <c r="N158" s="262"/>
      <c r="O158" s="262"/>
      <c r="P158" s="262"/>
      <c r="Q158" s="262"/>
      <c r="R158" s="262"/>
      <c r="S158" s="262"/>
      <c r="T158" s="262"/>
      <c r="U158" s="262"/>
      <c r="V158" s="262"/>
      <c r="W158" s="262"/>
      <c r="X158" s="262"/>
      <c r="Y158" s="262"/>
      <c r="Z158" s="262"/>
      <c r="AA158" s="262"/>
      <c r="AB158" s="262"/>
      <c r="AC158" s="262"/>
      <c r="AD158" s="262"/>
      <c r="AE158" s="262"/>
      <c r="AF158" s="262"/>
      <c r="AG158" s="262"/>
      <c r="AH158" s="262"/>
      <c r="AI158" s="262"/>
      <c r="AJ158" s="262"/>
      <c r="AK158" s="262"/>
      <c r="AL158" s="262"/>
      <c r="AM158" s="262"/>
      <c r="AN158" s="262"/>
      <c r="AO158" s="262"/>
      <c r="AP158" s="262"/>
      <c r="AQ158" s="262"/>
      <c r="AR158" s="262"/>
      <c r="AS158" s="262"/>
      <c r="AT158" s="262"/>
      <c r="AU158" s="262"/>
      <c r="AV158" s="262"/>
      <c r="AW158" s="262"/>
      <c r="AX158" s="262"/>
      <c r="AY158" s="262"/>
      <c r="AZ158" s="262"/>
      <c r="BA158" s="262"/>
      <c r="BB158" s="262"/>
      <c r="BC158" s="262"/>
      <c r="BD158" s="262"/>
      <c r="BE158" s="262"/>
      <c r="BF158" s="262"/>
      <c r="BG158" s="262"/>
      <c r="BH158" s="262"/>
      <c r="BI158" s="262"/>
      <c r="BJ158" s="262"/>
      <c r="BK158" s="262"/>
      <c r="BL158" s="262"/>
      <c r="BM158" s="262"/>
      <c r="BN158" s="262"/>
      <c r="BO158" s="262"/>
      <c r="BP158" s="262"/>
      <c r="BQ158" s="262"/>
      <c r="BR158" s="262"/>
      <c r="BS158" s="262"/>
      <c r="BT158" s="262"/>
      <c r="BU158" s="262"/>
      <c r="BV158" s="262"/>
      <c r="BW158" s="262"/>
      <c r="BX158" s="262"/>
      <c r="BY158" s="262"/>
      <c r="BZ158" s="262"/>
      <c r="CA158" s="262"/>
      <c r="CB158" s="262"/>
      <c r="CC158" s="262"/>
      <c r="CD158" s="262"/>
      <c r="CE158" s="262"/>
      <c r="CF158" s="262"/>
      <c r="CG158" s="262"/>
      <c r="CH158" s="262"/>
      <c r="CI158" s="262"/>
      <c r="CJ158" s="262"/>
      <c r="CK158" s="262"/>
      <c r="CL158" s="262"/>
      <c r="CM158" s="262"/>
      <c r="CN158" s="262"/>
      <c r="CO158" s="262"/>
      <c r="CP158" s="262"/>
      <c r="CQ158" s="262"/>
      <c r="CR158" s="262"/>
      <c r="CS158" s="262"/>
      <c r="CT158" s="262"/>
      <c r="CU158" s="262"/>
      <c r="CV158" s="262"/>
      <c r="CW158" s="262"/>
      <c r="CX158" s="262"/>
      <c r="CY158" s="262"/>
      <c r="CZ158" s="262"/>
      <c r="DA158" s="262"/>
      <c r="DB158" s="262"/>
      <c r="DC158" s="262"/>
      <c r="DD158" s="262"/>
      <c r="DE158" s="262"/>
      <c r="DF158" s="262"/>
      <c r="DG158" s="262"/>
      <c r="DH158" s="262"/>
      <c r="DI158" s="262"/>
      <c r="DJ158" s="262"/>
      <c r="DK158" s="262"/>
      <c r="DL158" s="262"/>
      <c r="DM158" s="262"/>
      <c r="DN158" s="262"/>
      <c r="DO158" s="262"/>
      <c r="DP158" s="262"/>
      <c r="DQ158" s="262"/>
      <c r="DR158" s="262"/>
      <c r="DS158" s="262"/>
      <c r="DT158" s="262"/>
      <c r="DU158" s="262"/>
      <c r="DV158" s="262"/>
      <c r="DW158" s="262"/>
      <c r="DX158" s="262"/>
      <c r="DY158" s="262"/>
      <c r="DZ158" s="262"/>
      <c r="EA158" s="262"/>
      <c r="EB158" s="262"/>
      <c r="EC158" s="262"/>
      <c r="ED158" s="262"/>
      <c r="EE158" s="262"/>
      <c r="EF158" s="262"/>
      <c r="EG158" s="262"/>
      <c r="EH158" s="262"/>
      <c r="EI158" s="262"/>
      <c r="EJ158" s="262"/>
      <c r="EK158" s="262"/>
      <c r="EL158" s="262"/>
      <c r="EM158" s="262"/>
      <c r="EN158" s="262"/>
      <c r="EO158" s="262"/>
      <c r="EP158" s="263" t="s">
        <v>6977</v>
      </c>
      <c r="EQ158" s="263" t="s">
        <v>6977</v>
      </c>
      <c r="ER158" s="263" t="s">
        <v>6977</v>
      </c>
      <c r="ES158" s="263" t="s">
        <v>6977</v>
      </c>
      <c r="ET158" s="263" t="s">
        <v>6977</v>
      </c>
      <c r="EU158" s="263" t="s">
        <v>6977</v>
      </c>
      <c r="EV158" s="263" t="s">
        <v>6977</v>
      </c>
      <c r="EW158" s="263" t="s">
        <v>6977</v>
      </c>
      <c r="EX158" s="263" t="s">
        <v>6977</v>
      </c>
      <c r="EY158" s="263" t="s">
        <v>6977</v>
      </c>
      <c r="EZ158" s="263" t="s">
        <v>6977</v>
      </c>
      <c r="FA158" s="263" t="s">
        <v>6977</v>
      </c>
      <c r="FB158" s="263" t="s">
        <v>6977</v>
      </c>
      <c r="FC158" s="263" t="s">
        <v>6977</v>
      </c>
      <c r="FD158" s="263" t="s">
        <v>6977</v>
      </c>
      <c r="FE158" s="263" t="s">
        <v>6977</v>
      </c>
      <c r="FF158" s="263" t="s">
        <v>6977</v>
      </c>
      <c r="FG158" s="263" t="s">
        <v>6977</v>
      </c>
      <c r="FH158" s="263" t="s">
        <v>6977</v>
      </c>
      <c r="FI158" s="263" t="s">
        <v>6977</v>
      </c>
      <c r="FJ158" s="263" t="s">
        <v>6977</v>
      </c>
      <c r="FK158" s="263" t="s">
        <v>6977</v>
      </c>
      <c r="FL158" s="263" t="s">
        <v>6977</v>
      </c>
      <c r="FM158" s="263" t="s">
        <v>6977</v>
      </c>
      <c r="FN158" s="263" t="s">
        <v>6977</v>
      </c>
      <c r="FO158" s="263" t="s">
        <v>6977</v>
      </c>
      <c r="FP158" s="263" t="s">
        <v>6977</v>
      </c>
      <c r="FQ158" s="263" t="s">
        <v>6977</v>
      </c>
      <c r="FR158" s="263" t="s">
        <v>6977</v>
      </c>
      <c r="FS158" s="263" t="s">
        <v>6977</v>
      </c>
      <c r="FT158" s="263" t="s">
        <v>6977</v>
      </c>
      <c r="FU158" s="263" t="s">
        <v>6977</v>
      </c>
      <c r="FV158" s="263" t="s">
        <v>6977</v>
      </c>
      <c r="FW158" s="263" t="s">
        <v>6977</v>
      </c>
      <c r="FX158" s="263" t="s">
        <v>6977</v>
      </c>
      <c r="FY158" s="263" t="s">
        <v>6977</v>
      </c>
      <c r="FZ158" s="263" t="s">
        <v>6977</v>
      </c>
      <c r="GA158" s="263" t="s">
        <v>6977</v>
      </c>
      <c r="GB158" s="263" t="s">
        <v>6977</v>
      </c>
      <c r="GC158" s="263" t="s">
        <v>6977</v>
      </c>
      <c r="GD158" s="263" t="s">
        <v>6977</v>
      </c>
      <c r="GE158" s="263" t="s">
        <v>6977</v>
      </c>
      <c r="GF158" s="263" t="s">
        <v>6977</v>
      </c>
      <c r="GG158" s="263" t="s">
        <v>6977</v>
      </c>
      <c r="GH158" s="263" t="s">
        <v>6977</v>
      </c>
      <c r="GI158" s="263" t="s">
        <v>6977</v>
      </c>
      <c r="GJ158" s="263" t="s">
        <v>6977</v>
      </c>
      <c r="GK158" s="263" t="s">
        <v>6977</v>
      </c>
      <c r="GL158" s="263" t="s">
        <v>6977</v>
      </c>
      <c r="GM158" s="263" t="s">
        <v>6977</v>
      </c>
      <c r="GN158" s="263" t="s">
        <v>6977</v>
      </c>
      <c r="GO158" s="263" t="s">
        <v>6977</v>
      </c>
      <c r="GP158" s="263" t="s">
        <v>6977</v>
      </c>
      <c r="GQ158" s="263" t="s">
        <v>6977</v>
      </c>
      <c r="GR158" s="263" t="s">
        <v>6977</v>
      </c>
      <c r="GS158" s="263" t="s">
        <v>6977</v>
      </c>
      <c r="GT158" s="263" t="s">
        <v>6977</v>
      </c>
      <c r="GU158" s="263" t="s">
        <v>6977</v>
      </c>
      <c r="GV158" s="263" t="s">
        <v>6977</v>
      </c>
      <c r="GW158" s="263" t="s">
        <v>6977</v>
      </c>
      <c r="GX158" s="263" t="s">
        <v>6977</v>
      </c>
      <c r="GY158" s="263" t="s">
        <v>6977</v>
      </c>
      <c r="GZ158" s="263" t="s">
        <v>6977</v>
      </c>
      <c r="HA158" s="263" t="s">
        <v>6977</v>
      </c>
      <c r="HB158" s="263" t="s">
        <v>6977</v>
      </c>
      <c r="HC158" s="263" t="s">
        <v>6977</v>
      </c>
      <c r="HD158" s="263" t="s">
        <v>6977</v>
      </c>
      <c r="HE158" s="263" t="s">
        <v>6977</v>
      </c>
      <c r="HF158" s="263" t="s">
        <v>6977</v>
      </c>
      <c r="HG158" s="263" t="s">
        <v>6977</v>
      </c>
      <c r="HH158" s="263" t="s">
        <v>6977</v>
      </c>
      <c r="HI158" s="263" t="s">
        <v>6977</v>
      </c>
      <c r="HJ158" s="263" t="s">
        <v>6977</v>
      </c>
      <c r="HK158" s="263" t="s">
        <v>6977</v>
      </c>
      <c r="HL158" s="263" t="s">
        <v>6977</v>
      </c>
      <c r="HM158" s="263" t="s">
        <v>6977</v>
      </c>
      <c r="HN158" s="263" t="s">
        <v>6977</v>
      </c>
      <c r="HO158" s="263" t="s">
        <v>6977</v>
      </c>
      <c r="HP158" s="263" t="s">
        <v>6977</v>
      </c>
      <c r="HQ158" s="263" t="s">
        <v>6977</v>
      </c>
    </row>
    <row r="159" spans="3:225">
      <c r="C159" s="229"/>
      <c r="D159" s="212"/>
      <c r="E159" s="229" t="s">
        <v>7214</v>
      </c>
      <c r="F159" s="235" t="s">
        <v>7240</v>
      </c>
      <c r="G159" s="260" t="s">
        <v>7206</v>
      </c>
      <c r="H159" s="261" t="s">
        <v>7213</v>
      </c>
      <c r="I159" s="262"/>
      <c r="J159" s="262"/>
      <c r="K159" s="262"/>
      <c r="L159" s="262"/>
      <c r="M159" s="262"/>
      <c r="N159" s="262"/>
      <c r="O159" s="262"/>
      <c r="P159" s="262"/>
      <c r="Q159" s="262"/>
      <c r="R159" s="262"/>
      <c r="S159" s="262"/>
      <c r="T159" s="262"/>
      <c r="U159" s="262"/>
      <c r="V159" s="262"/>
      <c r="W159" s="262"/>
      <c r="X159" s="262"/>
      <c r="Y159" s="262"/>
      <c r="Z159" s="262"/>
      <c r="AA159" s="262"/>
      <c r="AB159" s="262"/>
      <c r="AC159" s="262"/>
      <c r="AD159" s="262"/>
      <c r="AE159" s="262"/>
      <c r="AF159" s="262"/>
      <c r="AG159" s="262"/>
      <c r="AH159" s="262"/>
      <c r="AI159" s="262"/>
      <c r="AJ159" s="262"/>
      <c r="AK159" s="262"/>
      <c r="AL159" s="262"/>
      <c r="AM159" s="262"/>
      <c r="AN159" s="262"/>
      <c r="AO159" s="262"/>
      <c r="AP159" s="262"/>
      <c r="AQ159" s="262"/>
      <c r="AR159" s="262"/>
      <c r="AS159" s="262"/>
      <c r="AT159" s="262"/>
      <c r="AU159" s="262"/>
      <c r="AV159" s="262"/>
      <c r="AW159" s="262"/>
      <c r="AX159" s="262"/>
      <c r="AY159" s="262"/>
      <c r="AZ159" s="262"/>
      <c r="BA159" s="262"/>
      <c r="BB159" s="262"/>
      <c r="BC159" s="262"/>
      <c r="BD159" s="262"/>
      <c r="BE159" s="262"/>
      <c r="BF159" s="262"/>
      <c r="BG159" s="262"/>
      <c r="BH159" s="262"/>
      <c r="BI159" s="262"/>
      <c r="BJ159" s="262"/>
      <c r="BK159" s="262"/>
      <c r="BL159" s="262"/>
      <c r="BM159" s="262"/>
      <c r="BN159" s="262"/>
      <c r="BO159" s="262"/>
      <c r="BP159" s="262"/>
      <c r="BQ159" s="262"/>
      <c r="BR159" s="262"/>
      <c r="BS159" s="262"/>
      <c r="BT159" s="262"/>
      <c r="BU159" s="262"/>
      <c r="BV159" s="262"/>
      <c r="BW159" s="262"/>
      <c r="BX159" s="262"/>
      <c r="BY159" s="262"/>
      <c r="BZ159" s="262"/>
      <c r="CA159" s="262"/>
      <c r="CB159" s="262"/>
      <c r="CC159" s="262"/>
      <c r="CD159" s="262"/>
      <c r="CE159" s="262"/>
      <c r="CF159" s="262"/>
      <c r="CG159" s="262"/>
      <c r="CH159" s="262"/>
      <c r="CI159" s="262"/>
      <c r="CJ159" s="262"/>
      <c r="CK159" s="262"/>
      <c r="CL159" s="262"/>
      <c r="CM159" s="262"/>
      <c r="CN159" s="262"/>
      <c r="CO159" s="262"/>
      <c r="CP159" s="262"/>
      <c r="CQ159" s="262"/>
      <c r="CR159" s="262"/>
      <c r="CS159" s="262"/>
      <c r="CT159" s="262"/>
      <c r="CU159" s="262"/>
      <c r="CV159" s="262"/>
      <c r="CW159" s="262"/>
      <c r="CX159" s="262"/>
      <c r="CY159" s="262"/>
      <c r="CZ159" s="262"/>
      <c r="DA159" s="262"/>
      <c r="DB159" s="262"/>
      <c r="DC159" s="262"/>
      <c r="DD159" s="262"/>
      <c r="DE159" s="262"/>
      <c r="DF159" s="262"/>
      <c r="DG159" s="262"/>
      <c r="DH159" s="262"/>
      <c r="DI159" s="262"/>
      <c r="DJ159" s="262"/>
      <c r="DK159" s="262"/>
      <c r="DL159" s="262"/>
      <c r="DM159" s="262"/>
      <c r="DN159" s="262"/>
      <c r="DO159" s="262"/>
      <c r="DP159" s="262"/>
      <c r="DQ159" s="262"/>
      <c r="DR159" s="262"/>
      <c r="DS159" s="262"/>
      <c r="DT159" s="262"/>
      <c r="DU159" s="262"/>
      <c r="DV159" s="262"/>
      <c r="DW159" s="262"/>
      <c r="DX159" s="262"/>
      <c r="DY159" s="262"/>
      <c r="DZ159" s="262"/>
      <c r="EA159" s="262"/>
      <c r="EB159" s="262"/>
      <c r="EC159" s="262"/>
      <c r="ED159" s="262"/>
      <c r="EE159" s="262"/>
      <c r="EF159" s="262"/>
      <c r="EG159" s="262"/>
      <c r="EH159" s="262"/>
      <c r="EI159" s="262"/>
      <c r="EJ159" s="262"/>
      <c r="EK159" s="262"/>
      <c r="EL159" s="262"/>
      <c r="EM159" s="262"/>
      <c r="EN159" s="262"/>
      <c r="EO159" s="262"/>
      <c r="EP159" s="263" t="s">
        <v>6977</v>
      </c>
      <c r="EQ159" s="263" t="s">
        <v>6977</v>
      </c>
      <c r="ER159" s="263" t="s">
        <v>6977</v>
      </c>
      <c r="ES159" s="263" t="s">
        <v>6977</v>
      </c>
      <c r="ET159" s="263" t="s">
        <v>6977</v>
      </c>
      <c r="EU159" s="263" t="s">
        <v>6977</v>
      </c>
      <c r="EV159" s="263" t="s">
        <v>6977</v>
      </c>
      <c r="EW159" s="263" t="s">
        <v>6977</v>
      </c>
      <c r="EX159" s="263" t="s">
        <v>6977</v>
      </c>
      <c r="EY159" s="263" t="s">
        <v>6977</v>
      </c>
      <c r="EZ159" s="263" t="s">
        <v>6977</v>
      </c>
      <c r="FA159" s="263" t="s">
        <v>6977</v>
      </c>
      <c r="FB159" s="263" t="s">
        <v>6977</v>
      </c>
      <c r="FC159" s="263" t="s">
        <v>6977</v>
      </c>
      <c r="FD159" s="263" t="s">
        <v>6977</v>
      </c>
      <c r="FE159" s="263" t="s">
        <v>6977</v>
      </c>
      <c r="FF159" s="263" t="s">
        <v>6977</v>
      </c>
      <c r="FG159" s="263" t="s">
        <v>6977</v>
      </c>
      <c r="FH159" s="263" t="s">
        <v>6977</v>
      </c>
      <c r="FI159" s="263" t="s">
        <v>6977</v>
      </c>
      <c r="FJ159" s="263" t="s">
        <v>6977</v>
      </c>
      <c r="FK159" s="263" t="s">
        <v>6977</v>
      </c>
      <c r="FL159" s="263" t="s">
        <v>6977</v>
      </c>
      <c r="FM159" s="263" t="s">
        <v>6977</v>
      </c>
      <c r="FN159" s="263" t="s">
        <v>6977</v>
      </c>
      <c r="FO159" s="263" t="s">
        <v>6977</v>
      </c>
      <c r="FP159" s="263" t="s">
        <v>6977</v>
      </c>
      <c r="FQ159" s="263" t="s">
        <v>6977</v>
      </c>
      <c r="FR159" s="263" t="s">
        <v>6977</v>
      </c>
      <c r="FS159" s="263" t="s">
        <v>6977</v>
      </c>
      <c r="FT159" s="263" t="s">
        <v>6977</v>
      </c>
      <c r="FU159" s="263" t="s">
        <v>6977</v>
      </c>
      <c r="FV159" s="263" t="s">
        <v>6977</v>
      </c>
      <c r="FW159" s="263" t="s">
        <v>6977</v>
      </c>
      <c r="FX159" s="263" t="s">
        <v>6977</v>
      </c>
      <c r="FY159" s="263" t="s">
        <v>6977</v>
      </c>
      <c r="FZ159" s="263" t="s">
        <v>6977</v>
      </c>
      <c r="GA159" s="263" t="s">
        <v>6977</v>
      </c>
      <c r="GB159" s="263" t="s">
        <v>6977</v>
      </c>
      <c r="GC159" s="263" t="s">
        <v>6977</v>
      </c>
      <c r="GD159" s="263" t="s">
        <v>6977</v>
      </c>
      <c r="GE159" s="263" t="s">
        <v>6977</v>
      </c>
      <c r="GF159" s="263" t="s">
        <v>6977</v>
      </c>
      <c r="GG159" s="263" t="s">
        <v>6977</v>
      </c>
      <c r="GH159" s="263" t="s">
        <v>6977</v>
      </c>
      <c r="GI159" s="263" t="s">
        <v>6977</v>
      </c>
      <c r="GJ159" s="263" t="s">
        <v>6977</v>
      </c>
      <c r="GK159" s="263" t="s">
        <v>6977</v>
      </c>
      <c r="GL159" s="263" t="s">
        <v>6977</v>
      </c>
      <c r="GM159" s="263" t="s">
        <v>6977</v>
      </c>
      <c r="GN159" s="263" t="s">
        <v>6977</v>
      </c>
      <c r="GO159" s="263" t="s">
        <v>6977</v>
      </c>
      <c r="GP159" s="263" t="s">
        <v>6977</v>
      </c>
      <c r="GQ159" s="263" t="s">
        <v>6977</v>
      </c>
      <c r="GR159" s="263" t="s">
        <v>6977</v>
      </c>
      <c r="GS159" s="263" t="s">
        <v>6977</v>
      </c>
      <c r="GT159" s="263" t="s">
        <v>6977</v>
      </c>
      <c r="GU159" s="263" t="s">
        <v>6977</v>
      </c>
      <c r="GV159" s="263" t="s">
        <v>6977</v>
      </c>
      <c r="GW159" s="263" t="s">
        <v>6977</v>
      </c>
      <c r="GX159" s="263" t="s">
        <v>6977</v>
      </c>
      <c r="GY159" s="263" t="s">
        <v>6977</v>
      </c>
      <c r="GZ159" s="263" t="s">
        <v>6977</v>
      </c>
      <c r="HA159" s="263" t="s">
        <v>6977</v>
      </c>
      <c r="HB159" s="263" t="s">
        <v>6977</v>
      </c>
      <c r="HC159" s="263" t="s">
        <v>6977</v>
      </c>
      <c r="HD159" s="263" t="s">
        <v>6977</v>
      </c>
      <c r="HE159" s="263" t="s">
        <v>6977</v>
      </c>
      <c r="HF159" s="263" t="s">
        <v>6977</v>
      </c>
      <c r="HG159" s="263" t="s">
        <v>6977</v>
      </c>
      <c r="HH159" s="263" t="s">
        <v>6977</v>
      </c>
      <c r="HI159" s="263" t="s">
        <v>6977</v>
      </c>
      <c r="HJ159" s="263" t="s">
        <v>6977</v>
      </c>
      <c r="HK159" s="263" t="s">
        <v>6977</v>
      </c>
      <c r="HL159" s="263" t="s">
        <v>6977</v>
      </c>
      <c r="HM159" s="263" t="s">
        <v>6977</v>
      </c>
      <c r="HN159" s="263" t="s">
        <v>6977</v>
      </c>
      <c r="HO159" s="263" t="s">
        <v>6977</v>
      </c>
      <c r="HP159" s="263" t="s">
        <v>6977</v>
      </c>
      <c r="HQ159" s="263" t="s">
        <v>6977</v>
      </c>
    </row>
    <row r="160" spans="3:225">
      <c r="C160" s="229"/>
      <c r="D160" s="212"/>
      <c r="E160" s="229" t="s">
        <v>7215</v>
      </c>
      <c r="F160" s="235" t="s">
        <v>7240</v>
      </c>
      <c r="G160" s="260" t="s">
        <v>7206</v>
      </c>
      <c r="H160" s="261" t="s">
        <v>7213</v>
      </c>
      <c r="I160" s="262"/>
      <c r="J160" s="262"/>
      <c r="K160" s="262"/>
      <c r="L160" s="262"/>
      <c r="M160" s="262"/>
      <c r="N160" s="262"/>
      <c r="O160" s="262"/>
      <c r="P160" s="262"/>
      <c r="Q160" s="262"/>
      <c r="R160" s="262"/>
      <c r="S160" s="262"/>
      <c r="T160" s="262"/>
      <c r="U160" s="262"/>
      <c r="V160" s="262"/>
      <c r="W160" s="262"/>
      <c r="X160" s="262"/>
      <c r="Y160" s="262"/>
      <c r="Z160" s="262"/>
      <c r="AA160" s="262"/>
      <c r="AB160" s="262"/>
      <c r="AC160" s="262"/>
      <c r="AD160" s="262"/>
      <c r="AE160" s="262"/>
      <c r="AF160" s="262"/>
      <c r="AG160" s="262"/>
      <c r="AH160" s="262"/>
      <c r="AI160" s="262"/>
      <c r="AJ160" s="262"/>
      <c r="AK160" s="262"/>
      <c r="AL160" s="262"/>
      <c r="AM160" s="262"/>
      <c r="AN160" s="262"/>
      <c r="AO160" s="262"/>
      <c r="AP160" s="262"/>
      <c r="AQ160" s="262"/>
      <c r="AR160" s="262"/>
      <c r="AS160" s="262"/>
      <c r="AT160" s="262"/>
      <c r="AU160" s="262"/>
      <c r="AV160" s="262"/>
      <c r="AW160" s="262"/>
      <c r="AX160" s="262"/>
      <c r="AY160" s="262"/>
      <c r="AZ160" s="262"/>
      <c r="BA160" s="262"/>
      <c r="BB160" s="262"/>
      <c r="BC160" s="262"/>
      <c r="BD160" s="262"/>
      <c r="BE160" s="262"/>
      <c r="BF160" s="262"/>
      <c r="BG160" s="262"/>
      <c r="BH160" s="262"/>
      <c r="BI160" s="262"/>
      <c r="BJ160" s="262"/>
      <c r="BK160" s="262"/>
      <c r="BL160" s="262"/>
      <c r="BM160" s="262"/>
      <c r="BN160" s="262"/>
      <c r="BO160" s="262"/>
      <c r="BP160" s="262"/>
      <c r="BQ160" s="262"/>
      <c r="BR160" s="262"/>
      <c r="BS160" s="262"/>
      <c r="BT160" s="262"/>
      <c r="BU160" s="262"/>
      <c r="BV160" s="262"/>
      <c r="BW160" s="262"/>
      <c r="BX160" s="262"/>
      <c r="BY160" s="262"/>
      <c r="BZ160" s="262"/>
      <c r="CA160" s="262"/>
      <c r="CB160" s="262"/>
      <c r="CC160" s="262"/>
      <c r="CD160" s="262"/>
      <c r="CE160" s="262"/>
      <c r="CF160" s="262"/>
      <c r="CG160" s="262"/>
      <c r="CH160" s="262"/>
      <c r="CI160" s="262"/>
      <c r="CJ160" s="262"/>
      <c r="CK160" s="262"/>
      <c r="CL160" s="262"/>
      <c r="CM160" s="262"/>
      <c r="CN160" s="262"/>
      <c r="CO160" s="262"/>
      <c r="CP160" s="262"/>
      <c r="CQ160" s="262"/>
      <c r="CR160" s="262"/>
      <c r="CS160" s="262"/>
      <c r="CT160" s="262"/>
      <c r="CU160" s="262"/>
      <c r="CV160" s="262"/>
      <c r="CW160" s="262"/>
      <c r="CX160" s="262"/>
      <c r="CY160" s="262"/>
      <c r="CZ160" s="262"/>
      <c r="DA160" s="262"/>
      <c r="DB160" s="262"/>
      <c r="DC160" s="262"/>
      <c r="DD160" s="262"/>
      <c r="DE160" s="262"/>
      <c r="DF160" s="262"/>
      <c r="DG160" s="262"/>
      <c r="DH160" s="262"/>
      <c r="DI160" s="262"/>
      <c r="DJ160" s="262"/>
      <c r="DK160" s="262"/>
      <c r="DL160" s="262"/>
      <c r="DM160" s="262"/>
      <c r="DN160" s="262"/>
      <c r="DO160" s="262"/>
      <c r="DP160" s="262"/>
      <c r="DQ160" s="262"/>
      <c r="DR160" s="262"/>
      <c r="DS160" s="262"/>
      <c r="DT160" s="262"/>
      <c r="DU160" s="262"/>
      <c r="DV160" s="262"/>
      <c r="DW160" s="262"/>
      <c r="DX160" s="262"/>
      <c r="DY160" s="262"/>
      <c r="DZ160" s="262"/>
      <c r="EA160" s="262"/>
      <c r="EB160" s="262"/>
      <c r="EC160" s="262"/>
      <c r="ED160" s="262"/>
      <c r="EE160" s="262"/>
      <c r="EF160" s="262"/>
      <c r="EG160" s="262"/>
      <c r="EH160" s="262"/>
      <c r="EI160" s="262"/>
      <c r="EJ160" s="262"/>
      <c r="EK160" s="262"/>
      <c r="EL160" s="262"/>
      <c r="EM160" s="262"/>
      <c r="EN160" s="262"/>
      <c r="EO160" s="262"/>
      <c r="EP160" s="263" t="s">
        <v>6977</v>
      </c>
      <c r="EQ160" s="263" t="s">
        <v>6977</v>
      </c>
      <c r="ER160" s="263" t="s">
        <v>6977</v>
      </c>
      <c r="ES160" s="263" t="s">
        <v>6977</v>
      </c>
      <c r="ET160" s="263" t="s">
        <v>6977</v>
      </c>
      <c r="EU160" s="263" t="s">
        <v>6977</v>
      </c>
      <c r="EV160" s="263" t="s">
        <v>6977</v>
      </c>
      <c r="EW160" s="263" t="s">
        <v>6977</v>
      </c>
      <c r="EX160" s="263" t="s">
        <v>6977</v>
      </c>
      <c r="EY160" s="263" t="s">
        <v>6977</v>
      </c>
      <c r="EZ160" s="263" t="s">
        <v>6977</v>
      </c>
      <c r="FA160" s="263" t="s">
        <v>6977</v>
      </c>
      <c r="FB160" s="263" t="s">
        <v>6977</v>
      </c>
      <c r="FC160" s="263" t="s">
        <v>6977</v>
      </c>
      <c r="FD160" s="263" t="s">
        <v>6977</v>
      </c>
      <c r="FE160" s="263" t="s">
        <v>6977</v>
      </c>
      <c r="FF160" s="263" t="s">
        <v>6977</v>
      </c>
      <c r="FG160" s="263" t="s">
        <v>6977</v>
      </c>
      <c r="FH160" s="263" t="s">
        <v>6977</v>
      </c>
      <c r="FI160" s="263" t="s">
        <v>6977</v>
      </c>
      <c r="FJ160" s="263" t="s">
        <v>6977</v>
      </c>
      <c r="FK160" s="263" t="s">
        <v>6977</v>
      </c>
      <c r="FL160" s="263" t="s">
        <v>6977</v>
      </c>
      <c r="FM160" s="263" t="s">
        <v>6977</v>
      </c>
      <c r="FN160" s="263" t="s">
        <v>6977</v>
      </c>
      <c r="FO160" s="263" t="s">
        <v>6977</v>
      </c>
      <c r="FP160" s="263" t="s">
        <v>6977</v>
      </c>
      <c r="FQ160" s="263" t="s">
        <v>6977</v>
      </c>
      <c r="FR160" s="263" t="s">
        <v>6977</v>
      </c>
      <c r="FS160" s="263" t="s">
        <v>6977</v>
      </c>
      <c r="FT160" s="263" t="s">
        <v>6977</v>
      </c>
      <c r="FU160" s="263" t="s">
        <v>6977</v>
      </c>
      <c r="FV160" s="263" t="s">
        <v>6977</v>
      </c>
      <c r="FW160" s="263" t="s">
        <v>6977</v>
      </c>
      <c r="FX160" s="263" t="s">
        <v>6977</v>
      </c>
      <c r="FY160" s="263" t="s">
        <v>6977</v>
      </c>
      <c r="FZ160" s="263" t="s">
        <v>6977</v>
      </c>
      <c r="GA160" s="263" t="s">
        <v>6977</v>
      </c>
      <c r="GB160" s="263" t="s">
        <v>6977</v>
      </c>
      <c r="GC160" s="263" t="s">
        <v>6977</v>
      </c>
      <c r="GD160" s="263" t="s">
        <v>6977</v>
      </c>
      <c r="GE160" s="263" t="s">
        <v>6977</v>
      </c>
      <c r="GF160" s="263" t="s">
        <v>6977</v>
      </c>
      <c r="GG160" s="263" t="s">
        <v>6977</v>
      </c>
      <c r="GH160" s="263" t="s">
        <v>6977</v>
      </c>
      <c r="GI160" s="263" t="s">
        <v>6977</v>
      </c>
      <c r="GJ160" s="263" t="s">
        <v>6977</v>
      </c>
      <c r="GK160" s="263" t="s">
        <v>6977</v>
      </c>
      <c r="GL160" s="263" t="s">
        <v>6977</v>
      </c>
      <c r="GM160" s="263" t="s">
        <v>6977</v>
      </c>
      <c r="GN160" s="263" t="s">
        <v>6977</v>
      </c>
      <c r="GO160" s="263" t="s">
        <v>6977</v>
      </c>
      <c r="GP160" s="263" t="s">
        <v>6977</v>
      </c>
      <c r="GQ160" s="263" t="s">
        <v>6977</v>
      </c>
      <c r="GR160" s="263" t="s">
        <v>6977</v>
      </c>
      <c r="GS160" s="263" t="s">
        <v>6977</v>
      </c>
      <c r="GT160" s="263" t="s">
        <v>6977</v>
      </c>
      <c r="GU160" s="263" t="s">
        <v>6977</v>
      </c>
      <c r="GV160" s="263" t="s">
        <v>6977</v>
      </c>
      <c r="GW160" s="263" t="s">
        <v>6977</v>
      </c>
      <c r="GX160" s="263" t="s">
        <v>6977</v>
      </c>
      <c r="GY160" s="263" t="s">
        <v>6977</v>
      </c>
      <c r="GZ160" s="263" t="s">
        <v>6977</v>
      </c>
      <c r="HA160" s="263" t="s">
        <v>6977</v>
      </c>
      <c r="HB160" s="263" t="s">
        <v>6977</v>
      </c>
      <c r="HC160" s="263" t="s">
        <v>6977</v>
      </c>
      <c r="HD160" s="263" t="s">
        <v>6977</v>
      </c>
      <c r="HE160" s="263" t="s">
        <v>6977</v>
      </c>
      <c r="HF160" s="263" t="s">
        <v>6977</v>
      </c>
      <c r="HG160" s="263" t="s">
        <v>6977</v>
      </c>
      <c r="HH160" s="263" t="s">
        <v>6977</v>
      </c>
      <c r="HI160" s="263" t="s">
        <v>6977</v>
      </c>
      <c r="HJ160" s="263" t="s">
        <v>6977</v>
      </c>
      <c r="HK160" s="263" t="s">
        <v>6977</v>
      </c>
      <c r="HL160" s="263" t="s">
        <v>6977</v>
      </c>
      <c r="HM160" s="263" t="s">
        <v>6977</v>
      </c>
      <c r="HN160" s="263" t="s">
        <v>6977</v>
      </c>
      <c r="HO160" s="263" t="s">
        <v>6977</v>
      </c>
      <c r="HP160" s="263" t="s">
        <v>6977</v>
      </c>
      <c r="HQ160" s="263" t="s">
        <v>6977</v>
      </c>
    </row>
    <row r="161" spans="3:225">
      <c r="C161" s="229"/>
      <c r="D161" s="212"/>
      <c r="E161" s="229" t="s">
        <v>7216</v>
      </c>
      <c r="F161" s="235" t="s">
        <v>7240</v>
      </c>
      <c r="G161" s="260" t="s">
        <v>7206</v>
      </c>
      <c r="H161" s="261" t="s">
        <v>7213</v>
      </c>
      <c r="I161" s="262"/>
      <c r="J161" s="262"/>
      <c r="K161" s="262"/>
      <c r="L161" s="262"/>
      <c r="M161" s="262"/>
      <c r="N161" s="262"/>
      <c r="O161" s="262"/>
      <c r="P161" s="262"/>
      <c r="Q161" s="262"/>
      <c r="R161" s="262"/>
      <c r="S161" s="262"/>
      <c r="T161" s="262"/>
      <c r="U161" s="262"/>
      <c r="V161" s="262"/>
      <c r="W161" s="262"/>
      <c r="X161" s="262"/>
      <c r="Y161" s="262"/>
      <c r="Z161" s="262"/>
      <c r="AA161" s="262"/>
      <c r="AB161" s="262"/>
      <c r="AC161" s="262"/>
      <c r="AD161" s="262"/>
      <c r="AE161" s="262"/>
      <c r="AF161" s="262"/>
      <c r="AG161" s="262"/>
      <c r="AH161" s="262"/>
      <c r="AI161" s="262"/>
      <c r="AJ161" s="262"/>
      <c r="AK161" s="262"/>
      <c r="AL161" s="262"/>
      <c r="AM161" s="262"/>
      <c r="AN161" s="262"/>
      <c r="AO161" s="262"/>
      <c r="AP161" s="262"/>
      <c r="AQ161" s="262"/>
      <c r="AR161" s="262"/>
      <c r="AS161" s="262"/>
      <c r="AT161" s="262"/>
      <c r="AU161" s="262"/>
      <c r="AV161" s="262"/>
      <c r="AW161" s="262"/>
      <c r="AX161" s="262"/>
      <c r="AY161" s="262"/>
      <c r="AZ161" s="262"/>
      <c r="BA161" s="262"/>
      <c r="BB161" s="262"/>
      <c r="BC161" s="262"/>
      <c r="BD161" s="262"/>
      <c r="BE161" s="262"/>
      <c r="BF161" s="262"/>
      <c r="BG161" s="262"/>
      <c r="BH161" s="262"/>
      <c r="BI161" s="262"/>
      <c r="BJ161" s="262"/>
      <c r="BK161" s="262"/>
      <c r="BL161" s="262"/>
      <c r="BM161" s="262"/>
      <c r="BN161" s="262"/>
      <c r="BO161" s="262"/>
      <c r="BP161" s="262"/>
      <c r="BQ161" s="262"/>
      <c r="BR161" s="262"/>
      <c r="BS161" s="262"/>
      <c r="BT161" s="262"/>
      <c r="BU161" s="262"/>
      <c r="BV161" s="262"/>
      <c r="BW161" s="262"/>
      <c r="BX161" s="262"/>
      <c r="BY161" s="262"/>
      <c r="BZ161" s="262"/>
      <c r="CA161" s="262"/>
      <c r="CB161" s="262"/>
      <c r="CC161" s="262"/>
      <c r="CD161" s="262"/>
      <c r="CE161" s="262"/>
      <c r="CF161" s="262"/>
      <c r="CG161" s="262"/>
      <c r="CH161" s="262"/>
      <c r="CI161" s="262"/>
      <c r="CJ161" s="262"/>
      <c r="CK161" s="262"/>
      <c r="CL161" s="262"/>
      <c r="CM161" s="262"/>
      <c r="CN161" s="262"/>
      <c r="CO161" s="262"/>
      <c r="CP161" s="262"/>
      <c r="CQ161" s="262"/>
      <c r="CR161" s="262"/>
      <c r="CS161" s="262"/>
      <c r="CT161" s="262"/>
      <c r="CU161" s="262"/>
      <c r="CV161" s="262"/>
      <c r="CW161" s="262"/>
      <c r="CX161" s="262"/>
      <c r="CY161" s="262"/>
      <c r="CZ161" s="262"/>
      <c r="DA161" s="262"/>
      <c r="DB161" s="262"/>
      <c r="DC161" s="262"/>
      <c r="DD161" s="262"/>
      <c r="DE161" s="262"/>
      <c r="DF161" s="262"/>
      <c r="DG161" s="262"/>
      <c r="DH161" s="262"/>
      <c r="DI161" s="262"/>
      <c r="DJ161" s="262"/>
      <c r="DK161" s="262"/>
      <c r="DL161" s="262"/>
      <c r="DM161" s="262"/>
      <c r="DN161" s="262"/>
      <c r="DO161" s="262"/>
      <c r="DP161" s="262"/>
      <c r="DQ161" s="262"/>
      <c r="DR161" s="262"/>
      <c r="DS161" s="262"/>
      <c r="DT161" s="262"/>
      <c r="DU161" s="262"/>
      <c r="DV161" s="262"/>
      <c r="DW161" s="262"/>
      <c r="DX161" s="262"/>
      <c r="DY161" s="262"/>
      <c r="DZ161" s="262"/>
      <c r="EA161" s="262"/>
      <c r="EB161" s="262"/>
      <c r="EC161" s="262"/>
      <c r="ED161" s="262"/>
      <c r="EE161" s="262"/>
      <c r="EF161" s="262"/>
      <c r="EG161" s="262"/>
      <c r="EH161" s="262"/>
      <c r="EI161" s="262"/>
      <c r="EJ161" s="262"/>
      <c r="EK161" s="262"/>
      <c r="EL161" s="262"/>
      <c r="EM161" s="262"/>
      <c r="EN161" s="262"/>
      <c r="EO161" s="262"/>
      <c r="EP161" s="263" t="s">
        <v>6977</v>
      </c>
      <c r="EQ161" s="263" t="s">
        <v>6977</v>
      </c>
      <c r="ER161" s="263" t="s">
        <v>6977</v>
      </c>
      <c r="ES161" s="263" t="s">
        <v>6977</v>
      </c>
      <c r="ET161" s="263" t="s">
        <v>6977</v>
      </c>
      <c r="EU161" s="263" t="s">
        <v>6977</v>
      </c>
      <c r="EV161" s="263" t="s">
        <v>6977</v>
      </c>
      <c r="EW161" s="263" t="s">
        <v>6977</v>
      </c>
      <c r="EX161" s="263" t="s">
        <v>6977</v>
      </c>
      <c r="EY161" s="263" t="s">
        <v>6977</v>
      </c>
      <c r="EZ161" s="263" t="s">
        <v>6977</v>
      </c>
      <c r="FA161" s="263" t="s">
        <v>6977</v>
      </c>
      <c r="FB161" s="263" t="s">
        <v>6977</v>
      </c>
      <c r="FC161" s="263" t="s">
        <v>6977</v>
      </c>
      <c r="FD161" s="263" t="s">
        <v>6977</v>
      </c>
      <c r="FE161" s="263" t="s">
        <v>6977</v>
      </c>
      <c r="FF161" s="263" t="s">
        <v>6977</v>
      </c>
      <c r="FG161" s="263" t="s">
        <v>6977</v>
      </c>
      <c r="FH161" s="263" t="s">
        <v>6977</v>
      </c>
      <c r="FI161" s="263" t="s">
        <v>6977</v>
      </c>
      <c r="FJ161" s="263" t="s">
        <v>6977</v>
      </c>
      <c r="FK161" s="263" t="s">
        <v>6977</v>
      </c>
      <c r="FL161" s="263" t="s">
        <v>6977</v>
      </c>
      <c r="FM161" s="263" t="s">
        <v>6977</v>
      </c>
      <c r="FN161" s="263" t="s">
        <v>6977</v>
      </c>
      <c r="FO161" s="263" t="s">
        <v>6977</v>
      </c>
      <c r="FP161" s="263" t="s">
        <v>6977</v>
      </c>
      <c r="FQ161" s="263" t="s">
        <v>6977</v>
      </c>
      <c r="FR161" s="263" t="s">
        <v>6977</v>
      </c>
      <c r="FS161" s="263" t="s">
        <v>6977</v>
      </c>
      <c r="FT161" s="263" t="s">
        <v>6977</v>
      </c>
      <c r="FU161" s="263" t="s">
        <v>6977</v>
      </c>
      <c r="FV161" s="263" t="s">
        <v>6977</v>
      </c>
      <c r="FW161" s="263" t="s">
        <v>6977</v>
      </c>
      <c r="FX161" s="263" t="s">
        <v>6977</v>
      </c>
      <c r="FY161" s="263" t="s">
        <v>6977</v>
      </c>
      <c r="FZ161" s="263" t="s">
        <v>6977</v>
      </c>
      <c r="GA161" s="263" t="s">
        <v>6977</v>
      </c>
      <c r="GB161" s="263" t="s">
        <v>6977</v>
      </c>
      <c r="GC161" s="263" t="s">
        <v>6977</v>
      </c>
      <c r="GD161" s="263" t="s">
        <v>6977</v>
      </c>
      <c r="GE161" s="263" t="s">
        <v>6977</v>
      </c>
      <c r="GF161" s="263" t="s">
        <v>6977</v>
      </c>
      <c r="GG161" s="263" t="s">
        <v>6977</v>
      </c>
      <c r="GH161" s="263" t="s">
        <v>6977</v>
      </c>
      <c r="GI161" s="263" t="s">
        <v>6977</v>
      </c>
      <c r="GJ161" s="263" t="s">
        <v>6977</v>
      </c>
      <c r="GK161" s="263" t="s">
        <v>6977</v>
      </c>
      <c r="GL161" s="263" t="s">
        <v>6977</v>
      </c>
      <c r="GM161" s="263" t="s">
        <v>6977</v>
      </c>
      <c r="GN161" s="263" t="s">
        <v>6977</v>
      </c>
      <c r="GO161" s="263" t="s">
        <v>6977</v>
      </c>
      <c r="GP161" s="263" t="s">
        <v>6977</v>
      </c>
      <c r="GQ161" s="263" t="s">
        <v>6977</v>
      </c>
      <c r="GR161" s="263" t="s">
        <v>6977</v>
      </c>
      <c r="GS161" s="263" t="s">
        <v>6977</v>
      </c>
      <c r="GT161" s="263" t="s">
        <v>6977</v>
      </c>
      <c r="GU161" s="263" t="s">
        <v>6977</v>
      </c>
      <c r="GV161" s="263" t="s">
        <v>6977</v>
      </c>
      <c r="GW161" s="263" t="s">
        <v>6977</v>
      </c>
      <c r="GX161" s="263" t="s">
        <v>6977</v>
      </c>
      <c r="GY161" s="263" t="s">
        <v>6977</v>
      </c>
      <c r="GZ161" s="263" t="s">
        <v>6977</v>
      </c>
      <c r="HA161" s="263" t="s">
        <v>6977</v>
      </c>
      <c r="HB161" s="263" t="s">
        <v>6977</v>
      </c>
      <c r="HC161" s="263" t="s">
        <v>6977</v>
      </c>
      <c r="HD161" s="263" t="s">
        <v>6977</v>
      </c>
      <c r="HE161" s="263" t="s">
        <v>6977</v>
      </c>
      <c r="HF161" s="263" t="s">
        <v>6977</v>
      </c>
      <c r="HG161" s="263" t="s">
        <v>6977</v>
      </c>
      <c r="HH161" s="263" t="s">
        <v>6977</v>
      </c>
      <c r="HI161" s="263" t="s">
        <v>6977</v>
      </c>
      <c r="HJ161" s="263" t="s">
        <v>6977</v>
      </c>
      <c r="HK161" s="263" t="s">
        <v>6977</v>
      </c>
      <c r="HL161" s="263" t="s">
        <v>6977</v>
      </c>
      <c r="HM161" s="263" t="s">
        <v>6977</v>
      </c>
      <c r="HN161" s="263" t="s">
        <v>6977</v>
      </c>
      <c r="HO161" s="263" t="s">
        <v>6977</v>
      </c>
      <c r="HP161" s="263" t="s">
        <v>6977</v>
      </c>
      <c r="HQ161" s="263" t="s">
        <v>6977</v>
      </c>
    </row>
    <row r="162" spans="3:225">
      <c r="C162" s="229"/>
      <c r="D162" s="212"/>
      <c r="E162" t="s">
        <v>7217</v>
      </c>
      <c r="F162" s="235" t="s">
        <v>7240</v>
      </c>
      <c r="G162" s="260" t="s">
        <v>7206</v>
      </c>
      <c r="H162" s="261" t="s">
        <v>7213</v>
      </c>
      <c r="I162" s="262"/>
      <c r="J162" s="262"/>
      <c r="K162" s="262"/>
      <c r="L162" s="262"/>
      <c r="M162" s="262"/>
      <c r="N162" s="262"/>
      <c r="O162" s="262"/>
      <c r="P162" s="262"/>
      <c r="Q162" s="262"/>
      <c r="R162" s="262"/>
      <c r="S162" s="262"/>
      <c r="T162" s="262"/>
      <c r="U162" s="262"/>
      <c r="V162" s="262"/>
      <c r="W162" s="262"/>
      <c r="X162" s="262"/>
      <c r="Y162" s="262"/>
      <c r="Z162" s="262"/>
      <c r="AA162" s="262"/>
      <c r="AB162" s="262"/>
      <c r="AC162" s="262"/>
      <c r="AD162" s="262"/>
      <c r="AE162" s="262"/>
      <c r="AF162" s="262"/>
      <c r="AG162" s="262"/>
      <c r="AH162" s="262"/>
      <c r="AI162" s="262"/>
      <c r="AJ162" s="262"/>
      <c r="AK162" s="262"/>
      <c r="AL162" s="262"/>
      <c r="AM162" s="262"/>
      <c r="AN162" s="262"/>
      <c r="AO162" s="262"/>
      <c r="AP162" s="262"/>
      <c r="AQ162" s="262"/>
      <c r="AR162" s="262"/>
      <c r="AS162" s="262"/>
      <c r="AT162" s="262"/>
      <c r="AU162" s="262"/>
      <c r="AV162" s="262"/>
      <c r="AW162" s="262"/>
      <c r="AX162" s="262"/>
      <c r="AY162" s="262"/>
      <c r="AZ162" s="262"/>
      <c r="BA162" s="262"/>
      <c r="BB162" s="262"/>
      <c r="BC162" s="262"/>
      <c r="BD162" s="262"/>
      <c r="BE162" s="262"/>
      <c r="BF162" s="262"/>
      <c r="BG162" s="262"/>
      <c r="BH162" s="262"/>
      <c r="BI162" s="262"/>
      <c r="BJ162" s="262"/>
      <c r="BK162" s="262"/>
      <c r="BL162" s="262"/>
      <c r="BM162" s="262"/>
      <c r="BN162" s="262"/>
      <c r="BO162" s="262"/>
      <c r="BP162" s="262"/>
      <c r="BQ162" s="262"/>
      <c r="BR162" s="262"/>
      <c r="BS162" s="262"/>
      <c r="BT162" s="262"/>
      <c r="BU162" s="262"/>
      <c r="BV162" s="262"/>
      <c r="BW162" s="262"/>
      <c r="BX162" s="262"/>
      <c r="BY162" s="262"/>
      <c r="BZ162" s="262"/>
      <c r="CA162" s="262"/>
      <c r="CB162" s="262"/>
      <c r="CC162" s="262"/>
      <c r="CD162" s="262"/>
      <c r="CE162" s="262"/>
      <c r="CF162" s="262"/>
      <c r="CG162" s="262"/>
      <c r="CH162" s="262"/>
      <c r="CI162" s="262"/>
      <c r="CJ162" s="262"/>
      <c r="CK162" s="262"/>
      <c r="CL162" s="262"/>
      <c r="CM162" s="262"/>
      <c r="CN162" s="262"/>
      <c r="CO162" s="262"/>
      <c r="CP162" s="262"/>
      <c r="CQ162" s="262"/>
      <c r="CR162" s="262"/>
      <c r="CS162" s="262"/>
      <c r="CT162" s="262"/>
      <c r="CU162" s="262"/>
      <c r="CV162" s="262"/>
      <c r="CW162" s="262"/>
      <c r="CX162" s="262"/>
      <c r="CY162" s="262"/>
      <c r="CZ162" s="262"/>
      <c r="DA162" s="262"/>
      <c r="DB162" s="262"/>
      <c r="DC162" s="262"/>
      <c r="DD162" s="262"/>
      <c r="DE162" s="262"/>
      <c r="DF162" s="262"/>
      <c r="DG162" s="262"/>
      <c r="DH162" s="262"/>
      <c r="DI162" s="262"/>
      <c r="DJ162" s="262"/>
      <c r="DK162" s="262"/>
      <c r="DL162" s="262"/>
      <c r="DM162" s="262"/>
      <c r="DN162" s="262"/>
      <c r="DO162" s="262"/>
      <c r="DP162" s="262"/>
      <c r="DQ162" s="262"/>
      <c r="DR162" s="262"/>
      <c r="DS162" s="262"/>
      <c r="DT162" s="262"/>
      <c r="DU162" s="262"/>
      <c r="DV162" s="262"/>
      <c r="DW162" s="262"/>
      <c r="DX162" s="262"/>
      <c r="DY162" s="262"/>
      <c r="DZ162" s="262"/>
      <c r="EA162" s="262"/>
      <c r="EB162" s="262"/>
      <c r="EC162" s="262"/>
      <c r="ED162" s="262"/>
      <c r="EE162" s="262"/>
      <c r="EF162" s="262"/>
      <c r="EG162" s="262"/>
      <c r="EH162" s="262"/>
      <c r="EI162" s="262"/>
      <c r="EJ162" s="262"/>
      <c r="EK162" s="262"/>
      <c r="EL162" s="262"/>
      <c r="EM162" s="262"/>
      <c r="EN162" s="262"/>
      <c r="EO162" s="262"/>
      <c r="EP162" s="263" t="s">
        <v>6977</v>
      </c>
      <c r="EQ162" s="263" t="s">
        <v>6977</v>
      </c>
      <c r="ER162" s="263" t="s">
        <v>6977</v>
      </c>
      <c r="ES162" s="263" t="s">
        <v>6977</v>
      </c>
      <c r="ET162" s="263" t="s">
        <v>6977</v>
      </c>
      <c r="EU162" s="263" t="s">
        <v>6977</v>
      </c>
      <c r="EV162" s="263" t="s">
        <v>6977</v>
      </c>
      <c r="EW162" s="263" t="s">
        <v>6977</v>
      </c>
      <c r="EX162" s="263" t="s">
        <v>6977</v>
      </c>
      <c r="EY162" s="263" t="s">
        <v>6977</v>
      </c>
      <c r="EZ162" s="263" t="s">
        <v>6977</v>
      </c>
      <c r="FA162" s="263" t="s">
        <v>6977</v>
      </c>
      <c r="FB162" s="263" t="s">
        <v>6977</v>
      </c>
      <c r="FC162" s="263" t="s">
        <v>6977</v>
      </c>
      <c r="FD162" s="263" t="s">
        <v>6977</v>
      </c>
      <c r="FE162" s="263" t="s">
        <v>6977</v>
      </c>
      <c r="FF162" s="263" t="s">
        <v>6977</v>
      </c>
      <c r="FG162" s="263" t="s">
        <v>6977</v>
      </c>
      <c r="FH162" s="263" t="s">
        <v>6977</v>
      </c>
      <c r="FI162" s="263" t="s">
        <v>6977</v>
      </c>
      <c r="FJ162" s="263" t="s">
        <v>6977</v>
      </c>
      <c r="FK162" s="263" t="s">
        <v>6977</v>
      </c>
      <c r="FL162" s="263" t="s">
        <v>6977</v>
      </c>
      <c r="FM162" s="263" t="s">
        <v>6977</v>
      </c>
      <c r="FN162" s="263" t="s">
        <v>6977</v>
      </c>
      <c r="FO162" s="263" t="s">
        <v>6977</v>
      </c>
      <c r="FP162" s="263" t="s">
        <v>6977</v>
      </c>
      <c r="FQ162" s="263" t="s">
        <v>6977</v>
      </c>
      <c r="FR162" s="263" t="s">
        <v>6977</v>
      </c>
      <c r="FS162" s="263" t="s">
        <v>6977</v>
      </c>
      <c r="FT162" s="263" t="s">
        <v>6977</v>
      </c>
      <c r="FU162" s="263" t="s">
        <v>6977</v>
      </c>
      <c r="FV162" s="263" t="s">
        <v>6977</v>
      </c>
      <c r="FW162" s="263" t="s">
        <v>6977</v>
      </c>
      <c r="FX162" s="263" t="s">
        <v>6977</v>
      </c>
      <c r="FY162" s="263" t="s">
        <v>6977</v>
      </c>
      <c r="FZ162" s="263" t="s">
        <v>6977</v>
      </c>
      <c r="GA162" s="263" t="s">
        <v>6977</v>
      </c>
      <c r="GB162" s="263" t="s">
        <v>6977</v>
      </c>
      <c r="GC162" s="263" t="s">
        <v>6977</v>
      </c>
      <c r="GD162" s="263" t="s">
        <v>6977</v>
      </c>
      <c r="GE162" s="263" t="s">
        <v>6977</v>
      </c>
      <c r="GF162" s="263" t="s">
        <v>6977</v>
      </c>
      <c r="GG162" s="263" t="s">
        <v>6977</v>
      </c>
      <c r="GH162" s="263" t="s">
        <v>6977</v>
      </c>
      <c r="GI162" s="263" t="s">
        <v>6977</v>
      </c>
      <c r="GJ162" s="263" t="s">
        <v>6977</v>
      </c>
      <c r="GK162" s="263" t="s">
        <v>6977</v>
      </c>
      <c r="GL162" s="263" t="s">
        <v>6977</v>
      </c>
      <c r="GM162" s="263" t="s">
        <v>6977</v>
      </c>
      <c r="GN162" s="263" t="s">
        <v>6977</v>
      </c>
      <c r="GO162" s="263" t="s">
        <v>6977</v>
      </c>
      <c r="GP162" s="263" t="s">
        <v>6977</v>
      </c>
      <c r="GQ162" s="263" t="s">
        <v>6977</v>
      </c>
      <c r="GR162" s="263" t="s">
        <v>6977</v>
      </c>
      <c r="GS162" s="263" t="s">
        <v>6977</v>
      </c>
      <c r="GT162" s="263" t="s">
        <v>6977</v>
      </c>
      <c r="GU162" s="263" t="s">
        <v>6977</v>
      </c>
      <c r="GV162" s="263" t="s">
        <v>6977</v>
      </c>
      <c r="GW162" s="263" t="s">
        <v>6977</v>
      </c>
      <c r="GX162" s="263" t="s">
        <v>6977</v>
      </c>
      <c r="GY162" s="263" t="s">
        <v>6977</v>
      </c>
      <c r="GZ162" s="263" t="s">
        <v>6977</v>
      </c>
      <c r="HA162" s="263" t="s">
        <v>6977</v>
      </c>
      <c r="HB162" s="263" t="s">
        <v>6977</v>
      </c>
      <c r="HC162" s="263" t="s">
        <v>6977</v>
      </c>
      <c r="HD162" s="263" t="s">
        <v>6977</v>
      </c>
      <c r="HE162" s="263" t="s">
        <v>6977</v>
      </c>
      <c r="HF162" s="263" t="s">
        <v>6977</v>
      </c>
      <c r="HG162" s="263" t="s">
        <v>6977</v>
      </c>
      <c r="HH162" s="263" t="s">
        <v>6977</v>
      </c>
      <c r="HI162" s="263" t="s">
        <v>6977</v>
      </c>
      <c r="HJ162" s="263" t="s">
        <v>6977</v>
      </c>
      <c r="HK162" s="263" t="s">
        <v>6977</v>
      </c>
      <c r="HL162" s="263" t="s">
        <v>6977</v>
      </c>
      <c r="HM162" s="263" t="s">
        <v>6977</v>
      </c>
      <c r="HN162" s="263" t="s">
        <v>6977</v>
      </c>
      <c r="HO162" s="263" t="s">
        <v>6977</v>
      </c>
      <c r="HP162" s="263" t="s">
        <v>6977</v>
      </c>
      <c r="HQ162" s="263" t="s">
        <v>6977</v>
      </c>
    </row>
    <row r="163" spans="3:225">
      <c r="C163" s="229"/>
      <c r="D163" s="238" t="s">
        <v>7241</v>
      </c>
      <c r="E163" s="229"/>
      <c r="F163" s="235"/>
      <c r="G163" s="260"/>
      <c r="H163" s="261"/>
      <c r="I163" s="262"/>
      <c r="J163" s="262"/>
      <c r="K163" s="262"/>
      <c r="L163" s="262"/>
      <c r="M163" s="262"/>
      <c r="N163" s="262"/>
      <c r="O163" s="262"/>
      <c r="P163" s="262"/>
      <c r="Q163" s="262"/>
      <c r="R163" s="262"/>
      <c r="S163" s="262"/>
      <c r="T163" s="262"/>
      <c r="U163" s="262"/>
      <c r="V163" s="262"/>
      <c r="W163" s="262"/>
      <c r="X163" s="262"/>
      <c r="Y163" s="262"/>
      <c r="Z163" s="262"/>
      <c r="AA163" s="262"/>
      <c r="AB163" s="262"/>
      <c r="AC163" s="262"/>
      <c r="AD163" s="262"/>
      <c r="AE163" s="262"/>
      <c r="AF163" s="262"/>
      <c r="AG163" s="262"/>
      <c r="AH163" s="262"/>
      <c r="AI163" s="262"/>
      <c r="AJ163" s="262"/>
      <c r="AK163" s="262"/>
      <c r="AL163" s="262"/>
      <c r="AM163" s="262"/>
      <c r="AN163" s="262"/>
      <c r="AO163" s="262"/>
      <c r="AP163" s="262"/>
      <c r="AQ163" s="262"/>
      <c r="AR163" s="262"/>
      <c r="AS163" s="262"/>
      <c r="AT163" s="262"/>
      <c r="AU163" s="262"/>
      <c r="AV163" s="262"/>
      <c r="AW163" s="262"/>
      <c r="AX163" s="262"/>
      <c r="AY163" s="262"/>
      <c r="AZ163" s="262"/>
      <c r="BA163" s="262"/>
      <c r="BB163" s="262"/>
      <c r="BC163" s="262"/>
      <c r="BD163" s="262"/>
      <c r="BE163" s="262"/>
      <c r="BF163" s="262"/>
      <c r="BG163" s="262"/>
      <c r="BH163" s="262"/>
      <c r="BI163" s="262"/>
      <c r="BJ163" s="262"/>
      <c r="BK163" s="262"/>
      <c r="BL163" s="262"/>
      <c r="BM163" s="262"/>
      <c r="BN163" s="262"/>
      <c r="BO163" s="262"/>
      <c r="BP163" s="262"/>
      <c r="BQ163" s="262"/>
      <c r="BR163" s="262"/>
      <c r="BS163" s="262"/>
      <c r="BT163" s="262"/>
      <c r="BU163" s="262"/>
      <c r="BV163" s="262"/>
      <c r="BW163" s="262"/>
      <c r="BX163" s="262"/>
      <c r="BY163" s="262"/>
      <c r="BZ163" s="262"/>
      <c r="CA163" s="262"/>
      <c r="CB163" s="262"/>
      <c r="CC163" s="262"/>
      <c r="CD163" s="262"/>
      <c r="CE163" s="262"/>
      <c r="CF163" s="262"/>
      <c r="CG163" s="262"/>
      <c r="CH163" s="262"/>
      <c r="CI163" s="262"/>
      <c r="CJ163" s="262"/>
      <c r="CK163" s="262"/>
      <c r="CL163" s="262"/>
      <c r="CM163" s="262"/>
      <c r="CN163" s="262"/>
      <c r="CO163" s="262"/>
      <c r="CP163" s="262"/>
      <c r="CQ163" s="262"/>
      <c r="CR163" s="262"/>
      <c r="CS163" s="262"/>
      <c r="CT163" s="262"/>
      <c r="CU163" s="262"/>
      <c r="CV163" s="262"/>
      <c r="CW163" s="262"/>
      <c r="CX163" s="262"/>
      <c r="CY163" s="262"/>
      <c r="CZ163" s="262"/>
      <c r="DA163" s="262"/>
      <c r="DB163" s="262"/>
      <c r="DC163" s="262"/>
      <c r="DD163" s="262"/>
      <c r="DE163" s="262"/>
      <c r="DF163" s="262"/>
      <c r="DG163" s="262"/>
      <c r="DH163" s="262"/>
      <c r="DI163" s="262"/>
      <c r="DJ163" s="262"/>
      <c r="DK163" s="262"/>
      <c r="DL163" s="262"/>
      <c r="DM163" s="262"/>
      <c r="DN163" s="262"/>
      <c r="DO163" s="262"/>
      <c r="DP163" s="262"/>
      <c r="DQ163" s="262"/>
      <c r="DR163" s="262"/>
      <c r="DS163" s="262"/>
      <c r="DT163" s="262"/>
      <c r="DU163" s="262"/>
      <c r="DV163" s="262"/>
      <c r="DW163" s="262"/>
      <c r="DX163" s="262"/>
      <c r="DY163" s="262"/>
      <c r="DZ163" s="262"/>
      <c r="EA163" s="262"/>
      <c r="EB163" s="262"/>
      <c r="EC163" s="262"/>
      <c r="ED163" s="262"/>
      <c r="EE163" s="262"/>
      <c r="EF163" s="262"/>
      <c r="EG163" s="262"/>
      <c r="EH163" s="262"/>
      <c r="EI163" s="262"/>
      <c r="EJ163" s="262"/>
      <c r="EK163" s="262"/>
      <c r="EL163" s="262"/>
      <c r="EM163" s="262"/>
      <c r="EN163" s="262"/>
      <c r="EO163" s="262"/>
      <c r="EP163" s="263" t="s">
        <v>7219</v>
      </c>
      <c r="EQ163" s="263" t="s">
        <v>7219</v>
      </c>
      <c r="ER163" s="263" t="s">
        <v>7219</v>
      </c>
      <c r="ES163" s="263" t="s">
        <v>7219</v>
      </c>
      <c r="ET163" s="263" t="s">
        <v>7219</v>
      </c>
      <c r="EU163" s="263" t="s">
        <v>7219</v>
      </c>
      <c r="EV163" s="263" t="s">
        <v>7219</v>
      </c>
      <c r="EW163" s="263" t="s">
        <v>7219</v>
      </c>
      <c r="EX163" s="263" t="s">
        <v>7219</v>
      </c>
      <c r="EY163" s="263" t="s">
        <v>7219</v>
      </c>
      <c r="EZ163" s="263" t="s">
        <v>7219</v>
      </c>
      <c r="FA163" s="263" t="s">
        <v>7219</v>
      </c>
      <c r="FB163" s="263" t="s">
        <v>7219</v>
      </c>
      <c r="FC163" s="263" t="s">
        <v>7219</v>
      </c>
      <c r="FD163" s="263" t="s">
        <v>7219</v>
      </c>
      <c r="FE163" s="263" t="s">
        <v>7219</v>
      </c>
      <c r="FF163" s="263" t="s">
        <v>7219</v>
      </c>
      <c r="FG163" s="263" t="s">
        <v>7219</v>
      </c>
      <c r="FH163" s="263" t="s">
        <v>7219</v>
      </c>
      <c r="FI163" s="263" t="s">
        <v>7219</v>
      </c>
      <c r="FJ163" s="263" t="s">
        <v>7219</v>
      </c>
      <c r="FK163" s="263" t="s">
        <v>7219</v>
      </c>
      <c r="FL163" s="263" t="s">
        <v>7219</v>
      </c>
      <c r="FM163" s="263" t="s">
        <v>7219</v>
      </c>
      <c r="FN163" s="263" t="s">
        <v>7219</v>
      </c>
      <c r="FO163" s="263" t="s">
        <v>7219</v>
      </c>
      <c r="FP163" s="263" t="s">
        <v>7219</v>
      </c>
      <c r="FQ163" s="263" t="s">
        <v>7219</v>
      </c>
      <c r="FR163" s="263" t="s">
        <v>7219</v>
      </c>
      <c r="FS163" s="263" t="s">
        <v>7219</v>
      </c>
      <c r="FT163" s="263" t="s">
        <v>7219</v>
      </c>
      <c r="FU163" s="263" t="s">
        <v>7219</v>
      </c>
      <c r="FV163" s="263" t="s">
        <v>7219</v>
      </c>
      <c r="FW163" s="263" t="s">
        <v>7219</v>
      </c>
      <c r="FX163" s="263" t="s">
        <v>7219</v>
      </c>
      <c r="FY163" s="263" t="s">
        <v>7219</v>
      </c>
      <c r="FZ163" s="263" t="s">
        <v>7219</v>
      </c>
      <c r="GA163" s="263" t="s">
        <v>7219</v>
      </c>
      <c r="GB163" s="263" t="s">
        <v>7219</v>
      </c>
      <c r="GC163" s="263" t="s">
        <v>7219</v>
      </c>
      <c r="GD163" s="263" t="s">
        <v>7219</v>
      </c>
      <c r="GE163" s="263" t="s">
        <v>7219</v>
      </c>
      <c r="GF163" s="263" t="s">
        <v>7219</v>
      </c>
      <c r="GG163" s="263" t="s">
        <v>7219</v>
      </c>
      <c r="GH163" s="263" t="s">
        <v>7219</v>
      </c>
      <c r="GI163" s="263" t="s">
        <v>7219</v>
      </c>
      <c r="GJ163" s="263" t="s">
        <v>7219</v>
      </c>
      <c r="GK163" s="263" t="s">
        <v>7219</v>
      </c>
      <c r="GL163" s="263" t="s">
        <v>7219</v>
      </c>
      <c r="GM163" s="263" t="s">
        <v>7219</v>
      </c>
      <c r="GN163" s="263" t="s">
        <v>7219</v>
      </c>
      <c r="GO163" s="263" t="s">
        <v>7219</v>
      </c>
      <c r="GP163" s="263" t="s">
        <v>7219</v>
      </c>
      <c r="GQ163" s="263" t="s">
        <v>7219</v>
      </c>
      <c r="GR163" s="263" t="s">
        <v>7219</v>
      </c>
      <c r="GS163" s="263" t="s">
        <v>7219</v>
      </c>
      <c r="GT163" s="263" t="s">
        <v>7219</v>
      </c>
      <c r="GU163" s="263" t="s">
        <v>7219</v>
      </c>
      <c r="GV163" s="263" t="s">
        <v>7219</v>
      </c>
      <c r="GW163" s="263" t="s">
        <v>7219</v>
      </c>
      <c r="GX163" s="263" t="s">
        <v>7219</v>
      </c>
      <c r="GY163" s="263" t="s">
        <v>7219</v>
      </c>
      <c r="GZ163" s="263" t="s">
        <v>7219</v>
      </c>
      <c r="HA163" s="263" t="s">
        <v>7219</v>
      </c>
      <c r="HB163" s="263" t="s">
        <v>7219</v>
      </c>
      <c r="HC163" s="263" t="s">
        <v>7219</v>
      </c>
      <c r="HD163" s="263" t="s">
        <v>7219</v>
      </c>
      <c r="HE163" s="263" t="s">
        <v>7219</v>
      </c>
      <c r="HF163" s="263" t="s">
        <v>7219</v>
      </c>
      <c r="HG163" s="263" t="s">
        <v>7219</v>
      </c>
      <c r="HH163" s="263" t="s">
        <v>7219</v>
      </c>
      <c r="HI163" s="263" t="s">
        <v>7219</v>
      </c>
      <c r="HJ163" s="263" t="s">
        <v>7219</v>
      </c>
      <c r="HK163" s="263" t="s">
        <v>7219</v>
      </c>
      <c r="HL163" s="263" t="s">
        <v>7219</v>
      </c>
      <c r="HM163" s="263" t="s">
        <v>7219</v>
      </c>
      <c r="HN163" s="263" t="s">
        <v>7219</v>
      </c>
      <c r="HO163" s="263" t="s">
        <v>7219</v>
      </c>
      <c r="HP163" s="263" t="s">
        <v>7219</v>
      </c>
      <c r="HQ163" s="263" t="s">
        <v>7219</v>
      </c>
    </row>
    <row r="164" spans="3:225">
      <c r="C164" s="229"/>
      <c r="D164" s="212"/>
      <c r="E164" s="229" t="s">
        <v>7204</v>
      </c>
      <c r="F164" s="235" t="s">
        <v>7242</v>
      </c>
      <c r="G164" s="260" t="s">
        <v>7206</v>
      </c>
      <c r="H164" s="261" t="s">
        <v>7207</v>
      </c>
      <c r="I164" s="262"/>
      <c r="J164" s="262"/>
      <c r="K164" s="262"/>
      <c r="L164" s="262"/>
      <c r="M164" s="262"/>
      <c r="N164" s="262"/>
      <c r="O164" s="262"/>
      <c r="P164" s="262"/>
      <c r="Q164" s="262"/>
      <c r="R164" s="262"/>
      <c r="S164" s="262"/>
      <c r="T164" s="262"/>
      <c r="U164" s="262"/>
      <c r="V164" s="262"/>
      <c r="W164" s="262"/>
      <c r="X164" s="262"/>
      <c r="Y164" s="262"/>
      <c r="Z164" s="262"/>
      <c r="AA164" s="262"/>
      <c r="AB164" s="262"/>
      <c r="AC164" s="262"/>
      <c r="AD164" s="262"/>
      <c r="AE164" s="262"/>
      <c r="AF164" s="262"/>
      <c r="AG164" s="262"/>
      <c r="AH164" s="262"/>
      <c r="AI164" s="262"/>
      <c r="AJ164" s="262"/>
      <c r="AK164" s="262"/>
      <c r="AL164" s="262"/>
      <c r="AM164" s="262"/>
      <c r="AN164" s="262"/>
      <c r="AO164" s="262"/>
      <c r="AP164" s="262"/>
      <c r="AQ164" s="262"/>
      <c r="AR164" s="262"/>
      <c r="AS164" s="262"/>
      <c r="AT164" s="262"/>
      <c r="AU164" s="262"/>
      <c r="AV164" s="262"/>
      <c r="AW164" s="262"/>
      <c r="AX164" s="262"/>
      <c r="AY164" s="262"/>
      <c r="AZ164" s="262"/>
      <c r="BA164" s="262"/>
      <c r="BB164" s="262"/>
      <c r="BC164" s="262"/>
      <c r="BD164" s="262"/>
      <c r="BE164" s="262"/>
      <c r="BF164" s="262"/>
      <c r="BG164" s="262"/>
      <c r="BH164" s="262"/>
      <c r="BI164" s="262"/>
      <c r="BJ164" s="262"/>
      <c r="BK164" s="262"/>
      <c r="BL164" s="262"/>
      <c r="BM164" s="262"/>
      <c r="BN164" s="262"/>
      <c r="BO164" s="262"/>
      <c r="BP164" s="262"/>
      <c r="BQ164" s="262"/>
      <c r="BR164" s="262"/>
      <c r="BS164" s="262"/>
      <c r="BT164" s="262"/>
      <c r="BU164" s="262"/>
      <c r="BV164" s="262"/>
      <c r="BW164" s="262"/>
      <c r="BX164" s="262"/>
      <c r="BY164" s="262"/>
      <c r="BZ164" s="262"/>
      <c r="CA164" s="262"/>
      <c r="CB164" s="262"/>
      <c r="CC164" s="262"/>
      <c r="CD164" s="262"/>
      <c r="CE164" s="262"/>
      <c r="CF164" s="262"/>
      <c r="CG164" s="262"/>
      <c r="CH164" s="262"/>
      <c r="CI164" s="262"/>
      <c r="CJ164" s="262"/>
      <c r="CK164" s="262"/>
      <c r="CL164" s="262"/>
      <c r="CM164" s="262"/>
      <c r="CN164" s="262"/>
      <c r="CO164" s="262"/>
      <c r="CP164" s="262"/>
      <c r="CQ164" s="262"/>
      <c r="CR164" s="262"/>
      <c r="CS164" s="262"/>
      <c r="CT164" s="262"/>
      <c r="CU164" s="262"/>
      <c r="CV164" s="262"/>
      <c r="CW164" s="262"/>
      <c r="CX164" s="262"/>
      <c r="CY164" s="262"/>
      <c r="CZ164" s="262"/>
      <c r="DA164" s="262"/>
      <c r="DB164" s="262"/>
      <c r="DC164" s="262"/>
      <c r="DD164" s="262"/>
      <c r="DE164" s="262"/>
      <c r="DF164" s="262"/>
      <c r="DG164" s="262"/>
      <c r="DH164" s="262"/>
      <c r="DI164" s="262"/>
      <c r="DJ164" s="262"/>
      <c r="DK164" s="262"/>
      <c r="DL164" s="262"/>
      <c r="DM164" s="262"/>
      <c r="DN164" s="262"/>
      <c r="DO164" s="262"/>
      <c r="DP164" s="262"/>
      <c r="DQ164" s="262"/>
      <c r="DR164" s="262"/>
      <c r="DS164" s="262"/>
      <c r="DT164" s="262"/>
      <c r="DU164" s="262"/>
      <c r="DV164" s="262"/>
      <c r="DW164" s="262"/>
      <c r="DX164" s="262"/>
      <c r="DY164" s="262"/>
      <c r="DZ164" s="262"/>
      <c r="EA164" s="262"/>
      <c r="EB164" s="262"/>
      <c r="EC164" s="262"/>
      <c r="ED164" s="262"/>
      <c r="EE164" s="262"/>
      <c r="EF164" s="262"/>
      <c r="EG164" s="262"/>
      <c r="EH164" s="262"/>
      <c r="EI164" s="262"/>
      <c r="EJ164" s="262"/>
      <c r="EK164" s="262"/>
      <c r="EL164" s="262"/>
      <c r="EM164" s="262"/>
      <c r="EN164" s="262"/>
      <c r="EO164" s="262"/>
      <c r="EP164" s="263" t="s">
        <v>6977</v>
      </c>
      <c r="EQ164" s="263" t="s">
        <v>6977</v>
      </c>
      <c r="ER164" s="263" t="s">
        <v>6977</v>
      </c>
      <c r="ES164" s="263" t="s">
        <v>6977</v>
      </c>
      <c r="ET164" s="263" t="s">
        <v>6977</v>
      </c>
      <c r="EU164" s="263" t="s">
        <v>6977</v>
      </c>
      <c r="EV164" s="263" t="s">
        <v>6977</v>
      </c>
      <c r="EW164" s="263" t="s">
        <v>6977</v>
      </c>
      <c r="EX164" s="263" t="s">
        <v>6977</v>
      </c>
      <c r="EY164" s="263" t="s">
        <v>6977</v>
      </c>
      <c r="EZ164" s="263" t="s">
        <v>6977</v>
      </c>
      <c r="FA164" s="263" t="s">
        <v>6977</v>
      </c>
      <c r="FB164" s="263" t="s">
        <v>6977</v>
      </c>
      <c r="FC164" s="263" t="s">
        <v>6977</v>
      </c>
      <c r="FD164" s="263" t="s">
        <v>6977</v>
      </c>
      <c r="FE164" s="263" t="s">
        <v>6977</v>
      </c>
      <c r="FF164" s="263" t="s">
        <v>6977</v>
      </c>
      <c r="FG164" s="263" t="s">
        <v>6977</v>
      </c>
      <c r="FH164" s="263" t="s">
        <v>6977</v>
      </c>
      <c r="FI164" s="263" t="s">
        <v>6977</v>
      </c>
      <c r="FJ164" s="263" t="s">
        <v>6977</v>
      </c>
      <c r="FK164" s="263" t="s">
        <v>6977</v>
      </c>
      <c r="FL164" s="263" t="s">
        <v>6977</v>
      </c>
      <c r="FM164" s="263" t="s">
        <v>6977</v>
      </c>
      <c r="FN164" s="263" t="s">
        <v>6977</v>
      </c>
      <c r="FO164" s="263" t="s">
        <v>6977</v>
      </c>
      <c r="FP164" s="263" t="s">
        <v>6977</v>
      </c>
      <c r="FQ164" s="263" t="s">
        <v>6977</v>
      </c>
      <c r="FR164" s="263" t="s">
        <v>6977</v>
      </c>
      <c r="FS164" s="263" t="s">
        <v>6977</v>
      </c>
      <c r="FT164" s="263" t="s">
        <v>6977</v>
      </c>
      <c r="FU164" s="263" t="s">
        <v>6977</v>
      </c>
      <c r="FV164" s="263" t="s">
        <v>6977</v>
      </c>
      <c r="FW164" s="263" t="s">
        <v>6977</v>
      </c>
      <c r="FX164" s="263" t="s">
        <v>6977</v>
      </c>
      <c r="FY164" s="263" t="s">
        <v>6977</v>
      </c>
      <c r="FZ164" s="263" t="s">
        <v>6977</v>
      </c>
      <c r="GA164" s="263" t="s">
        <v>6977</v>
      </c>
      <c r="GB164" s="263" t="s">
        <v>6977</v>
      </c>
      <c r="GC164" s="263" t="s">
        <v>6977</v>
      </c>
      <c r="GD164" s="263" t="s">
        <v>6977</v>
      </c>
      <c r="GE164" s="263" t="s">
        <v>6977</v>
      </c>
      <c r="GF164" s="263" t="s">
        <v>6977</v>
      </c>
      <c r="GG164" s="263" t="s">
        <v>6977</v>
      </c>
      <c r="GH164" s="263" t="s">
        <v>6977</v>
      </c>
      <c r="GI164" s="263" t="s">
        <v>6977</v>
      </c>
      <c r="GJ164" s="263" t="s">
        <v>6977</v>
      </c>
      <c r="GK164" s="263" t="s">
        <v>6977</v>
      </c>
      <c r="GL164" s="263" t="s">
        <v>6977</v>
      </c>
      <c r="GM164" s="263" t="s">
        <v>6977</v>
      </c>
      <c r="GN164" s="263" t="s">
        <v>6977</v>
      </c>
      <c r="GO164" s="263" t="s">
        <v>6977</v>
      </c>
      <c r="GP164" s="263" t="s">
        <v>6977</v>
      </c>
      <c r="GQ164" s="263" t="s">
        <v>6977</v>
      </c>
      <c r="GR164" s="263" t="s">
        <v>6977</v>
      </c>
      <c r="GS164" s="263" t="s">
        <v>6977</v>
      </c>
      <c r="GT164" s="263" t="s">
        <v>6977</v>
      </c>
      <c r="GU164" s="263" t="s">
        <v>6977</v>
      </c>
      <c r="GV164" s="263" t="s">
        <v>6977</v>
      </c>
      <c r="GW164" s="263" t="s">
        <v>6977</v>
      </c>
      <c r="GX164" s="263" t="s">
        <v>6977</v>
      </c>
      <c r="GY164" s="263" t="s">
        <v>6977</v>
      </c>
      <c r="GZ164" s="263" t="s">
        <v>6977</v>
      </c>
      <c r="HA164" s="263" t="s">
        <v>6977</v>
      </c>
      <c r="HB164" s="263" t="s">
        <v>6977</v>
      </c>
      <c r="HC164" s="263" t="s">
        <v>6977</v>
      </c>
      <c r="HD164" s="263" t="s">
        <v>6977</v>
      </c>
      <c r="HE164" s="263" t="s">
        <v>6977</v>
      </c>
      <c r="HF164" s="263" t="s">
        <v>6977</v>
      </c>
      <c r="HG164" s="263" t="s">
        <v>6977</v>
      </c>
      <c r="HH164" s="263" t="s">
        <v>6977</v>
      </c>
      <c r="HI164" s="263" t="s">
        <v>6977</v>
      </c>
      <c r="HJ164" s="263" t="s">
        <v>6977</v>
      </c>
      <c r="HK164" s="263" t="s">
        <v>6977</v>
      </c>
      <c r="HL164" s="263" t="s">
        <v>6977</v>
      </c>
      <c r="HM164" s="263" t="s">
        <v>6977</v>
      </c>
      <c r="HN164" s="263" t="s">
        <v>6977</v>
      </c>
      <c r="HO164" s="263" t="s">
        <v>6977</v>
      </c>
      <c r="HP164" s="263" t="s">
        <v>6977</v>
      </c>
      <c r="HQ164" s="263" t="s">
        <v>6977</v>
      </c>
    </row>
    <row r="165" spans="3:225">
      <c r="C165" s="229"/>
      <c r="D165" s="212"/>
      <c r="E165" s="229" t="s">
        <v>7208</v>
      </c>
      <c r="F165" s="235" t="s">
        <v>7242</v>
      </c>
      <c r="G165" s="260" t="s">
        <v>7206</v>
      </c>
      <c r="H165" s="261" t="s">
        <v>7207</v>
      </c>
      <c r="I165" s="262"/>
      <c r="J165" s="262"/>
      <c r="K165" s="262"/>
      <c r="L165" s="262"/>
      <c r="M165" s="262"/>
      <c r="N165" s="262"/>
      <c r="O165" s="262"/>
      <c r="P165" s="262"/>
      <c r="Q165" s="262"/>
      <c r="R165" s="262"/>
      <c r="S165" s="262"/>
      <c r="T165" s="262"/>
      <c r="U165" s="262"/>
      <c r="V165" s="262"/>
      <c r="W165" s="262"/>
      <c r="X165" s="262"/>
      <c r="Y165" s="262"/>
      <c r="Z165" s="262"/>
      <c r="AA165" s="262"/>
      <c r="AB165" s="262"/>
      <c r="AC165" s="262"/>
      <c r="AD165" s="262"/>
      <c r="AE165" s="262"/>
      <c r="AF165" s="262"/>
      <c r="AG165" s="262"/>
      <c r="AH165" s="262"/>
      <c r="AI165" s="262"/>
      <c r="AJ165" s="262"/>
      <c r="AK165" s="262"/>
      <c r="AL165" s="262"/>
      <c r="AM165" s="262"/>
      <c r="AN165" s="262"/>
      <c r="AO165" s="262"/>
      <c r="AP165" s="262"/>
      <c r="AQ165" s="262"/>
      <c r="AR165" s="262"/>
      <c r="AS165" s="262"/>
      <c r="AT165" s="262"/>
      <c r="AU165" s="262"/>
      <c r="AV165" s="262"/>
      <c r="AW165" s="262"/>
      <c r="AX165" s="262"/>
      <c r="AY165" s="262"/>
      <c r="AZ165" s="262"/>
      <c r="BA165" s="262"/>
      <c r="BB165" s="262"/>
      <c r="BC165" s="262"/>
      <c r="BD165" s="262"/>
      <c r="BE165" s="262"/>
      <c r="BF165" s="262"/>
      <c r="BG165" s="262"/>
      <c r="BH165" s="262"/>
      <c r="BI165" s="262"/>
      <c r="BJ165" s="262"/>
      <c r="BK165" s="262"/>
      <c r="BL165" s="262"/>
      <c r="BM165" s="262"/>
      <c r="BN165" s="262"/>
      <c r="BO165" s="262"/>
      <c r="BP165" s="262"/>
      <c r="BQ165" s="262"/>
      <c r="BR165" s="262"/>
      <c r="BS165" s="262"/>
      <c r="BT165" s="262"/>
      <c r="BU165" s="262"/>
      <c r="BV165" s="262"/>
      <c r="BW165" s="262"/>
      <c r="BX165" s="262"/>
      <c r="BY165" s="262"/>
      <c r="BZ165" s="262"/>
      <c r="CA165" s="262"/>
      <c r="CB165" s="262"/>
      <c r="CC165" s="262"/>
      <c r="CD165" s="262"/>
      <c r="CE165" s="262"/>
      <c r="CF165" s="262"/>
      <c r="CG165" s="262"/>
      <c r="CH165" s="262"/>
      <c r="CI165" s="262"/>
      <c r="CJ165" s="262"/>
      <c r="CK165" s="262"/>
      <c r="CL165" s="262"/>
      <c r="CM165" s="262"/>
      <c r="CN165" s="262"/>
      <c r="CO165" s="262"/>
      <c r="CP165" s="262"/>
      <c r="CQ165" s="262"/>
      <c r="CR165" s="262"/>
      <c r="CS165" s="262"/>
      <c r="CT165" s="262"/>
      <c r="CU165" s="262"/>
      <c r="CV165" s="262"/>
      <c r="CW165" s="262"/>
      <c r="CX165" s="262"/>
      <c r="CY165" s="262"/>
      <c r="CZ165" s="262"/>
      <c r="DA165" s="262"/>
      <c r="DB165" s="262"/>
      <c r="DC165" s="262"/>
      <c r="DD165" s="262"/>
      <c r="DE165" s="262"/>
      <c r="DF165" s="262"/>
      <c r="DG165" s="262"/>
      <c r="DH165" s="262"/>
      <c r="DI165" s="262"/>
      <c r="DJ165" s="262"/>
      <c r="DK165" s="262"/>
      <c r="DL165" s="262"/>
      <c r="DM165" s="262"/>
      <c r="DN165" s="262"/>
      <c r="DO165" s="262"/>
      <c r="DP165" s="262"/>
      <c r="DQ165" s="262"/>
      <c r="DR165" s="262"/>
      <c r="DS165" s="262"/>
      <c r="DT165" s="262"/>
      <c r="DU165" s="262"/>
      <c r="DV165" s="262"/>
      <c r="DW165" s="262"/>
      <c r="DX165" s="262"/>
      <c r="DY165" s="262"/>
      <c r="DZ165" s="262"/>
      <c r="EA165" s="262"/>
      <c r="EB165" s="262"/>
      <c r="EC165" s="262"/>
      <c r="ED165" s="262"/>
      <c r="EE165" s="262"/>
      <c r="EF165" s="262"/>
      <c r="EG165" s="262"/>
      <c r="EH165" s="262"/>
      <c r="EI165" s="262"/>
      <c r="EJ165" s="262"/>
      <c r="EK165" s="262"/>
      <c r="EL165" s="262"/>
      <c r="EM165" s="262"/>
      <c r="EN165" s="262"/>
      <c r="EO165" s="262"/>
      <c r="EP165" s="263" t="s">
        <v>6977</v>
      </c>
      <c r="EQ165" s="263" t="s">
        <v>6977</v>
      </c>
      <c r="ER165" s="263" t="s">
        <v>6977</v>
      </c>
      <c r="ES165" s="263" t="s">
        <v>6977</v>
      </c>
      <c r="ET165" s="263" t="s">
        <v>6977</v>
      </c>
      <c r="EU165" s="263" t="s">
        <v>6977</v>
      </c>
      <c r="EV165" s="263" t="s">
        <v>6977</v>
      </c>
      <c r="EW165" s="263" t="s">
        <v>6977</v>
      </c>
      <c r="EX165" s="263" t="s">
        <v>6977</v>
      </c>
      <c r="EY165" s="263" t="s">
        <v>6977</v>
      </c>
      <c r="EZ165" s="263" t="s">
        <v>6977</v>
      </c>
      <c r="FA165" s="263" t="s">
        <v>6977</v>
      </c>
      <c r="FB165" s="263" t="s">
        <v>6977</v>
      </c>
      <c r="FC165" s="263" t="s">
        <v>6977</v>
      </c>
      <c r="FD165" s="263" t="s">
        <v>6977</v>
      </c>
      <c r="FE165" s="263" t="s">
        <v>6977</v>
      </c>
      <c r="FF165" s="263" t="s">
        <v>6977</v>
      </c>
      <c r="FG165" s="263" t="s">
        <v>6977</v>
      </c>
      <c r="FH165" s="263" t="s">
        <v>6977</v>
      </c>
      <c r="FI165" s="263" t="s">
        <v>6977</v>
      </c>
      <c r="FJ165" s="263" t="s">
        <v>6977</v>
      </c>
      <c r="FK165" s="263" t="s">
        <v>6977</v>
      </c>
      <c r="FL165" s="263" t="s">
        <v>6977</v>
      </c>
      <c r="FM165" s="263" t="s">
        <v>6977</v>
      </c>
      <c r="FN165" s="263" t="s">
        <v>6977</v>
      </c>
      <c r="FO165" s="263" t="s">
        <v>6977</v>
      </c>
      <c r="FP165" s="263" t="s">
        <v>6977</v>
      </c>
      <c r="FQ165" s="263" t="s">
        <v>6977</v>
      </c>
      <c r="FR165" s="263" t="s">
        <v>6977</v>
      </c>
      <c r="FS165" s="263" t="s">
        <v>6977</v>
      </c>
      <c r="FT165" s="263" t="s">
        <v>6977</v>
      </c>
      <c r="FU165" s="263" t="s">
        <v>6977</v>
      </c>
      <c r="FV165" s="263" t="s">
        <v>6977</v>
      </c>
      <c r="FW165" s="263" t="s">
        <v>6977</v>
      </c>
      <c r="FX165" s="263" t="s">
        <v>6977</v>
      </c>
      <c r="FY165" s="263" t="s">
        <v>6977</v>
      </c>
      <c r="FZ165" s="263" t="s">
        <v>6977</v>
      </c>
      <c r="GA165" s="263" t="s">
        <v>6977</v>
      </c>
      <c r="GB165" s="263" t="s">
        <v>6977</v>
      </c>
      <c r="GC165" s="263" t="s">
        <v>6977</v>
      </c>
      <c r="GD165" s="263" t="s">
        <v>6977</v>
      </c>
      <c r="GE165" s="263" t="s">
        <v>6977</v>
      </c>
      <c r="GF165" s="263" t="s">
        <v>6977</v>
      </c>
      <c r="GG165" s="263" t="s">
        <v>6977</v>
      </c>
      <c r="GH165" s="263" t="s">
        <v>6977</v>
      </c>
      <c r="GI165" s="263" t="s">
        <v>6977</v>
      </c>
      <c r="GJ165" s="263" t="s">
        <v>6977</v>
      </c>
      <c r="GK165" s="263" t="s">
        <v>6977</v>
      </c>
      <c r="GL165" s="263" t="s">
        <v>6977</v>
      </c>
      <c r="GM165" s="263" t="s">
        <v>6977</v>
      </c>
      <c r="GN165" s="263" t="s">
        <v>6977</v>
      </c>
      <c r="GO165" s="263" t="s">
        <v>6977</v>
      </c>
      <c r="GP165" s="263" t="s">
        <v>6977</v>
      </c>
      <c r="GQ165" s="263" t="s">
        <v>6977</v>
      </c>
      <c r="GR165" s="263" t="s">
        <v>6977</v>
      </c>
      <c r="GS165" s="263" t="s">
        <v>6977</v>
      </c>
      <c r="GT165" s="263" t="s">
        <v>6977</v>
      </c>
      <c r="GU165" s="263" t="s">
        <v>6977</v>
      </c>
      <c r="GV165" s="263" t="s">
        <v>6977</v>
      </c>
      <c r="GW165" s="263" t="s">
        <v>6977</v>
      </c>
      <c r="GX165" s="263" t="s">
        <v>6977</v>
      </c>
      <c r="GY165" s="263" t="s">
        <v>6977</v>
      </c>
      <c r="GZ165" s="263" t="s">
        <v>6977</v>
      </c>
      <c r="HA165" s="263" t="s">
        <v>6977</v>
      </c>
      <c r="HB165" s="263" t="s">
        <v>6977</v>
      </c>
      <c r="HC165" s="263" t="s">
        <v>6977</v>
      </c>
      <c r="HD165" s="263" t="s">
        <v>6977</v>
      </c>
      <c r="HE165" s="263" t="s">
        <v>6977</v>
      </c>
      <c r="HF165" s="263" t="s">
        <v>6977</v>
      </c>
      <c r="HG165" s="263" t="s">
        <v>6977</v>
      </c>
      <c r="HH165" s="263" t="s">
        <v>6977</v>
      </c>
      <c r="HI165" s="263" t="s">
        <v>6977</v>
      </c>
      <c r="HJ165" s="263" t="s">
        <v>6977</v>
      </c>
      <c r="HK165" s="263" t="s">
        <v>6977</v>
      </c>
      <c r="HL165" s="263" t="s">
        <v>6977</v>
      </c>
      <c r="HM165" s="263" t="s">
        <v>6977</v>
      </c>
      <c r="HN165" s="263" t="s">
        <v>6977</v>
      </c>
      <c r="HO165" s="263" t="s">
        <v>6977</v>
      </c>
      <c r="HP165" s="263" t="s">
        <v>6977</v>
      </c>
      <c r="HQ165" s="263" t="s">
        <v>6977</v>
      </c>
    </row>
    <row r="166" spans="3:225">
      <c r="C166" s="229"/>
      <c r="D166" s="212"/>
      <c r="E166" s="229" t="s">
        <v>7209</v>
      </c>
      <c r="F166" s="235" t="s">
        <v>7242</v>
      </c>
      <c r="G166" s="260" t="s">
        <v>7206</v>
      </c>
      <c r="H166" s="261" t="s">
        <v>7207</v>
      </c>
      <c r="I166" s="262"/>
      <c r="J166" s="262"/>
      <c r="K166" s="262"/>
      <c r="L166" s="262"/>
      <c r="M166" s="262"/>
      <c r="N166" s="262"/>
      <c r="O166" s="262"/>
      <c r="P166" s="262"/>
      <c r="Q166" s="262"/>
      <c r="R166" s="262"/>
      <c r="S166" s="262"/>
      <c r="T166" s="262"/>
      <c r="U166" s="262"/>
      <c r="V166" s="262"/>
      <c r="W166" s="262"/>
      <c r="X166" s="262"/>
      <c r="Y166" s="262"/>
      <c r="Z166" s="262"/>
      <c r="AA166" s="262"/>
      <c r="AB166" s="262"/>
      <c r="AC166" s="262"/>
      <c r="AD166" s="262"/>
      <c r="AE166" s="262"/>
      <c r="AF166" s="262"/>
      <c r="AG166" s="262"/>
      <c r="AH166" s="262"/>
      <c r="AI166" s="262"/>
      <c r="AJ166" s="262"/>
      <c r="AK166" s="262"/>
      <c r="AL166" s="262"/>
      <c r="AM166" s="262"/>
      <c r="AN166" s="262"/>
      <c r="AO166" s="262"/>
      <c r="AP166" s="262"/>
      <c r="AQ166" s="262"/>
      <c r="AR166" s="262"/>
      <c r="AS166" s="262"/>
      <c r="AT166" s="262"/>
      <c r="AU166" s="262"/>
      <c r="AV166" s="262"/>
      <c r="AW166" s="262"/>
      <c r="AX166" s="262"/>
      <c r="AY166" s="262"/>
      <c r="AZ166" s="262"/>
      <c r="BA166" s="262"/>
      <c r="BB166" s="262"/>
      <c r="BC166" s="262"/>
      <c r="BD166" s="262"/>
      <c r="BE166" s="262"/>
      <c r="BF166" s="262"/>
      <c r="BG166" s="262"/>
      <c r="BH166" s="262"/>
      <c r="BI166" s="262"/>
      <c r="BJ166" s="262"/>
      <c r="BK166" s="262"/>
      <c r="BL166" s="262"/>
      <c r="BM166" s="262"/>
      <c r="BN166" s="262"/>
      <c r="BO166" s="262"/>
      <c r="BP166" s="262"/>
      <c r="BQ166" s="262"/>
      <c r="BR166" s="262"/>
      <c r="BS166" s="262"/>
      <c r="BT166" s="262"/>
      <c r="BU166" s="262"/>
      <c r="BV166" s="262"/>
      <c r="BW166" s="262"/>
      <c r="BX166" s="262"/>
      <c r="BY166" s="262"/>
      <c r="BZ166" s="262"/>
      <c r="CA166" s="262"/>
      <c r="CB166" s="262"/>
      <c r="CC166" s="262"/>
      <c r="CD166" s="262"/>
      <c r="CE166" s="262"/>
      <c r="CF166" s="262"/>
      <c r="CG166" s="262"/>
      <c r="CH166" s="262"/>
      <c r="CI166" s="262"/>
      <c r="CJ166" s="262"/>
      <c r="CK166" s="262"/>
      <c r="CL166" s="262"/>
      <c r="CM166" s="262"/>
      <c r="CN166" s="262"/>
      <c r="CO166" s="262"/>
      <c r="CP166" s="262"/>
      <c r="CQ166" s="262"/>
      <c r="CR166" s="262"/>
      <c r="CS166" s="262"/>
      <c r="CT166" s="262"/>
      <c r="CU166" s="262"/>
      <c r="CV166" s="262"/>
      <c r="CW166" s="262"/>
      <c r="CX166" s="262"/>
      <c r="CY166" s="262"/>
      <c r="CZ166" s="262"/>
      <c r="DA166" s="262"/>
      <c r="DB166" s="262"/>
      <c r="DC166" s="262"/>
      <c r="DD166" s="262"/>
      <c r="DE166" s="262"/>
      <c r="DF166" s="262"/>
      <c r="DG166" s="262"/>
      <c r="DH166" s="262"/>
      <c r="DI166" s="262"/>
      <c r="DJ166" s="262"/>
      <c r="DK166" s="262"/>
      <c r="DL166" s="262"/>
      <c r="DM166" s="262"/>
      <c r="DN166" s="262"/>
      <c r="DO166" s="262"/>
      <c r="DP166" s="262"/>
      <c r="DQ166" s="262"/>
      <c r="DR166" s="262"/>
      <c r="DS166" s="262"/>
      <c r="DT166" s="262"/>
      <c r="DU166" s="262"/>
      <c r="DV166" s="262"/>
      <c r="DW166" s="262"/>
      <c r="DX166" s="262"/>
      <c r="DY166" s="262"/>
      <c r="DZ166" s="262"/>
      <c r="EA166" s="262"/>
      <c r="EB166" s="262"/>
      <c r="EC166" s="262"/>
      <c r="ED166" s="262"/>
      <c r="EE166" s="262"/>
      <c r="EF166" s="262"/>
      <c r="EG166" s="262"/>
      <c r="EH166" s="262"/>
      <c r="EI166" s="262"/>
      <c r="EJ166" s="262"/>
      <c r="EK166" s="262"/>
      <c r="EL166" s="262"/>
      <c r="EM166" s="262"/>
      <c r="EN166" s="262"/>
      <c r="EO166" s="262"/>
      <c r="EP166" s="263" t="s">
        <v>6977</v>
      </c>
      <c r="EQ166" s="263" t="s">
        <v>6977</v>
      </c>
      <c r="ER166" s="263" t="s">
        <v>6977</v>
      </c>
      <c r="ES166" s="263" t="s">
        <v>6977</v>
      </c>
      <c r="ET166" s="263" t="s">
        <v>6977</v>
      </c>
      <c r="EU166" s="263" t="s">
        <v>6977</v>
      </c>
      <c r="EV166" s="263" t="s">
        <v>6977</v>
      </c>
      <c r="EW166" s="263" t="s">
        <v>6977</v>
      </c>
      <c r="EX166" s="263" t="s">
        <v>6977</v>
      </c>
      <c r="EY166" s="263" t="s">
        <v>6977</v>
      </c>
      <c r="EZ166" s="263" t="s">
        <v>6977</v>
      </c>
      <c r="FA166" s="263" t="s">
        <v>6977</v>
      </c>
      <c r="FB166" s="263" t="s">
        <v>6977</v>
      </c>
      <c r="FC166" s="263" t="s">
        <v>6977</v>
      </c>
      <c r="FD166" s="263" t="s">
        <v>6977</v>
      </c>
      <c r="FE166" s="263" t="s">
        <v>6977</v>
      </c>
      <c r="FF166" s="263" t="s">
        <v>6977</v>
      </c>
      <c r="FG166" s="263" t="s">
        <v>6977</v>
      </c>
      <c r="FH166" s="263" t="s">
        <v>6977</v>
      </c>
      <c r="FI166" s="263" t="s">
        <v>6977</v>
      </c>
      <c r="FJ166" s="263" t="s">
        <v>6977</v>
      </c>
      <c r="FK166" s="263" t="s">
        <v>6977</v>
      </c>
      <c r="FL166" s="263" t="s">
        <v>6977</v>
      </c>
      <c r="FM166" s="263" t="s">
        <v>6977</v>
      </c>
      <c r="FN166" s="263" t="s">
        <v>6977</v>
      </c>
      <c r="FO166" s="263" t="s">
        <v>6977</v>
      </c>
      <c r="FP166" s="263" t="s">
        <v>6977</v>
      </c>
      <c r="FQ166" s="263" t="s">
        <v>6977</v>
      </c>
      <c r="FR166" s="263" t="s">
        <v>6977</v>
      </c>
      <c r="FS166" s="263" t="s">
        <v>6977</v>
      </c>
      <c r="FT166" s="263" t="s">
        <v>6977</v>
      </c>
      <c r="FU166" s="263" t="s">
        <v>6977</v>
      </c>
      <c r="FV166" s="263" t="s">
        <v>6977</v>
      </c>
      <c r="FW166" s="263" t="s">
        <v>6977</v>
      </c>
      <c r="FX166" s="263" t="s">
        <v>6977</v>
      </c>
      <c r="FY166" s="263" t="s">
        <v>6977</v>
      </c>
      <c r="FZ166" s="263" t="s">
        <v>6977</v>
      </c>
      <c r="GA166" s="263" t="s">
        <v>6977</v>
      </c>
      <c r="GB166" s="263" t="s">
        <v>6977</v>
      </c>
      <c r="GC166" s="263" t="s">
        <v>6977</v>
      </c>
      <c r="GD166" s="263" t="s">
        <v>6977</v>
      </c>
      <c r="GE166" s="263" t="s">
        <v>6977</v>
      </c>
      <c r="GF166" s="263" t="s">
        <v>6977</v>
      </c>
      <c r="GG166" s="263" t="s">
        <v>6977</v>
      </c>
      <c r="GH166" s="263" t="s">
        <v>6977</v>
      </c>
      <c r="GI166" s="263" t="s">
        <v>6977</v>
      </c>
      <c r="GJ166" s="263" t="s">
        <v>6977</v>
      </c>
      <c r="GK166" s="263" t="s">
        <v>6977</v>
      </c>
      <c r="GL166" s="263" t="s">
        <v>6977</v>
      </c>
      <c r="GM166" s="263" t="s">
        <v>6977</v>
      </c>
      <c r="GN166" s="263" t="s">
        <v>6977</v>
      </c>
      <c r="GO166" s="263" t="s">
        <v>6977</v>
      </c>
      <c r="GP166" s="263" t="s">
        <v>6977</v>
      </c>
      <c r="GQ166" s="263" t="s">
        <v>6977</v>
      </c>
      <c r="GR166" s="263" t="s">
        <v>6977</v>
      </c>
      <c r="GS166" s="263" t="s">
        <v>6977</v>
      </c>
      <c r="GT166" s="263" t="s">
        <v>6977</v>
      </c>
      <c r="GU166" s="263" t="s">
        <v>6977</v>
      </c>
      <c r="GV166" s="263" t="s">
        <v>6977</v>
      </c>
      <c r="GW166" s="263" t="s">
        <v>6977</v>
      </c>
      <c r="GX166" s="263" t="s">
        <v>6977</v>
      </c>
      <c r="GY166" s="263" t="s">
        <v>6977</v>
      </c>
      <c r="GZ166" s="263" t="s">
        <v>6977</v>
      </c>
      <c r="HA166" s="263" t="s">
        <v>6977</v>
      </c>
      <c r="HB166" s="263" t="s">
        <v>6977</v>
      </c>
      <c r="HC166" s="263" t="s">
        <v>6977</v>
      </c>
      <c r="HD166" s="263" t="s">
        <v>6977</v>
      </c>
      <c r="HE166" s="263" t="s">
        <v>6977</v>
      </c>
      <c r="HF166" s="263" t="s">
        <v>6977</v>
      </c>
      <c r="HG166" s="263" t="s">
        <v>6977</v>
      </c>
      <c r="HH166" s="263" t="s">
        <v>6977</v>
      </c>
      <c r="HI166" s="263" t="s">
        <v>6977</v>
      </c>
      <c r="HJ166" s="263" t="s">
        <v>6977</v>
      </c>
      <c r="HK166" s="263" t="s">
        <v>6977</v>
      </c>
      <c r="HL166" s="263" t="s">
        <v>6977</v>
      </c>
      <c r="HM166" s="263" t="s">
        <v>6977</v>
      </c>
      <c r="HN166" s="263" t="s">
        <v>6977</v>
      </c>
      <c r="HO166" s="263" t="s">
        <v>6977</v>
      </c>
      <c r="HP166" s="263" t="s">
        <v>6977</v>
      </c>
      <c r="HQ166" s="263" t="s">
        <v>6977</v>
      </c>
    </row>
    <row r="167" spans="3:225">
      <c r="C167" s="229"/>
      <c r="D167" s="212"/>
      <c r="E167" s="229" t="s">
        <v>7210</v>
      </c>
      <c r="F167" s="235" t="s">
        <v>7242</v>
      </c>
      <c r="G167" s="260" t="s">
        <v>7206</v>
      </c>
      <c r="H167" s="261" t="s">
        <v>7207</v>
      </c>
      <c r="I167" s="262"/>
      <c r="J167" s="262"/>
      <c r="K167" s="262"/>
      <c r="L167" s="262"/>
      <c r="M167" s="262"/>
      <c r="N167" s="262"/>
      <c r="O167" s="262"/>
      <c r="P167" s="262"/>
      <c r="Q167" s="262"/>
      <c r="R167" s="262"/>
      <c r="S167" s="262"/>
      <c r="T167" s="262"/>
      <c r="U167" s="262"/>
      <c r="V167" s="262"/>
      <c r="W167" s="262"/>
      <c r="X167" s="262"/>
      <c r="Y167" s="262"/>
      <c r="Z167" s="262"/>
      <c r="AA167" s="262"/>
      <c r="AB167" s="262"/>
      <c r="AC167" s="262"/>
      <c r="AD167" s="262"/>
      <c r="AE167" s="262"/>
      <c r="AF167" s="262"/>
      <c r="AG167" s="262"/>
      <c r="AH167" s="262"/>
      <c r="AI167" s="262"/>
      <c r="AJ167" s="262"/>
      <c r="AK167" s="262"/>
      <c r="AL167" s="262"/>
      <c r="AM167" s="262"/>
      <c r="AN167" s="262"/>
      <c r="AO167" s="262"/>
      <c r="AP167" s="262"/>
      <c r="AQ167" s="262"/>
      <c r="AR167" s="262"/>
      <c r="AS167" s="262"/>
      <c r="AT167" s="262"/>
      <c r="AU167" s="262"/>
      <c r="AV167" s="262"/>
      <c r="AW167" s="262"/>
      <c r="AX167" s="262"/>
      <c r="AY167" s="262"/>
      <c r="AZ167" s="262"/>
      <c r="BA167" s="262"/>
      <c r="BB167" s="262"/>
      <c r="BC167" s="262"/>
      <c r="BD167" s="262"/>
      <c r="BE167" s="262"/>
      <c r="BF167" s="262"/>
      <c r="BG167" s="262"/>
      <c r="BH167" s="262"/>
      <c r="BI167" s="262"/>
      <c r="BJ167" s="262"/>
      <c r="BK167" s="262"/>
      <c r="BL167" s="262"/>
      <c r="BM167" s="262"/>
      <c r="BN167" s="262"/>
      <c r="BO167" s="262"/>
      <c r="BP167" s="262"/>
      <c r="BQ167" s="262"/>
      <c r="BR167" s="262"/>
      <c r="BS167" s="262"/>
      <c r="BT167" s="262"/>
      <c r="BU167" s="262"/>
      <c r="BV167" s="262"/>
      <c r="BW167" s="262"/>
      <c r="BX167" s="262"/>
      <c r="BY167" s="262"/>
      <c r="BZ167" s="262"/>
      <c r="CA167" s="262"/>
      <c r="CB167" s="262"/>
      <c r="CC167" s="262"/>
      <c r="CD167" s="262"/>
      <c r="CE167" s="262"/>
      <c r="CF167" s="262"/>
      <c r="CG167" s="262"/>
      <c r="CH167" s="262"/>
      <c r="CI167" s="262"/>
      <c r="CJ167" s="262"/>
      <c r="CK167" s="262"/>
      <c r="CL167" s="262"/>
      <c r="CM167" s="262"/>
      <c r="CN167" s="262"/>
      <c r="CO167" s="262"/>
      <c r="CP167" s="262"/>
      <c r="CQ167" s="262"/>
      <c r="CR167" s="262"/>
      <c r="CS167" s="262"/>
      <c r="CT167" s="262"/>
      <c r="CU167" s="262"/>
      <c r="CV167" s="262"/>
      <c r="CW167" s="262"/>
      <c r="CX167" s="262"/>
      <c r="CY167" s="262"/>
      <c r="CZ167" s="262"/>
      <c r="DA167" s="262"/>
      <c r="DB167" s="262"/>
      <c r="DC167" s="262"/>
      <c r="DD167" s="262"/>
      <c r="DE167" s="262"/>
      <c r="DF167" s="262"/>
      <c r="DG167" s="262"/>
      <c r="DH167" s="262"/>
      <c r="DI167" s="262"/>
      <c r="DJ167" s="262"/>
      <c r="DK167" s="262"/>
      <c r="DL167" s="262"/>
      <c r="DM167" s="262"/>
      <c r="DN167" s="262"/>
      <c r="DO167" s="262"/>
      <c r="DP167" s="262"/>
      <c r="DQ167" s="262"/>
      <c r="DR167" s="262"/>
      <c r="DS167" s="262"/>
      <c r="DT167" s="262"/>
      <c r="DU167" s="262"/>
      <c r="DV167" s="262"/>
      <c r="DW167" s="262"/>
      <c r="DX167" s="262"/>
      <c r="DY167" s="262"/>
      <c r="DZ167" s="262"/>
      <c r="EA167" s="262"/>
      <c r="EB167" s="262"/>
      <c r="EC167" s="262"/>
      <c r="ED167" s="262"/>
      <c r="EE167" s="262"/>
      <c r="EF167" s="262"/>
      <c r="EG167" s="262"/>
      <c r="EH167" s="262"/>
      <c r="EI167" s="262"/>
      <c r="EJ167" s="262"/>
      <c r="EK167" s="262"/>
      <c r="EL167" s="262"/>
      <c r="EM167" s="262"/>
      <c r="EN167" s="262"/>
      <c r="EO167" s="262"/>
      <c r="EP167" s="263" t="s">
        <v>6977</v>
      </c>
      <c r="EQ167" s="263" t="s">
        <v>6977</v>
      </c>
      <c r="ER167" s="263" t="s">
        <v>6977</v>
      </c>
      <c r="ES167" s="263" t="s">
        <v>6977</v>
      </c>
      <c r="ET167" s="263" t="s">
        <v>6977</v>
      </c>
      <c r="EU167" s="263" t="s">
        <v>6977</v>
      </c>
      <c r="EV167" s="263" t="s">
        <v>6977</v>
      </c>
      <c r="EW167" s="263" t="s">
        <v>6977</v>
      </c>
      <c r="EX167" s="263" t="s">
        <v>6977</v>
      </c>
      <c r="EY167" s="263" t="s">
        <v>6977</v>
      </c>
      <c r="EZ167" s="263" t="s">
        <v>6977</v>
      </c>
      <c r="FA167" s="263" t="s">
        <v>6977</v>
      </c>
      <c r="FB167" s="263" t="s">
        <v>6977</v>
      </c>
      <c r="FC167" s="263" t="s">
        <v>6977</v>
      </c>
      <c r="FD167" s="263" t="s">
        <v>6977</v>
      </c>
      <c r="FE167" s="263" t="s">
        <v>6977</v>
      </c>
      <c r="FF167" s="263" t="s">
        <v>6977</v>
      </c>
      <c r="FG167" s="263" t="s">
        <v>6977</v>
      </c>
      <c r="FH167" s="263" t="s">
        <v>6977</v>
      </c>
      <c r="FI167" s="263" t="s">
        <v>6977</v>
      </c>
      <c r="FJ167" s="263" t="s">
        <v>6977</v>
      </c>
      <c r="FK167" s="263" t="s">
        <v>6977</v>
      </c>
      <c r="FL167" s="263" t="s">
        <v>6977</v>
      </c>
      <c r="FM167" s="263" t="s">
        <v>6977</v>
      </c>
      <c r="FN167" s="263" t="s">
        <v>6977</v>
      </c>
      <c r="FO167" s="263" t="s">
        <v>6977</v>
      </c>
      <c r="FP167" s="263" t="s">
        <v>6977</v>
      </c>
      <c r="FQ167" s="263" t="s">
        <v>6977</v>
      </c>
      <c r="FR167" s="263" t="s">
        <v>6977</v>
      </c>
      <c r="FS167" s="263" t="s">
        <v>6977</v>
      </c>
      <c r="FT167" s="263" t="s">
        <v>6977</v>
      </c>
      <c r="FU167" s="263" t="s">
        <v>6977</v>
      </c>
      <c r="FV167" s="263" t="s">
        <v>6977</v>
      </c>
      <c r="FW167" s="263" t="s">
        <v>6977</v>
      </c>
      <c r="FX167" s="263" t="s">
        <v>6977</v>
      </c>
      <c r="FY167" s="263" t="s">
        <v>6977</v>
      </c>
      <c r="FZ167" s="263" t="s">
        <v>6977</v>
      </c>
      <c r="GA167" s="263" t="s">
        <v>6977</v>
      </c>
      <c r="GB167" s="263" t="s">
        <v>6977</v>
      </c>
      <c r="GC167" s="263" t="s">
        <v>6977</v>
      </c>
      <c r="GD167" s="263" t="s">
        <v>6977</v>
      </c>
      <c r="GE167" s="263" t="s">
        <v>6977</v>
      </c>
      <c r="GF167" s="263" t="s">
        <v>6977</v>
      </c>
      <c r="GG167" s="263" t="s">
        <v>6977</v>
      </c>
      <c r="GH167" s="263" t="s">
        <v>6977</v>
      </c>
      <c r="GI167" s="263" t="s">
        <v>6977</v>
      </c>
      <c r="GJ167" s="263" t="s">
        <v>6977</v>
      </c>
      <c r="GK167" s="263" t="s">
        <v>6977</v>
      </c>
      <c r="GL167" s="263" t="s">
        <v>6977</v>
      </c>
      <c r="GM167" s="263" t="s">
        <v>6977</v>
      </c>
      <c r="GN167" s="263" t="s">
        <v>6977</v>
      </c>
      <c r="GO167" s="263" t="s">
        <v>6977</v>
      </c>
      <c r="GP167" s="263" t="s">
        <v>6977</v>
      </c>
      <c r="GQ167" s="263" t="s">
        <v>6977</v>
      </c>
      <c r="GR167" s="263" t="s">
        <v>6977</v>
      </c>
      <c r="GS167" s="263" t="s">
        <v>6977</v>
      </c>
      <c r="GT167" s="263" t="s">
        <v>6977</v>
      </c>
      <c r="GU167" s="263" t="s">
        <v>6977</v>
      </c>
      <c r="GV167" s="263" t="s">
        <v>6977</v>
      </c>
      <c r="GW167" s="263" t="s">
        <v>6977</v>
      </c>
      <c r="GX167" s="263" t="s">
        <v>6977</v>
      </c>
      <c r="GY167" s="263" t="s">
        <v>6977</v>
      </c>
      <c r="GZ167" s="263" t="s">
        <v>6977</v>
      </c>
      <c r="HA167" s="263" t="s">
        <v>6977</v>
      </c>
      <c r="HB167" s="263" t="s">
        <v>6977</v>
      </c>
      <c r="HC167" s="263" t="s">
        <v>6977</v>
      </c>
      <c r="HD167" s="263" t="s">
        <v>6977</v>
      </c>
      <c r="HE167" s="263" t="s">
        <v>6977</v>
      </c>
      <c r="HF167" s="263" t="s">
        <v>6977</v>
      </c>
      <c r="HG167" s="263" t="s">
        <v>6977</v>
      </c>
      <c r="HH167" s="263" t="s">
        <v>6977</v>
      </c>
      <c r="HI167" s="263" t="s">
        <v>6977</v>
      </c>
      <c r="HJ167" s="263" t="s">
        <v>6977</v>
      </c>
      <c r="HK167" s="263" t="s">
        <v>6977</v>
      </c>
      <c r="HL167" s="263" t="s">
        <v>6977</v>
      </c>
      <c r="HM167" s="263" t="s">
        <v>6977</v>
      </c>
      <c r="HN167" s="263" t="s">
        <v>6977</v>
      </c>
      <c r="HO167" s="263" t="s">
        <v>6977</v>
      </c>
      <c r="HP167" s="263" t="s">
        <v>6977</v>
      </c>
      <c r="HQ167" s="263" t="s">
        <v>6977</v>
      </c>
    </row>
    <row r="168" spans="3:225">
      <c r="C168" s="229"/>
      <c r="D168" s="212"/>
      <c r="E168" s="229" t="s">
        <v>7211</v>
      </c>
      <c r="F168" s="235" t="s">
        <v>7242</v>
      </c>
      <c r="G168" s="260" t="s">
        <v>7206</v>
      </c>
      <c r="H168" s="261" t="s">
        <v>7207</v>
      </c>
      <c r="I168" s="262"/>
      <c r="J168" s="262"/>
      <c r="K168" s="262"/>
      <c r="L168" s="262"/>
      <c r="M168" s="262"/>
      <c r="N168" s="262"/>
      <c r="O168" s="262"/>
      <c r="P168" s="262"/>
      <c r="Q168" s="262"/>
      <c r="R168" s="262"/>
      <c r="S168" s="262"/>
      <c r="T168" s="262"/>
      <c r="U168" s="262"/>
      <c r="V168" s="262"/>
      <c r="W168" s="262"/>
      <c r="X168" s="262"/>
      <c r="Y168" s="262"/>
      <c r="Z168" s="262"/>
      <c r="AA168" s="262"/>
      <c r="AB168" s="262"/>
      <c r="AC168" s="262"/>
      <c r="AD168" s="262"/>
      <c r="AE168" s="262"/>
      <c r="AF168" s="262"/>
      <c r="AG168" s="262"/>
      <c r="AH168" s="262"/>
      <c r="AI168" s="262"/>
      <c r="AJ168" s="262"/>
      <c r="AK168" s="262"/>
      <c r="AL168" s="262"/>
      <c r="AM168" s="262"/>
      <c r="AN168" s="262"/>
      <c r="AO168" s="262"/>
      <c r="AP168" s="262"/>
      <c r="AQ168" s="262"/>
      <c r="AR168" s="262"/>
      <c r="AS168" s="262"/>
      <c r="AT168" s="262"/>
      <c r="AU168" s="262"/>
      <c r="AV168" s="262"/>
      <c r="AW168" s="262"/>
      <c r="AX168" s="262"/>
      <c r="AY168" s="262"/>
      <c r="AZ168" s="262"/>
      <c r="BA168" s="262"/>
      <c r="BB168" s="262"/>
      <c r="BC168" s="262"/>
      <c r="BD168" s="262"/>
      <c r="BE168" s="262"/>
      <c r="BF168" s="262"/>
      <c r="BG168" s="262"/>
      <c r="BH168" s="262"/>
      <c r="BI168" s="262"/>
      <c r="BJ168" s="262"/>
      <c r="BK168" s="262"/>
      <c r="BL168" s="262"/>
      <c r="BM168" s="262"/>
      <c r="BN168" s="262"/>
      <c r="BO168" s="262"/>
      <c r="BP168" s="262"/>
      <c r="BQ168" s="262"/>
      <c r="BR168" s="262"/>
      <c r="BS168" s="262"/>
      <c r="BT168" s="262"/>
      <c r="BU168" s="262"/>
      <c r="BV168" s="262"/>
      <c r="BW168" s="262"/>
      <c r="BX168" s="262"/>
      <c r="BY168" s="262"/>
      <c r="BZ168" s="262"/>
      <c r="CA168" s="262"/>
      <c r="CB168" s="262"/>
      <c r="CC168" s="262"/>
      <c r="CD168" s="262"/>
      <c r="CE168" s="262"/>
      <c r="CF168" s="262"/>
      <c r="CG168" s="262"/>
      <c r="CH168" s="262"/>
      <c r="CI168" s="262"/>
      <c r="CJ168" s="262"/>
      <c r="CK168" s="262"/>
      <c r="CL168" s="262"/>
      <c r="CM168" s="262"/>
      <c r="CN168" s="262"/>
      <c r="CO168" s="262"/>
      <c r="CP168" s="262"/>
      <c r="CQ168" s="262"/>
      <c r="CR168" s="262"/>
      <c r="CS168" s="262"/>
      <c r="CT168" s="262"/>
      <c r="CU168" s="262"/>
      <c r="CV168" s="262"/>
      <c r="CW168" s="262"/>
      <c r="CX168" s="262"/>
      <c r="CY168" s="262"/>
      <c r="CZ168" s="262"/>
      <c r="DA168" s="262"/>
      <c r="DB168" s="262"/>
      <c r="DC168" s="262"/>
      <c r="DD168" s="262"/>
      <c r="DE168" s="262"/>
      <c r="DF168" s="262"/>
      <c r="DG168" s="262"/>
      <c r="DH168" s="262"/>
      <c r="DI168" s="262"/>
      <c r="DJ168" s="262"/>
      <c r="DK168" s="262"/>
      <c r="DL168" s="262"/>
      <c r="DM168" s="262"/>
      <c r="DN168" s="262"/>
      <c r="DO168" s="262"/>
      <c r="DP168" s="262"/>
      <c r="DQ168" s="262"/>
      <c r="DR168" s="262"/>
      <c r="DS168" s="262"/>
      <c r="DT168" s="262"/>
      <c r="DU168" s="262"/>
      <c r="DV168" s="262"/>
      <c r="DW168" s="262"/>
      <c r="DX168" s="262"/>
      <c r="DY168" s="262"/>
      <c r="DZ168" s="262"/>
      <c r="EA168" s="262"/>
      <c r="EB168" s="262"/>
      <c r="EC168" s="262"/>
      <c r="ED168" s="262"/>
      <c r="EE168" s="262"/>
      <c r="EF168" s="262"/>
      <c r="EG168" s="262"/>
      <c r="EH168" s="262"/>
      <c r="EI168" s="262"/>
      <c r="EJ168" s="262"/>
      <c r="EK168" s="262"/>
      <c r="EL168" s="262"/>
      <c r="EM168" s="262"/>
      <c r="EN168" s="262"/>
      <c r="EO168" s="262"/>
      <c r="EP168" s="263" t="s">
        <v>6977</v>
      </c>
      <c r="EQ168" s="263" t="s">
        <v>6977</v>
      </c>
      <c r="ER168" s="263" t="s">
        <v>6977</v>
      </c>
      <c r="ES168" s="263" t="s">
        <v>6977</v>
      </c>
      <c r="ET168" s="263" t="s">
        <v>6977</v>
      </c>
      <c r="EU168" s="263" t="s">
        <v>6977</v>
      </c>
      <c r="EV168" s="263" t="s">
        <v>6977</v>
      </c>
      <c r="EW168" s="263" t="s">
        <v>6977</v>
      </c>
      <c r="EX168" s="263" t="s">
        <v>6977</v>
      </c>
      <c r="EY168" s="263" t="s">
        <v>6977</v>
      </c>
      <c r="EZ168" s="263" t="s">
        <v>6977</v>
      </c>
      <c r="FA168" s="263" t="s">
        <v>6977</v>
      </c>
      <c r="FB168" s="263" t="s">
        <v>6977</v>
      </c>
      <c r="FC168" s="263" t="s">
        <v>6977</v>
      </c>
      <c r="FD168" s="263" t="s">
        <v>6977</v>
      </c>
      <c r="FE168" s="263" t="s">
        <v>6977</v>
      </c>
      <c r="FF168" s="263" t="s">
        <v>6977</v>
      </c>
      <c r="FG168" s="263" t="s">
        <v>6977</v>
      </c>
      <c r="FH168" s="263" t="s">
        <v>6977</v>
      </c>
      <c r="FI168" s="263" t="s">
        <v>6977</v>
      </c>
      <c r="FJ168" s="263" t="s">
        <v>6977</v>
      </c>
      <c r="FK168" s="263" t="s">
        <v>6977</v>
      </c>
      <c r="FL168" s="263" t="s">
        <v>6977</v>
      </c>
      <c r="FM168" s="263" t="s">
        <v>6977</v>
      </c>
      <c r="FN168" s="263" t="s">
        <v>6977</v>
      </c>
      <c r="FO168" s="263" t="s">
        <v>6977</v>
      </c>
      <c r="FP168" s="263" t="s">
        <v>6977</v>
      </c>
      <c r="FQ168" s="263" t="s">
        <v>6977</v>
      </c>
      <c r="FR168" s="263" t="s">
        <v>6977</v>
      </c>
      <c r="FS168" s="263" t="s">
        <v>6977</v>
      </c>
      <c r="FT168" s="263" t="s">
        <v>6977</v>
      </c>
      <c r="FU168" s="263" t="s">
        <v>6977</v>
      </c>
      <c r="FV168" s="263" t="s">
        <v>6977</v>
      </c>
      <c r="FW168" s="263" t="s">
        <v>6977</v>
      </c>
      <c r="FX168" s="263" t="s">
        <v>6977</v>
      </c>
      <c r="FY168" s="263" t="s">
        <v>6977</v>
      </c>
      <c r="FZ168" s="263" t="s">
        <v>6977</v>
      </c>
      <c r="GA168" s="263" t="s">
        <v>6977</v>
      </c>
      <c r="GB168" s="263" t="s">
        <v>6977</v>
      </c>
      <c r="GC168" s="263" t="s">
        <v>6977</v>
      </c>
      <c r="GD168" s="263" t="s">
        <v>6977</v>
      </c>
      <c r="GE168" s="263" t="s">
        <v>6977</v>
      </c>
      <c r="GF168" s="263" t="s">
        <v>6977</v>
      </c>
      <c r="GG168" s="263" t="s">
        <v>6977</v>
      </c>
      <c r="GH168" s="263" t="s">
        <v>6977</v>
      </c>
      <c r="GI168" s="263" t="s">
        <v>6977</v>
      </c>
      <c r="GJ168" s="263" t="s">
        <v>6977</v>
      </c>
      <c r="GK168" s="263" t="s">
        <v>6977</v>
      </c>
      <c r="GL168" s="263" t="s">
        <v>6977</v>
      </c>
      <c r="GM168" s="263" t="s">
        <v>6977</v>
      </c>
      <c r="GN168" s="263" t="s">
        <v>6977</v>
      </c>
      <c r="GO168" s="263" t="s">
        <v>6977</v>
      </c>
      <c r="GP168" s="263" t="s">
        <v>6977</v>
      </c>
      <c r="GQ168" s="263" t="s">
        <v>6977</v>
      </c>
      <c r="GR168" s="263" t="s">
        <v>6977</v>
      </c>
      <c r="GS168" s="263" t="s">
        <v>6977</v>
      </c>
      <c r="GT168" s="263" t="s">
        <v>6977</v>
      </c>
      <c r="GU168" s="263" t="s">
        <v>6977</v>
      </c>
      <c r="GV168" s="263" t="s">
        <v>6977</v>
      </c>
      <c r="GW168" s="263" t="s">
        <v>6977</v>
      </c>
      <c r="GX168" s="263" t="s">
        <v>6977</v>
      </c>
      <c r="GY168" s="263" t="s">
        <v>6977</v>
      </c>
      <c r="GZ168" s="263" t="s">
        <v>6977</v>
      </c>
      <c r="HA168" s="263" t="s">
        <v>6977</v>
      </c>
      <c r="HB168" s="263" t="s">
        <v>6977</v>
      </c>
      <c r="HC168" s="263" t="s">
        <v>6977</v>
      </c>
      <c r="HD168" s="263" t="s">
        <v>6977</v>
      </c>
      <c r="HE168" s="263" t="s">
        <v>6977</v>
      </c>
      <c r="HF168" s="263" t="s">
        <v>6977</v>
      </c>
      <c r="HG168" s="263" t="s">
        <v>6977</v>
      </c>
      <c r="HH168" s="263" t="s">
        <v>6977</v>
      </c>
      <c r="HI168" s="263" t="s">
        <v>6977</v>
      </c>
      <c r="HJ168" s="263" t="s">
        <v>6977</v>
      </c>
      <c r="HK168" s="263" t="s">
        <v>6977</v>
      </c>
      <c r="HL168" s="263" t="s">
        <v>6977</v>
      </c>
      <c r="HM168" s="263" t="s">
        <v>6977</v>
      </c>
      <c r="HN168" s="263" t="s">
        <v>6977</v>
      </c>
      <c r="HO168" s="263" t="s">
        <v>6977</v>
      </c>
      <c r="HP168" s="263" t="s">
        <v>6977</v>
      </c>
      <c r="HQ168" s="263" t="s">
        <v>6977</v>
      </c>
    </row>
    <row r="169" spans="3:225">
      <c r="C169" s="229"/>
      <c r="D169" s="212"/>
      <c r="E169" s="229" t="s">
        <v>7212</v>
      </c>
      <c r="F169" s="235" t="s">
        <v>7242</v>
      </c>
      <c r="G169" s="260" t="s">
        <v>7206</v>
      </c>
      <c r="H169" s="261" t="s">
        <v>7213</v>
      </c>
      <c r="I169" s="262"/>
      <c r="J169" s="262"/>
      <c r="K169" s="262"/>
      <c r="L169" s="262"/>
      <c r="M169" s="262"/>
      <c r="N169" s="262"/>
      <c r="O169" s="262"/>
      <c r="P169" s="262"/>
      <c r="Q169" s="262"/>
      <c r="R169" s="262"/>
      <c r="S169" s="262"/>
      <c r="T169" s="262"/>
      <c r="U169" s="262"/>
      <c r="V169" s="262"/>
      <c r="W169" s="262"/>
      <c r="X169" s="262"/>
      <c r="Y169" s="262"/>
      <c r="Z169" s="262"/>
      <c r="AA169" s="262"/>
      <c r="AB169" s="262"/>
      <c r="AC169" s="262"/>
      <c r="AD169" s="262"/>
      <c r="AE169" s="262"/>
      <c r="AF169" s="262"/>
      <c r="AG169" s="262"/>
      <c r="AH169" s="262"/>
      <c r="AI169" s="262"/>
      <c r="AJ169" s="262"/>
      <c r="AK169" s="262"/>
      <c r="AL169" s="262"/>
      <c r="AM169" s="262"/>
      <c r="AN169" s="262"/>
      <c r="AO169" s="262"/>
      <c r="AP169" s="262"/>
      <c r="AQ169" s="262"/>
      <c r="AR169" s="262"/>
      <c r="AS169" s="262"/>
      <c r="AT169" s="262"/>
      <c r="AU169" s="262"/>
      <c r="AV169" s="262"/>
      <c r="AW169" s="262"/>
      <c r="AX169" s="262"/>
      <c r="AY169" s="262"/>
      <c r="AZ169" s="262"/>
      <c r="BA169" s="262"/>
      <c r="BB169" s="262"/>
      <c r="BC169" s="262"/>
      <c r="BD169" s="262"/>
      <c r="BE169" s="262"/>
      <c r="BF169" s="262"/>
      <c r="BG169" s="262"/>
      <c r="BH169" s="262"/>
      <c r="BI169" s="262"/>
      <c r="BJ169" s="262"/>
      <c r="BK169" s="262"/>
      <c r="BL169" s="262"/>
      <c r="BM169" s="262"/>
      <c r="BN169" s="262"/>
      <c r="BO169" s="262"/>
      <c r="BP169" s="262"/>
      <c r="BQ169" s="262"/>
      <c r="BR169" s="262"/>
      <c r="BS169" s="262"/>
      <c r="BT169" s="262"/>
      <c r="BU169" s="262"/>
      <c r="BV169" s="262"/>
      <c r="BW169" s="262"/>
      <c r="BX169" s="262"/>
      <c r="BY169" s="262"/>
      <c r="BZ169" s="262"/>
      <c r="CA169" s="262"/>
      <c r="CB169" s="262"/>
      <c r="CC169" s="262"/>
      <c r="CD169" s="262"/>
      <c r="CE169" s="262"/>
      <c r="CF169" s="262"/>
      <c r="CG169" s="262"/>
      <c r="CH169" s="262"/>
      <c r="CI169" s="262"/>
      <c r="CJ169" s="262"/>
      <c r="CK169" s="262"/>
      <c r="CL169" s="262"/>
      <c r="CM169" s="262"/>
      <c r="CN169" s="262"/>
      <c r="CO169" s="262"/>
      <c r="CP169" s="262"/>
      <c r="CQ169" s="262"/>
      <c r="CR169" s="262"/>
      <c r="CS169" s="262"/>
      <c r="CT169" s="262"/>
      <c r="CU169" s="262"/>
      <c r="CV169" s="262"/>
      <c r="CW169" s="262"/>
      <c r="CX169" s="262"/>
      <c r="CY169" s="262"/>
      <c r="CZ169" s="262"/>
      <c r="DA169" s="262"/>
      <c r="DB169" s="262"/>
      <c r="DC169" s="262"/>
      <c r="DD169" s="262"/>
      <c r="DE169" s="262"/>
      <c r="DF169" s="262"/>
      <c r="DG169" s="262"/>
      <c r="DH169" s="262"/>
      <c r="DI169" s="262"/>
      <c r="DJ169" s="262"/>
      <c r="DK169" s="262"/>
      <c r="DL169" s="262"/>
      <c r="DM169" s="262"/>
      <c r="DN169" s="262"/>
      <c r="DO169" s="262"/>
      <c r="DP169" s="262"/>
      <c r="DQ169" s="262"/>
      <c r="DR169" s="262"/>
      <c r="DS169" s="262"/>
      <c r="DT169" s="262"/>
      <c r="DU169" s="262"/>
      <c r="DV169" s="262"/>
      <c r="DW169" s="262"/>
      <c r="DX169" s="262"/>
      <c r="DY169" s="262"/>
      <c r="DZ169" s="262"/>
      <c r="EA169" s="262"/>
      <c r="EB169" s="262"/>
      <c r="EC169" s="262"/>
      <c r="ED169" s="262"/>
      <c r="EE169" s="262"/>
      <c r="EF169" s="262"/>
      <c r="EG169" s="262"/>
      <c r="EH169" s="262"/>
      <c r="EI169" s="262"/>
      <c r="EJ169" s="262"/>
      <c r="EK169" s="262"/>
      <c r="EL169" s="262"/>
      <c r="EM169" s="262"/>
      <c r="EN169" s="262"/>
      <c r="EO169" s="262"/>
      <c r="EP169" s="263" t="s">
        <v>6977</v>
      </c>
      <c r="EQ169" s="263" t="s">
        <v>6977</v>
      </c>
      <c r="ER169" s="263" t="s">
        <v>6977</v>
      </c>
      <c r="ES169" s="263" t="s">
        <v>6977</v>
      </c>
      <c r="ET169" s="263" t="s">
        <v>6977</v>
      </c>
      <c r="EU169" s="263" t="s">
        <v>6977</v>
      </c>
      <c r="EV169" s="263" t="s">
        <v>6977</v>
      </c>
      <c r="EW169" s="263" t="s">
        <v>6977</v>
      </c>
      <c r="EX169" s="263" t="s">
        <v>6977</v>
      </c>
      <c r="EY169" s="263" t="s">
        <v>6977</v>
      </c>
      <c r="EZ169" s="263" t="s">
        <v>6977</v>
      </c>
      <c r="FA169" s="263" t="s">
        <v>6977</v>
      </c>
      <c r="FB169" s="263" t="s">
        <v>6977</v>
      </c>
      <c r="FC169" s="263" t="s">
        <v>6977</v>
      </c>
      <c r="FD169" s="263" t="s">
        <v>6977</v>
      </c>
      <c r="FE169" s="263" t="s">
        <v>6977</v>
      </c>
      <c r="FF169" s="263" t="s">
        <v>6977</v>
      </c>
      <c r="FG169" s="263" t="s">
        <v>6977</v>
      </c>
      <c r="FH169" s="263" t="s">
        <v>6977</v>
      </c>
      <c r="FI169" s="263" t="s">
        <v>6977</v>
      </c>
      <c r="FJ169" s="263" t="s">
        <v>6977</v>
      </c>
      <c r="FK169" s="263" t="s">
        <v>6977</v>
      </c>
      <c r="FL169" s="263" t="s">
        <v>6977</v>
      </c>
      <c r="FM169" s="263" t="s">
        <v>6977</v>
      </c>
      <c r="FN169" s="263" t="s">
        <v>6977</v>
      </c>
      <c r="FO169" s="263" t="s">
        <v>6977</v>
      </c>
      <c r="FP169" s="263" t="s">
        <v>6977</v>
      </c>
      <c r="FQ169" s="263" t="s">
        <v>6977</v>
      </c>
      <c r="FR169" s="263" t="s">
        <v>6977</v>
      </c>
      <c r="FS169" s="263" t="s">
        <v>6977</v>
      </c>
      <c r="FT169" s="263" t="s">
        <v>6977</v>
      </c>
      <c r="FU169" s="263" t="s">
        <v>6977</v>
      </c>
      <c r="FV169" s="263" t="s">
        <v>6977</v>
      </c>
      <c r="FW169" s="263" t="s">
        <v>6977</v>
      </c>
      <c r="FX169" s="263" t="s">
        <v>6977</v>
      </c>
      <c r="FY169" s="263" t="s">
        <v>6977</v>
      </c>
      <c r="FZ169" s="263" t="s">
        <v>6977</v>
      </c>
      <c r="GA169" s="263" t="s">
        <v>6977</v>
      </c>
      <c r="GB169" s="263" t="s">
        <v>6977</v>
      </c>
      <c r="GC169" s="263" t="s">
        <v>6977</v>
      </c>
      <c r="GD169" s="263" t="s">
        <v>6977</v>
      </c>
      <c r="GE169" s="263" t="s">
        <v>6977</v>
      </c>
      <c r="GF169" s="263" t="s">
        <v>6977</v>
      </c>
      <c r="GG169" s="263" t="s">
        <v>6977</v>
      </c>
      <c r="GH169" s="263" t="s">
        <v>6977</v>
      </c>
      <c r="GI169" s="263" t="s">
        <v>6977</v>
      </c>
      <c r="GJ169" s="263" t="s">
        <v>6977</v>
      </c>
      <c r="GK169" s="263" t="s">
        <v>6977</v>
      </c>
      <c r="GL169" s="263" t="s">
        <v>6977</v>
      </c>
      <c r="GM169" s="263" t="s">
        <v>6977</v>
      </c>
      <c r="GN169" s="263" t="s">
        <v>6977</v>
      </c>
      <c r="GO169" s="263" t="s">
        <v>6977</v>
      </c>
      <c r="GP169" s="263" t="s">
        <v>6977</v>
      </c>
      <c r="GQ169" s="263" t="s">
        <v>6977</v>
      </c>
      <c r="GR169" s="263" t="s">
        <v>6977</v>
      </c>
      <c r="GS169" s="263" t="s">
        <v>6977</v>
      </c>
      <c r="GT169" s="263" t="s">
        <v>6977</v>
      </c>
      <c r="GU169" s="263" t="s">
        <v>6977</v>
      </c>
      <c r="GV169" s="263" t="s">
        <v>6977</v>
      </c>
      <c r="GW169" s="263" t="s">
        <v>6977</v>
      </c>
      <c r="GX169" s="263" t="s">
        <v>6977</v>
      </c>
      <c r="GY169" s="263" t="s">
        <v>6977</v>
      </c>
      <c r="GZ169" s="263" t="s">
        <v>6977</v>
      </c>
      <c r="HA169" s="263" t="s">
        <v>6977</v>
      </c>
      <c r="HB169" s="263" t="s">
        <v>6977</v>
      </c>
      <c r="HC169" s="263" t="s">
        <v>6977</v>
      </c>
      <c r="HD169" s="263" t="s">
        <v>6977</v>
      </c>
      <c r="HE169" s="263" t="s">
        <v>6977</v>
      </c>
      <c r="HF169" s="263" t="s">
        <v>6977</v>
      </c>
      <c r="HG169" s="263" t="s">
        <v>6977</v>
      </c>
      <c r="HH169" s="263" t="s">
        <v>6977</v>
      </c>
      <c r="HI169" s="263" t="s">
        <v>6977</v>
      </c>
      <c r="HJ169" s="263" t="s">
        <v>6977</v>
      </c>
      <c r="HK169" s="263" t="s">
        <v>6977</v>
      </c>
      <c r="HL169" s="263" t="s">
        <v>6977</v>
      </c>
      <c r="HM169" s="263" t="s">
        <v>6977</v>
      </c>
      <c r="HN169" s="263" t="s">
        <v>6977</v>
      </c>
      <c r="HO169" s="263" t="s">
        <v>6977</v>
      </c>
      <c r="HP169" s="263" t="s">
        <v>6977</v>
      </c>
      <c r="HQ169" s="263" t="s">
        <v>6977</v>
      </c>
    </row>
    <row r="170" spans="3:225">
      <c r="C170" s="229"/>
      <c r="D170" s="212"/>
      <c r="E170" s="229" t="s">
        <v>7214</v>
      </c>
      <c r="F170" s="235" t="s">
        <v>7242</v>
      </c>
      <c r="G170" s="260" t="s">
        <v>7206</v>
      </c>
      <c r="H170" s="261" t="s">
        <v>7213</v>
      </c>
      <c r="I170" s="262"/>
      <c r="J170" s="262"/>
      <c r="K170" s="262"/>
      <c r="L170" s="262"/>
      <c r="M170" s="262"/>
      <c r="N170" s="262"/>
      <c r="O170" s="262"/>
      <c r="P170" s="262"/>
      <c r="Q170" s="262"/>
      <c r="R170" s="262"/>
      <c r="S170" s="262"/>
      <c r="T170" s="262"/>
      <c r="U170" s="262"/>
      <c r="V170" s="262"/>
      <c r="W170" s="262"/>
      <c r="X170" s="262"/>
      <c r="Y170" s="262"/>
      <c r="Z170" s="262"/>
      <c r="AA170" s="262"/>
      <c r="AB170" s="262"/>
      <c r="AC170" s="262"/>
      <c r="AD170" s="262"/>
      <c r="AE170" s="262"/>
      <c r="AF170" s="262"/>
      <c r="AG170" s="262"/>
      <c r="AH170" s="262"/>
      <c r="AI170" s="262"/>
      <c r="AJ170" s="262"/>
      <c r="AK170" s="262"/>
      <c r="AL170" s="262"/>
      <c r="AM170" s="262"/>
      <c r="AN170" s="262"/>
      <c r="AO170" s="262"/>
      <c r="AP170" s="262"/>
      <c r="AQ170" s="262"/>
      <c r="AR170" s="262"/>
      <c r="AS170" s="262"/>
      <c r="AT170" s="262"/>
      <c r="AU170" s="262"/>
      <c r="AV170" s="262"/>
      <c r="AW170" s="262"/>
      <c r="AX170" s="262"/>
      <c r="AY170" s="262"/>
      <c r="AZ170" s="262"/>
      <c r="BA170" s="262"/>
      <c r="BB170" s="262"/>
      <c r="BC170" s="262"/>
      <c r="BD170" s="262"/>
      <c r="BE170" s="262"/>
      <c r="BF170" s="262"/>
      <c r="BG170" s="262"/>
      <c r="BH170" s="262"/>
      <c r="BI170" s="262"/>
      <c r="BJ170" s="262"/>
      <c r="BK170" s="262"/>
      <c r="BL170" s="262"/>
      <c r="BM170" s="262"/>
      <c r="BN170" s="262"/>
      <c r="BO170" s="262"/>
      <c r="BP170" s="262"/>
      <c r="BQ170" s="262"/>
      <c r="BR170" s="262"/>
      <c r="BS170" s="262"/>
      <c r="BT170" s="262"/>
      <c r="BU170" s="262"/>
      <c r="BV170" s="262"/>
      <c r="BW170" s="262"/>
      <c r="BX170" s="262"/>
      <c r="BY170" s="262"/>
      <c r="BZ170" s="262"/>
      <c r="CA170" s="262"/>
      <c r="CB170" s="262"/>
      <c r="CC170" s="262"/>
      <c r="CD170" s="262"/>
      <c r="CE170" s="262"/>
      <c r="CF170" s="262"/>
      <c r="CG170" s="262"/>
      <c r="CH170" s="262"/>
      <c r="CI170" s="262"/>
      <c r="CJ170" s="262"/>
      <c r="CK170" s="262"/>
      <c r="CL170" s="262"/>
      <c r="CM170" s="262"/>
      <c r="CN170" s="262"/>
      <c r="CO170" s="262"/>
      <c r="CP170" s="262"/>
      <c r="CQ170" s="262"/>
      <c r="CR170" s="262"/>
      <c r="CS170" s="262"/>
      <c r="CT170" s="262"/>
      <c r="CU170" s="262"/>
      <c r="CV170" s="262"/>
      <c r="CW170" s="262"/>
      <c r="CX170" s="262"/>
      <c r="CY170" s="262"/>
      <c r="CZ170" s="262"/>
      <c r="DA170" s="262"/>
      <c r="DB170" s="262"/>
      <c r="DC170" s="262"/>
      <c r="DD170" s="262"/>
      <c r="DE170" s="262"/>
      <c r="DF170" s="262"/>
      <c r="DG170" s="262"/>
      <c r="DH170" s="262"/>
      <c r="DI170" s="262"/>
      <c r="DJ170" s="262"/>
      <c r="DK170" s="262"/>
      <c r="DL170" s="262"/>
      <c r="DM170" s="262"/>
      <c r="DN170" s="262"/>
      <c r="DO170" s="262"/>
      <c r="DP170" s="262"/>
      <c r="DQ170" s="262"/>
      <c r="DR170" s="262"/>
      <c r="DS170" s="262"/>
      <c r="DT170" s="262"/>
      <c r="DU170" s="262"/>
      <c r="DV170" s="262"/>
      <c r="DW170" s="262"/>
      <c r="DX170" s="262"/>
      <c r="DY170" s="262"/>
      <c r="DZ170" s="262"/>
      <c r="EA170" s="262"/>
      <c r="EB170" s="262"/>
      <c r="EC170" s="262"/>
      <c r="ED170" s="262"/>
      <c r="EE170" s="262"/>
      <c r="EF170" s="262"/>
      <c r="EG170" s="262"/>
      <c r="EH170" s="262"/>
      <c r="EI170" s="262"/>
      <c r="EJ170" s="262"/>
      <c r="EK170" s="262"/>
      <c r="EL170" s="262"/>
      <c r="EM170" s="262"/>
      <c r="EN170" s="262"/>
      <c r="EO170" s="262"/>
      <c r="EP170" s="263" t="s">
        <v>6977</v>
      </c>
      <c r="EQ170" s="263" t="s">
        <v>6977</v>
      </c>
      <c r="ER170" s="263" t="s">
        <v>6977</v>
      </c>
      <c r="ES170" s="263" t="s">
        <v>6977</v>
      </c>
      <c r="ET170" s="263" t="s">
        <v>6977</v>
      </c>
      <c r="EU170" s="263" t="s">
        <v>6977</v>
      </c>
      <c r="EV170" s="263" t="s">
        <v>6977</v>
      </c>
      <c r="EW170" s="263" t="s">
        <v>6977</v>
      </c>
      <c r="EX170" s="263" t="s">
        <v>6977</v>
      </c>
      <c r="EY170" s="263" t="s">
        <v>6977</v>
      </c>
      <c r="EZ170" s="263" t="s">
        <v>6977</v>
      </c>
      <c r="FA170" s="263" t="s">
        <v>6977</v>
      </c>
      <c r="FB170" s="263" t="s">
        <v>6977</v>
      </c>
      <c r="FC170" s="263" t="s">
        <v>6977</v>
      </c>
      <c r="FD170" s="263" t="s">
        <v>6977</v>
      </c>
      <c r="FE170" s="263" t="s">
        <v>6977</v>
      </c>
      <c r="FF170" s="263" t="s">
        <v>6977</v>
      </c>
      <c r="FG170" s="263" t="s">
        <v>6977</v>
      </c>
      <c r="FH170" s="263" t="s">
        <v>6977</v>
      </c>
      <c r="FI170" s="263" t="s">
        <v>6977</v>
      </c>
      <c r="FJ170" s="263" t="s">
        <v>6977</v>
      </c>
      <c r="FK170" s="263" t="s">
        <v>6977</v>
      </c>
      <c r="FL170" s="263" t="s">
        <v>6977</v>
      </c>
      <c r="FM170" s="263" t="s">
        <v>6977</v>
      </c>
      <c r="FN170" s="263" t="s">
        <v>6977</v>
      </c>
      <c r="FO170" s="263" t="s">
        <v>6977</v>
      </c>
      <c r="FP170" s="263" t="s">
        <v>6977</v>
      </c>
      <c r="FQ170" s="263" t="s">
        <v>6977</v>
      </c>
      <c r="FR170" s="263" t="s">
        <v>6977</v>
      </c>
      <c r="FS170" s="263" t="s">
        <v>6977</v>
      </c>
      <c r="FT170" s="263" t="s">
        <v>6977</v>
      </c>
      <c r="FU170" s="263" t="s">
        <v>6977</v>
      </c>
      <c r="FV170" s="263" t="s">
        <v>6977</v>
      </c>
      <c r="FW170" s="263" t="s">
        <v>6977</v>
      </c>
      <c r="FX170" s="263" t="s">
        <v>6977</v>
      </c>
      <c r="FY170" s="263" t="s">
        <v>6977</v>
      </c>
      <c r="FZ170" s="263" t="s">
        <v>6977</v>
      </c>
      <c r="GA170" s="263" t="s">
        <v>6977</v>
      </c>
      <c r="GB170" s="263" t="s">
        <v>6977</v>
      </c>
      <c r="GC170" s="263" t="s">
        <v>6977</v>
      </c>
      <c r="GD170" s="263" t="s">
        <v>6977</v>
      </c>
      <c r="GE170" s="263" t="s">
        <v>6977</v>
      </c>
      <c r="GF170" s="263" t="s">
        <v>6977</v>
      </c>
      <c r="GG170" s="263" t="s">
        <v>6977</v>
      </c>
      <c r="GH170" s="263" t="s">
        <v>6977</v>
      </c>
      <c r="GI170" s="263" t="s">
        <v>6977</v>
      </c>
      <c r="GJ170" s="263" t="s">
        <v>6977</v>
      </c>
      <c r="GK170" s="263" t="s">
        <v>6977</v>
      </c>
      <c r="GL170" s="263" t="s">
        <v>6977</v>
      </c>
      <c r="GM170" s="263" t="s">
        <v>6977</v>
      </c>
      <c r="GN170" s="263" t="s">
        <v>6977</v>
      </c>
      <c r="GO170" s="263" t="s">
        <v>6977</v>
      </c>
      <c r="GP170" s="263" t="s">
        <v>6977</v>
      </c>
      <c r="GQ170" s="263" t="s">
        <v>6977</v>
      </c>
      <c r="GR170" s="263" t="s">
        <v>6977</v>
      </c>
      <c r="GS170" s="263" t="s">
        <v>6977</v>
      </c>
      <c r="GT170" s="263" t="s">
        <v>6977</v>
      </c>
      <c r="GU170" s="263" t="s">
        <v>6977</v>
      </c>
      <c r="GV170" s="263" t="s">
        <v>6977</v>
      </c>
      <c r="GW170" s="263" t="s">
        <v>6977</v>
      </c>
      <c r="GX170" s="263" t="s">
        <v>6977</v>
      </c>
      <c r="GY170" s="263" t="s">
        <v>6977</v>
      </c>
      <c r="GZ170" s="263" t="s">
        <v>6977</v>
      </c>
      <c r="HA170" s="263" t="s">
        <v>6977</v>
      </c>
      <c r="HB170" s="263" t="s">
        <v>6977</v>
      </c>
      <c r="HC170" s="263" t="s">
        <v>6977</v>
      </c>
      <c r="HD170" s="263" t="s">
        <v>6977</v>
      </c>
      <c r="HE170" s="263" t="s">
        <v>6977</v>
      </c>
      <c r="HF170" s="263" t="s">
        <v>6977</v>
      </c>
      <c r="HG170" s="263" t="s">
        <v>6977</v>
      </c>
      <c r="HH170" s="263" t="s">
        <v>6977</v>
      </c>
      <c r="HI170" s="263" t="s">
        <v>6977</v>
      </c>
      <c r="HJ170" s="263" t="s">
        <v>6977</v>
      </c>
      <c r="HK170" s="263" t="s">
        <v>6977</v>
      </c>
      <c r="HL170" s="263" t="s">
        <v>6977</v>
      </c>
      <c r="HM170" s="263" t="s">
        <v>6977</v>
      </c>
      <c r="HN170" s="263" t="s">
        <v>6977</v>
      </c>
      <c r="HO170" s="263" t="s">
        <v>6977</v>
      </c>
      <c r="HP170" s="263" t="s">
        <v>6977</v>
      </c>
      <c r="HQ170" s="263" t="s">
        <v>6977</v>
      </c>
    </row>
    <row r="171" spans="3:225">
      <c r="C171" s="229"/>
      <c r="D171" s="212"/>
      <c r="E171" s="229" t="s">
        <v>7215</v>
      </c>
      <c r="F171" s="235" t="s">
        <v>7242</v>
      </c>
      <c r="G171" s="260" t="s">
        <v>7206</v>
      </c>
      <c r="H171" s="261" t="s">
        <v>7213</v>
      </c>
      <c r="I171" s="262"/>
      <c r="J171" s="262"/>
      <c r="K171" s="262"/>
      <c r="L171" s="262"/>
      <c r="M171" s="262"/>
      <c r="N171" s="262"/>
      <c r="O171" s="262"/>
      <c r="P171" s="262"/>
      <c r="Q171" s="262"/>
      <c r="R171" s="262"/>
      <c r="S171" s="262"/>
      <c r="T171" s="262"/>
      <c r="U171" s="262"/>
      <c r="V171" s="262"/>
      <c r="W171" s="262"/>
      <c r="X171" s="262"/>
      <c r="Y171" s="262"/>
      <c r="Z171" s="262"/>
      <c r="AA171" s="262"/>
      <c r="AB171" s="262"/>
      <c r="AC171" s="262"/>
      <c r="AD171" s="262"/>
      <c r="AE171" s="262"/>
      <c r="AF171" s="262"/>
      <c r="AG171" s="262"/>
      <c r="AH171" s="262"/>
      <c r="AI171" s="262"/>
      <c r="AJ171" s="262"/>
      <c r="AK171" s="262"/>
      <c r="AL171" s="262"/>
      <c r="AM171" s="262"/>
      <c r="AN171" s="262"/>
      <c r="AO171" s="262"/>
      <c r="AP171" s="262"/>
      <c r="AQ171" s="262"/>
      <c r="AR171" s="262"/>
      <c r="AS171" s="262"/>
      <c r="AT171" s="262"/>
      <c r="AU171" s="262"/>
      <c r="AV171" s="262"/>
      <c r="AW171" s="262"/>
      <c r="AX171" s="262"/>
      <c r="AY171" s="262"/>
      <c r="AZ171" s="262"/>
      <c r="BA171" s="262"/>
      <c r="BB171" s="262"/>
      <c r="BC171" s="262"/>
      <c r="BD171" s="262"/>
      <c r="BE171" s="262"/>
      <c r="BF171" s="262"/>
      <c r="BG171" s="262"/>
      <c r="BH171" s="262"/>
      <c r="BI171" s="262"/>
      <c r="BJ171" s="262"/>
      <c r="BK171" s="262"/>
      <c r="BL171" s="262"/>
      <c r="BM171" s="262"/>
      <c r="BN171" s="262"/>
      <c r="BO171" s="262"/>
      <c r="BP171" s="262"/>
      <c r="BQ171" s="262"/>
      <c r="BR171" s="262"/>
      <c r="BS171" s="262"/>
      <c r="BT171" s="262"/>
      <c r="BU171" s="262"/>
      <c r="BV171" s="262"/>
      <c r="BW171" s="262"/>
      <c r="BX171" s="262"/>
      <c r="BY171" s="262"/>
      <c r="BZ171" s="262"/>
      <c r="CA171" s="262"/>
      <c r="CB171" s="262"/>
      <c r="CC171" s="262"/>
      <c r="CD171" s="262"/>
      <c r="CE171" s="262"/>
      <c r="CF171" s="262"/>
      <c r="CG171" s="262"/>
      <c r="CH171" s="262"/>
      <c r="CI171" s="262"/>
      <c r="CJ171" s="262"/>
      <c r="CK171" s="262"/>
      <c r="CL171" s="262"/>
      <c r="CM171" s="262"/>
      <c r="CN171" s="262"/>
      <c r="CO171" s="262"/>
      <c r="CP171" s="262"/>
      <c r="CQ171" s="262"/>
      <c r="CR171" s="262"/>
      <c r="CS171" s="262"/>
      <c r="CT171" s="262"/>
      <c r="CU171" s="262"/>
      <c r="CV171" s="262"/>
      <c r="CW171" s="262"/>
      <c r="CX171" s="262"/>
      <c r="CY171" s="262"/>
      <c r="CZ171" s="262"/>
      <c r="DA171" s="262"/>
      <c r="DB171" s="262"/>
      <c r="DC171" s="262"/>
      <c r="DD171" s="262"/>
      <c r="DE171" s="262"/>
      <c r="DF171" s="262"/>
      <c r="DG171" s="262"/>
      <c r="DH171" s="262"/>
      <c r="DI171" s="262"/>
      <c r="DJ171" s="262"/>
      <c r="DK171" s="262"/>
      <c r="DL171" s="262"/>
      <c r="DM171" s="262"/>
      <c r="DN171" s="262"/>
      <c r="DO171" s="262"/>
      <c r="DP171" s="262"/>
      <c r="DQ171" s="262"/>
      <c r="DR171" s="262"/>
      <c r="DS171" s="262"/>
      <c r="DT171" s="262"/>
      <c r="DU171" s="262"/>
      <c r="DV171" s="262"/>
      <c r="DW171" s="262"/>
      <c r="DX171" s="262"/>
      <c r="DY171" s="262"/>
      <c r="DZ171" s="262"/>
      <c r="EA171" s="262"/>
      <c r="EB171" s="262"/>
      <c r="EC171" s="262"/>
      <c r="ED171" s="262"/>
      <c r="EE171" s="262"/>
      <c r="EF171" s="262"/>
      <c r="EG171" s="262"/>
      <c r="EH171" s="262"/>
      <c r="EI171" s="262"/>
      <c r="EJ171" s="262"/>
      <c r="EK171" s="262"/>
      <c r="EL171" s="262"/>
      <c r="EM171" s="262"/>
      <c r="EN171" s="262"/>
      <c r="EO171" s="262"/>
      <c r="EP171" s="263" t="s">
        <v>6977</v>
      </c>
      <c r="EQ171" s="263" t="s">
        <v>6977</v>
      </c>
      <c r="ER171" s="263" t="s">
        <v>6977</v>
      </c>
      <c r="ES171" s="263" t="s">
        <v>6977</v>
      </c>
      <c r="ET171" s="263" t="s">
        <v>6977</v>
      </c>
      <c r="EU171" s="263" t="s">
        <v>6977</v>
      </c>
      <c r="EV171" s="263" t="s">
        <v>6977</v>
      </c>
      <c r="EW171" s="263" t="s">
        <v>6977</v>
      </c>
      <c r="EX171" s="263" t="s">
        <v>6977</v>
      </c>
      <c r="EY171" s="263" t="s">
        <v>6977</v>
      </c>
      <c r="EZ171" s="263" t="s">
        <v>6977</v>
      </c>
      <c r="FA171" s="263" t="s">
        <v>6977</v>
      </c>
      <c r="FB171" s="263" t="s">
        <v>6977</v>
      </c>
      <c r="FC171" s="263" t="s">
        <v>6977</v>
      </c>
      <c r="FD171" s="263" t="s">
        <v>6977</v>
      </c>
      <c r="FE171" s="263" t="s">
        <v>6977</v>
      </c>
      <c r="FF171" s="263" t="s">
        <v>6977</v>
      </c>
      <c r="FG171" s="263" t="s">
        <v>6977</v>
      </c>
      <c r="FH171" s="263" t="s">
        <v>6977</v>
      </c>
      <c r="FI171" s="263" t="s">
        <v>6977</v>
      </c>
      <c r="FJ171" s="263" t="s">
        <v>6977</v>
      </c>
      <c r="FK171" s="263" t="s">
        <v>6977</v>
      </c>
      <c r="FL171" s="263" t="s">
        <v>6977</v>
      </c>
      <c r="FM171" s="263" t="s">
        <v>6977</v>
      </c>
      <c r="FN171" s="263" t="s">
        <v>6977</v>
      </c>
      <c r="FO171" s="263" t="s">
        <v>6977</v>
      </c>
      <c r="FP171" s="263" t="s">
        <v>6977</v>
      </c>
      <c r="FQ171" s="263" t="s">
        <v>6977</v>
      </c>
      <c r="FR171" s="263" t="s">
        <v>6977</v>
      </c>
      <c r="FS171" s="263" t="s">
        <v>6977</v>
      </c>
      <c r="FT171" s="263" t="s">
        <v>6977</v>
      </c>
      <c r="FU171" s="263" t="s">
        <v>6977</v>
      </c>
      <c r="FV171" s="263" t="s">
        <v>6977</v>
      </c>
      <c r="FW171" s="263" t="s">
        <v>6977</v>
      </c>
      <c r="FX171" s="263" t="s">
        <v>6977</v>
      </c>
      <c r="FY171" s="263" t="s">
        <v>6977</v>
      </c>
      <c r="FZ171" s="263" t="s">
        <v>6977</v>
      </c>
      <c r="GA171" s="263" t="s">
        <v>6977</v>
      </c>
      <c r="GB171" s="263" t="s">
        <v>6977</v>
      </c>
      <c r="GC171" s="263" t="s">
        <v>6977</v>
      </c>
      <c r="GD171" s="263" t="s">
        <v>6977</v>
      </c>
      <c r="GE171" s="263" t="s">
        <v>6977</v>
      </c>
      <c r="GF171" s="263" t="s">
        <v>6977</v>
      </c>
      <c r="GG171" s="263" t="s">
        <v>6977</v>
      </c>
      <c r="GH171" s="263" t="s">
        <v>6977</v>
      </c>
      <c r="GI171" s="263" t="s">
        <v>6977</v>
      </c>
      <c r="GJ171" s="263" t="s">
        <v>6977</v>
      </c>
      <c r="GK171" s="263" t="s">
        <v>6977</v>
      </c>
      <c r="GL171" s="263" t="s">
        <v>6977</v>
      </c>
      <c r="GM171" s="263" t="s">
        <v>6977</v>
      </c>
      <c r="GN171" s="263" t="s">
        <v>6977</v>
      </c>
      <c r="GO171" s="263" t="s">
        <v>6977</v>
      </c>
      <c r="GP171" s="263" t="s">
        <v>6977</v>
      </c>
      <c r="GQ171" s="263" t="s">
        <v>6977</v>
      </c>
      <c r="GR171" s="263" t="s">
        <v>6977</v>
      </c>
      <c r="GS171" s="263" t="s">
        <v>6977</v>
      </c>
      <c r="GT171" s="263" t="s">
        <v>6977</v>
      </c>
      <c r="GU171" s="263" t="s">
        <v>6977</v>
      </c>
      <c r="GV171" s="263" t="s">
        <v>6977</v>
      </c>
      <c r="GW171" s="263" t="s">
        <v>6977</v>
      </c>
      <c r="GX171" s="263" t="s">
        <v>6977</v>
      </c>
      <c r="GY171" s="263" t="s">
        <v>6977</v>
      </c>
      <c r="GZ171" s="263" t="s">
        <v>6977</v>
      </c>
      <c r="HA171" s="263" t="s">
        <v>6977</v>
      </c>
      <c r="HB171" s="263" t="s">
        <v>6977</v>
      </c>
      <c r="HC171" s="263" t="s">
        <v>6977</v>
      </c>
      <c r="HD171" s="263" t="s">
        <v>6977</v>
      </c>
      <c r="HE171" s="263" t="s">
        <v>6977</v>
      </c>
      <c r="HF171" s="263" t="s">
        <v>6977</v>
      </c>
      <c r="HG171" s="263" t="s">
        <v>6977</v>
      </c>
      <c r="HH171" s="263" t="s">
        <v>6977</v>
      </c>
      <c r="HI171" s="263" t="s">
        <v>6977</v>
      </c>
      <c r="HJ171" s="263" t="s">
        <v>6977</v>
      </c>
      <c r="HK171" s="263" t="s">
        <v>6977</v>
      </c>
      <c r="HL171" s="263" t="s">
        <v>6977</v>
      </c>
      <c r="HM171" s="263" t="s">
        <v>6977</v>
      </c>
      <c r="HN171" s="263" t="s">
        <v>6977</v>
      </c>
      <c r="HO171" s="263" t="s">
        <v>6977</v>
      </c>
      <c r="HP171" s="263" t="s">
        <v>6977</v>
      </c>
      <c r="HQ171" s="263" t="s">
        <v>6977</v>
      </c>
    </row>
    <row r="172" spans="3:225">
      <c r="C172" s="229"/>
      <c r="D172" s="212"/>
      <c r="E172" s="229" t="s">
        <v>7216</v>
      </c>
      <c r="F172" s="235" t="s">
        <v>7242</v>
      </c>
      <c r="G172" s="260" t="s">
        <v>7206</v>
      </c>
      <c r="H172" s="261" t="s">
        <v>7213</v>
      </c>
      <c r="I172" s="262"/>
      <c r="J172" s="262"/>
      <c r="K172" s="262"/>
      <c r="L172" s="262"/>
      <c r="M172" s="262"/>
      <c r="N172" s="262"/>
      <c r="O172" s="262"/>
      <c r="P172" s="262"/>
      <c r="Q172" s="262"/>
      <c r="R172" s="262"/>
      <c r="S172" s="262"/>
      <c r="T172" s="262"/>
      <c r="U172" s="262"/>
      <c r="V172" s="262"/>
      <c r="W172" s="262"/>
      <c r="X172" s="262"/>
      <c r="Y172" s="262"/>
      <c r="Z172" s="262"/>
      <c r="AA172" s="262"/>
      <c r="AB172" s="262"/>
      <c r="AC172" s="262"/>
      <c r="AD172" s="262"/>
      <c r="AE172" s="262"/>
      <c r="AF172" s="262"/>
      <c r="AG172" s="262"/>
      <c r="AH172" s="262"/>
      <c r="AI172" s="262"/>
      <c r="AJ172" s="262"/>
      <c r="AK172" s="262"/>
      <c r="AL172" s="262"/>
      <c r="AM172" s="262"/>
      <c r="AN172" s="262"/>
      <c r="AO172" s="262"/>
      <c r="AP172" s="262"/>
      <c r="AQ172" s="262"/>
      <c r="AR172" s="262"/>
      <c r="AS172" s="262"/>
      <c r="AT172" s="262"/>
      <c r="AU172" s="262"/>
      <c r="AV172" s="262"/>
      <c r="AW172" s="262"/>
      <c r="AX172" s="262"/>
      <c r="AY172" s="262"/>
      <c r="AZ172" s="262"/>
      <c r="BA172" s="262"/>
      <c r="BB172" s="262"/>
      <c r="BC172" s="262"/>
      <c r="BD172" s="262"/>
      <c r="BE172" s="262"/>
      <c r="BF172" s="262"/>
      <c r="BG172" s="262"/>
      <c r="BH172" s="262"/>
      <c r="BI172" s="262"/>
      <c r="BJ172" s="262"/>
      <c r="BK172" s="262"/>
      <c r="BL172" s="262"/>
      <c r="BM172" s="262"/>
      <c r="BN172" s="262"/>
      <c r="BO172" s="262"/>
      <c r="BP172" s="262"/>
      <c r="BQ172" s="262"/>
      <c r="BR172" s="262"/>
      <c r="BS172" s="262"/>
      <c r="BT172" s="262"/>
      <c r="BU172" s="262"/>
      <c r="BV172" s="262"/>
      <c r="BW172" s="262"/>
      <c r="BX172" s="262"/>
      <c r="BY172" s="262"/>
      <c r="BZ172" s="262"/>
      <c r="CA172" s="262"/>
      <c r="CB172" s="262"/>
      <c r="CC172" s="262"/>
      <c r="CD172" s="262"/>
      <c r="CE172" s="262"/>
      <c r="CF172" s="262"/>
      <c r="CG172" s="262"/>
      <c r="CH172" s="262"/>
      <c r="CI172" s="262"/>
      <c r="CJ172" s="262"/>
      <c r="CK172" s="262"/>
      <c r="CL172" s="262"/>
      <c r="CM172" s="262"/>
      <c r="CN172" s="262"/>
      <c r="CO172" s="262"/>
      <c r="CP172" s="262"/>
      <c r="CQ172" s="262"/>
      <c r="CR172" s="262"/>
      <c r="CS172" s="262"/>
      <c r="CT172" s="262"/>
      <c r="CU172" s="262"/>
      <c r="CV172" s="262"/>
      <c r="CW172" s="262"/>
      <c r="CX172" s="262"/>
      <c r="CY172" s="262"/>
      <c r="CZ172" s="262"/>
      <c r="DA172" s="262"/>
      <c r="DB172" s="262"/>
      <c r="DC172" s="262"/>
      <c r="DD172" s="262"/>
      <c r="DE172" s="262"/>
      <c r="DF172" s="262"/>
      <c r="DG172" s="262"/>
      <c r="DH172" s="262"/>
      <c r="DI172" s="262"/>
      <c r="DJ172" s="262"/>
      <c r="DK172" s="262"/>
      <c r="DL172" s="262"/>
      <c r="DM172" s="262"/>
      <c r="DN172" s="262"/>
      <c r="DO172" s="262"/>
      <c r="DP172" s="262"/>
      <c r="DQ172" s="262"/>
      <c r="DR172" s="262"/>
      <c r="DS172" s="262"/>
      <c r="DT172" s="262"/>
      <c r="DU172" s="262"/>
      <c r="DV172" s="262"/>
      <c r="DW172" s="262"/>
      <c r="DX172" s="262"/>
      <c r="DY172" s="262"/>
      <c r="DZ172" s="262"/>
      <c r="EA172" s="262"/>
      <c r="EB172" s="262"/>
      <c r="EC172" s="262"/>
      <c r="ED172" s="262"/>
      <c r="EE172" s="262"/>
      <c r="EF172" s="262"/>
      <c r="EG172" s="262"/>
      <c r="EH172" s="262"/>
      <c r="EI172" s="262"/>
      <c r="EJ172" s="262"/>
      <c r="EK172" s="262"/>
      <c r="EL172" s="262"/>
      <c r="EM172" s="262"/>
      <c r="EN172" s="262"/>
      <c r="EO172" s="262"/>
      <c r="EP172" s="263" t="s">
        <v>6977</v>
      </c>
      <c r="EQ172" s="263" t="s">
        <v>6977</v>
      </c>
      <c r="ER172" s="263" t="s">
        <v>6977</v>
      </c>
      <c r="ES172" s="263" t="s">
        <v>6977</v>
      </c>
      <c r="ET172" s="263" t="s">
        <v>6977</v>
      </c>
      <c r="EU172" s="263" t="s">
        <v>6977</v>
      </c>
      <c r="EV172" s="263" t="s">
        <v>6977</v>
      </c>
      <c r="EW172" s="263" t="s">
        <v>6977</v>
      </c>
      <c r="EX172" s="263" t="s">
        <v>6977</v>
      </c>
      <c r="EY172" s="263" t="s">
        <v>6977</v>
      </c>
      <c r="EZ172" s="263" t="s">
        <v>6977</v>
      </c>
      <c r="FA172" s="263" t="s">
        <v>6977</v>
      </c>
      <c r="FB172" s="263" t="s">
        <v>6977</v>
      </c>
      <c r="FC172" s="263" t="s">
        <v>6977</v>
      </c>
      <c r="FD172" s="263" t="s">
        <v>6977</v>
      </c>
      <c r="FE172" s="263" t="s">
        <v>6977</v>
      </c>
      <c r="FF172" s="263" t="s">
        <v>6977</v>
      </c>
      <c r="FG172" s="263" t="s">
        <v>6977</v>
      </c>
      <c r="FH172" s="263" t="s">
        <v>6977</v>
      </c>
      <c r="FI172" s="263" t="s">
        <v>6977</v>
      </c>
      <c r="FJ172" s="263" t="s">
        <v>6977</v>
      </c>
      <c r="FK172" s="263" t="s">
        <v>6977</v>
      </c>
      <c r="FL172" s="263" t="s">
        <v>6977</v>
      </c>
      <c r="FM172" s="263" t="s">
        <v>6977</v>
      </c>
      <c r="FN172" s="263" t="s">
        <v>6977</v>
      </c>
      <c r="FO172" s="263" t="s">
        <v>6977</v>
      </c>
      <c r="FP172" s="263" t="s">
        <v>6977</v>
      </c>
      <c r="FQ172" s="263" t="s">
        <v>6977</v>
      </c>
      <c r="FR172" s="263" t="s">
        <v>6977</v>
      </c>
      <c r="FS172" s="263" t="s">
        <v>6977</v>
      </c>
      <c r="FT172" s="263" t="s">
        <v>6977</v>
      </c>
      <c r="FU172" s="263" t="s">
        <v>6977</v>
      </c>
      <c r="FV172" s="263" t="s">
        <v>6977</v>
      </c>
      <c r="FW172" s="263" t="s">
        <v>6977</v>
      </c>
      <c r="FX172" s="263" t="s">
        <v>6977</v>
      </c>
      <c r="FY172" s="263" t="s">
        <v>6977</v>
      </c>
      <c r="FZ172" s="263" t="s">
        <v>6977</v>
      </c>
      <c r="GA172" s="263" t="s">
        <v>6977</v>
      </c>
      <c r="GB172" s="263" t="s">
        <v>6977</v>
      </c>
      <c r="GC172" s="263" t="s">
        <v>6977</v>
      </c>
      <c r="GD172" s="263" t="s">
        <v>6977</v>
      </c>
      <c r="GE172" s="263" t="s">
        <v>6977</v>
      </c>
      <c r="GF172" s="263" t="s">
        <v>6977</v>
      </c>
      <c r="GG172" s="263" t="s">
        <v>6977</v>
      </c>
      <c r="GH172" s="263" t="s">
        <v>6977</v>
      </c>
      <c r="GI172" s="263" t="s">
        <v>6977</v>
      </c>
      <c r="GJ172" s="263" t="s">
        <v>6977</v>
      </c>
      <c r="GK172" s="263" t="s">
        <v>6977</v>
      </c>
      <c r="GL172" s="263" t="s">
        <v>6977</v>
      </c>
      <c r="GM172" s="263" t="s">
        <v>6977</v>
      </c>
      <c r="GN172" s="263" t="s">
        <v>6977</v>
      </c>
      <c r="GO172" s="263" t="s">
        <v>6977</v>
      </c>
      <c r="GP172" s="263" t="s">
        <v>6977</v>
      </c>
      <c r="GQ172" s="263" t="s">
        <v>6977</v>
      </c>
      <c r="GR172" s="263" t="s">
        <v>6977</v>
      </c>
      <c r="GS172" s="263" t="s">
        <v>6977</v>
      </c>
      <c r="GT172" s="263" t="s">
        <v>6977</v>
      </c>
      <c r="GU172" s="263" t="s">
        <v>6977</v>
      </c>
      <c r="GV172" s="263" t="s">
        <v>6977</v>
      </c>
      <c r="GW172" s="263" t="s">
        <v>6977</v>
      </c>
      <c r="GX172" s="263" t="s">
        <v>6977</v>
      </c>
      <c r="GY172" s="263" t="s">
        <v>6977</v>
      </c>
      <c r="GZ172" s="263" t="s">
        <v>6977</v>
      </c>
      <c r="HA172" s="263" t="s">
        <v>6977</v>
      </c>
      <c r="HB172" s="263" t="s">
        <v>6977</v>
      </c>
      <c r="HC172" s="263" t="s">
        <v>6977</v>
      </c>
      <c r="HD172" s="263" t="s">
        <v>6977</v>
      </c>
      <c r="HE172" s="263" t="s">
        <v>6977</v>
      </c>
      <c r="HF172" s="263" t="s">
        <v>6977</v>
      </c>
      <c r="HG172" s="263" t="s">
        <v>6977</v>
      </c>
      <c r="HH172" s="263" t="s">
        <v>6977</v>
      </c>
      <c r="HI172" s="263" t="s">
        <v>6977</v>
      </c>
      <c r="HJ172" s="263" t="s">
        <v>6977</v>
      </c>
      <c r="HK172" s="263" t="s">
        <v>6977</v>
      </c>
      <c r="HL172" s="263" t="s">
        <v>6977</v>
      </c>
      <c r="HM172" s="263" t="s">
        <v>6977</v>
      </c>
      <c r="HN172" s="263" t="s">
        <v>6977</v>
      </c>
      <c r="HO172" s="263" t="s">
        <v>6977</v>
      </c>
      <c r="HP172" s="263" t="s">
        <v>6977</v>
      </c>
      <c r="HQ172" s="263" t="s">
        <v>6977</v>
      </c>
    </row>
    <row r="173" spans="3:225">
      <c r="C173" s="229"/>
      <c r="D173" s="212"/>
      <c r="E173" t="s">
        <v>7217</v>
      </c>
      <c r="F173" s="235" t="s">
        <v>7242</v>
      </c>
      <c r="G173" s="260" t="s">
        <v>7206</v>
      </c>
      <c r="H173" s="261" t="s">
        <v>7213</v>
      </c>
      <c r="I173" s="262"/>
      <c r="J173" s="262"/>
      <c r="K173" s="262"/>
      <c r="L173" s="262"/>
      <c r="M173" s="262"/>
      <c r="N173" s="262"/>
      <c r="O173" s="262"/>
      <c r="P173" s="262"/>
      <c r="Q173" s="262"/>
      <c r="R173" s="262"/>
      <c r="S173" s="262"/>
      <c r="T173" s="262"/>
      <c r="U173" s="262"/>
      <c r="V173" s="262"/>
      <c r="W173" s="262"/>
      <c r="X173" s="262"/>
      <c r="Y173" s="262"/>
      <c r="Z173" s="262"/>
      <c r="AA173" s="262"/>
      <c r="AB173" s="262"/>
      <c r="AC173" s="262"/>
      <c r="AD173" s="262"/>
      <c r="AE173" s="262"/>
      <c r="AF173" s="262"/>
      <c r="AG173" s="262"/>
      <c r="AH173" s="262"/>
      <c r="AI173" s="262"/>
      <c r="AJ173" s="262"/>
      <c r="AK173" s="262"/>
      <c r="AL173" s="262"/>
      <c r="AM173" s="262"/>
      <c r="AN173" s="262"/>
      <c r="AO173" s="262"/>
      <c r="AP173" s="262"/>
      <c r="AQ173" s="262"/>
      <c r="AR173" s="262"/>
      <c r="AS173" s="262"/>
      <c r="AT173" s="262"/>
      <c r="AU173" s="262"/>
      <c r="AV173" s="262"/>
      <c r="AW173" s="262"/>
      <c r="AX173" s="262"/>
      <c r="AY173" s="262"/>
      <c r="AZ173" s="262"/>
      <c r="BA173" s="262"/>
      <c r="BB173" s="262"/>
      <c r="BC173" s="262"/>
      <c r="BD173" s="262"/>
      <c r="BE173" s="262"/>
      <c r="BF173" s="262"/>
      <c r="BG173" s="262"/>
      <c r="BH173" s="262"/>
      <c r="BI173" s="262"/>
      <c r="BJ173" s="262"/>
      <c r="BK173" s="262"/>
      <c r="BL173" s="262"/>
      <c r="BM173" s="262"/>
      <c r="BN173" s="262"/>
      <c r="BO173" s="262"/>
      <c r="BP173" s="262"/>
      <c r="BQ173" s="262"/>
      <c r="BR173" s="262"/>
      <c r="BS173" s="262"/>
      <c r="BT173" s="262"/>
      <c r="BU173" s="262"/>
      <c r="BV173" s="262"/>
      <c r="BW173" s="262"/>
      <c r="BX173" s="262"/>
      <c r="BY173" s="262"/>
      <c r="BZ173" s="262"/>
      <c r="CA173" s="262"/>
      <c r="CB173" s="262"/>
      <c r="CC173" s="262"/>
      <c r="CD173" s="262"/>
      <c r="CE173" s="262"/>
      <c r="CF173" s="262"/>
      <c r="CG173" s="262"/>
      <c r="CH173" s="262"/>
      <c r="CI173" s="262"/>
      <c r="CJ173" s="262"/>
      <c r="CK173" s="262"/>
      <c r="CL173" s="262"/>
      <c r="CM173" s="262"/>
      <c r="CN173" s="262"/>
      <c r="CO173" s="262"/>
      <c r="CP173" s="262"/>
      <c r="CQ173" s="262"/>
      <c r="CR173" s="262"/>
      <c r="CS173" s="262"/>
      <c r="CT173" s="262"/>
      <c r="CU173" s="262"/>
      <c r="CV173" s="262"/>
      <c r="CW173" s="262"/>
      <c r="CX173" s="262"/>
      <c r="CY173" s="262"/>
      <c r="CZ173" s="262"/>
      <c r="DA173" s="262"/>
      <c r="DB173" s="262"/>
      <c r="DC173" s="262"/>
      <c r="DD173" s="262"/>
      <c r="DE173" s="262"/>
      <c r="DF173" s="262"/>
      <c r="DG173" s="262"/>
      <c r="DH173" s="262"/>
      <c r="DI173" s="262"/>
      <c r="DJ173" s="262"/>
      <c r="DK173" s="262"/>
      <c r="DL173" s="262"/>
      <c r="DM173" s="262"/>
      <c r="DN173" s="262"/>
      <c r="DO173" s="262"/>
      <c r="DP173" s="262"/>
      <c r="DQ173" s="262"/>
      <c r="DR173" s="262"/>
      <c r="DS173" s="262"/>
      <c r="DT173" s="262"/>
      <c r="DU173" s="262"/>
      <c r="DV173" s="262"/>
      <c r="DW173" s="262"/>
      <c r="DX173" s="262"/>
      <c r="DY173" s="262"/>
      <c r="DZ173" s="262"/>
      <c r="EA173" s="262"/>
      <c r="EB173" s="262"/>
      <c r="EC173" s="262"/>
      <c r="ED173" s="262"/>
      <c r="EE173" s="262"/>
      <c r="EF173" s="262"/>
      <c r="EG173" s="262"/>
      <c r="EH173" s="262"/>
      <c r="EI173" s="262"/>
      <c r="EJ173" s="262"/>
      <c r="EK173" s="262"/>
      <c r="EL173" s="262"/>
      <c r="EM173" s="262"/>
      <c r="EN173" s="262"/>
      <c r="EO173" s="262"/>
      <c r="EP173" s="263" t="s">
        <v>6977</v>
      </c>
      <c r="EQ173" s="263" t="s">
        <v>6977</v>
      </c>
      <c r="ER173" s="263" t="s">
        <v>6977</v>
      </c>
      <c r="ES173" s="263" t="s">
        <v>6977</v>
      </c>
      <c r="ET173" s="263" t="s">
        <v>6977</v>
      </c>
      <c r="EU173" s="263" t="s">
        <v>6977</v>
      </c>
      <c r="EV173" s="263" t="s">
        <v>6977</v>
      </c>
      <c r="EW173" s="263" t="s">
        <v>6977</v>
      </c>
      <c r="EX173" s="263" t="s">
        <v>6977</v>
      </c>
      <c r="EY173" s="263" t="s">
        <v>6977</v>
      </c>
      <c r="EZ173" s="263" t="s">
        <v>6977</v>
      </c>
      <c r="FA173" s="263" t="s">
        <v>6977</v>
      </c>
      <c r="FB173" s="263" t="s">
        <v>6977</v>
      </c>
      <c r="FC173" s="263" t="s">
        <v>6977</v>
      </c>
      <c r="FD173" s="263" t="s">
        <v>6977</v>
      </c>
      <c r="FE173" s="263" t="s">
        <v>6977</v>
      </c>
      <c r="FF173" s="263" t="s">
        <v>6977</v>
      </c>
      <c r="FG173" s="263" t="s">
        <v>6977</v>
      </c>
      <c r="FH173" s="263" t="s">
        <v>6977</v>
      </c>
      <c r="FI173" s="263" t="s">
        <v>6977</v>
      </c>
      <c r="FJ173" s="263" t="s">
        <v>6977</v>
      </c>
      <c r="FK173" s="263" t="s">
        <v>6977</v>
      </c>
      <c r="FL173" s="263" t="s">
        <v>6977</v>
      </c>
      <c r="FM173" s="263" t="s">
        <v>6977</v>
      </c>
      <c r="FN173" s="263" t="s">
        <v>6977</v>
      </c>
      <c r="FO173" s="263" t="s">
        <v>6977</v>
      </c>
      <c r="FP173" s="263" t="s">
        <v>6977</v>
      </c>
      <c r="FQ173" s="263" t="s">
        <v>6977</v>
      </c>
      <c r="FR173" s="263" t="s">
        <v>6977</v>
      </c>
      <c r="FS173" s="263" t="s">
        <v>6977</v>
      </c>
      <c r="FT173" s="263" t="s">
        <v>6977</v>
      </c>
      <c r="FU173" s="263" t="s">
        <v>6977</v>
      </c>
      <c r="FV173" s="263" t="s">
        <v>6977</v>
      </c>
      <c r="FW173" s="263" t="s">
        <v>6977</v>
      </c>
      <c r="FX173" s="263" t="s">
        <v>6977</v>
      </c>
      <c r="FY173" s="263" t="s">
        <v>6977</v>
      </c>
      <c r="FZ173" s="263" t="s">
        <v>6977</v>
      </c>
      <c r="GA173" s="263" t="s">
        <v>6977</v>
      </c>
      <c r="GB173" s="263" t="s">
        <v>6977</v>
      </c>
      <c r="GC173" s="263" t="s">
        <v>6977</v>
      </c>
      <c r="GD173" s="263" t="s">
        <v>6977</v>
      </c>
      <c r="GE173" s="263" t="s">
        <v>6977</v>
      </c>
      <c r="GF173" s="263" t="s">
        <v>6977</v>
      </c>
      <c r="GG173" s="263" t="s">
        <v>6977</v>
      </c>
      <c r="GH173" s="263" t="s">
        <v>6977</v>
      </c>
      <c r="GI173" s="263" t="s">
        <v>6977</v>
      </c>
      <c r="GJ173" s="263" t="s">
        <v>6977</v>
      </c>
      <c r="GK173" s="263" t="s">
        <v>6977</v>
      </c>
      <c r="GL173" s="263" t="s">
        <v>6977</v>
      </c>
      <c r="GM173" s="263" t="s">
        <v>6977</v>
      </c>
      <c r="GN173" s="263" t="s">
        <v>6977</v>
      </c>
      <c r="GO173" s="263" t="s">
        <v>6977</v>
      </c>
      <c r="GP173" s="263" t="s">
        <v>6977</v>
      </c>
      <c r="GQ173" s="263" t="s">
        <v>6977</v>
      </c>
      <c r="GR173" s="263" t="s">
        <v>6977</v>
      </c>
      <c r="GS173" s="263" t="s">
        <v>6977</v>
      </c>
      <c r="GT173" s="263" t="s">
        <v>6977</v>
      </c>
      <c r="GU173" s="263" t="s">
        <v>6977</v>
      </c>
      <c r="GV173" s="263" t="s">
        <v>6977</v>
      </c>
      <c r="GW173" s="263" t="s">
        <v>6977</v>
      </c>
      <c r="GX173" s="263" t="s">
        <v>6977</v>
      </c>
      <c r="GY173" s="263" t="s">
        <v>6977</v>
      </c>
      <c r="GZ173" s="263" t="s">
        <v>6977</v>
      </c>
      <c r="HA173" s="263" t="s">
        <v>6977</v>
      </c>
      <c r="HB173" s="263" t="s">
        <v>6977</v>
      </c>
      <c r="HC173" s="263" t="s">
        <v>6977</v>
      </c>
      <c r="HD173" s="263" t="s">
        <v>6977</v>
      </c>
      <c r="HE173" s="263" t="s">
        <v>6977</v>
      </c>
      <c r="HF173" s="263" t="s">
        <v>6977</v>
      </c>
      <c r="HG173" s="263" t="s">
        <v>6977</v>
      </c>
      <c r="HH173" s="263" t="s">
        <v>6977</v>
      </c>
      <c r="HI173" s="263" t="s">
        <v>6977</v>
      </c>
      <c r="HJ173" s="263" t="s">
        <v>6977</v>
      </c>
      <c r="HK173" s="263" t="s">
        <v>6977</v>
      </c>
      <c r="HL173" s="263" t="s">
        <v>6977</v>
      </c>
      <c r="HM173" s="263" t="s">
        <v>6977</v>
      </c>
      <c r="HN173" s="263" t="s">
        <v>6977</v>
      </c>
      <c r="HO173" s="263" t="s">
        <v>6977</v>
      </c>
      <c r="HP173" s="263" t="s">
        <v>6977</v>
      </c>
      <c r="HQ173" s="263" t="s">
        <v>6977</v>
      </c>
    </row>
    <row r="174" spans="3:225">
      <c r="C174" s="229"/>
      <c r="D174" s="238" t="s">
        <v>7243</v>
      </c>
      <c r="E174" s="229"/>
      <c r="F174" s="235"/>
      <c r="G174" s="260"/>
      <c r="H174" s="261"/>
      <c r="I174" s="262"/>
      <c r="J174" s="262"/>
      <c r="K174" s="262"/>
      <c r="L174" s="262"/>
      <c r="M174" s="262"/>
      <c r="N174" s="262"/>
      <c r="O174" s="262"/>
      <c r="P174" s="262"/>
      <c r="Q174" s="262"/>
      <c r="R174" s="262"/>
      <c r="S174" s="262"/>
      <c r="T174" s="262"/>
      <c r="U174" s="262"/>
      <c r="V174" s="262"/>
      <c r="W174" s="262"/>
      <c r="X174" s="262"/>
      <c r="Y174" s="262"/>
      <c r="Z174" s="262"/>
      <c r="AA174" s="262"/>
      <c r="AB174" s="262"/>
      <c r="AC174" s="262"/>
      <c r="AD174" s="262"/>
      <c r="AE174" s="262"/>
      <c r="AF174" s="262"/>
      <c r="AG174" s="262"/>
      <c r="AH174" s="262"/>
      <c r="AI174" s="262"/>
      <c r="AJ174" s="262"/>
      <c r="AK174" s="262"/>
      <c r="AL174" s="262"/>
      <c r="AM174" s="262"/>
      <c r="AN174" s="262"/>
      <c r="AO174" s="262"/>
      <c r="AP174" s="262"/>
      <c r="AQ174" s="262"/>
      <c r="AR174" s="262"/>
      <c r="AS174" s="262"/>
      <c r="AT174" s="262"/>
      <c r="AU174" s="262"/>
      <c r="AV174" s="262"/>
      <c r="AW174" s="262"/>
      <c r="AX174" s="262"/>
      <c r="AY174" s="262"/>
      <c r="AZ174" s="262"/>
      <c r="BA174" s="262"/>
      <c r="BB174" s="262"/>
      <c r="BC174" s="262"/>
      <c r="BD174" s="262"/>
      <c r="BE174" s="262"/>
      <c r="BF174" s="262"/>
      <c r="BG174" s="262"/>
      <c r="BH174" s="262"/>
      <c r="BI174" s="262"/>
      <c r="BJ174" s="262"/>
      <c r="BK174" s="262"/>
      <c r="BL174" s="262"/>
      <c r="BM174" s="262"/>
      <c r="BN174" s="262"/>
      <c r="BO174" s="262"/>
      <c r="BP174" s="262"/>
      <c r="BQ174" s="262"/>
      <c r="BR174" s="262"/>
      <c r="BS174" s="262"/>
      <c r="BT174" s="262"/>
      <c r="BU174" s="262"/>
      <c r="BV174" s="262"/>
      <c r="BW174" s="262"/>
      <c r="BX174" s="262"/>
      <c r="BY174" s="262"/>
      <c r="BZ174" s="262"/>
      <c r="CA174" s="262"/>
      <c r="CB174" s="262"/>
      <c r="CC174" s="262"/>
      <c r="CD174" s="262"/>
      <c r="CE174" s="262"/>
      <c r="CF174" s="262"/>
      <c r="CG174" s="262"/>
      <c r="CH174" s="262"/>
      <c r="CI174" s="262"/>
      <c r="CJ174" s="262"/>
      <c r="CK174" s="262"/>
      <c r="CL174" s="262"/>
      <c r="CM174" s="262"/>
      <c r="CN174" s="262"/>
      <c r="CO174" s="262"/>
      <c r="CP174" s="262"/>
      <c r="CQ174" s="262"/>
      <c r="CR174" s="262"/>
      <c r="CS174" s="262"/>
      <c r="CT174" s="262"/>
      <c r="CU174" s="262"/>
      <c r="CV174" s="262"/>
      <c r="CW174" s="262"/>
      <c r="CX174" s="262"/>
      <c r="CY174" s="262"/>
      <c r="CZ174" s="262"/>
      <c r="DA174" s="262"/>
      <c r="DB174" s="262"/>
      <c r="DC174" s="262"/>
      <c r="DD174" s="262"/>
      <c r="DE174" s="262"/>
      <c r="DF174" s="262"/>
      <c r="DG174" s="262"/>
      <c r="DH174" s="262"/>
      <c r="DI174" s="262"/>
      <c r="DJ174" s="262"/>
      <c r="DK174" s="262"/>
      <c r="DL174" s="262"/>
      <c r="DM174" s="262"/>
      <c r="DN174" s="262"/>
      <c r="DO174" s="262"/>
      <c r="DP174" s="262"/>
      <c r="DQ174" s="262"/>
      <c r="DR174" s="262"/>
      <c r="DS174" s="262"/>
      <c r="DT174" s="262"/>
      <c r="DU174" s="262"/>
      <c r="DV174" s="262"/>
      <c r="DW174" s="262"/>
      <c r="DX174" s="262"/>
      <c r="DY174" s="262"/>
      <c r="DZ174" s="262"/>
      <c r="EA174" s="262"/>
      <c r="EB174" s="262"/>
      <c r="EC174" s="262"/>
      <c r="ED174" s="262"/>
      <c r="EE174" s="262"/>
      <c r="EF174" s="262"/>
      <c r="EG174" s="262"/>
      <c r="EH174" s="262"/>
      <c r="EI174" s="262"/>
      <c r="EJ174" s="262"/>
      <c r="EK174" s="262"/>
      <c r="EL174" s="262"/>
      <c r="EM174" s="262"/>
      <c r="EN174" s="262"/>
      <c r="EO174" s="262"/>
      <c r="EP174" s="263" t="s">
        <v>7219</v>
      </c>
      <c r="EQ174" s="263" t="s">
        <v>7219</v>
      </c>
      <c r="ER174" s="263" t="s">
        <v>7219</v>
      </c>
      <c r="ES174" s="263" t="s">
        <v>7219</v>
      </c>
      <c r="ET174" s="263" t="s">
        <v>7219</v>
      </c>
      <c r="EU174" s="263" t="s">
        <v>7219</v>
      </c>
      <c r="EV174" s="263" t="s">
        <v>7219</v>
      </c>
      <c r="EW174" s="263" t="s">
        <v>7219</v>
      </c>
      <c r="EX174" s="263" t="s">
        <v>7219</v>
      </c>
      <c r="EY174" s="263" t="s">
        <v>7219</v>
      </c>
      <c r="EZ174" s="263" t="s">
        <v>7219</v>
      </c>
      <c r="FA174" s="263" t="s">
        <v>7219</v>
      </c>
      <c r="FB174" s="263" t="s">
        <v>7219</v>
      </c>
      <c r="FC174" s="263" t="s">
        <v>7219</v>
      </c>
      <c r="FD174" s="263" t="s">
        <v>7219</v>
      </c>
      <c r="FE174" s="263" t="s">
        <v>7219</v>
      </c>
      <c r="FF174" s="263" t="s">
        <v>7219</v>
      </c>
      <c r="FG174" s="263" t="s">
        <v>7219</v>
      </c>
      <c r="FH174" s="263" t="s">
        <v>7219</v>
      </c>
      <c r="FI174" s="263" t="s">
        <v>7219</v>
      </c>
      <c r="FJ174" s="263" t="s">
        <v>7219</v>
      </c>
      <c r="FK174" s="263" t="s">
        <v>7219</v>
      </c>
      <c r="FL174" s="263" t="s">
        <v>7219</v>
      </c>
      <c r="FM174" s="263" t="s">
        <v>7219</v>
      </c>
      <c r="FN174" s="263" t="s">
        <v>7219</v>
      </c>
      <c r="FO174" s="263" t="s">
        <v>7219</v>
      </c>
      <c r="FP174" s="263" t="s">
        <v>7219</v>
      </c>
      <c r="FQ174" s="263" t="s">
        <v>7219</v>
      </c>
      <c r="FR174" s="263" t="s">
        <v>7219</v>
      </c>
      <c r="FS174" s="263" t="s">
        <v>7219</v>
      </c>
      <c r="FT174" s="263" t="s">
        <v>7219</v>
      </c>
      <c r="FU174" s="263" t="s">
        <v>7219</v>
      </c>
      <c r="FV174" s="263" t="s">
        <v>7219</v>
      </c>
      <c r="FW174" s="263" t="s">
        <v>7219</v>
      </c>
      <c r="FX174" s="263" t="s">
        <v>7219</v>
      </c>
      <c r="FY174" s="263" t="s">
        <v>7219</v>
      </c>
      <c r="FZ174" s="263" t="s">
        <v>7219</v>
      </c>
      <c r="GA174" s="263" t="s">
        <v>7219</v>
      </c>
      <c r="GB174" s="263" t="s">
        <v>7219</v>
      </c>
      <c r="GC174" s="263" t="s">
        <v>7219</v>
      </c>
      <c r="GD174" s="263" t="s">
        <v>7219</v>
      </c>
      <c r="GE174" s="263" t="s">
        <v>7219</v>
      </c>
      <c r="GF174" s="263" t="s">
        <v>7219</v>
      </c>
      <c r="GG174" s="263" t="s">
        <v>7219</v>
      </c>
      <c r="GH174" s="263" t="s">
        <v>7219</v>
      </c>
      <c r="GI174" s="263" t="s">
        <v>7219</v>
      </c>
      <c r="GJ174" s="263" t="s">
        <v>7219</v>
      </c>
      <c r="GK174" s="263" t="s">
        <v>7219</v>
      </c>
      <c r="GL174" s="263" t="s">
        <v>7219</v>
      </c>
      <c r="GM174" s="263" t="s">
        <v>7219</v>
      </c>
      <c r="GN174" s="263" t="s">
        <v>7219</v>
      </c>
      <c r="GO174" s="263" t="s">
        <v>7219</v>
      </c>
      <c r="GP174" s="263" t="s">
        <v>7219</v>
      </c>
      <c r="GQ174" s="263" t="s">
        <v>7219</v>
      </c>
      <c r="GR174" s="263" t="s">
        <v>7219</v>
      </c>
      <c r="GS174" s="263" t="s">
        <v>7219</v>
      </c>
      <c r="GT174" s="263" t="s">
        <v>7219</v>
      </c>
      <c r="GU174" s="263" t="s">
        <v>7219</v>
      </c>
      <c r="GV174" s="263" t="s">
        <v>7219</v>
      </c>
      <c r="GW174" s="263" t="s">
        <v>7219</v>
      </c>
      <c r="GX174" s="263" t="s">
        <v>7219</v>
      </c>
      <c r="GY174" s="263" t="s">
        <v>7219</v>
      </c>
      <c r="GZ174" s="263" t="s">
        <v>7219</v>
      </c>
      <c r="HA174" s="263" t="s">
        <v>7219</v>
      </c>
      <c r="HB174" s="263" t="s">
        <v>7219</v>
      </c>
      <c r="HC174" s="263" t="s">
        <v>7219</v>
      </c>
      <c r="HD174" s="263" t="s">
        <v>7219</v>
      </c>
      <c r="HE174" s="263" t="s">
        <v>7219</v>
      </c>
      <c r="HF174" s="263" t="s">
        <v>7219</v>
      </c>
      <c r="HG174" s="263" t="s">
        <v>7219</v>
      </c>
      <c r="HH174" s="263" t="s">
        <v>7219</v>
      </c>
      <c r="HI174" s="263" t="s">
        <v>7219</v>
      </c>
      <c r="HJ174" s="263" t="s">
        <v>7219</v>
      </c>
      <c r="HK174" s="263" t="s">
        <v>7219</v>
      </c>
      <c r="HL174" s="263" t="s">
        <v>7219</v>
      </c>
      <c r="HM174" s="263" t="s">
        <v>7219</v>
      </c>
      <c r="HN174" s="263" t="s">
        <v>7219</v>
      </c>
      <c r="HO174" s="263" t="s">
        <v>7219</v>
      </c>
      <c r="HP174" s="263" t="s">
        <v>7219</v>
      </c>
      <c r="HQ174" s="263" t="s">
        <v>7219</v>
      </c>
    </row>
    <row r="175" spans="3:225">
      <c r="C175" s="229"/>
      <c r="D175" s="212"/>
      <c r="E175" s="229" t="s">
        <v>7204</v>
      </c>
      <c r="F175" s="239" t="s">
        <v>7244</v>
      </c>
      <c r="G175" s="260" t="s">
        <v>7206</v>
      </c>
      <c r="H175" s="261" t="s">
        <v>7207</v>
      </c>
      <c r="I175" s="262"/>
      <c r="J175" s="262"/>
      <c r="K175" s="262"/>
      <c r="L175" s="262"/>
      <c r="M175" s="262"/>
      <c r="N175" s="262"/>
      <c r="O175" s="262"/>
      <c r="P175" s="262"/>
      <c r="Q175" s="262"/>
      <c r="R175" s="262"/>
      <c r="S175" s="262"/>
      <c r="T175" s="262"/>
      <c r="U175" s="262"/>
      <c r="V175" s="262"/>
      <c r="W175" s="262"/>
      <c r="X175" s="262"/>
      <c r="Y175" s="262"/>
      <c r="Z175" s="262"/>
      <c r="AA175" s="262"/>
      <c r="AB175" s="262"/>
      <c r="AC175" s="262"/>
      <c r="AD175" s="262"/>
      <c r="AE175" s="262"/>
      <c r="AF175" s="262"/>
      <c r="AG175" s="262"/>
      <c r="AH175" s="262"/>
      <c r="AI175" s="262"/>
      <c r="AJ175" s="262"/>
      <c r="AK175" s="262"/>
      <c r="AL175" s="262"/>
      <c r="AM175" s="262"/>
      <c r="AN175" s="262"/>
      <c r="AO175" s="262"/>
      <c r="AP175" s="262"/>
      <c r="AQ175" s="262"/>
      <c r="AR175" s="262"/>
      <c r="AS175" s="262"/>
      <c r="AT175" s="262"/>
      <c r="AU175" s="262"/>
      <c r="AV175" s="262"/>
      <c r="AW175" s="262"/>
      <c r="AX175" s="262"/>
      <c r="AY175" s="262"/>
      <c r="AZ175" s="262"/>
      <c r="BA175" s="262"/>
      <c r="BB175" s="262"/>
      <c r="BC175" s="262"/>
      <c r="BD175" s="262"/>
      <c r="BE175" s="262"/>
      <c r="BF175" s="262"/>
      <c r="BG175" s="262"/>
      <c r="BH175" s="262"/>
      <c r="BI175" s="262"/>
      <c r="BJ175" s="262"/>
      <c r="BK175" s="262"/>
      <c r="BL175" s="262"/>
      <c r="BM175" s="262"/>
      <c r="BN175" s="262"/>
      <c r="BO175" s="262"/>
      <c r="BP175" s="262"/>
      <c r="BQ175" s="262"/>
      <c r="BR175" s="262"/>
      <c r="BS175" s="262"/>
      <c r="BT175" s="262"/>
      <c r="BU175" s="262"/>
      <c r="BV175" s="262"/>
      <c r="BW175" s="262"/>
      <c r="BX175" s="262"/>
      <c r="BY175" s="262"/>
      <c r="BZ175" s="262"/>
      <c r="CA175" s="262"/>
      <c r="CB175" s="262"/>
      <c r="CC175" s="262"/>
      <c r="CD175" s="262"/>
      <c r="CE175" s="262"/>
      <c r="CF175" s="262"/>
      <c r="CG175" s="262"/>
      <c r="CH175" s="262"/>
      <c r="CI175" s="262"/>
      <c r="CJ175" s="262"/>
      <c r="CK175" s="262"/>
      <c r="CL175" s="262"/>
      <c r="CM175" s="262"/>
      <c r="CN175" s="262"/>
      <c r="CO175" s="262"/>
      <c r="CP175" s="262"/>
      <c r="CQ175" s="262"/>
      <c r="CR175" s="262"/>
      <c r="CS175" s="262"/>
      <c r="CT175" s="262"/>
      <c r="CU175" s="262"/>
      <c r="CV175" s="262"/>
      <c r="CW175" s="262"/>
      <c r="CX175" s="262"/>
      <c r="CY175" s="262"/>
      <c r="CZ175" s="262"/>
      <c r="DA175" s="262"/>
      <c r="DB175" s="262"/>
      <c r="DC175" s="262"/>
      <c r="DD175" s="262"/>
      <c r="DE175" s="262"/>
      <c r="DF175" s="262"/>
      <c r="DG175" s="262"/>
      <c r="DH175" s="262"/>
      <c r="DI175" s="262"/>
      <c r="DJ175" s="262"/>
      <c r="DK175" s="262"/>
      <c r="DL175" s="262"/>
      <c r="DM175" s="262"/>
      <c r="DN175" s="262"/>
      <c r="DO175" s="262"/>
      <c r="DP175" s="262"/>
      <c r="DQ175" s="262"/>
      <c r="DR175" s="262"/>
      <c r="DS175" s="262"/>
      <c r="DT175" s="262"/>
      <c r="DU175" s="262"/>
      <c r="DV175" s="262"/>
      <c r="DW175" s="262"/>
      <c r="DX175" s="262"/>
      <c r="DY175" s="262"/>
      <c r="DZ175" s="262"/>
      <c r="EA175" s="262"/>
      <c r="EB175" s="262"/>
      <c r="EC175" s="262"/>
      <c r="ED175" s="262"/>
      <c r="EE175" s="262"/>
      <c r="EF175" s="262"/>
      <c r="EG175" s="262"/>
      <c r="EH175" s="262"/>
      <c r="EI175" s="262"/>
      <c r="EJ175" s="262"/>
      <c r="EK175" s="262"/>
      <c r="EL175" s="262"/>
      <c r="EM175" s="262"/>
      <c r="EN175" s="262"/>
      <c r="EO175" s="262"/>
      <c r="EP175" s="263" t="s">
        <v>6977</v>
      </c>
      <c r="EQ175" s="263" t="s">
        <v>6977</v>
      </c>
      <c r="ER175" s="263" t="s">
        <v>6977</v>
      </c>
      <c r="ES175" s="263" t="s">
        <v>6977</v>
      </c>
      <c r="ET175" s="263" t="s">
        <v>6977</v>
      </c>
      <c r="EU175" s="263" t="s">
        <v>6977</v>
      </c>
      <c r="EV175" s="263" t="s">
        <v>6977</v>
      </c>
      <c r="EW175" s="263" t="s">
        <v>6977</v>
      </c>
      <c r="EX175" s="263" t="s">
        <v>6977</v>
      </c>
      <c r="EY175" s="263" t="s">
        <v>6977</v>
      </c>
      <c r="EZ175" s="263" t="s">
        <v>6977</v>
      </c>
      <c r="FA175" s="263" t="s">
        <v>6977</v>
      </c>
      <c r="FB175" s="263" t="s">
        <v>6977</v>
      </c>
      <c r="FC175" s="263" t="s">
        <v>6977</v>
      </c>
      <c r="FD175" s="263" t="s">
        <v>6977</v>
      </c>
      <c r="FE175" s="263" t="s">
        <v>6977</v>
      </c>
      <c r="FF175" s="263" t="s">
        <v>6977</v>
      </c>
      <c r="FG175" s="263" t="s">
        <v>6977</v>
      </c>
      <c r="FH175" s="263" t="s">
        <v>6977</v>
      </c>
      <c r="FI175" s="263" t="s">
        <v>6977</v>
      </c>
      <c r="FJ175" s="263" t="s">
        <v>6977</v>
      </c>
      <c r="FK175" s="263" t="s">
        <v>6977</v>
      </c>
      <c r="FL175" s="263" t="s">
        <v>6977</v>
      </c>
      <c r="FM175" s="263" t="s">
        <v>6977</v>
      </c>
      <c r="FN175" s="263" t="s">
        <v>6977</v>
      </c>
      <c r="FO175" s="263" t="s">
        <v>6977</v>
      </c>
      <c r="FP175" s="263" t="s">
        <v>6977</v>
      </c>
      <c r="FQ175" s="263" t="s">
        <v>6977</v>
      </c>
      <c r="FR175" s="263" t="s">
        <v>6977</v>
      </c>
      <c r="FS175" s="263" t="s">
        <v>6977</v>
      </c>
      <c r="FT175" s="263" t="s">
        <v>6977</v>
      </c>
      <c r="FU175" s="263" t="s">
        <v>6977</v>
      </c>
      <c r="FV175" s="263" t="s">
        <v>6977</v>
      </c>
      <c r="FW175" s="263" t="s">
        <v>6977</v>
      </c>
      <c r="FX175" s="263" t="s">
        <v>6977</v>
      </c>
      <c r="FY175" s="263" t="s">
        <v>6977</v>
      </c>
      <c r="FZ175" s="263" t="s">
        <v>6977</v>
      </c>
      <c r="GA175" s="263" t="s">
        <v>6977</v>
      </c>
      <c r="GB175" s="263" t="s">
        <v>6977</v>
      </c>
      <c r="GC175" s="263" t="s">
        <v>6977</v>
      </c>
      <c r="GD175" s="263" t="s">
        <v>6977</v>
      </c>
      <c r="GE175" s="263" t="s">
        <v>6977</v>
      </c>
      <c r="GF175" s="263" t="s">
        <v>6977</v>
      </c>
      <c r="GG175" s="263" t="s">
        <v>6977</v>
      </c>
      <c r="GH175" s="263" t="s">
        <v>6977</v>
      </c>
      <c r="GI175" s="263" t="s">
        <v>6977</v>
      </c>
      <c r="GJ175" s="263" t="s">
        <v>6977</v>
      </c>
      <c r="GK175" s="263" t="s">
        <v>6977</v>
      </c>
      <c r="GL175" s="263" t="s">
        <v>6977</v>
      </c>
      <c r="GM175" s="263" t="s">
        <v>6977</v>
      </c>
      <c r="GN175" s="263" t="s">
        <v>6977</v>
      </c>
      <c r="GO175" s="263" t="s">
        <v>6977</v>
      </c>
      <c r="GP175" s="263" t="s">
        <v>6977</v>
      </c>
      <c r="GQ175" s="263" t="s">
        <v>6977</v>
      </c>
      <c r="GR175" s="263" t="s">
        <v>6977</v>
      </c>
      <c r="GS175" s="263" t="s">
        <v>6977</v>
      </c>
      <c r="GT175" s="263" t="s">
        <v>6977</v>
      </c>
      <c r="GU175" s="263" t="s">
        <v>6977</v>
      </c>
      <c r="GV175" s="263" t="s">
        <v>6977</v>
      </c>
      <c r="GW175" s="263" t="s">
        <v>6977</v>
      </c>
      <c r="GX175" s="263" t="s">
        <v>6977</v>
      </c>
      <c r="GY175" s="263" t="s">
        <v>6977</v>
      </c>
      <c r="GZ175" s="263" t="s">
        <v>6977</v>
      </c>
      <c r="HA175" s="263" t="s">
        <v>6977</v>
      </c>
      <c r="HB175" s="263" t="s">
        <v>6977</v>
      </c>
      <c r="HC175" s="263" t="s">
        <v>6977</v>
      </c>
      <c r="HD175" s="263" t="s">
        <v>6977</v>
      </c>
      <c r="HE175" s="263" t="s">
        <v>6977</v>
      </c>
      <c r="HF175" s="263" t="s">
        <v>6977</v>
      </c>
      <c r="HG175" s="263" t="s">
        <v>6977</v>
      </c>
      <c r="HH175" s="263" t="s">
        <v>6977</v>
      </c>
      <c r="HI175" s="263" t="s">
        <v>6977</v>
      </c>
      <c r="HJ175" s="263" t="s">
        <v>6977</v>
      </c>
      <c r="HK175" s="263" t="s">
        <v>6977</v>
      </c>
      <c r="HL175" s="263" t="s">
        <v>6977</v>
      </c>
      <c r="HM175" s="263" t="s">
        <v>6977</v>
      </c>
      <c r="HN175" s="263" t="s">
        <v>6977</v>
      </c>
      <c r="HO175" s="263" t="s">
        <v>6977</v>
      </c>
      <c r="HP175" s="263" t="s">
        <v>6977</v>
      </c>
      <c r="HQ175" s="263" t="s">
        <v>6977</v>
      </c>
    </row>
    <row r="176" spans="3:225">
      <c r="C176" s="229"/>
      <c r="D176" s="212"/>
      <c r="E176" s="229" t="s">
        <v>7208</v>
      </c>
      <c r="F176" s="239" t="s">
        <v>7244</v>
      </c>
      <c r="G176" s="260" t="s">
        <v>7206</v>
      </c>
      <c r="H176" s="261" t="s">
        <v>7207</v>
      </c>
      <c r="I176" s="262"/>
      <c r="J176" s="262"/>
      <c r="K176" s="262"/>
      <c r="L176" s="262"/>
      <c r="M176" s="262"/>
      <c r="N176" s="262"/>
      <c r="O176" s="262"/>
      <c r="P176" s="262"/>
      <c r="Q176" s="262"/>
      <c r="R176" s="262"/>
      <c r="S176" s="262"/>
      <c r="T176" s="262"/>
      <c r="U176" s="262"/>
      <c r="V176" s="262"/>
      <c r="W176" s="262"/>
      <c r="X176" s="262"/>
      <c r="Y176" s="262"/>
      <c r="Z176" s="262"/>
      <c r="AA176" s="262"/>
      <c r="AB176" s="262"/>
      <c r="AC176" s="262"/>
      <c r="AD176" s="262"/>
      <c r="AE176" s="262"/>
      <c r="AF176" s="262"/>
      <c r="AG176" s="262"/>
      <c r="AH176" s="262"/>
      <c r="AI176" s="262"/>
      <c r="AJ176" s="262"/>
      <c r="AK176" s="262"/>
      <c r="AL176" s="262"/>
      <c r="AM176" s="262"/>
      <c r="AN176" s="262"/>
      <c r="AO176" s="262"/>
      <c r="AP176" s="262"/>
      <c r="AQ176" s="262"/>
      <c r="AR176" s="262"/>
      <c r="AS176" s="262"/>
      <c r="AT176" s="262"/>
      <c r="AU176" s="262"/>
      <c r="AV176" s="262"/>
      <c r="AW176" s="262"/>
      <c r="AX176" s="262"/>
      <c r="AY176" s="262"/>
      <c r="AZ176" s="262"/>
      <c r="BA176" s="262"/>
      <c r="BB176" s="262"/>
      <c r="BC176" s="262"/>
      <c r="BD176" s="262"/>
      <c r="BE176" s="262"/>
      <c r="BF176" s="262"/>
      <c r="BG176" s="262"/>
      <c r="BH176" s="262"/>
      <c r="BI176" s="262"/>
      <c r="BJ176" s="262"/>
      <c r="BK176" s="262"/>
      <c r="BL176" s="262"/>
      <c r="BM176" s="262"/>
      <c r="BN176" s="262"/>
      <c r="BO176" s="262"/>
      <c r="BP176" s="262"/>
      <c r="BQ176" s="262"/>
      <c r="BR176" s="262"/>
      <c r="BS176" s="262"/>
      <c r="BT176" s="262"/>
      <c r="BU176" s="262"/>
      <c r="BV176" s="262"/>
      <c r="BW176" s="262"/>
      <c r="BX176" s="262"/>
      <c r="BY176" s="262"/>
      <c r="BZ176" s="262"/>
      <c r="CA176" s="262"/>
      <c r="CB176" s="262"/>
      <c r="CC176" s="262"/>
      <c r="CD176" s="262"/>
      <c r="CE176" s="262"/>
      <c r="CF176" s="262"/>
      <c r="CG176" s="262"/>
      <c r="CH176" s="262"/>
      <c r="CI176" s="262"/>
      <c r="CJ176" s="262"/>
      <c r="CK176" s="262"/>
      <c r="CL176" s="262"/>
      <c r="CM176" s="262"/>
      <c r="CN176" s="262"/>
      <c r="CO176" s="262"/>
      <c r="CP176" s="262"/>
      <c r="CQ176" s="262"/>
      <c r="CR176" s="262"/>
      <c r="CS176" s="262"/>
      <c r="CT176" s="262"/>
      <c r="CU176" s="262"/>
      <c r="CV176" s="262"/>
      <c r="CW176" s="262"/>
      <c r="CX176" s="262"/>
      <c r="CY176" s="262"/>
      <c r="CZ176" s="262"/>
      <c r="DA176" s="262"/>
      <c r="DB176" s="262"/>
      <c r="DC176" s="262"/>
      <c r="DD176" s="262"/>
      <c r="DE176" s="262"/>
      <c r="DF176" s="262"/>
      <c r="DG176" s="262"/>
      <c r="DH176" s="262"/>
      <c r="DI176" s="262"/>
      <c r="DJ176" s="262"/>
      <c r="DK176" s="262"/>
      <c r="DL176" s="262"/>
      <c r="DM176" s="262"/>
      <c r="DN176" s="262"/>
      <c r="DO176" s="262"/>
      <c r="DP176" s="262"/>
      <c r="DQ176" s="262"/>
      <c r="DR176" s="262"/>
      <c r="DS176" s="262"/>
      <c r="DT176" s="262"/>
      <c r="DU176" s="262"/>
      <c r="DV176" s="262"/>
      <c r="DW176" s="262"/>
      <c r="DX176" s="262"/>
      <c r="DY176" s="262"/>
      <c r="DZ176" s="262"/>
      <c r="EA176" s="262"/>
      <c r="EB176" s="262"/>
      <c r="EC176" s="262"/>
      <c r="ED176" s="262"/>
      <c r="EE176" s="262"/>
      <c r="EF176" s="262"/>
      <c r="EG176" s="262"/>
      <c r="EH176" s="262"/>
      <c r="EI176" s="262"/>
      <c r="EJ176" s="262"/>
      <c r="EK176" s="262"/>
      <c r="EL176" s="262"/>
      <c r="EM176" s="262"/>
      <c r="EN176" s="262"/>
      <c r="EO176" s="262"/>
      <c r="EP176" s="263" t="s">
        <v>6977</v>
      </c>
      <c r="EQ176" s="263" t="s">
        <v>6977</v>
      </c>
      <c r="ER176" s="263" t="s">
        <v>6977</v>
      </c>
      <c r="ES176" s="263" t="s">
        <v>6977</v>
      </c>
      <c r="ET176" s="263" t="s">
        <v>6977</v>
      </c>
      <c r="EU176" s="263" t="s">
        <v>6977</v>
      </c>
      <c r="EV176" s="263" t="s">
        <v>6977</v>
      </c>
      <c r="EW176" s="263" t="s">
        <v>6977</v>
      </c>
      <c r="EX176" s="263" t="s">
        <v>6977</v>
      </c>
      <c r="EY176" s="263" t="s">
        <v>6977</v>
      </c>
      <c r="EZ176" s="263" t="s">
        <v>6977</v>
      </c>
      <c r="FA176" s="263" t="s">
        <v>6977</v>
      </c>
      <c r="FB176" s="263" t="s">
        <v>6977</v>
      </c>
      <c r="FC176" s="263" t="s">
        <v>6977</v>
      </c>
      <c r="FD176" s="263" t="s">
        <v>6977</v>
      </c>
      <c r="FE176" s="263" t="s">
        <v>6977</v>
      </c>
      <c r="FF176" s="263" t="s">
        <v>6977</v>
      </c>
      <c r="FG176" s="263" t="s">
        <v>6977</v>
      </c>
      <c r="FH176" s="263" t="s">
        <v>6977</v>
      </c>
      <c r="FI176" s="263" t="s">
        <v>6977</v>
      </c>
      <c r="FJ176" s="263" t="s">
        <v>6977</v>
      </c>
      <c r="FK176" s="263" t="s">
        <v>6977</v>
      </c>
      <c r="FL176" s="263" t="s">
        <v>6977</v>
      </c>
      <c r="FM176" s="263" t="s">
        <v>6977</v>
      </c>
      <c r="FN176" s="263" t="s">
        <v>6977</v>
      </c>
      <c r="FO176" s="263" t="s">
        <v>6977</v>
      </c>
      <c r="FP176" s="263" t="s">
        <v>6977</v>
      </c>
      <c r="FQ176" s="263" t="s">
        <v>6977</v>
      </c>
      <c r="FR176" s="263" t="s">
        <v>6977</v>
      </c>
      <c r="FS176" s="263" t="s">
        <v>6977</v>
      </c>
      <c r="FT176" s="263" t="s">
        <v>6977</v>
      </c>
      <c r="FU176" s="263" t="s">
        <v>6977</v>
      </c>
      <c r="FV176" s="263" t="s">
        <v>6977</v>
      </c>
      <c r="FW176" s="263" t="s">
        <v>6977</v>
      </c>
      <c r="FX176" s="263" t="s">
        <v>6977</v>
      </c>
      <c r="FY176" s="263" t="s">
        <v>6977</v>
      </c>
      <c r="FZ176" s="263" t="s">
        <v>6977</v>
      </c>
      <c r="GA176" s="263" t="s">
        <v>6977</v>
      </c>
      <c r="GB176" s="263" t="s">
        <v>6977</v>
      </c>
      <c r="GC176" s="263" t="s">
        <v>6977</v>
      </c>
      <c r="GD176" s="263" t="s">
        <v>6977</v>
      </c>
      <c r="GE176" s="263" t="s">
        <v>6977</v>
      </c>
      <c r="GF176" s="263" t="s">
        <v>6977</v>
      </c>
      <c r="GG176" s="263" t="s">
        <v>6977</v>
      </c>
      <c r="GH176" s="263" t="s">
        <v>6977</v>
      </c>
      <c r="GI176" s="263" t="s">
        <v>6977</v>
      </c>
      <c r="GJ176" s="263" t="s">
        <v>6977</v>
      </c>
      <c r="GK176" s="263" t="s">
        <v>6977</v>
      </c>
      <c r="GL176" s="263" t="s">
        <v>6977</v>
      </c>
      <c r="GM176" s="263" t="s">
        <v>6977</v>
      </c>
      <c r="GN176" s="263" t="s">
        <v>6977</v>
      </c>
      <c r="GO176" s="263" t="s">
        <v>6977</v>
      </c>
      <c r="GP176" s="263" t="s">
        <v>6977</v>
      </c>
      <c r="GQ176" s="263" t="s">
        <v>6977</v>
      </c>
      <c r="GR176" s="263" t="s">
        <v>6977</v>
      </c>
      <c r="GS176" s="263" t="s">
        <v>6977</v>
      </c>
      <c r="GT176" s="263" t="s">
        <v>6977</v>
      </c>
      <c r="GU176" s="263" t="s">
        <v>6977</v>
      </c>
      <c r="GV176" s="263" t="s">
        <v>6977</v>
      </c>
      <c r="GW176" s="263" t="s">
        <v>6977</v>
      </c>
      <c r="GX176" s="263" t="s">
        <v>6977</v>
      </c>
      <c r="GY176" s="263" t="s">
        <v>6977</v>
      </c>
      <c r="GZ176" s="263" t="s">
        <v>6977</v>
      </c>
      <c r="HA176" s="263" t="s">
        <v>6977</v>
      </c>
      <c r="HB176" s="263" t="s">
        <v>6977</v>
      </c>
      <c r="HC176" s="263" t="s">
        <v>6977</v>
      </c>
      <c r="HD176" s="263" t="s">
        <v>6977</v>
      </c>
      <c r="HE176" s="263" t="s">
        <v>6977</v>
      </c>
      <c r="HF176" s="263" t="s">
        <v>6977</v>
      </c>
      <c r="HG176" s="263" t="s">
        <v>6977</v>
      </c>
      <c r="HH176" s="263" t="s">
        <v>6977</v>
      </c>
      <c r="HI176" s="263" t="s">
        <v>6977</v>
      </c>
      <c r="HJ176" s="263" t="s">
        <v>6977</v>
      </c>
      <c r="HK176" s="263" t="s">
        <v>6977</v>
      </c>
      <c r="HL176" s="263" t="s">
        <v>6977</v>
      </c>
      <c r="HM176" s="263" t="s">
        <v>6977</v>
      </c>
      <c r="HN176" s="263" t="s">
        <v>6977</v>
      </c>
      <c r="HO176" s="263" t="s">
        <v>6977</v>
      </c>
      <c r="HP176" s="263" t="s">
        <v>6977</v>
      </c>
      <c r="HQ176" s="263" t="s">
        <v>6977</v>
      </c>
    </row>
    <row r="177" spans="3:225">
      <c r="C177" s="229"/>
      <c r="D177" s="212"/>
      <c r="E177" s="229" t="s">
        <v>7209</v>
      </c>
      <c r="F177" s="235" t="s">
        <v>7244</v>
      </c>
      <c r="G177" s="260" t="s">
        <v>7206</v>
      </c>
      <c r="H177" s="261" t="s">
        <v>7207</v>
      </c>
      <c r="I177" s="262"/>
      <c r="J177" s="262"/>
      <c r="K177" s="262"/>
      <c r="L177" s="262"/>
      <c r="M177" s="262"/>
      <c r="N177" s="262"/>
      <c r="O177" s="262"/>
      <c r="P177" s="262"/>
      <c r="Q177" s="262"/>
      <c r="R177" s="262"/>
      <c r="S177" s="262"/>
      <c r="T177" s="262"/>
      <c r="U177" s="262"/>
      <c r="V177" s="262"/>
      <c r="W177" s="262"/>
      <c r="X177" s="262"/>
      <c r="Y177" s="262"/>
      <c r="Z177" s="262"/>
      <c r="AA177" s="262"/>
      <c r="AB177" s="262"/>
      <c r="AC177" s="262"/>
      <c r="AD177" s="262"/>
      <c r="AE177" s="262"/>
      <c r="AF177" s="262"/>
      <c r="AG177" s="262"/>
      <c r="AH177" s="262"/>
      <c r="AI177" s="262"/>
      <c r="AJ177" s="262"/>
      <c r="AK177" s="262"/>
      <c r="AL177" s="262"/>
      <c r="AM177" s="262"/>
      <c r="AN177" s="262"/>
      <c r="AO177" s="262"/>
      <c r="AP177" s="262"/>
      <c r="AQ177" s="262"/>
      <c r="AR177" s="262"/>
      <c r="AS177" s="262"/>
      <c r="AT177" s="262"/>
      <c r="AU177" s="262"/>
      <c r="AV177" s="262"/>
      <c r="AW177" s="262"/>
      <c r="AX177" s="262"/>
      <c r="AY177" s="262"/>
      <c r="AZ177" s="262"/>
      <c r="BA177" s="262"/>
      <c r="BB177" s="262"/>
      <c r="BC177" s="262"/>
      <c r="BD177" s="262"/>
      <c r="BE177" s="262"/>
      <c r="BF177" s="262"/>
      <c r="BG177" s="262"/>
      <c r="BH177" s="262"/>
      <c r="BI177" s="262"/>
      <c r="BJ177" s="262"/>
      <c r="BK177" s="262"/>
      <c r="BL177" s="262"/>
      <c r="BM177" s="262"/>
      <c r="BN177" s="262"/>
      <c r="BO177" s="262"/>
      <c r="BP177" s="262"/>
      <c r="BQ177" s="262"/>
      <c r="BR177" s="262"/>
      <c r="BS177" s="262"/>
      <c r="BT177" s="262"/>
      <c r="BU177" s="262"/>
      <c r="BV177" s="262"/>
      <c r="BW177" s="262"/>
      <c r="BX177" s="262"/>
      <c r="BY177" s="262"/>
      <c r="BZ177" s="262"/>
      <c r="CA177" s="262"/>
      <c r="CB177" s="262"/>
      <c r="CC177" s="262"/>
      <c r="CD177" s="262"/>
      <c r="CE177" s="262"/>
      <c r="CF177" s="262"/>
      <c r="CG177" s="262"/>
      <c r="CH177" s="262"/>
      <c r="CI177" s="262"/>
      <c r="CJ177" s="262"/>
      <c r="CK177" s="262"/>
      <c r="CL177" s="262"/>
      <c r="CM177" s="262"/>
      <c r="CN177" s="262"/>
      <c r="CO177" s="262"/>
      <c r="CP177" s="262"/>
      <c r="CQ177" s="262"/>
      <c r="CR177" s="262"/>
      <c r="CS177" s="262"/>
      <c r="CT177" s="262"/>
      <c r="CU177" s="262"/>
      <c r="CV177" s="262"/>
      <c r="CW177" s="262"/>
      <c r="CX177" s="262"/>
      <c r="CY177" s="262"/>
      <c r="CZ177" s="262"/>
      <c r="DA177" s="262"/>
      <c r="DB177" s="262"/>
      <c r="DC177" s="262"/>
      <c r="DD177" s="262"/>
      <c r="DE177" s="262"/>
      <c r="DF177" s="262"/>
      <c r="DG177" s="262"/>
      <c r="DH177" s="262"/>
      <c r="DI177" s="262"/>
      <c r="DJ177" s="262"/>
      <c r="DK177" s="262"/>
      <c r="DL177" s="262"/>
      <c r="DM177" s="262"/>
      <c r="DN177" s="262"/>
      <c r="DO177" s="262"/>
      <c r="DP177" s="262"/>
      <c r="DQ177" s="262"/>
      <c r="DR177" s="262"/>
      <c r="DS177" s="262"/>
      <c r="DT177" s="262"/>
      <c r="DU177" s="262"/>
      <c r="DV177" s="262"/>
      <c r="DW177" s="262"/>
      <c r="DX177" s="262"/>
      <c r="DY177" s="262"/>
      <c r="DZ177" s="262"/>
      <c r="EA177" s="262"/>
      <c r="EB177" s="262"/>
      <c r="EC177" s="262"/>
      <c r="ED177" s="262"/>
      <c r="EE177" s="262"/>
      <c r="EF177" s="262"/>
      <c r="EG177" s="262"/>
      <c r="EH177" s="262"/>
      <c r="EI177" s="262"/>
      <c r="EJ177" s="262"/>
      <c r="EK177" s="262"/>
      <c r="EL177" s="262"/>
      <c r="EM177" s="262"/>
      <c r="EN177" s="262"/>
      <c r="EO177" s="262"/>
      <c r="EP177" s="263" t="s">
        <v>6977</v>
      </c>
      <c r="EQ177" s="263" t="s">
        <v>6977</v>
      </c>
      <c r="ER177" s="263" t="s">
        <v>6977</v>
      </c>
      <c r="ES177" s="263" t="s">
        <v>6977</v>
      </c>
      <c r="ET177" s="263" t="s">
        <v>6977</v>
      </c>
      <c r="EU177" s="263" t="s">
        <v>6977</v>
      </c>
      <c r="EV177" s="263" t="s">
        <v>6977</v>
      </c>
      <c r="EW177" s="263" t="s">
        <v>6977</v>
      </c>
      <c r="EX177" s="263" t="s">
        <v>6977</v>
      </c>
      <c r="EY177" s="263" t="s">
        <v>6977</v>
      </c>
      <c r="EZ177" s="263" t="s">
        <v>6977</v>
      </c>
      <c r="FA177" s="263" t="s">
        <v>6977</v>
      </c>
      <c r="FB177" s="263" t="s">
        <v>6977</v>
      </c>
      <c r="FC177" s="263" t="s">
        <v>6977</v>
      </c>
      <c r="FD177" s="263" t="s">
        <v>6977</v>
      </c>
      <c r="FE177" s="263" t="s">
        <v>6977</v>
      </c>
      <c r="FF177" s="263" t="s">
        <v>6977</v>
      </c>
      <c r="FG177" s="263" t="s">
        <v>6977</v>
      </c>
      <c r="FH177" s="263" t="s">
        <v>6977</v>
      </c>
      <c r="FI177" s="263" t="s">
        <v>6977</v>
      </c>
      <c r="FJ177" s="263" t="s">
        <v>6977</v>
      </c>
      <c r="FK177" s="263" t="s">
        <v>6977</v>
      </c>
      <c r="FL177" s="263" t="s">
        <v>6977</v>
      </c>
      <c r="FM177" s="263" t="s">
        <v>6977</v>
      </c>
      <c r="FN177" s="263" t="s">
        <v>6977</v>
      </c>
      <c r="FO177" s="263" t="s">
        <v>6977</v>
      </c>
      <c r="FP177" s="263" t="s">
        <v>6977</v>
      </c>
      <c r="FQ177" s="263" t="s">
        <v>6977</v>
      </c>
      <c r="FR177" s="263" t="s">
        <v>6977</v>
      </c>
      <c r="FS177" s="263" t="s">
        <v>6977</v>
      </c>
      <c r="FT177" s="263" t="s">
        <v>6977</v>
      </c>
      <c r="FU177" s="263" t="s">
        <v>6977</v>
      </c>
      <c r="FV177" s="263" t="s">
        <v>6977</v>
      </c>
      <c r="FW177" s="263" t="s">
        <v>6977</v>
      </c>
      <c r="FX177" s="263" t="s">
        <v>6977</v>
      </c>
      <c r="FY177" s="263" t="s">
        <v>6977</v>
      </c>
      <c r="FZ177" s="263" t="s">
        <v>6977</v>
      </c>
      <c r="GA177" s="263" t="s">
        <v>6977</v>
      </c>
      <c r="GB177" s="263" t="s">
        <v>6977</v>
      </c>
      <c r="GC177" s="263" t="s">
        <v>6977</v>
      </c>
      <c r="GD177" s="263" t="s">
        <v>6977</v>
      </c>
      <c r="GE177" s="263" t="s">
        <v>6977</v>
      </c>
      <c r="GF177" s="263" t="s">
        <v>6977</v>
      </c>
      <c r="GG177" s="263" t="s">
        <v>6977</v>
      </c>
      <c r="GH177" s="263" t="s">
        <v>6977</v>
      </c>
      <c r="GI177" s="263" t="s">
        <v>6977</v>
      </c>
      <c r="GJ177" s="263" t="s">
        <v>6977</v>
      </c>
      <c r="GK177" s="263" t="s">
        <v>6977</v>
      </c>
      <c r="GL177" s="263" t="s">
        <v>6977</v>
      </c>
      <c r="GM177" s="263" t="s">
        <v>6977</v>
      </c>
      <c r="GN177" s="263" t="s">
        <v>6977</v>
      </c>
      <c r="GO177" s="263" t="s">
        <v>6977</v>
      </c>
      <c r="GP177" s="263" t="s">
        <v>6977</v>
      </c>
      <c r="GQ177" s="263" t="s">
        <v>6977</v>
      </c>
      <c r="GR177" s="263" t="s">
        <v>6977</v>
      </c>
      <c r="GS177" s="263" t="s">
        <v>6977</v>
      </c>
      <c r="GT177" s="263" t="s">
        <v>6977</v>
      </c>
      <c r="GU177" s="263" t="s">
        <v>6977</v>
      </c>
      <c r="GV177" s="263" t="s">
        <v>6977</v>
      </c>
      <c r="GW177" s="263" t="s">
        <v>6977</v>
      </c>
      <c r="GX177" s="263" t="s">
        <v>6977</v>
      </c>
      <c r="GY177" s="263" t="s">
        <v>6977</v>
      </c>
      <c r="GZ177" s="263" t="s">
        <v>6977</v>
      </c>
      <c r="HA177" s="263" t="s">
        <v>6977</v>
      </c>
      <c r="HB177" s="263" t="s">
        <v>6977</v>
      </c>
      <c r="HC177" s="263" t="s">
        <v>6977</v>
      </c>
      <c r="HD177" s="263" t="s">
        <v>6977</v>
      </c>
      <c r="HE177" s="263" t="s">
        <v>6977</v>
      </c>
      <c r="HF177" s="263" t="s">
        <v>6977</v>
      </c>
      <c r="HG177" s="263" t="s">
        <v>6977</v>
      </c>
      <c r="HH177" s="263" t="s">
        <v>6977</v>
      </c>
      <c r="HI177" s="263" t="s">
        <v>6977</v>
      </c>
      <c r="HJ177" s="263" t="s">
        <v>6977</v>
      </c>
      <c r="HK177" s="263" t="s">
        <v>6977</v>
      </c>
      <c r="HL177" s="263" t="s">
        <v>6977</v>
      </c>
      <c r="HM177" s="263" t="s">
        <v>6977</v>
      </c>
      <c r="HN177" s="263" t="s">
        <v>6977</v>
      </c>
      <c r="HO177" s="263" t="s">
        <v>6977</v>
      </c>
      <c r="HP177" s="263" t="s">
        <v>6977</v>
      </c>
      <c r="HQ177" s="263" t="s">
        <v>6977</v>
      </c>
    </row>
    <row r="178" spans="3:225">
      <c r="C178" s="229"/>
      <c r="D178" s="212"/>
      <c r="E178" s="229" t="s">
        <v>7210</v>
      </c>
      <c r="F178" s="235" t="s">
        <v>7244</v>
      </c>
      <c r="G178" s="260" t="s">
        <v>7206</v>
      </c>
      <c r="H178" s="261" t="s">
        <v>7207</v>
      </c>
      <c r="I178" s="262"/>
      <c r="J178" s="262"/>
      <c r="K178" s="262"/>
      <c r="L178" s="262"/>
      <c r="M178" s="262"/>
      <c r="N178" s="262"/>
      <c r="O178" s="262"/>
      <c r="P178" s="262"/>
      <c r="Q178" s="262"/>
      <c r="R178" s="262"/>
      <c r="S178" s="262"/>
      <c r="T178" s="262"/>
      <c r="U178" s="262"/>
      <c r="V178" s="262"/>
      <c r="W178" s="262"/>
      <c r="X178" s="262"/>
      <c r="Y178" s="262"/>
      <c r="Z178" s="262"/>
      <c r="AA178" s="262"/>
      <c r="AB178" s="262"/>
      <c r="AC178" s="262"/>
      <c r="AD178" s="262"/>
      <c r="AE178" s="262"/>
      <c r="AF178" s="262"/>
      <c r="AG178" s="262"/>
      <c r="AH178" s="262"/>
      <c r="AI178" s="262"/>
      <c r="AJ178" s="262"/>
      <c r="AK178" s="262"/>
      <c r="AL178" s="262"/>
      <c r="AM178" s="262"/>
      <c r="AN178" s="262"/>
      <c r="AO178" s="262"/>
      <c r="AP178" s="262"/>
      <c r="AQ178" s="262"/>
      <c r="AR178" s="262"/>
      <c r="AS178" s="262"/>
      <c r="AT178" s="262"/>
      <c r="AU178" s="262"/>
      <c r="AV178" s="262"/>
      <c r="AW178" s="262"/>
      <c r="AX178" s="262"/>
      <c r="AY178" s="262"/>
      <c r="AZ178" s="262"/>
      <c r="BA178" s="262"/>
      <c r="BB178" s="262"/>
      <c r="BC178" s="262"/>
      <c r="BD178" s="262"/>
      <c r="BE178" s="262"/>
      <c r="BF178" s="262"/>
      <c r="BG178" s="262"/>
      <c r="BH178" s="262"/>
      <c r="BI178" s="262"/>
      <c r="BJ178" s="262"/>
      <c r="BK178" s="262"/>
      <c r="BL178" s="262"/>
      <c r="BM178" s="262"/>
      <c r="BN178" s="262"/>
      <c r="BO178" s="262"/>
      <c r="BP178" s="262"/>
      <c r="BQ178" s="262"/>
      <c r="BR178" s="262"/>
      <c r="BS178" s="262"/>
      <c r="BT178" s="262"/>
      <c r="BU178" s="262"/>
      <c r="BV178" s="262"/>
      <c r="BW178" s="262"/>
      <c r="BX178" s="262"/>
      <c r="BY178" s="262"/>
      <c r="BZ178" s="262"/>
      <c r="CA178" s="262"/>
      <c r="CB178" s="262"/>
      <c r="CC178" s="262"/>
      <c r="CD178" s="262"/>
      <c r="CE178" s="262"/>
      <c r="CF178" s="262"/>
      <c r="CG178" s="262"/>
      <c r="CH178" s="262"/>
      <c r="CI178" s="262"/>
      <c r="CJ178" s="262"/>
      <c r="CK178" s="262"/>
      <c r="CL178" s="262"/>
      <c r="CM178" s="262"/>
      <c r="CN178" s="262"/>
      <c r="CO178" s="262"/>
      <c r="CP178" s="262"/>
      <c r="CQ178" s="262"/>
      <c r="CR178" s="262"/>
      <c r="CS178" s="262"/>
      <c r="CT178" s="262"/>
      <c r="CU178" s="262"/>
      <c r="CV178" s="262"/>
      <c r="CW178" s="262"/>
      <c r="CX178" s="262"/>
      <c r="CY178" s="262"/>
      <c r="CZ178" s="262"/>
      <c r="DA178" s="262"/>
      <c r="DB178" s="262"/>
      <c r="DC178" s="262"/>
      <c r="DD178" s="262"/>
      <c r="DE178" s="262"/>
      <c r="DF178" s="262"/>
      <c r="DG178" s="262"/>
      <c r="DH178" s="262"/>
      <c r="DI178" s="262"/>
      <c r="DJ178" s="262"/>
      <c r="DK178" s="262"/>
      <c r="DL178" s="262"/>
      <c r="DM178" s="262"/>
      <c r="DN178" s="262"/>
      <c r="DO178" s="262"/>
      <c r="DP178" s="262"/>
      <c r="DQ178" s="262"/>
      <c r="DR178" s="262"/>
      <c r="DS178" s="262"/>
      <c r="DT178" s="262"/>
      <c r="DU178" s="262"/>
      <c r="DV178" s="262"/>
      <c r="DW178" s="262"/>
      <c r="DX178" s="262"/>
      <c r="DY178" s="262"/>
      <c r="DZ178" s="262"/>
      <c r="EA178" s="262"/>
      <c r="EB178" s="262"/>
      <c r="EC178" s="262"/>
      <c r="ED178" s="262"/>
      <c r="EE178" s="262"/>
      <c r="EF178" s="262"/>
      <c r="EG178" s="262"/>
      <c r="EH178" s="262"/>
      <c r="EI178" s="262"/>
      <c r="EJ178" s="262"/>
      <c r="EK178" s="262"/>
      <c r="EL178" s="262"/>
      <c r="EM178" s="262"/>
      <c r="EN178" s="262"/>
      <c r="EO178" s="262"/>
      <c r="EP178" s="263" t="s">
        <v>6977</v>
      </c>
      <c r="EQ178" s="263" t="s">
        <v>6977</v>
      </c>
      <c r="ER178" s="263" t="s">
        <v>6977</v>
      </c>
      <c r="ES178" s="263" t="s">
        <v>6977</v>
      </c>
      <c r="ET178" s="263" t="s">
        <v>6977</v>
      </c>
      <c r="EU178" s="263" t="s">
        <v>6977</v>
      </c>
      <c r="EV178" s="263" t="s">
        <v>6977</v>
      </c>
      <c r="EW178" s="263" t="s">
        <v>6977</v>
      </c>
      <c r="EX178" s="263" t="s">
        <v>6977</v>
      </c>
      <c r="EY178" s="263" t="s">
        <v>6977</v>
      </c>
      <c r="EZ178" s="263" t="s">
        <v>6977</v>
      </c>
      <c r="FA178" s="263" t="s">
        <v>6977</v>
      </c>
      <c r="FB178" s="263" t="s">
        <v>6977</v>
      </c>
      <c r="FC178" s="263" t="s">
        <v>6977</v>
      </c>
      <c r="FD178" s="263" t="s">
        <v>6977</v>
      </c>
      <c r="FE178" s="263" t="s">
        <v>6977</v>
      </c>
      <c r="FF178" s="263" t="s">
        <v>6977</v>
      </c>
      <c r="FG178" s="263" t="s">
        <v>6977</v>
      </c>
      <c r="FH178" s="263" t="s">
        <v>6977</v>
      </c>
      <c r="FI178" s="263" t="s">
        <v>6977</v>
      </c>
      <c r="FJ178" s="263" t="s">
        <v>6977</v>
      </c>
      <c r="FK178" s="263" t="s">
        <v>6977</v>
      </c>
      <c r="FL178" s="263" t="s">
        <v>6977</v>
      </c>
      <c r="FM178" s="263" t="s">
        <v>6977</v>
      </c>
      <c r="FN178" s="263" t="s">
        <v>6977</v>
      </c>
      <c r="FO178" s="263" t="s">
        <v>6977</v>
      </c>
      <c r="FP178" s="263" t="s">
        <v>6977</v>
      </c>
      <c r="FQ178" s="263" t="s">
        <v>6977</v>
      </c>
      <c r="FR178" s="263" t="s">
        <v>6977</v>
      </c>
      <c r="FS178" s="263" t="s">
        <v>6977</v>
      </c>
      <c r="FT178" s="263" t="s">
        <v>6977</v>
      </c>
      <c r="FU178" s="263" t="s">
        <v>6977</v>
      </c>
      <c r="FV178" s="263" t="s">
        <v>6977</v>
      </c>
      <c r="FW178" s="263" t="s">
        <v>6977</v>
      </c>
      <c r="FX178" s="263" t="s">
        <v>6977</v>
      </c>
      <c r="FY178" s="263" t="s">
        <v>6977</v>
      </c>
      <c r="FZ178" s="263" t="s">
        <v>6977</v>
      </c>
      <c r="GA178" s="263" t="s">
        <v>6977</v>
      </c>
      <c r="GB178" s="263" t="s">
        <v>6977</v>
      </c>
      <c r="GC178" s="263" t="s">
        <v>6977</v>
      </c>
      <c r="GD178" s="263" t="s">
        <v>6977</v>
      </c>
      <c r="GE178" s="263" t="s">
        <v>6977</v>
      </c>
      <c r="GF178" s="263" t="s">
        <v>6977</v>
      </c>
      <c r="GG178" s="263" t="s">
        <v>6977</v>
      </c>
      <c r="GH178" s="263" t="s">
        <v>6977</v>
      </c>
      <c r="GI178" s="263" t="s">
        <v>6977</v>
      </c>
      <c r="GJ178" s="263" t="s">
        <v>6977</v>
      </c>
      <c r="GK178" s="263" t="s">
        <v>6977</v>
      </c>
      <c r="GL178" s="263" t="s">
        <v>6977</v>
      </c>
      <c r="GM178" s="263" t="s">
        <v>6977</v>
      </c>
      <c r="GN178" s="263" t="s">
        <v>6977</v>
      </c>
      <c r="GO178" s="263" t="s">
        <v>6977</v>
      </c>
      <c r="GP178" s="263" t="s">
        <v>6977</v>
      </c>
      <c r="GQ178" s="263" t="s">
        <v>6977</v>
      </c>
      <c r="GR178" s="263" t="s">
        <v>6977</v>
      </c>
      <c r="GS178" s="263" t="s">
        <v>6977</v>
      </c>
      <c r="GT178" s="263" t="s">
        <v>6977</v>
      </c>
      <c r="GU178" s="263" t="s">
        <v>6977</v>
      </c>
      <c r="GV178" s="263" t="s">
        <v>6977</v>
      </c>
      <c r="GW178" s="263" t="s">
        <v>6977</v>
      </c>
      <c r="GX178" s="263" t="s">
        <v>6977</v>
      </c>
      <c r="GY178" s="263" t="s">
        <v>6977</v>
      </c>
      <c r="GZ178" s="263" t="s">
        <v>6977</v>
      </c>
      <c r="HA178" s="263" t="s">
        <v>6977</v>
      </c>
      <c r="HB178" s="263" t="s">
        <v>6977</v>
      </c>
      <c r="HC178" s="263" t="s">
        <v>6977</v>
      </c>
      <c r="HD178" s="263" t="s">
        <v>6977</v>
      </c>
      <c r="HE178" s="263" t="s">
        <v>6977</v>
      </c>
      <c r="HF178" s="263" t="s">
        <v>6977</v>
      </c>
      <c r="HG178" s="263" t="s">
        <v>6977</v>
      </c>
      <c r="HH178" s="263" t="s">
        <v>6977</v>
      </c>
      <c r="HI178" s="263" t="s">
        <v>6977</v>
      </c>
      <c r="HJ178" s="263" t="s">
        <v>6977</v>
      </c>
      <c r="HK178" s="263" t="s">
        <v>6977</v>
      </c>
      <c r="HL178" s="263" t="s">
        <v>6977</v>
      </c>
      <c r="HM178" s="263" t="s">
        <v>6977</v>
      </c>
      <c r="HN178" s="263" t="s">
        <v>6977</v>
      </c>
      <c r="HO178" s="263" t="s">
        <v>6977</v>
      </c>
      <c r="HP178" s="263" t="s">
        <v>6977</v>
      </c>
      <c r="HQ178" s="263" t="s">
        <v>6977</v>
      </c>
    </row>
    <row r="179" spans="3:225">
      <c r="C179" s="229"/>
      <c r="D179" s="212"/>
      <c r="E179" s="229" t="s">
        <v>7211</v>
      </c>
      <c r="F179" s="235" t="s">
        <v>7244</v>
      </c>
      <c r="G179" s="260" t="s">
        <v>7206</v>
      </c>
      <c r="H179" s="261" t="s">
        <v>7207</v>
      </c>
      <c r="I179" s="262"/>
      <c r="J179" s="262"/>
      <c r="K179" s="262"/>
      <c r="L179" s="262"/>
      <c r="M179" s="262"/>
      <c r="N179" s="262"/>
      <c r="O179" s="262"/>
      <c r="P179" s="262"/>
      <c r="Q179" s="262"/>
      <c r="R179" s="262"/>
      <c r="S179" s="262"/>
      <c r="T179" s="262"/>
      <c r="U179" s="262"/>
      <c r="V179" s="262"/>
      <c r="W179" s="262"/>
      <c r="X179" s="262"/>
      <c r="Y179" s="262"/>
      <c r="Z179" s="262"/>
      <c r="AA179" s="262"/>
      <c r="AB179" s="262"/>
      <c r="AC179" s="262"/>
      <c r="AD179" s="262"/>
      <c r="AE179" s="262"/>
      <c r="AF179" s="262"/>
      <c r="AG179" s="262"/>
      <c r="AH179" s="262"/>
      <c r="AI179" s="262"/>
      <c r="AJ179" s="262"/>
      <c r="AK179" s="262"/>
      <c r="AL179" s="262"/>
      <c r="AM179" s="262"/>
      <c r="AN179" s="262"/>
      <c r="AO179" s="262"/>
      <c r="AP179" s="262"/>
      <c r="AQ179" s="262"/>
      <c r="AR179" s="262"/>
      <c r="AS179" s="262"/>
      <c r="AT179" s="262"/>
      <c r="AU179" s="262"/>
      <c r="AV179" s="262"/>
      <c r="AW179" s="262"/>
      <c r="AX179" s="262"/>
      <c r="AY179" s="262"/>
      <c r="AZ179" s="262"/>
      <c r="BA179" s="262"/>
      <c r="BB179" s="262"/>
      <c r="BC179" s="262"/>
      <c r="BD179" s="262"/>
      <c r="BE179" s="262"/>
      <c r="BF179" s="262"/>
      <c r="BG179" s="262"/>
      <c r="BH179" s="262"/>
      <c r="BI179" s="262"/>
      <c r="BJ179" s="262"/>
      <c r="BK179" s="262"/>
      <c r="BL179" s="262"/>
      <c r="BM179" s="262"/>
      <c r="BN179" s="262"/>
      <c r="BO179" s="262"/>
      <c r="BP179" s="262"/>
      <c r="BQ179" s="262"/>
      <c r="BR179" s="262"/>
      <c r="BS179" s="262"/>
      <c r="BT179" s="262"/>
      <c r="BU179" s="262"/>
      <c r="BV179" s="262"/>
      <c r="BW179" s="262"/>
      <c r="BX179" s="262"/>
      <c r="BY179" s="262"/>
      <c r="BZ179" s="262"/>
      <c r="CA179" s="262"/>
      <c r="CB179" s="262"/>
      <c r="CC179" s="262"/>
      <c r="CD179" s="262"/>
      <c r="CE179" s="262"/>
      <c r="CF179" s="262"/>
      <c r="CG179" s="262"/>
      <c r="CH179" s="262"/>
      <c r="CI179" s="262"/>
      <c r="CJ179" s="262"/>
      <c r="CK179" s="262"/>
      <c r="CL179" s="262"/>
      <c r="CM179" s="262"/>
      <c r="CN179" s="262"/>
      <c r="CO179" s="262"/>
      <c r="CP179" s="262"/>
      <c r="CQ179" s="262"/>
      <c r="CR179" s="262"/>
      <c r="CS179" s="262"/>
      <c r="CT179" s="262"/>
      <c r="CU179" s="262"/>
      <c r="CV179" s="262"/>
      <c r="CW179" s="262"/>
      <c r="CX179" s="262"/>
      <c r="CY179" s="262"/>
      <c r="CZ179" s="262"/>
      <c r="DA179" s="262"/>
      <c r="DB179" s="262"/>
      <c r="DC179" s="262"/>
      <c r="DD179" s="262"/>
      <c r="DE179" s="262"/>
      <c r="DF179" s="262"/>
      <c r="DG179" s="262"/>
      <c r="DH179" s="262"/>
      <c r="DI179" s="262"/>
      <c r="DJ179" s="262"/>
      <c r="DK179" s="262"/>
      <c r="DL179" s="262"/>
      <c r="DM179" s="262"/>
      <c r="DN179" s="262"/>
      <c r="DO179" s="262"/>
      <c r="DP179" s="262"/>
      <c r="DQ179" s="262"/>
      <c r="DR179" s="262"/>
      <c r="DS179" s="262"/>
      <c r="DT179" s="262"/>
      <c r="DU179" s="262"/>
      <c r="DV179" s="262"/>
      <c r="DW179" s="262"/>
      <c r="DX179" s="262"/>
      <c r="DY179" s="262"/>
      <c r="DZ179" s="262"/>
      <c r="EA179" s="262"/>
      <c r="EB179" s="262"/>
      <c r="EC179" s="262"/>
      <c r="ED179" s="262"/>
      <c r="EE179" s="262"/>
      <c r="EF179" s="262"/>
      <c r="EG179" s="262"/>
      <c r="EH179" s="262"/>
      <c r="EI179" s="262"/>
      <c r="EJ179" s="262"/>
      <c r="EK179" s="262"/>
      <c r="EL179" s="262"/>
      <c r="EM179" s="262"/>
      <c r="EN179" s="262"/>
      <c r="EO179" s="262"/>
      <c r="EP179" s="263" t="s">
        <v>6977</v>
      </c>
      <c r="EQ179" s="263" t="s">
        <v>6977</v>
      </c>
      <c r="ER179" s="263" t="s">
        <v>6977</v>
      </c>
      <c r="ES179" s="263" t="s">
        <v>6977</v>
      </c>
      <c r="ET179" s="263" t="s">
        <v>6977</v>
      </c>
      <c r="EU179" s="263" t="s">
        <v>6977</v>
      </c>
      <c r="EV179" s="263" t="s">
        <v>6977</v>
      </c>
      <c r="EW179" s="263" t="s">
        <v>6977</v>
      </c>
      <c r="EX179" s="263" t="s">
        <v>6977</v>
      </c>
      <c r="EY179" s="263" t="s">
        <v>6977</v>
      </c>
      <c r="EZ179" s="263" t="s">
        <v>6977</v>
      </c>
      <c r="FA179" s="263" t="s">
        <v>6977</v>
      </c>
      <c r="FB179" s="263" t="s">
        <v>6977</v>
      </c>
      <c r="FC179" s="263" t="s">
        <v>6977</v>
      </c>
      <c r="FD179" s="263" t="s">
        <v>6977</v>
      </c>
      <c r="FE179" s="263" t="s">
        <v>6977</v>
      </c>
      <c r="FF179" s="263" t="s">
        <v>6977</v>
      </c>
      <c r="FG179" s="263" t="s">
        <v>6977</v>
      </c>
      <c r="FH179" s="263" t="s">
        <v>6977</v>
      </c>
      <c r="FI179" s="263" t="s">
        <v>6977</v>
      </c>
      <c r="FJ179" s="263" t="s">
        <v>6977</v>
      </c>
      <c r="FK179" s="263" t="s">
        <v>6977</v>
      </c>
      <c r="FL179" s="263" t="s">
        <v>6977</v>
      </c>
      <c r="FM179" s="263" t="s">
        <v>6977</v>
      </c>
      <c r="FN179" s="263" t="s">
        <v>6977</v>
      </c>
      <c r="FO179" s="263" t="s">
        <v>6977</v>
      </c>
      <c r="FP179" s="263" t="s">
        <v>6977</v>
      </c>
      <c r="FQ179" s="263" t="s">
        <v>6977</v>
      </c>
      <c r="FR179" s="263" t="s">
        <v>6977</v>
      </c>
      <c r="FS179" s="263" t="s">
        <v>6977</v>
      </c>
      <c r="FT179" s="263" t="s">
        <v>6977</v>
      </c>
      <c r="FU179" s="263" t="s">
        <v>6977</v>
      </c>
      <c r="FV179" s="263" t="s">
        <v>6977</v>
      </c>
      <c r="FW179" s="263" t="s">
        <v>6977</v>
      </c>
      <c r="FX179" s="263" t="s">
        <v>6977</v>
      </c>
      <c r="FY179" s="263" t="s">
        <v>6977</v>
      </c>
      <c r="FZ179" s="263" t="s">
        <v>6977</v>
      </c>
      <c r="GA179" s="263" t="s">
        <v>6977</v>
      </c>
      <c r="GB179" s="263" t="s">
        <v>6977</v>
      </c>
      <c r="GC179" s="263" t="s">
        <v>6977</v>
      </c>
      <c r="GD179" s="263" t="s">
        <v>6977</v>
      </c>
      <c r="GE179" s="263" t="s">
        <v>6977</v>
      </c>
      <c r="GF179" s="263" t="s">
        <v>6977</v>
      </c>
      <c r="GG179" s="263" t="s">
        <v>6977</v>
      </c>
      <c r="GH179" s="263" t="s">
        <v>6977</v>
      </c>
      <c r="GI179" s="263" t="s">
        <v>6977</v>
      </c>
      <c r="GJ179" s="263" t="s">
        <v>6977</v>
      </c>
      <c r="GK179" s="263" t="s">
        <v>6977</v>
      </c>
      <c r="GL179" s="263" t="s">
        <v>6977</v>
      </c>
      <c r="GM179" s="263" t="s">
        <v>6977</v>
      </c>
      <c r="GN179" s="263" t="s">
        <v>6977</v>
      </c>
      <c r="GO179" s="263" t="s">
        <v>6977</v>
      </c>
      <c r="GP179" s="263" t="s">
        <v>6977</v>
      </c>
      <c r="GQ179" s="263" t="s">
        <v>6977</v>
      </c>
      <c r="GR179" s="263" t="s">
        <v>6977</v>
      </c>
      <c r="GS179" s="263" t="s">
        <v>6977</v>
      </c>
      <c r="GT179" s="263" t="s">
        <v>6977</v>
      </c>
      <c r="GU179" s="263" t="s">
        <v>6977</v>
      </c>
      <c r="GV179" s="263" t="s">
        <v>6977</v>
      </c>
      <c r="GW179" s="263" t="s">
        <v>6977</v>
      </c>
      <c r="GX179" s="263" t="s">
        <v>6977</v>
      </c>
      <c r="GY179" s="263" t="s">
        <v>6977</v>
      </c>
      <c r="GZ179" s="263" t="s">
        <v>6977</v>
      </c>
      <c r="HA179" s="263" t="s">
        <v>6977</v>
      </c>
      <c r="HB179" s="263" t="s">
        <v>6977</v>
      </c>
      <c r="HC179" s="263" t="s">
        <v>6977</v>
      </c>
      <c r="HD179" s="263" t="s">
        <v>6977</v>
      </c>
      <c r="HE179" s="263" t="s">
        <v>6977</v>
      </c>
      <c r="HF179" s="263" t="s">
        <v>6977</v>
      </c>
      <c r="HG179" s="263" t="s">
        <v>6977</v>
      </c>
      <c r="HH179" s="263" t="s">
        <v>6977</v>
      </c>
      <c r="HI179" s="263" t="s">
        <v>6977</v>
      </c>
      <c r="HJ179" s="263" t="s">
        <v>6977</v>
      </c>
      <c r="HK179" s="263" t="s">
        <v>6977</v>
      </c>
      <c r="HL179" s="263" t="s">
        <v>6977</v>
      </c>
      <c r="HM179" s="263" t="s">
        <v>6977</v>
      </c>
      <c r="HN179" s="263" t="s">
        <v>6977</v>
      </c>
      <c r="HO179" s="263" t="s">
        <v>6977</v>
      </c>
      <c r="HP179" s="263" t="s">
        <v>6977</v>
      </c>
      <c r="HQ179" s="263" t="s">
        <v>6977</v>
      </c>
    </row>
    <row r="180" spans="3:225">
      <c r="C180" s="229"/>
      <c r="D180" s="212"/>
      <c r="E180" s="229" t="s">
        <v>7212</v>
      </c>
      <c r="F180" s="235" t="s">
        <v>7244</v>
      </c>
      <c r="G180" s="260" t="s">
        <v>7206</v>
      </c>
      <c r="H180" s="261" t="s">
        <v>7213</v>
      </c>
      <c r="I180" s="262"/>
      <c r="J180" s="262"/>
      <c r="K180" s="262"/>
      <c r="L180" s="262"/>
      <c r="M180" s="262"/>
      <c r="N180" s="262"/>
      <c r="O180" s="262"/>
      <c r="P180" s="262"/>
      <c r="Q180" s="262"/>
      <c r="R180" s="262"/>
      <c r="S180" s="262"/>
      <c r="T180" s="262"/>
      <c r="U180" s="262"/>
      <c r="V180" s="262"/>
      <c r="W180" s="262"/>
      <c r="X180" s="262"/>
      <c r="Y180" s="262"/>
      <c r="Z180" s="262"/>
      <c r="AA180" s="262"/>
      <c r="AB180" s="262"/>
      <c r="AC180" s="262"/>
      <c r="AD180" s="262"/>
      <c r="AE180" s="262"/>
      <c r="AF180" s="262"/>
      <c r="AG180" s="262"/>
      <c r="AH180" s="262"/>
      <c r="AI180" s="262"/>
      <c r="AJ180" s="262"/>
      <c r="AK180" s="262"/>
      <c r="AL180" s="262"/>
      <c r="AM180" s="262"/>
      <c r="AN180" s="262"/>
      <c r="AO180" s="262"/>
      <c r="AP180" s="262"/>
      <c r="AQ180" s="262"/>
      <c r="AR180" s="262"/>
      <c r="AS180" s="262"/>
      <c r="AT180" s="262"/>
      <c r="AU180" s="262"/>
      <c r="AV180" s="262"/>
      <c r="AW180" s="262"/>
      <c r="AX180" s="262"/>
      <c r="AY180" s="262"/>
      <c r="AZ180" s="262"/>
      <c r="BA180" s="262"/>
      <c r="BB180" s="262"/>
      <c r="BC180" s="262"/>
      <c r="BD180" s="262"/>
      <c r="BE180" s="262"/>
      <c r="BF180" s="262"/>
      <c r="BG180" s="262"/>
      <c r="BH180" s="262"/>
      <c r="BI180" s="262"/>
      <c r="BJ180" s="262"/>
      <c r="BK180" s="262"/>
      <c r="BL180" s="262"/>
      <c r="BM180" s="262"/>
      <c r="BN180" s="262"/>
      <c r="BO180" s="262"/>
      <c r="BP180" s="262"/>
      <c r="BQ180" s="262"/>
      <c r="BR180" s="262"/>
      <c r="BS180" s="262"/>
      <c r="BT180" s="262"/>
      <c r="BU180" s="262"/>
      <c r="BV180" s="262"/>
      <c r="BW180" s="262"/>
      <c r="BX180" s="262"/>
      <c r="BY180" s="262"/>
      <c r="BZ180" s="262"/>
      <c r="CA180" s="262"/>
      <c r="CB180" s="262"/>
      <c r="CC180" s="262"/>
      <c r="CD180" s="262"/>
      <c r="CE180" s="262"/>
      <c r="CF180" s="262"/>
      <c r="CG180" s="262"/>
      <c r="CH180" s="262"/>
      <c r="CI180" s="262"/>
      <c r="CJ180" s="262"/>
      <c r="CK180" s="262"/>
      <c r="CL180" s="262"/>
      <c r="CM180" s="262"/>
      <c r="CN180" s="262"/>
      <c r="CO180" s="262"/>
      <c r="CP180" s="262"/>
      <c r="CQ180" s="262"/>
      <c r="CR180" s="262"/>
      <c r="CS180" s="262"/>
      <c r="CT180" s="262"/>
      <c r="CU180" s="262"/>
      <c r="CV180" s="262"/>
      <c r="CW180" s="262"/>
      <c r="CX180" s="262"/>
      <c r="CY180" s="262"/>
      <c r="CZ180" s="262"/>
      <c r="DA180" s="262"/>
      <c r="DB180" s="262"/>
      <c r="DC180" s="262"/>
      <c r="DD180" s="262"/>
      <c r="DE180" s="262"/>
      <c r="DF180" s="262"/>
      <c r="DG180" s="262"/>
      <c r="DH180" s="262"/>
      <c r="DI180" s="262"/>
      <c r="DJ180" s="262"/>
      <c r="DK180" s="262"/>
      <c r="DL180" s="262"/>
      <c r="DM180" s="262"/>
      <c r="DN180" s="262"/>
      <c r="DO180" s="262"/>
      <c r="DP180" s="262"/>
      <c r="DQ180" s="262"/>
      <c r="DR180" s="262"/>
      <c r="DS180" s="262"/>
      <c r="DT180" s="262"/>
      <c r="DU180" s="262"/>
      <c r="DV180" s="262"/>
      <c r="DW180" s="262"/>
      <c r="DX180" s="262"/>
      <c r="DY180" s="262"/>
      <c r="DZ180" s="262"/>
      <c r="EA180" s="262"/>
      <c r="EB180" s="262"/>
      <c r="EC180" s="262"/>
      <c r="ED180" s="262"/>
      <c r="EE180" s="262"/>
      <c r="EF180" s="262"/>
      <c r="EG180" s="262"/>
      <c r="EH180" s="262"/>
      <c r="EI180" s="262"/>
      <c r="EJ180" s="262"/>
      <c r="EK180" s="262"/>
      <c r="EL180" s="262"/>
      <c r="EM180" s="262"/>
      <c r="EN180" s="262"/>
      <c r="EO180" s="262"/>
      <c r="EP180" s="263" t="s">
        <v>6977</v>
      </c>
      <c r="EQ180" s="263" t="s">
        <v>6977</v>
      </c>
      <c r="ER180" s="263" t="s">
        <v>6977</v>
      </c>
      <c r="ES180" s="263" t="s">
        <v>6977</v>
      </c>
      <c r="ET180" s="263" t="s">
        <v>6977</v>
      </c>
      <c r="EU180" s="263" t="s">
        <v>6977</v>
      </c>
      <c r="EV180" s="263" t="s">
        <v>6977</v>
      </c>
      <c r="EW180" s="263" t="s">
        <v>6977</v>
      </c>
      <c r="EX180" s="263" t="s">
        <v>6977</v>
      </c>
      <c r="EY180" s="263" t="s">
        <v>6977</v>
      </c>
      <c r="EZ180" s="263" t="s">
        <v>6977</v>
      </c>
      <c r="FA180" s="263" t="s">
        <v>6977</v>
      </c>
      <c r="FB180" s="263" t="s">
        <v>6977</v>
      </c>
      <c r="FC180" s="263" t="s">
        <v>6977</v>
      </c>
      <c r="FD180" s="263" t="s">
        <v>6977</v>
      </c>
      <c r="FE180" s="263" t="s">
        <v>6977</v>
      </c>
      <c r="FF180" s="263" t="s">
        <v>6977</v>
      </c>
      <c r="FG180" s="263" t="s">
        <v>6977</v>
      </c>
      <c r="FH180" s="263" t="s">
        <v>6977</v>
      </c>
      <c r="FI180" s="263" t="s">
        <v>6977</v>
      </c>
      <c r="FJ180" s="263" t="s">
        <v>6977</v>
      </c>
      <c r="FK180" s="263" t="s">
        <v>6977</v>
      </c>
      <c r="FL180" s="263" t="s">
        <v>6977</v>
      </c>
      <c r="FM180" s="263" t="s">
        <v>6977</v>
      </c>
      <c r="FN180" s="263" t="s">
        <v>6977</v>
      </c>
      <c r="FO180" s="263" t="s">
        <v>6977</v>
      </c>
      <c r="FP180" s="263" t="s">
        <v>6977</v>
      </c>
      <c r="FQ180" s="263" t="s">
        <v>6977</v>
      </c>
      <c r="FR180" s="263" t="s">
        <v>6977</v>
      </c>
      <c r="FS180" s="263" t="s">
        <v>6977</v>
      </c>
      <c r="FT180" s="263" t="s">
        <v>6977</v>
      </c>
      <c r="FU180" s="263" t="s">
        <v>6977</v>
      </c>
      <c r="FV180" s="263" t="s">
        <v>6977</v>
      </c>
      <c r="FW180" s="263" t="s">
        <v>6977</v>
      </c>
      <c r="FX180" s="263" t="s">
        <v>6977</v>
      </c>
      <c r="FY180" s="263" t="s">
        <v>6977</v>
      </c>
      <c r="FZ180" s="263" t="s">
        <v>6977</v>
      </c>
      <c r="GA180" s="263" t="s">
        <v>6977</v>
      </c>
      <c r="GB180" s="263" t="s">
        <v>6977</v>
      </c>
      <c r="GC180" s="263" t="s">
        <v>6977</v>
      </c>
      <c r="GD180" s="263" t="s">
        <v>6977</v>
      </c>
      <c r="GE180" s="263" t="s">
        <v>6977</v>
      </c>
      <c r="GF180" s="263" t="s">
        <v>6977</v>
      </c>
      <c r="GG180" s="263" t="s">
        <v>6977</v>
      </c>
      <c r="GH180" s="263" t="s">
        <v>6977</v>
      </c>
      <c r="GI180" s="263" t="s">
        <v>6977</v>
      </c>
      <c r="GJ180" s="263" t="s">
        <v>6977</v>
      </c>
      <c r="GK180" s="263" t="s">
        <v>6977</v>
      </c>
      <c r="GL180" s="263" t="s">
        <v>6977</v>
      </c>
      <c r="GM180" s="263" t="s">
        <v>6977</v>
      </c>
      <c r="GN180" s="263" t="s">
        <v>6977</v>
      </c>
      <c r="GO180" s="263" t="s">
        <v>6977</v>
      </c>
      <c r="GP180" s="263" t="s">
        <v>6977</v>
      </c>
      <c r="GQ180" s="263" t="s">
        <v>6977</v>
      </c>
      <c r="GR180" s="263" t="s">
        <v>6977</v>
      </c>
      <c r="GS180" s="263" t="s">
        <v>6977</v>
      </c>
      <c r="GT180" s="263" t="s">
        <v>6977</v>
      </c>
      <c r="GU180" s="263" t="s">
        <v>6977</v>
      </c>
      <c r="GV180" s="263" t="s">
        <v>6977</v>
      </c>
      <c r="GW180" s="263" t="s">
        <v>6977</v>
      </c>
      <c r="GX180" s="263" t="s">
        <v>6977</v>
      </c>
      <c r="GY180" s="263" t="s">
        <v>6977</v>
      </c>
      <c r="GZ180" s="263" t="s">
        <v>6977</v>
      </c>
      <c r="HA180" s="263" t="s">
        <v>6977</v>
      </c>
      <c r="HB180" s="263" t="s">
        <v>6977</v>
      </c>
      <c r="HC180" s="263" t="s">
        <v>6977</v>
      </c>
      <c r="HD180" s="263" t="s">
        <v>6977</v>
      </c>
      <c r="HE180" s="263" t="s">
        <v>6977</v>
      </c>
      <c r="HF180" s="263" t="s">
        <v>6977</v>
      </c>
      <c r="HG180" s="263" t="s">
        <v>6977</v>
      </c>
      <c r="HH180" s="263" t="s">
        <v>6977</v>
      </c>
      <c r="HI180" s="263" t="s">
        <v>6977</v>
      </c>
      <c r="HJ180" s="263" t="s">
        <v>6977</v>
      </c>
      <c r="HK180" s="263" t="s">
        <v>6977</v>
      </c>
      <c r="HL180" s="263" t="s">
        <v>6977</v>
      </c>
      <c r="HM180" s="263" t="s">
        <v>6977</v>
      </c>
      <c r="HN180" s="263" t="s">
        <v>6977</v>
      </c>
      <c r="HO180" s="263" t="s">
        <v>6977</v>
      </c>
      <c r="HP180" s="263" t="s">
        <v>6977</v>
      </c>
      <c r="HQ180" s="263" t="s">
        <v>6977</v>
      </c>
    </row>
    <row r="181" spans="3:225">
      <c r="C181" s="229"/>
      <c r="D181" s="212"/>
      <c r="E181" s="229" t="s">
        <v>7214</v>
      </c>
      <c r="F181" s="235" t="s">
        <v>7244</v>
      </c>
      <c r="G181" s="260" t="s">
        <v>7206</v>
      </c>
      <c r="H181" s="261" t="s">
        <v>7213</v>
      </c>
      <c r="I181" s="262"/>
      <c r="J181" s="262"/>
      <c r="K181" s="262"/>
      <c r="L181" s="262"/>
      <c r="M181" s="262"/>
      <c r="N181" s="262"/>
      <c r="O181" s="262"/>
      <c r="P181" s="262"/>
      <c r="Q181" s="262"/>
      <c r="R181" s="262"/>
      <c r="S181" s="262"/>
      <c r="T181" s="262"/>
      <c r="U181" s="262"/>
      <c r="V181" s="262"/>
      <c r="W181" s="262"/>
      <c r="X181" s="262"/>
      <c r="Y181" s="262"/>
      <c r="Z181" s="262"/>
      <c r="AA181" s="262"/>
      <c r="AB181" s="262"/>
      <c r="AC181" s="262"/>
      <c r="AD181" s="262"/>
      <c r="AE181" s="262"/>
      <c r="AF181" s="262"/>
      <c r="AG181" s="262"/>
      <c r="AH181" s="262"/>
      <c r="AI181" s="262"/>
      <c r="AJ181" s="262"/>
      <c r="AK181" s="262"/>
      <c r="AL181" s="262"/>
      <c r="AM181" s="262"/>
      <c r="AN181" s="262"/>
      <c r="AO181" s="262"/>
      <c r="AP181" s="262"/>
      <c r="AQ181" s="262"/>
      <c r="AR181" s="262"/>
      <c r="AS181" s="262"/>
      <c r="AT181" s="262"/>
      <c r="AU181" s="262"/>
      <c r="AV181" s="262"/>
      <c r="AW181" s="262"/>
      <c r="AX181" s="262"/>
      <c r="AY181" s="262"/>
      <c r="AZ181" s="262"/>
      <c r="BA181" s="262"/>
      <c r="BB181" s="262"/>
      <c r="BC181" s="262"/>
      <c r="BD181" s="262"/>
      <c r="BE181" s="262"/>
      <c r="BF181" s="262"/>
      <c r="BG181" s="262"/>
      <c r="BH181" s="262"/>
      <c r="BI181" s="262"/>
      <c r="BJ181" s="262"/>
      <c r="BK181" s="262"/>
      <c r="BL181" s="262"/>
      <c r="BM181" s="262"/>
      <c r="BN181" s="262"/>
      <c r="BO181" s="262"/>
      <c r="BP181" s="262"/>
      <c r="BQ181" s="262"/>
      <c r="BR181" s="262"/>
      <c r="BS181" s="262"/>
      <c r="BT181" s="262"/>
      <c r="BU181" s="262"/>
      <c r="BV181" s="262"/>
      <c r="BW181" s="262"/>
      <c r="BX181" s="262"/>
      <c r="BY181" s="262"/>
      <c r="BZ181" s="262"/>
      <c r="CA181" s="262"/>
      <c r="CB181" s="262"/>
      <c r="CC181" s="262"/>
      <c r="CD181" s="262"/>
      <c r="CE181" s="262"/>
      <c r="CF181" s="262"/>
      <c r="CG181" s="262"/>
      <c r="CH181" s="262"/>
      <c r="CI181" s="262"/>
      <c r="CJ181" s="262"/>
      <c r="CK181" s="262"/>
      <c r="CL181" s="262"/>
      <c r="CM181" s="262"/>
      <c r="CN181" s="262"/>
      <c r="CO181" s="262"/>
      <c r="CP181" s="262"/>
      <c r="CQ181" s="262"/>
      <c r="CR181" s="262"/>
      <c r="CS181" s="262"/>
      <c r="CT181" s="262"/>
      <c r="CU181" s="262"/>
      <c r="CV181" s="262"/>
      <c r="CW181" s="262"/>
      <c r="CX181" s="262"/>
      <c r="CY181" s="262"/>
      <c r="CZ181" s="262"/>
      <c r="DA181" s="262"/>
      <c r="DB181" s="262"/>
      <c r="DC181" s="262"/>
      <c r="DD181" s="262"/>
      <c r="DE181" s="262"/>
      <c r="DF181" s="262"/>
      <c r="DG181" s="262"/>
      <c r="DH181" s="262"/>
      <c r="DI181" s="262"/>
      <c r="DJ181" s="262"/>
      <c r="DK181" s="262"/>
      <c r="DL181" s="262"/>
      <c r="DM181" s="262"/>
      <c r="DN181" s="262"/>
      <c r="DO181" s="262"/>
      <c r="DP181" s="262"/>
      <c r="DQ181" s="262"/>
      <c r="DR181" s="262"/>
      <c r="DS181" s="262"/>
      <c r="DT181" s="262"/>
      <c r="DU181" s="262"/>
      <c r="DV181" s="262"/>
      <c r="DW181" s="262"/>
      <c r="DX181" s="262"/>
      <c r="DY181" s="262"/>
      <c r="DZ181" s="262"/>
      <c r="EA181" s="262"/>
      <c r="EB181" s="262"/>
      <c r="EC181" s="262"/>
      <c r="ED181" s="262"/>
      <c r="EE181" s="262"/>
      <c r="EF181" s="262"/>
      <c r="EG181" s="262"/>
      <c r="EH181" s="262"/>
      <c r="EI181" s="262"/>
      <c r="EJ181" s="262"/>
      <c r="EK181" s="262"/>
      <c r="EL181" s="262"/>
      <c r="EM181" s="262"/>
      <c r="EN181" s="262"/>
      <c r="EO181" s="262"/>
      <c r="EP181" s="263" t="s">
        <v>6977</v>
      </c>
      <c r="EQ181" s="263" t="s">
        <v>6977</v>
      </c>
      <c r="ER181" s="263" t="s">
        <v>6977</v>
      </c>
      <c r="ES181" s="263" t="s">
        <v>6977</v>
      </c>
      <c r="ET181" s="263" t="s">
        <v>6977</v>
      </c>
      <c r="EU181" s="263" t="s">
        <v>6977</v>
      </c>
      <c r="EV181" s="263" t="s">
        <v>6977</v>
      </c>
      <c r="EW181" s="263" t="s">
        <v>6977</v>
      </c>
      <c r="EX181" s="263" t="s">
        <v>6977</v>
      </c>
      <c r="EY181" s="263" t="s">
        <v>6977</v>
      </c>
      <c r="EZ181" s="263" t="s">
        <v>6977</v>
      </c>
      <c r="FA181" s="263" t="s">
        <v>6977</v>
      </c>
      <c r="FB181" s="263" t="s">
        <v>6977</v>
      </c>
      <c r="FC181" s="263" t="s">
        <v>6977</v>
      </c>
      <c r="FD181" s="263" t="s">
        <v>6977</v>
      </c>
      <c r="FE181" s="263" t="s">
        <v>6977</v>
      </c>
      <c r="FF181" s="263" t="s">
        <v>6977</v>
      </c>
      <c r="FG181" s="263" t="s">
        <v>6977</v>
      </c>
      <c r="FH181" s="263" t="s">
        <v>6977</v>
      </c>
      <c r="FI181" s="263" t="s">
        <v>6977</v>
      </c>
      <c r="FJ181" s="263" t="s">
        <v>6977</v>
      </c>
      <c r="FK181" s="263" t="s">
        <v>6977</v>
      </c>
      <c r="FL181" s="263" t="s">
        <v>6977</v>
      </c>
      <c r="FM181" s="263" t="s">
        <v>6977</v>
      </c>
      <c r="FN181" s="263" t="s">
        <v>6977</v>
      </c>
      <c r="FO181" s="263" t="s">
        <v>6977</v>
      </c>
      <c r="FP181" s="263" t="s">
        <v>6977</v>
      </c>
      <c r="FQ181" s="263" t="s">
        <v>6977</v>
      </c>
      <c r="FR181" s="263" t="s">
        <v>6977</v>
      </c>
      <c r="FS181" s="263" t="s">
        <v>6977</v>
      </c>
      <c r="FT181" s="263" t="s">
        <v>6977</v>
      </c>
      <c r="FU181" s="263" t="s">
        <v>6977</v>
      </c>
      <c r="FV181" s="263" t="s">
        <v>6977</v>
      </c>
      <c r="FW181" s="263" t="s">
        <v>6977</v>
      </c>
      <c r="FX181" s="263" t="s">
        <v>6977</v>
      </c>
      <c r="FY181" s="263" t="s">
        <v>6977</v>
      </c>
      <c r="FZ181" s="263" t="s">
        <v>6977</v>
      </c>
      <c r="GA181" s="263" t="s">
        <v>6977</v>
      </c>
      <c r="GB181" s="263" t="s">
        <v>6977</v>
      </c>
      <c r="GC181" s="263" t="s">
        <v>6977</v>
      </c>
      <c r="GD181" s="263" t="s">
        <v>6977</v>
      </c>
      <c r="GE181" s="263" t="s">
        <v>6977</v>
      </c>
      <c r="GF181" s="263" t="s">
        <v>6977</v>
      </c>
      <c r="GG181" s="263" t="s">
        <v>6977</v>
      </c>
      <c r="GH181" s="263" t="s">
        <v>6977</v>
      </c>
      <c r="GI181" s="263" t="s">
        <v>6977</v>
      </c>
      <c r="GJ181" s="263" t="s">
        <v>6977</v>
      </c>
      <c r="GK181" s="263" t="s">
        <v>6977</v>
      </c>
      <c r="GL181" s="263" t="s">
        <v>6977</v>
      </c>
      <c r="GM181" s="263" t="s">
        <v>6977</v>
      </c>
      <c r="GN181" s="263" t="s">
        <v>6977</v>
      </c>
      <c r="GO181" s="263" t="s">
        <v>6977</v>
      </c>
      <c r="GP181" s="263" t="s">
        <v>6977</v>
      </c>
      <c r="GQ181" s="263" t="s">
        <v>6977</v>
      </c>
      <c r="GR181" s="263" t="s">
        <v>6977</v>
      </c>
      <c r="GS181" s="263" t="s">
        <v>6977</v>
      </c>
      <c r="GT181" s="263" t="s">
        <v>6977</v>
      </c>
      <c r="GU181" s="263" t="s">
        <v>6977</v>
      </c>
      <c r="GV181" s="263" t="s">
        <v>6977</v>
      </c>
      <c r="GW181" s="263" t="s">
        <v>6977</v>
      </c>
      <c r="GX181" s="263" t="s">
        <v>6977</v>
      </c>
      <c r="GY181" s="263" t="s">
        <v>6977</v>
      </c>
      <c r="GZ181" s="263" t="s">
        <v>6977</v>
      </c>
      <c r="HA181" s="263" t="s">
        <v>6977</v>
      </c>
      <c r="HB181" s="263" t="s">
        <v>6977</v>
      </c>
      <c r="HC181" s="263" t="s">
        <v>6977</v>
      </c>
      <c r="HD181" s="263" t="s">
        <v>6977</v>
      </c>
      <c r="HE181" s="263" t="s">
        <v>6977</v>
      </c>
      <c r="HF181" s="263" t="s">
        <v>6977</v>
      </c>
      <c r="HG181" s="263" t="s">
        <v>6977</v>
      </c>
      <c r="HH181" s="263" t="s">
        <v>6977</v>
      </c>
      <c r="HI181" s="263" t="s">
        <v>6977</v>
      </c>
      <c r="HJ181" s="263" t="s">
        <v>6977</v>
      </c>
      <c r="HK181" s="263" t="s">
        <v>6977</v>
      </c>
      <c r="HL181" s="263" t="s">
        <v>6977</v>
      </c>
      <c r="HM181" s="263" t="s">
        <v>6977</v>
      </c>
      <c r="HN181" s="263" t="s">
        <v>6977</v>
      </c>
      <c r="HO181" s="263" t="s">
        <v>6977</v>
      </c>
      <c r="HP181" s="263" t="s">
        <v>6977</v>
      </c>
      <c r="HQ181" s="263" t="s">
        <v>6977</v>
      </c>
    </row>
    <row r="182" spans="3:225">
      <c r="C182" s="229"/>
      <c r="D182" s="212"/>
      <c r="E182" s="229" t="s">
        <v>7215</v>
      </c>
      <c r="F182" s="235" t="s">
        <v>7244</v>
      </c>
      <c r="G182" s="260" t="s">
        <v>7206</v>
      </c>
      <c r="H182" s="261" t="s">
        <v>7213</v>
      </c>
      <c r="I182" s="262"/>
      <c r="J182" s="262"/>
      <c r="K182" s="262"/>
      <c r="L182" s="262"/>
      <c r="M182" s="262"/>
      <c r="N182" s="262"/>
      <c r="O182" s="262"/>
      <c r="P182" s="262"/>
      <c r="Q182" s="262"/>
      <c r="R182" s="262"/>
      <c r="S182" s="262"/>
      <c r="T182" s="262"/>
      <c r="U182" s="262"/>
      <c r="V182" s="262"/>
      <c r="W182" s="262"/>
      <c r="X182" s="262"/>
      <c r="Y182" s="262"/>
      <c r="Z182" s="262"/>
      <c r="AA182" s="262"/>
      <c r="AB182" s="262"/>
      <c r="AC182" s="262"/>
      <c r="AD182" s="262"/>
      <c r="AE182" s="262"/>
      <c r="AF182" s="262"/>
      <c r="AG182" s="262"/>
      <c r="AH182" s="262"/>
      <c r="AI182" s="262"/>
      <c r="AJ182" s="262"/>
      <c r="AK182" s="262"/>
      <c r="AL182" s="262"/>
      <c r="AM182" s="262"/>
      <c r="AN182" s="262"/>
      <c r="AO182" s="262"/>
      <c r="AP182" s="262"/>
      <c r="AQ182" s="262"/>
      <c r="AR182" s="262"/>
      <c r="AS182" s="262"/>
      <c r="AT182" s="262"/>
      <c r="AU182" s="262"/>
      <c r="AV182" s="262"/>
      <c r="AW182" s="262"/>
      <c r="AX182" s="262"/>
      <c r="AY182" s="262"/>
      <c r="AZ182" s="262"/>
      <c r="BA182" s="262"/>
      <c r="BB182" s="262"/>
      <c r="BC182" s="262"/>
      <c r="BD182" s="262"/>
      <c r="BE182" s="262"/>
      <c r="BF182" s="262"/>
      <c r="BG182" s="262"/>
      <c r="BH182" s="262"/>
      <c r="BI182" s="262"/>
      <c r="BJ182" s="262"/>
      <c r="BK182" s="262"/>
      <c r="BL182" s="262"/>
      <c r="BM182" s="262"/>
      <c r="BN182" s="262"/>
      <c r="BO182" s="262"/>
      <c r="BP182" s="262"/>
      <c r="BQ182" s="262"/>
      <c r="BR182" s="262"/>
      <c r="BS182" s="262"/>
      <c r="BT182" s="262"/>
      <c r="BU182" s="262"/>
      <c r="BV182" s="262"/>
      <c r="BW182" s="262"/>
      <c r="BX182" s="262"/>
      <c r="BY182" s="262"/>
      <c r="BZ182" s="262"/>
      <c r="CA182" s="262"/>
      <c r="CB182" s="262"/>
      <c r="CC182" s="262"/>
      <c r="CD182" s="262"/>
      <c r="CE182" s="262"/>
      <c r="CF182" s="262"/>
      <c r="CG182" s="262"/>
      <c r="CH182" s="262"/>
      <c r="CI182" s="262"/>
      <c r="CJ182" s="262"/>
      <c r="CK182" s="262"/>
      <c r="CL182" s="262"/>
      <c r="CM182" s="262"/>
      <c r="CN182" s="262"/>
      <c r="CO182" s="262"/>
      <c r="CP182" s="262"/>
      <c r="CQ182" s="262"/>
      <c r="CR182" s="262"/>
      <c r="CS182" s="262"/>
      <c r="CT182" s="262"/>
      <c r="CU182" s="262"/>
      <c r="CV182" s="262"/>
      <c r="CW182" s="262"/>
      <c r="CX182" s="262"/>
      <c r="CY182" s="262"/>
      <c r="CZ182" s="262"/>
      <c r="DA182" s="262"/>
      <c r="DB182" s="262"/>
      <c r="DC182" s="262"/>
      <c r="DD182" s="262"/>
      <c r="DE182" s="262"/>
      <c r="DF182" s="262"/>
      <c r="DG182" s="262"/>
      <c r="DH182" s="262"/>
      <c r="DI182" s="262"/>
      <c r="DJ182" s="262"/>
      <c r="DK182" s="262"/>
      <c r="DL182" s="262"/>
      <c r="DM182" s="262"/>
      <c r="DN182" s="262"/>
      <c r="DO182" s="262"/>
      <c r="DP182" s="262"/>
      <c r="DQ182" s="262"/>
      <c r="DR182" s="262"/>
      <c r="DS182" s="262"/>
      <c r="DT182" s="262"/>
      <c r="DU182" s="262"/>
      <c r="DV182" s="262"/>
      <c r="DW182" s="262"/>
      <c r="DX182" s="262"/>
      <c r="DY182" s="262"/>
      <c r="DZ182" s="262"/>
      <c r="EA182" s="262"/>
      <c r="EB182" s="262"/>
      <c r="EC182" s="262"/>
      <c r="ED182" s="262"/>
      <c r="EE182" s="262"/>
      <c r="EF182" s="262"/>
      <c r="EG182" s="262"/>
      <c r="EH182" s="262"/>
      <c r="EI182" s="262"/>
      <c r="EJ182" s="262"/>
      <c r="EK182" s="262"/>
      <c r="EL182" s="262"/>
      <c r="EM182" s="262"/>
      <c r="EN182" s="262"/>
      <c r="EO182" s="262"/>
      <c r="EP182" s="263" t="s">
        <v>6977</v>
      </c>
      <c r="EQ182" s="263" t="s">
        <v>6977</v>
      </c>
      <c r="ER182" s="263" t="s">
        <v>6977</v>
      </c>
      <c r="ES182" s="263" t="s">
        <v>6977</v>
      </c>
      <c r="ET182" s="263" t="s">
        <v>6977</v>
      </c>
      <c r="EU182" s="263" t="s">
        <v>6977</v>
      </c>
      <c r="EV182" s="263" t="s">
        <v>6977</v>
      </c>
      <c r="EW182" s="263" t="s">
        <v>6977</v>
      </c>
      <c r="EX182" s="263" t="s">
        <v>6977</v>
      </c>
      <c r="EY182" s="263" t="s">
        <v>6977</v>
      </c>
      <c r="EZ182" s="263" t="s">
        <v>6977</v>
      </c>
      <c r="FA182" s="263" t="s">
        <v>6977</v>
      </c>
      <c r="FB182" s="263" t="s">
        <v>6977</v>
      </c>
      <c r="FC182" s="263" t="s">
        <v>6977</v>
      </c>
      <c r="FD182" s="263" t="s">
        <v>6977</v>
      </c>
      <c r="FE182" s="263" t="s">
        <v>6977</v>
      </c>
      <c r="FF182" s="263" t="s">
        <v>6977</v>
      </c>
      <c r="FG182" s="263" t="s">
        <v>6977</v>
      </c>
      <c r="FH182" s="263" t="s">
        <v>6977</v>
      </c>
      <c r="FI182" s="263" t="s">
        <v>6977</v>
      </c>
      <c r="FJ182" s="263" t="s">
        <v>6977</v>
      </c>
      <c r="FK182" s="263" t="s">
        <v>6977</v>
      </c>
      <c r="FL182" s="263" t="s">
        <v>6977</v>
      </c>
      <c r="FM182" s="263" t="s">
        <v>6977</v>
      </c>
      <c r="FN182" s="263" t="s">
        <v>6977</v>
      </c>
      <c r="FO182" s="263" t="s">
        <v>6977</v>
      </c>
      <c r="FP182" s="263" t="s">
        <v>6977</v>
      </c>
      <c r="FQ182" s="263" t="s">
        <v>6977</v>
      </c>
      <c r="FR182" s="263" t="s">
        <v>6977</v>
      </c>
      <c r="FS182" s="263" t="s">
        <v>6977</v>
      </c>
      <c r="FT182" s="263" t="s">
        <v>6977</v>
      </c>
      <c r="FU182" s="263" t="s">
        <v>6977</v>
      </c>
      <c r="FV182" s="263" t="s">
        <v>6977</v>
      </c>
      <c r="FW182" s="263" t="s">
        <v>6977</v>
      </c>
      <c r="FX182" s="263" t="s">
        <v>6977</v>
      </c>
      <c r="FY182" s="263" t="s">
        <v>6977</v>
      </c>
      <c r="FZ182" s="263" t="s">
        <v>6977</v>
      </c>
      <c r="GA182" s="263" t="s">
        <v>6977</v>
      </c>
      <c r="GB182" s="263" t="s">
        <v>6977</v>
      </c>
      <c r="GC182" s="263" t="s">
        <v>6977</v>
      </c>
      <c r="GD182" s="263" t="s">
        <v>6977</v>
      </c>
      <c r="GE182" s="263" t="s">
        <v>6977</v>
      </c>
      <c r="GF182" s="263" t="s">
        <v>6977</v>
      </c>
      <c r="GG182" s="263" t="s">
        <v>6977</v>
      </c>
      <c r="GH182" s="263" t="s">
        <v>6977</v>
      </c>
      <c r="GI182" s="263" t="s">
        <v>6977</v>
      </c>
      <c r="GJ182" s="263" t="s">
        <v>6977</v>
      </c>
      <c r="GK182" s="263" t="s">
        <v>6977</v>
      </c>
      <c r="GL182" s="263" t="s">
        <v>6977</v>
      </c>
      <c r="GM182" s="263" t="s">
        <v>6977</v>
      </c>
      <c r="GN182" s="263" t="s">
        <v>6977</v>
      </c>
      <c r="GO182" s="263" t="s">
        <v>6977</v>
      </c>
      <c r="GP182" s="263" t="s">
        <v>6977</v>
      </c>
      <c r="GQ182" s="263" t="s">
        <v>6977</v>
      </c>
      <c r="GR182" s="263" t="s">
        <v>6977</v>
      </c>
      <c r="GS182" s="263" t="s">
        <v>6977</v>
      </c>
      <c r="GT182" s="263" t="s">
        <v>6977</v>
      </c>
      <c r="GU182" s="263" t="s">
        <v>6977</v>
      </c>
      <c r="GV182" s="263" t="s">
        <v>6977</v>
      </c>
      <c r="GW182" s="263" t="s">
        <v>6977</v>
      </c>
      <c r="GX182" s="263" t="s">
        <v>6977</v>
      </c>
      <c r="GY182" s="263" t="s">
        <v>6977</v>
      </c>
      <c r="GZ182" s="263" t="s">
        <v>6977</v>
      </c>
      <c r="HA182" s="263" t="s">
        <v>6977</v>
      </c>
      <c r="HB182" s="263" t="s">
        <v>6977</v>
      </c>
      <c r="HC182" s="263" t="s">
        <v>6977</v>
      </c>
      <c r="HD182" s="263" t="s">
        <v>6977</v>
      </c>
      <c r="HE182" s="263" t="s">
        <v>6977</v>
      </c>
      <c r="HF182" s="263" t="s">
        <v>6977</v>
      </c>
      <c r="HG182" s="263" t="s">
        <v>6977</v>
      </c>
      <c r="HH182" s="263" t="s">
        <v>6977</v>
      </c>
      <c r="HI182" s="263" t="s">
        <v>6977</v>
      </c>
      <c r="HJ182" s="263" t="s">
        <v>6977</v>
      </c>
      <c r="HK182" s="263" t="s">
        <v>6977</v>
      </c>
      <c r="HL182" s="263" t="s">
        <v>6977</v>
      </c>
      <c r="HM182" s="263" t="s">
        <v>6977</v>
      </c>
      <c r="HN182" s="263" t="s">
        <v>6977</v>
      </c>
      <c r="HO182" s="263" t="s">
        <v>6977</v>
      </c>
      <c r="HP182" s="263" t="s">
        <v>6977</v>
      </c>
      <c r="HQ182" s="263" t="s">
        <v>6977</v>
      </c>
    </row>
    <row r="183" spans="3:225">
      <c r="C183" s="229"/>
      <c r="D183" s="212"/>
      <c r="E183" s="229" t="s">
        <v>7216</v>
      </c>
      <c r="F183" s="235" t="s">
        <v>7244</v>
      </c>
      <c r="G183" s="260" t="s">
        <v>7206</v>
      </c>
      <c r="H183" s="261" t="s">
        <v>7213</v>
      </c>
      <c r="I183" s="263">
        <v>2989.2257</v>
      </c>
      <c r="J183" s="263">
        <v>0</v>
      </c>
      <c r="K183" s="263">
        <v>34079.7808</v>
      </c>
      <c r="L183" s="263" t="s">
        <v>135</v>
      </c>
      <c r="M183" s="263" t="s">
        <v>135</v>
      </c>
      <c r="N183" s="263">
        <v>4019400</v>
      </c>
      <c r="O183" s="263">
        <v>6890500</v>
      </c>
      <c r="P183" s="263">
        <v>4117.5932000000003</v>
      </c>
      <c r="Q183" s="263">
        <v>384.97719999999998</v>
      </c>
      <c r="R183" s="263">
        <v>618353.28</v>
      </c>
      <c r="S183" s="263">
        <v>0</v>
      </c>
      <c r="T183" s="263">
        <v>4198.4041999999999</v>
      </c>
      <c r="U183" s="263">
        <v>1645.7572</v>
      </c>
      <c r="V183" s="263" t="s">
        <v>135</v>
      </c>
      <c r="W183" s="263">
        <v>2108.0347999999999</v>
      </c>
      <c r="X183" s="263">
        <v>18686.8092</v>
      </c>
      <c r="Y183" s="263">
        <v>42241.101900000001</v>
      </c>
      <c r="Z183" s="263" t="s">
        <v>135</v>
      </c>
      <c r="AA183" s="263">
        <v>1269500</v>
      </c>
      <c r="AB183" s="263" t="s">
        <v>135</v>
      </c>
      <c r="AC183" s="263">
        <v>4475.3005000000003</v>
      </c>
      <c r="AD183" s="263" t="s">
        <v>135</v>
      </c>
      <c r="AE183" s="263">
        <v>2010.1771000000001</v>
      </c>
      <c r="AF183" s="263">
        <v>19453.6466</v>
      </c>
      <c r="AG183" s="263" t="s">
        <v>135</v>
      </c>
      <c r="AH183" s="263" t="s">
        <v>135</v>
      </c>
      <c r="AI183" s="263">
        <v>7220.6039000000001</v>
      </c>
      <c r="AJ183" s="263">
        <v>674.83600000000001</v>
      </c>
      <c r="AK183" s="263" t="s">
        <v>135</v>
      </c>
      <c r="AL183" s="263">
        <v>5428.5117</v>
      </c>
      <c r="AM183" s="263">
        <v>527.00869999999998</v>
      </c>
      <c r="AN183" s="263">
        <v>0</v>
      </c>
      <c r="AO183" s="263">
        <v>36083.914700000001</v>
      </c>
      <c r="AP183" s="263" t="s">
        <v>135</v>
      </c>
      <c r="AQ183" s="263">
        <v>2125.2505000000001</v>
      </c>
      <c r="AR183" s="263">
        <v>51823.195299999999</v>
      </c>
      <c r="AS183" s="263" t="s">
        <v>135</v>
      </c>
      <c r="AT183" s="263">
        <v>209185.28080000001</v>
      </c>
      <c r="AU183" s="263">
        <v>1107800.0000000002</v>
      </c>
      <c r="AV183" s="263" t="s">
        <v>135</v>
      </c>
      <c r="AW183" s="263">
        <v>931.88580000000002</v>
      </c>
      <c r="AX183" s="263" t="s">
        <v>135</v>
      </c>
      <c r="AY183" s="263">
        <v>5230.2334000000001</v>
      </c>
      <c r="AZ183" s="263">
        <v>1260600</v>
      </c>
      <c r="BA183" s="263">
        <v>135.20939999999999</v>
      </c>
      <c r="BB183" s="263">
        <v>10392.352199999999</v>
      </c>
      <c r="BC183" s="263" t="s">
        <v>135</v>
      </c>
      <c r="BD183" s="263" t="s">
        <v>135</v>
      </c>
      <c r="BE183" s="263">
        <v>0</v>
      </c>
      <c r="BF183" s="263" t="s">
        <v>135</v>
      </c>
      <c r="BG183" s="263">
        <v>9470.9614999999994</v>
      </c>
      <c r="BH183" s="263">
        <v>25811.320400000001</v>
      </c>
      <c r="BI183" s="263">
        <v>0</v>
      </c>
      <c r="BJ183" s="263">
        <v>4762.0203000000001</v>
      </c>
      <c r="BK183" s="263">
        <v>2424.9322999999999</v>
      </c>
      <c r="BL183" s="263">
        <v>25228.259099999999</v>
      </c>
      <c r="BM183" s="263">
        <v>611105.83290000004</v>
      </c>
      <c r="BN183" s="263">
        <v>0</v>
      </c>
      <c r="BO183" s="263">
        <v>1932.4568999999999</v>
      </c>
      <c r="BP183" s="263">
        <v>186345.57380000001</v>
      </c>
      <c r="BQ183" s="263">
        <v>8877.7255999999998</v>
      </c>
      <c r="BR183" s="263">
        <v>94.765799999999999</v>
      </c>
      <c r="BS183" s="263">
        <v>552812.84069999994</v>
      </c>
      <c r="BT183" s="263">
        <v>14719.5576</v>
      </c>
      <c r="BU183" s="263">
        <v>2960.2408</v>
      </c>
      <c r="BV183" s="263">
        <v>13040.9658</v>
      </c>
      <c r="BW183" s="263">
        <v>180.76400000000001</v>
      </c>
      <c r="BX183" s="263" t="s">
        <v>135</v>
      </c>
      <c r="BY183" s="263" t="s">
        <v>135</v>
      </c>
      <c r="BZ183" s="263" t="s">
        <v>135</v>
      </c>
      <c r="CA183" s="263" t="s">
        <v>135</v>
      </c>
      <c r="CB183" s="263" t="s">
        <v>135</v>
      </c>
      <c r="CC183" s="263">
        <v>118780.54790000001</v>
      </c>
      <c r="CD183" s="263">
        <v>2622.0052000000001</v>
      </c>
      <c r="CE183" s="263" t="s">
        <v>135</v>
      </c>
      <c r="CF183" s="263" t="s">
        <v>135</v>
      </c>
      <c r="CG183" s="263">
        <v>6809.1395000000002</v>
      </c>
      <c r="CH183" s="263">
        <v>76514.051399999997</v>
      </c>
      <c r="CI183" s="263">
        <v>1691.2585999999999</v>
      </c>
      <c r="CJ183" s="263">
        <v>318.33589999999998</v>
      </c>
      <c r="CK183" s="263" t="s">
        <v>135</v>
      </c>
      <c r="CL183" s="263">
        <v>23198.283599999999</v>
      </c>
      <c r="CM183" s="263">
        <v>763.30740000000003</v>
      </c>
      <c r="CN183" s="263">
        <v>1229.2545</v>
      </c>
      <c r="CO183" s="263">
        <v>334.71800000000002</v>
      </c>
      <c r="CP183" s="263">
        <v>31575.839100000001</v>
      </c>
      <c r="CQ183" s="263" t="s">
        <v>135</v>
      </c>
      <c r="CR183" s="263" t="s">
        <v>135</v>
      </c>
      <c r="CS183" s="263">
        <v>11764.663500000001</v>
      </c>
      <c r="CT183" s="263">
        <v>8038.2402000000002</v>
      </c>
      <c r="CU183" s="263">
        <v>15420.232599999999</v>
      </c>
      <c r="CV183" s="263" t="s">
        <v>135</v>
      </c>
      <c r="CW183" s="263">
        <v>3953.7894000000001</v>
      </c>
      <c r="CX183" s="263">
        <v>102791.2659</v>
      </c>
      <c r="CY183" s="263">
        <v>6840.0664999999999</v>
      </c>
      <c r="CZ183" s="263" t="s">
        <v>135</v>
      </c>
      <c r="DA183" s="263">
        <v>218333.77040000001</v>
      </c>
      <c r="DB183" s="263">
        <v>0</v>
      </c>
      <c r="DC183" s="263" t="s">
        <v>135</v>
      </c>
      <c r="DD183" s="263">
        <v>491300.94</v>
      </c>
      <c r="DE183" s="263" t="s">
        <v>135</v>
      </c>
      <c r="DF183" s="263">
        <v>0</v>
      </c>
      <c r="DG183" s="263">
        <v>16423.224600000001</v>
      </c>
      <c r="DH183" s="263">
        <v>2455.7278999999999</v>
      </c>
      <c r="DI183" s="263" t="s">
        <v>135</v>
      </c>
      <c r="DJ183" s="263" t="s">
        <v>135</v>
      </c>
      <c r="DK183" s="263">
        <v>4225.5838000000003</v>
      </c>
      <c r="DL183" s="263" t="s">
        <v>135</v>
      </c>
      <c r="DM183" s="263">
        <v>503883.66</v>
      </c>
      <c r="DN183" s="263" t="s">
        <v>135</v>
      </c>
      <c r="DO183" s="263">
        <v>162860.65</v>
      </c>
      <c r="DP183" s="263">
        <v>22.320599999999999</v>
      </c>
      <c r="DQ183" s="263" t="s">
        <v>135</v>
      </c>
      <c r="DR183" s="263" t="s">
        <v>135</v>
      </c>
      <c r="DS183" s="263">
        <v>14379.217000000001</v>
      </c>
      <c r="DT183" s="263" t="s">
        <v>135</v>
      </c>
      <c r="DU183" s="263" t="s">
        <v>135</v>
      </c>
      <c r="DV183" s="263">
        <v>48553.330999999998</v>
      </c>
      <c r="DW183" s="263">
        <v>237.46100000000001</v>
      </c>
      <c r="DX183" s="263">
        <v>211.46969999999999</v>
      </c>
      <c r="DY183" s="263">
        <v>672.74549999999999</v>
      </c>
      <c r="DZ183" s="263">
        <v>144.55199999999999</v>
      </c>
      <c r="EA183" s="263" t="s">
        <v>135</v>
      </c>
      <c r="EB183" s="263" t="s">
        <v>135</v>
      </c>
      <c r="EC183" s="263" t="s">
        <v>135</v>
      </c>
      <c r="ED183" s="263">
        <v>188.2713</v>
      </c>
      <c r="EE183" s="263">
        <v>285036.94</v>
      </c>
      <c r="EF183" s="263">
        <v>14691.518</v>
      </c>
      <c r="EG183" s="263" t="s">
        <v>135</v>
      </c>
      <c r="EH183" s="263">
        <v>3462200</v>
      </c>
      <c r="EI183" s="263">
        <v>0</v>
      </c>
      <c r="EJ183" s="263" t="s">
        <v>135</v>
      </c>
      <c r="EK183" s="263">
        <v>15643.061</v>
      </c>
      <c r="EL183" s="263">
        <v>412.4982</v>
      </c>
      <c r="EM183" s="263" t="s">
        <v>135</v>
      </c>
      <c r="EN183" s="263">
        <v>34705.180999999997</v>
      </c>
      <c r="EO183" s="263">
        <v>2662.4614000000001</v>
      </c>
      <c r="EP183" s="263" t="s">
        <v>6977</v>
      </c>
      <c r="EQ183" s="263" t="s">
        <v>6977</v>
      </c>
      <c r="ER183" s="263" t="s">
        <v>6977</v>
      </c>
      <c r="ES183" s="263" t="s">
        <v>6977</v>
      </c>
      <c r="ET183" s="263" t="s">
        <v>6977</v>
      </c>
      <c r="EU183" s="263" t="s">
        <v>6977</v>
      </c>
      <c r="EV183" s="263" t="s">
        <v>6977</v>
      </c>
      <c r="EW183" s="263" t="s">
        <v>6977</v>
      </c>
      <c r="EX183" s="263" t="s">
        <v>6977</v>
      </c>
      <c r="EY183" s="263" t="s">
        <v>6977</v>
      </c>
      <c r="EZ183" s="263" t="s">
        <v>6977</v>
      </c>
      <c r="FA183" s="263" t="s">
        <v>6977</v>
      </c>
      <c r="FB183" s="263" t="s">
        <v>6977</v>
      </c>
      <c r="FC183" s="263" t="s">
        <v>6977</v>
      </c>
      <c r="FD183" s="263" t="s">
        <v>6977</v>
      </c>
      <c r="FE183" s="263" t="s">
        <v>6977</v>
      </c>
      <c r="FF183" s="263" t="s">
        <v>6977</v>
      </c>
      <c r="FG183" s="263" t="s">
        <v>6977</v>
      </c>
      <c r="FH183" s="263" t="s">
        <v>6977</v>
      </c>
      <c r="FI183" s="263" t="s">
        <v>6977</v>
      </c>
      <c r="FJ183" s="263" t="s">
        <v>6977</v>
      </c>
      <c r="FK183" s="263" t="s">
        <v>6977</v>
      </c>
      <c r="FL183" s="263" t="s">
        <v>6977</v>
      </c>
      <c r="FM183" s="263" t="s">
        <v>6977</v>
      </c>
      <c r="FN183" s="263" t="s">
        <v>6977</v>
      </c>
      <c r="FO183" s="263" t="s">
        <v>6977</v>
      </c>
      <c r="FP183" s="263" t="s">
        <v>6977</v>
      </c>
      <c r="FQ183" s="263" t="s">
        <v>6977</v>
      </c>
      <c r="FR183" s="263" t="s">
        <v>6977</v>
      </c>
      <c r="FS183" s="263" t="s">
        <v>6977</v>
      </c>
      <c r="FT183" s="263" t="s">
        <v>6977</v>
      </c>
      <c r="FU183" s="263" t="s">
        <v>6977</v>
      </c>
      <c r="FV183" s="263" t="s">
        <v>6977</v>
      </c>
      <c r="FW183" s="263" t="s">
        <v>6977</v>
      </c>
      <c r="FX183" s="263" t="s">
        <v>6977</v>
      </c>
      <c r="FY183" s="263" t="s">
        <v>6977</v>
      </c>
      <c r="FZ183" s="263" t="s">
        <v>6977</v>
      </c>
      <c r="GA183" s="263" t="s">
        <v>6977</v>
      </c>
      <c r="GB183" s="263" t="s">
        <v>6977</v>
      </c>
      <c r="GC183" s="263" t="s">
        <v>6977</v>
      </c>
      <c r="GD183" s="263" t="s">
        <v>6977</v>
      </c>
      <c r="GE183" s="263" t="s">
        <v>6977</v>
      </c>
      <c r="GF183" s="263" t="s">
        <v>6977</v>
      </c>
      <c r="GG183" s="263" t="s">
        <v>6977</v>
      </c>
      <c r="GH183" s="263" t="s">
        <v>6977</v>
      </c>
      <c r="GI183" s="263" t="s">
        <v>6977</v>
      </c>
      <c r="GJ183" s="263" t="s">
        <v>6977</v>
      </c>
      <c r="GK183" s="263" t="s">
        <v>6977</v>
      </c>
      <c r="GL183" s="263" t="s">
        <v>6977</v>
      </c>
      <c r="GM183" s="263" t="s">
        <v>6977</v>
      </c>
      <c r="GN183" s="263" t="s">
        <v>6977</v>
      </c>
      <c r="GO183" s="263" t="s">
        <v>6977</v>
      </c>
      <c r="GP183" s="263" t="s">
        <v>6977</v>
      </c>
      <c r="GQ183" s="263" t="s">
        <v>6977</v>
      </c>
      <c r="GR183" s="263" t="s">
        <v>6977</v>
      </c>
      <c r="GS183" s="263" t="s">
        <v>6977</v>
      </c>
      <c r="GT183" s="263" t="s">
        <v>6977</v>
      </c>
      <c r="GU183" s="263" t="s">
        <v>6977</v>
      </c>
      <c r="GV183" s="263" t="s">
        <v>6977</v>
      </c>
      <c r="GW183" s="263" t="s">
        <v>6977</v>
      </c>
      <c r="GX183" s="263" t="s">
        <v>6977</v>
      </c>
      <c r="GY183" s="263" t="s">
        <v>6977</v>
      </c>
      <c r="GZ183" s="263" t="s">
        <v>6977</v>
      </c>
      <c r="HA183" s="263" t="s">
        <v>6977</v>
      </c>
      <c r="HB183" s="263" t="s">
        <v>6977</v>
      </c>
      <c r="HC183" s="263" t="s">
        <v>6977</v>
      </c>
      <c r="HD183" s="263" t="s">
        <v>6977</v>
      </c>
      <c r="HE183" s="263" t="s">
        <v>6977</v>
      </c>
      <c r="HF183" s="263" t="s">
        <v>6977</v>
      </c>
      <c r="HG183" s="263" t="s">
        <v>6977</v>
      </c>
      <c r="HH183" s="263" t="s">
        <v>6977</v>
      </c>
      <c r="HI183" s="263" t="s">
        <v>6977</v>
      </c>
      <c r="HJ183" s="263" t="s">
        <v>6977</v>
      </c>
      <c r="HK183" s="263" t="s">
        <v>6977</v>
      </c>
      <c r="HL183" s="263" t="s">
        <v>6977</v>
      </c>
      <c r="HM183" s="263" t="s">
        <v>6977</v>
      </c>
      <c r="HN183" s="263" t="s">
        <v>6977</v>
      </c>
      <c r="HO183" s="263" t="s">
        <v>6977</v>
      </c>
      <c r="HP183" s="263" t="s">
        <v>6977</v>
      </c>
      <c r="HQ183" s="263" t="s">
        <v>6977</v>
      </c>
    </row>
    <row r="184" spans="3:225">
      <c r="C184" s="229"/>
      <c r="D184" s="212"/>
      <c r="E184" t="s">
        <v>7217</v>
      </c>
      <c r="F184" s="235" t="s">
        <v>7244</v>
      </c>
      <c r="G184" s="260" t="s">
        <v>7206</v>
      </c>
      <c r="H184" s="261" t="s">
        <v>7213</v>
      </c>
      <c r="I184" s="263">
        <v>2774.1958</v>
      </c>
      <c r="J184" s="263">
        <v>0</v>
      </c>
      <c r="K184" s="263">
        <v>12073.9154</v>
      </c>
      <c r="L184" s="263" t="s">
        <v>135</v>
      </c>
      <c r="M184" s="263" t="s">
        <v>135</v>
      </c>
      <c r="N184" s="263">
        <v>4325300</v>
      </c>
      <c r="O184" s="263">
        <v>8881700</v>
      </c>
      <c r="P184" s="263">
        <v>2796.8146000000002</v>
      </c>
      <c r="Q184" s="263">
        <v>434.0231</v>
      </c>
      <c r="R184" s="263">
        <v>850572.2</v>
      </c>
      <c r="S184" s="263">
        <v>0</v>
      </c>
      <c r="T184" s="263">
        <v>4166.6558000000005</v>
      </c>
      <c r="U184" s="263">
        <v>1608.0609999999999</v>
      </c>
      <c r="V184" s="263" t="s">
        <v>135</v>
      </c>
      <c r="W184" s="263">
        <v>2207.6754999999998</v>
      </c>
      <c r="X184" s="263">
        <v>18420.750700000001</v>
      </c>
      <c r="Y184" s="263">
        <v>42479.6106</v>
      </c>
      <c r="Z184" s="263" t="s">
        <v>135</v>
      </c>
      <c r="AA184" s="263">
        <v>1187300</v>
      </c>
      <c r="AB184" s="263" t="s">
        <v>135</v>
      </c>
      <c r="AC184" s="263">
        <v>3455.7325999999998</v>
      </c>
      <c r="AD184" s="263" t="s">
        <v>135</v>
      </c>
      <c r="AE184" s="263">
        <v>2280.4083000000001</v>
      </c>
      <c r="AF184" s="263">
        <v>18951.974699999999</v>
      </c>
      <c r="AG184" s="263">
        <v>30017.1381</v>
      </c>
      <c r="AH184" s="263" t="s">
        <v>135</v>
      </c>
      <c r="AI184" s="263">
        <v>6933.7930999999999</v>
      </c>
      <c r="AJ184" s="263">
        <v>718.56370000000004</v>
      </c>
      <c r="AK184" s="263">
        <v>364.34019999999998</v>
      </c>
      <c r="AL184" s="263">
        <v>5399.6495999999997</v>
      </c>
      <c r="AM184" s="263">
        <v>551.91890000000001</v>
      </c>
      <c r="AN184" s="263">
        <v>0</v>
      </c>
      <c r="AO184" s="263">
        <v>28378.743299999998</v>
      </c>
      <c r="AP184" s="263" t="s">
        <v>135</v>
      </c>
      <c r="AQ184" s="263">
        <v>2324.8512999999998</v>
      </c>
      <c r="AR184" s="263">
        <v>51849.598599999998</v>
      </c>
      <c r="AS184" s="263">
        <v>485.66550000000001</v>
      </c>
      <c r="AT184" s="263">
        <v>152061.81400000001</v>
      </c>
      <c r="AU184" s="263">
        <v>1058300</v>
      </c>
      <c r="AV184" s="263" t="s">
        <v>135</v>
      </c>
      <c r="AW184" s="263">
        <v>1442.6927000000001</v>
      </c>
      <c r="AX184" s="263" t="s">
        <v>135</v>
      </c>
      <c r="AY184" s="263">
        <v>5038.3626999999997</v>
      </c>
      <c r="AZ184" s="263">
        <v>1190400</v>
      </c>
      <c r="BA184" s="263">
        <v>43.591200000000001</v>
      </c>
      <c r="BB184" s="263">
        <v>405.80189999999999</v>
      </c>
      <c r="BC184" s="263" t="s">
        <v>135</v>
      </c>
      <c r="BD184" s="263" t="s">
        <v>135</v>
      </c>
      <c r="BE184" s="263">
        <v>0</v>
      </c>
      <c r="BF184" s="263" t="s">
        <v>135</v>
      </c>
      <c r="BG184" s="263">
        <v>11848.4925</v>
      </c>
      <c r="BH184" s="263">
        <v>28755.2582</v>
      </c>
      <c r="BI184" s="263">
        <v>0</v>
      </c>
      <c r="BJ184" s="263">
        <v>4459.0748000000003</v>
      </c>
      <c r="BK184" s="263">
        <v>2818.5446999999999</v>
      </c>
      <c r="BL184" s="263">
        <v>24655.622899999998</v>
      </c>
      <c r="BM184" s="263">
        <v>578047.18370000005</v>
      </c>
      <c r="BN184" s="263">
        <v>0</v>
      </c>
      <c r="BO184" s="263">
        <v>2104.4701</v>
      </c>
      <c r="BP184" s="263">
        <v>216321.7868</v>
      </c>
      <c r="BQ184" s="263">
        <v>10836.4123</v>
      </c>
      <c r="BR184" s="263">
        <v>100.4217</v>
      </c>
      <c r="BS184" s="263">
        <v>465164.63020000001</v>
      </c>
      <c r="BT184" s="263">
        <v>16681.033100000001</v>
      </c>
      <c r="BU184" s="263">
        <v>1483.7714000000001</v>
      </c>
      <c r="BV184" s="263">
        <v>13056.2611</v>
      </c>
      <c r="BW184" s="263">
        <v>0</v>
      </c>
      <c r="BX184" s="263" t="s">
        <v>135</v>
      </c>
      <c r="BY184" s="263" t="s">
        <v>135</v>
      </c>
      <c r="BZ184" s="263" t="s">
        <v>135</v>
      </c>
      <c r="CA184" s="263" t="s">
        <v>135</v>
      </c>
      <c r="CB184" s="263" t="s">
        <v>135</v>
      </c>
      <c r="CC184" s="263">
        <v>26192.585800000001</v>
      </c>
      <c r="CD184" s="263">
        <v>0</v>
      </c>
      <c r="CE184" s="263" t="s">
        <v>135</v>
      </c>
      <c r="CF184" s="263" t="s">
        <v>135</v>
      </c>
      <c r="CG184" s="263">
        <v>7098.7740000000003</v>
      </c>
      <c r="CH184" s="263">
        <v>67144.591100000005</v>
      </c>
      <c r="CI184" s="263">
        <v>1651.9437</v>
      </c>
      <c r="CJ184" s="263">
        <v>1359.6216999999999</v>
      </c>
      <c r="CK184" s="263" t="s">
        <v>135</v>
      </c>
      <c r="CL184" s="263">
        <v>10835.785099999999</v>
      </c>
      <c r="CM184" s="263">
        <v>848.20500000000004</v>
      </c>
      <c r="CN184" s="263">
        <v>1148.0319</v>
      </c>
      <c r="CO184" s="263">
        <v>103.6082</v>
      </c>
      <c r="CP184" s="263">
        <v>29793.7824</v>
      </c>
      <c r="CQ184" s="263" t="s">
        <v>135</v>
      </c>
      <c r="CR184" s="263" t="s">
        <v>135</v>
      </c>
      <c r="CS184" s="263">
        <v>7848.8720999999996</v>
      </c>
      <c r="CT184" s="263">
        <v>7885.2753000000002</v>
      </c>
      <c r="CU184" s="263">
        <v>13421.9959</v>
      </c>
      <c r="CV184" s="263" t="s">
        <v>135</v>
      </c>
      <c r="CW184" s="263">
        <v>3793.3780000000002</v>
      </c>
      <c r="CX184" s="263">
        <v>66882.213399999993</v>
      </c>
      <c r="CY184" s="263">
        <v>6945.7029000000002</v>
      </c>
      <c r="CZ184" s="263">
        <v>0</v>
      </c>
      <c r="DA184" s="263">
        <v>159780.64929999999</v>
      </c>
      <c r="DB184" s="263">
        <v>0</v>
      </c>
      <c r="DC184" s="263" t="s">
        <v>135</v>
      </c>
      <c r="DD184" s="263">
        <v>475026.47</v>
      </c>
      <c r="DE184" s="263">
        <v>10995.879000000001</v>
      </c>
      <c r="DF184" s="263">
        <v>0</v>
      </c>
      <c r="DG184" s="263">
        <v>15074.161899999999</v>
      </c>
      <c r="DH184" s="263">
        <v>1929.5364999999999</v>
      </c>
      <c r="DI184" s="263" t="s">
        <v>135</v>
      </c>
      <c r="DJ184" s="263" t="s">
        <v>135</v>
      </c>
      <c r="DK184" s="263">
        <v>4134.2987999999996</v>
      </c>
      <c r="DL184" s="263" t="s">
        <v>135</v>
      </c>
      <c r="DM184" s="263">
        <v>64896.73</v>
      </c>
      <c r="DN184" s="263" t="s">
        <v>135</v>
      </c>
      <c r="DO184" s="263">
        <v>156579.76999999999</v>
      </c>
      <c r="DP184" s="263">
        <v>54.953299999999999</v>
      </c>
      <c r="DQ184" s="263" t="s">
        <v>135</v>
      </c>
      <c r="DR184" s="263" t="s">
        <v>135</v>
      </c>
      <c r="DS184" s="263">
        <v>14067.706</v>
      </c>
      <c r="DT184" s="263" t="s">
        <v>135</v>
      </c>
      <c r="DU184" s="263" t="s">
        <v>135</v>
      </c>
      <c r="DV184" s="263">
        <v>53511.201999999997</v>
      </c>
      <c r="DW184" s="263">
        <v>251.697</v>
      </c>
      <c r="DX184" s="263">
        <v>213.61259999999999</v>
      </c>
      <c r="DY184" s="263">
        <v>706.80349999999999</v>
      </c>
      <c r="DZ184" s="263">
        <v>139.60849999999999</v>
      </c>
      <c r="EA184" s="263" t="s">
        <v>135</v>
      </c>
      <c r="EB184" s="263" t="s">
        <v>135</v>
      </c>
      <c r="EC184" s="263" t="s">
        <v>135</v>
      </c>
      <c r="ED184" s="263">
        <v>152.3546</v>
      </c>
      <c r="EE184" s="263">
        <v>330702.38</v>
      </c>
      <c r="EF184" s="263">
        <v>1386.9502</v>
      </c>
      <c r="EG184" s="263" t="s">
        <v>135</v>
      </c>
      <c r="EH184" s="263">
        <v>4464600</v>
      </c>
      <c r="EI184" s="263" t="s">
        <v>135</v>
      </c>
      <c r="EJ184" s="263" t="s">
        <v>135</v>
      </c>
      <c r="EK184" s="263">
        <v>15669.174000000001</v>
      </c>
      <c r="EL184" s="263">
        <v>504.21469999999999</v>
      </c>
      <c r="EM184" s="263" t="s">
        <v>135</v>
      </c>
      <c r="EN184" s="263">
        <v>34436.849000000002</v>
      </c>
      <c r="EO184" s="263">
        <v>2498.9194000000002</v>
      </c>
      <c r="EP184" s="263" t="s">
        <v>6977</v>
      </c>
      <c r="EQ184" s="263" t="s">
        <v>6977</v>
      </c>
      <c r="ER184" s="263" t="s">
        <v>6977</v>
      </c>
      <c r="ES184" s="263" t="s">
        <v>6977</v>
      </c>
      <c r="ET184" s="263" t="s">
        <v>6977</v>
      </c>
      <c r="EU184" s="263" t="s">
        <v>6977</v>
      </c>
      <c r="EV184" s="263" t="s">
        <v>6977</v>
      </c>
      <c r="EW184" s="263" t="s">
        <v>6977</v>
      </c>
      <c r="EX184" s="263" t="s">
        <v>6977</v>
      </c>
      <c r="EY184" s="263" t="s">
        <v>6977</v>
      </c>
      <c r="EZ184" s="263" t="s">
        <v>6977</v>
      </c>
      <c r="FA184" s="263" t="s">
        <v>6977</v>
      </c>
      <c r="FB184" s="263" t="s">
        <v>6977</v>
      </c>
      <c r="FC184" s="263" t="s">
        <v>6977</v>
      </c>
      <c r="FD184" s="263" t="s">
        <v>6977</v>
      </c>
      <c r="FE184" s="263" t="s">
        <v>6977</v>
      </c>
      <c r="FF184" s="263" t="s">
        <v>6977</v>
      </c>
      <c r="FG184" s="263" t="s">
        <v>6977</v>
      </c>
      <c r="FH184" s="263" t="s">
        <v>6977</v>
      </c>
      <c r="FI184" s="263" t="s">
        <v>6977</v>
      </c>
      <c r="FJ184" s="263" t="s">
        <v>6977</v>
      </c>
      <c r="FK184" s="263" t="s">
        <v>6977</v>
      </c>
      <c r="FL184" s="263" t="s">
        <v>6977</v>
      </c>
      <c r="FM184" s="263" t="s">
        <v>6977</v>
      </c>
      <c r="FN184" s="263" t="s">
        <v>6977</v>
      </c>
      <c r="FO184" s="263" t="s">
        <v>6977</v>
      </c>
      <c r="FP184" s="263" t="s">
        <v>6977</v>
      </c>
      <c r="FQ184" s="263" t="s">
        <v>6977</v>
      </c>
      <c r="FR184" s="263" t="s">
        <v>6977</v>
      </c>
      <c r="FS184" s="263" t="s">
        <v>6977</v>
      </c>
      <c r="FT184" s="263" t="s">
        <v>6977</v>
      </c>
      <c r="FU184" s="263" t="s">
        <v>6977</v>
      </c>
      <c r="FV184" s="263" t="s">
        <v>6977</v>
      </c>
      <c r="FW184" s="263" t="s">
        <v>6977</v>
      </c>
      <c r="FX184" s="263" t="s">
        <v>6977</v>
      </c>
      <c r="FY184" s="263" t="s">
        <v>6977</v>
      </c>
      <c r="FZ184" s="263" t="s">
        <v>6977</v>
      </c>
      <c r="GA184" s="263" t="s">
        <v>6977</v>
      </c>
      <c r="GB184" s="263" t="s">
        <v>6977</v>
      </c>
      <c r="GC184" s="263" t="s">
        <v>6977</v>
      </c>
      <c r="GD184" s="263" t="s">
        <v>6977</v>
      </c>
      <c r="GE184" s="263" t="s">
        <v>6977</v>
      </c>
      <c r="GF184" s="263" t="s">
        <v>6977</v>
      </c>
      <c r="GG184" s="263" t="s">
        <v>6977</v>
      </c>
      <c r="GH184" s="263" t="s">
        <v>6977</v>
      </c>
      <c r="GI184" s="263" t="s">
        <v>6977</v>
      </c>
      <c r="GJ184" s="263" t="s">
        <v>6977</v>
      </c>
      <c r="GK184" s="263" t="s">
        <v>6977</v>
      </c>
      <c r="GL184" s="263" t="s">
        <v>6977</v>
      </c>
      <c r="GM184" s="263" t="s">
        <v>6977</v>
      </c>
      <c r="GN184" s="263" t="s">
        <v>6977</v>
      </c>
      <c r="GO184" s="263" t="s">
        <v>6977</v>
      </c>
      <c r="GP184" s="263" t="s">
        <v>6977</v>
      </c>
      <c r="GQ184" s="263" t="s">
        <v>6977</v>
      </c>
      <c r="GR184" s="263" t="s">
        <v>6977</v>
      </c>
      <c r="GS184" s="263" t="s">
        <v>6977</v>
      </c>
      <c r="GT184" s="263" t="s">
        <v>6977</v>
      </c>
      <c r="GU184" s="263" t="s">
        <v>6977</v>
      </c>
      <c r="GV184" s="263" t="s">
        <v>6977</v>
      </c>
      <c r="GW184" s="263" t="s">
        <v>6977</v>
      </c>
      <c r="GX184" s="263" t="s">
        <v>6977</v>
      </c>
      <c r="GY184" s="263" t="s">
        <v>6977</v>
      </c>
      <c r="GZ184" s="263" t="s">
        <v>6977</v>
      </c>
      <c r="HA184" s="263" t="s">
        <v>6977</v>
      </c>
      <c r="HB184" s="263" t="s">
        <v>6977</v>
      </c>
      <c r="HC184" s="263" t="s">
        <v>6977</v>
      </c>
      <c r="HD184" s="263" t="s">
        <v>6977</v>
      </c>
      <c r="HE184" s="263" t="s">
        <v>6977</v>
      </c>
      <c r="HF184" s="263" t="s">
        <v>6977</v>
      </c>
      <c r="HG184" s="263" t="s">
        <v>6977</v>
      </c>
      <c r="HH184" s="263" t="s">
        <v>6977</v>
      </c>
      <c r="HI184" s="263" t="s">
        <v>6977</v>
      </c>
      <c r="HJ184" s="263" t="s">
        <v>6977</v>
      </c>
      <c r="HK184" s="263" t="s">
        <v>6977</v>
      </c>
      <c r="HL184" s="263" t="s">
        <v>6977</v>
      </c>
      <c r="HM184" s="263" t="s">
        <v>6977</v>
      </c>
      <c r="HN184" s="263" t="s">
        <v>6977</v>
      </c>
      <c r="HO184" s="263" t="s">
        <v>6977</v>
      </c>
      <c r="HP184" s="263" t="s">
        <v>6977</v>
      </c>
      <c r="HQ184" s="263" t="s">
        <v>6977</v>
      </c>
    </row>
    <row r="185" spans="3:225">
      <c r="C185" s="229"/>
      <c r="D185" s="254" t="s">
        <v>7245</v>
      </c>
      <c r="E185" s="255"/>
      <c r="F185" s="256"/>
      <c r="G185" s="264"/>
      <c r="H185" s="265"/>
      <c r="I185" s="266"/>
      <c r="J185" s="266"/>
      <c r="K185" s="266"/>
      <c r="L185" s="266"/>
      <c r="M185" s="266"/>
      <c r="N185" s="266"/>
      <c r="O185" s="266"/>
      <c r="P185" s="266"/>
      <c r="Q185" s="266"/>
      <c r="R185" s="266"/>
      <c r="S185" s="266"/>
      <c r="T185" s="266"/>
      <c r="U185" s="266"/>
      <c r="V185" s="266"/>
      <c r="W185" s="266"/>
      <c r="X185" s="266"/>
      <c r="Y185" s="266"/>
      <c r="Z185" s="266"/>
      <c r="AA185" s="266"/>
      <c r="AB185" s="266"/>
      <c r="AC185" s="266"/>
      <c r="AD185" s="266"/>
      <c r="AE185" s="266"/>
      <c r="AF185" s="266"/>
      <c r="AG185" s="266"/>
      <c r="AH185" s="266"/>
      <c r="AI185" s="266"/>
      <c r="AJ185" s="266"/>
      <c r="AK185" s="266"/>
      <c r="AL185" s="266"/>
      <c r="AM185" s="266"/>
      <c r="AN185" s="266"/>
      <c r="AO185" s="266"/>
      <c r="AP185" s="266"/>
      <c r="AQ185" s="266"/>
      <c r="AR185" s="266"/>
      <c r="AS185" s="266"/>
      <c r="AT185" s="266"/>
      <c r="AU185" s="266"/>
      <c r="AV185" s="266"/>
      <c r="AW185" s="266"/>
      <c r="AX185" s="266"/>
      <c r="AY185" s="266"/>
      <c r="AZ185" s="266"/>
      <c r="BA185" s="266"/>
      <c r="BB185" s="266"/>
      <c r="BC185" s="266"/>
      <c r="BD185" s="266"/>
      <c r="BE185" s="266"/>
      <c r="BF185" s="266"/>
      <c r="BG185" s="266"/>
      <c r="BH185" s="266"/>
      <c r="BI185" s="266"/>
      <c r="BJ185" s="266"/>
      <c r="BK185" s="266"/>
      <c r="BL185" s="266"/>
      <c r="BM185" s="266"/>
      <c r="BN185" s="266"/>
      <c r="BO185" s="266"/>
      <c r="BP185" s="266"/>
      <c r="BQ185" s="266"/>
      <c r="BR185" s="266"/>
      <c r="BS185" s="266"/>
      <c r="BT185" s="266"/>
      <c r="BU185" s="266"/>
      <c r="BV185" s="266"/>
      <c r="BW185" s="266"/>
      <c r="BX185" s="266"/>
      <c r="BY185" s="266"/>
      <c r="BZ185" s="266"/>
      <c r="CA185" s="266"/>
      <c r="CB185" s="266"/>
      <c r="CC185" s="266"/>
      <c r="CD185" s="266"/>
      <c r="CE185" s="266"/>
      <c r="CF185" s="266"/>
      <c r="CG185" s="266"/>
      <c r="CH185" s="266"/>
      <c r="CI185" s="266"/>
      <c r="CJ185" s="266"/>
      <c r="CK185" s="266"/>
      <c r="CL185" s="266"/>
      <c r="CM185" s="266"/>
      <c r="CN185" s="266"/>
      <c r="CO185" s="266"/>
      <c r="CP185" s="266"/>
      <c r="CQ185" s="266"/>
      <c r="CR185" s="266"/>
      <c r="CS185" s="266"/>
      <c r="CT185" s="266"/>
      <c r="CU185" s="266"/>
      <c r="CV185" s="266"/>
      <c r="CW185" s="266"/>
      <c r="CX185" s="266"/>
      <c r="CY185" s="266"/>
      <c r="CZ185" s="266"/>
      <c r="DA185" s="266"/>
      <c r="DB185" s="266"/>
      <c r="DC185" s="266"/>
      <c r="DD185" s="266"/>
      <c r="DE185" s="266"/>
      <c r="DF185" s="266"/>
      <c r="DG185" s="266"/>
      <c r="DH185" s="266"/>
      <c r="DI185" s="266"/>
      <c r="DJ185" s="266"/>
      <c r="DK185" s="266"/>
      <c r="DL185" s="266"/>
      <c r="DM185" s="266"/>
      <c r="DN185" s="266"/>
      <c r="DO185" s="266"/>
      <c r="DP185" s="266"/>
      <c r="DQ185" s="266"/>
      <c r="DR185" s="266"/>
      <c r="DS185" s="266"/>
      <c r="DT185" s="266"/>
      <c r="DU185" s="266"/>
      <c r="DV185" s="266"/>
      <c r="DW185" s="266"/>
      <c r="DX185" s="266"/>
      <c r="DY185" s="266"/>
      <c r="DZ185" s="266"/>
      <c r="EA185" s="266"/>
      <c r="EB185" s="266"/>
      <c r="EC185" s="266"/>
      <c r="ED185" s="266"/>
      <c r="EE185" s="266"/>
      <c r="EF185" s="266"/>
      <c r="EG185" s="266"/>
      <c r="EH185" s="266"/>
      <c r="EI185" s="266" t="s">
        <v>135</v>
      </c>
      <c r="EJ185" s="266"/>
      <c r="EK185" s="266"/>
      <c r="EL185" s="266"/>
      <c r="EM185" s="266"/>
      <c r="EN185" s="266"/>
      <c r="EO185" s="266"/>
      <c r="EP185" s="266"/>
      <c r="EQ185" s="266"/>
      <c r="ER185" s="266"/>
      <c r="ES185" s="266"/>
      <c r="ET185" s="266"/>
      <c r="EU185" s="266"/>
      <c r="EV185" s="266"/>
      <c r="EW185" s="266"/>
      <c r="EX185" s="266"/>
      <c r="EY185" s="266"/>
      <c r="EZ185" s="266"/>
      <c r="FA185" s="266"/>
      <c r="FB185" s="266"/>
      <c r="FC185" s="266"/>
      <c r="FD185" s="266"/>
      <c r="FE185" s="266"/>
      <c r="FF185" s="266"/>
      <c r="FG185" s="266"/>
      <c r="FH185" s="266"/>
      <c r="FI185" s="266"/>
      <c r="FJ185" s="266"/>
      <c r="FK185" s="266"/>
      <c r="FL185" s="266"/>
      <c r="FM185" s="266"/>
      <c r="FN185" s="266"/>
      <c r="FO185" s="266"/>
      <c r="FP185" s="266"/>
      <c r="FQ185" s="266"/>
      <c r="FR185" s="266"/>
      <c r="FS185" s="266"/>
      <c r="FT185" s="266"/>
      <c r="FU185" s="266"/>
      <c r="FV185" s="266"/>
      <c r="FW185" s="266"/>
      <c r="FX185" s="266"/>
      <c r="FY185" s="266"/>
      <c r="FZ185" s="266"/>
      <c r="GA185" s="266"/>
      <c r="GB185" s="266"/>
      <c r="GC185" s="266"/>
      <c r="GD185" s="266"/>
      <c r="GE185" s="266"/>
      <c r="GF185" s="266"/>
      <c r="GG185" s="266"/>
      <c r="GH185" s="266"/>
      <c r="GI185" s="266"/>
      <c r="GJ185" s="266"/>
      <c r="GK185" s="266"/>
      <c r="GL185" s="266"/>
      <c r="GM185" s="266"/>
      <c r="GN185" s="266"/>
      <c r="GO185" s="266"/>
      <c r="GP185" s="266"/>
      <c r="GQ185" s="266"/>
      <c r="GR185" s="266"/>
      <c r="GS185" s="266"/>
      <c r="GT185" s="266"/>
      <c r="GU185" s="266"/>
      <c r="GV185" s="266"/>
      <c r="GW185" s="266"/>
      <c r="GX185" s="266"/>
      <c r="GY185" s="266"/>
      <c r="GZ185" s="266"/>
      <c r="HA185" s="266"/>
      <c r="HB185" s="266"/>
      <c r="HC185" s="266"/>
      <c r="HD185" s="266"/>
      <c r="HE185" s="266"/>
      <c r="HF185" s="266"/>
      <c r="HG185" s="266"/>
      <c r="HH185" s="266"/>
      <c r="HI185" s="266"/>
      <c r="HJ185" s="266"/>
      <c r="HK185" s="266"/>
      <c r="HL185" s="266"/>
      <c r="HM185" s="266"/>
      <c r="HN185" s="266"/>
      <c r="HO185" s="266"/>
      <c r="HP185" s="266"/>
      <c r="HQ185" s="266"/>
    </row>
    <row r="186" spans="3:225">
      <c r="C186" s="229"/>
      <c r="D186" s="212"/>
      <c r="E186" s="229" t="s">
        <v>7204</v>
      </c>
      <c r="F186" s="239" t="s">
        <v>7246</v>
      </c>
      <c r="G186" s="260" t="s">
        <v>7206</v>
      </c>
      <c r="H186" s="261" t="s">
        <v>7207</v>
      </c>
      <c r="I186" s="262"/>
      <c r="J186" s="262"/>
      <c r="K186" s="262"/>
      <c r="L186" s="262"/>
      <c r="M186" s="262"/>
      <c r="N186" s="262"/>
      <c r="O186" s="262"/>
      <c r="P186" s="262"/>
      <c r="Q186" s="262"/>
      <c r="R186" s="262"/>
      <c r="S186" s="262"/>
      <c r="T186" s="262"/>
      <c r="U186" s="262"/>
      <c r="V186" s="262"/>
      <c r="W186" s="262"/>
      <c r="X186" s="262"/>
      <c r="Y186" s="262"/>
      <c r="Z186" s="262"/>
      <c r="AA186" s="262"/>
      <c r="AB186" s="262"/>
      <c r="AC186" s="262"/>
      <c r="AD186" s="262"/>
      <c r="AE186" s="262"/>
      <c r="AF186" s="262"/>
      <c r="AG186" s="262"/>
      <c r="AH186" s="262"/>
      <c r="AI186" s="262"/>
      <c r="AJ186" s="262"/>
      <c r="AK186" s="262"/>
      <c r="AL186" s="262"/>
      <c r="AM186" s="262"/>
      <c r="AN186" s="262"/>
      <c r="AO186" s="262"/>
      <c r="AP186" s="262"/>
      <c r="AQ186" s="262"/>
      <c r="AR186" s="262"/>
      <c r="AS186" s="262"/>
      <c r="AT186" s="262"/>
      <c r="AU186" s="262"/>
      <c r="AV186" s="262"/>
      <c r="AW186" s="262"/>
      <c r="AX186" s="262"/>
      <c r="AY186" s="262"/>
      <c r="AZ186" s="262"/>
      <c r="BA186" s="262"/>
      <c r="BB186" s="262"/>
      <c r="BC186" s="262"/>
      <c r="BD186" s="262"/>
      <c r="BE186" s="262"/>
      <c r="BF186" s="262"/>
      <c r="BG186" s="262"/>
      <c r="BH186" s="262"/>
      <c r="BI186" s="262"/>
      <c r="BJ186" s="262"/>
      <c r="BK186" s="262"/>
      <c r="BL186" s="262"/>
      <c r="BM186" s="262"/>
      <c r="BN186" s="262"/>
      <c r="BO186" s="262"/>
      <c r="BP186" s="262"/>
      <c r="BQ186" s="262"/>
      <c r="BR186" s="262"/>
      <c r="BS186" s="262"/>
      <c r="BT186" s="262"/>
      <c r="BU186" s="262"/>
      <c r="BV186" s="262"/>
      <c r="BW186" s="262"/>
      <c r="BX186" s="262"/>
      <c r="BY186" s="262"/>
      <c r="BZ186" s="262"/>
      <c r="CA186" s="262"/>
      <c r="CB186" s="262"/>
      <c r="CC186" s="262"/>
      <c r="CD186" s="262"/>
      <c r="CE186" s="262"/>
      <c r="CF186" s="262"/>
      <c r="CG186" s="262"/>
      <c r="CH186" s="262"/>
      <c r="CI186" s="262"/>
      <c r="CJ186" s="262"/>
      <c r="CK186" s="262"/>
      <c r="CL186" s="262"/>
      <c r="CM186" s="262"/>
      <c r="CN186" s="262"/>
      <c r="CO186" s="262"/>
      <c r="CP186" s="262"/>
      <c r="CQ186" s="262"/>
      <c r="CR186" s="262"/>
      <c r="CS186" s="262"/>
      <c r="CT186" s="262"/>
      <c r="CU186" s="262"/>
      <c r="CV186" s="262"/>
      <c r="CW186" s="262"/>
      <c r="CX186" s="262"/>
      <c r="CY186" s="262"/>
      <c r="CZ186" s="262"/>
      <c r="DA186" s="262"/>
      <c r="DB186" s="262"/>
      <c r="DC186" s="262"/>
      <c r="DD186" s="262"/>
      <c r="DE186" s="262"/>
      <c r="DF186" s="262"/>
      <c r="DG186" s="262"/>
      <c r="DH186" s="262"/>
      <c r="DI186" s="262"/>
      <c r="DJ186" s="262"/>
      <c r="DK186" s="262"/>
      <c r="DL186" s="262"/>
      <c r="DM186" s="262"/>
      <c r="DN186" s="262"/>
      <c r="DO186" s="262"/>
      <c r="DP186" s="262"/>
      <c r="DQ186" s="262"/>
      <c r="DR186" s="262"/>
      <c r="DS186" s="262"/>
      <c r="DT186" s="262"/>
      <c r="DU186" s="262"/>
      <c r="DV186" s="262"/>
      <c r="DW186" s="262"/>
      <c r="DX186" s="262"/>
      <c r="DY186" s="262"/>
      <c r="DZ186" s="262"/>
      <c r="EA186" s="262"/>
      <c r="EB186" s="262"/>
      <c r="EC186" s="262"/>
      <c r="ED186" s="262"/>
      <c r="EE186" s="262"/>
      <c r="EF186" s="262"/>
      <c r="EG186" s="262"/>
      <c r="EH186" s="262"/>
      <c r="EI186" s="262"/>
      <c r="EJ186" s="262"/>
      <c r="EK186" s="262"/>
      <c r="EL186" s="262"/>
      <c r="EM186" s="262"/>
      <c r="EN186" s="262"/>
      <c r="EO186" s="262"/>
      <c r="EP186" s="263" t="s">
        <v>6977</v>
      </c>
      <c r="EQ186" s="263" t="s">
        <v>6977</v>
      </c>
      <c r="ER186" s="263" t="s">
        <v>6977</v>
      </c>
      <c r="ES186" s="263" t="s">
        <v>6977</v>
      </c>
      <c r="ET186" s="263" t="s">
        <v>6977</v>
      </c>
      <c r="EU186" s="263" t="s">
        <v>6977</v>
      </c>
      <c r="EV186" s="263" t="s">
        <v>6977</v>
      </c>
      <c r="EW186" s="263" t="s">
        <v>6977</v>
      </c>
      <c r="EX186" s="263" t="s">
        <v>6977</v>
      </c>
      <c r="EY186" s="263" t="s">
        <v>6977</v>
      </c>
      <c r="EZ186" s="263" t="s">
        <v>6977</v>
      </c>
      <c r="FA186" s="263" t="s">
        <v>6977</v>
      </c>
      <c r="FB186" s="263" t="s">
        <v>6977</v>
      </c>
      <c r="FC186" s="263" t="s">
        <v>6977</v>
      </c>
      <c r="FD186" s="263" t="s">
        <v>6977</v>
      </c>
      <c r="FE186" s="263" t="s">
        <v>6977</v>
      </c>
      <c r="FF186" s="263" t="s">
        <v>6977</v>
      </c>
      <c r="FG186" s="263" t="s">
        <v>6977</v>
      </c>
      <c r="FH186" s="263" t="s">
        <v>6977</v>
      </c>
      <c r="FI186" s="263" t="s">
        <v>6977</v>
      </c>
      <c r="FJ186" s="263" t="s">
        <v>6977</v>
      </c>
      <c r="FK186" s="263" t="s">
        <v>6977</v>
      </c>
      <c r="FL186" s="263" t="s">
        <v>6977</v>
      </c>
      <c r="FM186" s="263" t="s">
        <v>6977</v>
      </c>
      <c r="FN186" s="263" t="s">
        <v>6977</v>
      </c>
      <c r="FO186" s="263" t="s">
        <v>6977</v>
      </c>
      <c r="FP186" s="263" t="s">
        <v>6977</v>
      </c>
      <c r="FQ186" s="263" t="s">
        <v>6977</v>
      </c>
      <c r="FR186" s="263" t="s">
        <v>6977</v>
      </c>
      <c r="FS186" s="263" t="s">
        <v>6977</v>
      </c>
      <c r="FT186" s="263" t="s">
        <v>6977</v>
      </c>
      <c r="FU186" s="263" t="s">
        <v>6977</v>
      </c>
      <c r="FV186" s="263" t="s">
        <v>6977</v>
      </c>
      <c r="FW186" s="263" t="s">
        <v>6977</v>
      </c>
      <c r="FX186" s="263" t="s">
        <v>6977</v>
      </c>
      <c r="FY186" s="263" t="s">
        <v>6977</v>
      </c>
      <c r="FZ186" s="263" t="s">
        <v>6977</v>
      </c>
      <c r="GA186" s="263" t="s">
        <v>6977</v>
      </c>
      <c r="GB186" s="263" t="s">
        <v>6977</v>
      </c>
      <c r="GC186" s="263" t="s">
        <v>6977</v>
      </c>
      <c r="GD186" s="263" t="s">
        <v>6977</v>
      </c>
      <c r="GE186" s="263" t="s">
        <v>6977</v>
      </c>
      <c r="GF186" s="263" t="s">
        <v>6977</v>
      </c>
      <c r="GG186" s="263" t="s">
        <v>6977</v>
      </c>
      <c r="GH186" s="263" t="s">
        <v>6977</v>
      </c>
      <c r="GI186" s="263" t="s">
        <v>6977</v>
      </c>
      <c r="GJ186" s="263" t="s">
        <v>6977</v>
      </c>
      <c r="GK186" s="263" t="s">
        <v>6977</v>
      </c>
      <c r="GL186" s="263" t="s">
        <v>6977</v>
      </c>
      <c r="GM186" s="263" t="s">
        <v>6977</v>
      </c>
      <c r="GN186" s="263" t="s">
        <v>6977</v>
      </c>
      <c r="GO186" s="263" t="s">
        <v>6977</v>
      </c>
      <c r="GP186" s="263" t="s">
        <v>6977</v>
      </c>
      <c r="GQ186" s="263" t="s">
        <v>6977</v>
      </c>
      <c r="GR186" s="263" t="s">
        <v>6977</v>
      </c>
      <c r="GS186" s="263" t="s">
        <v>6977</v>
      </c>
      <c r="GT186" s="263" t="s">
        <v>6977</v>
      </c>
      <c r="GU186" s="263" t="s">
        <v>6977</v>
      </c>
      <c r="GV186" s="263" t="s">
        <v>6977</v>
      </c>
      <c r="GW186" s="263" t="s">
        <v>6977</v>
      </c>
      <c r="GX186" s="263" t="s">
        <v>6977</v>
      </c>
      <c r="GY186" s="263" t="s">
        <v>6977</v>
      </c>
      <c r="GZ186" s="263" t="s">
        <v>6977</v>
      </c>
      <c r="HA186" s="263" t="s">
        <v>6977</v>
      </c>
      <c r="HB186" s="263" t="s">
        <v>6977</v>
      </c>
      <c r="HC186" s="263" t="s">
        <v>6977</v>
      </c>
      <c r="HD186" s="263" t="s">
        <v>6977</v>
      </c>
      <c r="HE186" s="263" t="s">
        <v>6977</v>
      </c>
      <c r="HF186" s="263" t="s">
        <v>6977</v>
      </c>
      <c r="HG186" s="263" t="s">
        <v>6977</v>
      </c>
      <c r="HH186" s="263" t="s">
        <v>6977</v>
      </c>
      <c r="HI186" s="263" t="s">
        <v>6977</v>
      </c>
      <c r="HJ186" s="263" t="s">
        <v>6977</v>
      </c>
      <c r="HK186" s="263" t="s">
        <v>6977</v>
      </c>
      <c r="HL186" s="263" t="s">
        <v>6977</v>
      </c>
      <c r="HM186" s="263" t="s">
        <v>6977</v>
      </c>
      <c r="HN186" s="263" t="s">
        <v>6977</v>
      </c>
      <c r="HO186" s="263" t="s">
        <v>6977</v>
      </c>
      <c r="HP186" s="263" t="s">
        <v>6977</v>
      </c>
      <c r="HQ186" s="263" t="s">
        <v>6977</v>
      </c>
    </row>
    <row r="187" spans="3:225">
      <c r="C187" s="229"/>
      <c r="D187" s="212"/>
      <c r="E187" s="229" t="s">
        <v>7208</v>
      </c>
      <c r="F187" s="239" t="s">
        <v>7246</v>
      </c>
      <c r="G187" s="260" t="s">
        <v>7206</v>
      </c>
      <c r="H187" s="261" t="s">
        <v>7207</v>
      </c>
      <c r="I187" s="262"/>
      <c r="J187" s="262"/>
      <c r="K187" s="262"/>
      <c r="L187" s="262"/>
      <c r="M187" s="262"/>
      <c r="N187" s="262"/>
      <c r="O187" s="262"/>
      <c r="P187" s="262"/>
      <c r="Q187" s="262"/>
      <c r="R187" s="262"/>
      <c r="S187" s="262"/>
      <c r="T187" s="262"/>
      <c r="U187" s="262"/>
      <c r="V187" s="262"/>
      <c r="W187" s="262"/>
      <c r="X187" s="262"/>
      <c r="Y187" s="262"/>
      <c r="Z187" s="262"/>
      <c r="AA187" s="262"/>
      <c r="AB187" s="262"/>
      <c r="AC187" s="262"/>
      <c r="AD187" s="262"/>
      <c r="AE187" s="262"/>
      <c r="AF187" s="262"/>
      <c r="AG187" s="262"/>
      <c r="AH187" s="262"/>
      <c r="AI187" s="262"/>
      <c r="AJ187" s="262"/>
      <c r="AK187" s="262"/>
      <c r="AL187" s="262"/>
      <c r="AM187" s="262"/>
      <c r="AN187" s="262"/>
      <c r="AO187" s="262"/>
      <c r="AP187" s="262"/>
      <c r="AQ187" s="262"/>
      <c r="AR187" s="262"/>
      <c r="AS187" s="262"/>
      <c r="AT187" s="262"/>
      <c r="AU187" s="262"/>
      <c r="AV187" s="262"/>
      <c r="AW187" s="262"/>
      <c r="AX187" s="262"/>
      <c r="AY187" s="262"/>
      <c r="AZ187" s="262"/>
      <c r="BA187" s="262"/>
      <c r="BB187" s="262"/>
      <c r="BC187" s="262"/>
      <c r="BD187" s="262"/>
      <c r="BE187" s="262"/>
      <c r="BF187" s="262"/>
      <c r="BG187" s="262"/>
      <c r="BH187" s="262"/>
      <c r="BI187" s="262"/>
      <c r="BJ187" s="262"/>
      <c r="BK187" s="262"/>
      <c r="BL187" s="262"/>
      <c r="BM187" s="262"/>
      <c r="BN187" s="262"/>
      <c r="BO187" s="262"/>
      <c r="BP187" s="262"/>
      <c r="BQ187" s="262"/>
      <c r="BR187" s="262"/>
      <c r="BS187" s="262"/>
      <c r="BT187" s="262"/>
      <c r="BU187" s="262"/>
      <c r="BV187" s="262"/>
      <c r="BW187" s="262"/>
      <c r="BX187" s="262"/>
      <c r="BY187" s="262"/>
      <c r="BZ187" s="262"/>
      <c r="CA187" s="262"/>
      <c r="CB187" s="262"/>
      <c r="CC187" s="262"/>
      <c r="CD187" s="262"/>
      <c r="CE187" s="262"/>
      <c r="CF187" s="262"/>
      <c r="CG187" s="262"/>
      <c r="CH187" s="262"/>
      <c r="CI187" s="262"/>
      <c r="CJ187" s="262"/>
      <c r="CK187" s="262"/>
      <c r="CL187" s="262"/>
      <c r="CM187" s="262"/>
      <c r="CN187" s="262"/>
      <c r="CO187" s="262"/>
      <c r="CP187" s="262"/>
      <c r="CQ187" s="262"/>
      <c r="CR187" s="262"/>
      <c r="CS187" s="262"/>
      <c r="CT187" s="262"/>
      <c r="CU187" s="262"/>
      <c r="CV187" s="262"/>
      <c r="CW187" s="262"/>
      <c r="CX187" s="262"/>
      <c r="CY187" s="262"/>
      <c r="CZ187" s="262"/>
      <c r="DA187" s="262"/>
      <c r="DB187" s="262"/>
      <c r="DC187" s="262"/>
      <c r="DD187" s="262"/>
      <c r="DE187" s="262"/>
      <c r="DF187" s="262"/>
      <c r="DG187" s="262"/>
      <c r="DH187" s="262"/>
      <c r="DI187" s="262"/>
      <c r="DJ187" s="262"/>
      <c r="DK187" s="262"/>
      <c r="DL187" s="262"/>
      <c r="DM187" s="262"/>
      <c r="DN187" s="262"/>
      <c r="DO187" s="262"/>
      <c r="DP187" s="262"/>
      <c r="DQ187" s="262"/>
      <c r="DR187" s="262"/>
      <c r="DS187" s="262"/>
      <c r="DT187" s="262"/>
      <c r="DU187" s="262"/>
      <c r="DV187" s="262"/>
      <c r="DW187" s="262"/>
      <c r="DX187" s="262"/>
      <c r="DY187" s="262"/>
      <c r="DZ187" s="262"/>
      <c r="EA187" s="262"/>
      <c r="EB187" s="262"/>
      <c r="EC187" s="262"/>
      <c r="ED187" s="262"/>
      <c r="EE187" s="262"/>
      <c r="EF187" s="262"/>
      <c r="EG187" s="262"/>
      <c r="EH187" s="262"/>
      <c r="EI187" s="262"/>
      <c r="EJ187" s="262"/>
      <c r="EK187" s="262"/>
      <c r="EL187" s="262"/>
      <c r="EM187" s="262"/>
      <c r="EN187" s="262"/>
      <c r="EO187" s="262"/>
      <c r="EP187" s="263" t="s">
        <v>6977</v>
      </c>
      <c r="EQ187" s="263" t="s">
        <v>6977</v>
      </c>
      <c r="ER187" s="263" t="s">
        <v>6977</v>
      </c>
      <c r="ES187" s="263" t="s">
        <v>6977</v>
      </c>
      <c r="ET187" s="263" t="s">
        <v>6977</v>
      </c>
      <c r="EU187" s="263" t="s">
        <v>6977</v>
      </c>
      <c r="EV187" s="263" t="s">
        <v>6977</v>
      </c>
      <c r="EW187" s="263" t="s">
        <v>6977</v>
      </c>
      <c r="EX187" s="263" t="s">
        <v>6977</v>
      </c>
      <c r="EY187" s="263" t="s">
        <v>6977</v>
      </c>
      <c r="EZ187" s="263" t="s">
        <v>6977</v>
      </c>
      <c r="FA187" s="263" t="s">
        <v>6977</v>
      </c>
      <c r="FB187" s="263" t="s">
        <v>6977</v>
      </c>
      <c r="FC187" s="263" t="s">
        <v>6977</v>
      </c>
      <c r="FD187" s="263" t="s">
        <v>6977</v>
      </c>
      <c r="FE187" s="263" t="s">
        <v>6977</v>
      </c>
      <c r="FF187" s="263" t="s">
        <v>6977</v>
      </c>
      <c r="FG187" s="263" t="s">
        <v>6977</v>
      </c>
      <c r="FH187" s="263" t="s">
        <v>6977</v>
      </c>
      <c r="FI187" s="263" t="s">
        <v>6977</v>
      </c>
      <c r="FJ187" s="263" t="s">
        <v>6977</v>
      </c>
      <c r="FK187" s="263" t="s">
        <v>6977</v>
      </c>
      <c r="FL187" s="263" t="s">
        <v>6977</v>
      </c>
      <c r="FM187" s="263" t="s">
        <v>6977</v>
      </c>
      <c r="FN187" s="263" t="s">
        <v>6977</v>
      </c>
      <c r="FO187" s="263" t="s">
        <v>6977</v>
      </c>
      <c r="FP187" s="263" t="s">
        <v>6977</v>
      </c>
      <c r="FQ187" s="263" t="s">
        <v>6977</v>
      </c>
      <c r="FR187" s="263" t="s">
        <v>6977</v>
      </c>
      <c r="FS187" s="263" t="s">
        <v>6977</v>
      </c>
      <c r="FT187" s="263" t="s">
        <v>6977</v>
      </c>
      <c r="FU187" s="263" t="s">
        <v>6977</v>
      </c>
      <c r="FV187" s="263" t="s">
        <v>6977</v>
      </c>
      <c r="FW187" s="263" t="s">
        <v>6977</v>
      </c>
      <c r="FX187" s="263" t="s">
        <v>6977</v>
      </c>
      <c r="FY187" s="263" t="s">
        <v>6977</v>
      </c>
      <c r="FZ187" s="263" t="s">
        <v>6977</v>
      </c>
      <c r="GA187" s="263" t="s">
        <v>6977</v>
      </c>
      <c r="GB187" s="263" t="s">
        <v>6977</v>
      </c>
      <c r="GC187" s="263" t="s">
        <v>6977</v>
      </c>
      <c r="GD187" s="263" t="s">
        <v>6977</v>
      </c>
      <c r="GE187" s="263" t="s">
        <v>6977</v>
      </c>
      <c r="GF187" s="263" t="s">
        <v>6977</v>
      </c>
      <c r="GG187" s="263" t="s">
        <v>6977</v>
      </c>
      <c r="GH187" s="263" t="s">
        <v>6977</v>
      </c>
      <c r="GI187" s="263" t="s">
        <v>6977</v>
      </c>
      <c r="GJ187" s="263" t="s">
        <v>6977</v>
      </c>
      <c r="GK187" s="263" t="s">
        <v>6977</v>
      </c>
      <c r="GL187" s="263" t="s">
        <v>6977</v>
      </c>
      <c r="GM187" s="263" t="s">
        <v>6977</v>
      </c>
      <c r="GN187" s="263" t="s">
        <v>6977</v>
      </c>
      <c r="GO187" s="263" t="s">
        <v>6977</v>
      </c>
      <c r="GP187" s="263" t="s">
        <v>6977</v>
      </c>
      <c r="GQ187" s="263" t="s">
        <v>6977</v>
      </c>
      <c r="GR187" s="263" t="s">
        <v>6977</v>
      </c>
      <c r="GS187" s="263" t="s">
        <v>6977</v>
      </c>
      <c r="GT187" s="263" t="s">
        <v>6977</v>
      </c>
      <c r="GU187" s="263" t="s">
        <v>6977</v>
      </c>
      <c r="GV187" s="263" t="s">
        <v>6977</v>
      </c>
      <c r="GW187" s="263" t="s">
        <v>6977</v>
      </c>
      <c r="GX187" s="263" t="s">
        <v>6977</v>
      </c>
      <c r="GY187" s="263" t="s">
        <v>6977</v>
      </c>
      <c r="GZ187" s="263" t="s">
        <v>6977</v>
      </c>
      <c r="HA187" s="263" t="s">
        <v>6977</v>
      </c>
      <c r="HB187" s="263" t="s">
        <v>6977</v>
      </c>
      <c r="HC187" s="263" t="s">
        <v>6977</v>
      </c>
      <c r="HD187" s="263" t="s">
        <v>6977</v>
      </c>
      <c r="HE187" s="263" t="s">
        <v>6977</v>
      </c>
      <c r="HF187" s="263" t="s">
        <v>6977</v>
      </c>
      <c r="HG187" s="263" t="s">
        <v>6977</v>
      </c>
      <c r="HH187" s="263" t="s">
        <v>6977</v>
      </c>
      <c r="HI187" s="263" t="s">
        <v>6977</v>
      </c>
      <c r="HJ187" s="263" t="s">
        <v>6977</v>
      </c>
      <c r="HK187" s="263" t="s">
        <v>6977</v>
      </c>
      <c r="HL187" s="263" t="s">
        <v>6977</v>
      </c>
      <c r="HM187" s="263" t="s">
        <v>6977</v>
      </c>
      <c r="HN187" s="263" t="s">
        <v>6977</v>
      </c>
      <c r="HO187" s="263" t="s">
        <v>6977</v>
      </c>
      <c r="HP187" s="263" t="s">
        <v>6977</v>
      </c>
      <c r="HQ187" s="263" t="s">
        <v>6977</v>
      </c>
    </row>
    <row r="188" spans="3:225">
      <c r="C188" s="229"/>
      <c r="D188" s="212"/>
      <c r="E188" s="229" t="s">
        <v>7209</v>
      </c>
      <c r="F188" s="239" t="s">
        <v>7246</v>
      </c>
      <c r="G188" s="260" t="s">
        <v>7206</v>
      </c>
      <c r="H188" s="261" t="s">
        <v>7207</v>
      </c>
      <c r="I188" s="262"/>
      <c r="J188" s="262"/>
      <c r="K188" s="262"/>
      <c r="L188" s="262"/>
      <c r="M188" s="262"/>
      <c r="N188" s="262"/>
      <c r="O188" s="262"/>
      <c r="P188" s="262"/>
      <c r="Q188" s="262"/>
      <c r="R188" s="262"/>
      <c r="S188" s="262"/>
      <c r="T188" s="262"/>
      <c r="U188" s="262"/>
      <c r="V188" s="262"/>
      <c r="W188" s="262"/>
      <c r="X188" s="262"/>
      <c r="Y188" s="262"/>
      <c r="Z188" s="262"/>
      <c r="AA188" s="262"/>
      <c r="AB188" s="262"/>
      <c r="AC188" s="262"/>
      <c r="AD188" s="262"/>
      <c r="AE188" s="262"/>
      <c r="AF188" s="262"/>
      <c r="AG188" s="262"/>
      <c r="AH188" s="262"/>
      <c r="AI188" s="262"/>
      <c r="AJ188" s="262"/>
      <c r="AK188" s="262"/>
      <c r="AL188" s="262"/>
      <c r="AM188" s="262"/>
      <c r="AN188" s="262"/>
      <c r="AO188" s="262"/>
      <c r="AP188" s="262"/>
      <c r="AQ188" s="262"/>
      <c r="AR188" s="262"/>
      <c r="AS188" s="262"/>
      <c r="AT188" s="262"/>
      <c r="AU188" s="262"/>
      <c r="AV188" s="262"/>
      <c r="AW188" s="262"/>
      <c r="AX188" s="262"/>
      <c r="AY188" s="262"/>
      <c r="AZ188" s="262"/>
      <c r="BA188" s="262"/>
      <c r="BB188" s="262"/>
      <c r="BC188" s="262"/>
      <c r="BD188" s="262"/>
      <c r="BE188" s="262"/>
      <c r="BF188" s="262"/>
      <c r="BG188" s="262"/>
      <c r="BH188" s="262"/>
      <c r="BI188" s="262"/>
      <c r="BJ188" s="262"/>
      <c r="BK188" s="262"/>
      <c r="BL188" s="262"/>
      <c r="BM188" s="262"/>
      <c r="BN188" s="262"/>
      <c r="BO188" s="262"/>
      <c r="BP188" s="262"/>
      <c r="BQ188" s="262"/>
      <c r="BR188" s="262"/>
      <c r="BS188" s="262"/>
      <c r="BT188" s="262"/>
      <c r="BU188" s="262"/>
      <c r="BV188" s="262"/>
      <c r="BW188" s="262"/>
      <c r="BX188" s="262"/>
      <c r="BY188" s="262"/>
      <c r="BZ188" s="262"/>
      <c r="CA188" s="262"/>
      <c r="CB188" s="262"/>
      <c r="CC188" s="262"/>
      <c r="CD188" s="262"/>
      <c r="CE188" s="262"/>
      <c r="CF188" s="262"/>
      <c r="CG188" s="262"/>
      <c r="CH188" s="262"/>
      <c r="CI188" s="262"/>
      <c r="CJ188" s="262"/>
      <c r="CK188" s="262"/>
      <c r="CL188" s="262"/>
      <c r="CM188" s="262"/>
      <c r="CN188" s="262"/>
      <c r="CO188" s="262"/>
      <c r="CP188" s="262"/>
      <c r="CQ188" s="262"/>
      <c r="CR188" s="262"/>
      <c r="CS188" s="262"/>
      <c r="CT188" s="262"/>
      <c r="CU188" s="262"/>
      <c r="CV188" s="262"/>
      <c r="CW188" s="262"/>
      <c r="CX188" s="262"/>
      <c r="CY188" s="262"/>
      <c r="CZ188" s="262"/>
      <c r="DA188" s="262"/>
      <c r="DB188" s="262"/>
      <c r="DC188" s="262"/>
      <c r="DD188" s="262"/>
      <c r="DE188" s="262"/>
      <c r="DF188" s="262"/>
      <c r="DG188" s="262"/>
      <c r="DH188" s="262"/>
      <c r="DI188" s="262"/>
      <c r="DJ188" s="262"/>
      <c r="DK188" s="262"/>
      <c r="DL188" s="262"/>
      <c r="DM188" s="262"/>
      <c r="DN188" s="262"/>
      <c r="DO188" s="262"/>
      <c r="DP188" s="262"/>
      <c r="DQ188" s="262"/>
      <c r="DR188" s="262"/>
      <c r="DS188" s="262"/>
      <c r="DT188" s="262"/>
      <c r="DU188" s="262"/>
      <c r="DV188" s="262"/>
      <c r="DW188" s="262"/>
      <c r="DX188" s="262"/>
      <c r="DY188" s="262"/>
      <c r="DZ188" s="262"/>
      <c r="EA188" s="262"/>
      <c r="EB188" s="262"/>
      <c r="EC188" s="262"/>
      <c r="ED188" s="262"/>
      <c r="EE188" s="262"/>
      <c r="EF188" s="262"/>
      <c r="EG188" s="262"/>
      <c r="EH188" s="262"/>
      <c r="EI188" s="262"/>
      <c r="EJ188" s="262"/>
      <c r="EK188" s="262"/>
      <c r="EL188" s="262"/>
      <c r="EM188" s="262"/>
      <c r="EN188" s="262"/>
      <c r="EO188" s="262"/>
      <c r="EP188" s="263" t="s">
        <v>6977</v>
      </c>
      <c r="EQ188" s="263" t="s">
        <v>6977</v>
      </c>
      <c r="ER188" s="263" t="s">
        <v>6977</v>
      </c>
      <c r="ES188" s="263" t="s">
        <v>6977</v>
      </c>
      <c r="ET188" s="263" t="s">
        <v>6977</v>
      </c>
      <c r="EU188" s="263" t="s">
        <v>6977</v>
      </c>
      <c r="EV188" s="263" t="s">
        <v>6977</v>
      </c>
      <c r="EW188" s="263" t="s">
        <v>6977</v>
      </c>
      <c r="EX188" s="263" t="s">
        <v>6977</v>
      </c>
      <c r="EY188" s="263" t="s">
        <v>6977</v>
      </c>
      <c r="EZ188" s="263" t="s">
        <v>6977</v>
      </c>
      <c r="FA188" s="263" t="s">
        <v>6977</v>
      </c>
      <c r="FB188" s="263" t="s">
        <v>6977</v>
      </c>
      <c r="FC188" s="263" t="s">
        <v>6977</v>
      </c>
      <c r="FD188" s="263" t="s">
        <v>6977</v>
      </c>
      <c r="FE188" s="263" t="s">
        <v>6977</v>
      </c>
      <c r="FF188" s="263" t="s">
        <v>6977</v>
      </c>
      <c r="FG188" s="263" t="s">
        <v>6977</v>
      </c>
      <c r="FH188" s="263" t="s">
        <v>6977</v>
      </c>
      <c r="FI188" s="263" t="s">
        <v>6977</v>
      </c>
      <c r="FJ188" s="263" t="s">
        <v>6977</v>
      </c>
      <c r="FK188" s="263" t="s">
        <v>6977</v>
      </c>
      <c r="FL188" s="263" t="s">
        <v>6977</v>
      </c>
      <c r="FM188" s="263" t="s">
        <v>6977</v>
      </c>
      <c r="FN188" s="263" t="s">
        <v>6977</v>
      </c>
      <c r="FO188" s="263" t="s">
        <v>6977</v>
      </c>
      <c r="FP188" s="263" t="s">
        <v>6977</v>
      </c>
      <c r="FQ188" s="263" t="s">
        <v>6977</v>
      </c>
      <c r="FR188" s="263" t="s">
        <v>6977</v>
      </c>
      <c r="FS188" s="263" t="s">
        <v>6977</v>
      </c>
      <c r="FT188" s="263" t="s">
        <v>6977</v>
      </c>
      <c r="FU188" s="263" t="s">
        <v>6977</v>
      </c>
      <c r="FV188" s="263" t="s">
        <v>6977</v>
      </c>
      <c r="FW188" s="263" t="s">
        <v>6977</v>
      </c>
      <c r="FX188" s="263" t="s">
        <v>6977</v>
      </c>
      <c r="FY188" s="263" t="s">
        <v>6977</v>
      </c>
      <c r="FZ188" s="263" t="s">
        <v>6977</v>
      </c>
      <c r="GA188" s="263" t="s">
        <v>6977</v>
      </c>
      <c r="GB188" s="263" t="s">
        <v>6977</v>
      </c>
      <c r="GC188" s="263" t="s">
        <v>6977</v>
      </c>
      <c r="GD188" s="263" t="s">
        <v>6977</v>
      </c>
      <c r="GE188" s="263" t="s">
        <v>6977</v>
      </c>
      <c r="GF188" s="263" t="s">
        <v>6977</v>
      </c>
      <c r="GG188" s="263" t="s">
        <v>6977</v>
      </c>
      <c r="GH188" s="263" t="s">
        <v>6977</v>
      </c>
      <c r="GI188" s="263" t="s">
        <v>6977</v>
      </c>
      <c r="GJ188" s="263" t="s">
        <v>6977</v>
      </c>
      <c r="GK188" s="263" t="s">
        <v>6977</v>
      </c>
      <c r="GL188" s="263" t="s">
        <v>6977</v>
      </c>
      <c r="GM188" s="263" t="s">
        <v>6977</v>
      </c>
      <c r="GN188" s="263" t="s">
        <v>6977</v>
      </c>
      <c r="GO188" s="263" t="s">
        <v>6977</v>
      </c>
      <c r="GP188" s="263" t="s">
        <v>6977</v>
      </c>
      <c r="GQ188" s="263" t="s">
        <v>6977</v>
      </c>
      <c r="GR188" s="263" t="s">
        <v>6977</v>
      </c>
      <c r="GS188" s="263" t="s">
        <v>6977</v>
      </c>
      <c r="GT188" s="263" t="s">
        <v>6977</v>
      </c>
      <c r="GU188" s="263" t="s">
        <v>6977</v>
      </c>
      <c r="GV188" s="263" t="s">
        <v>6977</v>
      </c>
      <c r="GW188" s="263" t="s">
        <v>6977</v>
      </c>
      <c r="GX188" s="263" t="s">
        <v>6977</v>
      </c>
      <c r="GY188" s="263" t="s">
        <v>6977</v>
      </c>
      <c r="GZ188" s="263" t="s">
        <v>6977</v>
      </c>
      <c r="HA188" s="263" t="s">
        <v>6977</v>
      </c>
      <c r="HB188" s="263" t="s">
        <v>6977</v>
      </c>
      <c r="HC188" s="263" t="s">
        <v>6977</v>
      </c>
      <c r="HD188" s="263" t="s">
        <v>6977</v>
      </c>
      <c r="HE188" s="263" t="s">
        <v>6977</v>
      </c>
      <c r="HF188" s="263" t="s">
        <v>6977</v>
      </c>
      <c r="HG188" s="263" t="s">
        <v>6977</v>
      </c>
      <c r="HH188" s="263" t="s">
        <v>6977</v>
      </c>
      <c r="HI188" s="263" t="s">
        <v>6977</v>
      </c>
      <c r="HJ188" s="263" t="s">
        <v>6977</v>
      </c>
      <c r="HK188" s="263" t="s">
        <v>6977</v>
      </c>
      <c r="HL188" s="263" t="s">
        <v>6977</v>
      </c>
      <c r="HM188" s="263" t="s">
        <v>6977</v>
      </c>
      <c r="HN188" s="263" t="s">
        <v>6977</v>
      </c>
      <c r="HO188" s="263" t="s">
        <v>6977</v>
      </c>
      <c r="HP188" s="263" t="s">
        <v>6977</v>
      </c>
      <c r="HQ188" s="263" t="s">
        <v>6977</v>
      </c>
    </row>
    <row r="189" spans="3:225">
      <c r="C189" s="229"/>
      <c r="D189" s="212"/>
      <c r="E189" s="229" t="s">
        <v>7210</v>
      </c>
      <c r="F189" s="239" t="s">
        <v>7246</v>
      </c>
      <c r="G189" s="260" t="s">
        <v>7206</v>
      </c>
      <c r="H189" s="261" t="s">
        <v>7207</v>
      </c>
      <c r="I189" s="262"/>
      <c r="J189" s="262"/>
      <c r="K189" s="262"/>
      <c r="L189" s="262"/>
      <c r="M189" s="262"/>
      <c r="N189" s="262"/>
      <c r="O189" s="262"/>
      <c r="P189" s="262"/>
      <c r="Q189" s="262"/>
      <c r="R189" s="262"/>
      <c r="S189" s="262"/>
      <c r="T189" s="262"/>
      <c r="U189" s="262"/>
      <c r="V189" s="262"/>
      <c r="W189" s="262"/>
      <c r="X189" s="262"/>
      <c r="Y189" s="262"/>
      <c r="Z189" s="262"/>
      <c r="AA189" s="262"/>
      <c r="AB189" s="262"/>
      <c r="AC189" s="262"/>
      <c r="AD189" s="262"/>
      <c r="AE189" s="262"/>
      <c r="AF189" s="262"/>
      <c r="AG189" s="262"/>
      <c r="AH189" s="262"/>
      <c r="AI189" s="262"/>
      <c r="AJ189" s="262"/>
      <c r="AK189" s="262"/>
      <c r="AL189" s="262"/>
      <c r="AM189" s="262"/>
      <c r="AN189" s="262"/>
      <c r="AO189" s="262"/>
      <c r="AP189" s="262"/>
      <c r="AQ189" s="262"/>
      <c r="AR189" s="262"/>
      <c r="AS189" s="262"/>
      <c r="AT189" s="262"/>
      <c r="AU189" s="262"/>
      <c r="AV189" s="262"/>
      <c r="AW189" s="262"/>
      <c r="AX189" s="262"/>
      <c r="AY189" s="262"/>
      <c r="AZ189" s="262"/>
      <c r="BA189" s="262"/>
      <c r="BB189" s="262"/>
      <c r="BC189" s="262"/>
      <c r="BD189" s="262"/>
      <c r="BE189" s="262"/>
      <c r="BF189" s="262"/>
      <c r="BG189" s="262"/>
      <c r="BH189" s="262"/>
      <c r="BI189" s="262"/>
      <c r="BJ189" s="262"/>
      <c r="BK189" s="262"/>
      <c r="BL189" s="262"/>
      <c r="BM189" s="262"/>
      <c r="BN189" s="262"/>
      <c r="BO189" s="262"/>
      <c r="BP189" s="262"/>
      <c r="BQ189" s="262"/>
      <c r="BR189" s="262"/>
      <c r="BS189" s="262"/>
      <c r="BT189" s="262"/>
      <c r="BU189" s="262"/>
      <c r="BV189" s="262"/>
      <c r="BW189" s="262"/>
      <c r="BX189" s="262"/>
      <c r="BY189" s="262"/>
      <c r="BZ189" s="262"/>
      <c r="CA189" s="262"/>
      <c r="CB189" s="262"/>
      <c r="CC189" s="262"/>
      <c r="CD189" s="262"/>
      <c r="CE189" s="262"/>
      <c r="CF189" s="262"/>
      <c r="CG189" s="262"/>
      <c r="CH189" s="262"/>
      <c r="CI189" s="262"/>
      <c r="CJ189" s="262"/>
      <c r="CK189" s="262"/>
      <c r="CL189" s="262"/>
      <c r="CM189" s="262"/>
      <c r="CN189" s="262"/>
      <c r="CO189" s="262"/>
      <c r="CP189" s="262"/>
      <c r="CQ189" s="262"/>
      <c r="CR189" s="262"/>
      <c r="CS189" s="262"/>
      <c r="CT189" s="262"/>
      <c r="CU189" s="262"/>
      <c r="CV189" s="262"/>
      <c r="CW189" s="262"/>
      <c r="CX189" s="262"/>
      <c r="CY189" s="262"/>
      <c r="CZ189" s="262"/>
      <c r="DA189" s="262"/>
      <c r="DB189" s="262"/>
      <c r="DC189" s="262"/>
      <c r="DD189" s="262"/>
      <c r="DE189" s="262"/>
      <c r="DF189" s="262"/>
      <c r="DG189" s="262"/>
      <c r="DH189" s="262"/>
      <c r="DI189" s="262"/>
      <c r="DJ189" s="262"/>
      <c r="DK189" s="262"/>
      <c r="DL189" s="262"/>
      <c r="DM189" s="262"/>
      <c r="DN189" s="262"/>
      <c r="DO189" s="262"/>
      <c r="DP189" s="262"/>
      <c r="DQ189" s="262"/>
      <c r="DR189" s="262"/>
      <c r="DS189" s="262"/>
      <c r="DT189" s="262"/>
      <c r="DU189" s="262"/>
      <c r="DV189" s="262"/>
      <c r="DW189" s="262"/>
      <c r="DX189" s="262"/>
      <c r="DY189" s="262"/>
      <c r="DZ189" s="262"/>
      <c r="EA189" s="262"/>
      <c r="EB189" s="262"/>
      <c r="EC189" s="262"/>
      <c r="ED189" s="262"/>
      <c r="EE189" s="262"/>
      <c r="EF189" s="262"/>
      <c r="EG189" s="262"/>
      <c r="EH189" s="262"/>
      <c r="EI189" s="262"/>
      <c r="EJ189" s="262"/>
      <c r="EK189" s="262"/>
      <c r="EL189" s="262"/>
      <c r="EM189" s="262"/>
      <c r="EN189" s="262"/>
      <c r="EO189" s="262"/>
      <c r="EP189" s="263" t="s">
        <v>6977</v>
      </c>
      <c r="EQ189" s="263" t="s">
        <v>6977</v>
      </c>
      <c r="ER189" s="263" t="s">
        <v>6977</v>
      </c>
      <c r="ES189" s="263" t="s">
        <v>6977</v>
      </c>
      <c r="ET189" s="263" t="s">
        <v>6977</v>
      </c>
      <c r="EU189" s="263" t="s">
        <v>6977</v>
      </c>
      <c r="EV189" s="263" t="s">
        <v>6977</v>
      </c>
      <c r="EW189" s="263" t="s">
        <v>6977</v>
      </c>
      <c r="EX189" s="263" t="s">
        <v>6977</v>
      </c>
      <c r="EY189" s="263" t="s">
        <v>6977</v>
      </c>
      <c r="EZ189" s="263" t="s">
        <v>6977</v>
      </c>
      <c r="FA189" s="263" t="s">
        <v>6977</v>
      </c>
      <c r="FB189" s="263" t="s">
        <v>6977</v>
      </c>
      <c r="FC189" s="263" t="s">
        <v>6977</v>
      </c>
      <c r="FD189" s="263" t="s">
        <v>6977</v>
      </c>
      <c r="FE189" s="263" t="s">
        <v>6977</v>
      </c>
      <c r="FF189" s="263" t="s">
        <v>6977</v>
      </c>
      <c r="FG189" s="263" t="s">
        <v>6977</v>
      </c>
      <c r="FH189" s="263" t="s">
        <v>6977</v>
      </c>
      <c r="FI189" s="263" t="s">
        <v>6977</v>
      </c>
      <c r="FJ189" s="263" t="s">
        <v>6977</v>
      </c>
      <c r="FK189" s="263" t="s">
        <v>6977</v>
      </c>
      <c r="FL189" s="263" t="s">
        <v>6977</v>
      </c>
      <c r="FM189" s="263" t="s">
        <v>6977</v>
      </c>
      <c r="FN189" s="263" t="s">
        <v>6977</v>
      </c>
      <c r="FO189" s="263" t="s">
        <v>6977</v>
      </c>
      <c r="FP189" s="263" t="s">
        <v>6977</v>
      </c>
      <c r="FQ189" s="263" t="s">
        <v>6977</v>
      </c>
      <c r="FR189" s="263" t="s">
        <v>6977</v>
      </c>
      <c r="FS189" s="263" t="s">
        <v>6977</v>
      </c>
      <c r="FT189" s="263" t="s">
        <v>6977</v>
      </c>
      <c r="FU189" s="263" t="s">
        <v>6977</v>
      </c>
      <c r="FV189" s="263" t="s">
        <v>6977</v>
      </c>
      <c r="FW189" s="263" t="s">
        <v>6977</v>
      </c>
      <c r="FX189" s="263" t="s">
        <v>6977</v>
      </c>
      <c r="FY189" s="263" t="s">
        <v>6977</v>
      </c>
      <c r="FZ189" s="263" t="s">
        <v>6977</v>
      </c>
      <c r="GA189" s="263" t="s">
        <v>6977</v>
      </c>
      <c r="GB189" s="263" t="s">
        <v>6977</v>
      </c>
      <c r="GC189" s="263" t="s">
        <v>6977</v>
      </c>
      <c r="GD189" s="263" t="s">
        <v>6977</v>
      </c>
      <c r="GE189" s="263" t="s">
        <v>6977</v>
      </c>
      <c r="GF189" s="263" t="s">
        <v>6977</v>
      </c>
      <c r="GG189" s="263" t="s">
        <v>6977</v>
      </c>
      <c r="GH189" s="263" t="s">
        <v>6977</v>
      </c>
      <c r="GI189" s="263" t="s">
        <v>6977</v>
      </c>
      <c r="GJ189" s="263" t="s">
        <v>6977</v>
      </c>
      <c r="GK189" s="263" t="s">
        <v>6977</v>
      </c>
      <c r="GL189" s="263" t="s">
        <v>6977</v>
      </c>
      <c r="GM189" s="263" t="s">
        <v>6977</v>
      </c>
      <c r="GN189" s="263" t="s">
        <v>6977</v>
      </c>
      <c r="GO189" s="263" t="s">
        <v>6977</v>
      </c>
      <c r="GP189" s="263" t="s">
        <v>6977</v>
      </c>
      <c r="GQ189" s="263" t="s">
        <v>6977</v>
      </c>
      <c r="GR189" s="263" t="s">
        <v>6977</v>
      </c>
      <c r="GS189" s="263" t="s">
        <v>6977</v>
      </c>
      <c r="GT189" s="263" t="s">
        <v>6977</v>
      </c>
      <c r="GU189" s="263" t="s">
        <v>6977</v>
      </c>
      <c r="GV189" s="263" t="s">
        <v>6977</v>
      </c>
      <c r="GW189" s="263" t="s">
        <v>6977</v>
      </c>
      <c r="GX189" s="263" t="s">
        <v>6977</v>
      </c>
      <c r="GY189" s="263" t="s">
        <v>6977</v>
      </c>
      <c r="GZ189" s="263" t="s">
        <v>6977</v>
      </c>
      <c r="HA189" s="263" t="s">
        <v>6977</v>
      </c>
      <c r="HB189" s="263" t="s">
        <v>6977</v>
      </c>
      <c r="HC189" s="263" t="s">
        <v>6977</v>
      </c>
      <c r="HD189" s="263" t="s">
        <v>6977</v>
      </c>
      <c r="HE189" s="263" t="s">
        <v>6977</v>
      </c>
      <c r="HF189" s="263" t="s">
        <v>6977</v>
      </c>
      <c r="HG189" s="263" t="s">
        <v>6977</v>
      </c>
      <c r="HH189" s="263" t="s">
        <v>6977</v>
      </c>
      <c r="HI189" s="263" t="s">
        <v>6977</v>
      </c>
      <c r="HJ189" s="263" t="s">
        <v>6977</v>
      </c>
      <c r="HK189" s="263" t="s">
        <v>6977</v>
      </c>
      <c r="HL189" s="263" t="s">
        <v>6977</v>
      </c>
      <c r="HM189" s="263" t="s">
        <v>6977</v>
      </c>
      <c r="HN189" s="263" t="s">
        <v>6977</v>
      </c>
      <c r="HO189" s="263" t="s">
        <v>6977</v>
      </c>
      <c r="HP189" s="263" t="s">
        <v>6977</v>
      </c>
      <c r="HQ189" s="263" t="s">
        <v>6977</v>
      </c>
    </row>
    <row r="190" spans="3:225">
      <c r="C190" s="229"/>
      <c r="D190" s="212"/>
      <c r="E190" s="229" t="s">
        <v>7211</v>
      </c>
      <c r="F190" s="239" t="s">
        <v>7246</v>
      </c>
      <c r="G190" s="260" t="s">
        <v>7206</v>
      </c>
      <c r="H190" s="261" t="s">
        <v>7207</v>
      </c>
      <c r="I190" s="262"/>
      <c r="J190" s="262"/>
      <c r="K190" s="262"/>
      <c r="L190" s="262"/>
      <c r="M190" s="262"/>
      <c r="N190" s="262"/>
      <c r="O190" s="262"/>
      <c r="P190" s="262"/>
      <c r="Q190" s="262"/>
      <c r="R190" s="262"/>
      <c r="S190" s="262"/>
      <c r="T190" s="262"/>
      <c r="U190" s="262"/>
      <c r="V190" s="262"/>
      <c r="W190" s="262"/>
      <c r="X190" s="262"/>
      <c r="Y190" s="262"/>
      <c r="Z190" s="262"/>
      <c r="AA190" s="262"/>
      <c r="AB190" s="262"/>
      <c r="AC190" s="262"/>
      <c r="AD190" s="262"/>
      <c r="AE190" s="262"/>
      <c r="AF190" s="262"/>
      <c r="AG190" s="262"/>
      <c r="AH190" s="262"/>
      <c r="AI190" s="262"/>
      <c r="AJ190" s="262"/>
      <c r="AK190" s="262"/>
      <c r="AL190" s="262"/>
      <c r="AM190" s="262"/>
      <c r="AN190" s="262"/>
      <c r="AO190" s="262"/>
      <c r="AP190" s="262"/>
      <c r="AQ190" s="262"/>
      <c r="AR190" s="262"/>
      <c r="AS190" s="262"/>
      <c r="AT190" s="262"/>
      <c r="AU190" s="262"/>
      <c r="AV190" s="262"/>
      <c r="AW190" s="262"/>
      <c r="AX190" s="262"/>
      <c r="AY190" s="262"/>
      <c r="AZ190" s="262"/>
      <c r="BA190" s="262"/>
      <c r="BB190" s="262"/>
      <c r="BC190" s="262"/>
      <c r="BD190" s="262"/>
      <c r="BE190" s="262"/>
      <c r="BF190" s="262"/>
      <c r="BG190" s="262"/>
      <c r="BH190" s="262"/>
      <c r="BI190" s="262"/>
      <c r="BJ190" s="262"/>
      <c r="BK190" s="262"/>
      <c r="BL190" s="262"/>
      <c r="BM190" s="262"/>
      <c r="BN190" s="262"/>
      <c r="BO190" s="262"/>
      <c r="BP190" s="262"/>
      <c r="BQ190" s="262"/>
      <c r="BR190" s="262"/>
      <c r="BS190" s="262"/>
      <c r="BT190" s="262"/>
      <c r="BU190" s="262"/>
      <c r="BV190" s="262"/>
      <c r="BW190" s="262"/>
      <c r="BX190" s="262"/>
      <c r="BY190" s="262"/>
      <c r="BZ190" s="262"/>
      <c r="CA190" s="262"/>
      <c r="CB190" s="262"/>
      <c r="CC190" s="262"/>
      <c r="CD190" s="262"/>
      <c r="CE190" s="262"/>
      <c r="CF190" s="262"/>
      <c r="CG190" s="262"/>
      <c r="CH190" s="262"/>
      <c r="CI190" s="262"/>
      <c r="CJ190" s="262"/>
      <c r="CK190" s="262"/>
      <c r="CL190" s="262"/>
      <c r="CM190" s="262"/>
      <c r="CN190" s="262"/>
      <c r="CO190" s="262"/>
      <c r="CP190" s="262"/>
      <c r="CQ190" s="262"/>
      <c r="CR190" s="262"/>
      <c r="CS190" s="262"/>
      <c r="CT190" s="262"/>
      <c r="CU190" s="262"/>
      <c r="CV190" s="262"/>
      <c r="CW190" s="262"/>
      <c r="CX190" s="262"/>
      <c r="CY190" s="262"/>
      <c r="CZ190" s="262"/>
      <c r="DA190" s="262"/>
      <c r="DB190" s="262"/>
      <c r="DC190" s="262"/>
      <c r="DD190" s="262"/>
      <c r="DE190" s="262"/>
      <c r="DF190" s="262"/>
      <c r="DG190" s="262"/>
      <c r="DH190" s="262"/>
      <c r="DI190" s="262"/>
      <c r="DJ190" s="262"/>
      <c r="DK190" s="262"/>
      <c r="DL190" s="262"/>
      <c r="DM190" s="262"/>
      <c r="DN190" s="262"/>
      <c r="DO190" s="262"/>
      <c r="DP190" s="262"/>
      <c r="DQ190" s="262"/>
      <c r="DR190" s="262"/>
      <c r="DS190" s="262"/>
      <c r="DT190" s="262"/>
      <c r="DU190" s="262"/>
      <c r="DV190" s="262"/>
      <c r="DW190" s="262"/>
      <c r="DX190" s="262"/>
      <c r="DY190" s="262"/>
      <c r="DZ190" s="262"/>
      <c r="EA190" s="262"/>
      <c r="EB190" s="262"/>
      <c r="EC190" s="262"/>
      <c r="ED190" s="262"/>
      <c r="EE190" s="262"/>
      <c r="EF190" s="262"/>
      <c r="EG190" s="262"/>
      <c r="EH190" s="262"/>
      <c r="EI190" s="262"/>
      <c r="EJ190" s="262"/>
      <c r="EK190" s="262"/>
      <c r="EL190" s="262"/>
      <c r="EM190" s="262"/>
      <c r="EN190" s="262"/>
      <c r="EO190" s="262"/>
      <c r="EP190" s="263" t="s">
        <v>6977</v>
      </c>
      <c r="EQ190" s="263" t="s">
        <v>6977</v>
      </c>
      <c r="ER190" s="263" t="s">
        <v>6977</v>
      </c>
      <c r="ES190" s="263" t="s">
        <v>6977</v>
      </c>
      <c r="ET190" s="263" t="s">
        <v>6977</v>
      </c>
      <c r="EU190" s="263" t="s">
        <v>6977</v>
      </c>
      <c r="EV190" s="263" t="s">
        <v>6977</v>
      </c>
      <c r="EW190" s="263" t="s">
        <v>6977</v>
      </c>
      <c r="EX190" s="263" t="s">
        <v>6977</v>
      </c>
      <c r="EY190" s="263" t="s">
        <v>6977</v>
      </c>
      <c r="EZ190" s="263" t="s">
        <v>6977</v>
      </c>
      <c r="FA190" s="263" t="s">
        <v>6977</v>
      </c>
      <c r="FB190" s="263" t="s">
        <v>6977</v>
      </c>
      <c r="FC190" s="263" t="s">
        <v>6977</v>
      </c>
      <c r="FD190" s="263" t="s">
        <v>6977</v>
      </c>
      <c r="FE190" s="263" t="s">
        <v>6977</v>
      </c>
      <c r="FF190" s="263" t="s">
        <v>6977</v>
      </c>
      <c r="FG190" s="263" t="s">
        <v>6977</v>
      </c>
      <c r="FH190" s="263" t="s">
        <v>6977</v>
      </c>
      <c r="FI190" s="263" t="s">
        <v>6977</v>
      </c>
      <c r="FJ190" s="263" t="s">
        <v>6977</v>
      </c>
      <c r="FK190" s="263" t="s">
        <v>6977</v>
      </c>
      <c r="FL190" s="263" t="s">
        <v>6977</v>
      </c>
      <c r="FM190" s="263" t="s">
        <v>6977</v>
      </c>
      <c r="FN190" s="263" t="s">
        <v>6977</v>
      </c>
      <c r="FO190" s="263" t="s">
        <v>6977</v>
      </c>
      <c r="FP190" s="263" t="s">
        <v>6977</v>
      </c>
      <c r="FQ190" s="263" t="s">
        <v>6977</v>
      </c>
      <c r="FR190" s="263" t="s">
        <v>6977</v>
      </c>
      <c r="FS190" s="263" t="s">
        <v>6977</v>
      </c>
      <c r="FT190" s="263" t="s">
        <v>6977</v>
      </c>
      <c r="FU190" s="263" t="s">
        <v>6977</v>
      </c>
      <c r="FV190" s="263" t="s">
        <v>6977</v>
      </c>
      <c r="FW190" s="263" t="s">
        <v>6977</v>
      </c>
      <c r="FX190" s="263" t="s">
        <v>6977</v>
      </c>
      <c r="FY190" s="263" t="s">
        <v>6977</v>
      </c>
      <c r="FZ190" s="263" t="s">
        <v>6977</v>
      </c>
      <c r="GA190" s="263" t="s">
        <v>6977</v>
      </c>
      <c r="GB190" s="263" t="s">
        <v>6977</v>
      </c>
      <c r="GC190" s="263" t="s">
        <v>6977</v>
      </c>
      <c r="GD190" s="263" t="s">
        <v>6977</v>
      </c>
      <c r="GE190" s="263" t="s">
        <v>6977</v>
      </c>
      <c r="GF190" s="263" t="s">
        <v>6977</v>
      </c>
      <c r="GG190" s="263" t="s">
        <v>6977</v>
      </c>
      <c r="GH190" s="263" t="s">
        <v>6977</v>
      </c>
      <c r="GI190" s="263" t="s">
        <v>6977</v>
      </c>
      <c r="GJ190" s="263" t="s">
        <v>6977</v>
      </c>
      <c r="GK190" s="263" t="s">
        <v>6977</v>
      </c>
      <c r="GL190" s="263" t="s">
        <v>6977</v>
      </c>
      <c r="GM190" s="263" t="s">
        <v>6977</v>
      </c>
      <c r="GN190" s="263" t="s">
        <v>6977</v>
      </c>
      <c r="GO190" s="263" t="s">
        <v>6977</v>
      </c>
      <c r="GP190" s="263" t="s">
        <v>6977</v>
      </c>
      <c r="GQ190" s="263" t="s">
        <v>6977</v>
      </c>
      <c r="GR190" s="263" t="s">
        <v>6977</v>
      </c>
      <c r="GS190" s="263" t="s">
        <v>6977</v>
      </c>
      <c r="GT190" s="263" t="s">
        <v>6977</v>
      </c>
      <c r="GU190" s="263" t="s">
        <v>6977</v>
      </c>
      <c r="GV190" s="263" t="s">
        <v>6977</v>
      </c>
      <c r="GW190" s="263" t="s">
        <v>6977</v>
      </c>
      <c r="GX190" s="263" t="s">
        <v>6977</v>
      </c>
      <c r="GY190" s="263" t="s">
        <v>6977</v>
      </c>
      <c r="GZ190" s="263" t="s">
        <v>6977</v>
      </c>
      <c r="HA190" s="263" t="s">
        <v>6977</v>
      </c>
      <c r="HB190" s="263" t="s">
        <v>6977</v>
      </c>
      <c r="HC190" s="263" t="s">
        <v>6977</v>
      </c>
      <c r="HD190" s="263" t="s">
        <v>6977</v>
      </c>
      <c r="HE190" s="263" t="s">
        <v>6977</v>
      </c>
      <c r="HF190" s="263" t="s">
        <v>6977</v>
      </c>
      <c r="HG190" s="263" t="s">
        <v>6977</v>
      </c>
      <c r="HH190" s="263" t="s">
        <v>6977</v>
      </c>
      <c r="HI190" s="263" t="s">
        <v>6977</v>
      </c>
      <c r="HJ190" s="263" t="s">
        <v>6977</v>
      </c>
      <c r="HK190" s="263" t="s">
        <v>6977</v>
      </c>
      <c r="HL190" s="263" t="s">
        <v>6977</v>
      </c>
      <c r="HM190" s="263" t="s">
        <v>6977</v>
      </c>
      <c r="HN190" s="263" t="s">
        <v>6977</v>
      </c>
      <c r="HO190" s="263" t="s">
        <v>6977</v>
      </c>
      <c r="HP190" s="263" t="s">
        <v>6977</v>
      </c>
      <c r="HQ190" s="263" t="s">
        <v>6977</v>
      </c>
    </row>
    <row r="191" spans="3:225">
      <c r="C191" s="229"/>
      <c r="D191" s="212"/>
      <c r="E191" s="229" t="s">
        <v>7212</v>
      </c>
      <c r="F191" s="239" t="s">
        <v>7246</v>
      </c>
      <c r="G191" s="260" t="s">
        <v>7206</v>
      </c>
      <c r="H191" s="261" t="s">
        <v>7213</v>
      </c>
      <c r="I191" s="262"/>
      <c r="J191" s="262"/>
      <c r="K191" s="262"/>
      <c r="L191" s="262"/>
      <c r="M191" s="262"/>
      <c r="N191" s="262"/>
      <c r="O191" s="262"/>
      <c r="P191" s="262"/>
      <c r="Q191" s="262"/>
      <c r="R191" s="262"/>
      <c r="S191" s="262"/>
      <c r="T191" s="262"/>
      <c r="U191" s="262"/>
      <c r="V191" s="262"/>
      <c r="W191" s="262"/>
      <c r="X191" s="262"/>
      <c r="Y191" s="262"/>
      <c r="Z191" s="262"/>
      <c r="AA191" s="262"/>
      <c r="AB191" s="262"/>
      <c r="AC191" s="262"/>
      <c r="AD191" s="262"/>
      <c r="AE191" s="262"/>
      <c r="AF191" s="262"/>
      <c r="AG191" s="262"/>
      <c r="AH191" s="262"/>
      <c r="AI191" s="262"/>
      <c r="AJ191" s="262"/>
      <c r="AK191" s="262"/>
      <c r="AL191" s="262"/>
      <c r="AM191" s="262"/>
      <c r="AN191" s="262"/>
      <c r="AO191" s="262"/>
      <c r="AP191" s="262"/>
      <c r="AQ191" s="262"/>
      <c r="AR191" s="262"/>
      <c r="AS191" s="262"/>
      <c r="AT191" s="262"/>
      <c r="AU191" s="262"/>
      <c r="AV191" s="262"/>
      <c r="AW191" s="262"/>
      <c r="AX191" s="262"/>
      <c r="AY191" s="262"/>
      <c r="AZ191" s="262"/>
      <c r="BA191" s="262"/>
      <c r="BB191" s="262"/>
      <c r="BC191" s="262"/>
      <c r="BD191" s="262"/>
      <c r="BE191" s="262"/>
      <c r="BF191" s="262"/>
      <c r="BG191" s="262"/>
      <c r="BH191" s="262"/>
      <c r="BI191" s="262"/>
      <c r="BJ191" s="262"/>
      <c r="BK191" s="262"/>
      <c r="BL191" s="262"/>
      <c r="BM191" s="262"/>
      <c r="BN191" s="262"/>
      <c r="BO191" s="262"/>
      <c r="BP191" s="262"/>
      <c r="BQ191" s="262"/>
      <c r="BR191" s="262"/>
      <c r="BS191" s="262"/>
      <c r="BT191" s="262"/>
      <c r="BU191" s="262"/>
      <c r="BV191" s="262"/>
      <c r="BW191" s="262"/>
      <c r="BX191" s="262"/>
      <c r="BY191" s="262"/>
      <c r="BZ191" s="262"/>
      <c r="CA191" s="262"/>
      <c r="CB191" s="262"/>
      <c r="CC191" s="262"/>
      <c r="CD191" s="262"/>
      <c r="CE191" s="262"/>
      <c r="CF191" s="262"/>
      <c r="CG191" s="262"/>
      <c r="CH191" s="262"/>
      <c r="CI191" s="262"/>
      <c r="CJ191" s="262"/>
      <c r="CK191" s="262"/>
      <c r="CL191" s="262"/>
      <c r="CM191" s="262"/>
      <c r="CN191" s="262"/>
      <c r="CO191" s="262"/>
      <c r="CP191" s="262"/>
      <c r="CQ191" s="262"/>
      <c r="CR191" s="262"/>
      <c r="CS191" s="262"/>
      <c r="CT191" s="262"/>
      <c r="CU191" s="262"/>
      <c r="CV191" s="262"/>
      <c r="CW191" s="262"/>
      <c r="CX191" s="262"/>
      <c r="CY191" s="262"/>
      <c r="CZ191" s="262"/>
      <c r="DA191" s="262"/>
      <c r="DB191" s="262"/>
      <c r="DC191" s="262"/>
      <c r="DD191" s="262"/>
      <c r="DE191" s="262"/>
      <c r="DF191" s="262"/>
      <c r="DG191" s="262"/>
      <c r="DH191" s="262"/>
      <c r="DI191" s="262"/>
      <c r="DJ191" s="262"/>
      <c r="DK191" s="262"/>
      <c r="DL191" s="262"/>
      <c r="DM191" s="262"/>
      <c r="DN191" s="262"/>
      <c r="DO191" s="262"/>
      <c r="DP191" s="262"/>
      <c r="DQ191" s="262"/>
      <c r="DR191" s="262"/>
      <c r="DS191" s="262"/>
      <c r="DT191" s="262"/>
      <c r="DU191" s="262"/>
      <c r="DV191" s="262"/>
      <c r="DW191" s="262"/>
      <c r="DX191" s="262"/>
      <c r="DY191" s="262"/>
      <c r="DZ191" s="262"/>
      <c r="EA191" s="262"/>
      <c r="EB191" s="262"/>
      <c r="EC191" s="262"/>
      <c r="ED191" s="262"/>
      <c r="EE191" s="262"/>
      <c r="EF191" s="262"/>
      <c r="EG191" s="262"/>
      <c r="EH191" s="262"/>
      <c r="EI191" s="262"/>
      <c r="EJ191" s="262"/>
      <c r="EK191" s="262"/>
      <c r="EL191" s="262"/>
      <c r="EM191" s="262"/>
      <c r="EN191" s="262"/>
      <c r="EO191" s="262"/>
      <c r="EP191" s="263" t="s">
        <v>6977</v>
      </c>
      <c r="EQ191" s="263" t="s">
        <v>6977</v>
      </c>
      <c r="ER191" s="263" t="s">
        <v>6977</v>
      </c>
      <c r="ES191" s="263" t="s">
        <v>6977</v>
      </c>
      <c r="ET191" s="263" t="s">
        <v>6977</v>
      </c>
      <c r="EU191" s="263" t="s">
        <v>6977</v>
      </c>
      <c r="EV191" s="263" t="s">
        <v>6977</v>
      </c>
      <c r="EW191" s="263" t="s">
        <v>6977</v>
      </c>
      <c r="EX191" s="263" t="s">
        <v>6977</v>
      </c>
      <c r="EY191" s="263" t="s">
        <v>6977</v>
      </c>
      <c r="EZ191" s="263" t="s">
        <v>6977</v>
      </c>
      <c r="FA191" s="263" t="s">
        <v>6977</v>
      </c>
      <c r="FB191" s="263" t="s">
        <v>6977</v>
      </c>
      <c r="FC191" s="263" t="s">
        <v>6977</v>
      </c>
      <c r="FD191" s="263" t="s">
        <v>6977</v>
      </c>
      <c r="FE191" s="263" t="s">
        <v>6977</v>
      </c>
      <c r="FF191" s="263" t="s">
        <v>6977</v>
      </c>
      <c r="FG191" s="263" t="s">
        <v>6977</v>
      </c>
      <c r="FH191" s="263" t="s">
        <v>6977</v>
      </c>
      <c r="FI191" s="263" t="s">
        <v>6977</v>
      </c>
      <c r="FJ191" s="263" t="s">
        <v>6977</v>
      </c>
      <c r="FK191" s="263" t="s">
        <v>6977</v>
      </c>
      <c r="FL191" s="263" t="s">
        <v>6977</v>
      </c>
      <c r="FM191" s="263" t="s">
        <v>6977</v>
      </c>
      <c r="FN191" s="263" t="s">
        <v>6977</v>
      </c>
      <c r="FO191" s="263" t="s">
        <v>6977</v>
      </c>
      <c r="FP191" s="263" t="s">
        <v>6977</v>
      </c>
      <c r="FQ191" s="263" t="s">
        <v>6977</v>
      </c>
      <c r="FR191" s="263" t="s">
        <v>6977</v>
      </c>
      <c r="FS191" s="263" t="s">
        <v>6977</v>
      </c>
      <c r="FT191" s="263" t="s">
        <v>6977</v>
      </c>
      <c r="FU191" s="263" t="s">
        <v>6977</v>
      </c>
      <c r="FV191" s="263" t="s">
        <v>6977</v>
      </c>
      <c r="FW191" s="263" t="s">
        <v>6977</v>
      </c>
      <c r="FX191" s="263" t="s">
        <v>6977</v>
      </c>
      <c r="FY191" s="263" t="s">
        <v>6977</v>
      </c>
      <c r="FZ191" s="263" t="s">
        <v>6977</v>
      </c>
      <c r="GA191" s="263" t="s">
        <v>6977</v>
      </c>
      <c r="GB191" s="263" t="s">
        <v>6977</v>
      </c>
      <c r="GC191" s="263" t="s">
        <v>6977</v>
      </c>
      <c r="GD191" s="263" t="s">
        <v>6977</v>
      </c>
      <c r="GE191" s="263" t="s">
        <v>6977</v>
      </c>
      <c r="GF191" s="263" t="s">
        <v>6977</v>
      </c>
      <c r="GG191" s="263" t="s">
        <v>6977</v>
      </c>
      <c r="GH191" s="263" t="s">
        <v>6977</v>
      </c>
      <c r="GI191" s="263" t="s">
        <v>6977</v>
      </c>
      <c r="GJ191" s="263" t="s">
        <v>6977</v>
      </c>
      <c r="GK191" s="263" t="s">
        <v>6977</v>
      </c>
      <c r="GL191" s="263" t="s">
        <v>6977</v>
      </c>
      <c r="GM191" s="263" t="s">
        <v>6977</v>
      </c>
      <c r="GN191" s="263" t="s">
        <v>6977</v>
      </c>
      <c r="GO191" s="263" t="s">
        <v>6977</v>
      </c>
      <c r="GP191" s="263" t="s">
        <v>6977</v>
      </c>
      <c r="GQ191" s="263" t="s">
        <v>6977</v>
      </c>
      <c r="GR191" s="263" t="s">
        <v>6977</v>
      </c>
      <c r="GS191" s="263" t="s">
        <v>6977</v>
      </c>
      <c r="GT191" s="263" t="s">
        <v>6977</v>
      </c>
      <c r="GU191" s="263" t="s">
        <v>6977</v>
      </c>
      <c r="GV191" s="263" t="s">
        <v>6977</v>
      </c>
      <c r="GW191" s="263" t="s">
        <v>6977</v>
      </c>
      <c r="GX191" s="263" t="s">
        <v>6977</v>
      </c>
      <c r="GY191" s="263" t="s">
        <v>6977</v>
      </c>
      <c r="GZ191" s="263" t="s">
        <v>6977</v>
      </c>
      <c r="HA191" s="263" t="s">
        <v>6977</v>
      </c>
      <c r="HB191" s="263" t="s">
        <v>6977</v>
      </c>
      <c r="HC191" s="263" t="s">
        <v>6977</v>
      </c>
      <c r="HD191" s="263" t="s">
        <v>6977</v>
      </c>
      <c r="HE191" s="263" t="s">
        <v>6977</v>
      </c>
      <c r="HF191" s="263" t="s">
        <v>6977</v>
      </c>
      <c r="HG191" s="263" t="s">
        <v>6977</v>
      </c>
      <c r="HH191" s="263" t="s">
        <v>6977</v>
      </c>
      <c r="HI191" s="263" t="s">
        <v>6977</v>
      </c>
      <c r="HJ191" s="263" t="s">
        <v>6977</v>
      </c>
      <c r="HK191" s="263" t="s">
        <v>6977</v>
      </c>
      <c r="HL191" s="263" t="s">
        <v>6977</v>
      </c>
      <c r="HM191" s="263" t="s">
        <v>6977</v>
      </c>
      <c r="HN191" s="263" t="s">
        <v>6977</v>
      </c>
      <c r="HO191" s="263" t="s">
        <v>6977</v>
      </c>
      <c r="HP191" s="263" t="s">
        <v>6977</v>
      </c>
      <c r="HQ191" s="263" t="s">
        <v>6977</v>
      </c>
    </row>
    <row r="192" spans="3:225">
      <c r="C192" s="229"/>
      <c r="D192" s="212"/>
      <c r="E192" s="229" t="s">
        <v>7214</v>
      </c>
      <c r="F192" s="239" t="s">
        <v>7246</v>
      </c>
      <c r="G192" s="260" t="s">
        <v>7206</v>
      </c>
      <c r="H192" s="261" t="s">
        <v>7213</v>
      </c>
      <c r="I192" s="262"/>
      <c r="J192" s="262"/>
      <c r="K192" s="262"/>
      <c r="L192" s="262"/>
      <c r="M192" s="262"/>
      <c r="N192" s="262"/>
      <c r="O192" s="262"/>
      <c r="P192" s="262"/>
      <c r="Q192" s="262"/>
      <c r="R192" s="262"/>
      <c r="S192" s="262"/>
      <c r="T192" s="262"/>
      <c r="U192" s="262"/>
      <c r="V192" s="262"/>
      <c r="W192" s="262"/>
      <c r="X192" s="262"/>
      <c r="Y192" s="262"/>
      <c r="Z192" s="262"/>
      <c r="AA192" s="262"/>
      <c r="AB192" s="262"/>
      <c r="AC192" s="262"/>
      <c r="AD192" s="262"/>
      <c r="AE192" s="262"/>
      <c r="AF192" s="262"/>
      <c r="AG192" s="262"/>
      <c r="AH192" s="262"/>
      <c r="AI192" s="262"/>
      <c r="AJ192" s="262"/>
      <c r="AK192" s="262"/>
      <c r="AL192" s="262"/>
      <c r="AM192" s="262"/>
      <c r="AN192" s="262"/>
      <c r="AO192" s="262"/>
      <c r="AP192" s="262"/>
      <c r="AQ192" s="262"/>
      <c r="AR192" s="262"/>
      <c r="AS192" s="262"/>
      <c r="AT192" s="262"/>
      <c r="AU192" s="262"/>
      <c r="AV192" s="262"/>
      <c r="AW192" s="262"/>
      <c r="AX192" s="262"/>
      <c r="AY192" s="262"/>
      <c r="AZ192" s="262"/>
      <c r="BA192" s="262"/>
      <c r="BB192" s="262"/>
      <c r="BC192" s="262"/>
      <c r="BD192" s="262"/>
      <c r="BE192" s="262"/>
      <c r="BF192" s="262"/>
      <c r="BG192" s="262"/>
      <c r="BH192" s="262"/>
      <c r="BI192" s="262"/>
      <c r="BJ192" s="262"/>
      <c r="BK192" s="262"/>
      <c r="BL192" s="262"/>
      <c r="BM192" s="262"/>
      <c r="BN192" s="262"/>
      <c r="BO192" s="262"/>
      <c r="BP192" s="262"/>
      <c r="BQ192" s="262"/>
      <c r="BR192" s="262"/>
      <c r="BS192" s="262"/>
      <c r="BT192" s="262"/>
      <c r="BU192" s="262"/>
      <c r="BV192" s="262"/>
      <c r="BW192" s="262"/>
      <c r="BX192" s="262"/>
      <c r="BY192" s="262"/>
      <c r="BZ192" s="262"/>
      <c r="CA192" s="262"/>
      <c r="CB192" s="262"/>
      <c r="CC192" s="262"/>
      <c r="CD192" s="262"/>
      <c r="CE192" s="262"/>
      <c r="CF192" s="262"/>
      <c r="CG192" s="262"/>
      <c r="CH192" s="262"/>
      <c r="CI192" s="262"/>
      <c r="CJ192" s="262"/>
      <c r="CK192" s="262"/>
      <c r="CL192" s="262"/>
      <c r="CM192" s="262"/>
      <c r="CN192" s="262"/>
      <c r="CO192" s="262"/>
      <c r="CP192" s="262"/>
      <c r="CQ192" s="262"/>
      <c r="CR192" s="262"/>
      <c r="CS192" s="262"/>
      <c r="CT192" s="262"/>
      <c r="CU192" s="262"/>
      <c r="CV192" s="262"/>
      <c r="CW192" s="262"/>
      <c r="CX192" s="262"/>
      <c r="CY192" s="262"/>
      <c r="CZ192" s="262"/>
      <c r="DA192" s="262"/>
      <c r="DB192" s="262"/>
      <c r="DC192" s="262"/>
      <c r="DD192" s="262"/>
      <c r="DE192" s="262"/>
      <c r="DF192" s="262"/>
      <c r="DG192" s="262"/>
      <c r="DH192" s="262"/>
      <c r="DI192" s="262"/>
      <c r="DJ192" s="262"/>
      <c r="DK192" s="262"/>
      <c r="DL192" s="262"/>
      <c r="DM192" s="262"/>
      <c r="DN192" s="262"/>
      <c r="DO192" s="262"/>
      <c r="DP192" s="262"/>
      <c r="DQ192" s="262"/>
      <c r="DR192" s="262"/>
      <c r="DS192" s="262"/>
      <c r="DT192" s="262"/>
      <c r="DU192" s="262"/>
      <c r="DV192" s="262"/>
      <c r="DW192" s="262"/>
      <c r="DX192" s="262"/>
      <c r="DY192" s="262"/>
      <c r="DZ192" s="262"/>
      <c r="EA192" s="262"/>
      <c r="EB192" s="262"/>
      <c r="EC192" s="262"/>
      <c r="ED192" s="262"/>
      <c r="EE192" s="262"/>
      <c r="EF192" s="262"/>
      <c r="EG192" s="262"/>
      <c r="EH192" s="262"/>
      <c r="EI192" s="262"/>
      <c r="EJ192" s="262"/>
      <c r="EK192" s="262"/>
      <c r="EL192" s="262"/>
      <c r="EM192" s="262"/>
      <c r="EN192" s="262"/>
      <c r="EO192" s="262"/>
      <c r="EP192" s="263" t="s">
        <v>6977</v>
      </c>
      <c r="EQ192" s="263" t="s">
        <v>6977</v>
      </c>
      <c r="ER192" s="263" t="s">
        <v>6977</v>
      </c>
      <c r="ES192" s="263" t="s">
        <v>6977</v>
      </c>
      <c r="ET192" s="263" t="s">
        <v>6977</v>
      </c>
      <c r="EU192" s="263" t="s">
        <v>6977</v>
      </c>
      <c r="EV192" s="263" t="s">
        <v>6977</v>
      </c>
      <c r="EW192" s="263" t="s">
        <v>6977</v>
      </c>
      <c r="EX192" s="263" t="s">
        <v>6977</v>
      </c>
      <c r="EY192" s="263" t="s">
        <v>6977</v>
      </c>
      <c r="EZ192" s="263" t="s">
        <v>6977</v>
      </c>
      <c r="FA192" s="263" t="s">
        <v>6977</v>
      </c>
      <c r="FB192" s="263" t="s">
        <v>6977</v>
      </c>
      <c r="FC192" s="263" t="s">
        <v>6977</v>
      </c>
      <c r="FD192" s="263" t="s">
        <v>6977</v>
      </c>
      <c r="FE192" s="263" t="s">
        <v>6977</v>
      </c>
      <c r="FF192" s="263" t="s">
        <v>6977</v>
      </c>
      <c r="FG192" s="263" t="s">
        <v>6977</v>
      </c>
      <c r="FH192" s="263" t="s">
        <v>6977</v>
      </c>
      <c r="FI192" s="263" t="s">
        <v>6977</v>
      </c>
      <c r="FJ192" s="263" t="s">
        <v>6977</v>
      </c>
      <c r="FK192" s="263" t="s">
        <v>6977</v>
      </c>
      <c r="FL192" s="263" t="s">
        <v>6977</v>
      </c>
      <c r="FM192" s="263" t="s">
        <v>6977</v>
      </c>
      <c r="FN192" s="263" t="s">
        <v>6977</v>
      </c>
      <c r="FO192" s="263" t="s">
        <v>6977</v>
      </c>
      <c r="FP192" s="263" t="s">
        <v>6977</v>
      </c>
      <c r="FQ192" s="263" t="s">
        <v>6977</v>
      </c>
      <c r="FR192" s="263" t="s">
        <v>6977</v>
      </c>
      <c r="FS192" s="263" t="s">
        <v>6977</v>
      </c>
      <c r="FT192" s="263" t="s">
        <v>6977</v>
      </c>
      <c r="FU192" s="263" t="s">
        <v>6977</v>
      </c>
      <c r="FV192" s="263" t="s">
        <v>6977</v>
      </c>
      <c r="FW192" s="263" t="s">
        <v>6977</v>
      </c>
      <c r="FX192" s="263" t="s">
        <v>6977</v>
      </c>
      <c r="FY192" s="263" t="s">
        <v>6977</v>
      </c>
      <c r="FZ192" s="263" t="s">
        <v>6977</v>
      </c>
      <c r="GA192" s="263" t="s">
        <v>6977</v>
      </c>
      <c r="GB192" s="263" t="s">
        <v>6977</v>
      </c>
      <c r="GC192" s="263" t="s">
        <v>6977</v>
      </c>
      <c r="GD192" s="263" t="s">
        <v>6977</v>
      </c>
      <c r="GE192" s="263" t="s">
        <v>6977</v>
      </c>
      <c r="GF192" s="263" t="s">
        <v>6977</v>
      </c>
      <c r="GG192" s="263" t="s">
        <v>6977</v>
      </c>
      <c r="GH192" s="263" t="s">
        <v>6977</v>
      </c>
      <c r="GI192" s="263" t="s">
        <v>6977</v>
      </c>
      <c r="GJ192" s="263" t="s">
        <v>6977</v>
      </c>
      <c r="GK192" s="263" t="s">
        <v>6977</v>
      </c>
      <c r="GL192" s="263" t="s">
        <v>6977</v>
      </c>
      <c r="GM192" s="263" t="s">
        <v>6977</v>
      </c>
      <c r="GN192" s="263" t="s">
        <v>6977</v>
      </c>
      <c r="GO192" s="263" t="s">
        <v>6977</v>
      </c>
      <c r="GP192" s="263" t="s">
        <v>6977</v>
      </c>
      <c r="GQ192" s="263" t="s">
        <v>6977</v>
      </c>
      <c r="GR192" s="263" t="s">
        <v>6977</v>
      </c>
      <c r="GS192" s="263" t="s">
        <v>6977</v>
      </c>
      <c r="GT192" s="263" t="s">
        <v>6977</v>
      </c>
      <c r="GU192" s="263" t="s">
        <v>6977</v>
      </c>
      <c r="GV192" s="263" t="s">
        <v>6977</v>
      </c>
      <c r="GW192" s="263" t="s">
        <v>6977</v>
      </c>
      <c r="GX192" s="263" t="s">
        <v>6977</v>
      </c>
      <c r="GY192" s="263" t="s">
        <v>6977</v>
      </c>
      <c r="GZ192" s="263" t="s">
        <v>6977</v>
      </c>
      <c r="HA192" s="263" t="s">
        <v>6977</v>
      </c>
      <c r="HB192" s="263" t="s">
        <v>6977</v>
      </c>
      <c r="HC192" s="263" t="s">
        <v>6977</v>
      </c>
      <c r="HD192" s="263" t="s">
        <v>6977</v>
      </c>
      <c r="HE192" s="263" t="s">
        <v>6977</v>
      </c>
      <c r="HF192" s="263" t="s">
        <v>6977</v>
      </c>
      <c r="HG192" s="263" t="s">
        <v>6977</v>
      </c>
      <c r="HH192" s="263" t="s">
        <v>6977</v>
      </c>
      <c r="HI192" s="263" t="s">
        <v>6977</v>
      </c>
      <c r="HJ192" s="263" t="s">
        <v>6977</v>
      </c>
      <c r="HK192" s="263" t="s">
        <v>6977</v>
      </c>
      <c r="HL192" s="263" t="s">
        <v>6977</v>
      </c>
      <c r="HM192" s="263" t="s">
        <v>6977</v>
      </c>
      <c r="HN192" s="263" t="s">
        <v>6977</v>
      </c>
      <c r="HO192" s="263" t="s">
        <v>6977</v>
      </c>
      <c r="HP192" s="263" t="s">
        <v>6977</v>
      </c>
      <c r="HQ192" s="263" t="s">
        <v>6977</v>
      </c>
    </row>
    <row r="193" spans="3:225">
      <c r="C193" s="229"/>
      <c r="D193" s="212"/>
      <c r="E193" s="229" t="s">
        <v>7215</v>
      </c>
      <c r="F193" s="239" t="s">
        <v>7246</v>
      </c>
      <c r="G193" s="260" t="s">
        <v>7206</v>
      </c>
      <c r="H193" s="261" t="s">
        <v>7213</v>
      </c>
      <c r="I193" s="262"/>
      <c r="J193" s="262"/>
      <c r="K193" s="262"/>
      <c r="L193" s="262"/>
      <c r="M193" s="262"/>
      <c r="N193" s="262"/>
      <c r="O193" s="262"/>
      <c r="P193" s="262"/>
      <c r="Q193" s="262"/>
      <c r="R193" s="262"/>
      <c r="S193" s="262"/>
      <c r="T193" s="262"/>
      <c r="U193" s="262"/>
      <c r="V193" s="262"/>
      <c r="W193" s="262"/>
      <c r="X193" s="262"/>
      <c r="Y193" s="262"/>
      <c r="Z193" s="262"/>
      <c r="AA193" s="262"/>
      <c r="AB193" s="262"/>
      <c r="AC193" s="262"/>
      <c r="AD193" s="262"/>
      <c r="AE193" s="262"/>
      <c r="AF193" s="262"/>
      <c r="AG193" s="262"/>
      <c r="AH193" s="262"/>
      <c r="AI193" s="262"/>
      <c r="AJ193" s="262"/>
      <c r="AK193" s="262"/>
      <c r="AL193" s="262"/>
      <c r="AM193" s="262"/>
      <c r="AN193" s="262"/>
      <c r="AO193" s="262"/>
      <c r="AP193" s="262"/>
      <c r="AQ193" s="262"/>
      <c r="AR193" s="262"/>
      <c r="AS193" s="262"/>
      <c r="AT193" s="262"/>
      <c r="AU193" s="262"/>
      <c r="AV193" s="262"/>
      <c r="AW193" s="262"/>
      <c r="AX193" s="262"/>
      <c r="AY193" s="262"/>
      <c r="AZ193" s="262"/>
      <c r="BA193" s="262"/>
      <c r="BB193" s="262"/>
      <c r="BC193" s="262"/>
      <c r="BD193" s="262"/>
      <c r="BE193" s="262"/>
      <c r="BF193" s="262"/>
      <c r="BG193" s="262"/>
      <c r="BH193" s="262"/>
      <c r="BI193" s="262"/>
      <c r="BJ193" s="262"/>
      <c r="BK193" s="262"/>
      <c r="BL193" s="262"/>
      <c r="BM193" s="262"/>
      <c r="BN193" s="262"/>
      <c r="BO193" s="262"/>
      <c r="BP193" s="262"/>
      <c r="BQ193" s="262"/>
      <c r="BR193" s="262"/>
      <c r="BS193" s="262"/>
      <c r="BT193" s="262"/>
      <c r="BU193" s="262"/>
      <c r="BV193" s="262"/>
      <c r="BW193" s="262"/>
      <c r="BX193" s="262"/>
      <c r="BY193" s="262"/>
      <c r="BZ193" s="262"/>
      <c r="CA193" s="262"/>
      <c r="CB193" s="262"/>
      <c r="CC193" s="262"/>
      <c r="CD193" s="262"/>
      <c r="CE193" s="262"/>
      <c r="CF193" s="262"/>
      <c r="CG193" s="262"/>
      <c r="CH193" s="262"/>
      <c r="CI193" s="262"/>
      <c r="CJ193" s="262"/>
      <c r="CK193" s="262"/>
      <c r="CL193" s="262"/>
      <c r="CM193" s="262"/>
      <c r="CN193" s="262"/>
      <c r="CO193" s="262"/>
      <c r="CP193" s="262"/>
      <c r="CQ193" s="262"/>
      <c r="CR193" s="262"/>
      <c r="CS193" s="262"/>
      <c r="CT193" s="262"/>
      <c r="CU193" s="262"/>
      <c r="CV193" s="262"/>
      <c r="CW193" s="262"/>
      <c r="CX193" s="262"/>
      <c r="CY193" s="262"/>
      <c r="CZ193" s="262"/>
      <c r="DA193" s="262"/>
      <c r="DB193" s="262"/>
      <c r="DC193" s="262"/>
      <c r="DD193" s="262"/>
      <c r="DE193" s="262"/>
      <c r="DF193" s="262"/>
      <c r="DG193" s="262"/>
      <c r="DH193" s="262"/>
      <c r="DI193" s="262"/>
      <c r="DJ193" s="262"/>
      <c r="DK193" s="262"/>
      <c r="DL193" s="262"/>
      <c r="DM193" s="262"/>
      <c r="DN193" s="262"/>
      <c r="DO193" s="262"/>
      <c r="DP193" s="262"/>
      <c r="DQ193" s="262"/>
      <c r="DR193" s="262"/>
      <c r="DS193" s="262"/>
      <c r="DT193" s="262"/>
      <c r="DU193" s="262"/>
      <c r="DV193" s="262"/>
      <c r="DW193" s="262"/>
      <c r="DX193" s="262"/>
      <c r="DY193" s="262"/>
      <c r="DZ193" s="262"/>
      <c r="EA193" s="262"/>
      <c r="EB193" s="262"/>
      <c r="EC193" s="262"/>
      <c r="ED193" s="262"/>
      <c r="EE193" s="262"/>
      <c r="EF193" s="262"/>
      <c r="EG193" s="262"/>
      <c r="EH193" s="262"/>
      <c r="EI193" s="262"/>
      <c r="EJ193" s="262"/>
      <c r="EK193" s="262"/>
      <c r="EL193" s="262"/>
      <c r="EM193" s="262"/>
      <c r="EN193" s="262"/>
      <c r="EO193" s="262"/>
      <c r="EP193" s="263" t="s">
        <v>6977</v>
      </c>
      <c r="EQ193" s="263" t="s">
        <v>6977</v>
      </c>
      <c r="ER193" s="263" t="s">
        <v>6977</v>
      </c>
      <c r="ES193" s="263" t="s">
        <v>6977</v>
      </c>
      <c r="ET193" s="263" t="s">
        <v>6977</v>
      </c>
      <c r="EU193" s="263" t="s">
        <v>6977</v>
      </c>
      <c r="EV193" s="263" t="s">
        <v>6977</v>
      </c>
      <c r="EW193" s="263" t="s">
        <v>6977</v>
      </c>
      <c r="EX193" s="263" t="s">
        <v>6977</v>
      </c>
      <c r="EY193" s="263" t="s">
        <v>6977</v>
      </c>
      <c r="EZ193" s="263" t="s">
        <v>6977</v>
      </c>
      <c r="FA193" s="263" t="s">
        <v>6977</v>
      </c>
      <c r="FB193" s="263" t="s">
        <v>6977</v>
      </c>
      <c r="FC193" s="263" t="s">
        <v>6977</v>
      </c>
      <c r="FD193" s="263" t="s">
        <v>6977</v>
      </c>
      <c r="FE193" s="263" t="s">
        <v>6977</v>
      </c>
      <c r="FF193" s="263" t="s">
        <v>6977</v>
      </c>
      <c r="FG193" s="263" t="s">
        <v>6977</v>
      </c>
      <c r="FH193" s="263" t="s">
        <v>6977</v>
      </c>
      <c r="FI193" s="263" t="s">
        <v>6977</v>
      </c>
      <c r="FJ193" s="263" t="s">
        <v>6977</v>
      </c>
      <c r="FK193" s="263" t="s">
        <v>6977</v>
      </c>
      <c r="FL193" s="263" t="s">
        <v>6977</v>
      </c>
      <c r="FM193" s="263" t="s">
        <v>6977</v>
      </c>
      <c r="FN193" s="263" t="s">
        <v>6977</v>
      </c>
      <c r="FO193" s="263" t="s">
        <v>6977</v>
      </c>
      <c r="FP193" s="263" t="s">
        <v>6977</v>
      </c>
      <c r="FQ193" s="263" t="s">
        <v>6977</v>
      </c>
      <c r="FR193" s="263" t="s">
        <v>6977</v>
      </c>
      <c r="FS193" s="263" t="s">
        <v>6977</v>
      </c>
      <c r="FT193" s="263" t="s">
        <v>6977</v>
      </c>
      <c r="FU193" s="263" t="s">
        <v>6977</v>
      </c>
      <c r="FV193" s="263" t="s">
        <v>6977</v>
      </c>
      <c r="FW193" s="263" t="s">
        <v>6977</v>
      </c>
      <c r="FX193" s="263" t="s">
        <v>6977</v>
      </c>
      <c r="FY193" s="263" t="s">
        <v>6977</v>
      </c>
      <c r="FZ193" s="263" t="s">
        <v>6977</v>
      </c>
      <c r="GA193" s="263" t="s">
        <v>6977</v>
      </c>
      <c r="GB193" s="263" t="s">
        <v>6977</v>
      </c>
      <c r="GC193" s="263" t="s">
        <v>6977</v>
      </c>
      <c r="GD193" s="263" t="s">
        <v>6977</v>
      </c>
      <c r="GE193" s="263" t="s">
        <v>6977</v>
      </c>
      <c r="GF193" s="263" t="s">
        <v>6977</v>
      </c>
      <c r="GG193" s="263" t="s">
        <v>6977</v>
      </c>
      <c r="GH193" s="263" t="s">
        <v>6977</v>
      </c>
      <c r="GI193" s="263" t="s">
        <v>6977</v>
      </c>
      <c r="GJ193" s="263" t="s">
        <v>6977</v>
      </c>
      <c r="GK193" s="263" t="s">
        <v>6977</v>
      </c>
      <c r="GL193" s="263" t="s">
        <v>6977</v>
      </c>
      <c r="GM193" s="263" t="s">
        <v>6977</v>
      </c>
      <c r="GN193" s="263" t="s">
        <v>6977</v>
      </c>
      <c r="GO193" s="263" t="s">
        <v>6977</v>
      </c>
      <c r="GP193" s="263" t="s">
        <v>6977</v>
      </c>
      <c r="GQ193" s="263" t="s">
        <v>6977</v>
      </c>
      <c r="GR193" s="263" t="s">
        <v>6977</v>
      </c>
      <c r="GS193" s="263" t="s">
        <v>6977</v>
      </c>
      <c r="GT193" s="263" t="s">
        <v>6977</v>
      </c>
      <c r="GU193" s="263" t="s">
        <v>6977</v>
      </c>
      <c r="GV193" s="263" t="s">
        <v>6977</v>
      </c>
      <c r="GW193" s="263" t="s">
        <v>6977</v>
      </c>
      <c r="GX193" s="263" t="s">
        <v>6977</v>
      </c>
      <c r="GY193" s="263" t="s">
        <v>6977</v>
      </c>
      <c r="GZ193" s="263" t="s">
        <v>6977</v>
      </c>
      <c r="HA193" s="263" t="s">
        <v>6977</v>
      </c>
      <c r="HB193" s="263" t="s">
        <v>6977</v>
      </c>
      <c r="HC193" s="263" t="s">
        <v>6977</v>
      </c>
      <c r="HD193" s="263" t="s">
        <v>6977</v>
      </c>
      <c r="HE193" s="263" t="s">
        <v>6977</v>
      </c>
      <c r="HF193" s="263" t="s">
        <v>6977</v>
      </c>
      <c r="HG193" s="263" t="s">
        <v>6977</v>
      </c>
      <c r="HH193" s="263" t="s">
        <v>6977</v>
      </c>
      <c r="HI193" s="263" t="s">
        <v>6977</v>
      </c>
      <c r="HJ193" s="263" t="s">
        <v>6977</v>
      </c>
      <c r="HK193" s="263" t="s">
        <v>6977</v>
      </c>
      <c r="HL193" s="263" t="s">
        <v>6977</v>
      </c>
      <c r="HM193" s="263" t="s">
        <v>6977</v>
      </c>
      <c r="HN193" s="263" t="s">
        <v>6977</v>
      </c>
      <c r="HO193" s="263" t="s">
        <v>6977</v>
      </c>
      <c r="HP193" s="263" t="s">
        <v>6977</v>
      </c>
      <c r="HQ193" s="263" t="s">
        <v>6977</v>
      </c>
    </row>
    <row r="194" spans="3:225">
      <c r="C194" s="229"/>
      <c r="D194" s="212"/>
      <c r="E194" s="229" t="s">
        <v>7216</v>
      </c>
      <c r="F194" s="239" t="s">
        <v>7246</v>
      </c>
      <c r="G194" s="260" t="s">
        <v>7206</v>
      </c>
      <c r="H194" s="261" t="s">
        <v>7213</v>
      </c>
      <c r="I194" s="262"/>
      <c r="J194" s="262"/>
      <c r="K194" s="262"/>
      <c r="L194" s="262"/>
      <c r="M194" s="262"/>
      <c r="N194" s="262"/>
      <c r="O194" s="262"/>
      <c r="P194" s="262"/>
      <c r="Q194" s="262"/>
      <c r="R194" s="262"/>
      <c r="S194" s="262"/>
      <c r="T194" s="262"/>
      <c r="U194" s="262"/>
      <c r="V194" s="262"/>
      <c r="W194" s="262"/>
      <c r="X194" s="262"/>
      <c r="Y194" s="262"/>
      <c r="Z194" s="262"/>
      <c r="AA194" s="262"/>
      <c r="AB194" s="262"/>
      <c r="AC194" s="262"/>
      <c r="AD194" s="262"/>
      <c r="AE194" s="262"/>
      <c r="AF194" s="262"/>
      <c r="AG194" s="262"/>
      <c r="AH194" s="262"/>
      <c r="AI194" s="262"/>
      <c r="AJ194" s="262"/>
      <c r="AK194" s="262"/>
      <c r="AL194" s="262"/>
      <c r="AM194" s="262"/>
      <c r="AN194" s="262"/>
      <c r="AO194" s="262"/>
      <c r="AP194" s="262"/>
      <c r="AQ194" s="262"/>
      <c r="AR194" s="262"/>
      <c r="AS194" s="262"/>
      <c r="AT194" s="262"/>
      <c r="AU194" s="262"/>
      <c r="AV194" s="262"/>
      <c r="AW194" s="262"/>
      <c r="AX194" s="262"/>
      <c r="AY194" s="262"/>
      <c r="AZ194" s="262"/>
      <c r="BA194" s="262"/>
      <c r="BB194" s="262"/>
      <c r="BC194" s="262"/>
      <c r="BD194" s="262"/>
      <c r="BE194" s="262"/>
      <c r="BF194" s="262"/>
      <c r="BG194" s="262"/>
      <c r="BH194" s="262"/>
      <c r="BI194" s="262"/>
      <c r="BJ194" s="262"/>
      <c r="BK194" s="262"/>
      <c r="BL194" s="262"/>
      <c r="BM194" s="262"/>
      <c r="BN194" s="262"/>
      <c r="BO194" s="262"/>
      <c r="BP194" s="262"/>
      <c r="BQ194" s="262"/>
      <c r="BR194" s="262"/>
      <c r="BS194" s="262"/>
      <c r="BT194" s="262"/>
      <c r="BU194" s="262"/>
      <c r="BV194" s="262"/>
      <c r="BW194" s="262"/>
      <c r="BX194" s="262"/>
      <c r="BY194" s="262"/>
      <c r="BZ194" s="262"/>
      <c r="CA194" s="262"/>
      <c r="CB194" s="262"/>
      <c r="CC194" s="262"/>
      <c r="CD194" s="262"/>
      <c r="CE194" s="262"/>
      <c r="CF194" s="262"/>
      <c r="CG194" s="262"/>
      <c r="CH194" s="262"/>
      <c r="CI194" s="262"/>
      <c r="CJ194" s="262"/>
      <c r="CK194" s="262"/>
      <c r="CL194" s="262"/>
      <c r="CM194" s="262"/>
      <c r="CN194" s="262"/>
      <c r="CO194" s="262"/>
      <c r="CP194" s="262"/>
      <c r="CQ194" s="262"/>
      <c r="CR194" s="262"/>
      <c r="CS194" s="262"/>
      <c r="CT194" s="262"/>
      <c r="CU194" s="262"/>
      <c r="CV194" s="262"/>
      <c r="CW194" s="262"/>
      <c r="CX194" s="262"/>
      <c r="CY194" s="262"/>
      <c r="CZ194" s="262"/>
      <c r="DA194" s="262"/>
      <c r="DB194" s="262"/>
      <c r="DC194" s="262"/>
      <c r="DD194" s="262"/>
      <c r="DE194" s="262"/>
      <c r="DF194" s="262"/>
      <c r="DG194" s="262"/>
      <c r="DH194" s="262"/>
      <c r="DI194" s="262"/>
      <c r="DJ194" s="262"/>
      <c r="DK194" s="262"/>
      <c r="DL194" s="262"/>
      <c r="DM194" s="262"/>
      <c r="DN194" s="262"/>
      <c r="DO194" s="262"/>
      <c r="DP194" s="262"/>
      <c r="DQ194" s="262"/>
      <c r="DR194" s="262"/>
      <c r="DS194" s="262"/>
      <c r="DT194" s="262"/>
      <c r="DU194" s="262"/>
      <c r="DV194" s="262"/>
      <c r="DW194" s="262"/>
      <c r="DX194" s="262"/>
      <c r="DY194" s="262"/>
      <c r="DZ194" s="262"/>
      <c r="EA194" s="262"/>
      <c r="EB194" s="262"/>
      <c r="EC194" s="262"/>
      <c r="ED194" s="262"/>
      <c r="EE194" s="262"/>
      <c r="EF194" s="262"/>
      <c r="EG194" s="262"/>
      <c r="EH194" s="262"/>
      <c r="EI194" s="262"/>
      <c r="EJ194" s="262"/>
      <c r="EK194" s="262"/>
      <c r="EL194" s="262"/>
      <c r="EM194" s="262"/>
      <c r="EN194" s="262"/>
      <c r="EO194" s="262"/>
      <c r="EP194" s="263" t="s">
        <v>6977</v>
      </c>
      <c r="EQ194" s="263" t="s">
        <v>6977</v>
      </c>
      <c r="ER194" s="263" t="s">
        <v>6977</v>
      </c>
      <c r="ES194" s="263" t="s">
        <v>6977</v>
      </c>
      <c r="ET194" s="263" t="s">
        <v>6977</v>
      </c>
      <c r="EU194" s="263" t="s">
        <v>6977</v>
      </c>
      <c r="EV194" s="263" t="s">
        <v>6977</v>
      </c>
      <c r="EW194" s="263" t="s">
        <v>6977</v>
      </c>
      <c r="EX194" s="263" t="s">
        <v>6977</v>
      </c>
      <c r="EY194" s="263" t="s">
        <v>6977</v>
      </c>
      <c r="EZ194" s="263" t="s">
        <v>6977</v>
      </c>
      <c r="FA194" s="263" t="s">
        <v>6977</v>
      </c>
      <c r="FB194" s="263" t="s">
        <v>6977</v>
      </c>
      <c r="FC194" s="263" t="s">
        <v>6977</v>
      </c>
      <c r="FD194" s="263" t="s">
        <v>6977</v>
      </c>
      <c r="FE194" s="263" t="s">
        <v>6977</v>
      </c>
      <c r="FF194" s="263" t="s">
        <v>6977</v>
      </c>
      <c r="FG194" s="263" t="s">
        <v>6977</v>
      </c>
      <c r="FH194" s="263" t="s">
        <v>6977</v>
      </c>
      <c r="FI194" s="263" t="s">
        <v>6977</v>
      </c>
      <c r="FJ194" s="263" t="s">
        <v>6977</v>
      </c>
      <c r="FK194" s="263" t="s">
        <v>6977</v>
      </c>
      <c r="FL194" s="263" t="s">
        <v>6977</v>
      </c>
      <c r="FM194" s="263" t="s">
        <v>6977</v>
      </c>
      <c r="FN194" s="263" t="s">
        <v>6977</v>
      </c>
      <c r="FO194" s="263" t="s">
        <v>6977</v>
      </c>
      <c r="FP194" s="263" t="s">
        <v>6977</v>
      </c>
      <c r="FQ194" s="263" t="s">
        <v>6977</v>
      </c>
      <c r="FR194" s="263" t="s">
        <v>6977</v>
      </c>
      <c r="FS194" s="263" t="s">
        <v>6977</v>
      </c>
      <c r="FT194" s="263" t="s">
        <v>6977</v>
      </c>
      <c r="FU194" s="263" t="s">
        <v>6977</v>
      </c>
      <c r="FV194" s="263" t="s">
        <v>6977</v>
      </c>
      <c r="FW194" s="263" t="s">
        <v>6977</v>
      </c>
      <c r="FX194" s="263" t="s">
        <v>6977</v>
      </c>
      <c r="FY194" s="263" t="s">
        <v>6977</v>
      </c>
      <c r="FZ194" s="263" t="s">
        <v>6977</v>
      </c>
      <c r="GA194" s="263" t="s">
        <v>6977</v>
      </c>
      <c r="GB194" s="263" t="s">
        <v>6977</v>
      </c>
      <c r="GC194" s="263" t="s">
        <v>6977</v>
      </c>
      <c r="GD194" s="263" t="s">
        <v>6977</v>
      </c>
      <c r="GE194" s="263" t="s">
        <v>6977</v>
      </c>
      <c r="GF194" s="263" t="s">
        <v>6977</v>
      </c>
      <c r="GG194" s="263" t="s">
        <v>6977</v>
      </c>
      <c r="GH194" s="263" t="s">
        <v>6977</v>
      </c>
      <c r="GI194" s="263" t="s">
        <v>6977</v>
      </c>
      <c r="GJ194" s="263" t="s">
        <v>6977</v>
      </c>
      <c r="GK194" s="263" t="s">
        <v>6977</v>
      </c>
      <c r="GL194" s="263" t="s">
        <v>6977</v>
      </c>
      <c r="GM194" s="263" t="s">
        <v>6977</v>
      </c>
      <c r="GN194" s="263" t="s">
        <v>6977</v>
      </c>
      <c r="GO194" s="263" t="s">
        <v>6977</v>
      </c>
      <c r="GP194" s="263" t="s">
        <v>6977</v>
      </c>
      <c r="GQ194" s="263" t="s">
        <v>6977</v>
      </c>
      <c r="GR194" s="263" t="s">
        <v>6977</v>
      </c>
      <c r="GS194" s="263" t="s">
        <v>6977</v>
      </c>
      <c r="GT194" s="263" t="s">
        <v>6977</v>
      </c>
      <c r="GU194" s="263" t="s">
        <v>6977</v>
      </c>
      <c r="GV194" s="263" t="s">
        <v>6977</v>
      </c>
      <c r="GW194" s="263" t="s">
        <v>6977</v>
      </c>
      <c r="GX194" s="263" t="s">
        <v>6977</v>
      </c>
      <c r="GY194" s="263" t="s">
        <v>6977</v>
      </c>
      <c r="GZ194" s="263" t="s">
        <v>6977</v>
      </c>
      <c r="HA194" s="263" t="s">
        <v>6977</v>
      </c>
      <c r="HB194" s="263" t="s">
        <v>6977</v>
      </c>
      <c r="HC194" s="263" t="s">
        <v>6977</v>
      </c>
      <c r="HD194" s="263" t="s">
        <v>6977</v>
      </c>
      <c r="HE194" s="263" t="s">
        <v>6977</v>
      </c>
      <c r="HF194" s="263" t="s">
        <v>6977</v>
      </c>
      <c r="HG194" s="263" t="s">
        <v>6977</v>
      </c>
      <c r="HH194" s="263" t="s">
        <v>6977</v>
      </c>
      <c r="HI194" s="263" t="s">
        <v>6977</v>
      </c>
      <c r="HJ194" s="263" t="s">
        <v>6977</v>
      </c>
      <c r="HK194" s="263" t="s">
        <v>6977</v>
      </c>
      <c r="HL194" s="263" t="s">
        <v>6977</v>
      </c>
      <c r="HM194" s="263" t="s">
        <v>6977</v>
      </c>
      <c r="HN194" s="263" t="s">
        <v>6977</v>
      </c>
      <c r="HO194" s="263" t="s">
        <v>6977</v>
      </c>
      <c r="HP194" s="263" t="s">
        <v>6977</v>
      </c>
      <c r="HQ194" s="263" t="s">
        <v>6977</v>
      </c>
    </row>
    <row r="195" spans="3:225">
      <c r="C195" s="229"/>
      <c r="D195" s="212"/>
      <c r="E195" t="s">
        <v>7217</v>
      </c>
      <c r="F195" s="239" t="s">
        <v>7246</v>
      </c>
      <c r="G195" s="260" t="s">
        <v>7206</v>
      </c>
      <c r="H195" s="261" t="s">
        <v>7213</v>
      </c>
      <c r="I195" s="262"/>
      <c r="J195" s="262"/>
      <c r="K195" s="262"/>
      <c r="L195" s="262"/>
      <c r="M195" s="262"/>
      <c r="N195" s="262"/>
      <c r="O195" s="262"/>
      <c r="P195" s="262"/>
      <c r="Q195" s="262"/>
      <c r="R195" s="262"/>
      <c r="S195" s="262"/>
      <c r="T195" s="262"/>
      <c r="U195" s="262"/>
      <c r="V195" s="262"/>
      <c r="W195" s="262"/>
      <c r="X195" s="262"/>
      <c r="Y195" s="262"/>
      <c r="Z195" s="262"/>
      <c r="AA195" s="262"/>
      <c r="AB195" s="262"/>
      <c r="AC195" s="262"/>
      <c r="AD195" s="262"/>
      <c r="AE195" s="262"/>
      <c r="AF195" s="262"/>
      <c r="AG195" s="262"/>
      <c r="AH195" s="262"/>
      <c r="AI195" s="262"/>
      <c r="AJ195" s="262"/>
      <c r="AK195" s="262"/>
      <c r="AL195" s="262"/>
      <c r="AM195" s="262"/>
      <c r="AN195" s="262"/>
      <c r="AO195" s="262"/>
      <c r="AP195" s="262"/>
      <c r="AQ195" s="262"/>
      <c r="AR195" s="262"/>
      <c r="AS195" s="262"/>
      <c r="AT195" s="262"/>
      <c r="AU195" s="262"/>
      <c r="AV195" s="262"/>
      <c r="AW195" s="262"/>
      <c r="AX195" s="262"/>
      <c r="AY195" s="262"/>
      <c r="AZ195" s="262"/>
      <c r="BA195" s="262"/>
      <c r="BB195" s="262"/>
      <c r="BC195" s="262"/>
      <c r="BD195" s="262"/>
      <c r="BE195" s="262"/>
      <c r="BF195" s="262"/>
      <c r="BG195" s="262"/>
      <c r="BH195" s="262"/>
      <c r="BI195" s="262"/>
      <c r="BJ195" s="262"/>
      <c r="BK195" s="262"/>
      <c r="BL195" s="262"/>
      <c r="BM195" s="262"/>
      <c r="BN195" s="262"/>
      <c r="BO195" s="262"/>
      <c r="BP195" s="262"/>
      <c r="BQ195" s="262"/>
      <c r="BR195" s="262"/>
      <c r="BS195" s="262"/>
      <c r="BT195" s="262"/>
      <c r="BU195" s="262"/>
      <c r="BV195" s="262"/>
      <c r="BW195" s="262"/>
      <c r="BX195" s="262"/>
      <c r="BY195" s="262"/>
      <c r="BZ195" s="262"/>
      <c r="CA195" s="262"/>
      <c r="CB195" s="262"/>
      <c r="CC195" s="262"/>
      <c r="CD195" s="262"/>
      <c r="CE195" s="262"/>
      <c r="CF195" s="262"/>
      <c r="CG195" s="262"/>
      <c r="CH195" s="262"/>
      <c r="CI195" s="262"/>
      <c r="CJ195" s="262"/>
      <c r="CK195" s="262"/>
      <c r="CL195" s="262"/>
      <c r="CM195" s="262"/>
      <c r="CN195" s="262"/>
      <c r="CO195" s="262"/>
      <c r="CP195" s="262"/>
      <c r="CQ195" s="262"/>
      <c r="CR195" s="262"/>
      <c r="CS195" s="262"/>
      <c r="CT195" s="262"/>
      <c r="CU195" s="262"/>
      <c r="CV195" s="262"/>
      <c r="CW195" s="262"/>
      <c r="CX195" s="262"/>
      <c r="CY195" s="262"/>
      <c r="CZ195" s="262"/>
      <c r="DA195" s="262"/>
      <c r="DB195" s="262"/>
      <c r="DC195" s="262"/>
      <c r="DD195" s="262"/>
      <c r="DE195" s="262"/>
      <c r="DF195" s="262"/>
      <c r="DG195" s="262"/>
      <c r="DH195" s="262"/>
      <c r="DI195" s="262"/>
      <c r="DJ195" s="262"/>
      <c r="DK195" s="262"/>
      <c r="DL195" s="262"/>
      <c r="DM195" s="262"/>
      <c r="DN195" s="262"/>
      <c r="DO195" s="262"/>
      <c r="DP195" s="262"/>
      <c r="DQ195" s="262"/>
      <c r="DR195" s="262"/>
      <c r="DS195" s="262"/>
      <c r="DT195" s="262"/>
      <c r="DU195" s="262"/>
      <c r="DV195" s="262"/>
      <c r="DW195" s="262"/>
      <c r="DX195" s="262"/>
      <c r="DY195" s="262"/>
      <c r="DZ195" s="262"/>
      <c r="EA195" s="262"/>
      <c r="EB195" s="262"/>
      <c r="EC195" s="262"/>
      <c r="ED195" s="262"/>
      <c r="EE195" s="262"/>
      <c r="EF195" s="262"/>
      <c r="EG195" s="262"/>
      <c r="EH195" s="262"/>
      <c r="EI195" s="262"/>
      <c r="EJ195" s="262"/>
      <c r="EK195" s="262"/>
      <c r="EL195" s="262"/>
      <c r="EM195" s="262"/>
      <c r="EN195" s="262"/>
      <c r="EO195" s="262"/>
      <c r="EP195" s="263" t="s">
        <v>6977</v>
      </c>
      <c r="EQ195" s="263" t="s">
        <v>6977</v>
      </c>
      <c r="ER195" s="263" t="s">
        <v>6977</v>
      </c>
      <c r="ES195" s="263" t="s">
        <v>6977</v>
      </c>
      <c r="ET195" s="263" t="s">
        <v>6977</v>
      </c>
      <c r="EU195" s="263" t="s">
        <v>6977</v>
      </c>
      <c r="EV195" s="263" t="s">
        <v>6977</v>
      </c>
      <c r="EW195" s="263" t="s">
        <v>6977</v>
      </c>
      <c r="EX195" s="263" t="s">
        <v>6977</v>
      </c>
      <c r="EY195" s="263" t="s">
        <v>6977</v>
      </c>
      <c r="EZ195" s="263" t="s">
        <v>6977</v>
      </c>
      <c r="FA195" s="263" t="s">
        <v>6977</v>
      </c>
      <c r="FB195" s="263" t="s">
        <v>6977</v>
      </c>
      <c r="FC195" s="263" t="s">
        <v>6977</v>
      </c>
      <c r="FD195" s="263" t="s">
        <v>6977</v>
      </c>
      <c r="FE195" s="263" t="s">
        <v>6977</v>
      </c>
      <c r="FF195" s="263" t="s">
        <v>6977</v>
      </c>
      <c r="FG195" s="263" t="s">
        <v>6977</v>
      </c>
      <c r="FH195" s="263" t="s">
        <v>6977</v>
      </c>
      <c r="FI195" s="263" t="s">
        <v>6977</v>
      </c>
      <c r="FJ195" s="263" t="s">
        <v>6977</v>
      </c>
      <c r="FK195" s="263" t="s">
        <v>6977</v>
      </c>
      <c r="FL195" s="263" t="s">
        <v>6977</v>
      </c>
      <c r="FM195" s="263" t="s">
        <v>6977</v>
      </c>
      <c r="FN195" s="263" t="s">
        <v>6977</v>
      </c>
      <c r="FO195" s="263" t="s">
        <v>6977</v>
      </c>
      <c r="FP195" s="263" t="s">
        <v>6977</v>
      </c>
      <c r="FQ195" s="263" t="s">
        <v>6977</v>
      </c>
      <c r="FR195" s="263" t="s">
        <v>6977</v>
      </c>
      <c r="FS195" s="263" t="s">
        <v>6977</v>
      </c>
      <c r="FT195" s="263" t="s">
        <v>6977</v>
      </c>
      <c r="FU195" s="263" t="s">
        <v>6977</v>
      </c>
      <c r="FV195" s="263" t="s">
        <v>6977</v>
      </c>
      <c r="FW195" s="263" t="s">
        <v>6977</v>
      </c>
      <c r="FX195" s="263" t="s">
        <v>6977</v>
      </c>
      <c r="FY195" s="263" t="s">
        <v>6977</v>
      </c>
      <c r="FZ195" s="263" t="s">
        <v>6977</v>
      </c>
      <c r="GA195" s="263" t="s">
        <v>6977</v>
      </c>
      <c r="GB195" s="263" t="s">
        <v>6977</v>
      </c>
      <c r="GC195" s="263" t="s">
        <v>6977</v>
      </c>
      <c r="GD195" s="263" t="s">
        <v>6977</v>
      </c>
      <c r="GE195" s="263" t="s">
        <v>6977</v>
      </c>
      <c r="GF195" s="263" t="s">
        <v>6977</v>
      </c>
      <c r="GG195" s="263" t="s">
        <v>6977</v>
      </c>
      <c r="GH195" s="263" t="s">
        <v>6977</v>
      </c>
      <c r="GI195" s="263" t="s">
        <v>6977</v>
      </c>
      <c r="GJ195" s="263" t="s">
        <v>6977</v>
      </c>
      <c r="GK195" s="263" t="s">
        <v>6977</v>
      </c>
      <c r="GL195" s="263" t="s">
        <v>6977</v>
      </c>
      <c r="GM195" s="263" t="s">
        <v>6977</v>
      </c>
      <c r="GN195" s="263" t="s">
        <v>6977</v>
      </c>
      <c r="GO195" s="263" t="s">
        <v>6977</v>
      </c>
      <c r="GP195" s="263" t="s">
        <v>6977</v>
      </c>
      <c r="GQ195" s="263" t="s">
        <v>6977</v>
      </c>
      <c r="GR195" s="263" t="s">
        <v>6977</v>
      </c>
      <c r="GS195" s="263" t="s">
        <v>6977</v>
      </c>
      <c r="GT195" s="263" t="s">
        <v>6977</v>
      </c>
      <c r="GU195" s="263" t="s">
        <v>6977</v>
      </c>
      <c r="GV195" s="263" t="s">
        <v>6977</v>
      </c>
      <c r="GW195" s="263" t="s">
        <v>6977</v>
      </c>
      <c r="GX195" s="263" t="s">
        <v>6977</v>
      </c>
      <c r="GY195" s="263" t="s">
        <v>6977</v>
      </c>
      <c r="GZ195" s="263" t="s">
        <v>6977</v>
      </c>
      <c r="HA195" s="263" t="s">
        <v>6977</v>
      </c>
      <c r="HB195" s="263" t="s">
        <v>6977</v>
      </c>
      <c r="HC195" s="263" t="s">
        <v>6977</v>
      </c>
      <c r="HD195" s="263" t="s">
        <v>6977</v>
      </c>
      <c r="HE195" s="263" t="s">
        <v>6977</v>
      </c>
      <c r="HF195" s="263" t="s">
        <v>6977</v>
      </c>
      <c r="HG195" s="263" t="s">
        <v>6977</v>
      </c>
      <c r="HH195" s="263" t="s">
        <v>6977</v>
      </c>
      <c r="HI195" s="263" t="s">
        <v>6977</v>
      </c>
      <c r="HJ195" s="263" t="s">
        <v>6977</v>
      </c>
      <c r="HK195" s="263" t="s">
        <v>6977</v>
      </c>
      <c r="HL195" s="263" t="s">
        <v>6977</v>
      </c>
      <c r="HM195" s="263" t="s">
        <v>6977</v>
      </c>
      <c r="HN195" s="263" t="s">
        <v>6977</v>
      </c>
      <c r="HO195" s="263" t="s">
        <v>6977</v>
      </c>
      <c r="HP195" s="263" t="s">
        <v>6977</v>
      </c>
      <c r="HQ195" s="263" t="s">
        <v>6977</v>
      </c>
    </row>
    <row r="196" spans="3:225">
      <c r="C196" s="229"/>
      <c r="D196" s="238" t="s">
        <v>7247</v>
      </c>
      <c r="F196" s="229"/>
      <c r="G196" s="260"/>
      <c r="H196" s="261"/>
      <c r="I196" s="262"/>
      <c r="J196" s="262"/>
      <c r="K196" s="262"/>
      <c r="L196" s="262"/>
      <c r="M196" s="262"/>
      <c r="N196" s="262"/>
      <c r="O196" s="262"/>
      <c r="P196" s="262"/>
      <c r="Q196" s="262"/>
      <c r="R196" s="262"/>
      <c r="S196" s="262"/>
      <c r="T196" s="262"/>
      <c r="U196" s="262"/>
      <c r="V196" s="262"/>
      <c r="W196" s="262"/>
      <c r="X196" s="262"/>
      <c r="Y196" s="262"/>
      <c r="Z196" s="262"/>
      <c r="AA196" s="262"/>
      <c r="AB196" s="262"/>
      <c r="AC196" s="262"/>
      <c r="AD196" s="262"/>
      <c r="AE196" s="262"/>
      <c r="AF196" s="262"/>
      <c r="AG196" s="262"/>
      <c r="AH196" s="262"/>
      <c r="AI196" s="262"/>
      <c r="AJ196" s="262"/>
      <c r="AK196" s="262"/>
      <c r="AL196" s="262"/>
      <c r="AM196" s="262"/>
      <c r="AN196" s="262"/>
      <c r="AO196" s="262"/>
      <c r="AP196" s="262"/>
      <c r="AQ196" s="262"/>
      <c r="AR196" s="262"/>
      <c r="AS196" s="262"/>
      <c r="AT196" s="262"/>
      <c r="AU196" s="262"/>
      <c r="AV196" s="262"/>
      <c r="AW196" s="262"/>
      <c r="AX196" s="262"/>
      <c r="AY196" s="262"/>
      <c r="AZ196" s="262"/>
      <c r="BA196" s="262"/>
      <c r="BB196" s="262"/>
      <c r="BC196" s="262"/>
      <c r="BD196" s="262"/>
      <c r="BE196" s="262"/>
      <c r="BF196" s="262"/>
      <c r="BG196" s="262"/>
      <c r="BH196" s="262"/>
      <c r="BI196" s="262"/>
      <c r="BJ196" s="262"/>
      <c r="BK196" s="262"/>
      <c r="BL196" s="262"/>
      <c r="BM196" s="262"/>
      <c r="BN196" s="262"/>
      <c r="BO196" s="262"/>
      <c r="BP196" s="262"/>
      <c r="BQ196" s="262"/>
      <c r="BR196" s="262"/>
      <c r="BS196" s="262"/>
      <c r="BT196" s="262"/>
      <c r="BU196" s="262"/>
      <c r="BV196" s="262"/>
      <c r="BW196" s="262"/>
      <c r="BX196" s="262"/>
      <c r="BY196" s="262"/>
      <c r="BZ196" s="262"/>
      <c r="CA196" s="262"/>
      <c r="CB196" s="262"/>
      <c r="CC196" s="262"/>
      <c r="CD196" s="262"/>
      <c r="CE196" s="262"/>
      <c r="CF196" s="262"/>
      <c r="CG196" s="262"/>
      <c r="CH196" s="262"/>
      <c r="CI196" s="262"/>
      <c r="CJ196" s="262"/>
      <c r="CK196" s="262"/>
      <c r="CL196" s="262"/>
      <c r="CM196" s="262"/>
      <c r="CN196" s="262"/>
      <c r="CO196" s="262"/>
      <c r="CP196" s="262"/>
      <c r="CQ196" s="262"/>
      <c r="CR196" s="262"/>
      <c r="CS196" s="262"/>
      <c r="CT196" s="262"/>
      <c r="CU196" s="262"/>
      <c r="CV196" s="262"/>
      <c r="CW196" s="262"/>
      <c r="CX196" s="262"/>
      <c r="CY196" s="262"/>
      <c r="CZ196" s="262"/>
      <c r="DA196" s="262"/>
      <c r="DB196" s="262"/>
      <c r="DC196" s="262"/>
      <c r="DD196" s="262"/>
      <c r="DE196" s="262"/>
      <c r="DF196" s="262"/>
      <c r="DG196" s="262"/>
      <c r="DH196" s="262"/>
      <c r="DI196" s="262"/>
      <c r="DJ196" s="262"/>
      <c r="DK196" s="262"/>
      <c r="DL196" s="262"/>
      <c r="DM196" s="262"/>
      <c r="DN196" s="262"/>
      <c r="DO196" s="262"/>
      <c r="DP196" s="262"/>
      <c r="DQ196" s="262"/>
      <c r="DR196" s="262"/>
      <c r="DS196" s="262"/>
      <c r="DT196" s="262"/>
      <c r="DU196" s="262"/>
      <c r="DV196" s="262"/>
      <c r="DW196" s="262"/>
      <c r="DX196" s="262"/>
      <c r="DY196" s="262"/>
      <c r="DZ196" s="262"/>
      <c r="EA196" s="262"/>
      <c r="EB196" s="262"/>
      <c r="EC196" s="262"/>
      <c r="ED196" s="262"/>
      <c r="EE196" s="262"/>
      <c r="EF196" s="262"/>
      <c r="EG196" s="262"/>
      <c r="EH196" s="262"/>
      <c r="EI196" s="262"/>
      <c r="EJ196" s="262"/>
      <c r="EK196" s="262"/>
      <c r="EL196" s="262"/>
      <c r="EM196" s="262"/>
      <c r="EN196" s="262"/>
      <c r="EO196" s="262"/>
      <c r="EP196" s="263" t="s">
        <v>7219</v>
      </c>
      <c r="EQ196" s="263" t="s">
        <v>7219</v>
      </c>
      <c r="ER196" s="263" t="s">
        <v>7219</v>
      </c>
      <c r="ES196" s="263" t="s">
        <v>7219</v>
      </c>
      <c r="ET196" s="263" t="s">
        <v>7219</v>
      </c>
      <c r="EU196" s="263" t="s">
        <v>7219</v>
      </c>
      <c r="EV196" s="263" t="s">
        <v>7219</v>
      </c>
      <c r="EW196" s="263" t="s">
        <v>7219</v>
      </c>
      <c r="EX196" s="263" t="s">
        <v>7219</v>
      </c>
      <c r="EY196" s="263" t="s">
        <v>7219</v>
      </c>
      <c r="EZ196" s="263" t="s">
        <v>7219</v>
      </c>
      <c r="FA196" s="263" t="s">
        <v>7219</v>
      </c>
      <c r="FB196" s="263" t="s">
        <v>7219</v>
      </c>
      <c r="FC196" s="263" t="s">
        <v>7219</v>
      </c>
      <c r="FD196" s="263" t="s">
        <v>7219</v>
      </c>
      <c r="FE196" s="263" t="s">
        <v>7219</v>
      </c>
      <c r="FF196" s="263" t="s">
        <v>7219</v>
      </c>
      <c r="FG196" s="263" t="s">
        <v>7219</v>
      </c>
      <c r="FH196" s="263" t="s">
        <v>7219</v>
      </c>
      <c r="FI196" s="263" t="s">
        <v>7219</v>
      </c>
      <c r="FJ196" s="263" t="s">
        <v>7219</v>
      </c>
      <c r="FK196" s="263" t="s">
        <v>7219</v>
      </c>
      <c r="FL196" s="263" t="s">
        <v>7219</v>
      </c>
      <c r="FM196" s="263" t="s">
        <v>7219</v>
      </c>
      <c r="FN196" s="263" t="s">
        <v>7219</v>
      </c>
      <c r="FO196" s="263" t="s">
        <v>7219</v>
      </c>
      <c r="FP196" s="263" t="s">
        <v>7219</v>
      </c>
      <c r="FQ196" s="263" t="s">
        <v>7219</v>
      </c>
      <c r="FR196" s="263" t="s">
        <v>7219</v>
      </c>
      <c r="FS196" s="263" t="s">
        <v>7219</v>
      </c>
      <c r="FT196" s="263" t="s">
        <v>7219</v>
      </c>
      <c r="FU196" s="263" t="s">
        <v>7219</v>
      </c>
      <c r="FV196" s="263" t="s">
        <v>7219</v>
      </c>
      <c r="FW196" s="263" t="s">
        <v>7219</v>
      </c>
      <c r="FX196" s="263" t="s">
        <v>7219</v>
      </c>
      <c r="FY196" s="263" t="s">
        <v>7219</v>
      </c>
      <c r="FZ196" s="263" t="s">
        <v>7219</v>
      </c>
      <c r="GA196" s="263" t="s">
        <v>7219</v>
      </c>
      <c r="GB196" s="263" t="s">
        <v>7219</v>
      </c>
      <c r="GC196" s="263" t="s">
        <v>7219</v>
      </c>
      <c r="GD196" s="263" t="s">
        <v>7219</v>
      </c>
      <c r="GE196" s="263" t="s">
        <v>7219</v>
      </c>
      <c r="GF196" s="263" t="s">
        <v>7219</v>
      </c>
      <c r="GG196" s="263" t="s">
        <v>7219</v>
      </c>
      <c r="GH196" s="263" t="s">
        <v>7219</v>
      </c>
      <c r="GI196" s="263" t="s">
        <v>7219</v>
      </c>
      <c r="GJ196" s="263" t="s">
        <v>7219</v>
      </c>
      <c r="GK196" s="263" t="s">
        <v>7219</v>
      </c>
      <c r="GL196" s="263" t="s">
        <v>7219</v>
      </c>
      <c r="GM196" s="263" t="s">
        <v>7219</v>
      </c>
      <c r="GN196" s="263" t="s">
        <v>7219</v>
      </c>
      <c r="GO196" s="263" t="s">
        <v>7219</v>
      </c>
      <c r="GP196" s="263" t="s">
        <v>7219</v>
      </c>
      <c r="GQ196" s="263" t="s">
        <v>7219</v>
      </c>
      <c r="GR196" s="263" t="s">
        <v>7219</v>
      </c>
      <c r="GS196" s="263" t="s">
        <v>7219</v>
      </c>
      <c r="GT196" s="263" t="s">
        <v>7219</v>
      </c>
      <c r="GU196" s="263" t="s">
        <v>7219</v>
      </c>
      <c r="GV196" s="263" t="s">
        <v>7219</v>
      </c>
      <c r="GW196" s="263" t="s">
        <v>7219</v>
      </c>
      <c r="GX196" s="263" t="s">
        <v>7219</v>
      </c>
      <c r="GY196" s="263" t="s">
        <v>7219</v>
      </c>
      <c r="GZ196" s="263" t="s">
        <v>7219</v>
      </c>
      <c r="HA196" s="263" t="s">
        <v>7219</v>
      </c>
      <c r="HB196" s="263" t="s">
        <v>7219</v>
      </c>
      <c r="HC196" s="263" t="s">
        <v>7219</v>
      </c>
      <c r="HD196" s="263" t="s">
        <v>7219</v>
      </c>
      <c r="HE196" s="263" t="s">
        <v>7219</v>
      </c>
      <c r="HF196" s="263" t="s">
        <v>7219</v>
      </c>
      <c r="HG196" s="263" t="s">
        <v>7219</v>
      </c>
      <c r="HH196" s="263" t="s">
        <v>7219</v>
      </c>
      <c r="HI196" s="263" t="s">
        <v>7219</v>
      </c>
      <c r="HJ196" s="263" t="s">
        <v>7219</v>
      </c>
      <c r="HK196" s="263" t="s">
        <v>7219</v>
      </c>
      <c r="HL196" s="263" t="s">
        <v>7219</v>
      </c>
      <c r="HM196" s="263" t="s">
        <v>7219</v>
      </c>
      <c r="HN196" s="263" t="s">
        <v>7219</v>
      </c>
      <c r="HO196" s="263" t="s">
        <v>7219</v>
      </c>
      <c r="HP196" s="263" t="s">
        <v>7219</v>
      </c>
      <c r="HQ196" s="263" t="s">
        <v>7219</v>
      </c>
    </row>
    <row r="197" spans="3:225">
      <c r="C197" s="229"/>
      <c r="E197" s="229" t="s">
        <v>7204</v>
      </c>
      <c r="F197" s="235" t="s">
        <v>7248</v>
      </c>
      <c r="G197" s="260" t="s">
        <v>7206</v>
      </c>
      <c r="H197" s="261" t="s">
        <v>7207</v>
      </c>
      <c r="I197" s="262"/>
      <c r="J197" s="262"/>
      <c r="K197" s="262"/>
      <c r="L197" s="262"/>
      <c r="M197" s="262"/>
      <c r="N197" s="262"/>
      <c r="O197" s="262"/>
      <c r="P197" s="262"/>
      <c r="Q197" s="262"/>
      <c r="R197" s="262"/>
      <c r="S197" s="262"/>
      <c r="T197" s="262"/>
      <c r="U197" s="262"/>
      <c r="V197" s="262"/>
      <c r="W197" s="262"/>
      <c r="X197" s="262"/>
      <c r="Y197" s="262"/>
      <c r="Z197" s="262"/>
      <c r="AA197" s="262"/>
      <c r="AB197" s="262"/>
      <c r="AC197" s="262"/>
      <c r="AD197" s="262"/>
      <c r="AE197" s="262"/>
      <c r="AF197" s="262"/>
      <c r="AG197" s="262"/>
      <c r="AH197" s="262"/>
      <c r="AI197" s="262"/>
      <c r="AJ197" s="262"/>
      <c r="AK197" s="262"/>
      <c r="AL197" s="262"/>
      <c r="AM197" s="262"/>
      <c r="AN197" s="262"/>
      <c r="AO197" s="262"/>
      <c r="AP197" s="262"/>
      <c r="AQ197" s="262"/>
      <c r="AR197" s="262"/>
      <c r="AS197" s="262"/>
      <c r="AT197" s="262"/>
      <c r="AU197" s="262"/>
      <c r="AV197" s="262"/>
      <c r="AW197" s="262"/>
      <c r="AX197" s="262"/>
      <c r="AY197" s="262"/>
      <c r="AZ197" s="262"/>
      <c r="BA197" s="262"/>
      <c r="BB197" s="262"/>
      <c r="BC197" s="262"/>
      <c r="BD197" s="262"/>
      <c r="BE197" s="262"/>
      <c r="BF197" s="262"/>
      <c r="BG197" s="262"/>
      <c r="BH197" s="262"/>
      <c r="BI197" s="262"/>
      <c r="BJ197" s="262"/>
      <c r="BK197" s="262"/>
      <c r="BL197" s="262"/>
      <c r="BM197" s="262"/>
      <c r="BN197" s="262"/>
      <c r="BO197" s="262"/>
      <c r="BP197" s="262"/>
      <c r="BQ197" s="262"/>
      <c r="BR197" s="262"/>
      <c r="BS197" s="262"/>
      <c r="BT197" s="262"/>
      <c r="BU197" s="262"/>
      <c r="BV197" s="262"/>
      <c r="BW197" s="262"/>
      <c r="BX197" s="262"/>
      <c r="BY197" s="262"/>
      <c r="BZ197" s="262"/>
      <c r="CA197" s="262"/>
      <c r="CB197" s="262"/>
      <c r="CC197" s="262"/>
      <c r="CD197" s="262"/>
      <c r="CE197" s="262"/>
      <c r="CF197" s="262"/>
      <c r="CG197" s="262"/>
      <c r="CH197" s="262"/>
      <c r="CI197" s="262"/>
      <c r="CJ197" s="262"/>
      <c r="CK197" s="262"/>
      <c r="CL197" s="262"/>
      <c r="CM197" s="262"/>
      <c r="CN197" s="262"/>
      <c r="CO197" s="262"/>
      <c r="CP197" s="262"/>
      <c r="CQ197" s="262"/>
      <c r="CR197" s="262"/>
      <c r="CS197" s="262"/>
      <c r="CT197" s="262"/>
      <c r="CU197" s="262"/>
      <c r="CV197" s="262"/>
      <c r="CW197" s="262"/>
      <c r="CX197" s="262"/>
      <c r="CY197" s="262"/>
      <c r="CZ197" s="262"/>
      <c r="DA197" s="262"/>
      <c r="DB197" s="262"/>
      <c r="DC197" s="262"/>
      <c r="DD197" s="262"/>
      <c r="DE197" s="262"/>
      <c r="DF197" s="262"/>
      <c r="DG197" s="262"/>
      <c r="DH197" s="262"/>
      <c r="DI197" s="262"/>
      <c r="DJ197" s="262"/>
      <c r="DK197" s="262"/>
      <c r="DL197" s="262"/>
      <c r="DM197" s="262"/>
      <c r="DN197" s="262"/>
      <c r="DO197" s="262"/>
      <c r="DP197" s="262"/>
      <c r="DQ197" s="262"/>
      <c r="DR197" s="262"/>
      <c r="DS197" s="262"/>
      <c r="DT197" s="262"/>
      <c r="DU197" s="262"/>
      <c r="DV197" s="262"/>
      <c r="DW197" s="262"/>
      <c r="DX197" s="262"/>
      <c r="DY197" s="262"/>
      <c r="DZ197" s="262"/>
      <c r="EA197" s="262"/>
      <c r="EB197" s="262"/>
      <c r="EC197" s="262"/>
      <c r="ED197" s="262"/>
      <c r="EE197" s="262"/>
      <c r="EF197" s="262"/>
      <c r="EG197" s="262"/>
      <c r="EH197" s="262"/>
      <c r="EI197" s="262"/>
      <c r="EJ197" s="262"/>
      <c r="EK197" s="262"/>
      <c r="EL197" s="262"/>
      <c r="EM197" s="262"/>
      <c r="EN197" s="262"/>
      <c r="EO197" s="262"/>
      <c r="EP197" s="263" t="s">
        <v>6977</v>
      </c>
      <c r="EQ197" s="263" t="s">
        <v>6977</v>
      </c>
      <c r="ER197" s="263" t="s">
        <v>6977</v>
      </c>
      <c r="ES197" s="263" t="s">
        <v>6977</v>
      </c>
      <c r="ET197" s="263" t="s">
        <v>6977</v>
      </c>
      <c r="EU197" s="263" t="s">
        <v>6977</v>
      </c>
      <c r="EV197" s="263" t="s">
        <v>6977</v>
      </c>
      <c r="EW197" s="263" t="s">
        <v>6977</v>
      </c>
      <c r="EX197" s="263" t="s">
        <v>6977</v>
      </c>
      <c r="EY197" s="263" t="s">
        <v>6977</v>
      </c>
      <c r="EZ197" s="263" t="s">
        <v>6977</v>
      </c>
      <c r="FA197" s="263" t="s">
        <v>6977</v>
      </c>
      <c r="FB197" s="263" t="s">
        <v>6977</v>
      </c>
      <c r="FC197" s="263" t="s">
        <v>6977</v>
      </c>
      <c r="FD197" s="263" t="s">
        <v>6977</v>
      </c>
      <c r="FE197" s="263" t="s">
        <v>6977</v>
      </c>
      <c r="FF197" s="263" t="s">
        <v>6977</v>
      </c>
      <c r="FG197" s="263" t="s">
        <v>6977</v>
      </c>
      <c r="FH197" s="263" t="s">
        <v>6977</v>
      </c>
      <c r="FI197" s="263" t="s">
        <v>6977</v>
      </c>
      <c r="FJ197" s="263" t="s">
        <v>6977</v>
      </c>
      <c r="FK197" s="263" t="s">
        <v>6977</v>
      </c>
      <c r="FL197" s="263" t="s">
        <v>6977</v>
      </c>
      <c r="FM197" s="263" t="s">
        <v>6977</v>
      </c>
      <c r="FN197" s="263" t="s">
        <v>6977</v>
      </c>
      <c r="FO197" s="263" t="s">
        <v>6977</v>
      </c>
      <c r="FP197" s="263" t="s">
        <v>6977</v>
      </c>
      <c r="FQ197" s="263" t="s">
        <v>6977</v>
      </c>
      <c r="FR197" s="263" t="s">
        <v>6977</v>
      </c>
      <c r="FS197" s="263" t="s">
        <v>6977</v>
      </c>
      <c r="FT197" s="263" t="s">
        <v>6977</v>
      </c>
      <c r="FU197" s="263" t="s">
        <v>6977</v>
      </c>
      <c r="FV197" s="263" t="s">
        <v>6977</v>
      </c>
      <c r="FW197" s="263" t="s">
        <v>6977</v>
      </c>
      <c r="FX197" s="263" t="s">
        <v>6977</v>
      </c>
      <c r="FY197" s="263" t="s">
        <v>6977</v>
      </c>
      <c r="FZ197" s="263" t="s">
        <v>6977</v>
      </c>
      <c r="GA197" s="263" t="s">
        <v>6977</v>
      </c>
      <c r="GB197" s="263" t="s">
        <v>6977</v>
      </c>
      <c r="GC197" s="263" t="s">
        <v>6977</v>
      </c>
      <c r="GD197" s="263" t="s">
        <v>6977</v>
      </c>
      <c r="GE197" s="263" t="s">
        <v>6977</v>
      </c>
      <c r="GF197" s="263" t="s">
        <v>6977</v>
      </c>
      <c r="GG197" s="263" t="s">
        <v>6977</v>
      </c>
      <c r="GH197" s="263" t="s">
        <v>6977</v>
      </c>
      <c r="GI197" s="263" t="s">
        <v>6977</v>
      </c>
      <c r="GJ197" s="263" t="s">
        <v>6977</v>
      </c>
      <c r="GK197" s="263" t="s">
        <v>6977</v>
      </c>
      <c r="GL197" s="263" t="s">
        <v>6977</v>
      </c>
      <c r="GM197" s="263" t="s">
        <v>6977</v>
      </c>
      <c r="GN197" s="263" t="s">
        <v>6977</v>
      </c>
      <c r="GO197" s="263" t="s">
        <v>6977</v>
      </c>
      <c r="GP197" s="263" t="s">
        <v>6977</v>
      </c>
      <c r="GQ197" s="263" t="s">
        <v>6977</v>
      </c>
      <c r="GR197" s="263" t="s">
        <v>6977</v>
      </c>
      <c r="GS197" s="263" t="s">
        <v>6977</v>
      </c>
      <c r="GT197" s="263" t="s">
        <v>6977</v>
      </c>
      <c r="GU197" s="263" t="s">
        <v>6977</v>
      </c>
      <c r="GV197" s="263" t="s">
        <v>6977</v>
      </c>
      <c r="GW197" s="263" t="s">
        <v>6977</v>
      </c>
      <c r="GX197" s="263" t="s">
        <v>6977</v>
      </c>
      <c r="GY197" s="263" t="s">
        <v>6977</v>
      </c>
      <c r="GZ197" s="263" t="s">
        <v>6977</v>
      </c>
      <c r="HA197" s="263" t="s">
        <v>6977</v>
      </c>
      <c r="HB197" s="263" t="s">
        <v>6977</v>
      </c>
      <c r="HC197" s="263" t="s">
        <v>6977</v>
      </c>
      <c r="HD197" s="263" t="s">
        <v>6977</v>
      </c>
      <c r="HE197" s="263" t="s">
        <v>6977</v>
      </c>
      <c r="HF197" s="263" t="s">
        <v>6977</v>
      </c>
      <c r="HG197" s="263" t="s">
        <v>6977</v>
      </c>
      <c r="HH197" s="263" t="s">
        <v>6977</v>
      </c>
      <c r="HI197" s="263" t="s">
        <v>6977</v>
      </c>
      <c r="HJ197" s="263" t="s">
        <v>6977</v>
      </c>
      <c r="HK197" s="263" t="s">
        <v>6977</v>
      </c>
      <c r="HL197" s="263" t="s">
        <v>6977</v>
      </c>
      <c r="HM197" s="263" t="s">
        <v>6977</v>
      </c>
      <c r="HN197" s="263" t="s">
        <v>6977</v>
      </c>
      <c r="HO197" s="263" t="s">
        <v>6977</v>
      </c>
      <c r="HP197" s="263" t="s">
        <v>6977</v>
      </c>
      <c r="HQ197" s="263" t="s">
        <v>6977</v>
      </c>
    </row>
    <row r="198" spans="3:225">
      <c r="C198" s="229"/>
      <c r="E198" s="229" t="s">
        <v>7208</v>
      </c>
      <c r="F198" s="235" t="s">
        <v>7248</v>
      </c>
      <c r="G198" s="260" t="s">
        <v>7206</v>
      </c>
      <c r="H198" s="261" t="s">
        <v>7207</v>
      </c>
      <c r="I198" s="262"/>
      <c r="J198" s="262"/>
      <c r="K198" s="262"/>
      <c r="L198" s="262"/>
      <c r="M198" s="262"/>
      <c r="N198" s="262"/>
      <c r="O198" s="262"/>
      <c r="P198" s="262"/>
      <c r="Q198" s="262"/>
      <c r="R198" s="262"/>
      <c r="S198" s="262"/>
      <c r="T198" s="262"/>
      <c r="U198" s="262"/>
      <c r="V198" s="262"/>
      <c r="W198" s="262"/>
      <c r="X198" s="262"/>
      <c r="Y198" s="262"/>
      <c r="Z198" s="262"/>
      <c r="AA198" s="262"/>
      <c r="AB198" s="262"/>
      <c r="AC198" s="262"/>
      <c r="AD198" s="262"/>
      <c r="AE198" s="262"/>
      <c r="AF198" s="262"/>
      <c r="AG198" s="262"/>
      <c r="AH198" s="262"/>
      <c r="AI198" s="262"/>
      <c r="AJ198" s="262"/>
      <c r="AK198" s="262"/>
      <c r="AL198" s="262"/>
      <c r="AM198" s="262"/>
      <c r="AN198" s="262"/>
      <c r="AO198" s="262"/>
      <c r="AP198" s="262"/>
      <c r="AQ198" s="262"/>
      <c r="AR198" s="262"/>
      <c r="AS198" s="262"/>
      <c r="AT198" s="262"/>
      <c r="AU198" s="262"/>
      <c r="AV198" s="262"/>
      <c r="AW198" s="262"/>
      <c r="AX198" s="262"/>
      <c r="AY198" s="262"/>
      <c r="AZ198" s="262"/>
      <c r="BA198" s="262"/>
      <c r="BB198" s="262"/>
      <c r="BC198" s="262"/>
      <c r="BD198" s="262"/>
      <c r="BE198" s="262"/>
      <c r="BF198" s="262"/>
      <c r="BG198" s="262"/>
      <c r="BH198" s="262"/>
      <c r="BI198" s="262"/>
      <c r="BJ198" s="262"/>
      <c r="BK198" s="262"/>
      <c r="BL198" s="262"/>
      <c r="BM198" s="262"/>
      <c r="BN198" s="262"/>
      <c r="BO198" s="262"/>
      <c r="BP198" s="262"/>
      <c r="BQ198" s="262"/>
      <c r="BR198" s="262"/>
      <c r="BS198" s="262"/>
      <c r="BT198" s="262"/>
      <c r="BU198" s="262"/>
      <c r="BV198" s="262"/>
      <c r="BW198" s="262"/>
      <c r="BX198" s="262"/>
      <c r="BY198" s="262"/>
      <c r="BZ198" s="262"/>
      <c r="CA198" s="262"/>
      <c r="CB198" s="262"/>
      <c r="CC198" s="262"/>
      <c r="CD198" s="262"/>
      <c r="CE198" s="262"/>
      <c r="CF198" s="262"/>
      <c r="CG198" s="262"/>
      <c r="CH198" s="262"/>
      <c r="CI198" s="262"/>
      <c r="CJ198" s="262"/>
      <c r="CK198" s="262"/>
      <c r="CL198" s="262"/>
      <c r="CM198" s="262"/>
      <c r="CN198" s="262"/>
      <c r="CO198" s="262"/>
      <c r="CP198" s="262"/>
      <c r="CQ198" s="262"/>
      <c r="CR198" s="262"/>
      <c r="CS198" s="262"/>
      <c r="CT198" s="262"/>
      <c r="CU198" s="262"/>
      <c r="CV198" s="262"/>
      <c r="CW198" s="262"/>
      <c r="CX198" s="262"/>
      <c r="CY198" s="262"/>
      <c r="CZ198" s="262"/>
      <c r="DA198" s="262"/>
      <c r="DB198" s="262"/>
      <c r="DC198" s="262"/>
      <c r="DD198" s="262"/>
      <c r="DE198" s="262"/>
      <c r="DF198" s="262"/>
      <c r="DG198" s="262"/>
      <c r="DH198" s="262"/>
      <c r="DI198" s="262"/>
      <c r="DJ198" s="262"/>
      <c r="DK198" s="262"/>
      <c r="DL198" s="262"/>
      <c r="DM198" s="262"/>
      <c r="DN198" s="262"/>
      <c r="DO198" s="262"/>
      <c r="DP198" s="262"/>
      <c r="DQ198" s="262"/>
      <c r="DR198" s="262"/>
      <c r="DS198" s="262"/>
      <c r="DT198" s="262"/>
      <c r="DU198" s="262"/>
      <c r="DV198" s="262"/>
      <c r="DW198" s="262"/>
      <c r="DX198" s="262"/>
      <c r="DY198" s="262"/>
      <c r="DZ198" s="262"/>
      <c r="EA198" s="262"/>
      <c r="EB198" s="262"/>
      <c r="EC198" s="262"/>
      <c r="ED198" s="262"/>
      <c r="EE198" s="262"/>
      <c r="EF198" s="262"/>
      <c r="EG198" s="262"/>
      <c r="EH198" s="262"/>
      <c r="EI198" s="262"/>
      <c r="EJ198" s="262"/>
      <c r="EK198" s="262"/>
      <c r="EL198" s="262"/>
      <c r="EM198" s="262"/>
      <c r="EN198" s="262"/>
      <c r="EO198" s="262"/>
      <c r="EP198" s="263" t="s">
        <v>6977</v>
      </c>
      <c r="EQ198" s="263" t="s">
        <v>6977</v>
      </c>
      <c r="ER198" s="263" t="s">
        <v>6977</v>
      </c>
      <c r="ES198" s="263" t="s">
        <v>6977</v>
      </c>
      <c r="ET198" s="263" t="s">
        <v>6977</v>
      </c>
      <c r="EU198" s="263" t="s">
        <v>6977</v>
      </c>
      <c r="EV198" s="263" t="s">
        <v>6977</v>
      </c>
      <c r="EW198" s="263" t="s">
        <v>6977</v>
      </c>
      <c r="EX198" s="263" t="s">
        <v>6977</v>
      </c>
      <c r="EY198" s="263" t="s">
        <v>6977</v>
      </c>
      <c r="EZ198" s="263" t="s">
        <v>6977</v>
      </c>
      <c r="FA198" s="263" t="s">
        <v>6977</v>
      </c>
      <c r="FB198" s="263" t="s">
        <v>6977</v>
      </c>
      <c r="FC198" s="263" t="s">
        <v>6977</v>
      </c>
      <c r="FD198" s="263" t="s">
        <v>6977</v>
      </c>
      <c r="FE198" s="263" t="s">
        <v>6977</v>
      </c>
      <c r="FF198" s="263" t="s">
        <v>6977</v>
      </c>
      <c r="FG198" s="263" t="s">
        <v>6977</v>
      </c>
      <c r="FH198" s="263" t="s">
        <v>6977</v>
      </c>
      <c r="FI198" s="263" t="s">
        <v>6977</v>
      </c>
      <c r="FJ198" s="263" t="s">
        <v>6977</v>
      </c>
      <c r="FK198" s="263" t="s">
        <v>6977</v>
      </c>
      <c r="FL198" s="263" t="s">
        <v>6977</v>
      </c>
      <c r="FM198" s="263" t="s">
        <v>6977</v>
      </c>
      <c r="FN198" s="263" t="s">
        <v>6977</v>
      </c>
      <c r="FO198" s="263" t="s">
        <v>6977</v>
      </c>
      <c r="FP198" s="263" t="s">
        <v>6977</v>
      </c>
      <c r="FQ198" s="263" t="s">
        <v>6977</v>
      </c>
      <c r="FR198" s="263" t="s">
        <v>6977</v>
      </c>
      <c r="FS198" s="263" t="s">
        <v>6977</v>
      </c>
      <c r="FT198" s="263" t="s">
        <v>6977</v>
      </c>
      <c r="FU198" s="263" t="s">
        <v>6977</v>
      </c>
      <c r="FV198" s="263" t="s">
        <v>6977</v>
      </c>
      <c r="FW198" s="263" t="s">
        <v>6977</v>
      </c>
      <c r="FX198" s="263" t="s">
        <v>6977</v>
      </c>
      <c r="FY198" s="263" t="s">
        <v>6977</v>
      </c>
      <c r="FZ198" s="263" t="s">
        <v>6977</v>
      </c>
      <c r="GA198" s="263" t="s">
        <v>6977</v>
      </c>
      <c r="GB198" s="263" t="s">
        <v>6977</v>
      </c>
      <c r="GC198" s="263" t="s">
        <v>6977</v>
      </c>
      <c r="GD198" s="263" t="s">
        <v>6977</v>
      </c>
      <c r="GE198" s="263" t="s">
        <v>6977</v>
      </c>
      <c r="GF198" s="263" t="s">
        <v>6977</v>
      </c>
      <c r="GG198" s="263" t="s">
        <v>6977</v>
      </c>
      <c r="GH198" s="263" t="s">
        <v>6977</v>
      </c>
      <c r="GI198" s="263" t="s">
        <v>6977</v>
      </c>
      <c r="GJ198" s="263" t="s">
        <v>6977</v>
      </c>
      <c r="GK198" s="263" t="s">
        <v>6977</v>
      </c>
      <c r="GL198" s="263" t="s">
        <v>6977</v>
      </c>
      <c r="GM198" s="263" t="s">
        <v>6977</v>
      </c>
      <c r="GN198" s="263" t="s">
        <v>6977</v>
      </c>
      <c r="GO198" s="263" t="s">
        <v>6977</v>
      </c>
      <c r="GP198" s="263" t="s">
        <v>6977</v>
      </c>
      <c r="GQ198" s="263" t="s">
        <v>6977</v>
      </c>
      <c r="GR198" s="263" t="s">
        <v>6977</v>
      </c>
      <c r="GS198" s="263" t="s">
        <v>6977</v>
      </c>
      <c r="GT198" s="263" t="s">
        <v>6977</v>
      </c>
      <c r="GU198" s="263" t="s">
        <v>6977</v>
      </c>
      <c r="GV198" s="263" t="s">
        <v>6977</v>
      </c>
      <c r="GW198" s="263" t="s">
        <v>6977</v>
      </c>
      <c r="GX198" s="263" t="s">
        <v>6977</v>
      </c>
      <c r="GY198" s="263" t="s">
        <v>6977</v>
      </c>
      <c r="GZ198" s="263" t="s">
        <v>6977</v>
      </c>
      <c r="HA198" s="263" t="s">
        <v>6977</v>
      </c>
      <c r="HB198" s="263" t="s">
        <v>6977</v>
      </c>
      <c r="HC198" s="263" t="s">
        <v>6977</v>
      </c>
      <c r="HD198" s="263" t="s">
        <v>6977</v>
      </c>
      <c r="HE198" s="263" t="s">
        <v>6977</v>
      </c>
      <c r="HF198" s="263" t="s">
        <v>6977</v>
      </c>
      <c r="HG198" s="263" t="s">
        <v>6977</v>
      </c>
      <c r="HH198" s="263" t="s">
        <v>6977</v>
      </c>
      <c r="HI198" s="263" t="s">
        <v>6977</v>
      </c>
      <c r="HJ198" s="263" t="s">
        <v>6977</v>
      </c>
      <c r="HK198" s="263" t="s">
        <v>6977</v>
      </c>
      <c r="HL198" s="263" t="s">
        <v>6977</v>
      </c>
      <c r="HM198" s="263" t="s">
        <v>6977</v>
      </c>
      <c r="HN198" s="263" t="s">
        <v>6977</v>
      </c>
      <c r="HO198" s="263" t="s">
        <v>6977</v>
      </c>
      <c r="HP198" s="263" t="s">
        <v>6977</v>
      </c>
      <c r="HQ198" s="263" t="s">
        <v>6977</v>
      </c>
    </row>
    <row r="199" spans="3:225">
      <c r="C199" s="229"/>
      <c r="E199" s="229" t="s">
        <v>7209</v>
      </c>
      <c r="F199" s="235" t="s">
        <v>7248</v>
      </c>
      <c r="G199" s="260" t="s">
        <v>7206</v>
      </c>
      <c r="H199" s="261" t="s">
        <v>7207</v>
      </c>
      <c r="I199" s="262"/>
      <c r="J199" s="262"/>
      <c r="K199" s="262"/>
      <c r="L199" s="262"/>
      <c r="M199" s="262"/>
      <c r="N199" s="262"/>
      <c r="O199" s="262"/>
      <c r="P199" s="262"/>
      <c r="Q199" s="262"/>
      <c r="R199" s="262"/>
      <c r="S199" s="262"/>
      <c r="T199" s="262"/>
      <c r="U199" s="262"/>
      <c r="V199" s="262"/>
      <c r="W199" s="262"/>
      <c r="X199" s="262"/>
      <c r="Y199" s="262"/>
      <c r="Z199" s="262"/>
      <c r="AA199" s="262"/>
      <c r="AB199" s="262"/>
      <c r="AC199" s="262"/>
      <c r="AD199" s="262"/>
      <c r="AE199" s="262"/>
      <c r="AF199" s="262"/>
      <c r="AG199" s="262"/>
      <c r="AH199" s="262"/>
      <c r="AI199" s="262"/>
      <c r="AJ199" s="262"/>
      <c r="AK199" s="262"/>
      <c r="AL199" s="262"/>
      <c r="AM199" s="262"/>
      <c r="AN199" s="262"/>
      <c r="AO199" s="262"/>
      <c r="AP199" s="262"/>
      <c r="AQ199" s="262"/>
      <c r="AR199" s="262"/>
      <c r="AS199" s="262"/>
      <c r="AT199" s="262"/>
      <c r="AU199" s="262"/>
      <c r="AV199" s="262"/>
      <c r="AW199" s="262"/>
      <c r="AX199" s="262"/>
      <c r="AY199" s="262"/>
      <c r="AZ199" s="262"/>
      <c r="BA199" s="262"/>
      <c r="BB199" s="262"/>
      <c r="BC199" s="262"/>
      <c r="BD199" s="262"/>
      <c r="BE199" s="262"/>
      <c r="BF199" s="262"/>
      <c r="BG199" s="262"/>
      <c r="BH199" s="262"/>
      <c r="BI199" s="262"/>
      <c r="BJ199" s="262"/>
      <c r="BK199" s="262"/>
      <c r="BL199" s="262"/>
      <c r="BM199" s="262"/>
      <c r="BN199" s="262"/>
      <c r="BO199" s="262"/>
      <c r="BP199" s="262"/>
      <c r="BQ199" s="262"/>
      <c r="BR199" s="262"/>
      <c r="BS199" s="262"/>
      <c r="BT199" s="262"/>
      <c r="BU199" s="262"/>
      <c r="BV199" s="262"/>
      <c r="BW199" s="262"/>
      <c r="BX199" s="262"/>
      <c r="BY199" s="262"/>
      <c r="BZ199" s="262"/>
      <c r="CA199" s="262"/>
      <c r="CB199" s="262"/>
      <c r="CC199" s="262"/>
      <c r="CD199" s="262"/>
      <c r="CE199" s="262"/>
      <c r="CF199" s="262"/>
      <c r="CG199" s="262"/>
      <c r="CH199" s="262"/>
      <c r="CI199" s="262"/>
      <c r="CJ199" s="262"/>
      <c r="CK199" s="262"/>
      <c r="CL199" s="262"/>
      <c r="CM199" s="262"/>
      <c r="CN199" s="262"/>
      <c r="CO199" s="262"/>
      <c r="CP199" s="262"/>
      <c r="CQ199" s="262"/>
      <c r="CR199" s="262"/>
      <c r="CS199" s="262"/>
      <c r="CT199" s="262"/>
      <c r="CU199" s="262"/>
      <c r="CV199" s="262"/>
      <c r="CW199" s="262"/>
      <c r="CX199" s="262"/>
      <c r="CY199" s="262"/>
      <c r="CZ199" s="262"/>
      <c r="DA199" s="262"/>
      <c r="DB199" s="262"/>
      <c r="DC199" s="262"/>
      <c r="DD199" s="262"/>
      <c r="DE199" s="262"/>
      <c r="DF199" s="262"/>
      <c r="DG199" s="262"/>
      <c r="DH199" s="262"/>
      <c r="DI199" s="262"/>
      <c r="DJ199" s="262"/>
      <c r="DK199" s="262"/>
      <c r="DL199" s="262"/>
      <c r="DM199" s="262"/>
      <c r="DN199" s="262"/>
      <c r="DO199" s="262"/>
      <c r="DP199" s="262"/>
      <c r="DQ199" s="262"/>
      <c r="DR199" s="262"/>
      <c r="DS199" s="262"/>
      <c r="DT199" s="262"/>
      <c r="DU199" s="262"/>
      <c r="DV199" s="262"/>
      <c r="DW199" s="262"/>
      <c r="DX199" s="262"/>
      <c r="DY199" s="262"/>
      <c r="DZ199" s="262"/>
      <c r="EA199" s="262"/>
      <c r="EB199" s="262"/>
      <c r="EC199" s="262"/>
      <c r="ED199" s="262"/>
      <c r="EE199" s="262"/>
      <c r="EF199" s="262"/>
      <c r="EG199" s="262"/>
      <c r="EH199" s="262"/>
      <c r="EI199" s="262"/>
      <c r="EJ199" s="262"/>
      <c r="EK199" s="262"/>
      <c r="EL199" s="262"/>
      <c r="EM199" s="262"/>
      <c r="EN199" s="262"/>
      <c r="EO199" s="262"/>
      <c r="EP199" s="263" t="s">
        <v>6977</v>
      </c>
      <c r="EQ199" s="263" t="s">
        <v>6977</v>
      </c>
      <c r="ER199" s="263" t="s">
        <v>6977</v>
      </c>
      <c r="ES199" s="263" t="s">
        <v>6977</v>
      </c>
      <c r="ET199" s="263" t="s">
        <v>6977</v>
      </c>
      <c r="EU199" s="263" t="s">
        <v>6977</v>
      </c>
      <c r="EV199" s="263" t="s">
        <v>6977</v>
      </c>
      <c r="EW199" s="263" t="s">
        <v>6977</v>
      </c>
      <c r="EX199" s="263" t="s">
        <v>6977</v>
      </c>
      <c r="EY199" s="263" t="s">
        <v>6977</v>
      </c>
      <c r="EZ199" s="263" t="s">
        <v>6977</v>
      </c>
      <c r="FA199" s="263" t="s">
        <v>6977</v>
      </c>
      <c r="FB199" s="263" t="s">
        <v>6977</v>
      </c>
      <c r="FC199" s="263" t="s">
        <v>6977</v>
      </c>
      <c r="FD199" s="263" t="s">
        <v>6977</v>
      </c>
      <c r="FE199" s="263" t="s">
        <v>6977</v>
      </c>
      <c r="FF199" s="263" t="s">
        <v>6977</v>
      </c>
      <c r="FG199" s="263" t="s">
        <v>6977</v>
      </c>
      <c r="FH199" s="263" t="s">
        <v>6977</v>
      </c>
      <c r="FI199" s="263" t="s">
        <v>6977</v>
      </c>
      <c r="FJ199" s="263" t="s">
        <v>6977</v>
      </c>
      <c r="FK199" s="263" t="s">
        <v>6977</v>
      </c>
      <c r="FL199" s="263" t="s">
        <v>6977</v>
      </c>
      <c r="FM199" s="263" t="s">
        <v>6977</v>
      </c>
      <c r="FN199" s="263" t="s">
        <v>6977</v>
      </c>
      <c r="FO199" s="263" t="s">
        <v>6977</v>
      </c>
      <c r="FP199" s="263" t="s">
        <v>6977</v>
      </c>
      <c r="FQ199" s="263" t="s">
        <v>6977</v>
      </c>
      <c r="FR199" s="263" t="s">
        <v>6977</v>
      </c>
      <c r="FS199" s="263" t="s">
        <v>6977</v>
      </c>
      <c r="FT199" s="263" t="s">
        <v>6977</v>
      </c>
      <c r="FU199" s="263" t="s">
        <v>6977</v>
      </c>
      <c r="FV199" s="263" t="s">
        <v>6977</v>
      </c>
      <c r="FW199" s="263" t="s">
        <v>6977</v>
      </c>
      <c r="FX199" s="263" t="s">
        <v>6977</v>
      </c>
      <c r="FY199" s="263" t="s">
        <v>6977</v>
      </c>
      <c r="FZ199" s="263" t="s">
        <v>6977</v>
      </c>
      <c r="GA199" s="263" t="s">
        <v>6977</v>
      </c>
      <c r="GB199" s="263" t="s">
        <v>6977</v>
      </c>
      <c r="GC199" s="263" t="s">
        <v>6977</v>
      </c>
      <c r="GD199" s="263" t="s">
        <v>6977</v>
      </c>
      <c r="GE199" s="263" t="s">
        <v>6977</v>
      </c>
      <c r="GF199" s="263" t="s">
        <v>6977</v>
      </c>
      <c r="GG199" s="263" t="s">
        <v>6977</v>
      </c>
      <c r="GH199" s="263" t="s">
        <v>6977</v>
      </c>
      <c r="GI199" s="263" t="s">
        <v>6977</v>
      </c>
      <c r="GJ199" s="263" t="s">
        <v>6977</v>
      </c>
      <c r="GK199" s="263" t="s">
        <v>6977</v>
      </c>
      <c r="GL199" s="263" t="s">
        <v>6977</v>
      </c>
      <c r="GM199" s="263" t="s">
        <v>6977</v>
      </c>
      <c r="GN199" s="263" t="s">
        <v>6977</v>
      </c>
      <c r="GO199" s="263" t="s">
        <v>6977</v>
      </c>
      <c r="GP199" s="263" t="s">
        <v>6977</v>
      </c>
      <c r="GQ199" s="263" t="s">
        <v>6977</v>
      </c>
      <c r="GR199" s="263" t="s">
        <v>6977</v>
      </c>
      <c r="GS199" s="263" t="s">
        <v>6977</v>
      </c>
      <c r="GT199" s="263" t="s">
        <v>6977</v>
      </c>
      <c r="GU199" s="263" t="s">
        <v>6977</v>
      </c>
      <c r="GV199" s="263" t="s">
        <v>6977</v>
      </c>
      <c r="GW199" s="263" t="s">
        <v>6977</v>
      </c>
      <c r="GX199" s="263" t="s">
        <v>6977</v>
      </c>
      <c r="GY199" s="263" t="s">
        <v>6977</v>
      </c>
      <c r="GZ199" s="263" t="s">
        <v>6977</v>
      </c>
      <c r="HA199" s="263" t="s">
        <v>6977</v>
      </c>
      <c r="HB199" s="263" t="s">
        <v>6977</v>
      </c>
      <c r="HC199" s="263" t="s">
        <v>6977</v>
      </c>
      <c r="HD199" s="263" t="s">
        <v>6977</v>
      </c>
      <c r="HE199" s="263" t="s">
        <v>6977</v>
      </c>
      <c r="HF199" s="263" t="s">
        <v>6977</v>
      </c>
      <c r="HG199" s="263" t="s">
        <v>6977</v>
      </c>
      <c r="HH199" s="263" t="s">
        <v>6977</v>
      </c>
      <c r="HI199" s="263" t="s">
        <v>6977</v>
      </c>
      <c r="HJ199" s="263" t="s">
        <v>6977</v>
      </c>
      <c r="HK199" s="263" t="s">
        <v>6977</v>
      </c>
      <c r="HL199" s="263" t="s">
        <v>6977</v>
      </c>
      <c r="HM199" s="263" t="s">
        <v>6977</v>
      </c>
      <c r="HN199" s="263" t="s">
        <v>6977</v>
      </c>
      <c r="HO199" s="263" t="s">
        <v>6977</v>
      </c>
      <c r="HP199" s="263" t="s">
        <v>6977</v>
      </c>
      <c r="HQ199" s="263" t="s">
        <v>6977</v>
      </c>
    </row>
    <row r="200" spans="3:225">
      <c r="C200" s="229"/>
      <c r="E200" s="229" t="s">
        <v>7210</v>
      </c>
      <c r="F200" s="235" t="s">
        <v>7248</v>
      </c>
      <c r="G200" s="260" t="s">
        <v>7206</v>
      </c>
      <c r="H200" s="261" t="s">
        <v>7207</v>
      </c>
      <c r="I200" s="262"/>
      <c r="J200" s="262"/>
      <c r="K200" s="262"/>
      <c r="L200" s="262"/>
      <c r="M200" s="262"/>
      <c r="N200" s="262"/>
      <c r="O200" s="262"/>
      <c r="P200" s="262"/>
      <c r="Q200" s="262"/>
      <c r="R200" s="262"/>
      <c r="S200" s="262"/>
      <c r="T200" s="262"/>
      <c r="U200" s="262"/>
      <c r="V200" s="262"/>
      <c r="W200" s="262"/>
      <c r="X200" s="262"/>
      <c r="Y200" s="262"/>
      <c r="Z200" s="262"/>
      <c r="AA200" s="262"/>
      <c r="AB200" s="262"/>
      <c r="AC200" s="262"/>
      <c r="AD200" s="262"/>
      <c r="AE200" s="262"/>
      <c r="AF200" s="262"/>
      <c r="AG200" s="262"/>
      <c r="AH200" s="262"/>
      <c r="AI200" s="262"/>
      <c r="AJ200" s="262"/>
      <c r="AK200" s="262"/>
      <c r="AL200" s="262"/>
      <c r="AM200" s="262"/>
      <c r="AN200" s="262"/>
      <c r="AO200" s="262"/>
      <c r="AP200" s="262"/>
      <c r="AQ200" s="262"/>
      <c r="AR200" s="262"/>
      <c r="AS200" s="262"/>
      <c r="AT200" s="262"/>
      <c r="AU200" s="262"/>
      <c r="AV200" s="262"/>
      <c r="AW200" s="262"/>
      <c r="AX200" s="262"/>
      <c r="AY200" s="262"/>
      <c r="AZ200" s="262"/>
      <c r="BA200" s="262"/>
      <c r="BB200" s="262"/>
      <c r="BC200" s="262"/>
      <c r="BD200" s="262"/>
      <c r="BE200" s="262"/>
      <c r="BF200" s="262"/>
      <c r="BG200" s="262"/>
      <c r="BH200" s="262"/>
      <c r="BI200" s="262"/>
      <c r="BJ200" s="262"/>
      <c r="BK200" s="262"/>
      <c r="BL200" s="262"/>
      <c r="BM200" s="262"/>
      <c r="BN200" s="262"/>
      <c r="BO200" s="262"/>
      <c r="BP200" s="262"/>
      <c r="BQ200" s="262"/>
      <c r="BR200" s="262"/>
      <c r="BS200" s="262"/>
      <c r="BT200" s="262"/>
      <c r="BU200" s="262"/>
      <c r="BV200" s="262"/>
      <c r="BW200" s="262"/>
      <c r="BX200" s="262"/>
      <c r="BY200" s="262"/>
      <c r="BZ200" s="262"/>
      <c r="CA200" s="262"/>
      <c r="CB200" s="262"/>
      <c r="CC200" s="262"/>
      <c r="CD200" s="262"/>
      <c r="CE200" s="262"/>
      <c r="CF200" s="262"/>
      <c r="CG200" s="262"/>
      <c r="CH200" s="262"/>
      <c r="CI200" s="262"/>
      <c r="CJ200" s="262"/>
      <c r="CK200" s="262"/>
      <c r="CL200" s="262"/>
      <c r="CM200" s="262"/>
      <c r="CN200" s="262"/>
      <c r="CO200" s="262"/>
      <c r="CP200" s="262"/>
      <c r="CQ200" s="262"/>
      <c r="CR200" s="262"/>
      <c r="CS200" s="262"/>
      <c r="CT200" s="262"/>
      <c r="CU200" s="262"/>
      <c r="CV200" s="262"/>
      <c r="CW200" s="262"/>
      <c r="CX200" s="262"/>
      <c r="CY200" s="262"/>
      <c r="CZ200" s="262"/>
      <c r="DA200" s="262"/>
      <c r="DB200" s="262"/>
      <c r="DC200" s="262"/>
      <c r="DD200" s="262"/>
      <c r="DE200" s="262"/>
      <c r="DF200" s="262"/>
      <c r="DG200" s="262"/>
      <c r="DH200" s="262"/>
      <c r="DI200" s="262"/>
      <c r="DJ200" s="262"/>
      <c r="DK200" s="262"/>
      <c r="DL200" s="262"/>
      <c r="DM200" s="262"/>
      <c r="DN200" s="262"/>
      <c r="DO200" s="262"/>
      <c r="DP200" s="262"/>
      <c r="DQ200" s="262"/>
      <c r="DR200" s="262"/>
      <c r="DS200" s="262"/>
      <c r="DT200" s="262"/>
      <c r="DU200" s="262"/>
      <c r="DV200" s="262"/>
      <c r="DW200" s="262"/>
      <c r="DX200" s="262"/>
      <c r="DY200" s="262"/>
      <c r="DZ200" s="262"/>
      <c r="EA200" s="262"/>
      <c r="EB200" s="262"/>
      <c r="EC200" s="262"/>
      <c r="ED200" s="262"/>
      <c r="EE200" s="262"/>
      <c r="EF200" s="262"/>
      <c r="EG200" s="262"/>
      <c r="EH200" s="262"/>
      <c r="EI200" s="262"/>
      <c r="EJ200" s="262"/>
      <c r="EK200" s="262"/>
      <c r="EL200" s="262"/>
      <c r="EM200" s="262"/>
      <c r="EN200" s="262"/>
      <c r="EO200" s="262"/>
      <c r="EP200" s="263" t="s">
        <v>6977</v>
      </c>
      <c r="EQ200" s="263" t="s">
        <v>6977</v>
      </c>
      <c r="ER200" s="263" t="s">
        <v>6977</v>
      </c>
      <c r="ES200" s="263" t="s">
        <v>6977</v>
      </c>
      <c r="ET200" s="263" t="s">
        <v>6977</v>
      </c>
      <c r="EU200" s="263" t="s">
        <v>6977</v>
      </c>
      <c r="EV200" s="263" t="s">
        <v>6977</v>
      </c>
      <c r="EW200" s="263" t="s">
        <v>6977</v>
      </c>
      <c r="EX200" s="263" t="s">
        <v>6977</v>
      </c>
      <c r="EY200" s="263" t="s">
        <v>6977</v>
      </c>
      <c r="EZ200" s="263" t="s">
        <v>6977</v>
      </c>
      <c r="FA200" s="263" t="s">
        <v>6977</v>
      </c>
      <c r="FB200" s="263" t="s">
        <v>6977</v>
      </c>
      <c r="FC200" s="263" t="s">
        <v>6977</v>
      </c>
      <c r="FD200" s="263" t="s">
        <v>6977</v>
      </c>
      <c r="FE200" s="263" t="s">
        <v>6977</v>
      </c>
      <c r="FF200" s="263" t="s">
        <v>6977</v>
      </c>
      <c r="FG200" s="263" t="s">
        <v>6977</v>
      </c>
      <c r="FH200" s="263" t="s">
        <v>6977</v>
      </c>
      <c r="FI200" s="263" t="s">
        <v>6977</v>
      </c>
      <c r="FJ200" s="263" t="s">
        <v>6977</v>
      </c>
      <c r="FK200" s="263" t="s">
        <v>6977</v>
      </c>
      <c r="FL200" s="263" t="s">
        <v>6977</v>
      </c>
      <c r="FM200" s="263" t="s">
        <v>6977</v>
      </c>
      <c r="FN200" s="263" t="s">
        <v>6977</v>
      </c>
      <c r="FO200" s="263" t="s">
        <v>6977</v>
      </c>
      <c r="FP200" s="263" t="s">
        <v>6977</v>
      </c>
      <c r="FQ200" s="263" t="s">
        <v>6977</v>
      </c>
      <c r="FR200" s="263" t="s">
        <v>6977</v>
      </c>
      <c r="FS200" s="263" t="s">
        <v>6977</v>
      </c>
      <c r="FT200" s="263" t="s">
        <v>6977</v>
      </c>
      <c r="FU200" s="263" t="s">
        <v>6977</v>
      </c>
      <c r="FV200" s="263" t="s">
        <v>6977</v>
      </c>
      <c r="FW200" s="263" t="s">
        <v>6977</v>
      </c>
      <c r="FX200" s="263" t="s">
        <v>6977</v>
      </c>
      <c r="FY200" s="263" t="s">
        <v>6977</v>
      </c>
      <c r="FZ200" s="263" t="s">
        <v>6977</v>
      </c>
      <c r="GA200" s="263" t="s">
        <v>6977</v>
      </c>
      <c r="GB200" s="263" t="s">
        <v>6977</v>
      </c>
      <c r="GC200" s="263" t="s">
        <v>6977</v>
      </c>
      <c r="GD200" s="263" t="s">
        <v>6977</v>
      </c>
      <c r="GE200" s="263" t="s">
        <v>6977</v>
      </c>
      <c r="GF200" s="263" t="s">
        <v>6977</v>
      </c>
      <c r="GG200" s="263" t="s">
        <v>6977</v>
      </c>
      <c r="GH200" s="263" t="s">
        <v>6977</v>
      </c>
      <c r="GI200" s="263" t="s">
        <v>6977</v>
      </c>
      <c r="GJ200" s="263" t="s">
        <v>6977</v>
      </c>
      <c r="GK200" s="263" t="s">
        <v>6977</v>
      </c>
      <c r="GL200" s="263" t="s">
        <v>6977</v>
      </c>
      <c r="GM200" s="263" t="s">
        <v>6977</v>
      </c>
      <c r="GN200" s="263" t="s">
        <v>6977</v>
      </c>
      <c r="GO200" s="263" t="s">
        <v>6977</v>
      </c>
      <c r="GP200" s="263" t="s">
        <v>6977</v>
      </c>
      <c r="GQ200" s="263" t="s">
        <v>6977</v>
      </c>
      <c r="GR200" s="263" t="s">
        <v>6977</v>
      </c>
      <c r="GS200" s="263" t="s">
        <v>6977</v>
      </c>
      <c r="GT200" s="263" t="s">
        <v>6977</v>
      </c>
      <c r="GU200" s="263" t="s">
        <v>6977</v>
      </c>
      <c r="GV200" s="263" t="s">
        <v>6977</v>
      </c>
      <c r="GW200" s="263" t="s">
        <v>6977</v>
      </c>
      <c r="GX200" s="263" t="s">
        <v>6977</v>
      </c>
      <c r="GY200" s="263" t="s">
        <v>6977</v>
      </c>
      <c r="GZ200" s="263" t="s">
        <v>6977</v>
      </c>
      <c r="HA200" s="263" t="s">
        <v>6977</v>
      </c>
      <c r="HB200" s="263" t="s">
        <v>6977</v>
      </c>
      <c r="HC200" s="263" t="s">
        <v>6977</v>
      </c>
      <c r="HD200" s="263" t="s">
        <v>6977</v>
      </c>
      <c r="HE200" s="263" t="s">
        <v>6977</v>
      </c>
      <c r="HF200" s="263" t="s">
        <v>6977</v>
      </c>
      <c r="HG200" s="263" t="s">
        <v>6977</v>
      </c>
      <c r="HH200" s="263" t="s">
        <v>6977</v>
      </c>
      <c r="HI200" s="263" t="s">
        <v>6977</v>
      </c>
      <c r="HJ200" s="263" t="s">
        <v>6977</v>
      </c>
      <c r="HK200" s="263" t="s">
        <v>6977</v>
      </c>
      <c r="HL200" s="263" t="s">
        <v>6977</v>
      </c>
      <c r="HM200" s="263" t="s">
        <v>6977</v>
      </c>
      <c r="HN200" s="263" t="s">
        <v>6977</v>
      </c>
      <c r="HO200" s="263" t="s">
        <v>6977</v>
      </c>
      <c r="HP200" s="263" t="s">
        <v>6977</v>
      </c>
      <c r="HQ200" s="263" t="s">
        <v>6977</v>
      </c>
    </row>
    <row r="201" spans="3:225">
      <c r="C201" s="229"/>
      <c r="E201" s="229" t="s">
        <v>7211</v>
      </c>
      <c r="F201" s="235" t="s">
        <v>7248</v>
      </c>
      <c r="G201" s="260" t="s">
        <v>7206</v>
      </c>
      <c r="H201" s="261" t="s">
        <v>7207</v>
      </c>
      <c r="I201" s="262"/>
      <c r="J201" s="262"/>
      <c r="K201" s="262"/>
      <c r="L201" s="262"/>
      <c r="M201" s="262"/>
      <c r="N201" s="262"/>
      <c r="O201" s="262"/>
      <c r="P201" s="262"/>
      <c r="Q201" s="262"/>
      <c r="R201" s="262"/>
      <c r="S201" s="262"/>
      <c r="T201" s="262"/>
      <c r="U201" s="262"/>
      <c r="V201" s="262"/>
      <c r="W201" s="262"/>
      <c r="X201" s="262"/>
      <c r="Y201" s="262"/>
      <c r="Z201" s="262"/>
      <c r="AA201" s="262"/>
      <c r="AB201" s="262"/>
      <c r="AC201" s="262"/>
      <c r="AD201" s="262"/>
      <c r="AE201" s="262"/>
      <c r="AF201" s="262"/>
      <c r="AG201" s="262"/>
      <c r="AH201" s="262"/>
      <c r="AI201" s="262"/>
      <c r="AJ201" s="262"/>
      <c r="AK201" s="262"/>
      <c r="AL201" s="262"/>
      <c r="AM201" s="262"/>
      <c r="AN201" s="262"/>
      <c r="AO201" s="262"/>
      <c r="AP201" s="262"/>
      <c r="AQ201" s="262"/>
      <c r="AR201" s="262"/>
      <c r="AS201" s="262"/>
      <c r="AT201" s="262"/>
      <c r="AU201" s="262"/>
      <c r="AV201" s="262"/>
      <c r="AW201" s="262"/>
      <c r="AX201" s="262"/>
      <c r="AY201" s="262"/>
      <c r="AZ201" s="262"/>
      <c r="BA201" s="262"/>
      <c r="BB201" s="262"/>
      <c r="BC201" s="262"/>
      <c r="BD201" s="262"/>
      <c r="BE201" s="262"/>
      <c r="BF201" s="262"/>
      <c r="BG201" s="262"/>
      <c r="BH201" s="262"/>
      <c r="BI201" s="262"/>
      <c r="BJ201" s="262"/>
      <c r="BK201" s="262"/>
      <c r="BL201" s="262"/>
      <c r="BM201" s="262"/>
      <c r="BN201" s="262"/>
      <c r="BO201" s="262"/>
      <c r="BP201" s="262"/>
      <c r="BQ201" s="262"/>
      <c r="BR201" s="262"/>
      <c r="BS201" s="262"/>
      <c r="BT201" s="262"/>
      <c r="BU201" s="262"/>
      <c r="BV201" s="262"/>
      <c r="BW201" s="262"/>
      <c r="BX201" s="262"/>
      <c r="BY201" s="262"/>
      <c r="BZ201" s="262"/>
      <c r="CA201" s="262"/>
      <c r="CB201" s="262"/>
      <c r="CC201" s="262"/>
      <c r="CD201" s="262"/>
      <c r="CE201" s="262"/>
      <c r="CF201" s="262"/>
      <c r="CG201" s="262"/>
      <c r="CH201" s="262"/>
      <c r="CI201" s="262"/>
      <c r="CJ201" s="262"/>
      <c r="CK201" s="262"/>
      <c r="CL201" s="262"/>
      <c r="CM201" s="262"/>
      <c r="CN201" s="262"/>
      <c r="CO201" s="262"/>
      <c r="CP201" s="262"/>
      <c r="CQ201" s="262"/>
      <c r="CR201" s="262"/>
      <c r="CS201" s="262"/>
      <c r="CT201" s="262"/>
      <c r="CU201" s="262"/>
      <c r="CV201" s="262"/>
      <c r="CW201" s="262"/>
      <c r="CX201" s="262"/>
      <c r="CY201" s="262"/>
      <c r="CZ201" s="262"/>
      <c r="DA201" s="262"/>
      <c r="DB201" s="262"/>
      <c r="DC201" s="262"/>
      <c r="DD201" s="262"/>
      <c r="DE201" s="262"/>
      <c r="DF201" s="262"/>
      <c r="DG201" s="262"/>
      <c r="DH201" s="262"/>
      <c r="DI201" s="262"/>
      <c r="DJ201" s="262"/>
      <c r="DK201" s="262"/>
      <c r="DL201" s="262"/>
      <c r="DM201" s="262"/>
      <c r="DN201" s="262"/>
      <c r="DO201" s="262"/>
      <c r="DP201" s="262"/>
      <c r="DQ201" s="262"/>
      <c r="DR201" s="262"/>
      <c r="DS201" s="262"/>
      <c r="DT201" s="262"/>
      <c r="DU201" s="262"/>
      <c r="DV201" s="262"/>
      <c r="DW201" s="262"/>
      <c r="DX201" s="262"/>
      <c r="DY201" s="262"/>
      <c r="DZ201" s="262"/>
      <c r="EA201" s="262"/>
      <c r="EB201" s="262"/>
      <c r="EC201" s="262"/>
      <c r="ED201" s="262"/>
      <c r="EE201" s="262"/>
      <c r="EF201" s="262"/>
      <c r="EG201" s="262"/>
      <c r="EH201" s="262"/>
      <c r="EI201" s="262"/>
      <c r="EJ201" s="262"/>
      <c r="EK201" s="262"/>
      <c r="EL201" s="262"/>
      <c r="EM201" s="262"/>
      <c r="EN201" s="262"/>
      <c r="EO201" s="262"/>
      <c r="EP201" s="263" t="s">
        <v>6977</v>
      </c>
      <c r="EQ201" s="263" t="s">
        <v>6977</v>
      </c>
      <c r="ER201" s="263" t="s">
        <v>6977</v>
      </c>
      <c r="ES201" s="263" t="s">
        <v>6977</v>
      </c>
      <c r="ET201" s="263" t="s">
        <v>6977</v>
      </c>
      <c r="EU201" s="263" t="s">
        <v>6977</v>
      </c>
      <c r="EV201" s="263" t="s">
        <v>6977</v>
      </c>
      <c r="EW201" s="263" t="s">
        <v>6977</v>
      </c>
      <c r="EX201" s="263" t="s">
        <v>6977</v>
      </c>
      <c r="EY201" s="263" t="s">
        <v>6977</v>
      </c>
      <c r="EZ201" s="263" t="s">
        <v>6977</v>
      </c>
      <c r="FA201" s="263" t="s">
        <v>6977</v>
      </c>
      <c r="FB201" s="263" t="s">
        <v>6977</v>
      </c>
      <c r="FC201" s="263" t="s">
        <v>6977</v>
      </c>
      <c r="FD201" s="263" t="s">
        <v>6977</v>
      </c>
      <c r="FE201" s="263" t="s">
        <v>6977</v>
      </c>
      <c r="FF201" s="263" t="s">
        <v>6977</v>
      </c>
      <c r="FG201" s="263" t="s">
        <v>6977</v>
      </c>
      <c r="FH201" s="263" t="s">
        <v>6977</v>
      </c>
      <c r="FI201" s="263" t="s">
        <v>6977</v>
      </c>
      <c r="FJ201" s="263" t="s">
        <v>6977</v>
      </c>
      <c r="FK201" s="263" t="s">
        <v>6977</v>
      </c>
      <c r="FL201" s="263" t="s">
        <v>6977</v>
      </c>
      <c r="FM201" s="263" t="s">
        <v>6977</v>
      </c>
      <c r="FN201" s="263" t="s">
        <v>6977</v>
      </c>
      <c r="FO201" s="263" t="s">
        <v>6977</v>
      </c>
      <c r="FP201" s="263" t="s">
        <v>6977</v>
      </c>
      <c r="FQ201" s="263" t="s">
        <v>6977</v>
      </c>
      <c r="FR201" s="263" t="s">
        <v>6977</v>
      </c>
      <c r="FS201" s="263" t="s">
        <v>6977</v>
      </c>
      <c r="FT201" s="263" t="s">
        <v>6977</v>
      </c>
      <c r="FU201" s="263" t="s">
        <v>6977</v>
      </c>
      <c r="FV201" s="263" t="s">
        <v>6977</v>
      </c>
      <c r="FW201" s="263" t="s">
        <v>6977</v>
      </c>
      <c r="FX201" s="263" t="s">
        <v>6977</v>
      </c>
      <c r="FY201" s="263" t="s">
        <v>6977</v>
      </c>
      <c r="FZ201" s="263" t="s">
        <v>6977</v>
      </c>
      <c r="GA201" s="263" t="s">
        <v>6977</v>
      </c>
      <c r="GB201" s="263" t="s">
        <v>6977</v>
      </c>
      <c r="GC201" s="263" t="s">
        <v>6977</v>
      </c>
      <c r="GD201" s="263" t="s">
        <v>6977</v>
      </c>
      <c r="GE201" s="263" t="s">
        <v>6977</v>
      </c>
      <c r="GF201" s="263" t="s">
        <v>6977</v>
      </c>
      <c r="GG201" s="263" t="s">
        <v>6977</v>
      </c>
      <c r="GH201" s="263" t="s">
        <v>6977</v>
      </c>
      <c r="GI201" s="263" t="s">
        <v>6977</v>
      </c>
      <c r="GJ201" s="263" t="s">
        <v>6977</v>
      </c>
      <c r="GK201" s="263" t="s">
        <v>6977</v>
      </c>
      <c r="GL201" s="263" t="s">
        <v>6977</v>
      </c>
      <c r="GM201" s="263" t="s">
        <v>6977</v>
      </c>
      <c r="GN201" s="263" t="s">
        <v>6977</v>
      </c>
      <c r="GO201" s="263" t="s">
        <v>6977</v>
      </c>
      <c r="GP201" s="263" t="s">
        <v>6977</v>
      </c>
      <c r="GQ201" s="263" t="s">
        <v>6977</v>
      </c>
      <c r="GR201" s="263" t="s">
        <v>6977</v>
      </c>
      <c r="GS201" s="263" t="s">
        <v>6977</v>
      </c>
      <c r="GT201" s="263" t="s">
        <v>6977</v>
      </c>
      <c r="GU201" s="263" t="s">
        <v>6977</v>
      </c>
      <c r="GV201" s="263" t="s">
        <v>6977</v>
      </c>
      <c r="GW201" s="263" t="s">
        <v>6977</v>
      </c>
      <c r="GX201" s="263" t="s">
        <v>6977</v>
      </c>
      <c r="GY201" s="263" t="s">
        <v>6977</v>
      </c>
      <c r="GZ201" s="263" t="s">
        <v>6977</v>
      </c>
      <c r="HA201" s="263" t="s">
        <v>6977</v>
      </c>
      <c r="HB201" s="263" t="s">
        <v>6977</v>
      </c>
      <c r="HC201" s="263" t="s">
        <v>6977</v>
      </c>
      <c r="HD201" s="263" t="s">
        <v>6977</v>
      </c>
      <c r="HE201" s="263" t="s">
        <v>6977</v>
      </c>
      <c r="HF201" s="263" t="s">
        <v>6977</v>
      </c>
      <c r="HG201" s="263" t="s">
        <v>6977</v>
      </c>
      <c r="HH201" s="263" t="s">
        <v>6977</v>
      </c>
      <c r="HI201" s="263" t="s">
        <v>6977</v>
      </c>
      <c r="HJ201" s="263" t="s">
        <v>6977</v>
      </c>
      <c r="HK201" s="263" t="s">
        <v>6977</v>
      </c>
      <c r="HL201" s="263" t="s">
        <v>6977</v>
      </c>
      <c r="HM201" s="263" t="s">
        <v>6977</v>
      </c>
      <c r="HN201" s="263" t="s">
        <v>6977</v>
      </c>
      <c r="HO201" s="263" t="s">
        <v>6977</v>
      </c>
      <c r="HP201" s="263" t="s">
        <v>6977</v>
      </c>
      <c r="HQ201" s="263" t="s">
        <v>6977</v>
      </c>
    </row>
    <row r="202" spans="3:225">
      <c r="C202" s="229"/>
      <c r="E202" s="229" t="s">
        <v>7212</v>
      </c>
      <c r="F202" s="235" t="s">
        <v>7248</v>
      </c>
      <c r="G202" s="260" t="s">
        <v>7206</v>
      </c>
      <c r="H202" s="261" t="s">
        <v>7213</v>
      </c>
      <c r="I202" s="262"/>
      <c r="J202" s="262"/>
      <c r="K202" s="262"/>
      <c r="L202" s="262"/>
      <c r="M202" s="262"/>
      <c r="N202" s="262"/>
      <c r="O202" s="262"/>
      <c r="P202" s="262"/>
      <c r="Q202" s="262"/>
      <c r="R202" s="262"/>
      <c r="S202" s="262"/>
      <c r="T202" s="262"/>
      <c r="U202" s="262"/>
      <c r="V202" s="262"/>
      <c r="W202" s="262"/>
      <c r="X202" s="262"/>
      <c r="Y202" s="262"/>
      <c r="Z202" s="262"/>
      <c r="AA202" s="262"/>
      <c r="AB202" s="262"/>
      <c r="AC202" s="262"/>
      <c r="AD202" s="262"/>
      <c r="AE202" s="262"/>
      <c r="AF202" s="262"/>
      <c r="AG202" s="262"/>
      <c r="AH202" s="262"/>
      <c r="AI202" s="262"/>
      <c r="AJ202" s="262"/>
      <c r="AK202" s="262"/>
      <c r="AL202" s="262"/>
      <c r="AM202" s="262"/>
      <c r="AN202" s="262"/>
      <c r="AO202" s="262"/>
      <c r="AP202" s="262"/>
      <c r="AQ202" s="262"/>
      <c r="AR202" s="262"/>
      <c r="AS202" s="262"/>
      <c r="AT202" s="262"/>
      <c r="AU202" s="262"/>
      <c r="AV202" s="262"/>
      <c r="AW202" s="262"/>
      <c r="AX202" s="262"/>
      <c r="AY202" s="262"/>
      <c r="AZ202" s="262"/>
      <c r="BA202" s="262"/>
      <c r="BB202" s="262"/>
      <c r="BC202" s="262"/>
      <c r="BD202" s="262"/>
      <c r="BE202" s="262"/>
      <c r="BF202" s="262"/>
      <c r="BG202" s="262"/>
      <c r="BH202" s="262"/>
      <c r="BI202" s="262"/>
      <c r="BJ202" s="262"/>
      <c r="BK202" s="262"/>
      <c r="BL202" s="262"/>
      <c r="BM202" s="262"/>
      <c r="BN202" s="262"/>
      <c r="BO202" s="262"/>
      <c r="BP202" s="262"/>
      <c r="BQ202" s="262"/>
      <c r="BR202" s="262"/>
      <c r="BS202" s="262"/>
      <c r="BT202" s="262"/>
      <c r="BU202" s="262"/>
      <c r="BV202" s="262"/>
      <c r="BW202" s="262"/>
      <c r="BX202" s="262"/>
      <c r="BY202" s="262"/>
      <c r="BZ202" s="262"/>
      <c r="CA202" s="262"/>
      <c r="CB202" s="262"/>
      <c r="CC202" s="262"/>
      <c r="CD202" s="262"/>
      <c r="CE202" s="262"/>
      <c r="CF202" s="262"/>
      <c r="CG202" s="262"/>
      <c r="CH202" s="262"/>
      <c r="CI202" s="262"/>
      <c r="CJ202" s="262"/>
      <c r="CK202" s="262"/>
      <c r="CL202" s="262"/>
      <c r="CM202" s="262"/>
      <c r="CN202" s="262"/>
      <c r="CO202" s="262"/>
      <c r="CP202" s="262"/>
      <c r="CQ202" s="262"/>
      <c r="CR202" s="262"/>
      <c r="CS202" s="262"/>
      <c r="CT202" s="262"/>
      <c r="CU202" s="262"/>
      <c r="CV202" s="262"/>
      <c r="CW202" s="262"/>
      <c r="CX202" s="262"/>
      <c r="CY202" s="262"/>
      <c r="CZ202" s="262"/>
      <c r="DA202" s="262"/>
      <c r="DB202" s="262"/>
      <c r="DC202" s="262"/>
      <c r="DD202" s="262"/>
      <c r="DE202" s="262"/>
      <c r="DF202" s="262"/>
      <c r="DG202" s="262"/>
      <c r="DH202" s="262"/>
      <c r="DI202" s="262"/>
      <c r="DJ202" s="262"/>
      <c r="DK202" s="262"/>
      <c r="DL202" s="262"/>
      <c r="DM202" s="262"/>
      <c r="DN202" s="262"/>
      <c r="DO202" s="262"/>
      <c r="DP202" s="262"/>
      <c r="DQ202" s="262"/>
      <c r="DR202" s="262"/>
      <c r="DS202" s="262"/>
      <c r="DT202" s="262"/>
      <c r="DU202" s="262"/>
      <c r="DV202" s="262"/>
      <c r="DW202" s="262"/>
      <c r="DX202" s="262"/>
      <c r="DY202" s="262"/>
      <c r="DZ202" s="262"/>
      <c r="EA202" s="262"/>
      <c r="EB202" s="262"/>
      <c r="EC202" s="262"/>
      <c r="ED202" s="262"/>
      <c r="EE202" s="262"/>
      <c r="EF202" s="262"/>
      <c r="EG202" s="262"/>
      <c r="EH202" s="262"/>
      <c r="EI202" s="262"/>
      <c r="EJ202" s="262"/>
      <c r="EK202" s="262"/>
      <c r="EL202" s="262"/>
      <c r="EM202" s="262"/>
      <c r="EN202" s="262"/>
      <c r="EO202" s="262"/>
      <c r="EP202" s="263" t="s">
        <v>6977</v>
      </c>
      <c r="EQ202" s="263" t="s">
        <v>6977</v>
      </c>
      <c r="ER202" s="263" t="s">
        <v>6977</v>
      </c>
      <c r="ES202" s="263" t="s">
        <v>6977</v>
      </c>
      <c r="ET202" s="263" t="s">
        <v>6977</v>
      </c>
      <c r="EU202" s="263" t="s">
        <v>6977</v>
      </c>
      <c r="EV202" s="263" t="s">
        <v>6977</v>
      </c>
      <c r="EW202" s="263" t="s">
        <v>6977</v>
      </c>
      <c r="EX202" s="263" t="s">
        <v>6977</v>
      </c>
      <c r="EY202" s="263" t="s">
        <v>6977</v>
      </c>
      <c r="EZ202" s="263" t="s">
        <v>6977</v>
      </c>
      <c r="FA202" s="263" t="s">
        <v>6977</v>
      </c>
      <c r="FB202" s="263" t="s">
        <v>6977</v>
      </c>
      <c r="FC202" s="263" t="s">
        <v>6977</v>
      </c>
      <c r="FD202" s="263" t="s">
        <v>6977</v>
      </c>
      <c r="FE202" s="263" t="s">
        <v>6977</v>
      </c>
      <c r="FF202" s="263" t="s">
        <v>6977</v>
      </c>
      <c r="FG202" s="263" t="s">
        <v>6977</v>
      </c>
      <c r="FH202" s="263" t="s">
        <v>6977</v>
      </c>
      <c r="FI202" s="263" t="s">
        <v>6977</v>
      </c>
      <c r="FJ202" s="263" t="s">
        <v>6977</v>
      </c>
      <c r="FK202" s="263" t="s">
        <v>6977</v>
      </c>
      <c r="FL202" s="263" t="s">
        <v>6977</v>
      </c>
      <c r="FM202" s="263" t="s">
        <v>6977</v>
      </c>
      <c r="FN202" s="263" t="s">
        <v>6977</v>
      </c>
      <c r="FO202" s="263" t="s">
        <v>6977</v>
      </c>
      <c r="FP202" s="263" t="s">
        <v>6977</v>
      </c>
      <c r="FQ202" s="263" t="s">
        <v>6977</v>
      </c>
      <c r="FR202" s="263" t="s">
        <v>6977</v>
      </c>
      <c r="FS202" s="263" t="s">
        <v>6977</v>
      </c>
      <c r="FT202" s="263" t="s">
        <v>6977</v>
      </c>
      <c r="FU202" s="263" t="s">
        <v>6977</v>
      </c>
      <c r="FV202" s="263" t="s">
        <v>6977</v>
      </c>
      <c r="FW202" s="263" t="s">
        <v>6977</v>
      </c>
      <c r="FX202" s="263" t="s">
        <v>6977</v>
      </c>
      <c r="FY202" s="263" t="s">
        <v>6977</v>
      </c>
      <c r="FZ202" s="263" t="s">
        <v>6977</v>
      </c>
      <c r="GA202" s="263" t="s">
        <v>6977</v>
      </c>
      <c r="GB202" s="263" t="s">
        <v>6977</v>
      </c>
      <c r="GC202" s="263" t="s">
        <v>6977</v>
      </c>
      <c r="GD202" s="263" t="s">
        <v>6977</v>
      </c>
      <c r="GE202" s="263" t="s">
        <v>6977</v>
      </c>
      <c r="GF202" s="263" t="s">
        <v>6977</v>
      </c>
      <c r="GG202" s="263" t="s">
        <v>6977</v>
      </c>
      <c r="GH202" s="263" t="s">
        <v>6977</v>
      </c>
      <c r="GI202" s="263" t="s">
        <v>6977</v>
      </c>
      <c r="GJ202" s="263" t="s">
        <v>6977</v>
      </c>
      <c r="GK202" s="263" t="s">
        <v>6977</v>
      </c>
      <c r="GL202" s="263" t="s">
        <v>6977</v>
      </c>
      <c r="GM202" s="263" t="s">
        <v>6977</v>
      </c>
      <c r="GN202" s="263" t="s">
        <v>6977</v>
      </c>
      <c r="GO202" s="263" t="s">
        <v>6977</v>
      </c>
      <c r="GP202" s="263" t="s">
        <v>6977</v>
      </c>
      <c r="GQ202" s="263" t="s">
        <v>6977</v>
      </c>
      <c r="GR202" s="263" t="s">
        <v>6977</v>
      </c>
      <c r="GS202" s="263" t="s">
        <v>6977</v>
      </c>
      <c r="GT202" s="263" t="s">
        <v>6977</v>
      </c>
      <c r="GU202" s="263" t="s">
        <v>6977</v>
      </c>
      <c r="GV202" s="263" t="s">
        <v>6977</v>
      </c>
      <c r="GW202" s="263" t="s">
        <v>6977</v>
      </c>
      <c r="GX202" s="263" t="s">
        <v>6977</v>
      </c>
      <c r="GY202" s="263" t="s">
        <v>6977</v>
      </c>
      <c r="GZ202" s="263" t="s">
        <v>6977</v>
      </c>
      <c r="HA202" s="263" t="s">
        <v>6977</v>
      </c>
      <c r="HB202" s="263" t="s">
        <v>6977</v>
      </c>
      <c r="HC202" s="263" t="s">
        <v>6977</v>
      </c>
      <c r="HD202" s="263" t="s">
        <v>6977</v>
      </c>
      <c r="HE202" s="263" t="s">
        <v>6977</v>
      </c>
      <c r="HF202" s="263" t="s">
        <v>6977</v>
      </c>
      <c r="HG202" s="263" t="s">
        <v>6977</v>
      </c>
      <c r="HH202" s="263" t="s">
        <v>6977</v>
      </c>
      <c r="HI202" s="263" t="s">
        <v>6977</v>
      </c>
      <c r="HJ202" s="263" t="s">
        <v>6977</v>
      </c>
      <c r="HK202" s="263" t="s">
        <v>6977</v>
      </c>
      <c r="HL202" s="263" t="s">
        <v>6977</v>
      </c>
      <c r="HM202" s="263" t="s">
        <v>6977</v>
      </c>
      <c r="HN202" s="263" t="s">
        <v>6977</v>
      </c>
      <c r="HO202" s="263" t="s">
        <v>6977</v>
      </c>
      <c r="HP202" s="263" t="s">
        <v>6977</v>
      </c>
      <c r="HQ202" s="263" t="s">
        <v>6977</v>
      </c>
    </row>
    <row r="203" spans="3:225">
      <c r="C203" s="229"/>
      <c r="E203" s="229" t="s">
        <v>7214</v>
      </c>
      <c r="F203" s="235" t="s">
        <v>7248</v>
      </c>
      <c r="G203" s="260" t="s">
        <v>7206</v>
      </c>
      <c r="H203" s="261" t="s">
        <v>7213</v>
      </c>
      <c r="I203" s="262"/>
      <c r="J203" s="262"/>
      <c r="K203" s="262"/>
      <c r="L203" s="262"/>
      <c r="M203" s="262"/>
      <c r="N203" s="262"/>
      <c r="O203" s="262"/>
      <c r="P203" s="262"/>
      <c r="Q203" s="262"/>
      <c r="R203" s="262"/>
      <c r="S203" s="262"/>
      <c r="T203" s="262"/>
      <c r="U203" s="262"/>
      <c r="V203" s="262"/>
      <c r="W203" s="262"/>
      <c r="X203" s="262"/>
      <c r="Y203" s="262"/>
      <c r="Z203" s="262"/>
      <c r="AA203" s="262"/>
      <c r="AB203" s="262"/>
      <c r="AC203" s="262"/>
      <c r="AD203" s="262"/>
      <c r="AE203" s="262"/>
      <c r="AF203" s="262"/>
      <c r="AG203" s="262"/>
      <c r="AH203" s="262"/>
      <c r="AI203" s="262"/>
      <c r="AJ203" s="262"/>
      <c r="AK203" s="262"/>
      <c r="AL203" s="262"/>
      <c r="AM203" s="262"/>
      <c r="AN203" s="262"/>
      <c r="AO203" s="262"/>
      <c r="AP203" s="262"/>
      <c r="AQ203" s="262"/>
      <c r="AR203" s="262"/>
      <c r="AS203" s="262"/>
      <c r="AT203" s="262"/>
      <c r="AU203" s="262"/>
      <c r="AV203" s="262"/>
      <c r="AW203" s="262"/>
      <c r="AX203" s="262"/>
      <c r="AY203" s="262"/>
      <c r="AZ203" s="262"/>
      <c r="BA203" s="262"/>
      <c r="BB203" s="262"/>
      <c r="BC203" s="262"/>
      <c r="BD203" s="262"/>
      <c r="BE203" s="262"/>
      <c r="BF203" s="262"/>
      <c r="BG203" s="262"/>
      <c r="BH203" s="262"/>
      <c r="BI203" s="262"/>
      <c r="BJ203" s="262"/>
      <c r="BK203" s="262"/>
      <c r="BL203" s="262"/>
      <c r="BM203" s="262"/>
      <c r="BN203" s="262"/>
      <c r="BO203" s="262"/>
      <c r="BP203" s="262"/>
      <c r="BQ203" s="262"/>
      <c r="BR203" s="262"/>
      <c r="BS203" s="262"/>
      <c r="BT203" s="262"/>
      <c r="BU203" s="262"/>
      <c r="BV203" s="262"/>
      <c r="BW203" s="262"/>
      <c r="BX203" s="262"/>
      <c r="BY203" s="262"/>
      <c r="BZ203" s="262"/>
      <c r="CA203" s="262"/>
      <c r="CB203" s="262"/>
      <c r="CC203" s="262"/>
      <c r="CD203" s="262"/>
      <c r="CE203" s="262"/>
      <c r="CF203" s="262"/>
      <c r="CG203" s="262"/>
      <c r="CH203" s="262"/>
      <c r="CI203" s="262"/>
      <c r="CJ203" s="262"/>
      <c r="CK203" s="262"/>
      <c r="CL203" s="262"/>
      <c r="CM203" s="262"/>
      <c r="CN203" s="262"/>
      <c r="CO203" s="262"/>
      <c r="CP203" s="262"/>
      <c r="CQ203" s="262"/>
      <c r="CR203" s="262"/>
      <c r="CS203" s="262"/>
      <c r="CT203" s="262"/>
      <c r="CU203" s="262"/>
      <c r="CV203" s="262"/>
      <c r="CW203" s="262"/>
      <c r="CX203" s="262"/>
      <c r="CY203" s="262"/>
      <c r="CZ203" s="262"/>
      <c r="DA203" s="262"/>
      <c r="DB203" s="262"/>
      <c r="DC203" s="262"/>
      <c r="DD203" s="262"/>
      <c r="DE203" s="262"/>
      <c r="DF203" s="262"/>
      <c r="DG203" s="262"/>
      <c r="DH203" s="262"/>
      <c r="DI203" s="262"/>
      <c r="DJ203" s="262"/>
      <c r="DK203" s="262"/>
      <c r="DL203" s="262"/>
      <c r="DM203" s="262"/>
      <c r="DN203" s="262"/>
      <c r="DO203" s="262"/>
      <c r="DP203" s="262"/>
      <c r="DQ203" s="262"/>
      <c r="DR203" s="262"/>
      <c r="DS203" s="262"/>
      <c r="DT203" s="262"/>
      <c r="DU203" s="262"/>
      <c r="DV203" s="262"/>
      <c r="DW203" s="262"/>
      <c r="DX203" s="262"/>
      <c r="DY203" s="262"/>
      <c r="DZ203" s="262"/>
      <c r="EA203" s="262"/>
      <c r="EB203" s="262"/>
      <c r="EC203" s="262"/>
      <c r="ED203" s="262"/>
      <c r="EE203" s="262"/>
      <c r="EF203" s="262"/>
      <c r="EG203" s="262"/>
      <c r="EH203" s="262"/>
      <c r="EI203" s="262"/>
      <c r="EJ203" s="262"/>
      <c r="EK203" s="262"/>
      <c r="EL203" s="262"/>
      <c r="EM203" s="262"/>
      <c r="EN203" s="262"/>
      <c r="EO203" s="262"/>
      <c r="EP203" s="263" t="s">
        <v>6977</v>
      </c>
      <c r="EQ203" s="263" t="s">
        <v>6977</v>
      </c>
      <c r="ER203" s="263" t="s">
        <v>6977</v>
      </c>
      <c r="ES203" s="263" t="s">
        <v>6977</v>
      </c>
      <c r="ET203" s="263" t="s">
        <v>6977</v>
      </c>
      <c r="EU203" s="263" t="s">
        <v>6977</v>
      </c>
      <c r="EV203" s="263" t="s">
        <v>6977</v>
      </c>
      <c r="EW203" s="263" t="s">
        <v>6977</v>
      </c>
      <c r="EX203" s="263" t="s">
        <v>6977</v>
      </c>
      <c r="EY203" s="263" t="s">
        <v>6977</v>
      </c>
      <c r="EZ203" s="263" t="s">
        <v>6977</v>
      </c>
      <c r="FA203" s="263" t="s">
        <v>6977</v>
      </c>
      <c r="FB203" s="263" t="s">
        <v>6977</v>
      </c>
      <c r="FC203" s="263" t="s">
        <v>6977</v>
      </c>
      <c r="FD203" s="263" t="s">
        <v>6977</v>
      </c>
      <c r="FE203" s="263" t="s">
        <v>6977</v>
      </c>
      <c r="FF203" s="263" t="s">
        <v>6977</v>
      </c>
      <c r="FG203" s="263" t="s">
        <v>6977</v>
      </c>
      <c r="FH203" s="263" t="s">
        <v>6977</v>
      </c>
      <c r="FI203" s="263" t="s">
        <v>6977</v>
      </c>
      <c r="FJ203" s="263" t="s">
        <v>6977</v>
      </c>
      <c r="FK203" s="263" t="s">
        <v>6977</v>
      </c>
      <c r="FL203" s="263" t="s">
        <v>6977</v>
      </c>
      <c r="FM203" s="263" t="s">
        <v>6977</v>
      </c>
      <c r="FN203" s="263" t="s">
        <v>6977</v>
      </c>
      <c r="FO203" s="263" t="s">
        <v>6977</v>
      </c>
      <c r="FP203" s="263" t="s">
        <v>6977</v>
      </c>
      <c r="FQ203" s="263" t="s">
        <v>6977</v>
      </c>
      <c r="FR203" s="263" t="s">
        <v>6977</v>
      </c>
      <c r="FS203" s="263" t="s">
        <v>6977</v>
      </c>
      <c r="FT203" s="263" t="s">
        <v>6977</v>
      </c>
      <c r="FU203" s="263" t="s">
        <v>6977</v>
      </c>
      <c r="FV203" s="263" t="s">
        <v>6977</v>
      </c>
      <c r="FW203" s="263" t="s">
        <v>6977</v>
      </c>
      <c r="FX203" s="263" t="s">
        <v>6977</v>
      </c>
      <c r="FY203" s="263" t="s">
        <v>6977</v>
      </c>
      <c r="FZ203" s="263" t="s">
        <v>6977</v>
      </c>
      <c r="GA203" s="263" t="s">
        <v>6977</v>
      </c>
      <c r="GB203" s="263" t="s">
        <v>6977</v>
      </c>
      <c r="GC203" s="263" t="s">
        <v>6977</v>
      </c>
      <c r="GD203" s="263" t="s">
        <v>6977</v>
      </c>
      <c r="GE203" s="263" t="s">
        <v>6977</v>
      </c>
      <c r="GF203" s="263" t="s">
        <v>6977</v>
      </c>
      <c r="GG203" s="263" t="s">
        <v>6977</v>
      </c>
      <c r="GH203" s="263" t="s">
        <v>6977</v>
      </c>
      <c r="GI203" s="263" t="s">
        <v>6977</v>
      </c>
      <c r="GJ203" s="263" t="s">
        <v>6977</v>
      </c>
      <c r="GK203" s="263" t="s">
        <v>6977</v>
      </c>
      <c r="GL203" s="263" t="s">
        <v>6977</v>
      </c>
      <c r="GM203" s="263" t="s">
        <v>6977</v>
      </c>
      <c r="GN203" s="263" t="s">
        <v>6977</v>
      </c>
      <c r="GO203" s="263" t="s">
        <v>6977</v>
      </c>
      <c r="GP203" s="263" t="s">
        <v>6977</v>
      </c>
      <c r="GQ203" s="263" t="s">
        <v>6977</v>
      </c>
      <c r="GR203" s="263" t="s">
        <v>6977</v>
      </c>
      <c r="GS203" s="263" t="s">
        <v>6977</v>
      </c>
      <c r="GT203" s="263" t="s">
        <v>6977</v>
      </c>
      <c r="GU203" s="263" t="s">
        <v>6977</v>
      </c>
      <c r="GV203" s="263" t="s">
        <v>6977</v>
      </c>
      <c r="GW203" s="263" t="s">
        <v>6977</v>
      </c>
      <c r="GX203" s="263" t="s">
        <v>6977</v>
      </c>
      <c r="GY203" s="263" t="s">
        <v>6977</v>
      </c>
      <c r="GZ203" s="263" t="s">
        <v>6977</v>
      </c>
      <c r="HA203" s="263" t="s">
        <v>6977</v>
      </c>
      <c r="HB203" s="263" t="s">
        <v>6977</v>
      </c>
      <c r="HC203" s="263" t="s">
        <v>6977</v>
      </c>
      <c r="HD203" s="263" t="s">
        <v>6977</v>
      </c>
      <c r="HE203" s="263" t="s">
        <v>6977</v>
      </c>
      <c r="HF203" s="263" t="s">
        <v>6977</v>
      </c>
      <c r="HG203" s="263" t="s">
        <v>6977</v>
      </c>
      <c r="HH203" s="263" t="s">
        <v>6977</v>
      </c>
      <c r="HI203" s="263" t="s">
        <v>6977</v>
      </c>
      <c r="HJ203" s="263" t="s">
        <v>6977</v>
      </c>
      <c r="HK203" s="263" t="s">
        <v>6977</v>
      </c>
      <c r="HL203" s="263" t="s">
        <v>6977</v>
      </c>
      <c r="HM203" s="263" t="s">
        <v>6977</v>
      </c>
      <c r="HN203" s="263" t="s">
        <v>6977</v>
      </c>
      <c r="HO203" s="263" t="s">
        <v>6977</v>
      </c>
      <c r="HP203" s="263" t="s">
        <v>6977</v>
      </c>
      <c r="HQ203" s="263" t="s">
        <v>6977</v>
      </c>
    </row>
    <row r="204" spans="3:225">
      <c r="C204" s="229"/>
      <c r="E204" s="229" t="s">
        <v>7215</v>
      </c>
      <c r="F204" s="235" t="s">
        <v>7248</v>
      </c>
      <c r="G204" s="260" t="s">
        <v>7206</v>
      </c>
      <c r="H204" s="261" t="s">
        <v>7213</v>
      </c>
      <c r="I204" s="262"/>
      <c r="J204" s="262"/>
      <c r="K204" s="262"/>
      <c r="L204" s="262"/>
      <c r="M204" s="262"/>
      <c r="N204" s="262"/>
      <c r="O204" s="262"/>
      <c r="P204" s="262"/>
      <c r="Q204" s="262"/>
      <c r="R204" s="262"/>
      <c r="S204" s="262"/>
      <c r="T204" s="262"/>
      <c r="U204" s="262"/>
      <c r="V204" s="262"/>
      <c r="W204" s="262"/>
      <c r="X204" s="262"/>
      <c r="Y204" s="262"/>
      <c r="Z204" s="262"/>
      <c r="AA204" s="262"/>
      <c r="AB204" s="262"/>
      <c r="AC204" s="262"/>
      <c r="AD204" s="262"/>
      <c r="AE204" s="262"/>
      <c r="AF204" s="262"/>
      <c r="AG204" s="262"/>
      <c r="AH204" s="262"/>
      <c r="AI204" s="262"/>
      <c r="AJ204" s="262"/>
      <c r="AK204" s="262"/>
      <c r="AL204" s="262"/>
      <c r="AM204" s="262"/>
      <c r="AN204" s="262"/>
      <c r="AO204" s="262"/>
      <c r="AP204" s="262"/>
      <c r="AQ204" s="262"/>
      <c r="AR204" s="262"/>
      <c r="AS204" s="262"/>
      <c r="AT204" s="262"/>
      <c r="AU204" s="262"/>
      <c r="AV204" s="262"/>
      <c r="AW204" s="262"/>
      <c r="AX204" s="262"/>
      <c r="AY204" s="262"/>
      <c r="AZ204" s="262"/>
      <c r="BA204" s="262"/>
      <c r="BB204" s="262"/>
      <c r="BC204" s="262"/>
      <c r="BD204" s="262"/>
      <c r="BE204" s="262"/>
      <c r="BF204" s="262"/>
      <c r="BG204" s="262"/>
      <c r="BH204" s="262"/>
      <c r="BI204" s="262"/>
      <c r="BJ204" s="262"/>
      <c r="BK204" s="262"/>
      <c r="BL204" s="262"/>
      <c r="BM204" s="262"/>
      <c r="BN204" s="262"/>
      <c r="BO204" s="262"/>
      <c r="BP204" s="262"/>
      <c r="BQ204" s="262"/>
      <c r="BR204" s="262"/>
      <c r="BS204" s="262"/>
      <c r="BT204" s="262"/>
      <c r="BU204" s="262"/>
      <c r="BV204" s="262"/>
      <c r="BW204" s="262"/>
      <c r="BX204" s="262"/>
      <c r="BY204" s="262"/>
      <c r="BZ204" s="262"/>
      <c r="CA204" s="262"/>
      <c r="CB204" s="262"/>
      <c r="CC204" s="262"/>
      <c r="CD204" s="262"/>
      <c r="CE204" s="262"/>
      <c r="CF204" s="262"/>
      <c r="CG204" s="262"/>
      <c r="CH204" s="262"/>
      <c r="CI204" s="262"/>
      <c r="CJ204" s="262"/>
      <c r="CK204" s="262"/>
      <c r="CL204" s="262"/>
      <c r="CM204" s="262"/>
      <c r="CN204" s="262"/>
      <c r="CO204" s="262"/>
      <c r="CP204" s="262"/>
      <c r="CQ204" s="262"/>
      <c r="CR204" s="262"/>
      <c r="CS204" s="262"/>
      <c r="CT204" s="262"/>
      <c r="CU204" s="262"/>
      <c r="CV204" s="262"/>
      <c r="CW204" s="262"/>
      <c r="CX204" s="262"/>
      <c r="CY204" s="262"/>
      <c r="CZ204" s="262"/>
      <c r="DA204" s="262"/>
      <c r="DB204" s="262"/>
      <c r="DC204" s="262"/>
      <c r="DD204" s="262"/>
      <c r="DE204" s="262"/>
      <c r="DF204" s="262"/>
      <c r="DG204" s="262"/>
      <c r="DH204" s="262"/>
      <c r="DI204" s="262"/>
      <c r="DJ204" s="262"/>
      <c r="DK204" s="262"/>
      <c r="DL204" s="262"/>
      <c r="DM204" s="262"/>
      <c r="DN204" s="262"/>
      <c r="DO204" s="262"/>
      <c r="DP204" s="262"/>
      <c r="DQ204" s="262"/>
      <c r="DR204" s="262"/>
      <c r="DS204" s="262"/>
      <c r="DT204" s="262"/>
      <c r="DU204" s="262"/>
      <c r="DV204" s="262"/>
      <c r="DW204" s="262"/>
      <c r="DX204" s="262"/>
      <c r="DY204" s="262"/>
      <c r="DZ204" s="262"/>
      <c r="EA204" s="262"/>
      <c r="EB204" s="262"/>
      <c r="EC204" s="262"/>
      <c r="ED204" s="262"/>
      <c r="EE204" s="262"/>
      <c r="EF204" s="262"/>
      <c r="EG204" s="262"/>
      <c r="EH204" s="262"/>
      <c r="EI204" s="262"/>
      <c r="EJ204" s="262"/>
      <c r="EK204" s="262"/>
      <c r="EL204" s="262"/>
      <c r="EM204" s="262"/>
      <c r="EN204" s="262"/>
      <c r="EO204" s="262"/>
      <c r="EP204" s="263" t="s">
        <v>6977</v>
      </c>
      <c r="EQ204" s="263" t="s">
        <v>6977</v>
      </c>
      <c r="ER204" s="263" t="s">
        <v>6977</v>
      </c>
      <c r="ES204" s="263" t="s">
        <v>6977</v>
      </c>
      <c r="ET204" s="263" t="s">
        <v>6977</v>
      </c>
      <c r="EU204" s="263" t="s">
        <v>6977</v>
      </c>
      <c r="EV204" s="263" t="s">
        <v>6977</v>
      </c>
      <c r="EW204" s="263" t="s">
        <v>6977</v>
      </c>
      <c r="EX204" s="263" t="s">
        <v>6977</v>
      </c>
      <c r="EY204" s="263" t="s">
        <v>6977</v>
      </c>
      <c r="EZ204" s="263" t="s">
        <v>6977</v>
      </c>
      <c r="FA204" s="263" t="s">
        <v>6977</v>
      </c>
      <c r="FB204" s="263" t="s">
        <v>6977</v>
      </c>
      <c r="FC204" s="263" t="s">
        <v>6977</v>
      </c>
      <c r="FD204" s="263" t="s">
        <v>6977</v>
      </c>
      <c r="FE204" s="263" t="s">
        <v>6977</v>
      </c>
      <c r="FF204" s="263" t="s">
        <v>6977</v>
      </c>
      <c r="FG204" s="263" t="s">
        <v>6977</v>
      </c>
      <c r="FH204" s="263" t="s">
        <v>6977</v>
      </c>
      <c r="FI204" s="263" t="s">
        <v>6977</v>
      </c>
      <c r="FJ204" s="263" t="s">
        <v>6977</v>
      </c>
      <c r="FK204" s="263" t="s">
        <v>6977</v>
      </c>
      <c r="FL204" s="263" t="s">
        <v>6977</v>
      </c>
      <c r="FM204" s="263" t="s">
        <v>6977</v>
      </c>
      <c r="FN204" s="263" t="s">
        <v>6977</v>
      </c>
      <c r="FO204" s="263" t="s">
        <v>6977</v>
      </c>
      <c r="FP204" s="263" t="s">
        <v>6977</v>
      </c>
      <c r="FQ204" s="263" t="s">
        <v>6977</v>
      </c>
      <c r="FR204" s="263" t="s">
        <v>6977</v>
      </c>
      <c r="FS204" s="263" t="s">
        <v>6977</v>
      </c>
      <c r="FT204" s="263" t="s">
        <v>6977</v>
      </c>
      <c r="FU204" s="263" t="s">
        <v>6977</v>
      </c>
      <c r="FV204" s="263" t="s">
        <v>6977</v>
      </c>
      <c r="FW204" s="263" t="s">
        <v>6977</v>
      </c>
      <c r="FX204" s="263" t="s">
        <v>6977</v>
      </c>
      <c r="FY204" s="263" t="s">
        <v>6977</v>
      </c>
      <c r="FZ204" s="263" t="s">
        <v>6977</v>
      </c>
      <c r="GA204" s="263" t="s">
        <v>6977</v>
      </c>
      <c r="GB204" s="263" t="s">
        <v>6977</v>
      </c>
      <c r="GC204" s="263" t="s">
        <v>6977</v>
      </c>
      <c r="GD204" s="263" t="s">
        <v>6977</v>
      </c>
      <c r="GE204" s="263" t="s">
        <v>6977</v>
      </c>
      <c r="GF204" s="263" t="s">
        <v>6977</v>
      </c>
      <c r="GG204" s="263" t="s">
        <v>6977</v>
      </c>
      <c r="GH204" s="263" t="s">
        <v>6977</v>
      </c>
      <c r="GI204" s="263" t="s">
        <v>6977</v>
      </c>
      <c r="GJ204" s="263" t="s">
        <v>6977</v>
      </c>
      <c r="GK204" s="263" t="s">
        <v>6977</v>
      </c>
      <c r="GL204" s="263" t="s">
        <v>6977</v>
      </c>
      <c r="GM204" s="263" t="s">
        <v>6977</v>
      </c>
      <c r="GN204" s="263" t="s">
        <v>6977</v>
      </c>
      <c r="GO204" s="263" t="s">
        <v>6977</v>
      </c>
      <c r="GP204" s="263" t="s">
        <v>6977</v>
      </c>
      <c r="GQ204" s="263" t="s">
        <v>6977</v>
      </c>
      <c r="GR204" s="263" t="s">
        <v>6977</v>
      </c>
      <c r="GS204" s="263" t="s">
        <v>6977</v>
      </c>
      <c r="GT204" s="263" t="s">
        <v>6977</v>
      </c>
      <c r="GU204" s="263" t="s">
        <v>6977</v>
      </c>
      <c r="GV204" s="263" t="s">
        <v>6977</v>
      </c>
      <c r="GW204" s="263" t="s">
        <v>6977</v>
      </c>
      <c r="GX204" s="263" t="s">
        <v>6977</v>
      </c>
      <c r="GY204" s="263" t="s">
        <v>6977</v>
      </c>
      <c r="GZ204" s="263" t="s">
        <v>6977</v>
      </c>
      <c r="HA204" s="263" t="s">
        <v>6977</v>
      </c>
      <c r="HB204" s="263" t="s">
        <v>6977</v>
      </c>
      <c r="HC204" s="263" t="s">
        <v>6977</v>
      </c>
      <c r="HD204" s="263" t="s">
        <v>6977</v>
      </c>
      <c r="HE204" s="263" t="s">
        <v>6977</v>
      </c>
      <c r="HF204" s="263" t="s">
        <v>6977</v>
      </c>
      <c r="HG204" s="263" t="s">
        <v>6977</v>
      </c>
      <c r="HH204" s="263" t="s">
        <v>6977</v>
      </c>
      <c r="HI204" s="263" t="s">
        <v>6977</v>
      </c>
      <c r="HJ204" s="263" t="s">
        <v>6977</v>
      </c>
      <c r="HK204" s="263" t="s">
        <v>6977</v>
      </c>
      <c r="HL204" s="263" t="s">
        <v>6977</v>
      </c>
      <c r="HM204" s="263" t="s">
        <v>6977</v>
      </c>
      <c r="HN204" s="263" t="s">
        <v>6977</v>
      </c>
      <c r="HO204" s="263" t="s">
        <v>6977</v>
      </c>
      <c r="HP204" s="263" t="s">
        <v>6977</v>
      </c>
      <c r="HQ204" s="263" t="s">
        <v>6977</v>
      </c>
    </row>
    <row r="205" spans="3:225">
      <c r="C205" s="229"/>
      <c r="E205" s="229" t="s">
        <v>7216</v>
      </c>
      <c r="F205" s="235" t="s">
        <v>7248</v>
      </c>
      <c r="G205" s="260" t="s">
        <v>7206</v>
      </c>
      <c r="H205" s="261" t="s">
        <v>7213</v>
      </c>
      <c r="I205" s="262"/>
      <c r="J205" s="262"/>
      <c r="K205" s="262"/>
      <c r="L205" s="262"/>
      <c r="M205" s="262"/>
      <c r="N205" s="262"/>
      <c r="O205" s="262"/>
      <c r="P205" s="262"/>
      <c r="Q205" s="262"/>
      <c r="R205" s="262"/>
      <c r="S205" s="262"/>
      <c r="T205" s="262"/>
      <c r="U205" s="262"/>
      <c r="V205" s="262"/>
      <c r="W205" s="262"/>
      <c r="X205" s="262"/>
      <c r="Y205" s="262"/>
      <c r="Z205" s="262"/>
      <c r="AA205" s="262"/>
      <c r="AB205" s="262"/>
      <c r="AC205" s="262"/>
      <c r="AD205" s="262"/>
      <c r="AE205" s="262"/>
      <c r="AF205" s="262"/>
      <c r="AG205" s="262"/>
      <c r="AH205" s="262"/>
      <c r="AI205" s="262"/>
      <c r="AJ205" s="262"/>
      <c r="AK205" s="262"/>
      <c r="AL205" s="262"/>
      <c r="AM205" s="262"/>
      <c r="AN205" s="262"/>
      <c r="AO205" s="262"/>
      <c r="AP205" s="262"/>
      <c r="AQ205" s="262"/>
      <c r="AR205" s="262"/>
      <c r="AS205" s="262"/>
      <c r="AT205" s="262"/>
      <c r="AU205" s="262"/>
      <c r="AV205" s="262"/>
      <c r="AW205" s="262"/>
      <c r="AX205" s="262"/>
      <c r="AY205" s="262"/>
      <c r="AZ205" s="262"/>
      <c r="BA205" s="262"/>
      <c r="BB205" s="262"/>
      <c r="BC205" s="262"/>
      <c r="BD205" s="262"/>
      <c r="BE205" s="262"/>
      <c r="BF205" s="262"/>
      <c r="BG205" s="262"/>
      <c r="BH205" s="262"/>
      <c r="BI205" s="262"/>
      <c r="BJ205" s="262"/>
      <c r="BK205" s="262"/>
      <c r="BL205" s="262"/>
      <c r="BM205" s="262"/>
      <c r="BN205" s="262"/>
      <c r="BO205" s="262"/>
      <c r="BP205" s="262"/>
      <c r="BQ205" s="262"/>
      <c r="BR205" s="262"/>
      <c r="BS205" s="262"/>
      <c r="BT205" s="262"/>
      <c r="BU205" s="262"/>
      <c r="BV205" s="262"/>
      <c r="BW205" s="262"/>
      <c r="BX205" s="262"/>
      <c r="BY205" s="262"/>
      <c r="BZ205" s="262"/>
      <c r="CA205" s="262"/>
      <c r="CB205" s="262"/>
      <c r="CC205" s="262"/>
      <c r="CD205" s="262"/>
      <c r="CE205" s="262"/>
      <c r="CF205" s="262"/>
      <c r="CG205" s="262"/>
      <c r="CH205" s="262"/>
      <c r="CI205" s="262"/>
      <c r="CJ205" s="262"/>
      <c r="CK205" s="262"/>
      <c r="CL205" s="262"/>
      <c r="CM205" s="262"/>
      <c r="CN205" s="262"/>
      <c r="CO205" s="262"/>
      <c r="CP205" s="262"/>
      <c r="CQ205" s="262"/>
      <c r="CR205" s="262"/>
      <c r="CS205" s="262"/>
      <c r="CT205" s="262"/>
      <c r="CU205" s="262"/>
      <c r="CV205" s="262"/>
      <c r="CW205" s="262"/>
      <c r="CX205" s="262"/>
      <c r="CY205" s="262"/>
      <c r="CZ205" s="262"/>
      <c r="DA205" s="262"/>
      <c r="DB205" s="262"/>
      <c r="DC205" s="262"/>
      <c r="DD205" s="262"/>
      <c r="DE205" s="262"/>
      <c r="DF205" s="262"/>
      <c r="DG205" s="262"/>
      <c r="DH205" s="262"/>
      <c r="DI205" s="262"/>
      <c r="DJ205" s="262"/>
      <c r="DK205" s="262"/>
      <c r="DL205" s="262"/>
      <c r="DM205" s="262"/>
      <c r="DN205" s="262"/>
      <c r="DO205" s="262"/>
      <c r="DP205" s="262"/>
      <c r="DQ205" s="262"/>
      <c r="DR205" s="262"/>
      <c r="DS205" s="262"/>
      <c r="DT205" s="262"/>
      <c r="DU205" s="262"/>
      <c r="DV205" s="262"/>
      <c r="DW205" s="262"/>
      <c r="DX205" s="262"/>
      <c r="DY205" s="262"/>
      <c r="DZ205" s="262"/>
      <c r="EA205" s="262"/>
      <c r="EB205" s="262"/>
      <c r="EC205" s="262"/>
      <c r="ED205" s="262"/>
      <c r="EE205" s="262"/>
      <c r="EF205" s="262"/>
      <c r="EG205" s="262"/>
      <c r="EH205" s="262"/>
      <c r="EI205" s="262"/>
      <c r="EJ205" s="262"/>
      <c r="EK205" s="262"/>
      <c r="EL205" s="262"/>
      <c r="EM205" s="262"/>
      <c r="EN205" s="262"/>
      <c r="EO205" s="262"/>
      <c r="EP205" s="263" t="s">
        <v>6977</v>
      </c>
      <c r="EQ205" s="263" t="s">
        <v>6977</v>
      </c>
      <c r="ER205" s="263" t="s">
        <v>6977</v>
      </c>
      <c r="ES205" s="263" t="s">
        <v>6977</v>
      </c>
      <c r="ET205" s="263" t="s">
        <v>6977</v>
      </c>
      <c r="EU205" s="263" t="s">
        <v>6977</v>
      </c>
      <c r="EV205" s="263" t="s">
        <v>6977</v>
      </c>
      <c r="EW205" s="263" t="s">
        <v>6977</v>
      </c>
      <c r="EX205" s="263" t="s">
        <v>6977</v>
      </c>
      <c r="EY205" s="263" t="s">
        <v>6977</v>
      </c>
      <c r="EZ205" s="263" t="s">
        <v>6977</v>
      </c>
      <c r="FA205" s="263" t="s">
        <v>6977</v>
      </c>
      <c r="FB205" s="263" t="s">
        <v>6977</v>
      </c>
      <c r="FC205" s="263" t="s">
        <v>6977</v>
      </c>
      <c r="FD205" s="263" t="s">
        <v>6977</v>
      </c>
      <c r="FE205" s="263" t="s">
        <v>6977</v>
      </c>
      <c r="FF205" s="263" t="s">
        <v>6977</v>
      </c>
      <c r="FG205" s="263" t="s">
        <v>6977</v>
      </c>
      <c r="FH205" s="263" t="s">
        <v>6977</v>
      </c>
      <c r="FI205" s="263" t="s">
        <v>6977</v>
      </c>
      <c r="FJ205" s="263" t="s">
        <v>6977</v>
      </c>
      <c r="FK205" s="263" t="s">
        <v>6977</v>
      </c>
      <c r="FL205" s="263" t="s">
        <v>6977</v>
      </c>
      <c r="FM205" s="263" t="s">
        <v>6977</v>
      </c>
      <c r="FN205" s="263" t="s">
        <v>6977</v>
      </c>
      <c r="FO205" s="263" t="s">
        <v>6977</v>
      </c>
      <c r="FP205" s="263" t="s">
        <v>6977</v>
      </c>
      <c r="FQ205" s="263" t="s">
        <v>6977</v>
      </c>
      <c r="FR205" s="263" t="s">
        <v>6977</v>
      </c>
      <c r="FS205" s="263" t="s">
        <v>6977</v>
      </c>
      <c r="FT205" s="263" t="s">
        <v>6977</v>
      </c>
      <c r="FU205" s="263" t="s">
        <v>6977</v>
      </c>
      <c r="FV205" s="263" t="s">
        <v>6977</v>
      </c>
      <c r="FW205" s="263" t="s">
        <v>6977</v>
      </c>
      <c r="FX205" s="263" t="s">
        <v>6977</v>
      </c>
      <c r="FY205" s="263" t="s">
        <v>6977</v>
      </c>
      <c r="FZ205" s="263" t="s">
        <v>6977</v>
      </c>
      <c r="GA205" s="263" t="s">
        <v>6977</v>
      </c>
      <c r="GB205" s="263" t="s">
        <v>6977</v>
      </c>
      <c r="GC205" s="263" t="s">
        <v>6977</v>
      </c>
      <c r="GD205" s="263" t="s">
        <v>6977</v>
      </c>
      <c r="GE205" s="263" t="s">
        <v>6977</v>
      </c>
      <c r="GF205" s="263" t="s">
        <v>6977</v>
      </c>
      <c r="GG205" s="263" t="s">
        <v>6977</v>
      </c>
      <c r="GH205" s="263" t="s">
        <v>6977</v>
      </c>
      <c r="GI205" s="263" t="s">
        <v>6977</v>
      </c>
      <c r="GJ205" s="263" t="s">
        <v>6977</v>
      </c>
      <c r="GK205" s="263" t="s">
        <v>6977</v>
      </c>
      <c r="GL205" s="263" t="s">
        <v>6977</v>
      </c>
      <c r="GM205" s="263" t="s">
        <v>6977</v>
      </c>
      <c r="GN205" s="263" t="s">
        <v>6977</v>
      </c>
      <c r="GO205" s="263" t="s">
        <v>6977</v>
      </c>
      <c r="GP205" s="263" t="s">
        <v>6977</v>
      </c>
      <c r="GQ205" s="263" t="s">
        <v>6977</v>
      </c>
      <c r="GR205" s="263" t="s">
        <v>6977</v>
      </c>
      <c r="GS205" s="263" t="s">
        <v>6977</v>
      </c>
      <c r="GT205" s="263" t="s">
        <v>6977</v>
      </c>
      <c r="GU205" s="263" t="s">
        <v>6977</v>
      </c>
      <c r="GV205" s="263" t="s">
        <v>6977</v>
      </c>
      <c r="GW205" s="263" t="s">
        <v>6977</v>
      </c>
      <c r="GX205" s="263" t="s">
        <v>6977</v>
      </c>
      <c r="GY205" s="263" t="s">
        <v>6977</v>
      </c>
      <c r="GZ205" s="263" t="s">
        <v>6977</v>
      </c>
      <c r="HA205" s="263" t="s">
        <v>6977</v>
      </c>
      <c r="HB205" s="263" t="s">
        <v>6977</v>
      </c>
      <c r="HC205" s="263" t="s">
        <v>6977</v>
      </c>
      <c r="HD205" s="263" t="s">
        <v>6977</v>
      </c>
      <c r="HE205" s="263" t="s">
        <v>6977</v>
      </c>
      <c r="HF205" s="263" t="s">
        <v>6977</v>
      </c>
      <c r="HG205" s="263" t="s">
        <v>6977</v>
      </c>
      <c r="HH205" s="263" t="s">
        <v>6977</v>
      </c>
      <c r="HI205" s="263" t="s">
        <v>6977</v>
      </c>
      <c r="HJ205" s="263" t="s">
        <v>6977</v>
      </c>
      <c r="HK205" s="263" t="s">
        <v>6977</v>
      </c>
      <c r="HL205" s="263" t="s">
        <v>6977</v>
      </c>
      <c r="HM205" s="263" t="s">
        <v>6977</v>
      </c>
      <c r="HN205" s="263" t="s">
        <v>6977</v>
      </c>
      <c r="HO205" s="263" t="s">
        <v>6977</v>
      </c>
      <c r="HP205" s="263" t="s">
        <v>6977</v>
      </c>
      <c r="HQ205" s="263" t="s">
        <v>6977</v>
      </c>
    </row>
    <row r="206" spans="3:225">
      <c r="C206" s="229"/>
      <c r="E206" t="s">
        <v>7217</v>
      </c>
      <c r="F206" s="235" t="s">
        <v>7248</v>
      </c>
      <c r="G206" s="260" t="s">
        <v>7206</v>
      </c>
      <c r="H206" s="261" t="s">
        <v>7213</v>
      </c>
      <c r="I206" s="262"/>
      <c r="J206" s="262"/>
      <c r="K206" s="262"/>
      <c r="L206" s="262"/>
      <c r="M206" s="262"/>
      <c r="N206" s="262"/>
      <c r="O206" s="262"/>
      <c r="P206" s="262"/>
      <c r="Q206" s="262"/>
      <c r="R206" s="262"/>
      <c r="S206" s="262"/>
      <c r="T206" s="262"/>
      <c r="U206" s="262"/>
      <c r="V206" s="262"/>
      <c r="W206" s="262"/>
      <c r="X206" s="262"/>
      <c r="Y206" s="262"/>
      <c r="Z206" s="262"/>
      <c r="AA206" s="262"/>
      <c r="AB206" s="262"/>
      <c r="AC206" s="262"/>
      <c r="AD206" s="262"/>
      <c r="AE206" s="262"/>
      <c r="AF206" s="262"/>
      <c r="AG206" s="262"/>
      <c r="AH206" s="262"/>
      <c r="AI206" s="262"/>
      <c r="AJ206" s="262"/>
      <c r="AK206" s="262"/>
      <c r="AL206" s="262"/>
      <c r="AM206" s="262"/>
      <c r="AN206" s="262"/>
      <c r="AO206" s="262"/>
      <c r="AP206" s="262"/>
      <c r="AQ206" s="262"/>
      <c r="AR206" s="262"/>
      <c r="AS206" s="262"/>
      <c r="AT206" s="262"/>
      <c r="AU206" s="262"/>
      <c r="AV206" s="262"/>
      <c r="AW206" s="262"/>
      <c r="AX206" s="262"/>
      <c r="AY206" s="262"/>
      <c r="AZ206" s="262"/>
      <c r="BA206" s="262"/>
      <c r="BB206" s="262"/>
      <c r="BC206" s="262"/>
      <c r="BD206" s="262"/>
      <c r="BE206" s="262"/>
      <c r="BF206" s="262"/>
      <c r="BG206" s="262"/>
      <c r="BH206" s="262"/>
      <c r="BI206" s="262"/>
      <c r="BJ206" s="262"/>
      <c r="BK206" s="262"/>
      <c r="BL206" s="262"/>
      <c r="BM206" s="262"/>
      <c r="BN206" s="262"/>
      <c r="BO206" s="262"/>
      <c r="BP206" s="262"/>
      <c r="BQ206" s="262"/>
      <c r="BR206" s="262"/>
      <c r="BS206" s="262"/>
      <c r="BT206" s="262"/>
      <c r="BU206" s="262"/>
      <c r="BV206" s="262"/>
      <c r="BW206" s="262"/>
      <c r="BX206" s="262"/>
      <c r="BY206" s="262"/>
      <c r="BZ206" s="262"/>
      <c r="CA206" s="262"/>
      <c r="CB206" s="262"/>
      <c r="CC206" s="262"/>
      <c r="CD206" s="262"/>
      <c r="CE206" s="262"/>
      <c r="CF206" s="262"/>
      <c r="CG206" s="262"/>
      <c r="CH206" s="262"/>
      <c r="CI206" s="262"/>
      <c r="CJ206" s="262"/>
      <c r="CK206" s="262"/>
      <c r="CL206" s="262"/>
      <c r="CM206" s="262"/>
      <c r="CN206" s="262"/>
      <c r="CO206" s="262"/>
      <c r="CP206" s="262"/>
      <c r="CQ206" s="262"/>
      <c r="CR206" s="262"/>
      <c r="CS206" s="262"/>
      <c r="CT206" s="262"/>
      <c r="CU206" s="262"/>
      <c r="CV206" s="262"/>
      <c r="CW206" s="262"/>
      <c r="CX206" s="262"/>
      <c r="CY206" s="262"/>
      <c r="CZ206" s="262"/>
      <c r="DA206" s="262"/>
      <c r="DB206" s="262"/>
      <c r="DC206" s="262"/>
      <c r="DD206" s="262"/>
      <c r="DE206" s="262"/>
      <c r="DF206" s="262"/>
      <c r="DG206" s="262"/>
      <c r="DH206" s="262"/>
      <c r="DI206" s="262"/>
      <c r="DJ206" s="262"/>
      <c r="DK206" s="262"/>
      <c r="DL206" s="262"/>
      <c r="DM206" s="262"/>
      <c r="DN206" s="262"/>
      <c r="DO206" s="262"/>
      <c r="DP206" s="262"/>
      <c r="DQ206" s="262"/>
      <c r="DR206" s="262"/>
      <c r="DS206" s="262"/>
      <c r="DT206" s="262"/>
      <c r="DU206" s="262"/>
      <c r="DV206" s="262"/>
      <c r="DW206" s="262"/>
      <c r="DX206" s="262"/>
      <c r="DY206" s="262"/>
      <c r="DZ206" s="262"/>
      <c r="EA206" s="262"/>
      <c r="EB206" s="262"/>
      <c r="EC206" s="262"/>
      <c r="ED206" s="262"/>
      <c r="EE206" s="262"/>
      <c r="EF206" s="262"/>
      <c r="EG206" s="262"/>
      <c r="EH206" s="262"/>
      <c r="EI206" s="262"/>
      <c r="EJ206" s="262"/>
      <c r="EK206" s="262"/>
      <c r="EL206" s="262"/>
      <c r="EM206" s="262"/>
      <c r="EN206" s="262"/>
      <c r="EO206" s="262"/>
      <c r="EP206" s="263" t="s">
        <v>6977</v>
      </c>
      <c r="EQ206" s="263" t="s">
        <v>6977</v>
      </c>
      <c r="ER206" s="263" t="s">
        <v>6977</v>
      </c>
      <c r="ES206" s="263" t="s">
        <v>6977</v>
      </c>
      <c r="ET206" s="263" t="s">
        <v>6977</v>
      </c>
      <c r="EU206" s="263" t="s">
        <v>6977</v>
      </c>
      <c r="EV206" s="263" t="s">
        <v>6977</v>
      </c>
      <c r="EW206" s="263" t="s">
        <v>6977</v>
      </c>
      <c r="EX206" s="263" t="s">
        <v>6977</v>
      </c>
      <c r="EY206" s="263" t="s">
        <v>6977</v>
      </c>
      <c r="EZ206" s="263" t="s">
        <v>6977</v>
      </c>
      <c r="FA206" s="263" t="s">
        <v>6977</v>
      </c>
      <c r="FB206" s="263" t="s">
        <v>6977</v>
      </c>
      <c r="FC206" s="263" t="s">
        <v>6977</v>
      </c>
      <c r="FD206" s="263" t="s">
        <v>6977</v>
      </c>
      <c r="FE206" s="263" t="s">
        <v>6977</v>
      </c>
      <c r="FF206" s="263" t="s">
        <v>6977</v>
      </c>
      <c r="FG206" s="263" t="s">
        <v>6977</v>
      </c>
      <c r="FH206" s="263" t="s">
        <v>6977</v>
      </c>
      <c r="FI206" s="263" t="s">
        <v>6977</v>
      </c>
      <c r="FJ206" s="263" t="s">
        <v>6977</v>
      </c>
      <c r="FK206" s="263" t="s">
        <v>6977</v>
      </c>
      <c r="FL206" s="263" t="s">
        <v>6977</v>
      </c>
      <c r="FM206" s="263" t="s">
        <v>6977</v>
      </c>
      <c r="FN206" s="263" t="s">
        <v>6977</v>
      </c>
      <c r="FO206" s="263" t="s">
        <v>6977</v>
      </c>
      <c r="FP206" s="263" t="s">
        <v>6977</v>
      </c>
      <c r="FQ206" s="263" t="s">
        <v>6977</v>
      </c>
      <c r="FR206" s="263" t="s">
        <v>6977</v>
      </c>
      <c r="FS206" s="263" t="s">
        <v>6977</v>
      </c>
      <c r="FT206" s="263" t="s">
        <v>6977</v>
      </c>
      <c r="FU206" s="263" t="s">
        <v>6977</v>
      </c>
      <c r="FV206" s="263" t="s">
        <v>6977</v>
      </c>
      <c r="FW206" s="263" t="s">
        <v>6977</v>
      </c>
      <c r="FX206" s="263" t="s">
        <v>6977</v>
      </c>
      <c r="FY206" s="263" t="s">
        <v>6977</v>
      </c>
      <c r="FZ206" s="263" t="s">
        <v>6977</v>
      </c>
      <c r="GA206" s="263" t="s">
        <v>6977</v>
      </c>
      <c r="GB206" s="263" t="s">
        <v>6977</v>
      </c>
      <c r="GC206" s="263" t="s">
        <v>6977</v>
      </c>
      <c r="GD206" s="263" t="s">
        <v>6977</v>
      </c>
      <c r="GE206" s="263" t="s">
        <v>6977</v>
      </c>
      <c r="GF206" s="263" t="s">
        <v>6977</v>
      </c>
      <c r="GG206" s="263" t="s">
        <v>6977</v>
      </c>
      <c r="GH206" s="263" t="s">
        <v>6977</v>
      </c>
      <c r="GI206" s="263" t="s">
        <v>6977</v>
      </c>
      <c r="GJ206" s="263" t="s">
        <v>6977</v>
      </c>
      <c r="GK206" s="263" t="s">
        <v>6977</v>
      </c>
      <c r="GL206" s="263" t="s">
        <v>6977</v>
      </c>
      <c r="GM206" s="263" t="s">
        <v>6977</v>
      </c>
      <c r="GN206" s="263" t="s">
        <v>6977</v>
      </c>
      <c r="GO206" s="263" t="s">
        <v>6977</v>
      </c>
      <c r="GP206" s="263" t="s">
        <v>6977</v>
      </c>
      <c r="GQ206" s="263" t="s">
        <v>6977</v>
      </c>
      <c r="GR206" s="263" t="s">
        <v>6977</v>
      </c>
      <c r="GS206" s="263" t="s">
        <v>6977</v>
      </c>
      <c r="GT206" s="263" t="s">
        <v>6977</v>
      </c>
      <c r="GU206" s="263" t="s">
        <v>6977</v>
      </c>
      <c r="GV206" s="263" t="s">
        <v>6977</v>
      </c>
      <c r="GW206" s="263" t="s">
        <v>6977</v>
      </c>
      <c r="GX206" s="263" t="s">
        <v>6977</v>
      </c>
      <c r="GY206" s="263" t="s">
        <v>6977</v>
      </c>
      <c r="GZ206" s="263" t="s">
        <v>6977</v>
      </c>
      <c r="HA206" s="263" t="s">
        <v>6977</v>
      </c>
      <c r="HB206" s="263" t="s">
        <v>6977</v>
      </c>
      <c r="HC206" s="263" t="s">
        <v>6977</v>
      </c>
      <c r="HD206" s="263" t="s">
        <v>6977</v>
      </c>
      <c r="HE206" s="263" t="s">
        <v>6977</v>
      </c>
      <c r="HF206" s="263" t="s">
        <v>6977</v>
      </c>
      <c r="HG206" s="263" t="s">
        <v>6977</v>
      </c>
      <c r="HH206" s="263" t="s">
        <v>6977</v>
      </c>
      <c r="HI206" s="263" t="s">
        <v>6977</v>
      </c>
      <c r="HJ206" s="263" t="s">
        <v>6977</v>
      </c>
      <c r="HK206" s="263" t="s">
        <v>6977</v>
      </c>
      <c r="HL206" s="263" t="s">
        <v>6977</v>
      </c>
      <c r="HM206" s="263" t="s">
        <v>6977</v>
      </c>
      <c r="HN206" s="263" t="s">
        <v>6977</v>
      </c>
      <c r="HO206" s="263" t="s">
        <v>6977</v>
      </c>
      <c r="HP206" s="263" t="s">
        <v>6977</v>
      </c>
      <c r="HQ206" s="263" t="s">
        <v>6977</v>
      </c>
    </row>
    <row r="207" spans="3:225">
      <c r="C207" s="229"/>
      <c r="D207" s="238" t="s">
        <v>7249</v>
      </c>
      <c r="E207" s="212"/>
      <c r="F207" s="235"/>
      <c r="G207" s="260"/>
      <c r="H207" s="261"/>
      <c r="I207" s="262"/>
      <c r="J207" s="262"/>
      <c r="K207" s="262"/>
      <c r="L207" s="262"/>
      <c r="M207" s="262"/>
      <c r="N207" s="262"/>
      <c r="O207" s="262"/>
      <c r="P207" s="262"/>
      <c r="Q207" s="262"/>
      <c r="R207" s="262"/>
      <c r="S207" s="262"/>
      <c r="T207" s="262"/>
      <c r="U207" s="262"/>
      <c r="V207" s="262"/>
      <c r="W207" s="262"/>
      <c r="X207" s="262"/>
      <c r="Y207" s="262"/>
      <c r="Z207" s="262"/>
      <c r="AA207" s="262"/>
      <c r="AB207" s="262"/>
      <c r="AC207" s="262"/>
      <c r="AD207" s="262"/>
      <c r="AE207" s="262"/>
      <c r="AF207" s="262"/>
      <c r="AG207" s="262"/>
      <c r="AH207" s="262"/>
      <c r="AI207" s="262"/>
      <c r="AJ207" s="262"/>
      <c r="AK207" s="262"/>
      <c r="AL207" s="262"/>
      <c r="AM207" s="262"/>
      <c r="AN207" s="262"/>
      <c r="AO207" s="262"/>
      <c r="AP207" s="262"/>
      <c r="AQ207" s="262"/>
      <c r="AR207" s="262"/>
      <c r="AS207" s="262"/>
      <c r="AT207" s="262"/>
      <c r="AU207" s="262"/>
      <c r="AV207" s="262"/>
      <c r="AW207" s="262"/>
      <c r="AX207" s="262"/>
      <c r="AY207" s="262"/>
      <c r="AZ207" s="262"/>
      <c r="BA207" s="262"/>
      <c r="BB207" s="262"/>
      <c r="BC207" s="262"/>
      <c r="BD207" s="262"/>
      <c r="BE207" s="262"/>
      <c r="BF207" s="262"/>
      <c r="BG207" s="262"/>
      <c r="BH207" s="262"/>
      <c r="BI207" s="262"/>
      <c r="BJ207" s="262"/>
      <c r="BK207" s="262"/>
      <c r="BL207" s="262"/>
      <c r="BM207" s="262"/>
      <c r="BN207" s="262"/>
      <c r="BO207" s="262"/>
      <c r="BP207" s="262"/>
      <c r="BQ207" s="262"/>
      <c r="BR207" s="262"/>
      <c r="BS207" s="262"/>
      <c r="BT207" s="262"/>
      <c r="BU207" s="262"/>
      <c r="BV207" s="262"/>
      <c r="BW207" s="262"/>
      <c r="BX207" s="262"/>
      <c r="BY207" s="262"/>
      <c r="BZ207" s="262"/>
      <c r="CA207" s="262"/>
      <c r="CB207" s="262"/>
      <c r="CC207" s="262"/>
      <c r="CD207" s="262"/>
      <c r="CE207" s="262"/>
      <c r="CF207" s="262"/>
      <c r="CG207" s="262"/>
      <c r="CH207" s="262"/>
      <c r="CI207" s="262"/>
      <c r="CJ207" s="262"/>
      <c r="CK207" s="262"/>
      <c r="CL207" s="262"/>
      <c r="CM207" s="262"/>
      <c r="CN207" s="262"/>
      <c r="CO207" s="262"/>
      <c r="CP207" s="262"/>
      <c r="CQ207" s="262"/>
      <c r="CR207" s="262"/>
      <c r="CS207" s="262"/>
      <c r="CT207" s="262"/>
      <c r="CU207" s="262"/>
      <c r="CV207" s="262"/>
      <c r="CW207" s="262"/>
      <c r="CX207" s="262"/>
      <c r="CY207" s="262"/>
      <c r="CZ207" s="262"/>
      <c r="DA207" s="262"/>
      <c r="DB207" s="262"/>
      <c r="DC207" s="262"/>
      <c r="DD207" s="262"/>
      <c r="DE207" s="262"/>
      <c r="DF207" s="262"/>
      <c r="DG207" s="262"/>
      <c r="DH207" s="262"/>
      <c r="DI207" s="262"/>
      <c r="DJ207" s="262"/>
      <c r="DK207" s="262"/>
      <c r="DL207" s="262"/>
      <c r="DM207" s="262"/>
      <c r="DN207" s="262"/>
      <c r="DO207" s="262"/>
      <c r="DP207" s="262"/>
      <c r="DQ207" s="262"/>
      <c r="DR207" s="262"/>
      <c r="DS207" s="262"/>
      <c r="DT207" s="262"/>
      <c r="DU207" s="262"/>
      <c r="DV207" s="262"/>
      <c r="DW207" s="262"/>
      <c r="DX207" s="262"/>
      <c r="DY207" s="262"/>
      <c r="DZ207" s="262"/>
      <c r="EA207" s="262"/>
      <c r="EB207" s="262"/>
      <c r="EC207" s="262"/>
      <c r="ED207" s="262"/>
      <c r="EE207" s="262"/>
      <c r="EF207" s="262"/>
      <c r="EG207" s="262"/>
      <c r="EH207" s="262"/>
      <c r="EI207" s="262"/>
      <c r="EJ207" s="262"/>
      <c r="EK207" s="262"/>
      <c r="EL207" s="262"/>
      <c r="EM207" s="262"/>
      <c r="EN207" s="262"/>
      <c r="EO207" s="262"/>
      <c r="EP207" s="263" t="s">
        <v>7219</v>
      </c>
      <c r="EQ207" s="263" t="s">
        <v>7219</v>
      </c>
      <c r="ER207" s="263" t="s">
        <v>7219</v>
      </c>
      <c r="ES207" s="263" t="s">
        <v>7219</v>
      </c>
      <c r="ET207" s="263" t="s">
        <v>7219</v>
      </c>
      <c r="EU207" s="263" t="s">
        <v>7219</v>
      </c>
      <c r="EV207" s="263" t="s">
        <v>7219</v>
      </c>
      <c r="EW207" s="263" t="s">
        <v>7219</v>
      </c>
      <c r="EX207" s="263" t="s">
        <v>7219</v>
      </c>
      <c r="EY207" s="263" t="s">
        <v>7219</v>
      </c>
      <c r="EZ207" s="263" t="s">
        <v>7219</v>
      </c>
      <c r="FA207" s="263" t="s">
        <v>7219</v>
      </c>
      <c r="FB207" s="263" t="s">
        <v>7219</v>
      </c>
      <c r="FC207" s="263" t="s">
        <v>7219</v>
      </c>
      <c r="FD207" s="263" t="s">
        <v>7219</v>
      </c>
      <c r="FE207" s="263" t="s">
        <v>7219</v>
      </c>
      <c r="FF207" s="263" t="s">
        <v>7219</v>
      </c>
      <c r="FG207" s="263" t="s">
        <v>7219</v>
      </c>
      <c r="FH207" s="263" t="s">
        <v>7219</v>
      </c>
      <c r="FI207" s="263" t="s">
        <v>7219</v>
      </c>
      <c r="FJ207" s="263" t="s">
        <v>7219</v>
      </c>
      <c r="FK207" s="263" t="s">
        <v>7219</v>
      </c>
      <c r="FL207" s="263" t="s">
        <v>7219</v>
      </c>
      <c r="FM207" s="263" t="s">
        <v>7219</v>
      </c>
      <c r="FN207" s="263" t="s">
        <v>7219</v>
      </c>
      <c r="FO207" s="263" t="s">
        <v>7219</v>
      </c>
      <c r="FP207" s="263" t="s">
        <v>7219</v>
      </c>
      <c r="FQ207" s="263" t="s">
        <v>7219</v>
      </c>
      <c r="FR207" s="263" t="s">
        <v>7219</v>
      </c>
      <c r="FS207" s="263" t="s">
        <v>7219</v>
      </c>
      <c r="FT207" s="263" t="s">
        <v>7219</v>
      </c>
      <c r="FU207" s="263" t="s">
        <v>7219</v>
      </c>
      <c r="FV207" s="263" t="s">
        <v>7219</v>
      </c>
      <c r="FW207" s="263" t="s">
        <v>7219</v>
      </c>
      <c r="FX207" s="263" t="s">
        <v>7219</v>
      </c>
      <c r="FY207" s="263" t="s">
        <v>7219</v>
      </c>
      <c r="FZ207" s="263" t="s">
        <v>7219</v>
      </c>
      <c r="GA207" s="263" t="s">
        <v>7219</v>
      </c>
      <c r="GB207" s="263" t="s">
        <v>7219</v>
      </c>
      <c r="GC207" s="263" t="s">
        <v>7219</v>
      </c>
      <c r="GD207" s="263" t="s">
        <v>7219</v>
      </c>
      <c r="GE207" s="263" t="s">
        <v>7219</v>
      </c>
      <c r="GF207" s="263" t="s">
        <v>7219</v>
      </c>
      <c r="GG207" s="263" t="s">
        <v>7219</v>
      </c>
      <c r="GH207" s="263" t="s">
        <v>7219</v>
      </c>
      <c r="GI207" s="263" t="s">
        <v>7219</v>
      </c>
      <c r="GJ207" s="263" t="s">
        <v>7219</v>
      </c>
      <c r="GK207" s="263" t="s">
        <v>7219</v>
      </c>
      <c r="GL207" s="263" t="s">
        <v>7219</v>
      </c>
      <c r="GM207" s="263" t="s">
        <v>7219</v>
      </c>
      <c r="GN207" s="263" t="s">
        <v>7219</v>
      </c>
      <c r="GO207" s="263" t="s">
        <v>7219</v>
      </c>
      <c r="GP207" s="263" t="s">
        <v>7219</v>
      </c>
      <c r="GQ207" s="263" t="s">
        <v>7219</v>
      </c>
      <c r="GR207" s="263" t="s">
        <v>7219</v>
      </c>
      <c r="GS207" s="263" t="s">
        <v>7219</v>
      </c>
      <c r="GT207" s="263" t="s">
        <v>7219</v>
      </c>
      <c r="GU207" s="263" t="s">
        <v>7219</v>
      </c>
      <c r="GV207" s="263" t="s">
        <v>7219</v>
      </c>
      <c r="GW207" s="263" t="s">
        <v>7219</v>
      </c>
      <c r="GX207" s="263" t="s">
        <v>7219</v>
      </c>
      <c r="GY207" s="263" t="s">
        <v>7219</v>
      </c>
      <c r="GZ207" s="263" t="s">
        <v>7219</v>
      </c>
      <c r="HA207" s="263" t="s">
        <v>7219</v>
      </c>
      <c r="HB207" s="263" t="s">
        <v>7219</v>
      </c>
      <c r="HC207" s="263" t="s">
        <v>7219</v>
      </c>
      <c r="HD207" s="263" t="s">
        <v>7219</v>
      </c>
      <c r="HE207" s="263" t="s">
        <v>7219</v>
      </c>
      <c r="HF207" s="263" t="s">
        <v>7219</v>
      </c>
      <c r="HG207" s="263" t="s">
        <v>7219</v>
      </c>
      <c r="HH207" s="263" t="s">
        <v>7219</v>
      </c>
      <c r="HI207" s="263" t="s">
        <v>7219</v>
      </c>
      <c r="HJ207" s="263" t="s">
        <v>7219</v>
      </c>
      <c r="HK207" s="263" t="s">
        <v>7219</v>
      </c>
      <c r="HL207" s="263" t="s">
        <v>7219</v>
      </c>
      <c r="HM207" s="263" t="s">
        <v>7219</v>
      </c>
      <c r="HN207" s="263" t="s">
        <v>7219</v>
      </c>
      <c r="HO207" s="263" t="s">
        <v>7219</v>
      </c>
      <c r="HP207" s="263" t="s">
        <v>7219</v>
      </c>
      <c r="HQ207" s="263" t="s">
        <v>7219</v>
      </c>
    </row>
    <row r="208" spans="3:225">
      <c r="C208" s="229"/>
      <c r="D208" s="212"/>
      <c r="E208" s="229" t="s">
        <v>7204</v>
      </c>
      <c r="F208" s="235" t="s">
        <v>7250</v>
      </c>
      <c r="G208" s="260" t="s">
        <v>7206</v>
      </c>
      <c r="H208" s="261" t="s">
        <v>7207</v>
      </c>
      <c r="I208" s="262"/>
      <c r="J208" s="262"/>
      <c r="K208" s="262"/>
      <c r="L208" s="262"/>
      <c r="M208" s="262"/>
      <c r="N208" s="262"/>
      <c r="O208" s="262"/>
      <c r="P208" s="262"/>
      <c r="Q208" s="262"/>
      <c r="R208" s="262"/>
      <c r="S208" s="262"/>
      <c r="T208" s="262"/>
      <c r="U208" s="262"/>
      <c r="V208" s="262"/>
      <c r="W208" s="262"/>
      <c r="X208" s="262"/>
      <c r="Y208" s="262"/>
      <c r="Z208" s="262"/>
      <c r="AA208" s="262"/>
      <c r="AB208" s="262"/>
      <c r="AC208" s="262"/>
      <c r="AD208" s="262"/>
      <c r="AE208" s="262"/>
      <c r="AF208" s="262"/>
      <c r="AG208" s="262"/>
      <c r="AH208" s="262"/>
      <c r="AI208" s="262"/>
      <c r="AJ208" s="262"/>
      <c r="AK208" s="262"/>
      <c r="AL208" s="262"/>
      <c r="AM208" s="262"/>
      <c r="AN208" s="262"/>
      <c r="AO208" s="262"/>
      <c r="AP208" s="262"/>
      <c r="AQ208" s="262"/>
      <c r="AR208" s="262"/>
      <c r="AS208" s="262"/>
      <c r="AT208" s="262"/>
      <c r="AU208" s="262"/>
      <c r="AV208" s="262"/>
      <c r="AW208" s="262"/>
      <c r="AX208" s="262"/>
      <c r="AY208" s="262"/>
      <c r="AZ208" s="262"/>
      <c r="BA208" s="262"/>
      <c r="BB208" s="262"/>
      <c r="BC208" s="262"/>
      <c r="BD208" s="262"/>
      <c r="BE208" s="262"/>
      <c r="BF208" s="262"/>
      <c r="BG208" s="262"/>
      <c r="BH208" s="262"/>
      <c r="BI208" s="262"/>
      <c r="BJ208" s="262"/>
      <c r="BK208" s="262"/>
      <c r="BL208" s="262"/>
      <c r="BM208" s="262"/>
      <c r="BN208" s="262"/>
      <c r="BO208" s="262"/>
      <c r="BP208" s="262"/>
      <c r="BQ208" s="262"/>
      <c r="BR208" s="262"/>
      <c r="BS208" s="262"/>
      <c r="BT208" s="262"/>
      <c r="BU208" s="262"/>
      <c r="BV208" s="262"/>
      <c r="BW208" s="262"/>
      <c r="BX208" s="262"/>
      <c r="BY208" s="262"/>
      <c r="BZ208" s="262"/>
      <c r="CA208" s="262"/>
      <c r="CB208" s="262"/>
      <c r="CC208" s="262"/>
      <c r="CD208" s="262"/>
      <c r="CE208" s="262"/>
      <c r="CF208" s="262"/>
      <c r="CG208" s="262"/>
      <c r="CH208" s="262"/>
      <c r="CI208" s="262"/>
      <c r="CJ208" s="262"/>
      <c r="CK208" s="262"/>
      <c r="CL208" s="262"/>
      <c r="CM208" s="262"/>
      <c r="CN208" s="262"/>
      <c r="CO208" s="262"/>
      <c r="CP208" s="262"/>
      <c r="CQ208" s="262"/>
      <c r="CR208" s="262"/>
      <c r="CS208" s="262"/>
      <c r="CT208" s="262"/>
      <c r="CU208" s="262"/>
      <c r="CV208" s="262"/>
      <c r="CW208" s="262"/>
      <c r="CX208" s="262"/>
      <c r="CY208" s="262"/>
      <c r="CZ208" s="262"/>
      <c r="DA208" s="262"/>
      <c r="DB208" s="262"/>
      <c r="DC208" s="262"/>
      <c r="DD208" s="262"/>
      <c r="DE208" s="262"/>
      <c r="DF208" s="262"/>
      <c r="DG208" s="262"/>
      <c r="DH208" s="262"/>
      <c r="DI208" s="262"/>
      <c r="DJ208" s="262"/>
      <c r="DK208" s="262"/>
      <c r="DL208" s="262"/>
      <c r="DM208" s="262"/>
      <c r="DN208" s="262"/>
      <c r="DO208" s="262"/>
      <c r="DP208" s="262"/>
      <c r="DQ208" s="262"/>
      <c r="DR208" s="262"/>
      <c r="DS208" s="262"/>
      <c r="DT208" s="262"/>
      <c r="DU208" s="262"/>
      <c r="DV208" s="262"/>
      <c r="DW208" s="262"/>
      <c r="DX208" s="262"/>
      <c r="DY208" s="262"/>
      <c r="DZ208" s="262"/>
      <c r="EA208" s="262"/>
      <c r="EB208" s="262"/>
      <c r="EC208" s="262"/>
      <c r="ED208" s="262"/>
      <c r="EE208" s="262"/>
      <c r="EF208" s="262"/>
      <c r="EG208" s="262"/>
      <c r="EH208" s="262"/>
      <c r="EI208" s="262"/>
      <c r="EJ208" s="262"/>
      <c r="EK208" s="262"/>
      <c r="EL208" s="262"/>
      <c r="EM208" s="262"/>
      <c r="EN208" s="262"/>
      <c r="EO208" s="262"/>
      <c r="EP208" s="263" t="s">
        <v>6977</v>
      </c>
      <c r="EQ208" s="263" t="s">
        <v>6977</v>
      </c>
      <c r="ER208" s="263" t="s">
        <v>6977</v>
      </c>
      <c r="ES208" s="263" t="s">
        <v>6977</v>
      </c>
      <c r="ET208" s="263" t="s">
        <v>6977</v>
      </c>
      <c r="EU208" s="263" t="s">
        <v>6977</v>
      </c>
      <c r="EV208" s="263" t="s">
        <v>6977</v>
      </c>
      <c r="EW208" s="263" t="s">
        <v>6977</v>
      </c>
      <c r="EX208" s="263" t="s">
        <v>6977</v>
      </c>
      <c r="EY208" s="263" t="s">
        <v>6977</v>
      </c>
      <c r="EZ208" s="263" t="s">
        <v>6977</v>
      </c>
      <c r="FA208" s="263" t="s">
        <v>6977</v>
      </c>
      <c r="FB208" s="263" t="s">
        <v>6977</v>
      </c>
      <c r="FC208" s="263" t="s">
        <v>6977</v>
      </c>
      <c r="FD208" s="263" t="s">
        <v>6977</v>
      </c>
      <c r="FE208" s="263" t="s">
        <v>6977</v>
      </c>
      <c r="FF208" s="263" t="s">
        <v>6977</v>
      </c>
      <c r="FG208" s="263" t="s">
        <v>6977</v>
      </c>
      <c r="FH208" s="263" t="s">
        <v>6977</v>
      </c>
      <c r="FI208" s="263" t="s">
        <v>6977</v>
      </c>
      <c r="FJ208" s="263" t="s">
        <v>6977</v>
      </c>
      <c r="FK208" s="263" t="s">
        <v>6977</v>
      </c>
      <c r="FL208" s="263" t="s">
        <v>6977</v>
      </c>
      <c r="FM208" s="263" t="s">
        <v>6977</v>
      </c>
      <c r="FN208" s="263" t="s">
        <v>6977</v>
      </c>
      <c r="FO208" s="263" t="s">
        <v>6977</v>
      </c>
      <c r="FP208" s="263" t="s">
        <v>6977</v>
      </c>
      <c r="FQ208" s="263" t="s">
        <v>6977</v>
      </c>
      <c r="FR208" s="263" t="s">
        <v>6977</v>
      </c>
      <c r="FS208" s="263" t="s">
        <v>6977</v>
      </c>
      <c r="FT208" s="263" t="s">
        <v>6977</v>
      </c>
      <c r="FU208" s="263" t="s">
        <v>6977</v>
      </c>
      <c r="FV208" s="263" t="s">
        <v>6977</v>
      </c>
      <c r="FW208" s="263" t="s">
        <v>6977</v>
      </c>
      <c r="FX208" s="263" t="s">
        <v>6977</v>
      </c>
      <c r="FY208" s="263" t="s">
        <v>6977</v>
      </c>
      <c r="FZ208" s="263" t="s">
        <v>6977</v>
      </c>
      <c r="GA208" s="263" t="s">
        <v>6977</v>
      </c>
      <c r="GB208" s="263" t="s">
        <v>6977</v>
      </c>
      <c r="GC208" s="263" t="s">
        <v>6977</v>
      </c>
      <c r="GD208" s="263" t="s">
        <v>6977</v>
      </c>
      <c r="GE208" s="263" t="s">
        <v>6977</v>
      </c>
      <c r="GF208" s="263" t="s">
        <v>6977</v>
      </c>
      <c r="GG208" s="263" t="s">
        <v>6977</v>
      </c>
      <c r="GH208" s="263" t="s">
        <v>6977</v>
      </c>
      <c r="GI208" s="263" t="s">
        <v>6977</v>
      </c>
      <c r="GJ208" s="263" t="s">
        <v>6977</v>
      </c>
      <c r="GK208" s="263" t="s">
        <v>6977</v>
      </c>
      <c r="GL208" s="263" t="s">
        <v>6977</v>
      </c>
      <c r="GM208" s="263" t="s">
        <v>6977</v>
      </c>
      <c r="GN208" s="263" t="s">
        <v>6977</v>
      </c>
      <c r="GO208" s="263" t="s">
        <v>6977</v>
      </c>
      <c r="GP208" s="263" t="s">
        <v>6977</v>
      </c>
      <c r="GQ208" s="263" t="s">
        <v>6977</v>
      </c>
      <c r="GR208" s="263" t="s">
        <v>6977</v>
      </c>
      <c r="GS208" s="263" t="s">
        <v>6977</v>
      </c>
      <c r="GT208" s="263" t="s">
        <v>6977</v>
      </c>
      <c r="GU208" s="263" t="s">
        <v>6977</v>
      </c>
      <c r="GV208" s="263" t="s">
        <v>6977</v>
      </c>
      <c r="GW208" s="263" t="s">
        <v>6977</v>
      </c>
      <c r="GX208" s="263" t="s">
        <v>6977</v>
      </c>
      <c r="GY208" s="263" t="s">
        <v>6977</v>
      </c>
      <c r="GZ208" s="263" t="s">
        <v>6977</v>
      </c>
      <c r="HA208" s="263" t="s">
        <v>6977</v>
      </c>
      <c r="HB208" s="263" t="s">
        <v>6977</v>
      </c>
      <c r="HC208" s="263" t="s">
        <v>6977</v>
      </c>
      <c r="HD208" s="263" t="s">
        <v>6977</v>
      </c>
      <c r="HE208" s="263" t="s">
        <v>6977</v>
      </c>
      <c r="HF208" s="263" t="s">
        <v>6977</v>
      </c>
      <c r="HG208" s="263" t="s">
        <v>6977</v>
      </c>
      <c r="HH208" s="263" t="s">
        <v>6977</v>
      </c>
      <c r="HI208" s="263" t="s">
        <v>6977</v>
      </c>
      <c r="HJ208" s="263" t="s">
        <v>6977</v>
      </c>
      <c r="HK208" s="263" t="s">
        <v>6977</v>
      </c>
      <c r="HL208" s="263" t="s">
        <v>6977</v>
      </c>
      <c r="HM208" s="263" t="s">
        <v>6977</v>
      </c>
      <c r="HN208" s="263" t="s">
        <v>6977</v>
      </c>
      <c r="HO208" s="263" t="s">
        <v>6977</v>
      </c>
      <c r="HP208" s="263" t="s">
        <v>6977</v>
      </c>
      <c r="HQ208" s="263" t="s">
        <v>6977</v>
      </c>
    </row>
    <row r="209" spans="3:225">
      <c r="C209" s="229"/>
      <c r="D209" s="212"/>
      <c r="E209" s="229" t="s">
        <v>7208</v>
      </c>
      <c r="F209" s="235" t="s">
        <v>7250</v>
      </c>
      <c r="G209" s="260" t="s">
        <v>7206</v>
      </c>
      <c r="H209" s="261" t="s">
        <v>7207</v>
      </c>
      <c r="I209" s="262"/>
      <c r="J209" s="262"/>
      <c r="K209" s="262"/>
      <c r="L209" s="262"/>
      <c r="M209" s="262"/>
      <c r="N209" s="262"/>
      <c r="O209" s="262"/>
      <c r="P209" s="262"/>
      <c r="Q209" s="262"/>
      <c r="R209" s="262"/>
      <c r="S209" s="262"/>
      <c r="T209" s="262"/>
      <c r="U209" s="262"/>
      <c r="V209" s="262"/>
      <c r="W209" s="262"/>
      <c r="X209" s="262"/>
      <c r="Y209" s="262"/>
      <c r="Z209" s="262"/>
      <c r="AA209" s="262"/>
      <c r="AB209" s="262"/>
      <c r="AC209" s="262"/>
      <c r="AD209" s="262"/>
      <c r="AE209" s="262"/>
      <c r="AF209" s="262"/>
      <c r="AG209" s="262"/>
      <c r="AH209" s="262"/>
      <c r="AI209" s="262"/>
      <c r="AJ209" s="262"/>
      <c r="AK209" s="262"/>
      <c r="AL209" s="262"/>
      <c r="AM209" s="262"/>
      <c r="AN209" s="262"/>
      <c r="AO209" s="262"/>
      <c r="AP209" s="262"/>
      <c r="AQ209" s="262"/>
      <c r="AR209" s="262"/>
      <c r="AS209" s="262"/>
      <c r="AT209" s="262"/>
      <c r="AU209" s="262"/>
      <c r="AV209" s="262"/>
      <c r="AW209" s="262"/>
      <c r="AX209" s="262"/>
      <c r="AY209" s="262"/>
      <c r="AZ209" s="262"/>
      <c r="BA209" s="262"/>
      <c r="BB209" s="262"/>
      <c r="BC209" s="262"/>
      <c r="BD209" s="262"/>
      <c r="BE209" s="262"/>
      <c r="BF209" s="262"/>
      <c r="BG209" s="262"/>
      <c r="BH209" s="262"/>
      <c r="BI209" s="262"/>
      <c r="BJ209" s="262"/>
      <c r="BK209" s="262"/>
      <c r="BL209" s="262"/>
      <c r="BM209" s="262"/>
      <c r="BN209" s="262"/>
      <c r="BO209" s="262"/>
      <c r="BP209" s="262"/>
      <c r="BQ209" s="262"/>
      <c r="BR209" s="262"/>
      <c r="BS209" s="262"/>
      <c r="BT209" s="262"/>
      <c r="BU209" s="262"/>
      <c r="BV209" s="262"/>
      <c r="BW209" s="262"/>
      <c r="BX209" s="262"/>
      <c r="BY209" s="262"/>
      <c r="BZ209" s="262"/>
      <c r="CA209" s="262"/>
      <c r="CB209" s="262"/>
      <c r="CC209" s="262"/>
      <c r="CD209" s="262"/>
      <c r="CE209" s="262"/>
      <c r="CF209" s="262"/>
      <c r="CG209" s="262"/>
      <c r="CH209" s="262"/>
      <c r="CI209" s="262"/>
      <c r="CJ209" s="262"/>
      <c r="CK209" s="262"/>
      <c r="CL209" s="262"/>
      <c r="CM209" s="262"/>
      <c r="CN209" s="262"/>
      <c r="CO209" s="262"/>
      <c r="CP209" s="262"/>
      <c r="CQ209" s="262"/>
      <c r="CR209" s="262"/>
      <c r="CS209" s="262"/>
      <c r="CT209" s="262"/>
      <c r="CU209" s="262"/>
      <c r="CV209" s="262"/>
      <c r="CW209" s="262"/>
      <c r="CX209" s="262"/>
      <c r="CY209" s="262"/>
      <c r="CZ209" s="262"/>
      <c r="DA209" s="262"/>
      <c r="DB209" s="262"/>
      <c r="DC209" s="262"/>
      <c r="DD209" s="262"/>
      <c r="DE209" s="262"/>
      <c r="DF209" s="262"/>
      <c r="DG209" s="262"/>
      <c r="DH209" s="262"/>
      <c r="DI209" s="262"/>
      <c r="DJ209" s="262"/>
      <c r="DK209" s="262"/>
      <c r="DL209" s="262"/>
      <c r="DM209" s="262"/>
      <c r="DN209" s="262"/>
      <c r="DO209" s="262"/>
      <c r="DP209" s="262"/>
      <c r="DQ209" s="262"/>
      <c r="DR209" s="262"/>
      <c r="DS209" s="262"/>
      <c r="DT209" s="262"/>
      <c r="DU209" s="262"/>
      <c r="DV209" s="262"/>
      <c r="DW209" s="262"/>
      <c r="DX209" s="262"/>
      <c r="DY209" s="262"/>
      <c r="DZ209" s="262"/>
      <c r="EA209" s="262"/>
      <c r="EB209" s="262"/>
      <c r="EC209" s="262"/>
      <c r="ED209" s="262"/>
      <c r="EE209" s="262"/>
      <c r="EF209" s="262"/>
      <c r="EG209" s="262"/>
      <c r="EH209" s="262"/>
      <c r="EI209" s="262"/>
      <c r="EJ209" s="262"/>
      <c r="EK209" s="262"/>
      <c r="EL209" s="262"/>
      <c r="EM209" s="262"/>
      <c r="EN209" s="262"/>
      <c r="EO209" s="262"/>
      <c r="EP209" s="263" t="s">
        <v>6977</v>
      </c>
      <c r="EQ209" s="263" t="s">
        <v>6977</v>
      </c>
      <c r="ER209" s="263" t="s">
        <v>6977</v>
      </c>
      <c r="ES209" s="263" t="s">
        <v>6977</v>
      </c>
      <c r="ET209" s="263" t="s">
        <v>6977</v>
      </c>
      <c r="EU209" s="263" t="s">
        <v>6977</v>
      </c>
      <c r="EV209" s="263" t="s">
        <v>6977</v>
      </c>
      <c r="EW209" s="263" t="s">
        <v>6977</v>
      </c>
      <c r="EX209" s="263" t="s">
        <v>6977</v>
      </c>
      <c r="EY209" s="263" t="s">
        <v>6977</v>
      </c>
      <c r="EZ209" s="263" t="s">
        <v>6977</v>
      </c>
      <c r="FA209" s="263" t="s">
        <v>6977</v>
      </c>
      <c r="FB209" s="263" t="s">
        <v>6977</v>
      </c>
      <c r="FC209" s="263" t="s">
        <v>6977</v>
      </c>
      <c r="FD209" s="263" t="s">
        <v>6977</v>
      </c>
      <c r="FE209" s="263" t="s">
        <v>6977</v>
      </c>
      <c r="FF209" s="263" t="s">
        <v>6977</v>
      </c>
      <c r="FG209" s="263" t="s">
        <v>6977</v>
      </c>
      <c r="FH209" s="263" t="s">
        <v>6977</v>
      </c>
      <c r="FI209" s="263" t="s">
        <v>6977</v>
      </c>
      <c r="FJ209" s="263" t="s">
        <v>6977</v>
      </c>
      <c r="FK209" s="263" t="s">
        <v>6977</v>
      </c>
      <c r="FL209" s="263" t="s">
        <v>6977</v>
      </c>
      <c r="FM209" s="263" t="s">
        <v>6977</v>
      </c>
      <c r="FN209" s="263" t="s">
        <v>6977</v>
      </c>
      <c r="FO209" s="263" t="s">
        <v>6977</v>
      </c>
      <c r="FP209" s="263" t="s">
        <v>6977</v>
      </c>
      <c r="FQ209" s="263" t="s">
        <v>6977</v>
      </c>
      <c r="FR209" s="263" t="s">
        <v>6977</v>
      </c>
      <c r="FS209" s="263" t="s">
        <v>6977</v>
      </c>
      <c r="FT209" s="263" t="s">
        <v>6977</v>
      </c>
      <c r="FU209" s="263" t="s">
        <v>6977</v>
      </c>
      <c r="FV209" s="263" t="s">
        <v>6977</v>
      </c>
      <c r="FW209" s="263" t="s">
        <v>6977</v>
      </c>
      <c r="FX209" s="263" t="s">
        <v>6977</v>
      </c>
      <c r="FY209" s="263" t="s">
        <v>6977</v>
      </c>
      <c r="FZ209" s="263" t="s">
        <v>6977</v>
      </c>
      <c r="GA209" s="263" t="s">
        <v>6977</v>
      </c>
      <c r="GB209" s="263" t="s">
        <v>6977</v>
      </c>
      <c r="GC209" s="263" t="s">
        <v>6977</v>
      </c>
      <c r="GD209" s="263" t="s">
        <v>6977</v>
      </c>
      <c r="GE209" s="263" t="s">
        <v>6977</v>
      </c>
      <c r="GF209" s="263" t="s">
        <v>6977</v>
      </c>
      <c r="GG209" s="263" t="s">
        <v>6977</v>
      </c>
      <c r="GH209" s="263" t="s">
        <v>6977</v>
      </c>
      <c r="GI209" s="263" t="s">
        <v>6977</v>
      </c>
      <c r="GJ209" s="263" t="s">
        <v>6977</v>
      </c>
      <c r="GK209" s="263" t="s">
        <v>6977</v>
      </c>
      <c r="GL209" s="263" t="s">
        <v>6977</v>
      </c>
      <c r="GM209" s="263" t="s">
        <v>6977</v>
      </c>
      <c r="GN209" s="263" t="s">
        <v>6977</v>
      </c>
      <c r="GO209" s="263" t="s">
        <v>6977</v>
      </c>
      <c r="GP209" s="263" t="s">
        <v>6977</v>
      </c>
      <c r="GQ209" s="263" t="s">
        <v>6977</v>
      </c>
      <c r="GR209" s="263" t="s">
        <v>6977</v>
      </c>
      <c r="GS209" s="263" t="s">
        <v>6977</v>
      </c>
      <c r="GT209" s="263" t="s">
        <v>6977</v>
      </c>
      <c r="GU209" s="263" t="s">
        <v>6977</v>
      </c>
      <c r="GV209" s="263" t="s">
        <v>6977</v>
      </c>
      <c r="GW209" s="263" t="s">
        <v>6977</v>
      </c>
      <c r="GX209" s="263" t="s">
        <v>6977</v>
      </c>
      <c r="GY209" s="263" t="s">
        <v>6977</v>
      </c>
      <c r="GZ209" s="263" t="s">
        <v>6977</v>
      </c>
      <c r="HA209" s="263" t="s">
        <v>6977</v>
      </c>
      <c r="HB209" s="263" t="s">
        <v>6977</v>
      </c>
      <c r="HC209" s="263" t="s">
        <v>6977</v>
      </c>
      <c r="HD209" s="263" t="s">
        <v>6977</v>
      </c>
      <c r="HE209" s="263" t="s">
        <v>6977</v>
      </c>
      <c r="HF209" s="263" t="s">
        <v>6977</v>
      </c>
      <c r="HG209" s="263" t="s">
        <v>6977</v>
      </c>
      <c r="HH209" s="263" t="s">
        <v>6977</v>
      </c>
      <c r="HI209" s="263" t="s">
        <v>6977</v>
      </c>
      <c r="HJ209" s="263" t="s">
        <v>6977</v>
      </c>
      <c r="HK209" s="263" t="s">
        <v>6977</v>
      </c>
      <c r="HL209" s="263" t="s">
        <v>6977</v>
      </c>
      <c r="HM209" s="263" t="s">
        <v>6977</v>
      </c>
      <c r="HN209" s="263" t="s">
        <v>6977</v>
      </c>
      <c r="HO209" s="263" t="s">
        <v>6977</v>
      </c>
      <c r="HP209" s="263" t="s">
        <v>6977</v>
      </c>
      <c r="HQ209" s="263" t="s">
        <v>6977</v>
      </c>
    </row>
    <row r="210" spans="3:225">
      <c r="C210" s="229"/>
      <c r="D210" s="212"/>
      <c r="E210" s="229" t="s">
        <v>7209</v>
      </c>
      <c r="F210" s="235" t="s">
        <v>7250</v>
      </c>
      <c r="G210" s="260" t="s">
        <v>7206</v>
      </c>
      <c r="H210" s="261" t="s">
        <v>7207</v>
      </c>
      <c r="I210" s="262"/>
      <c r="J210" s="262"/>
      <c r="K210" s="262"/>
      <c r="L210" s="262"/>
      <c r="M210" s="262"/>
      <c r="N210" s="262"/>
      <c r="O210" s="262"/>
      <c r="P210" s="262"/>
      <c r="Q210" s="262"/>
      <c r="R210" s="262"/>
      <c r="S210" s="262"/>
      <c r="T210" s="262"/>
      <c r="U210" s="262"/>
      <c r="V210" s="262"/>
      <c r="W210" s="262"/>
      <c r="X210" s="262"/>
      <c r="Y210" s="262"/>
      <c r="Z210" s="262"/>
      <c r="AA210" s="262"/>
      <c r="AB210" s="262"/>
      <c r="AC210" s="262"/>
      <c r="AD210" s="262"/>
      <c r="AE210" s="262"/>
      <c r="AF210" s="262"/>
      <c r="AG210" s="262"/>
      <c r="AH210" s="262"/>
      <c r="AI210" s="262"/>
      <c r="AJ210" s="262"/>
      <c r="AK210" s="262"/>
      <c r="AL210" s="262"/>
      <c r="AM210" s="262"/>
      <c r="AN210" s="262"/>
      <c r="AO210" s="262"/>
      <c r="AP210" s="262"/>
      <c r="AQ210" s="262"/>
      <c r="AR210" s="262"/>
      <c r="AS210" s="262"/>
      <c r="AT210" s="262"/>
      <c r="AU210" s="262"/>
      <c r="AV210" s="262"/>
      <c r="AW210" s="262"/>
      <c r="AX210" s="262"/>
      <c r="AY210" s="262"/>
      <c r="AZ210" s="262"/>
      <c r="BA210" s="262"/>
      <c r="BB210" s="262"/>
      <c r="BC210" s="262"/>
      <c r="BD210" s="262"/>
      <c r="BE210" s="262"/>
      <c r="BF210" s="262"/>
      <c r="BG210" s="262"/>
      <c r="BH210" s="262"/>
      <c r="BI210" s="262"/>
      <c r="BJ210" s="262"/>
      <c r="BK210" s="262"/>
      <c r="BL210" s="262"/>
      <c r="BM210" s="262"/>
      <c r="BN210" s="262"/>
      <c r="BO210" s="262"/>
      <c r="BP210" s="262"/>
      <c r="BQ210" s="262"/>
      <c r="BR210" s="262"/>
      <c r="BS210" s="262"/>
      <c r="BT210" s="262"/>
      <c r="BU210" s="262"/>
      <c r="BV210" s="262"/>
      <c r="BW210" s="262"/>
      <c r="BX210" s="262"/>
      <c r="BY210" s="262"/>
      <c r="BZ210" s="262"/>
      <c r="CA210" s="262"/>
      <c r="CB210" s="262"/>
      <c r="CC210" s="262"/>
      <c r="CD210" s="262"/>
      <c r="CE210" s="262"/>
      <c r="CF210" s="262"/>
      <c r="CG210" s="262"/>
      <c r="CH210" s="262"/>
      <c r="CI210" s="262"/>
      <c r="CJ210" s="262"/>
      <c r="CK210" s="262"/>
      <c r="CL210" s="262"/>
      <c r="CM210" s="262"/>
      <c r="CN210" s="262"/>
      <c r="CO210" s="262"/>
      <c r="CP210" s="262"/>
      <c r="CQ210" s="262"/>
      <c r="CR210" s="262"/>
      <c r="CS210" s="262"/>
      <c r="CT210" s="262"/>
      <c r="CU210" s="262"/>
      <c r="CV210" s="262"/>
      <c r="CW210" s="262"/>
      <c r="CX210" s="262"/>
      <c r="CY210" s="262"/>
      <c r="CZ210" s="262"/>
      <c r="DA210" s="262"/>
      <c r="DB210" s="262"/>
      <c r="DC210" s="262"/>
      <c r="DD210" s="262"/>
      <c r="DE210" s="262"/>
      <c r="DF210" s="262"/>
      <c r="DG210" s="262"/>
      <c r="DH210" s="262"/>
      <c r="DI210" s="262"/>
      <c r="DJ210" s="262"/>
      <c r="DK210" s="262"/>
      <c r="DL210" s="262"/>
      <c r="DM210" s="262"/>
      <c r="DN210" s="262"/>
      <c r="DO210" s="262"/>
      <c r="DP210" s="262"/>
      <c r="DQ210" s="262"/>
      <c r="DR210" s="262"/>
      <c r="DS210" s="262"/>
      <c r="DT210" s="262"/>
      <c r="DU210" s="262"/>
      <c r="DV210" s="262"/>
      <c r="DW210" s="262"/>
      <c r="DX210" s="262"/>
      <c r="DY210" s="262"/>
      <c r="DZ210" s="262"/>
      <c r="EA210" s="262"/>
      <c r="EB210" s="262"/>
      <c r="EC210" s="262"/>
      <c r="ED210" s="262"/>
      <c r="EE210" s="262"/>
      <c r="EF210" s="262"/>
      <c r="EG210" s="262"/>
      <c r="EH210" s="262"/>
      <c r="EI210" s="262"/>
      <c r="EJ210" s="262"/>
      <c r="EK210" s="262"/>
      <c r="EL210" s="262"/>
      <c r="EM210" s="262"/>
      <c r="EN210" s="262"/>
      <c r="EO210" s="262"/>
      <c r="EP210" s="263" t="s">
        <v>6977</v>
      </c>
      <c r="EQ210" s="263" t="s">
        <v>6977</v>
      </c>
      <c r="ER210" s="263" t="s">
        <v>6977</v>
      </c>
      <c r="ES210" s="263" t="s">
        <v>6977</v>
      </c>
      <c r="ET210" s="263" t="s">
        <v>6977</v>
      </c>
      <c r="EU210" s="263" t="s">
        <v>6977</v>
      </c>
      <c r="EV210" s="263" t="s">
        <v>6977</v>
      </c>
      <c r="EW210" s="263" t="s">
        <v>6977</v>
      </c>
      <c r="EX210" s="263" t="s">
        <v>6977</v>
      </c>
      <c r="EY210" s="263" t="s">
        <v>6977</v>
      </c>
      <c r="EZ210" s="263" t="s">
        <v>6977</v>
      </c>
      <c r="FA210" s="263" t="s">
        <v>6977</v>
      </c>
      <c r="FB210" s="263" t="s">
        <v>6977</v>
      </c>
      <c r="FC210" s="263" t="s">
        <v>6977</v>
      </c>
      <c r="FD210" s="263" t="s">
        <v>6977</v>
      </c>
      <c r="FE210" s="263" t="s">
        <v>6977</v>
      </c>
      <c r="FF210" s="263" t="s">
        <v>6977</v>
      </c>
      <c r="FG210" s="263" t="s">
        <v>6977</v>
      </c>
      <c r="FH210" s="263" t="s">
        <v>6977</v>
      </c>
      <c r="FI210" s="263" t="s">
        <v>6977</v>
      </c>
      <c r="FJ210" s="263" t="s">
        <v>6977</v>
      </c>
      <c r="FK210" s="263" t="s">
        <v>6977</v>
      </c>
      <c r="FL210" s="263" t="s">
        <v>6977</v>
      </c>
      <c r="FM210" s="263" t="s">
        <v>6977</v>
      </c>
      <c r="FN210" s="263" t="s">
        <v>6977</v>
      </c>
      <c r="FO210" s="263" t="s">
        <v>6977</v>
      </c>
      <c r="FP210" s="263" t="s">
        <v>6977</v>
      </c>
      <c r="FQ210" s="263" t="s">
        <v>6977</v>
      </c>
      <c r="FR210" s="263" t="s">
        <v>6977</v>
      </c>
      <c r="FS210" s="263" t="s">
        <v>6977</v>
      </c>
      <c r="FT210" s="263" t="s">
        <v>6977</v>
      </c>
      <c r="FU210" s="263" t="s">
        <v>6977</v>
      </c>
      <c r="FV210" s="263" t="s">
        <v>6977</v>
      </c>
      <c r="FW210" s="263" t="s">
        <v>6977</v>
      </c>
      <c r="FX210" s="263" t="s">
        <v>6977</v>
      </c>
      <c r="FY210" s="263" t="s">
        <v>6977</v>
      </c>
      <c r="FZ210" s="263" t="s">
        <v>6977</v>
      </c>
      <c r="GA210" s="263" t="s">
        <v>6977</v>
      </c>
      <c r="GB210" s="263" t="s">
        <v>6977</v>
      </c>
      <c r="GC210" s="263" t="s">
        <v>6977</v>
      </c>
      <c r="GD210" s="263" t="s">
        <v>6977</v>
      </c>
      <c r="GE210" s="263" t="s">
        <v>6977</v>
      </c>
      <c r="GF210" s="263" t="s">
        <v>6977</v>
      </c>
      <c r="GG210" s="263" t="s">
        <v>6977</v>
      </c>
      <c r="GH210" s="263" t="s">
        <v>6977</v>
      </c>
      <c r="GI210" s="263" t="s">
        <v>6977</v>
      </c>
      <c r="GJ210" s="263" t="s">
        <v>6977</v>
      </c>
      <c r="GK210" s="263" t="s">
        <v>6977</v>
      </c>
      <c r="GL210" s="263" t="s">
        <v>6977</v>
      </c>
      <c r="GM210" s="263" t="s">
        <v>6977</v>
      </c>
      <c r="GN210" s="263" t="s">
        <v>6977</v>
      </c>
      <c r="GO210" s="263" t="s">
        <v>6977</v>
      </c>
      <c r="GP210" s="263" t="s">
        <v>6977</v>
      </c>
      <c r="GQ210" s="263" t="s">
        <v>6977</v>
      </c>
      <c r="GR210" s="263" t="s">
        <v>6977</v>
      </c>
      <c r="GS210" s="263" t="s">
        <v>6977</v>
      </c>
      <c r="GT210" s="263" t="s">
        <v>6977</v>
      </c>
      <c r="GU210" s="263" t="s">
        <v>6977</v>
      </c>
      <c r="GV210" s="263" t="s">
        <v>6977</v>
      </c>
      <c r="GW210" s="263" t="s">
        <v>6977</v>
      </c>
      <c r="GX210" s="263" t="s">
        <v>6977</v>
      </c>
      <c r="GY210" s="263" t="s">
        <v>6977</v>
      </c>
      <c r="GZ210" s="263" t="s">
        <v>6977</v>
      </c>
      <c r="HA210" s="263" t="s">
        <v>6977</v>
      </c>
      <c r="HB210" s="263" t="s">
        <v>6977</v>
      </c>
      <c r="HC210" s="263" t="s">
        <v>6977</v>
      </c>
      <c r="HD210" s="263" t="s">
        <v>6977</v>
      </c>
      <c r="HE210" s="263" t="s">
        <v>6977</v>
      </c>
      <c r="HF210" s="263" t="s">
        <v>6977</v>
      </c>
      <c r="HG210" s="263" t="s">
        <v>6977</v>
      </c>
      <c r="HH210" s="263" t="s">
        <v>6977</v>
      </c>
      <c r="HI210" s="263" t="s">
        <v>6977</v>
      </c>
      <c r="HJ210" s="263" t="s">
        <v>6977</v>
      </c>
      <c r="HK210" s="263" t="s">
        <v>6977</v>
      </c>
      <c r="HL210" s="263" t="s">
        <v>6977</v>
      </c>
      <c r="HM210" s="263" t="s">
        <v>6977</v>
      </c>
      <c r="HN210" s="263" t="s">
        <v>6977</v>
      </c>
      <c r="HO210" s="263" t="s">
        <v>6977</v>
      </c>
      <c r="HP210" s="263" t="s">
        <v>6977</v>
      </c>
      <c r="HQ210" s="263" t="s">
        <v>6977</v>
      </c>
    </row>
    <row r="211" spans="3:225">
      <c r="C211" s="229"/>
      <c r="D211" s="212"/>
      <c r="E211" s="229" t="s">
        <v>7210</v>
      </c>
      <c r="F211" s="235" t="s">
        <v>7250</v>
      </c>
      <c r="G211" s="260" t="s">
        <v>7206</v>
      </c>
      <c r="H211" s="261" t="s">
        <v>7207</v>
      </c>
      <c r="I211" s="262"/>
      <c r="J211" s="262"/>
      <c r="K211" s="262"/>
      <c r="L211" s="262"/>
      <c r="M211" s="262"/>
      <c r="N211" s="262"/>
      <c r="O211" s="262"/>
      <c r="P211" s="262"/>
      <c r="Q211" s="262"/>
      <c r="R211" s="262"/>
      <c r="S211" s="262"/>
      <c r="T211" s="262"/>
      <c r="U211" s="262"/>
      <c r="V211" s="262"/>
      <c r="W211" s="262"/>
      <c r="X211" s="262"/>
      <c r="Y211" s="262"/>
      <c r="Z211" s="262"/>
      <c r="AA211" s="262"/>
      <c r="AB211" s="262"/>
      <c r="AC211" s="262"/>
      <c r="AD211" s="262"/>
      <c r="AE211" s="262"/>
      <c r="AF211" s="262"/>
      <c r="AG211" s="262"/>
      <c r="AH211" s="262"/>
      <c r="AI211" s="262"/>
      <c r="AJ211" s="262"/>
      <c r="AK211" s="262"/>
      <c r="AL211" s="262"/>
      <c r="AM211" s="262"/>
      <c r="AN211" s="262"/>
      <c r="AO211" s="262"/>
      <c r="AP211" s="262"/>
      <c r="AQ211" s="262"/>
      <c r="AR211" s="262"/>
      <c r="AS211" s="262"/>
      <c r="AT211" s="262"/>
      <c r="AU211" s="262"/>
      <c r="AV211" s="262"/>
      <c r="AW211" s="262"/>
      <c r="AX211" s="262"/>
      <c r="AY211" s="262"/>
      <c r="AZ211" s="262"/>
      <c r="BA211" s="262"/>
      <c r="BB211" s="262"/>
      <c r="BC211" s="262"/>
      <c r="BD211" s="262"/>
      <c r="BE211" s="262"/>
      <c r="BF211" s="262"/>
      <c r="BG211" s="262"/>
      <c r="BH211" s="262"/>
      <c r="BI211" s="262"/>
      <c r="BJ211" s="262"/>
      <c r="BK211" s="262"/>
      <c r="BL211" s="262"/>
      <c r="BM211" s="262"/>
      <c r="BN211" s="262"/>
      <c r="BO211" s="262"/>
      <c r="BP211" s="262"/>
      <c r="BQ211" s="262"/>
      <c r="BR211" s="262"/>
      <c r="BS211" s="262"/>
      <c r="BT211" s="262"/>
      <c r="BU211" s="262"/>
      <c r="BV211" s="262"/>
      <c r="BW211" s="262"/>
      <c r="BX211" s="262"/>
      <c r="BY211" s="262"/>
      <c r="BZ211" s="262"/>
      <c r="CA211" s="262"/>
      <c r="CB211" s="262"/>
      <c r="CC211" s="262"/>
      <c r="CD211" s="262"/>
      <c r="CE211" s="262"/>
      <c r="CF211" s="262"/>
      <c r="CG211" s="262"/>
      <c r="CH211" s="262"/>
      <c r="CI211" s="262"/>
      <c r="CJ211" s="262"/>
      <c r="CK211" s="262"/>
      <c r="CL211" s="262"/>
      <c r="CM211" s="262"/>
      <c r="CN211" s="262"/>
      <c r="CO211" s="262"/>
      <c r="CP211" s="262"/>
      <c r="CQ211" s="262"/>
      <c r="CR211" s="262"/>
      <c r="CS211" s="262"/>
      <c r="CT211" s="262"/>
      <c r="CU211" s="262"/>
      <c r="CV211" s="262"/>
      <c r="CW211" s="262"/>
      <c r="CX211" s="262"/>
      <c r="CY211" s="262"/>
      <c r="CZ211" s="262"/>
      <c r="DA211" s="262"/>
      <c r="DB211" s="262"/>
      <c r="DC211" s="262"/>
      <c r="DD211" s="262"/>
      <c r="DE211" s="262"/>
      <c r="DF211" s="262"/>
      <c r="DG211" s="262"/>
      <c r="DH211" s="262"/>
      <c r="DI211" s="262"/>
      <c r="DJ211" s="262"/>
      <c r="DK211" s="262"/>
      <c r="DL211" s="262"/>
      <c r="DM211" s="262"/>
      <c r="DN211" s="262"/>
      <c r="DO211" s="262"/>
      <c r="DP211" s="262"/>
      <c r="DQ211" s="262"/>
      <c r="DR211" s="262"/>
      <c r="DS211" s="262"/>
      <c r="DT211" s="262"/>
      <c r="DU211" s="262"/>
      <c r="DV211" s="262"/>
      <c r="DW211" s="262"/>
      <c r="DX211" s="262"/>
      <c r="DY211" s="262"/>
      <c r="DZ211" s="262"/>
      <c r="EA211" s="262"/>
      <c r="EB211" s="262"/>
      <c r="EC211" s="262"/>
      <c r="ED211" s="262"/>
      <c r="EE211" s="262"/>
      <c r="EF211" s="262"/>
      <c r="EG211" s="262"/>
      <c r="EH211" s="262"/>
      <c r="EI211" s="262"/>
      <c r="EJ211" s="262"/>
      <c r="EK211" s="262"/>
      <c r="EL211" s="262"/>
      <c r="EM211" s="262"/>
      <c r="EN211" s="262"/>
      <c r="EO211" s="262"/>
      <c r="EP211" s="263" t="s">
        <v>6977</v>
      </c>
      <c r="EQ211" s="263" t="s">
        <v>6977</v>
      </c>
      <c r="ER211" s="263" t="s">
        <v>6977</v>
      </c>
      <c r="ES211" s="263" t="s">
        <v>6977</v>
      </c>
      <c r="ET211" s="263" t="s">
        <v>6977</v>
      </c>
      <c r="EU211" s="263" t="s">
        <v>6977</v>
      </c>
      <c r="EV211" s="263" t="s">
        <v>6977</v>
      </c>
      <c r="EW211" s="263" t="s">
        <v>6977</v>
      </c>
      <c r="EX211" s="263" t="s">
        <v>6977</v>
      </c>
      <c r="EY211" s="263" t="s">
        <v>6977</v>
      </c>
      <c r="EZ211" s="263" t="s">
        <v>6977</v>
      </c>
      <c r="FA211" s="263" t="s">
        <v>6977</v>
      </c>
      <c r="FB211" s="263" t="s">
        <v>6977</v>
      </c>
      <c r="FC211" s="263" t="s">
        <v>6977</v>
      </c>
      <c r="FD211" s="263" t="s">
        <v>6977</v>
      </c>
      <c r="FE211" s="263" t="s">
        <v>6977</v>
      </c>
      <c r="FF211" s="263" t="s">
        <v>6977</v>
      </c>
      <c r="FG211" s="263" t="s">
        <v>6977</v>
      </c>
      <c r="FH211" s="263" t="s">
        <v>6977</v>
      </c>
      <c r="FI211" s="263" t="s">
        <v>6977</v>
      </c>
      <c r="FJ211" s="263" t="s">
        <v>6977</v>
      </c>
      <c r="FK211" s="263" t="s">
        <v>6977</v>
      </c>
      <c r="FL211" s="263" t="s">
        <v>6977</v>
      </c>
      <c r="FM211" s="263" t="s">
        <v>6977</v>
      </c>
      <c r="FN211" s="263" t="s">
        <v>6977</v>
      </c>
      <c r="FO211" s="263" t="s">
        <v>6977</v>
      </c>
      <c r="FP211" s="263" t="s">
        <v>6977</v>
      </c>
      <c r="FQ211" s="263" t="s">
        <v>6977</v>
      </c>
      <c r="FR211" s="263" t="s">
        <v>6977</v>
      </c>
      <c r="FS211" s="263" t="s">
        <v>6977</v>
      </c>
      <c r="FT211" s="263" t="s">
        <v>6977</v>
      </c>
      <c r="FU211" s="263" t="s">
        <v>6977</v>
      </c>
      <c r="FV211" s="263" t="s">
        <v>6977</v>
      </c>
      <c r="FW211" s="263" t="s">
        <v>6977</v>
      </c>
      <c r="FX211" s="263" t="s">
        <v>6977</v>
      </c>
      <c r="FY211" s="263" t="s">
        <v>6977</v>
      </c>
      <c r="FZ211" s="263" t="s">
        <v>6977</v>
      </c>
      <c r="GA211" s="263" t="s">
        <v>6977</v>
      </c>
      <c r="GB211" s="263" t="s">
        <v>6977</v>
      </c>
      <c r="GC211" s="263" t="s">
        <v>6977</v>
      </c>
      <c r="GD211" s="263" t="s">
        <v>6977</v>
      </c>
      <c r="GE211" s="263" t="s">
        <v>6977</v>
      </c>
      <c r="GF211" s="263" t="s">
        <v>6977</v>
      </c>
      <c r="GG211" s="263" t="s">
        <v>6977</v>
      </c>
      <c r="GH211" s="263" t="s">
        <v>6977</v>
      </c>
      <c r="GI211" s="263" t="s">
        <v>6977</v>
      </c>
      <c r="GJ211" s="263" t="s">
        <v>6977</v>
      </c>
      <c r="GK211" s="263" t="s">
        <v>6977</v>
      </c>
      <c r="GL211" s="263" t="s">
        <v>6977</v>
      </c>
      <c r="GM211" s="263" t="s">
        <v>6977</v>
      </c>
      <c r="GN211" s="263" t="s">
        <v>6977</v>
      </c>
      <c r="GO211" s="263" t="s">
        <v>6977</v>
      </c>
      <c r="GP211" s="263" t="s">
        <v>6977</v>
      </c>
      <c r="GQ211" s="263" t="s">
        <v>6977</v>
      </c>
      <c r="GR211" s="263" t="s">
        <v>6977</v>
      </c>
      <c r="GS211" s="263" t="s">
        <v>6977</v>
      </c>
      <c r="GT211" s="263" t="s">
        <v>6977</v>
      </c>
      <c r="GU211" s="263" t="s">
        <v>6977</v>
      </c>
      <c r="GV211" s="263" t="s">
        <v>6977</v>
      </c>
      <c r="GW211" s="263" t="s">
        <v>6977</v>
      </c>
      <c r="GX211" s="263" t="s">
        <v>6977</v>
      </c>
      <c r="GY211" s="263" t="s">
        <v>6977</v>
      </c>
      <c r="GZ211" s="263" t="s">
        <v>6977</v>
      </c>
      <c r="HA211" s="263" t="s">
        <v>6977</v>
      </c>
      <c r="HB211" s="263" t="s">
        <v>6977</v>
      </c>
      <c r="HC211" s="263" t="s">
        <v>6977</v>
      </c>
      <c r="HD211" s="263" t="s">
        <v>6977</v>
      </c>
      <c r="HE211" s="263" t="s">
        <v>6977</v>
      </c>
      <c r="HF211" s="263" t="s">
        <v>6977</v>
      </c>
      <c r="HG211" s="263" t="s">
        <v>6977</v>
      </c>
      <c r="HH211" s="263" t="s">
        <v>6977</v>
      </c>
      <c r="HI211" s="263" t="s">
        <v>6977</v>
      </c>
      <c r="HJ211" s="263" t="s">
        <v>6977</v>
      </c>
      <c r="HK211" s="263" t="s">
        <v>6977</v>
      </c>
      <c r="HL211" s="263" t="s">
        <v>6977</v>
      </c>
      <c r="HM211" s="263" t="s">
        <v>6977</v>
      </c>
      <c r="HN211" s="263" t="s">
        <v>6977</v>
      </c>
      <c r="HO211" s="263" t="s">
        <v>6977</v>
      </c>
      <c r="HP211" s="263" t="s">
        <v>6977</v>
      </c>
      <c r="HQ211" s="263" t="s">
        <v>6977</v>
      </c>
    </row>
    <row r="212" spans="3:225">
      <c r="C212" s="229"/>
      <c r="D212" s="212"/>
      <c r="E212" s="229" t="s">
        <v>7211</v>
      </c>
      <c r="F212" s="235" t="s">
        <v>7250</v>
      </c>
      <c r="G212" s="260" t="s">
        <v>7206</v>
      </c>
      <c r="H212" s="261" t="s">
        <v>7207</v>
      </c>
      <c r="I212" s="262"/>
      <c r="J212" s="262"/>
      <c r="K212" s="262"/>
      <c r="L212" s="262"/>
      <c r="M212" s="262"/>
      <c r="N212" s="262"/>
      <c r="O212" s="262"/>
      <c r="P212" s="262"/>
      <c r="Q212" s="262"/>
      <c r="R212" s="262"/>
      <c r="S212" s="262"/>
      <c r="T212" s="262"/>
      <c r="U212" s="262"/>
      <c r="V212" s="262"/>
      <c r="W212" s="262"/>
      <c r="X212" s="262"/>
      <c r="Y212" s="262"/>
      <c r="Z212" s="262"/>
      <c r="AA212" s="262"/>
      <c r="AB212" s="262"/>
      <c r="AC212" s="262"/>
      <c r="AD212" s="262"/>
      <c r="AE212" s="262"/>
      <c r="AF212" s="262"/>
      <c r="AG212" s="262"/>
      <c r="AH212" s="262"/>
      <c r="AI212" s="262"/>
      <c r="AJ212" s="262"/>
      <c r="AK212" s="262"/>
      <c r="AL212" s="262"/>
      <c r="AM212" s="262"/>
      <c r="AN212" s="262"/>
      <c r="AO212" s="262"/>
      <c r="AP212" s="262"/>
      <c r="AQ212" s="262"/>
      <c r="AR212" s="262"/>
      <c r="AS212" s="262"/>
      <c r="AT212" s="262"/>
      <c r="AU212" s="262"/>
      <c r="AV212" s="262"/>
      <c r="AW212" s="262"/>
      <c r="AX212" s="262"/>
      <c r="AY212" s="262"/>
      <c r="AZ212" s="262"/>
      <c r="BA212" s="262"/>
      <c r="BB212" s="262"/>
      <c r="BC212" s="262"/>
      <c r="BD212" s="262"/>
      <c r="BE212" s="262"/>
      <c r="BF212" s="262"/>
      <c r="BG212" s="262"/>
      <c r="BH212" s="262"/>
      <c r="BI212" s="262"/>
      <c r="BJ212" s="262"/>
      <c r="BK212" s="262"/>
      <c r="BL212" s="262"/>
      <c r="BM212" s="262"/>
      <c r="BN212" s="262"/>
      <c r="BO212" s="262"/>
      <c r="BP212" s="262"/>
      <c r="BQ212" s="262"/>
      <c r="BR212" s="262"/>
      <c r="BS212" s="262"/>
      <c r="BT212" s="262"/>
      <c r="BU212" s="262"/>
      <c r="BV212" s="262"/>
      <c r="BW212" s="262"/>
      <c r="BX212" s="262"/>
      <c r="BY212" s="262"/>
      <c r="BZ212" s="262"/>
      <c r="CA212" s="262"/>
      <c r="CB212" s="262"/>
      <c r="CC212" s="262"/>
      <c r="CD212" s="262"/>
      <c r="CE212" s="262"/>
      <c r="CF212" s="262"/>
      <c r="CG212" s="262"/>
      <c r="CH212" s="262"/>
      <c r="CI212" s="262"/>
      <c r="CJ212" s="262"/>
      <c r="CK212" s="262"/>
      <c r="CL212" s="262"/>
      <c r="CM212" s="262"/>
      <c r="CN212" s="262"/>
      <c r="CO212" s="262"/>
      <c r="CP212" s="262"/>
      <c r="CQ212" s="262"/>
      <c r="CR212" s="262"/>
      <c r="CS212" s="262"/>
      <c r="CT212" s="262"/>
      <c r="CU212" s="262"/>
      <c r="CV212" s="262"/>
      <c r="CW212" s="262"/>
      <c r="CX212" s="262"/>
      <c r="CY212" s="262"/>
      <c r="CZ212" s="262"/>
      <c r="DA212" s="262"/>
      <c r="DB212" s="262"/>
      <c r="DC212" s="262"/>
      <c r="DD212" s="262"/>
      <c r="DE212" s="262"/>
      <c r="DF212" s="262"/>
      <c r="DG212" s="262"/>
      <c r="DH212" s="262"/>
      <c r="DI212" s="262"/>
      <c r="DJ212" s="262"/>
      <c r="DK212" s="262"/>
      <c r="DL212" s="262"/>
      <c r="DM212" s="262"/>
      <c r="DN212" s="262"/>
      <c r="DO212" s="262"/>
      <c r="DP212" s="262"/>
      <c r="DQ212" s="262"/>
      <c r="DR212" s="262"/>
      <c r="DS212" s="262"/>
      <c r="DT212" s="262"/>
      <c r="DU212" s="262"/>
      <c r="DV212" s="262"/>
      <c r="DW212" s="262"/>
      <c r="DX212" s="262"/>
      <c r="DY212" s="262"/>
      <c r="DZ212" s="262"/>
      <c r="EA212" s="262"/>
      <c r="EB212" s="262"/>
      <c r="EC212" s="262"/>
      <c r="ED212" s="262"/>
      <c r="EE212" s="262"/>
      <c r="EF212" s="262"/>
      <c r="EG212" s="262"/>
      <c r="EH212" s="262"/>
      <c r="EI212" s="262"/>
      <c r="EJ212" s="262"/>
      <c r="EK212" s="262"/>
      <c r="EL212" s="262"/>
      <c r="EM212" s="262"/>
      <c r="EN212" s="262"/>
      <c r="EO212" s="262"/>
      <c r="EP212" s="263" t="s">
        <v>6977</v>
      </c>
      <c r="EQ212" s="263" t="s">
        <v>6977</v>
      </c>
      <c r="ER212" s="263" t="s">
        <v>6977</v>
      </c>
      <c r="ES212" s="263" t="s">
        <v>6977</v>
      </c>
      <c r="ET212" s="263" t="s">
        <v>6977</v>
      </c>
      <c r="EU212" s="263" t="s">
        <v>6977</v>
      </c>
      <c r="EV212" s="263" t="s">
        <v>6977</v>
      </c>
      <c r="EW212" s="263" t="s">
        <v>6977</v>
      </c>
      <c r="EX212" s="263" t="s">
        <v>6977</v>
      </c>
      <c r="EY212" s="263" t="s">
        <v>6977</v>
      </c>
      <c r="EZ212" s="263" t="s">
        <v>6977</v>
      </c>
      <c r="FA212" s="263" t="s">
        <v>6977</v>
      </c>
      <c r="FB212" s="263" t="s">
        <v>6977</v>
      </c>
      <c r="FC212" s="263" t="s">
        <v>6977</v>
      </c>
      <c r="FD212" s="263" t="s">
        <v>6977</v>
      </c>
      <c r="FE212" s="263" t="s">
        <v>6977</v>
      </c>
      <c r="FF212" s="263" t="s">
        <v>6977</v>
      </c>
      <c r="FG212" s="263" t="s">
        <v>6977</v>
      </c>
      <c r="FH212" s="263" t="s">
        <v>6977</v>
      </c>
      <c r="FI212" s="263" t="s">
        <v>6977</v>
      </c>
      <c r="FJ212" s="263" t="s">
        <v>6977</v>
      </c>
      <c r="FK212" s="263" t="s">
        <v>6977</v>
      </c>
      <c r="FL212" s="263" t="s">
        <v>6977</v>
      </c>
      <c r="FM212" s="263" t="s">
        <v>6977</v>
      </c>
      <c r="FN212" s="263" t="s">
        <v>6977</v>
      </c>
      <c r="FO212" s="263" t="s">
        <v>6977</v>
      </c>
      <c r="FP212" s="263" t="s">
        <v>6977</v>
      </c>
      <c r="FQ212" s="263" t="s">
        <v>6977</v>
      </c>
      <c r="FR212" s="263" t="s">
        <v>6977</v>
      </c>
      <c r="FS212" s="263" t="s">
        <v>6977</v>
      </c>
      <c r="FT212" s="263" t="s">
        <v>6977</v>
      </c>
      <c r="FU212" s="263" t="s">
        <v>6977</v>
      </c>
      <c r="FV212" s="263" t="s">
        <v>6977</v>
      </c>
      <c r="FW212" s="263" t="s">
        <v>6977</v>
      </c>
      <c r="FX212" s="263" t="s">
        <v>6977</v>
      </c>
      <c r="FY212" s="263" t="s">
        <v>6977</v>
      </c>
      <c r="FZ212" s="263" t="s">
        <v>6977</v>
      </c>
      <c r="GA212" s="263" t="s">
        <v>6977</v>
      </c>
      <c r="GB212" s="263" t="s">
        <v>6977</v>
      </c>
      <c r="GC212" s="263" t="s">
        <v>6977</v>
      </c>
      <c r="GD212" s="263" t="s">
        <v>6977</v>
      </c>
      <c r="GE212" s="263" t="s">
        <v>6977</v>
      </c>
      <c r="GF212" s="263" t="s">
        <v>6977</v>
      </c>
      <c r="GG212" s="263" t="s">
        <v>6977</v>
      </c>
      <c r="GH212" s="263" t="s">
        <v>6977</v>
      </c>
      <c r="GI212" s="263" t="s">
        <v>6977</v>
      </c>
      <c r="GJ212" s="263" t="s">
        <v>6977</v>
      </c>
      <c r="GK212" s="263" t="s">
        <v>6977</v>
      </c>
      <c r="GL212" s="263" t="s">
        <v>6977</v>
      </c>
      <c r="GM212" s="263" t="s">
        <v>6977</v>
      </c>
      <c r="GN212" s="263" t="s">
        <v>6977</v>
      </c>
      <c r="GO212" s="263" t="s">
        <v>6977</v>
      </c>
      <c r="GP212" s="263" t="s">
        <v>6977</v>
      </c>
      <c r="GQ212" s="263" t="s">
        <v>6977</v>
      </c>
      <c r="GR212" s="263" t="s">
        <v>6977</v>
      </c>
      <c r="GS212" s="263" t="s">
        <v>6977</v>
      </c>
      <c r="GT212" s="263" t="s">
        <v>6977</v>
      </c>
      <c r="GU212" s="263" t="s">
        <v>6977</v>
      </c>
      <c r="GV212" s="263" t="s">
        <v>6977</v>
      </c>
      <c r="GW212" s="263" t="s">
        <v>6977</v>
      </c>
      <c r="GX212" s="263" t="s">
        <v>6977</v>
      </c>
      <c r="GY212" s="263" t="s">
        <v>6977</v>
      </c>
      <c r="GZ212" s="263" t="s">
        <v>6977</v>
      </c>
      <c r="HA212" s="263" t="s">
        <v>6977</v>
      </c>
      <c r="HB212" s="263" t="s">
        <v>6977</v>
      </c>
      <c r="HC212" s="263" t="s">
        <v>6977</v>
      </c>
      <c r="HD212" s="263" t="s">
        <v>6977</v>
      </c>
      <c r="HE212" s="263" t="s">
        <v>6977</v>
      </c>
      <c r="HF212" s="263" t="s">
        <v>6977</v>
      </c>
      <c r="HG212" s="263" t="s">
        <v>6977</v>
      </c>
      <c r="HH212" s="263" t="s">
        <v>6977</v>
      </c>
      <c r="HI212" s="263" t="s">
        <v>6977</v>
      </c>
      <c r="HJ212" s="263" t="s">
        <v>6977</v>
      </c>
      <c r="HK212" s="263" t="s">
        <v>6977</v>
      </c>
      <c r="HL212" s="263" t="s">
        <v>6977</v>
      </c>
      <c r="HM212" s="263" t="s">
        <v>6977</v>
      </c>
      <c r="HN212" s="263" t="s">
        <v>6977</v>
      </c>
      <c r="HO212" s="263" t="s">
        <v>6977</v>
      </c>
      <c r="HP212" s="263" t="s">
        <v>6977</v>
      </c>
      <c r="HQ212" s="263" t="s">
        <v>6977</v>
      </c>
    </row>
    <row r="213" spans="3:225">
      <c r="C213" s="229"/>
      <c r="D213" s="212"/>
      <c r="E213" s="229" t="s">
        <v>7212</v>
      </c>
      <c r="F213" s="235" t="s">
        <v>7250</v>
      </c>
      <c r="G213" s="260" t="s">
        <v>7206</v>
      </c>
      <c r="H213" s="261" t="s">
        <v>7213</v>
      </c>
      <c r="I213" s="262"/>
      <c r="J213" s="262"/>
      <c r="K213" s="262"/>
      <c r="L213" s="262"/>
      <c r="M213" s="262"/>
      <c r="N213" s="262"/>
      <c r="O213" s="262"/>
      <c r="P213" s="262"/>
      <c r="Q213" s="262"/>
      <c r="R213" s="262"/>
      <c r="S213" s="262"/>
      <c r="T213" s="262"/>
      <c r="U213" s="262"/>
      <c r="V213" s="262"/>
      <c r="W213" s="262"/>
      <c r="X213" s="262"/>
      <c r="Y213" s="262"/>
      <c r="Z213" s="262"/>
      <c r="AA213" s="262"/>
      <c r="AB213" s="262"/>
      <c r="AC213" s="262"/>
      <c r="AD213" s="262"/>
      <c r="AE213" s="262"/>
      <c r="AF213" s="262"/>
      <c r="AG213" s="262"/>
      <c r="AH213" s="262"/>
      <c r="AI213" s="262"/>
      <c r="AJ213" s="262"/>
      <c r="AK213" s="262"/>
      <c r="AL213" s="262"/>
      <c r="AM213" s="262"/>
      <c r="AN213" s="262"/>
      <c r="AO213" s="262"/>
      <c r="AP213" s="262"/>
      <c r="AQ213" s="262"/>
      <c r="AR213" s="262"/>
      <c r="AS213" s="262"/>
      <c r="AT213" s="262"/>
      <c r="AU213" s="262"/>
      <c r="AV213" s="262"/>
      <c r="AW213" s="262"/>
      <c r="AX213" s="262"/>
      <c r="AY213" s="262"/>
      <c r="AZ213" s="262"/>
      <c r="BA213" s="262"/>
      <c r="BB213" s="262"/>
      <c r="BC213" s="262"/>
      <c r="BD213" s="262"/>
      <c r="BE213" s="262"/>
      <c r="BF213" s="262"/>
      <c r="BG213" s="262"/>
      <c r="BH213" s="262"/>
      <c r="BI213" s="262"/>
      <c r="BJ213" s="262"/>
      <c r="BK213" s="262"/>
      <c r="BL213" s="262"/>
      <c r="BM213" s="262"/>
      <c r="BN213" s="262"/>
      <c r="BO213" s="262"/>
      <c r="BP213" s="262"/>
      <c r="BQ213" s="262"/>
      <c r="BR213" s="262"/>
      <c r="BS213" s="262"/>
      <c r="BT213" s="262"/>
      <c r="BU213" s="262"/>
      <c r="BV213" s="262"/>
      <c r="BW213" s="262"/>
      <c r="BX213" s="262"/>
      <c r="BY213" s="262"/>
      <c r="BZ213" s="262"/>
      <c r="CA213" s="262"/>
      <c r="CB213" s="262"/>
      <c r="CC213" s="262"/>
      <c r="CD213" s="262"/>
      <c r="CE213" s="262"/>
      <c r="CF213" s="262"/>
      <c r="CG213" s="262"/>
      <c r="CH213" s="262"/>
      <c r="CI213" s="262"/>
      <c r="CJ213" s="262"/>
      <c r="CK213" s="262"/>
      <c r="CL213" s="262"/>
      <c r="CM213" s="262"/>
      <c r="CN213" s="262"/>
      <c r="CO213" s="262"/>
      <c r="CP213" s="262"/>
      <c r="CQ213" s="262"/>
      <c r="CR213" s="262"/>
      <c r="CS213" s="262"/>
      <c r="CT213" s="262"/>
      <c r="CU213" s="262"/>
      <c r="CV213" s="262"/>
      <c r="CW213" s="262"/>
      <c r="CX213" s="262"/>
      <c r="CY213" s="262"/>
      <c r="CZ213" s="262"/>
      <c r="DA213" s="262"/>
      <c r="DB213" s="262"/>
      <c r="DC213" s="262"/>
      <c r="DD213" s="262"/>
      <c r="DE213" s="262"/>
      <c r="DF213" s="262"/>
      <c r="DG213" s="262"/>
      <c r="DH213" s="262"/>
      <c r="DI213" s="262"/>
      <c r="DJ213" s="262"/>
      <c r="DK213" s="262"/>
      <c r="DL213" s="262"/>
      <c r="DM213" s="262"/>
      <c r="DN213" s="262"/>
      <c r="DO213" s="262"/>
      <c r="DP213" s="262"/>
      <c r="DQ213" s="262"/>
      <c r="DR213" s="262"/>
      <c r="DS213" s="262"/>
      <c r="DT213" s="262"/>
      <c r="DU213" s="262"/>
      <c r="DV213" s="262"/>
      <c r="DW213" s="262"/>
      <c r="DX213" s="262"/>
      <c r="DY213" s="262"/>
      <c r="DZ213" s="262"/>
      <c r="EA213" s="262"/>
      <c r="EB213" s="262"/>
      <c r="EC213" s="262"/>
      <c r="ED213" s="262"/>
      <c r="EE213" s="262"/>
      <c r="EF213" s="262"/>
      <c r="EG213" s="262"/>
      <c r="EH213" s="262"/>
      <c r="EI213" s="262"/>
      <c r="EJ213" s="262"/>
      <c r="EK213" s="262"/>
      <c r="EL213" s="262"/>
      <c r="EM213" s="262"/>
      <c r="EN213" s="262"/>
      <c r="EO213" s="262"/>
      <c r="EP213" s="263" t="s">
        <v>6977</v>
      </c>
      <c r="EQ213" s="263" t="s">
        <v>6977</v>
      </c>
      <c r="ER213" s="263" t="s">
        <v>6977</v>
      </c>
      <c r="ES213" s="263" t="s">
        <v>6977</v>
      </c>
      <c r="ET213" s="263" t="s">
        <v>6977</v>
      </c>
      <c r="EU213" s="263" t="s">
        <v>6977</v>
      </c>
      <c r="EV213" s="263" t="s">
        <v>6977</v>
      </c>
      <c r="EW213" s="263" t="s">
        <v>6977</v>
      </c>
      <c r="EX213" s="263" t="s">
        <v>6977</v>
      </c>
      <c r="EY213" s="263" t="s">
        <v>6977</v>
      </c>
      <c r="EZ213" s="263" t="s">
        <v>6977</v>
      </c>
      <c r="FA213" s="263" t="s">
        <v>6977</v>
      </c>
      <c r="FB213" s="263" t="s">
        <v>6977</v>
      </c>
      <c r="FC213" s="263" t="s">
        <v>6977</v>
      </c>
      <c r="FD213" s="263" t="s">
        <v>6977</v>
      </c>
      <c r="FE213" s="263" t="s">
        <v>6977</v>
      </c>
      <c r="FF213" s="263" t="s">
        <v>6977</v>
      </c>
      <c r="FG213" s="263" t="s">
        <v>6977</v>
      </c>
      <c r="FH213" s="263" t="s">
        <v>6977</v>
      </c>
      <c r="FI213" s="263" t="s">
        <v>6977</v>
      </c>
      <c r="FJ213" s="263" t="s">
        <v>6977</v>
      </c>
      <c r="FK213" s="263" t="s">
        <v>6977</v>
      </c>
      <c r="FL213" s="263" t="s">
        <v>6977</v>
      </c>
      <c r="FM213" s="263" t="s">
        <v>6977</v>
      </c>
      <c r="FN213" s="263" t="s">
        <v>6977</v>
      </c>
      <c r="FO213" s="263" t="s">
        <v>6977</v>
      </c>
      <c r="FP213" s="263" t="s">
        <v>6977</v>
      </c>
      <c r="FQ213" s="263" t="s">
        <v>6977</v>
      </c>
      <c r="FR213" s="263" t="s">
        <v>6977</v>
      </c>
      <c r="FS213" s="263" t="s">
        <v>6977</v>
      </c>
      <c r="FT213" s="263" t="s">
        <v>6977</v>
      </c>
      <c r="FU213" s="263" t="s">
        <v>6977</v>
      </c>
      <c r="FV213" s="263" t="s">
        <v>6977</v>
      </c>
      <c r="FW213" s="263" t="s">
        <v>6977</v>
      </c>
      <c r="FX213" s="263" t="s">
        <v>6977</v>
      </c>
      <c r="FY213" s="263" t="s">
        <v>6977</v>
      </c>
      <c r="FZ213" s="263" t="s">
        <v>6977</v>
      </c>
      <c r="GA213" s="263" t="s">
        <v>6977</v>
      </c>
      <c r="GB213" s="263" t="s">
        <v>6977</v>
      </c>
      <c r="GC213" s="263" t="s">
        <v>6977</v>
      </c>
      <c r="GD213" s="263" t="s">
        <v>6977</v>
      </c>
      <c r="GE213" s="263" t="s">
        <v>6977</v>
      </c>
      <c r="GF213" s="263" t="s">
        <v>6977</v>
      </c>
      <c r="GG213" s="263" t="s">
        <v>6977</v>
      </c>
      <c r="GH213" s="263" t="s">
        <v>6977</v>
      </c>
      <c r="GI213" s="263" t="s">
        <v>6977</v>
      </c>
      <c r="GJ213" s="263" t="s">
        <v>6977</v>
      </c>
      <c r="GK213" s="263" t="s">
        <v>6977</v>
      </c>
      <c r="GL213" s="263" t="s">
        <v>6977</v>
      </c>
      <c r="GM213" s="263" t="s">
        <v>6977</v>
      </c>
      <c r="GN213" s="263" t="s">
        <v>6977</v>
      </c>
      <c r="GO213" s="263" t="s">
        <v>6977</v>
      </c>
      <c r="GP213" s="263" t="s">
        <v>6977</v>
      </c>
      <c r="GQ213" s="263" t="s">
        <v>6977</v>
      </c>
      <c r="GR213" s="263" t="s">
        <v>6977</v>
      </c>
      <c r="GS213" s="263" t="s">
        <v>6977</v>
      </c>
      <c r="GT213" s="263" t="s">
        <v>6977</v>
      </c>
      <c r="GU213" s="263" t="s">
        <v>6977</v>
      </c>
      <c r="GV213" s="263" t="s">
        <v>6977</v>
      </c>
      <c r="GW213" s="263" t="s">
        <v>6977</v>
      </c>
      <c r="GX213" s="263" t="s">
        <v>6977</v>
      </c>
      <c r="GY213" s="263" t="s">
        <v>6977</v>
      </c>
      <c r="GZ213" s="263" t="s">
        <v>6977</v>
      </c>
      <c r="HA213" s="263" t="s">
        <v>6977</v>
      </c>
      <c r="HB213" s="263" t="s">
        <v>6977</v>
      </c>
      <c r="HC213" s="263" t="s">
        <v>6977</v>
      </c>
      <c r="HD213" s="263" t="s">
        <v>6977</v>
      </c>
      <c r="HE213" s="263" t="s">
        <v>6977</v>
      </c>
      <c r="HF213" s="263" t="s">
        <v>6977</v>
      </c>
      <c r="HG213" s="263" t="s">
        <v>6977</v>
      </c>
      <c r="HH213" s="263" t="s">
        <v>6977</v>
      </c>
      <c r="HI213" s="263" t="s">
        <v>6977</v>
      </c>
      <c r="HJ213" s="263" t="s">
        <v>6977</v>
      </c>
      <c r="HK213" s="263" t="s">
        <v>6977</v>
      </c>
      <c r="HL213" s="263" t="s">
        <v>6977</v>
      </c>
      <c r="HM213" s="263" t="s">
        <v>6977</v>
      </c>
      <c r="HN213" s="263" t="s">
        <v>6977</v>
      </c>
      <c r="HO213" s="263" t="s">
        <v>6977</v>
      </c>
      <c r="HP213" s="263" t="s">
        <v>6977</v>
      </c>
      <c r="HQ213" s="263" t="s">
        <v>6977</v>
      </c>
    </row>
    <row r="214" spans="3:225">
      <c r="C214" s="229"/>
      <c r="D214" s="212"/>
      <c r="E214" s="229" t="s">
        <v>7214</v>
      </c>
      <c r="F214" s="235" t="s">
        <v>7250</v>
      </c>
      <c r="G214" s="260" t="s">
        <v>7206</v>
      </c>
      <c r="H214" s="261" t="s">
        <v>7213</v>
      </c>
      <c r="I214" s="262"/>
      <c r="J214" s="262"/>
      <c r="K214" s="262"/>
      <c r="L214" s="262"/>
      <c r="M214" s="262"/>
      <c r="N214" s="262"/>
      <c r="O214" s="262"/>
      <c r="P214" s="262"/>
      <c r="Q214" s="262"/>
      <c r="R214" s="262"/>
      <c r="S214" s="262"/>
      <c r="T214" s="262"/>
      <c r="U214" s="262"/>
      <c r="V214" s="262"/>
      <c r="W214" s="262"/>
      <c r="X214" s="262"/>
      <c r="Y214" s="262"/>
      <c r="Z214" s="262"/>
      <c r="AA214" s="262"/>
      <c r="AB214" s="262"/>
      <c r="AC214" s="262"/>
      <c r="AD214" s="262"/>
      <c r="AE214" s="262"/>
      <c r="AF214" s="262"/>
      <c r="AG214" s="262"/>
      <c r="AH214" s="262"/>
      <c r="AI214" s="262"/>
      <c r="AJ214" s="262"/>
      <c r="AK214" s="262"/>
      <c r="AL214" s="262"/>
      <c r="AM214" s="262"/>
      <c r="AN214" s="262"/>
      <c r="AO214" s="262"/>
      <c r="AP214" s="262"/>
      <c r="AQ214" s="262"/>
      <c r="AR214" s="262"/>
      <c r="AS214" s="262"/>
      <c r="AT214" s="262"/>
      <c r="AU214" s="262"/>
      <c r="AV214" s="262"/>
      <c r="AW214" s="262"/>
      <c r="AX214" s="262"/>
      <c r="AY214" s="262"/>
      <c r="AZ214" s="262"/>
      <c r="BA214" s="262"/>
      <c r="BB214" s="262"/>
      <c r="BC214" s="262"/>
      <c r="BD214" s="262"/>
      <c r="BE214" s="262"/>
      <c r="BF214" s="262"/>
      <c r="BG214" s="262"/>
      <c r="BH214" s="262"/>
      <c r="BI214" s="262"/>
      <c r="BJ214" s="262"/>
      <c r="BK214" s="262"/>
      <c r="BL214" s="262"/>
      <c r="BM214" s="262"/>
      <c r="BN214" s="262"/>
      <c r="BO214" s="262"/>
      <c r="BP214" s="262"/>
      <c r="BQ214" s="262"/>
      <c r="BR214" s="262"/>
      <c r="BS214" s="262"/>
      <c r="BT214" s="262"/>
      <c r="BU214" s="262"/>
      <c r="BV214" s="262"/>
      <c r="BW214" s="262"/>
      <c r="BX214" s="262"/>
      <c r="BY214" s="262"/>
      <c r="BZ214" s="262"/>
      <c r="CA214" s="262"/>
      <c r="CB214" s="262"/>
      <c r="CC214" s="262"/>
      <c r="CD214" s="262"/>
      <c r="CE214" s="262"/>
      <c r="CF214" s="262"/>
      <c r="CG214" s="262"/>
      <c r="CH214" s="262"/>
      <c r="CI214" s="262"/>
      <c r="CJ214" s="262"/>
      <c r="CK214" s="262"/>
      <c r="CL214" s="262"/>
      <c r="CM214" s="262"/>
      <c r="CN214" s="262"/>
      <c r="CO214" s="262"/>
      <c r="CP214" s="262"/>
      <c r="CQ214" s="262"/>
      <c r="CR214" s="262"/>
      <c r="CS214" s="262"/>
      <c r="CT214" s="262"/>
      <c r="CU214" s="262"/>
      <c r="CV214" s="262"/>
      <c r="CW214" s="262"/>
      <c r="CX214" s="262"/>
      <c r="CY214" s="262"/>
      <c r="CZ214" s="262"/>
      <c r="DA214" s="262"/>
      <c r="DB214" s="262"/>
      <c r="DC214" s="262"/>
      <c r="DD214" s="262"/>
      <c r="DE214" s="262"/>
      <c r="DF214" s="262"/>
      <c r="DG214" s="262"/>
      <c r="DH214" s="262"/>
      <c r="DI214" s="262"/>
      <c r="DJ214" s="262"/>
      <c r="DK214" s="262"/>
      <c r="DL214" s="262"/>
      <c r="DM214" s="262"/>
      <c r="DN214" s="262"/>
      <c r="DO214" s="262"/>
      <c r="DP214" s="262"/>
      <c r="DQ214" s="262"/>
      <c r="DR214" s="262"/>
      <c r="DS214" s="262"/>
      <c r="DT214" s="262"/>
      <c r="DU214" s="262"/>
      <c r="DV214" s="262"/>
      <c r="DW214" s="262"/>
      <c r="DX214" s="262"/>
      <c r="DY214" s="262"/>
      <c r="DZ214" s="262"/>
      <c r="EA214" s="262"/>
      <c r="EB214" s="262"/>
      <c r="EC214" s="262"/>
      <c r="ED214" s="262"/>
      <c r="EE214" s="262"/>
      <c r="EF214" s="262"/>
      <c r="EG214" s="262"/>
      <c r="EH214" s="262"/>
      <c r="EI214" s="262"/>
      <c r="EJ214" s="262"/>
      <c r="EK214" s="262"/>
      <c r="EL214" s="262"/>
      <c r="EM214" s="262"/>
      <c r="EN214" s="262"/>
      <c r="EO214" s="262"/>
      <c r="EP214" s="263" t="s">
        <v>6977</v>
      </c>
      <c r="EQ214" s="263" t="s">
        <v>6977</v>
      </c>
      <c r="ER214" s="263" t="s">
        <v>6977</v>
      </c>
      <c r="ES214" s="263" t="s">
        <v>6977</v>
      </c>
      <c r="ET214" s="263" t="s">
        <v>6977</v>
      </c>
      <c r="EU214" s="263" t="s">
        <v>6977</v>
      </c>
      <c r="EV214" s="263" t="s">
        <v>6977</v>
      </c>
      <c r="EW214" s="263" t="s">
        <v>6977</v>
      </c>
      <c r="EX214" s="263" t="s">
        <v>6977</v>
      </c>
      <c r="EY214" s="263" t="s">
        <v>6977</v>
      </c>
      <c r="EZ214" s="263" t="s">
        <v>6977</v>
      </c>
      <c r="FA214" s="263" t="s">
        <v>6977</v>
      </c>
      <c r="FB214" s="263" t="s">
        <v>6977</v>
      </c>
      <c r="FC214" s="263" t="s">
        <v>6977</v>
      </c>
      <c r="FD214" s="263" t="s">
        <v>6977</v>
      </c>
      <c r="FE214" s="263" t="s">
        <v>6977</v>
      </c>
      <c r="FF214" s="263" t="s">
        <v>6977</v>
      </c>
      <c r="FG214" s="263" t="s">
        <v>6977</v>
      </c>
      <c r="FH214" s="263" t="s">
        <v>6977</v>
      </c>
      <c r="FI214" s="263" t="s">
        <v>6977</v>
      </c>
      <c r="FJ214" s="263" t="s">
        <v>6977</v>
      </c>
      <c r="FK214" s="263" t="s">
        <v>6977</v>
      </c>
      <c r="FL214" s="263" t="s">
        <v>6977</v>
      </c>
      <c r="FM214" s="263" t="s">
        <v>6977</v>
      </c>
      <c r="FN214" s="263" t="s">
        <v>6977</v>
      </c>
      <c r="FO214" s="263" t="s">
        <v>6977</v>
      </c>
      <c r="FP214" s="263" t="s">
        <v>6977</v>
      </c>
      <c r="FQ214" s="263" t="s">
        <v>6977</v>
      </c>
      <c r="FR214" s="263" t="s">
        <v>6977</v>
      </c>
      <c r="FS214" s="263" t="s">
        <v>6977</v>
      </c>
      <c r="FT214" s="263" t="s">
        <v>6977</v>
      </c>
      <c r="FU214" s="263" t="s">
        <v>6977</v>
      </c>
      <c r="FV214" s="263" t="s">
        <v>6977</v>
      </c>
      <c r="FW214" s="263" t="s">
        <v>6977</v>
      </c>
      <c r="FX214" s="263" t="s">
        <v>6977</v>
      </c>
      <c r="FY214" s="263" t="s">
        <v>6977</v>
      </c>
      <c r="FZ214" s="263" t="s">
        <v>6977</v>
      </c>
      <c r="GA214" s="263" t="s">
        <v>6977</v>
      </c>
      <c r="GB214" s="263" t="s">
        <v>6977</v>
      </c>
      <c r="GC214" s="263" t="s">
        <v>6977</v>
      </c>
      <c r="GD214" s="263" t="s">
        <v>6977</v>
      </c>
      <c r="GE214" s="263" t="s">
        <v>6977</v>
      </c>
      <c r="GF214" s="263" t="s">
        <v>6977</v>
      </c>
      <c r="GG214" s="263" t="s">
        <v>6977</v>
      </c>
      <c r="GH214" s="263" t="s">
        <v>6977</v>
      </c>
      <c r="GI214" s="263" t="s">
        <v>6977</v>
      </c>
      <c r="GJ214" s="263" t="s">
        <v>6977</v>
      </c>
      <c r="GK214" s="263" t="s">
        <v>6977</v>
      </c>
      <c r="GL214" s="263" t="s">
        <v>6977</v>
      </c>
      <c r="GM214" s="263" t="s">
        <v>6977</v>
      </c>
      <c r="GN214" s="263" t="s">
        <v>6977</v>
      </c>
      <c r="GO214" s="263" t="s">
        <v>6977</v>
      </c>
      <c r="GP214" s="263" t="s">
        <v>6977</v>
      </c>
      <c r="GQ214" s="263" t="s">
        <v>6977</v>
      </c>
      <c r="GR214" s="263" t="s">
        <v>6977</v>
      </c>
      <c r="GS214" s="263" t="s">
        <v>6977</v>
      </c>
      <c r="GT214" s="263" t="s">
        <v>6977</v>
      </c>
      <c r="GU214" s="263" t="s">
        <v>6977</v>
      </c>
      <c r="GV214" s="263" t="s">
        <v>6977</v>
      </c>
      <c r="GW214" s="263" t="s">
        <v>6977</v>
      </c>
      <c r="GX214" s="263" t="s">
        <v>6977</v>
      </c>
      <c r="GY214" s="263" t="s">
        <v>6977</v>
      </c>
      <c r="GZ214" s="263" t="s">
        <v>6977</v>
      </c>
      <c r="HA214" s="263" t="s">
        <v>6977</v>
      </c>
      <c r="HB214" s="263" t="s">
        <v>6977</v>
      </c>
      <c r="HC214" s="263" t="s">
        <v>6977</v>
      </c>
      <c r="HD214" s="263" t="s">
        <v>6977</v>
      </c>
      <c r="HE214" s="263" t="s">
        <v>6977</v>
      </c>
      <c r="HF214" s="263" t="s">
        <v>6977</v>
      </c>
      <c r="HG214" s="263" t="s">
        <v>6977</v>
      </c>
      <c r="HH214" s="263" t="s">
        <v>6977</v>
      </c>
      <c r="HI214" s="263" t="s">
        <v>6977</v>
      </c>
      <c r="HJ214" s="263" t="s">
        <v>6977</v>
      </c>
      <c r="HK214" s="263" t="s">
        <v>6977</v>
      </c>
      <c r="HL214" s="263" t="s">
        <v>6977</v>
      </c>
      <c r="HM214" s="263" t="s">
        <v>6977</v>
      </c>
      <c r="HN214" s="263" t="s">
        <v>6977</v>
      </c>
      <c r="HO214" s="263" t="s">
        <v>6977</v>
      </c>
      <c r="HP214" s="263" t="s">
        <v>6977</v>
      </c>
      <c r="HQ214" s="263" t="s">
        <v>6977</v>
      </c>
    </row>
    <row r="215" spans="3:225">
      <c r="C215" s="229"/>
      <c r="D215" s="212"/>
      <c r="E215" s="229" t="s">
        <v>7215</v>
      </c>
      <c r="F215" s="235" t="s">
        <v>7250</v>
      </c>
      <c r="G215" s="260" t="s">
        <v>7206</v>
      </c>
      <c r="H215" s="261" t="s">
        <v>7213</v>
      </c>
      <c r="I215" s="262"/>
      <c r="J215" s="262"/>
      <c r="K215" s="262"/>
      <c r="L215" s="262"/>
      <c r="M215" s="262"/>
      <c r="N215" s="262"/>
      <c r="O215" s="262"/>
      <c r="P215" s="262"/>
      <c r="Q215" s="262"/>
      <c r="R215" s="262"/>
      <c r="S215" s="262"/>
      <c r="T215" s="262"/>
      <c r="U215" s="262"/>
      <c r="V215" s="262"/>
      <c r="W215" s="262"/>
      <c r="X215" s="262"/>
      <c r="Y215" s="262"/>
      <c r="Z215" s="262"/>
      <c r="AA215" s="262"/>
      <c r="AB215" s="262"/>
      <c r="AC215" s="262"/>
      <c r="AD215" s="262"/>
      <c r="AE215" s="262"/>
      <c r="AF215" s="262"/>
      <c r="AG215" s="262"/>
      <c r="AH215" s="262"/>
      <c r="AI215" s="262"/>
      <c r="AJ215" s="262"/>
      <c r="AK215" s="262"/>
      <c r="AL215" s="262"/>
      <c r="AM215" s="262"/>
      <c r="AN215" s="262"/>
      <c r="AO215" s="262"/>
      <c r="AP215" s="262"/>
      <c r="AQ215" s="262"/>
      <c r="AR215" s="262"/>
      <c r="AS215" s="262"/>
      <c r="AT215" s="262"/>
      <c r="AU215" s="262"/>
      <c r="AV215" s="262"/>
      <c r="AW215" s="262"/>
      <c r="AX215" s="262"/>
      <c r="AY215" s="262"/>
      <c r="AZ215" s="262"/>
      <c r="BA215" s="262"/>
      <c r="BB215" s="262"/>
      <c r="BC215" s="262"/>
      <c r="BD215" s="262"/>
      <c r="BE215" s="262"/>
      <c r="BF215" s="262"/>
      <c r="BG215" s="262"/>
      <c r="BH215" s="262"/>
      <c r="BI215" s="262"/>
      <c r="BJ215" s="262"/>
      <c r="BK215" s="262"/>
      <c r="BL215" s="262"/>
      <c r="BM215" s="262"/>
      <c r="BN215" s="262"/>
      <c r="BO215" s="262"/>
      <c r="BP215" s="262"/>
      <c r="BQ215" s="262"/>
      <c r="BR215" s="262"/>
      <c r="BS215" s="262"/>
      <c r="BT215" s="262"/>
      <c r="BU215" s="262"/>
      <c r="BV215" s="262"/>
      <c r="BW215" s="262"/>
      <c r="BX215" s="262"/>
      <c r="BY215" s="262"/>
      <c r="BZ215" s="262"/>
      <c r="CA215" s="262"/>
      <c r="CB215" s="262"/>
      <c r="CC215" s="262"/>
      <c r="CD215" s="262"/>
      <c r="CE215" s="262"/>
      <c r="CF215" s="262"/>
      <c r="CG215" s="262"/>
      <c r="CH215" s="262"/>
      <c r="CI215" s="262"/>
      <c r="CJ215" s="262"/>
      <c r="CK215" s="262"/>
      <c r="CL215" s="262"/>
      <c r="CM215" s="262"/>
      <c r="CN215" s="262"/>
      <c r="CO215" s="262"/>
      <c r="CP215" s="262"/>
      <c r="CQ215" s="262"/>
      <c r="CR215" s="262"/>
      <c r="CS215" s="262"/>
      <c r="CT215" s="262"/>
      <c r="CU215" s="262"/>
      <c r="CV215" s="262"/>
      <c r="CW215" s="262"/>
      <c r="CX215" s="262"/>
      <c r="CY215" s="262"/>
      <c r="CZ215" s="262"/>
      <c r="DA215" s="262"/>
      <c r="DB215" s="262"/>
      <c r="DC215" s="262"/>
      <c r="DD215" s="262"/>
      <c r="DE215" s="262"/>
      <c r="DF215" s="262"/>
      <c r="DG215" s="262"/>
      <c r="DH215" s="262"/>
      <c r="DI215" s="262"/>
      <c r="DJ215" s="262"/>
      <c r="DK215" s="262"/>
      <c r="DL215" s="262"/>
      <c r="DM215" s="262"/>
      <c r="DN215" s="262"/>
      <c r="DO215" s="262"/>
      <c r="DP215" s="262"/>
      <c r="DQ215" s="262"/>
      <c r="DR215" s="262"/>
      <c r="DS215" s="262"/>
      <c r="DT215" s="262"/>
      <c r="DU215" s="262"/>
      <c r="DV215" s="262"/>
      <c r="DW215" s="262"/>
      <c r="DX215" s="262"/>
      <c r="DY215" s="262"/>
      <c r="DZ215" s="262"/>
      <c r="EA215" s="262"/>
      <c r="EB215" s="262"/>
      <c r="EC215" s="262"/>
      <c r="ED215" s="262"/>
      <c r="EE215" s="262"/>
      <c r="EF215" s="262"/>
      <c r="EG215" s="262"/>
      <c r="EH215" s="262"/>
      <c r="EI215" s="262"/>
      <c r="EJ215" s="262"/>
      <c r="EK215" s="262"/>
      <c r="EL215" s="262"/>
      <c r="EM215" s="262"/>
      <c r="EN215" s="262"/>
      <c r="EO215" s="262"/>
      <c r="EP215" s="263" t="s">
        <v>6977</v>
      </c>
      <c r="EQ215" s="263" t="s">
        <v>6977</v>
      </c>
      <c r="ER215" s="263" t="s">
        <v>6977</v>
      </c>
      <c r="ES215" s="263" t="s">
        <v>6977</v>
      </c>
      <c r="ET215" s="263" t="s">
        <v>6977</v>
      </c>
      <c r="EU215" s="263" t="s">
        <v>6977</v>
      </c>
      <c r="EV215" s="263" t="s">
        <v>6977</v>
      </c>
      <c r="EW215" s="263" t="s">
        <v>6977</v>
      </c>
      <c r="EX215" s="263" t="s">
        <v>6977</v>
      </c>
      <c r="EY215" s="263" t="s">
        <v>6977</v>
      </c>
      <c r="EZ215" s="263" t="s">
        <v>6977</v>
      </c>
      <c r="FA215" s="263" t="s">
        <v>6977</v>
      </c>
      <c r="FB215" s="263" t="s">
        <v>6977</v>
      </c>
      <c r="FC215" s="263" t="s">
        <v>6977</v>
      </c>
      <c r="FD215" s="263" t="s">
        <v>6977</v>
      </c>
      <c r="FE215" s="263" t="s">
        <v>6977</v>
      </c>
      <c r="FF215" s="263" t="s">
        <v>6977</v>
      </c>
      <c r="FG215" s="263" t="s">
        <v>6977</v>
      </c>
      <c r="FH215" s="263" t="s">
        <v>6977</v>
      </c>
      <c r="FI215" s="263" t="s">
        <v>6977</v>
      </c>
      <c r="FJ215" s="263" t="s">
        <v>6977</v>
      </c>
      <c r="FK215" s="263" t="s">
        <v>6977</v>
      </c>
      <c r="FL215" s="263" t="s">
        <v>6977</v>
      </c>
      <c r="FM215" s="263" t="s">
        <v>6977</v>
      </c>
      <c r="FN215" s="263" t="s">
        <v>6977</v>
      </c>
      <c r="FO215" s="263" t="s">
        <v>6977</v>
      </c>
      <c r="FP215" s="263" t="s">
        <v>6977</v>
      </c>
      <c r="FQ215" s="263" t="s">
        <v>6977</v>
      </c>
      <c r="FR215" s="263" t="s">
        <v>6977</v>
      </c>
      <c r="FS215" s="263" t="s">
        <v>6977</v>
      </c>
      <c r="FT215" s="263" t="s">
        <v>6977</v>
      </c>
      <c r="FU215" s="263" t="s">
        <v>6977</v>
      </c>
      <c r="FV215" s="263" t="s">
        <v>6977</v>
      </c>
      <c r="FW215" s="263" t="s">
        <v>6977</v>
      </c>
      <c r="FX215" s="263" t="s">
        <v>6977</v>
      </c>
      <c r="FY215" s="263" t="s">
        <v>6977</v>
      </c>
      <c r="FZ215" s="263" t="s">
        <v>6977</v>
      </c>
      <c r="GA215" s="263" t="s">
        <v>6977</v>
      </c>
      <c r="GB215" s="263" t="s">
        <v>6977</v>
      </c>
      <c r="GC215" s="263" t="s">
        <v>6977</v>
      </c>
      <c r="GD215" s="263" t="s">
        <v>6977</v>
      </c>
      <c r="GE215" s="263" t="s">
        <v>6977</v>
      </c>
      <c r="GF215" s="263" t="s">
        <v>6977</v>
      </c>
      <c r="GG215" s="263" t="s">
        <v>6977</v>
      </c>
      <c r="GH215" s="263" t="s">
        <v>6977</v>
      </c>
      <c r="GI215" s="263" t="s">
        <v>6977</v>
      </c>
      <c r="GJ215" s="263" t="s">
        <v>6977</v>
      </c>
      <c r="GK215" s="263" t="s">
        <v>6977</v>
      </c>
      <c r="GL215" s="263" t="s">
        <v>6977</v>
      </c>
      <c r="GM215" s="263" t="s">
        <v>6977</v>
      </c>
      <c r="GN215" s="263" t="s">
        <v>6977</v>
      </c>
      <c r="GO215" s="263" t="s">
        <v>6977</v>
      </c>
      <c r="GP215" s="263" t="s">
        <v>6977</v>
      </c>
      <c r="GQ215" s="263" t="s">
        <v>6977</v>
      </c>
      <c r="GR215" s="263" t="s">
        <v>6977</v>
      </c>
      <c r="GS215" s="263" t="s">
        <v>6977</v>
      </c>
      <c r="GT215" s="263" t="s">
        <v>6977</v>
      </c>
      <c r="GU215" s="263" t="s">
        <v>6977</v>
      </c>
      <c r="GV215" s="263" t="s">
        <v>6977</v>
      </c>
      <c r="GW215" s="263" t="s">
        <v>6977</v>
      </c>
      <c r="GX215" s="263" t="s">
        <v>6977</v>
      </c>
      <c r="GY215" s="263" t="s">
        <v>6977</v>
      </c>
      <c r="GZ215" s="263" t="s">
        <v>6977</v>
      </c>
      <c r="HA215" s="263" t="s">
        <v>6977</v>
      </c>
      <c r="HB215" s="263" t="s">
        <v>6977</v>
      </c>
      <c r="HC215" s="263" t="s">
        <v>6977</v>
      </c>
      <c r="HD215" s="263" t="s">
        <v>6977</v>
      </c>
      <c r="HE215" s="263" t="s">
        <v>6977</v>
      </c>
      <c r="HF215" s="263" t="s">
        <v>6977</v>
      </c>
      <c r="HG215" s="263" t="s">
        <v>6977</v>
      </c>
      <c r="HH215" s="263" t="s">
        <v>6977</v>
      </c>
      <c r="HI215" s="263" t="s">
        <v>6977</v>
      </c>
      <c r="HJ215" s="263" t="s">
        <v>6977</v>
      </c>
      <c r="HK215" s="263" t="s">
        <v>6977</v>
      </c>
      <c r="HL215" s="263" t="s">
        <v>6977</v>
      </c>
      <c r="HM215" s="263" t="s">
        <v>6977</v>
      </c>
      <c r="HN215" s="263" t="s">
        <v>6977</v>
      </c>
      <c r="HO215" s="263" t="s">
        <v>6977</v>
      </c>
      <c r="HP215" s="263" t="s">
        <v>6977</v>
      </c>
      <c r="HQ215" s="263" t="s">
        <v>6977</v>
      </c>
    </row>
    <row r="216" spans="3:225">
      <c r="C216" s="229"/>
      <c r="D216" s="212"/>
      <c r="E216" s="229" t="s">
        <v>7216</v>
      </c>
      <c r="F216" s="235" t="s">
        <v>7250</v>
      </c>
      <c r="G216" s="260" t="s">
        <v>7206</v>
      </c>
      <c r="H216" s="261" t="s">
        <v>7213</v>
      </c>
      <c r="I216" s="263">
        <v>0</v>
      </c>
      <c r="J216" s="263">
        <v>0</v>
      </c>
      <c r="K216" s="263">
        <v>0</v>
      </c>
      <c r="L216" s="263" t="s">
        <v>135</v>
      </c>
      <c r="M216" s="263" t="s">
        <v>135</v>
      </c>
      <c r="N216" s="263">
        <v>0</v>
      </c>
      <c r="O216" s="263">
        <v>0</v>
      </c>
      <c r="P216" s="263">
        <v>0</v>
      </c>
      <c r="Q216" s="263">
        <v>0</v>
      </c>
      <c r="R216" s="263">
        <v>0</v>
      </c>
      <c r="S216" s="263">
        <v>0</v>
      </c>
      <c r="T216" s="263">
        <v>0</v>
      </c>
      <c r="U216" s="263">
        <v>16457.572199999999</v>
      </c>
      <c r="V216" s="263" t="s">
        <v>135</v>
      </c>
      <c r="W216" s="263">
        <v>0</v>
      </c>
      <c r="X216" s="263">
        <v>0</v>
      </c>
      <c r="Y216" s="263">
        <v>0</v>
      </c>
      <c r="Z216" s="263" t="s">
        <v>135</v>
      </c>
      <c r="AA216" s="263">
        <v>0</v>
      </c>
      <c r="AB216" s="263" t="s">
        <v>135</v>
      </c>
      <c r="AC216" s="263">
        <v>0</v>
      </c>
      <c r="AD216" s="263" t="s">
        <v>135</v>
      </c>
      <c r="AE216" s="263">
        <v>0</v>
      </c>
      <c r="AF216" s="263">
        <v>0</v>
      </c>
      <c r="AG216" s="263" t="s">
        <v>135</v>
      </c>
      <c r="AH216" s="263" t="s">
        <v>135</v>
      </c>
      <c r="AI216" s="263">
        <v>86.927000000000007</v>
      </c>
      <c r="AJ216" s="263">
        <v>0</v>
      </c>
      <c r="AK216" s="263">
        <v>0</v>
      </c>
      <c r="AL216" s="263">
        <v>0</v>
      </c>
      <c r="AM216" s="263">
        <v>0</v>
      </c>
      <c r="AN216" s="263">
        <v>0</v>
      </c>
      <c r="AO216" s="263">
        <v>0</v>
      </c>
      <c r="AP216" s="263" t="s">
        <v>135</v>
      </c>
      <c r="AQ216" s="263">
        <v>0</v>
      </c>
      <c r="AR216" s="263">
        <v>0</v>
      </c>
      <c r="AS216" s="263" t="s">
        <v>135</v>
      </c>
      <c r="AT216" s="263">
        <v>0</v>
      </c>
      <c r="AU216" s="263">
        <v>0</v>
      </c>
      <c r="AV216" s="263" t="s">
        <v>135</v>
      </c>
      <c r="AW216" s="263">
        <v>0</v>
      </c>
      <c r="AX216" s="263" t="s">
        <v>135</v>
      </c>
      <c r="AY216" s="263">
        <v>0</v>
      </c>
      <c r="AZ216" s="263">
        <v>491572.36190000002</v>
      </c>
      <c r="BA216" s="263">
        <v>0</v>
      </c>
      <c r="BB216" s="263">
        <v>0</v>
      </c>
      <c r="BC216" s="263" t="s">
        <v>135</v>
      </c>
      <c r="BD216" s="263" t="s">
        <v>135</v>
      </c>
      <c r="BE216" s="263">
        <v>0</v>
      </c>
      <c r="BF216" s="263" t="s">
        <v>135</v>
      </c>
      <c r="BG216" s="263">
        <v>0</v>
      </c>
      <c r="BH216" s="263">
        <v>0</v>
      </c>
      <c r="BI216" s="263">
        <v>0</v>
      </c>
      <c r="BJ216" s="263">
        <v>0.17780000000000001</v>
      </c>
      <c r="BK216" s="263">
        <v>0</v>
      </c>
      <c r="BL216" s="263">
        <v>0</v>
      </c>
      <c r="BM216" s="263">
        <v>0</v>
      </c>
      <c r="BN216" s="263">
        <v>0</v>
      </c>
      <c r="BO216" s="263">
        <v>0</v>
      </c>
      <c r="BP216" s="263">
        <v>0</v>
      </c>
      <c r="BQ216" s="263">
        <v>0</v>
      </c>
      <c r="BR216" s="263">
        <v>0</v>
      </c>
      <c r="BS216" s="263">
        <v>0</v>
      </c>
      <c r="BT216" s="263">
        <v>0</v>
      </c>
      <c r="BU216" s="263">
        <v>0</v>
      </c>
      <c r="BV216" s="263">
        <v>0</v>
      </c>
      <c r="BW216" s="263">
        <v>0</v>
      </c>
      <c r="BX216" s="263" t="s">
        <v>135</v>
      </c>
      <c r="BY216" s="263" t="s">
        <v>135</v>
      </c>
      <c r="BZ216" s="263" t="s">
        <v>135</v>
      </c>
      <c r="CA216" s="263" t="s">
        <v>135</v>
      </c>
      <c r="CB216" s="263" t="s">
        <v>135</v>
      </c>
      <c r="CC216" s="263">
        <v>0</v>
      </c>
      <c r="CD216" s="263">
        <v>0</v>
      </c>
      <c r="CE216" s="263" t="s">
        <v>135</v>
      </c>
      <c r="CF216" s="263" t="s">
        <v>135</v>
      </c>
      <c r="CG216" s="263">
        <v>0</v>
      </c>
      <c r="CH216" s="263">
        <v>0</v>
      </c>
      <c r="CI216" s="263">
        <v>0</v>
      </c>
      <c r="CJ216" s="263">
        <v>2758.4555999999998</v>
      </c>
      <c r="CK216" s="263" t="s">
        <v>135</v>
      </c>
      <c r="CL216" s="263">
        <v>0</v>
      </c>
      <c r="CM216" s="263">
        <v>0</v>
      </c>
      <c r="CN216" s="263">
        <v>0</v>
      </c>
      <c r="CO216" s="263">
        <v>0</v>
      </c>
      <c r="CP216" s="263">
        <v>0</v>
      </c>
      <c r="CQ216" s="263" t="s">
        <v>135</v>
      </c>
      <c r="CR216" s="263" t="s">
        <v>135</v>
      </c>
      <c r="CS216" s="263">
        <v>0</v>
      </c>
      <c r="CT216" s="263">
        <v>0</v>
      </c>
      <c r="CU216" s="263">
        <v>0</v>
      </c>
      <c r="CV216" s="263" t="s">
        <v>135</v>
      </c>
      <c r="CW216" s="263">
        <v>397.92399999999998</v>
      </c>
      <c r="CX216" s="263">
        <v>0</v>
      </c>
      <c r="CY216" s="263">
        <v>0</v>
      </c>
      <c r="CZ216" s="263" t="s">
        <v>135</v>
      </c>
      <c r="DA216" s="263">
        <v>0</v>
      </c>
      <c r="DB216" s="263">
        <v>0</v>
      </c>
      <c r="DC216" s="263" t="s">
        <v>135</v>
      </c>
      <c r="DD216" s="263">
        <v>0</v>
      </c>
      <c r="DE216" s="263" t="s">
        <v>135</v>
      </c>
      <c r="DF216" s="263">
        <v>0</v>
      </c>
      <c r="DG216" s="263">
        <v>186.21950000000001</v>
      </c>
      <c r="DH216" s="263">
        <v>0</v>
      </c>
      <c r="DI216" s="263" t="s">
        <v>135</v>
      </c>
      <c r="DJ216" s="263" t="s">
        <v>135</v>
      </c>
      <c r="DK216" s="263">
        <v>0</v>
      </c>
      <c r="DL216" s="263" t="s">
        <v>135</v>
      </c>
      <c r="DM216" s="263">
        <v>0</v>
      </c>
      <c r="DN216" s="263" t="s">
        <v>135</v>
      </c>
      <c r="DO216" s="263">
        <v>0</v>
      </c>
      <c r="DP216" s="263">
        <v>0</v>
      </c>
      <c r="DQ216" s="263" t="s">
        <v>135</v>
      </c>
      <c r="DR216" s="263" t="s">
        <v>135</v>
      </c>
      <c r="DS216" s="263">
        <v>0</v>
      </c>
      <c r="DT216" s="263" t="s">
        <v>135</v>
      </c>
      <c r="DU216" s="263" t="s">
        <v>135</v>
      </c>
      <c r="DV216" s="263">
        <v>0</v>
      </c>
      <c r="DW216" s="263">
        <v>0</v>
      </c>
      <c r="DX216" s="263">
        <v>0</v>
      </c>
      <c r="DY216" s="263">
        <v>0</v>
      </c>
      <c r="DZ216" s="263" t="s">
        <v>135</v>
      </c>
      <c r="EA216" s="263" t="s">
        <v>135</v>
      </c>
      <c r="EB216" s="263" t="s">
        <v>135</v>
      </c>
      <c r="EC216" s="263" t="s">
        <v>135</v>
      </c>
      <c r="ED216" s="263">
        <v>0</v>
      </c>
      <c r="EE216" s="263">
        <v>0</v>
      </c>
      <c r="EF216" s="263">
        <v>0</v>
      </c>
      <c r="EG216" s="263" t="s">
        <v>135</v>
      </c>
      <c r="EH216" s="263">
        <v>0</v>
      </c>
      <c r="EI216" s="263">
        <v>0</v>
      </c>
      <c r="EJ216" s="263" t="s">
        <v>135</v>
      </c>
      <c r="EK216" s="263">
        <v>0</v>
      </c>
      <c r="EL216" s="263">
        <v>0</v>
      </c>
      <c r="EM216" s="263" t="s">
        <v>135</v>
      </c>
      <c r="EN216" s="263">
        <v>0</v>
      </c>
      <c r="EO216" s="263">
        <v>7.3593000000000002</v>
      </c>
      <c r="EP216" s="263" t="s">
        <v>6977</v>
      </c>
      <c r="EQ216" s="263" t="s">
        <v>6977</v>
      </c>
      <c r="ER216" s="263" t="s">
        <v>6977</v>
      </c>
      <c r="ES216" s="263" t="s">
        <v>6977</v>
      </c>
      <c r="ET216" s="263" t="s">
        <v>6977</v>
      </c>
      <c r="EU216" s="263" t="s">
        <v>6977</v>
      </c>
      <c r="EV216" s="263" t="s">
        <v>6977</v>
      </c>
      <c r="EW216" s="263" t="s">
        <v>6977</v>
      </c>
      <c r="EX216" s="263" t="s">
        <v>6977</v>
      </c>
      <c r="EY216" s="263" t="s">
        <v>6977</v>
      </c>
      <c r="EZ216" s="263" t="s">
        <v>6977</v>
      </c>
      <c r="FA216" s="263" t="s">
        <v>6977</v>
      </c>
      <c r="FB216" s="263" t="s">
        <v>6977</v>
      </c>
      <c r="FC216" s="263" t="s">
        <v>6977</v>
      </c>
      <c r="FD216" s="263" t="s">
        <v>6977</v>
      </c>
      <c r="FE216" s="263" t="s">
        <v>6977</v>
      </c>
      <c r="FF216" s="263" t="s">
        <v>6977</v>
      </c>
      <c r="FG216" s="263" t="s">
        <v>6977</v>
      </c>
      <c r="FH216" s="263" t="s">
        <v>6977</v>
      </c>
      <c r="FI216" s="263" t="s">
        <v>6977</v>
      </c>
      <c r="FJ216" s="263" t="s">
        <v>6977</v>
      </c>
      <c r="FK216" s="263" t="s">
        <v>6977</v>
      </c>
      <c r="FL216" s="263" t="s">
        <v>6977</v>
      </c>
      <c r="FM216" s="263" t="s">
        <v>6977</v>
      </c>
      <c r="FN216" s="263" t="s">
        <v>6977</v>
      </c>
      <c r="FO216" s="263" t="s">
        <v>6977</v>
      </c>
      <c r="FP216" s="263" t="s">
        <v>6977</v>
      </c>
      <c r="FQ216" s="263" t="s">
        <v>6977</v>
      </c>
      <c r="FR216" s="263" t="s">
        <v>6977</v>
      </c>
      <c r="FS216" s="263" t="s">
        <v>6977</v>
      </c>
      <c r="FT216" s="263" t="s">
        <v>6977</v>
      </c>
      <c r="FU216" s="263" t="s">
        <v>6977</v>
      </c>
      <c r="FV216" s="263" t="s">
        <v>6977</v>
      </c>
      <c r="FW216" s="263" t="s">
        <v>6977</v>
      </c>
      <c r="FX216" s="263" t="s">
        <v>6977</v>
      </c>
      <c r="FY216" s="263" t="s">
        <v>6977</v>
      </c>
      <c r="FZ216" s="263" t="s">
        <v>6977</v>
      </c>
      <c r="GA216" s="263" t="s">
        <v>6977</v>
      </c>
      <c r="GB216" s="263" t="s">
        <v>6977</v>
      </c>
      <c r="GC216" s="263" t="s">
        <v>6977</v>
      </c>
      <c r="GD216" s="263" t="s">
        <v>6977</v>
      </c>
      <c r="GE216" s="263" t="s">
        <v>6977</v>
      </c>
      <c r="GF216" s="263" t="s">
        <v>6977</v>
      </c>
      <c r="GG216" s="263" t="s">
        <v>6977</v>
      </c>
      <c r="GH216" s="263" t="s">
        <v>6977</v>
      </c>
      <c r="GI216" s="263" t="s">
        <v>6977</v>
      </c>
      <c r="GJ216" s="263" t="s">
        <v>6977</v>
      </c>
      <c r="GK216" s="263" t="s">
        <v>6977</v>
      </c>
      <c r="GL216" s="263" t="s">
        <v>6977</v>
      </c>
      <c r="GM216" s="263" t="s">
        <v>6977</v>
      </c>
      <c r="GN216" s="263" t="s">
        <v>6977</v>
      </c>
      <c r="GO216" s="263" t="s">
        <v>6977</v>
      </c>
      <c r="GP216" s="263" t="s">
        <v>6977</v>
      </c>
      <c r="GQ216" s="263" t="s">
        <v>6977</v>
      </c>
      <c r="GR216" s="263" t="s">
        <v>6977</v>
      </c>
      <c r="GS216" s="263" t="s">
        <v>6977</v>
      </c>
      <c r="GT216" s="263" t="s">
        <v>6977</v>
      </c>
      <c r="GU216" s="263" t="s">
        <v>6977</v>
      </c>
      <c r="GV216" s="263" t="s">
        <v>6977</v>
      </c>
      <c r="GW216" s="263" t="s">
        <v>6977</v>
      </c>
      <c r="GX216" s="263" t="s">
        <v>6977</v>
      </c>
      <c r="GY216" s="263" t="s">
        <v>6977</v>
      </c>
      <c r="GZ216" s="263" t="s">
        <v>6977</v>
      </c>
      <c r="HA216" s="263" t="s">
        <v>6977</v>
      </c>
      <c r="HB216" s="263" t="s">
        <v>6977</v>
      </c>
      <c r="HC216" s="263" t="s">
        <v>6977</v>
      </c>
      <c r="HD216" s="263" t="s">
        <v>6977</v>
      </c>
      <c r="HE216" s="263" t="s">
        <v>6977</v>
      </c>
      <c r="HF216" s="263" t="s">
        <v>6977</v>
      </c>
      <c r="HG216" s="263" t="s">
        <v>6977</v>
      </c>
      <c r="HH216" s="263" t="s">
        <v>6977</v>
      </c>
      <c r="HI216" s="263" t="s">
        <v>6977</v>
      </c>
      <c r="HJ216" s="263" t="s">
        <v>6977</v>
      </c>
      <c r="HK216" s="263" t="s">
        <v>6977</v>
      </c>
      <c r="HL216" s="263" t="s">
        <v>6977</v>
      </c>
      <c r="HM216" s="263" t="s">
        <v>6977</v>
      </c>
      <c r="HN216" s="263" t="s">
        <v>6977</v>
      </c>
      <c r="HO216" s="263" t="s">
        <v>6977</v>
      </c>
      <c r="HP216" s="263" t="s">
        <v>6977</v>
      </c>
      <c r="HQ216" s="263" t="s">
        <v>6977</v>
      </c>
    </row>
    <row r="217" spans="3:225">
      <c r="C217" s="229"/>
      <c r="D217" s="212"/>
      <c r="E217" t="s">
        <v>7217</v>
      </c>
      <c r="F217" s="235" t="s">
        <v>7250</v>
      </c>
      <c r="G217" s="260" t="s">
        <v>7206</v>
      </c>
      <c r="H217" s="261" t="s">
        <v>7213</v>
      </c>
      <c r="I217" s="263">
        <v>0</v>
      </c>
      <c r="J217" s="263">
        <v>0</v>
      </c>
      <c r="K217" s="263">
        <v>0</v>
      </c>
      <c r="L217" s="263" t="s">
        <v>135</v>
      </c>
      <c r="M217" s="263" t="s">
        <v>135</v>
      </c>
      <c r="N217" s="263">
        <v>0</v>
      </c>
      <c r="O217" s="263">
        <v>0</v>
      </c>
      <c r="P217" s="263">
        <v>0</v>
      </c>
      <c r="Q217" s="263">
        <v>0</v>
      </c>
      <c r="R217" s="263">
        <v>0</v>
      </c>
      <c r="S217" s="263">
        <v>0</v>
      </c>
      <c r="T217" s="263">
        <v>0</v>
      </c>
      <c r="U217" s="263">
        <v>16080.609700000001</v>
      </c>
      <c r="V217" s="263" t="s">
        <v>135</v>
      </c>
      <c r="W217" s="263">
        <v>0</v>
      </c>
      <c r="X217" s="263">
        <v>0</v>
      </c>
      <c r="Y217" s="263">
        <v>0</v>
      </c>
      <c r="Z217" s="263" t="s">
        <v>135</v>
      </c>
      <c r="AA217" s="263">
        <v>0</v>
      </c>
      <c r="AB217" s="263" t="s">
        <v>135</v>
      </c>
      <c r="AC217" s="263">
        <v>0</v>
      </c>
      <c r="AD217" s="263" t="s">
        <v>135</v>
      </c>
      <c r="AE217" s="263">
        <v>0</v>
      </c>
      <c r="AF217" s="263">
        <v>0</v>
      </c>
      <c r="AG217" s="263">
        <v>0</v>
      </c>
      <c r="AH217" s="263" t="s">
        <v>135</v>
      </c>
      <c r="AI217" s="263">
        <v>1120.7615000000001</v>
      </c>
      <c r="AJ217" s="263">
        <v>0</v>
      </c>
      <c r="AK217" s="263">
        <v>0</v>
      </c>
      <c r="AL217" s="263">
        <v>0</v>
      </c>
      <c r="AM217" s="263">
        <v>0</v>
      </c>
      <c r="AN217" s="263">
        <v>0</v>
      </c>
      <c r="AO217" s="263">
        <v>0</v>
      </c>
      <c r="AP217" s="263" t="s">
        <v>135</v>
      </c>
      <c r="AQ217" s="263">
        <v>0</v>
      </c>
      <c r="AR217" s="263">
        <v>0</v>
      </c>
      <c r="AS217" s="263">
        <v>0</v>
      </c>
      <c r="AT217" s="263">
        <v>0</v>
      </c>
      <c r="AU217" s="263">
        <v>0</v>
      </c>
      <c r="AV217" s="263" t="s">
        <v>135</v>
      </c>
      <c r="AW217" s="263">
        <v>0</v>
      </c>
      <c r="AX217" s="263" t="s">
        <v>135</v>
      </c>
      <c r="AY217" s="263">
        <v>0</v>
      </c>
      <c r="AZ217" s="263">
        <v>463825.63660000003</v>
      </c>
      <c r="BA217" s="263">
        <v>0</v>
      </c>
      <c r="BB217" s="263">
        <v>0</v>
      </c>
      <c r="BC217" s="263" t="s">
        <v>135</v>
      </c>
      <c r="BD217" s="263" t="s">
        <v>135</v>
      </c>
      <c r="BE217" s="263">
        <v>0</v>
      </c>
      <c r="BF217" s="263" t="s">
        <v>135</v>
      </c>
      <c r="BG217" s="263">
        <v>0</v>
      </c>
      <c r="BH217" s="263">
        <v>0</v>
      </c>
      <c r="BI217" s="263">
        <v>0</v>
      </c>
      <c r="BJ217" s="263">
        <v>0.1696</v>
      </c>
      <c r="BK217" s="263">
        <v>0</v>
      </c>
      <c r="BL217" s="263">
        <v>0</v>
      </c>
      <c r="BM217" s="263">
        <v>0</v>
      </c>
      <c r="BN217" s="263">
        <v>0</v>
      </c>
      <c r="BO217" s="263">
        <v>0</v>
      </c>
      <c r="BP217" s="263">
        <v>0</v>
      </c>
      <c r="BQ217" s="263">
        <v>0</v>
      </c>
      <c r="BR217" s="263">
        <v>0</v>
      </c>
      <c r="BS217" s="263">
        <v>0</v>
      </c>
      <c r="BT217" s="263">
        <v>0</v>
      </c>
      <c r="BU217" s="263">
        <v>0</v>
      </c>
      <c r="BV217" s="263">
        <v>0</v>
      </c>
      <c r="BW217" s="263">
        <v>0</v>
      </c>
      <c r="BX217" s="263" t="s">
        <v>135</v>
      </c>
      <c r="BY217" s="263" t="s">
        <v>135</v>
      </c>
      <c r="BZ217" s="263" t="s">
        <v>135</v>
      </c>
      <c r="CA217" s="263" t="s">
        <v>135</v>
      </c>
      <c r="CB217" s="263" t="s">
        <v>135</v>
      </c>
      <c r="CC217" s="263">
        <v>0</v>
      </c>
      <c r="CD217" s="263">
        <v>0</v>
      </c>
      <c r="CE217" s="263" t="s">
        <v>135</v>
      </c>
      <c r="CF217" s="263" t="s">
        <v>135</v>
      </c>
      <c r="CG217" s="263">
        <v>0</v>
      </c>
      <c r="CH217" s="263">
        <v>0</v>
      </c>
      <c r="CI217" s="263">
        <v>0</v>
      </c>
      <c r="CJ217" s="263">
        <v>2043.9478999999999</v>
      </c>
      <c r="CK217" s="263" t="s">
        <v>135</v>
      </c>
      <c r="CL217" s="263">
        <v>0</v>
      </c>
      <c r="CM217" s="263">
        <v>0</v>
      </c>
      <c r="CN217" s="263">
        <v>0</v>
      </c>
      <c r="CO217" s="263">
        <v>0</v>
      </c>
      <c r="CP217" s="263">
        <v>0</v>
      </c>
      <c r="CQ217" s="263" t="s">
        <v>135</v>
      </c>
      <c r="CR217" s="263" t="s">
        <v>135</v>
      </c>
      <c r="CS217" s="263">
        <v>0</v>
      </c>
      <c r="CT217" s="263">
        <v>0</v>
      </c>
      <c r="CU217" s="263">
        <v>0</v>
      </c>
      <c r="CV217" s="263" t="s">
        <v>135</v>
      </c>
      <c r="CW217" s="263">
        <v>397.92399999999998</v>
      </c>
      <c r="CX217" s="263">
        <v>0</v>
      </c>
      <c r="CY217" s="263">
        <v>0</v>
      </c>
      <c r="CZ217" s="263">
        <v>0</v>
      </c>
      <c r="DA217" s="263">
        <v>0</v>
      </c>
      <c r="DB217" s="263">
        <v>0</v>
      </c>
      <c r="DC217" s="263" t="s">
        <v>135</v>
      </c>
      <c r="DD217" s="263">
        <v>0</v>
      </c>
      <c r="DE217" s="263">
        <v>0</v>
      </c>
      <c r="DF217" s="263">
        <v>0</v>
      </c>
      <c r="DG217" s="263">
        <v>186.21950000000001</v>
      </c>
      <c r="DH217" s="263">
        <v>0</v>
      </c>
      <c r="DI217" s="263" t="s">
        <v>135</v>
      </c>
      <c r="DJ217" s="263" t="s">
        <v>135</v>
      </c>
      <c r="DK217" s="263">
        <v>0</v>
      </c>
      <c r="DL217" s="263" t="s">
        <v>135</v>
      </c>
      <c r="DM217" s="263">
        <v>0</v>
      </c>
      <c r="DN217" s="263" t="s">
        <v>135</v>
      </c>
      <c r="DO217" s="263">
        <v>0</v>
      </c>
      <c r="DP217" s="263">
        <v>0</v>
      </c>
      <c r="DQ217" s="263" t="s">
        <v>135</v>
      </c>
      <c r="DR217" s="263" t="s">
        <v>135</v>
      </c>
      <c r="DS217" s="263">
        <v>0</v>
      </c>
      <c r="DT217" s="263" t="s">
        <v>135</v>
      </c>
      <c r="DU217" s="263" t="s">
        <v>135</v>
      </c>
      <c r="DV217" s="263">
        <v>0</v>
      </c>
      <c r="DW217" s="263">
        <v>0</v>
      </c>
      <c r="DX217" s="263">
        <v>0</v>
      </c>
      <c r="DY217" s="263">
        <v>0</v>
      </c>
      <c r="DZ217" s="263" t="s">
        <v>135</v>
      </c>
      <c r="EA217" s="263" t="s">
        <v>135</v>
      </c>
      <c r="EB217" s="263" t="s">
        <v>135</v>
      </c>
      <c r="EC217" s="263" t="s">
        <v>135</v>
      </c>
      <c r="ED217" s="263">
        <v>0</v>
      </c>
      <c r="EE217" s="263">
        <v>0</v>
      </c>
      <c r="EF217" s="263">
        <v>0</v>
      </c>
      <c r="EG217" s="263" t="s">
        <v>135</v>
      </c>
      <c r="EH217" s="263">
        <v>0</v>
      </c>
      <c r="EI217" s="263" t="s">
        <v>135</v>
      </c>
      <c r="EJ217" s="263" t="s">
        <v>135</v>
      </c>
      <c r="EK217" s="263">
        <v>0</v>
      </c>
      <c r="EL217" s="263">
        <v>0</v>
      </c>
      <c r="EM217" s="263" t="s">
        <v>135</v>
      </c>
      <c r="EN217" s="263">
        <v>0</v>
      </c>
      <c r="EO217" s="263">
        <v>7.0220000000000002</v>
      </c>
      <c r="EP217" s="263" t="s">
        <v>6977</v>
      </c>
      <c r="EQ217" s="263" t="s">
        <v>6977</v>
      </c>
      <c r="ER217" s="263" t="s">
        <v>6977</v>
      </c>
      <c r="ES217" s="263" t="s">
        <v>6977</v>
      </c>
      <c r="ET217" s="263" t="s">
        <v>6977</v>
      </c>
      <c r="EU217" s="263" t="s">
        <v>6977</v>
      </c>
      <c r="EV217" s="263" t="s">
        <v>6977</v>
      </c>
      <c r="EW217" s="263" t="s">
        <v>6977</v>
      </c>
      <c r="EX217" s="263" t="s">
        <v>6977</v>
      </c>
      <c r="EY217" s="263" t="s">
        <v>6977</v>
      </c>
      <c r="EZ217" s="263" t="s">
        <v>6977</v>
      </c>
      <c r="FA217" s="263" t="s">
        <v>6977</v>
      </c>
      <c r="FB217" s="263" t="s">
        <v>6977</v>
      </c>
      <c r="FC217" s="263" t="s">
        <v>6977</v>
      </c>
      <c r="FD217" s="263" t="s">
        <v>6977</v>
      </c>
      <c r="FE217" s="263" t="s">
        <v>6977</v>
      </c>
      <c r="FF217" s="263" t="s">
        <v>6977</v>
      </c>
      <c r="FG217" s="263" t="s">
        <v>6977</v>
      </c>
      <c r="FH217" s="263" t="s">
        <v>6977</v>
      </c>
      <c r="FI217" s="263" t="s">
        <v>6977</v>
      </c>
      <c r="FJ217" s="263" t="s">
        <v>6977</v>
      </c>
      <c r="FK217" s="263" t="s">
        <v>6977</v>
      </c>
      <c r="FL217" s="263" t="s">
        <v>6977</v>
      </c>
      <c r="FM217" s="263" t="s">
        <v>6977</v>
      </c>
      <c r="FN217" s="263" t="s">
        <v>6977</v>
      </c>
      <c r="FO217" s="263" t="s">
        <v>6977</v>
      </c>
      <c r="FP217" s="263" t="s">
        <v>6977</v>
      </c>
      <c r="FQ217" s="263" t="s">
        <v>6977</v>
      </c>
      <c r="FR217" s="263" t="s">
        <v>6977</v>
      </c>
      <c r="FS217" s="263" t="s">
        <v>6977</v>
      </c>
      <c r="FT217" s="263" t="s">
        <v>6977</v>
      </c>
      <c r="FU217" s="263" t="s">
        <v>6977</v>
      </c>
      <c r="FV217" s="263" t="s">
        <v>6977</v>
      </c>
      <c r="FW217" s="263" t="s">
        <v>6977</v>
      </c>
      <c r="FX217" s="263" t="s">
        <v>6977</v>
      </c>
      <c r="FY217" s="263" t="s">
        <v>6977</v>
      </c>
      <c r="FZ217" s="263" t="s">
        <v>6977</v>
      </c>
      <c r="GA217" s="263" t="s">
        <v>6977</v>
      </c>
      <c r="GB217" s="263" t="s">
        <v>6977</v>
      </c>
      <c r="GC217" s="263" t="s">
        <v>6977</v>
      </c>
      <c r="GD217" s="263" t="s">
        <v>6977</v>
      </c>
      <c r="GE217" s="263" t="s">
        <v>6977</v>
      </c>
      <c r="GF217" s="263" t="s">
        <v>6977</v>
      </c>
      <c r="GG217" s="263" t="s">
        <v>6977</v>
      </c>
      <c r="GH217" s="263" t="s">
        <v>6977</v>
      </c>
      <c r="GI217" s="263" t="s">
        <v>6977</v>
      </c>
      <c r="GJ217" s="263" t="s">
        <v>6977</v>
      </c>
      <c r="GK217" s="263" t="s">
        <v>6977</v>
      </c>
      <c r="GL217" s="263" t="s">
        <v>6977</v>
      </c>
      <c r="GM217" s="263" t="s">
        <v>6977</v>
      </c>
      <c r="GN217" s="263" t="s">
        <v>6977</v>
      </c>
      <c r="GO217" s="263" t="s">
        <v>6977</v>
      </c>
      <c r="GP217" s="263" t="s">
        <v>6977</v>
      </c>
      <c r="GQ217" s="263" t="s">
        <v>6977</v>
      </c>
      <c r="GR217" s="263" t="s">
        <v>6977</v>
      </c>
      <c r="GS217" s="263" t="s">
        <v>6977</v>
      </c>
      <c r="GT217" s="263" t="s">
        <v>6977</v>
      </c>
      <c r="GU217" s="263" t="s">
        <v>6977</v>
      </c>
      <c r="GV217" s="263" t="s">
        <v>6977</v>
      </c>
      <c r="GW217" s="263" t="s">
        <v>6977</v>
      </c>
      <c r="GX217" s="263" t="s">
        <v>6977</v>
      </c>
      <c r="GY217" s="263" t="s">
        <v>6977</v>
      </c>
      <c r="GZ217" s="263" t="s">
        <v>6977</v>
      </c>
      <c r="HA217" s="263" t="s">
        <v>6977</v>
      </c>
      <c r="HB217" s="263" t="s">
        <v>6977</v>
      </c>
      <c r="HC217" s="263" t="s">
        <v>6977</v>
      </c>
      <c r="HD217" s="263" t="s">
        <v>6977</v>
      </c>
      <c r="HE217" s="263" t="s">
        <v>6977</v>
      </c>
      <c r="HF217" s="263" t="s">
        <v>6977</v>
      </c>
      <c r="HG217" s="263" t="s">
        <v>6977</v>
      </c>
      <c r="HH217" s="263" t="s">
        <v>6977</v>
      </c>
      <c r="HI217" s="263" t="s">
        <v>6977</v>
      </c>
      <c r="HJ217" s="263" t="s">
        <v>6977</v>
      </c>
      <c r="HK217" s="263" t="s">
        <v>6977</v>
      </c>
      <c r="HL217" s="263" t="s">
        <v>6977</v>
      </c>
      <c r="HM217" s="263" t="s">
        <v>6977</v>
      </c>
      <c r="HN217" s="263" t="s">
        <v>6977</v>
      </c>
      <c r="HO217" s="263" t="s">
        <v>6977</v>
      </c>
      <c r="HP217" s="263" t="s">
        <v>6977</v>
      </c>
      <c r="HQ217" s="263" t="s">
        <v>6977</v>
      </c>
    </row>
    <row r="218" spans="3:225">
      <c r="C218" s="229"/>
      <c r="D218" s="238" t="s">
        <v>7251</v>
      </c>
      <c r="E218" s="212"/>
      <c r="F218" s="235"/>
      <c r="G218" s="260"/>
      <c r="H218" s="261"/>
      <c r="I218" s="263" t="s">
        <v>7219</v>
      </c>
      <c r="J218" s="263" t="s">
        <v>7219</v>
      </c>
      <c r="K218" s="263" t="s">
        <v>7219</v>
      </c>
      <c r="L218" s="263" t="s">
        <v>7219</v>
      </c>
      <c r="M218" s="263" t="s">
        <v>7219</v>
      </c>
      <c r="N218" s="263" t="s">
        <v>7219</v>
      </c>
      <c r="O218" s="263" t="s">
        <v>7219</v>
      </c>
      <c r="P218" s="263" t="s">
        <v>7219</v>
      </c>
      <c r="Q218" s="263" t="s">
        <v>7219</v>
      </c>
      <c r="R218" s="263" t="s">
        <v>7219</v>
      </c>
      <c r="S218" s="263" t="s">
        <v>7219</v>
      </c>
      <c r="T218" s="263" t="s">
        <v>7219</v>
      </c>
      <c r="U218" s="263" t="s">
        <v>7219</v>
      </c>
      <c r="V218" s="263" t="s">
        <v>7219</v>
      </c>
      <c r="W218" s="263" t="s">
        <v>7219</v>
      </c>
      <c r="X218" s="263" t="s">
        <v>7219</v>
      </c>
      <c r="Y218" s="263" t="s">
        <v>7219</v>
      </c>
      <c r="Z218" s="263" t="s">
        <v>7219</v>
      </c>
      <c r="AA218" s="263" t="s">
        <v>7219</v>
      </c>
      <c r="AB218" s="263" t="s">
        <v>7219</v>
      </c>
      <c r="AC218" s="263" t="s">
        <v>7219</v>
      </c>
      <c r="AD218" s="263" t="s">
        <v>7219</v>
      </c>
      <c r="AE218" s="263" t="s">
        <v>7219</v>
      </c>
      <c r="AF218" s="263" t="s">
        <v>7219</v>
      </c>
      <c r="AG218" s="263" t="s">
        <v>7219</v>
      </c>
      <c r="AH218" s="263" t="s">
        <v>7219</v>
      </c>
      <c r="AI218" s="263" t="s">
        <v>7219</v>
      </c>
      <c r="AJ218" s="263" t="s">
        <v>7219</v>
      </c>
      <c r="AK218" s="263" t="s">
        <v>7219</v>
      </c>
      <c r="AL218" s="263" t="s">
        <v>7219</v>
      </c>
      <c r="AM218" s="263" t="s">
        <v>7219</v>
      </c>
      <c r="AN218" s="263" t="s">
        <v>7219</v>
      </c>
      <c r="AO218" s="263" t="s">
        <v>7219</v>
      </c>
      <c r="AP218" s="263" t="s">
        <v>7219</v>
      </c>
      <c r="AQ218" s="263" t="s">
        <v>7219</v>
      </c>
      <c r="AR218" s="263" t="s">
        <v>7219</v>
      </c>
      <c r="AS218" s="263" t="s">
        <v>7219</v>
      </c>
      <c r="AT218" s="263" t="s">
        <v>7219</v>
      </c>
      <c r="AU218" s="263" t="s">
        <v>7219</v>
      </c>
      <c r="AV218" s="263" t="s">
        <v>7219</v>
      </c>
      <c r="AW218" s="263" t="s">
        <v>7219</v>
      </c>
      <c r="AX218" s="263" t="s">
        <v>7219</v>
      </c>
      <c r="AY218" s="263" t="s">
        <v>7219</v>
      </c>
      <c r="AZ218" s="263" t="s">
        <v>7219</v>
      </c>
      <c r="BA218" s="263" t="s">
        <v>7219</v>
      </c>
      <c r="BB218" s="263" t="s">
        <v>7219</v>
      </c>
      <c r="BC218" s="263" t="s">
        <v>7219</v>
      </c>
      <c r="BD218" s="263" t="s">
        <v>7219</v>
      </c>
      <c r="BE218" s="263" t="s">
        <v>7219</v>
      </c>
      <c r="BF218" s="263" t="s">
        <v>7219</v>
      </c>
      <c r="BG218" s="263" t="s">
        <v>7219</v>
      </c>
      <c r="BH218" s="263" t="s">
        <v>7219</v>
      </c>
      <c r="BI218" s="263" t="s">
        <v>7219</v>
      </c>
      <c r="BJ218" s="263" t="s">
        <v>7219</v>
      </c>
      <c r="BK218" s="263" t="s">
        <v>7219</v>
      </c>
      <c r="BL218" s="263" t="s">
        <v>7219</v>
      </c>
      <c r="BM218" s="263" t="s">
        <v>7219</v>
      </c>
      <c r="BN218" s="263" t="s">
        <v>7219</v>
      </c>
      <c r="BO218" s="263" t="s">
        <v>7219</v>
      </c>
      <c r="BP218" s="263" t="s">
        <v>7219</v>
      </c>
      <c r="BQ218" s="263" t="s">
        <v>7219</v>
      </c>
      <c r="BR218" s="263" t="s">
        <v>7219</v>
      </c>
      <c r="BS218" s="263" t="s">
        <v>7219</v>
      </c>
      <c r="BT218" s="263" t="s">
        <v>7219</v>
      </c>
      <c r="BU218" s="263" t="s">
        <v>7219</v>
      </c>
      <c r="BV218" s="263" t="s">
        <v>7219</v>
      </c>
      <c r="BW218" s="263" t="s">
        <v>7219</v>
      </c>
      <c r="BX218" s="263" t="s">
        <v>7219</v>
      </c>
      <c r="BY218" s="263" t="s">
        <v>7219</v>
      </c>
      <c r="BZ218" s="263" t="s">
        <v>7219</v>
      </c>
      <c r="CA218" s="263" t="s">
        <v>7219</v>
      </c>
      <c r="CB218" s="263" t="s">
        <v>7219</v>
      </c>
      <c r="CC218" s="263" t="s">
        <v>7219</v>
      </c>
      <c r="CD218" s="263" t="s">
        <v>7219</v>
      </c>
      <c r="CE218" s="263" t="s">
        <v>7219</v>
      </c>
      <c r="CF218" s="263" t="s">
        <v>7219</v>
      </c>
      <c r="CG218" s="263" t="s">
        <v>7219</v>
      </c>
      <c r="CH218" s="263" t="s">
        <v>7219</v>
      </c>
      <c r="CI218" s="263" t="s">
        <v>7219</v>
      </c>
      <c r="CJ218" s="263" t="s">
        <v>7219</v>
      </c>
      <c r="CK218" s="263" t="s">
        <v>7219</v>
      </c>
      <c r="CL218" s="263" t="s">
        <v>7219</v>
      </c>
      <c r="CM218" s="263" t="s">
        <v>7219</v>
      </c>
      <c r="CN218" s="263" t="s">
        <v>7219</v>
      </c>
      <c r="CO218" s="263" t="s">
        <v>7219</v>
      </c>
      <c r="CP218" s="263" t="s">
        <v>7219</v>
      </c>
      <c r="CQ218" s="263" t="s">
        <v>7219</v>
      </c>
      <c r="CR218" s="263" t="s">
        <v>7219</v>
      </c>
      <c r="CS218" s="263" t="s">
        <v>7219</v>
      </c>
      <c r="CT218" s="263" t="s">
        <v>7219</v>
      </c>
      <c r="CU218" s="263" t="s">
        <v>7219</v>
      </c>
      <c r="CV218" s="263" t="s">
        <v>7219</v>
      </c>
      <c r="CW218" s="263" t="s">
        <v>7219</v>
      </c>
      <c r="CX218" s="263" t="s">
        <v>7219</v>
      </c>
      <c r="CY218" s="263" t="s">
        <v>7219</v>
      </c>
      <c r="CZ218" s="263" t="s">
        <v>7219</v>
      </c>
      <c r="DA218" s="263" t="s">
        <v>7219</v>
      </c>
      <c r="DB218" s="263" t="s">
        <v>7219</v>
      </c>
      <c r="DC218" s="263" t="s">
        <v>7219</v>
      </c>
      <c r="DD218" s="263" t="s">
        <v>7219</v>
      </c>
      <c r="DE218" s="263" t="s">
        <v>7219</v>
      </c>
      <c r="DF218" s="263" t="s">
        <v>7219</v>
      </c>
      <c r="DG218" s="263" t="s">
        <v>7219</v>
      </c>
      <c r="DH218" s="263" t="s">
        <v>7219</v>
      </c>
      <c r="DI218" s="263" t="s">
        <v>7219</v>
      </c>
      <c r="DJ218" s="263" t="s">
        <v>7219</v>
      </c>
      <c r="DK218" s="263" t="s">
        <v>7219</v>
      </c>
      <c r="DL218" s="263" t="s">
        <v>7219</v>
      </c>
      <c r="DM218" s="263" t="s">
        <v>7219</v>
      </c>
      <c r="DN218" s="263" t="s">
        <v>7219</v>
      </c>
      <c r="DO218" s="263" t="s">
        <v>7219</v>
      </c>
      <c r="DP218" s="263" t="s">
        <v>7219</v>
      </c>
      <c r="DQ218" s="263" t="s">
        <v>7219</v>
      </c>
      <c r="DR218" s="263" t="s">
        <v>7219</v>
      </c>
      <c r="DS218" s="263" t="s">
        <v>7219</v>
      </c>
      <c r="DT218" s="263" t="s">
        <v>7219</v>
      </c>
      <c r="DU218" s="263" t="s">
        <v>7219</v>
      </c>
      <c r="DV218" s="263" t="s">
        <v>7219</v>
      </c>
      <c r="DW218" s="263" t="s">
        <v>7219</v>
      </c>
      <c r="DX218" s="263">
        <v>0</v>
      </c>
      <c r="DY218" s="263" t="s">
        <v>7219</v>
      </c>
      <c r="DZ218" s="263" t="s">
        <v>7219</v>
      </c>
      <c r="EA218" s="263" t="s">
        <v>7219</v>
      </c>
      <c r="EB218" s="263" t="s">
        <v>7219</v>
      </c>
      <c r="EC218" s="263" t="s">
        <v>7219</v>
      </c>
      <c r="ED218" s="263" t="s">
        <v>7219</v>
      </c>
      <c r="EE218" s="263" t="s">
        <v>7219</v>
      </c>
      <c r="EF218" s="263" t="s">
        <v>7219</v>
      </c>
      <c r="EG218" s="263" t="s">
        <v>7219</v>
      </c>
      <c r="EH218" s="263" t="s">
        <v>7219</v>
      </c>
      <c r="EI218" s="263" t="s">
        <v>135</v>
      </c>
      <c r="EJ218" s="263" t="s">
        <v>7219</v>
      </c>
      <c r="EK218" s="263" t="s">
        <v>7219</v>
      </c>
      <c r="EL218" s="263" t="s">
        <v>7219</v>
      </c>
      <c r="EM218" s="263" t="s">
        <v>7219</v>
      </c>
      <c r="EN218" s="263" t="s">
        <v>7219</v>
      </c>
      <c r="EO218" s="263" t="s">
        <v>7219</v>
      </c>
      <c r="EP218" s="263" t="s">
        <v>7219</v>
      </c>
      <c r="EQ218" s="263" t="s">
        <v>7219</v>
      </c>
      <c r="ER218" s="263" t="s">
        <v>7219</v>
      </c>
      <c r="ES218" s="263" t="s">
        <v>7219</v>
      </c>
      <c r="ET218" s="263" t="s">
        <v>7219</v>
      </c>
      <c r="EU218" s="263" t="s">
        <v>7219</v>
      </c>
      <c r="EV218" s="263" t="s">
        <v>7219</v>
      </c>
      <c r="EW218" s="263" t="s">
        <v>7219</v>
      </c>
      <c r="EX218" s="263" t="s">
        <v>7219</v>
      </c>
      <c r="EY218" s="263" t="s">
        <v>7219</v>
      </c>
      <c r="EZ218" s="263" t="s">
        <v>7219</v>
      </c>
      <c r="FA218" s="263" t="s">
        <v>7219</v>
      </c>
      <c r="FB218" s="263" t="s">
        <v>7219</v>
      </c>
      <c r="FC218" s="263" t="s">
        <v>7219</v>
      </c>
      <c r="FD218" s="263" t="s">
        <v>7219</v>
      </c>
      <c r="FE218" s="263" t="s">
        <v>7219</v>
      </c>
      <c r="FF218" s="263" t="s">
        <v>7219</v>
      </c>
      <c r="FG218" s="263" t="s">
        <v>7219</v>
      </c>
      <c r="FH218" s="263" t="s">
        <v>7219</v>
      </c>
      <c r="FI218" s="263" t="s">
        <v>7219</v>
      </c>
      <c r="FJ218" s="263" t="s">
        <v>7219</v>
      </c>
      <c r="FK218" s="263" t="s">
        <v>7219</v>
      </c>
      <c r="FL218" s="263" t="s">
        <v>7219</v>
      </c>
      <c r="FM218" s="263" t="s">
        <v>7219</v>
      </c>
      <c r="FN218" s="263" t="s">
        <v>7219</v>
      </c>
      <c r="FO218" s="263" t="s">
        <v>7219</v>
      </c>
      <c r="FP218" s="263" t="s">
        <v>7219</v>
      </c>
      <c r="FQ218" s="263" t="s">
        <v>7219</v>
      </c>
      <c r="FR218" s="263" t="s">
        <v>7219</v>
      </c>
      <c r="FS218" s="263" t="s">
        <v>7219</v>
      </c>
      <c r="FT218" s="263" t="s">
        <v>7219</v>
      </c>
      <c r="FU218" s="263" t="s">
        <v>7219</v>
      </c>
      <c r="FV218" s="263" t="s">
        <v>7219</v>
      </c>
      <c r="FW218" s="263" t="s">
        <v>7219</v>
      </c>
      <c r="FX218" s="263" t="s">
        <v>7219</v>
      </c>
      <c r="FY218" s="263" t="s">
        <v>7219</v>
      </c>
      <c r="FZ218" s="263" t="s">
        <v>7219</v>
      </c>
      <c r="GA218" s="263" t="s">
        <v>7219</v>
      </c>
      <c r="GB218" s="263" t="s">
        <v>7219</v>
      </c>
      <c r="GC218" s="263" t="s">
        <v>7219</v>
      </c>
      <c r="GD218" s="263" t="s">
        <v>7219</v>
      </c>
      <c r="GE218" s="263" t="s">
        <v>7219</v>
      </c>
      <c r="GF218" s="263" t="s">
        <v>7219</v>
      </c>
      <c r="GG218" s="263" t="s">
        <v>7219</v>
      </c>
      <c r="GH218" s="263" t="s">
        <v>7219</v>
      </c>
      <c r="GI218" s="263" t="s">
        <v>7219</v>
      </c>
      <c r="GJ218" s="263" t="s">
        <v>7219</v>
      </c>
      <c r="GK218" s="263" t="s">
        <v>7219</v>
      </c>
      <c r="GL218" s="263" t="s">
        <v>7219</v>
      </c>
      <c r="GM218" s="263" t="s">
        <v>7219</v>
      </c>
      <c r="GN218" s="263" t="s">
        <v>7219</v>
      </c>
      <c r="GO218" s="263" t="s">
        <v>7219</v>
      </c>
      <c r="GP218" s="263" t="s">
        <v>7219</v>
      </c>
      <c r="GQ218" s="263" t="s">
        <v>7219</v>
      </c>
      <c r="GR218" s="263" t="s">
        <v>7219</v>
      </c>
      <c r="GS218" s="263" t="s">
        <v>7219</v>
      </c>
      <c r="GT218" s="263" t="s">
        <v>7219</v>
      </c>
      <c r="GU218" s="263" t="s">
        <v>7219</v>
      </c>
      <c r="GV218" s="263" t="s">
        <v>7219</v>
      </c>
      <c r="GW218" s="263" t="s">
        <v>7219</v>
      </c>
      <c r="GX218" s="263" t="s">
        <v>7219</v>
      </c>
      <c r="GY218" s="263" t="s">
        <v>7219</v>
      </c>
      <c r="GZ218" s="263" t="s">
        <v>7219</v>
      </c>
      <c r="HA218" s="263" t="s">
        <v>7219</v>
      </c>
      <c r="HB218" s="263" t="s">
        <v>7219</v>
      </c>
      <c r="HC218" s="263" t="s">
        <v>7219</v>
      </c>
      <c r="HD218" s="263" t="s">
        <v>7219</v>
      </c>
      <c r="HE218" s="263" t="s">
        <v>7219</v>
      </c>
      <c r="HF218" s="263" t="s">
        <v>7219</v>
      </c>
      <c r="HG218" s="263" t="s">
        <v>7219</v>
      </c>
      <c r="HH218" s="263" t="s">
        <v>7219</v>
      </c>
      <c r="HI218" s="263" t="s">
        <v>7219</v>
      </c>
      <c r="HJ218" s="263" t="s">
        <v>7219</v>
      </c>
      <c r="HK218" s="263" t="s">
        <v>7219</v>
      </c>
      <c r="HL218" s="263" t="s">
        <v>7219</v>
      </c>
      <c r="HM218" s="263" t="s">
        <v>7219</v>
      </c>
      <c r="HN218" s="263" t="s">
        <v>7219</v>
      </c>
      <c r="HO218" s="263" t="s">
        <v>7219</v>
      </c>
      <c r="HP218" s="263" t="s">
        <v>7219</v>
      </c>
      <c r="HQ218" s="263" t="s">
        <v>7219</v>
      </c>
    </row>
    <row r="219" spans="3:225">
      <c r="C219" s="229"/>
      <c r="D219" s="212"/>
      <c r="E219" s="229" t="s">
        <v>7204</v>
      </c>
      <c r="F219" s="235" t="s">
        <v>7252</v>
      </c>
      <c r="G219" s="260" t="s">
        <v>7206</v>
      </c>
      <c r="H219" s="261" t="s">
        <v>7207</v>
      </c>
      <c r="I219" s="262"/>
      <c r="J219" s="262"/>
      <c r="K219" s="262"/>
      <c r="L219" s="262"/>
      <c r="M219" s="262"/>
      <c r="N219" s="262"/>
      <c r="O219" s="262"/>
      <c r="P219" s="262"/>
      <c r="Q219" s="262"/>
      <c r="R219" s="262"/>
      <c r="S219" s="262"/>
      <c r="T219" s="262"/>
      <c r="U219" s="262"/>
      <c r="V219" s="262"/>
      <c r="W219" s="262"/>
      <c r="X219" s="262"/>
      <c r="Y219" s="262"/>
      <c r="Z219" s="262"/>
      <c r="AA219" s="262"/>
      <c r="AB219" s="262"/>
      <c r="AC219" s="262"/>
      <c r="AD219" s="262"/>
      <c r="AE219" s="262"/>
      <c r="AF219" s="262"/>
      <c r="AG219" s="262"/>
      <c r="AH219" s="262"/>
      <c r="AI219" s="262"/>
      <c r="AJ219" s="262"/>
      <c r="AK219" s="262"/>
      <c r="AL219" s="262"/>
      <c r="AM219" s="262"/>
      <c r="AN219" s="262"/>
      <c r="AO219" s="262"/>
      <c r="AP219" s="262"/>
      <c r="AQ219" s="262"/>
      <c r="AR219" s="262"/>
      <c r="AS219" s="262"/>
      <c r="AT219" s="262"/>
      <c r="AU219" s="262"/>
      <c r="AV219" s="262"/>
      <c r="AW219" s="262"/>
      <c r="AX219" s="262"/>
      <c r="AY219" s="262"/>
      <c r="AZ219" s="262"/>
      <c r="BA219" s="262"/>
      <c r="BB219" s="262"/>
      <c r="BC219" s="262"/>
      <c r="BD219" s="262"/>
      <c r="BE219" s="262"/>
      <c r="BF219" s="262"/>
      <c r="BG219" s="262"/>
      <c r="BH219" s="262"/>
      <c r="BI219" s="262"/>
      <c r="BJ219" s="262"/>
      <c r="BK219" s="262"/>
      <c r="BL219" s="262"/>
      <c r="BM219" s="262"/>
      <c r="BN219" s="262"/>
      <c r="BO219" s="262"/>
      <c r="BP219" s="262"/>
      <c r="BQ219" s="262"/>
      <c r="BR219" s="262"/>
      <c r="BS219" s="262"/>
      <c r="BT219" s="262"/>
      <c r="BU219" s="262"/>
      <c r="BV219" s="262"/>
      <c r="BW219" s="262"/>
      <c r="BX219" s="262"/>
      <c r="BY219" s="262"/>
      <c r="BZ219" s="262"/>
      <c r="CA219" s="262"/>
      <c r="CB219" s="262"/>
      <c r="CC219" s="262"/>
      <c r="CD219" s="262"/>
      <c r="CE219" s="262"/>
      <c r="CF219" s="262"/>
      <c r="CG219" s="262"/>
      <c r="CH219" s="262"/>
      <c r="CI219" s="262"/>
      <c r="CJ219" s="262"/>
      <c r="CK219" s="262"/>
      <c r="CL219" s="262"/>
      <c r="CM219" s="262"/>
      <c r="CN219" s="262"/>
      <c r="CO219" s="262"/>
      <c r="CP219" s="262"/>
      <c r="CQ219" s="262"/>
      <c r="CR219" s="262"/>
      <c r="CS219" s="262"/>
      <c r="CT219" s="262"/>
      <c r="CU219" s="262"/>
      <c r="CV219" s="262"/>
      <c r="CW219" s="262"/>
      <c r="CX219" s="262"/>
      <c r="CY219" s="262"/>
      <c r="CZ219" s="262"/>
      <c r="DA219" s="262"/>
      <c r="DB219" s="262"/>
      <c r="DC219" s="262"/>
      <c r="DD219" s="262"/>
      <c r="DE219" s="262"/>
      <c r="DF219" s="262"/>
      <c r="DG219" s="262"/>
      <c r="DH219" s="262"/>
      <c r="DI219" s="262"/>
      <c r="DJ219" s="262"/>
      <c r="DK219" s="262"/>
      <c r="DL219" s="262"/>
      <c r="DM219" s="262"/>
      <c r="DN219" s="262"/>
      <c r="DO219" s="262"/>
      <c r="DP219" s="262"/>
      <c r="DQ219" s="262"/>
      <c r="DR219" s="262"/>
      <c r="DS219" s="262"/>
      <c r="DT219" s="262"/>
      <c r="DU219" s="262"/>
      <c r="DV219" s="262"/>
      <c r="DW219" s="262"/>
      <c r="DX219" s="262"/>
      <c r="DY219" s="262"/>
      <c r="DZ219" s="262"/>
      <c r="EA219" s="262"/>
      <c r="EB219" s="262"/>
      <c r="EC219" s="262"/>
      <c r="ED219" s="262"/>
      <c r="EE219" s="262"/>
      <c r="EF219" s="262"/>
      <c r="EG219" s="262"/>
      <c r="EH219" s="262"/>
      <c r="EI219" s="262"/>
      <c r="EJ219" s="262"/>
      <c r="EK219" s="262"/>
      <c r="EL219" s="262"/>
      <c r="EM219" s="262"/>
      <c r="EN219" s="262"/>
      <c r="EO219" s="262"/>
      <c r="EP219" s="263" t="s">
        <v>6977</v>
      </c>
      <c r="EQ219" s="263" t="s">
        <v>6977</v>
      </c>
      <c r="ER219" s="263" t="s">
        <v>6977</v>
      </c>
      <c r="ES219" s="263" t="s">
        <v>6977</v>
      </c>
      <c r="ET219" s="263" t="s">
        <v>6977</v>
      </c>
      <c r="EU219" s="263" t="s">
        <v>6977</v>
      </c>
      <c r="EV219" s="263" t="s">
        <v>6977</v>
      </c>
      <c r="EW219" s="263" t="s">
        <v>6977</v>
      </c>
      <c r="EX219" s="263" t="s">
        <v>6977</v>
      </c>
      <c r="EY219" s="263" t="s">
        <v>6977</v>
      </c>
      <c r="EZ219" s="263" t="s">
        <v>6977</v>
      </c>
      <c r="FA219" s="263" t="s">
        <v>6977</v>
      </c>
      <c r="FB219" s="263" t="s">
        <v>6977</v>
      </c>
      <c r="FC219" s="263" t="s">
        <v>6977</v>
      </c>
      <c r="FD219" s="263" t="s">
        <v>6977</v>
      </c>
      <c r="FE219" s="263" t="s">
        <v>6977</v>
      </c>
      <c r="FF219" s="263" t="s">
        <v>6977</v>
      </c>
      <c r="FG219" s="263" t="s">
        <v>6977</v>
      </c>
      <c r="FH219" s="263" t="s">
        <v>6977</v>
      </c>
      <c r="FI219" s="263" t="s">
        <v>6977</v>
      </c>
      <c r="FJ219" s="263" t="s">
        <v>6977</v>
      </c>
      <c r="FK219" s="263" t="s">
        <v>6977</v>
      </c>
      <c r="FL219" s="263" t="s">
        <v>6977</v>
      </c>
      <c r="FM219" s="263" t="s">
        <v>6977</v>
      </c>
      <c r="FN219" s="263" t="s">
        <v>6977</v>
      </c>
      <c r="FO219" s="263" t="s">
        <v>6977</v>
      </c>
      <c r="FP219" s="263" t="s">
        <v>6977</v>
      </c>
      <c r="FQ219" s="263" t="s">
        <v>6977</v>
      </c>
      <c r="FR219" s="263" t="s">
        <v>6977</v>
      </c>
      <c r="FS219" s="263" t="s">
        <v>6977</v>
      </c>
      <c r="FT219" s="263" t="s">
        <v>6977</v>
      </c>
      <c r="FU219" s="263" t="s">
        <v>6977</v>
      </c>
      <c r="FV219" s="263" t="s">
        <v>6977</v>
      </c>
      <c r="FW219" s="263" t="s">
        <v>6977</v>
      </c>
      <c r="FX219" s="263" t="s">
        <v>6977</v>
      </c>
      <c r="FY219" s="263" t="s">
        <v>6977</v>
      </c>
      <c r="FZ219" s="263" t="s">
        <v>6977</v>
      </c>
      <c r="GA219" s="263" t="s">
        <v>6977</v>
      </c>
      <c r="GB219" s="263" t="s">
        <v>6977</v>
      </c>
      <c r="GC219" s="263" t="s">
        <v>6977</v>
      </c>
      <c r="GD219" s="263" t="s">
        <v>6977</v>
      </c>
      <c r="GE219" s="263" t="s">
        <v>6977</v>
      </c>
      <c r="GF219" s="263" t="s">
        <v>6977</v>
      </c>
      <c r="GG219" s="263" t="s">
        <v>6977</v>
      </c>
      <c r="GH219" s="263" t="s">
        <v>6977</v>
      </c>
      <c r="GI219" s="263" t="s">
        <v>6977</v>
      </c>
      <c r="GJ219" s="263" t="s">
        <v>6977</v>
      </c>
      <c r="GK219" s="263" t="s">
        <v>6977</v>
      </c>
      <c r="GL219" s="263" t="s">
        <v>6977</v>
      </c>
      <c r="GM219" s="263" t="s">
        <v>6977</v>
      </c>
      <c r="GN219" s="263" t="s">
        <v>6977</v>
      </c>
      <c r="GO219" s="263" t="s">
        <v>6977</v>
      </c>
      <c r="GP219" s="263" t="s">
        <v>6977</v>
      </c>
      <c r="GQ219" s="263" t="s">
        <v>6977</v>
      </c>
      <c r="GR219" s="263" t="s">
        <v>6977</v>
      </c>
      <c r="GS219" s="263" t="s">
        <v>6977</v>
      </c>
      <c r="GT219" s="263" t="s">
        <v>6977</v>
      </c>
      <c r="GU219" s="263" t="s">
        <v>6977</v>
      </c>
      <c r="GV219" s="263" t="s">
        <v>6977</v>
      </c>
      <c r="GW219" s="263" t="s">
        <v>6977</v>
      </c>
      <c r="GX219" s="263" t="s">
        <v>6977</v>
      </c>
      <c r="GY219" s="263" t="s">
        <v>6977</v>
      </c>
      <c r="GZ219" s="263" t="s">
        <v>6977</v>
      </c>
      <c r="HA219" s="263" t="s">
        <v>6977</v>
      </c>
      <c r="HB219" s="263" t="s">
        <v>6977</v>
      </c>
      <c r="HC219" s="263" t="s">
        <v>6977</v>
      </c>
      <c r="HD219" s="263" t="s">
        <v>6977</v>
      </c>
      <c r="HE219" s="263" t="s">
        <v>6977</v>
      </c>
      <c r="HF219" s="263" t="s">
        <v>6977</v>
      </c>
      <c r="HG219" s="263" t="s">
        <v>6977</v>
      </c>
      <c r="HH219" s="263" t="s">
        <v>6977</v>
      </c>
      <c r="HI219" s="263" t="s">
        <v>6977</v>
      </c>
      <c r="HJ219" s="263" t="s">
        <v>6977</v>
      </c>
      <c r="HK219" s="263" t="s">
        <v>6977</v>
      </c>
      <c r="HL219" s="263" t="s">
        <v>6977</v>
      </c>
      <c r="HM219" s="263" t="s">
        <v>6977</v>
      </c>
      <c r="HN219" s="263" t="s">
        <v>6977</v>
      </c>
      <c r="HO219" s="263" t="s">
        <v>6977</v>
      </c>
      <c r="HP219" s="263" t="s">
        <v>6977</v>
      </c>
      <c r="HQ219" s="263" t="s">
        <v>6977</v>
      </c>
    </row>
    <row r="220" spans="3:225">
      <c r="C220" s="229"/>
      <c r="D220" s="212"/>
      <c r="E220" s="229" t="s">
        <v>7208</v>
      </c>
      <c r="F220" s="235" t="s">
        <v>7252</v>
      </c>
      <c r="G220" s="260" t="s">
        <v>7206</v>
      </c>
      <c r="H220" s="261" t="s">
        <v>7207</v>
      </c>
      <c r="I220" s="262"/>
      <c r="J220" s="262"/>
      <c r="K220" s="262"/>
      <c r="L220" s="262"/>
      <c r="M220" s="262"/>
      <c r="N220" s="262"/>
      <c r="O220" s="262"/>
      <c r="P220" s="262"/>
      <c r="Q220" s="262"/>
      <c r="R220" s="262"/>
      <c r="S220" s="262"/>
      <c r="T220" s="262"/>
      <c r="U220" s="262"/>
      <c r="V220" s="262"/>
      <c r="W220" s="262"/>
      <c r="X220" s="262"/>
      <c r="Y220" s="262"/>
      <c r="Z220" s="262"/>
      <c r="AA220" s="262"/>
      <c r="AB220" s="262"/>
      <c r="AC220" s="262"/>
      <c r="AD220" s="262"/>
      <c r="AE220" s="262"/>
      <c r="AF220" s="262"/>
      <c r="AG220" s="262"/>
      <c r="AH220" s="262"/>
      <c r="AI220" s="262"/>
      <c r="AJ220" s="262"/>
      <c r="AK220" s="262"/>
      <c r="AL220" s="262"/>
      <c r="AM220" s="262"/>
      <c r="AN220" s="262"/>
      <c r="AO220" s="262"/>
      <c r="AP220" s="262"/>
      <c r="AQ220" s="262"/>
      <c r="AR220" s="262"/>
      <c r="AS220" s="262"/>
      <c r="AT220" s="262"/>
      <c r="AU220" s="262"/>
      <c r="AV220" s="262"/>
      <c r="AW220" s="262"/>
      <c r="AX220" s="262"/>
      <c r="AY220" s="262"/>
      <c r="AZ220" s="262"/>
      <c r="BA220" s="262"/>
      <c r="BB220" s="262"/>
      <c r="BC220" s="262"/>
      <c r="BD220" s="262"/>
      <c r="BE220" s="262"/>
      <c r="BF220" s="262"/>
      <c r="BG220" s="262"/>
      <c r="BH220" s="262"/>
      <c r="BI220" s="262"/>
      <c r="BJ220" s="262"/>
      <c r="BK220" s="262"/>
      <c r="BL220" s="262"/>
      <c r="BM220" s="262"/>
      <c r="BN220" s="262"/>
      <c r="BO220" s="262"/>
      <c r="BP220" s="262"/>
      <c r="BQ220" s="262"/>
      <c r="BR220" s="262"/>
      <c r="BS220" s="262"/>
      <c r="BT220" s="262"/>
      <c r="BU220" s="262"/>
      <c r="BV220" s="262"/>
      <c r="BW220" s="262"/>
      <c r="BX220" s="262"/>
      <c r="BY220" s="262"/>
      <c r="BZ220" s="262"/>
      <c r="CA220" s="262"/>
      <c r="CB220" s="262"/>
      <c r="CC220" s="262"/>
      <c r="CD220" s="262"/>
      <c r="CE220" s="262"/>
      <c r="CF220" s="262"/>
      <c r="CG220" s="262"/>
      <c r="CH220" s="262"/>
      <c r="CI220" s="262"/>
      <c r="CJ220" s="262"/>
      <c r="CK220" s="262"/>
      <c r="CL220" s="262"/>
      <c r="CM220" s="262"/>
      <c r="CN220" s="262"/>
      <c r="CO220" s="262"/>
      <c r="CP220" s="262"/>
      <c r="CQ220" s="262"/>
      <c r="CR220" s="262"/>
      <c r="CS220" s="262"/>
      <c r="CT220" s="262"/>
      <c r="CU220" s="262"/>
      <c r="CV220" s="262"/>
      <c r="CW220" s="262"/>
      <c r="CX220" s="262"/>
      <c r="CY220" s="262"/>
      <c r="CZ220" s="262"/>
      <c r="DA220" s="262"/>
      <c r="DB220" s="262"/>
      <c r="DC220" s="262"/>
      <c r="DD220" s="262"/>
      <c r="DE220" s="262"/>
      <c r="DF220" s="262"/>
      <c r="DG220" s="262"/>
      <c r="DH220" s="262"/>
      <c r="DI220" s="262"/>
      <c r="DJ220" s="262"/>
      <c r="DK220" s="262"/>
      <c r="DL220" s="262"/>
      <c r="DM220" s="262"/>
      <c r="DN220" s="262"/>
      <c r="DO220" s="262"/>
      <c r="DP220" s="262"/>
      <c r="DQ220" s="262"/>
      <c r="DR220" s="262"/>
      <c r="DS220" s="262"/>
      <c r="DT220" s="262"/>
      <c r="DU220" s="262"/>
      <c r="DV220" s="262"/>
      <c r="DW220" s="262"/>
      <c r="DX220" s="262"/>
      <c r="DY220" s="262"/>
      <c r="DZ220" s="262"/>
      <c r="EA220" s="262"/>
      <c r="EB220" s="262"/>
      <c r="EC220" s="262"/>
      <c r="ED220" s="262"/>
      <c r="EE220" s="262"/>
      <c r="EF220" s="262"/>
      <c r="EG220" s="262"/>
      <c r="EH220" s="262"/>
      <c r="EI220" s="262"/>
      <c r="EJ220" s="262"/>
      <c r="EK220" s="262"/>
      <c r="EL220" s="262"/>
      <c r="EM220" s="262"/>
      <c r="EN220" s="262"/>
      <c r="EO220" s="262"/>
      <c r="EP220" s="263" t="s">
        <v>6977</v>
      </c>
      <c r="EQ220" s="263" t="s">
        <v>6977</v>
      </c>
      <c r="ER220" s="263" t="s">
        <v>6977</v>
      </c>
      <c r="ES220" s="263" t="s">
        <v>6977</v>
      </c>
      <c r="ET220" s="263" t="s">
        <v>6977</v>
      </c>
      <c r="EU220" s="263" t="s">
        <v>6977</v>
      </c>
      <c r="EV220" s="263" t="s">
        <v>6977</v>
      </c>
      <c r="EW220" s="263" t="s">
        <v>6977</v>
      </c>
      <c r="EX220" s="263" t="s">
        <v>6977</v>
      </c>
      <c r="EY220" s="263" t="s">
        <v>6977</v>
      </c>
      <c r="EZ220" s="263" t="s">
        <v>6977</v>
      </c>
      <c r="FA220" s="263" t="s">
        <v>6977</v>
      </c>
      <c r="FB220" s="263" t="s">
        <v>6977</v>
      </c>
      <c r="FC220" s="263" t="s">
        <v>6977</v>
      </c>
      <c r="FD220" s="263" t="s">
        <v>6977</v>
      </c>
      <c r="FE220" s="263" t="s">
        <v>6977</v>
      </c>
      <c r="FF220" s="263" t="s">
        <v>6977</v>
      </c>
      <c r="FG220" s="263" t="s">
        <v>6977</v>
      </c>
      <c r="FH220" s="263" t="s">
        <v>6977</v>
      </c>
      <c r="FI220" s="263" t="s">
        <v>6977</v>
      </c>
      <c r="FJ220" s="263" t="s">
        <v>6977</v>
      </c>
      <c r="FK220" s="263" t="s">
        <v>6977</v>
      </c>
      <c r="FL220" s="263" t="s">
        <v>6977</v>
      </c>
      <c r="FM220" s="263" t="s">
        <v>6977</v>
      </c>
      <c r="FN220" s="263" t="s">
        <v>6977</v>
      </c>
      <c r="FO220" s="263" t="s">
        <v>6977</v>
      </c>
      <c r="FP220" s="263" t="s">
        <v>6977</v>
      </c>
      <c r="FQ220" s="263" t="s">
        <v>6977</v>
      </c>
      <c r="FR220" s="263" t="s">
        <v>6977</v>
      </c>
      <c r="FS220" s="263" t="s">
        <v>6977</v>
      </c>
      <c r="FT220" s="263" t="s">
        <v>6977</v>
      </c>
      <c r="FU220" s="263" t="s">
        <v>6977</v>
      </c>
      <c r="FV220" s="263" t="s">
        <v>6977</v>
      </c>
      <c r="FW220" s="263" t="s">
        <v>6977</v>
      </c>
      <c r="FX220" s="263" t="s">
        <v>6977</v>
      </c>
      <c r="FY220" s="263" t="s">
        <v>6977</v>
      </c>
      <c r="FZ220" s="263" t="s">
        <v>6977</v>
      </c>
      <c r="GA220" s="263" t="s">
        <v>6977</v>
      </c>
      <c r="GB220" s="263" t="s">
        <v>6977</v>
      </c>
      <c r="GC220" s="263" t="s">
        <v>6977</v>
      </c>
      <c r="GD220" s="263" t="s">
        <v>6977</v>
      </c>
      <c r="GE220" s="263" t="s">
        <v>6977</v>
      </c>
      <c r="GF220" s="263" t="s">
        <v>6977</v>
      </c>
      <c r="GG220" s="263" t="s">
        <v>6977</v>
      </c>
      <c r="GH220" s="263" t="s">
        <v>6977</v>
      </c>
      <c r="GI220" s="263" t="s">
        <v>6977</v>
      </c>
      <c r="GJ220" s="263" t="s">
        <v>6977</v>
      </c>
      <c r="GK220" s="263" t="s">
        <v>6977</v>
      </c>
      <c r="GL220" s="263" t="s">
        <v>6977</v>
      </c>
      <c r="GM220" s="263" t="s">
        <v>6977</v>
      </c>
      <c r="GN220" s="263" t="s">
        <v>6977</v>
      </c>
      <c r="GO220" s="263" t="s">
        <v>6977</v>
      </c>
      <c r="GP220" s="263" t="s">
        <v>6977</v>
      </c>
      <c r="GQ220" s="263" t="s">
        <v>6977</v>
      </c>
      <c r="GR220" s="263" t="s">
        <v>6977</v>
      </c>
      <c r="GS220" s="263" t="s">
        <v>6977</v>
      </c>
      <c r="GT220" s="263" t="s">
        <v>6977</v>
      </c>
      <c r="GU220" s="263" t="s">
        <v>6977</v>
      </c>
      <c r="GV220" s="263" t="s">
        <v>6977</v>
      </c>
      <c r="GW220" s="263" t="s">
        <v>6977</v>
      </c>
      <c r="GX220" s="263" t="s">
        <v>6977</v>
      </c>
      <c r="GY220" s="263" t="s">
        <v>6977</v>
      </c>
      <c r="GZ220" s="263" t="s">
        <v>6977</v>
      </c>
      <c r="HA220" s="263" t="s">
        <v>6977</v>
      </c>
      <c r="HB220" s="263" t="s">
        <v>6977</v>
      </c>
      <c r="HC220" s="263" t="s">
        <v>6977</v>
      </c>
      <c r="HD220" s="263" t="s">
        <v>6977</v>
      </c>
      <c r="HE220" s="263" t="s">
        <v>6977</v>
      </c>
      <c r="HF220" s="263" t="s">
        <v>6977</v>
      </c>
      <c r="HG220" s="263" t="s">
        <v>6977</v>
      </c>
      <c r="HH220" s="263" t="s">
        <v>6977</v>
      </c>
      <c r="HI220" s="263" t="s">
        <v>6977</v>
      </c>
      <c r="HJ220" s="263" t="s">
        <v>6977</v>
      </c>
      <c r="HK220" s="263" t="s">
        <v>6977</v>
      </c>
      <c r="HL220" s="263" t="s">
        <v>6977</v>
      </c>
      <c r="HM220" s="263" t="s">
        <v>6977</v>
      </c>
      <c r="HN220" s="263" t="s">
        <v>6977</v>
      </c>
      <c r="HO220" s="263" t="s">
        <v>6977</v>
      </c>
      <c r="HP220" s="263" t="s">
        <v>6977</v>
      </c>
      <c r="HQ220" s="263" t="s">
        <v>6977</v>
      </c>
    </row>
    <row r="221" spans="3:225">
      <c r="C221" s="229"/>
      <c r="D221" s="212"/>
      <c r="E221" s="229" t="s">
        <v>7209</v>
      </c>
      <c r="F221" s="235" t="s">
        <v>7252</v>
      </c>
      <c r="G221" s="260" t="s">
        <v>7206</v>
      </c>
      <c r="H221" s="261" t="s">
        <v>7207</v>
      </c>
      <c r="I221" s="262"/>
      <c r="J221" s="262"/>
      <c r="K221" s="262"/>
      <c r="L221" s="262"/>
      <c r="M221" s="262"/>
      <c r="N221" s="262"/>
      <c r="O221" s="262"/>
      <c r="P221" s="262"/>
      <c r="Q221" s="262"/>
      <c r="R221" s="262"/>
      <c r="S221" s="262"/>
      <c r="T221" s="262"/>
      <c r="U221" s="262"/>
      <c r="V221" s="262"/>
      <c r="W221" s="262"/>
      <c r="X221" s="262"/>
      <c r="Y221" s="262"/>
      <c r="Z221" s="262"/>
      <c r="AA221" s="262"/>
      <c r="AB221" s="262"/>
      <c r="AC221" s="262"/>
      <c r="AD221" s="262"/>
      <c r="AE221" s="262"/>
      <c r="AF221" s="262"/>
      <c r="AG221" s="262"/>
      <c r="AH221" s="262"/>
      <c r="AI221" s="262"/>
      <c r="AJ221" s="262"/>
      <c r="AK221" s="262"/>
      <c r="AL221" s="262"/>
      <c r="AM221" s="262"/>
      <c r="AN221" s="262"/>
      <c r="AO221" s="262"/>
      <c r="AP221" s="262"/>
      <c r="AQ221" s="262"/>
      <c r="AR221" s="262"/>
      <c r="AS221" s="262"/>
      <c r="AT221" s="262"/>
      <c r="AU221" s="262"/>
      <c r="AV221" s="262"/>
      <c r="AW221" s="262"/>
      <c r="AX221" s="262"/>
      <c r="AY221" s="262"/>
      <c r="AZ221" s="262"/>
      <c r="BA221" s="262"/>
      <c r="BB221" s="262"/>
      <c r="BC221" s="262"/>
      <c r="BD221" s="262"/>
      <c r="BE221" s="262"/>
      <c r="BF221" s="262"/>
      <c r="BG221" s="262"/>
      <c r="BH221" s="262"/>
      <c r="BI221" s="262"/>
      <c r="BJ221" s="262"/>
      <c r="BK221" s="262"/>
      <c r="BL221" s="262"/>
      <c r="BM221" s="262"/>
      <c r="BN221" s="262"/>
      <c r="BO221" s="262"/>
      <c r="BP221" s="262"/>
      <c r="BQ221" s="262"/>
      <c r="BR221" s="262"/>
      <c r="BS221" s="262"/>
      <c r="BT221" s="262"/>
      <c r="BU221" s="262"/>
      <c r="BV221" s="262"/>
      <c r="BW221" s="262"/>
      <c r="BX221" s="262"/>
      <c r="BY221" s="262"/>
      <c r="BZ221" s="262"/>
      <c r="CA221" s="262"/>
      <c r="CB221" s="262"/>
      <c r="CC221" s="262"/>
      <c r="CD221" s="262"/>
      <c r="CE221" s="262"/>
      <c r="CF221" s="262"/>
      <c r="CG221" s="262"/>
      <c r="CH221" s="262"/>
      <c r="CI221" s="262"/>
      <c r="CJ221" s="262"/>
      <c r="CK221" s="262"/>
      <c r="CL221" s="262"/>
      <c r="CM221" s="262"/>
      <c r="CN221" s="262"/>
      <c r="CO221" s="262"/>
      <c r="CP221" s="262"/>
      <c r="CQ221" s="262"/>
      <c r="CR221" s="262"/>
      <c r="CS221" s="262"/>
      <c r="CT221" s="262"/>
      <c r="CU221" s="262"/>
      <c r="CV221" s="262"/>
      <c r="CW221" s="262"/>
      <c r="CX221" s="262"/>
      <c r="CY221" s="262"/>
      <c r="CZ221" s="262"/>
      <c r="DA221" s="262"/>
      <c r="DB221" s="262"/>
      <c r="DC221" s="262"/>
      <c r="DD221" s="262"/>
      <c r="DE221" s="262"/>
      <c r="DF221" s="262"/>
      <c r="DG221" s="262"/>
      <c r="DH221" s="262"/>
      <c r="DI221" s="262"/>
      <c r="DJ221" s="262"/>
      <c r="DK221" s="262"/>
      <c r="DL221" s="262"/>
      <c r="DM221" s="262"/>
      <c r="DN221" s="262"/>
      <c r="DO221" s="262"/>
      <c r="DP221" s="262"/>
      <c r="DQ221" s="262"/>
      <c r="DR221" s="262"/>
      <c r="DS221" s="262"/>
      <c r="DT221" s="262"/>
      <c r="DU221" s="262"/>
      <c r="DV221" s="262"/>
      <c r="DW221" s="262"/>
      <c r="DX221" s="262"/>
      <c r="DY221" s="262"/>
      <c r="DZ221" s="262"/>
      <c r="EA221" s="262"/>
      <c r="EB221" s="262"/>
      <c r="EC221" s="262"/>
      <c r="ED221" s="262"/>
      <c r="EE221" s="262"/>
      <c r="EF221" s="262"/>
      <c r="EG221" s="262"/>
      <c r="EH221" s="262"/>
      <c r="EI221" s="262"/>
      <c r="EJ221" s="262"/>
      <c r="EK221" s="262"/>
      <c r="EL221" s="262"/>
      <c r="EM221" s="262"/>
      <c r="EN221" s="262"/>
      <c r="EO221" s="262"/>
      <c r="EP221" s="263" t="s">
        <v>6977</v>
      </c>
      <c r="EQ221" s="263" t="s">
        <v>6977</v>
      </c>
      <c r="ER221" s="263" t="s">
        <v>6977</v>
      </c>
      <c r="ES221" s="263" t="s">
        <v>6977</v>
      </c>
      <c r="ET221" s="263" t="s">
        <v>6977</v>
      </c>
      <c r="EU221" s="263" t="s">
        <v>6977</v>
      </c>
      <c r="EV221" s="263" t="s">
        <v>6977</v>
      </c>
      <c r="EW221" s="263" t="s">
        <v>6977</v>
      </c>
      <c r="EX221" s="263" t="s">
        <v>6977</v>
      </c>
      <c r="EY221" s="263" t="s">
        <v>6977</v>
      </c>
      <c r="EZ221" s="263" t="s">
        <v>6977</v>
      </c>
      <c r="FA221" s="263" t="s">
        <v>6977</v>
      </c>
      <c r="FB221" s="263" t="s">
        <v>6977</v>
      </c>
      <c r="FC221" s="263" t="s">
        <v>6977</v>
      </c>
      <c r="FD221" s="263" t="s">
        <v>6977</v>
      </c>
      <c r="FE221" s="263" t="s">
        <v>6977</v>
      </c>
      <c r="FF221" s="263" t="s">
        <v>6977</v>
      </c>
      <c r="FG221" s="263" t="s">
        <v>6977</v>
      </c>
      <c r="FH221" s="263" t="s">
        <v>6977</v>
      </c>
      <c r="FI221" s="263" t="s">
        <v>6977</v>
      </c>
      <c r="FJ221" s="263" t="s">
        <v>6977</v>
      </c>
      <c r="FK221" s="263" t="s">
        <v>6977</v>
      </c>
      <c r="FL221" s="263" t="s">
        <v>6977</v>
      </c>
      <c r="FM221" s="263" t="s">
        <v>6977</v>
      </c>
      <c r="FN221" s="263" t="s">
        <v>6977</v>
      </c>
      <c r="FO221" s="263" t="s">
        <v>6977</v>
      </c>
      <c r="FP221" s="263" t="s">
        <v>6977</v>
      </c>
      <c r="FQ221" s="263" t="s">
        <v>6977</v>
      </c>
      <c r="FR221" s="263" t="s">
        <v>6977</v>
      </c>
      <c r="FS221" s="263" t="s">
        <v>6977</v>
      </c>
      <c r="FT221" s="263" t="s">
        <v>6977</v>
      </c>
      <c r="FU221" s="263" t="s">
        <v>6977</v>
      </c>
      <c r="FV221" s="263" t="s">
        <v>6977</v>
      </c>
      <c r="FW221" s="263" t="s">
        <v>6977</v>
      </c>
      <c r="FX221" s="263" t="s">
        <v>6977</v>
      </c>
      <c r="FY221" s="263" t="s">
        <v>6977</v>
      </c>
      <c r="FZ221" s="263" t="s">
        <v>6977</v>
      </c>
      <c r="GA221" s="263" t="s">
        <v>6977</v>
      </c>
      <c r="GB221" s="263" t="s">
        <v>6977</v>
      </c>
      <c r="GC221" s="263" t="s">
        <v>6977</v>
      </c>
      <c r="GD221" s="263" t="s">
        <v>6977</v>
      </c>
      <c r="GE221" s="263" t="s">
        <v>6977</v>
      </c>
      <c r="GF221" s="263" t="s">
        <v>6977</v>
      </c>
      <c r="GG221" s="263" t="s">
        <v>6977</v>
      </c>
      <c r="GH221" s="263" t="s">
        <v>6977</v>
      </c>
      <c r="GI221" s="263" t="s">
        <v>6977</v>
      </c>
      <c r="GJ221" s="263" t="s">
        <v>6977</v>
      </c>
      <c r="GK221" s="263" t="s">
        <v>6977</v>
      </c>
      <c r="GL221" s="263" t="s">
        <v>6977</v>
      </c>
      <c r="GM221" s="263" t="s">
        <v>6977</v>
      </c>
      <c r="GN221" s="263" t="s">
        <v>6977</v>
      </c>
      <c r="GO221" s="263" t="s">
        <v>6977</v>
      </c>
      <c r="GP221" s="263" t="s">
        <v>6977</v>
      </c>
      <c r="GQ221" s="263" t="s">
        <v>6977</v>
      </c>
      <c r="GR221" s="263" t="s">
        <v>6977</v>
      </c>
      <c r="GS221" s="263" t="s">
        <v>6977</v>
      </c>
      <c r="GT221" s="263" t="s">
        <v>6977</v>
      </c>
      <c r="GU221" s="263" t="s">
        <v>6977</v>
      </c>
      <c r="GV221" s="263" t="s">
        <v>6977</v>
      </c>
      <c r="GW221" s="263" t="s">
        <v>6977</v>
      </c>
      <c r="GX221" s="263" t="s">
        <v>6977</v>
      </c>
      <c r="GY221" s="263" t="s">
        <v>6977</v>
      </c>
      <c r="GZ221" s="263" t="s">
        <v>6977</v>
      </c>
      <c r="HA221" s="263" t="s">
        <v>6977</v>
      </c>
      <c r="HB221" s="263" t="s">
        <v>6977</v>
      </c>
      <c r="HC221" s="263" t="s">
        <v>6977</v>
      </c>
      <c r="HD221" s="263" t="s">
        <v>6977</v>
      </c>
      <c r="HE221" s="263" t="s">
        <v>6977</v>
      </c>
      <c r="HF221" s="263" t="s">
        <v>6977</v>
      </c>
      <c r="HG221" s="263" t="s">
        <v>6977</v>
      </c>
      <c r="HH221" s="263" t="s">
        <v>6977</v>
      </c>
      <c r="HI221" s="263" t="s">
        <v>6977</v>
      </c>
      <c r="HJ221" s="263" t="s">
        <v>6977</v>
      </c>
      <c r="HK221" s="263" t="s">
        <v>6977</v>
      </c>
      <c r="HL221" s="263" t="s">
        <v>6977</v>
      </c>
      <c r="HM221" s="263" t="s">
        <v>6977</v>
      </c>
      <c r="HN221" s="263" t="s">
        <v>6977</v>
      </c>
      <c r="HO221" s="263" t="s">
        <v>6977</v>
      </c>
      <c r="HP221" s="263" t="s">
        <v>6977</v>
      </c>
      <c r="HQ221" s="263" t="s">
        <v>6977</v>
      </c>
    </row>
    <row r="222" spans="3:225">
      <c r="C222" s="229"/>
      <c r="D222" s="212"/>
      <c r="E222" s="229" t="s">
        <v>7210</v>
      </c>
      <c r="F222" s="235" t="s">
        <v>7252</v>
      </c>
      <c r="G222" s="260" t="s">
        <v>7206</v>
      </c>
      <c r="H222" s="261" t="s">
        <v>7207</v>
      </c>
      <c r="I222" s="262"/>
      <c r="J222" s="262"/>
      <c r="K222" s="262"/>
      <c r="L222" s="262"/>
      <c r="M222" s="262"/>
      <c r="N222" s="262"/>
      <c r="O222" s="262"/>
      <c r="P222" s="262"/>
      <c r="Q222" s="262"/>
      <c r="R222" s="262"/>
      <c r="S222" s="262"/>
      <c r="T222" s="262"/>
      <c r="U222" s="262"/>
      <c r="V222" s="262"/>
      <c r="W222" s="262"/>
      <c r="X222" s="262"/>
      <c r="Y222" s="262"/>
      <c r="Z222" s="262"/>
      <c r="AA222" s="262"/>
      <c r="AB222" s="262"/>
      <c r="AC222" s="262"/>
      <c r="AD222" s="262"/>
      <c r="AE222" s="262"/>
      <c r="AF222" s="262"/>
      <c r="AG222" s="262"/>
      <c r="AH222" s="262"/>
      <c r="AI222" s="262"/>
      <c r="AJ222" s="262"/>
      <c r="AK222" s="262"/>
      <c r="AL222" s="262"/>
      <c r="AM222" s="262"/>
      <c r="AN222" s="262"/>
      <c r="AO222" s="262"/>
      <c r="AP222" s="262"/>
      <c r="AQ222" s="262"/>
      <c r="AR222" s="262"/>
      <c r="AS222" s="262"/>
      <c r="AT222" s="262"/>
      <c r="AU222" s="262"/>
      <c r="AV222" s="262"/>
      <c r="AW222" s="262"/>
      <c r="AX222" s="262"/>
      <c r="AY222" s="262"/>
      <c r="AZ222" s="262"/>
      <c r="BA222" s="262"/>
      <c r="BB222" s="262"/>
      <c r="BC222" s="262"/>
      <c r="BD222" s="262"/>
      <c r="BE222" s="262"/>
      <c r="BF222" s="262"/>
      <c r="BG222" s="262"/>
      <c r="BH222" s="262"/>
      <c r="BI222" s="262"/>
      <c r="BJ222" s="262"/>
      <c r="BK222" s="262"/>
      <c r="BL222" s="262"/>
      <c r="BM222" s="262"/>
      <c r="BN222" s="262"/>
      <c r="BO222" s="262"/>
      <c r="BP222" s="262"/>
      <c r="BQ222" s="262"/>
      <c r="BR222" s="262"/>
      <c r="BS222" s="262"/>
      <c r="BT222" s="262"/>
      <c r="BU222" s="262"/>
      <c r="BV222" s="262"/>
      <c r="BW222" s="262"/>
      <c r="BX222" s="262"/>
      <c r="BY222" s="262"/>
      <c r="BZ222" s="262"/>
      <c r="CA222" s="262"/>
      <c r="CB222" s="262"/>
      <c r="CC222" s="262"/>
      <c r="CD222" s="262"/>
      <c r="CE222" s="262"/>
      <c r="CF222" s="262"/>
      <c r="CG222" s="262"/>
      <c r="CH222" s="262"/>
      <c r="CI222" s="262"/>
      <c r="CJ222" s="262"/>
      <c r="CK222" s="262"/>
      <c r="CL222" s="262"/>
      <c r="CM222" s="262"/>
      <c r="CN222" s="262"/>
      <c r="CO222" s="262"/>
      <c r="CP222" s="262"/>
      <c r="CQ222" s="262"/>
      <c r="CR222" s="262"/>
      <c r="CS222" s="262"/>
      <c r="CT222" s="262"/>
      <c r="CU222" s="262"/>
      <c r="CV222" s="262"/>
      <c r="CW222" s="262"/>
      <c r="CX222" s="262"/>
      <c r="CY222" s="262"/>
      <c r="CZ222" s="262"/>
      <c r="DA222" s="262"/>
      <c r="DB222" s="262"/>
      <c r="DC222" s="262"/>
      <c r="DD222" s="262"/>
      <c r="DE222" s="262"/>
      <c r="DF222" s="262"/>
      <c r="DG222" s="262"/>
      <c r="DH222" s="262"/>
      <c r="DI222" s="262"/>
      <c r="DJ222" s="262"/>
      <c r="DK222" s="262"/>
      <c r="DL222" s="262"/>
      <c r="DM222" s="262"/>
      <c r="DN222" s="262"/>
      <c r="DO222" s="262"/>
      <c r="DP222" s="262"/>
      <c r="DQ222" s="262"/>
      <c r="DR222" s="262"/>
      <c r="DS222" s="262"/>
      <c r="DT222" s="262"/>
      <c r="DU222" s="262"/>
      <c r="DV222" s="262"/>
      <c r="DW222" s="262"/>
      <c r="DX222" s="262"/>
      <c r="DY222" s="262"/>
      <c r="DZ222" s="262"/>
      <c r="EA222" s="262"/>
      <c r="EB222" s="262"/>
      <c r="EC222" s="262"/>
      <c r="ED222" s="262"/>
      <c r="EE222" s="262"/>
      <c r="EF222" s="262"/>
      <c r="EG222" s="262"/>
      <c r="EH222" s="262"/>
      <c r="EI222" s="262"/>
      <c r="EJ222" s="262"/>
      <c r="EK222" s="262"/>
      <c r="EL222" s="262"/>
      <c r="EM222" s="262"/>
      <c r="EN222" s="262"/>
      <c r="EO222" s="262"/>
      <c r="EP222" s="263" t="s">
        <v>6977</v>
      </c>
      <c r="EQ222" s="263" t="s">
        <v>6977</v>
      </c>
      <c r="ER222" s="263" t="s">
        <v>6977</v>
      </c>
      <c r="ES222" s="263" t="s">
        <v>6977</v>
      </c>
      <c r="ET222" s="263" t="s">
        <v>6977</v>
      </c>
      <c r="EU222" s="263" t="s">
        <v>6977</v>
      </c>
      <c r="EV222" s="263" t="s">
        <v>6977</v>
      </c>
      <c r="EW222" s="263" t="s">
        <v>6977</v>
      </c>
      <c r="EX222" s="263" t="s">
        <v>6977</v>
      </c>
      <c r="EY222" s="263" t="s">
        <v>6977</v>
      </c>
      <c r="EZ222" s="263" t="s">
        <v>6977</v>
      </c>
      <c r="FA222" s="263" t="s">
        <v>6977</v>
      </c>
      <c r="FB222" s="263" t="s">
        <v>6977</v>
      </c>
      <c r="FC222" s="263" t="s">
        <v>6977</v>
      </c>
      <c r="FD222" s="263" t="s">
        <v>6977</v>
      </c>
      <c r="FE222" s="263" t="s">
        <v>6977</v>
      </c>
      <c r="FF222" s="263" t="s">
        <v>6977</v>
      </c>
      <c r="FG222" s="263" t="s">
        <v>6977</v>
      </c>
      <c r="FH222" s="263" t="s">
        <v>6977</v>
      </c>
      <c r="FI222" s="263" t="s">
        <v>6977</v>
      </c>
      <c r="FJ222" s="263" t="s">
        <v>6977</v>
      </c>
      <c r="FK222" s="263" t="s">
        <v>6977</v>
      </c>
      <c r="FL222" s="263" t="s">
        <v>6977</v>
      </c>
      <c r="FM222" s="263" t="s">
        <v>6977</v>
      </c>
      <c r="FN222" s="263" t="s">
        <v>6977</v>
      </c>
      <c r="FO222" s="263" t="s">
        <v>6977</v>
      </c>
      <c r="FP222" s="263" t="s">
        <v>6977</v>
      </c>
      <c r="FQ222" s="263" t="s">
        <v>6977</v>
      </c>
      <c r="FR222" s="263" t="s">
        <v>6977</v>
      </c>
      <c r="FS222" s="263" t="s">
        <v>6977</v>
      </c>
      <c r="FT222" s="263" t="s">
        <v>6977</v>
      </c>
      <c r="FU222" s="263" t="s">
        <v>6977</v>
      </c>
      <c r="FV222" s="263" t="s">
        <v>6977</v>
      </c>
      <c r="FW222" s="263" t="s">
        <v>6977</v>
      </c>
      <c r="FX222" s="263" t="s">
        <v>6977</v>
      </c>
      <c r="FY222" s="263" t="s">
        <v>6977</v>
      </c>
      <c r="FZ222" s="263" t="s">
        <v>6977</v>
      </c>
      <c r="GA222" s="263" t="s">
        <v>6977</v>
      </c>
      <c r="GB222" s="263" t="s">
        <v>6977</v>
      </c>
      <c r="GC222" s="263" t="s">
        <v>6977</v>
      </c>
      <c r="GD222" s="263" t="s">
        <v>6977</v>
      </c>
      <c r="GE222" s="263" t="s">
        <v>6977</v>
      </c>
      <c r="GF222" s="263" t="s">
        <v>6977</v>
      </c>
      <c r="GG222" s="263" t="s">
        <v>6977</v>
      </c>
      <c r="GH222" s="263" t="s">
        <v>6977</v>
      </c>
      <c r="GI222" s="263" t="s">
        <v>6977</v>
      </c>
      <c r="GJ222" s="263" t="s">
        <v>6977</v>
      </c>
      <c r="GK222" s="263" t="s">
        <v>6977</v>
      </c>
      <c r="GL222" s="263" t="s">
        <v>6977</v>
      </c>
      <c r="GM222" s="263" t="s">
        <v>6977</v>
      </c>
      <c r="GN222" s="263" t="s">
        <v>6977</v>
      </c>
      <c r="GO222" s="263" t="s">
        <v>6977</v>
      </c>
      <c r="GP222" s="263" t="s">
        <v>6977</v>
      </c>
      <c r="GQ222" s="263" t="s">
        <v>6977</v>
      </c>
      <c r="GR222" s="263" t="s">
        <v>6977</v>
      </c>
      <c r="GS222" s="263" t="s">
        <v>6977</v>
      </c>
      <c r="GT222" s="263" t="s">
        <v>6977</v>
      </c>
      <c r="GU222" s="263" t="s">
        <v>6977</v>
      </c>
      <c r="GV222" s="263" t="s">
        <v>6977</v>
      </c>
      <c r="GW222" s="263" t="s">
        <v>6977</v>
      </c>
      <c r="GX222" s="263" t="s">
        <v>6977</v>
      </c>
      <c r="GY222" s="263" t="s">
        <v>6977</v>
      </c>
      <c r="GZ222" s="263" t="s">
        <v>6977</v>
      </c>
      <c r="HA222" s="263" t="s">
        <v>6977</v>
      </c>
      <c r="HB222" s="263" t="s">
        <v>6977</v>
      </c>
      <c r="HC222" s="263" t="s">
        <v>6977</v>
      </c>
      <c r="HD222" s="263" t="s">
        <v>6977</v>
      </c>
      <c r="HE222" s="263" t="s">
        <v>6977</v>
      </c>
      <c r="HF222" s="263" t="s">
        <v>6977</v>
      </c>
      <c r="HG222" s="263" t="s">
        <v>6977</v>
      </c>
      <c r="HH222" s="263" t="s">
        <v>6977</v>
      </c>
      <c r="HI222" s="263" t="s">
        <v>6977</v>
      </c>
      <c r="HJ222" s="263" t="s">
        <v>6977</v>
      </c>
      <c r="HK222" s="263" t="s">
        <v>6977</v>
      </c>
      <c r="HL222" s="263" t="s">
        <v>6977</v>
      </c>
      <c r="HM222" s="263" t="s">
        <v>6977</v>
      </c>
      <c r="HN222" s="263" t="s">
        <v>6977</v>
      </c>
      <c r="HO222" s="263" t="s">
        <v>6977</v>
      </c>
      <c r="HP222" s="263" t="s">
        <v>6977</v>
      </c>
      <c r="HQ222" s="263" t="s">
        <v>6977</v>
      </c>
    </row>
    <row r="223" spans="3:225">
      <c r="C223" s="229"/>
      <c r="D223" s="212"/>
      <c r="E223" s="229" t="s">
        <v>7211</v>
      </c>
      <c r="F223" s="235" t="s">
        <v>7252</v>
      </c>
      <c r="G223" s="260" t="s">
        <v>7206</v>
      </c>
      <c r="H223" s="261" t="s">
        <v>7207</v>
      </c>
      <c r="I223" s="262"/>
      <c r="J223" s="262"/>
      <c r="K223" s="262"/>
      <c r="L223" s="262"/>
      <c r="M223" s="262"/>
      <c r="N223" s="262"/>
      <c r="O223" s="262"/>
      <c r="P223" s="262"/>
      <c r="Q223" s="262"/>
      <c r="R223" s="262"/>
      <c r="S223" s="262"/>
      <c r="T223" s="262"/>
      <c r="U223" s="262"/>
      <c r="V223" s="262"/>
      <c r="W223" s="262"/>
      <c r="X223" s="262"/>
      <c r="Y223" s="262"/>
      <c r="Z223" s="262"/>
      <c r="AA223" s="262"/>
      <c r="AB223" s="262"/>
      <c r="AC223" s="262"/>
      <c r="AD223" s="262"/>
      <c r="AE223" s="262"/>
      <c r="AF223" s="262"/>
      <c r="AG223" s="262"/>
      <c r="AH223" s="262"/>
      <c r="AI223" s="262"/>
      <c r="AJ223" s="262"/>
      <c r="AK223" s="262"/>
      <c r="AL223" s="262"/>
      <c r="AM223" s="262"/>
      <c r="AN223" s="262"/>
      <c r="AO223" s="262"/>
      <c r="AP223" s="262"/>
      <c r="AQ223" s="262"/>
      <c r="AR223" s="262"/>
      <c r="AS223" s="262"/>
      <c r="AT223" s="262"/>
      <c r="AU223" s="262"/>
      <c r="AV223" s="262"/>
      <c r="AW223" s="262"/>
      <c r="AX223" s="262"/>
      <c r="AY223" s="262"/>
      <c r="AZ223" s="262"/>
      <c r="BA223" s="262"/>
      <c r="BB223" s="262"/>
      <c r="BC223" s="262"/>
      <c r="BD223" s="262"/>
      <c r="BE223" s="262"/>
      <c r="BF223" s="262"/>
      <c r="BG223" s="262"/>
      <c r="BH223" s="262"/>
      <c r="BI223" s="262"/>
      <c r="BJ223" s="262"/>
      <c r="BK223" s="262"/>
      <c r="BL223" s="262"/>
      <c r="BM223" s="262"/>
      <c r="BN223" s="262"/>
      <c r="BO223" s="262"/>
      <c r="BP223" s="262"/>
      <c r="BQ223" s="262"/>
      <c r="BR223" s="262"/>
      <c r="BS223" s="262"/>
      <c r="BT223" s="262"/>
      <c r="BU223" s="262"/>
      <c r="BV223" s="262"/>
      <c r="BW223" s="262"/>
      <c r="BX223" s="262"/>
      <c r="BY223" s="262"/>
      <c r="BZ223" s="262"/>
      <c r="CA223" s="262"/>
      <c r="CB223" s="262"/>
      <c r="CC223" s="262"/>
      <c r="CD223" s="262"/>
      <c r="CE223" s="262"/>
      <c r="CF223" s="262"/>
      <c r="CG223" s="262"/>
      <c r="CH223" s="262"/>
      <c r="CI223" s="262"/>
      <c r="CJ223" s="262"/>
      <c r="CK223" s="262"/>
      <c r="CL223" s="262"/>
      <c r="CM223" s="262"/>
      <c r="CN223" s="262"/>
      <c r="CO223" s="262"/>
      <c r="CP223" s="262"/>
      <c r="CQ223" s="262"/>
      <c r="CR223" s="262"/>
      <c r="CS223" s="262"/>
      <c r="CT223" s="262"/>
      <c r="CU223" s="262"/>
      <c r="CV223" s="262"/>
      <c r="CW223" s="262"/>
      <c r="CX223" s="262"/>
      <c r="CY223" s="262"/>
      <c r="CZ223" s="262"/>
      <c r="DA223" s="262"/>
      <c r="DB223" s="262"/>
      <c r="DC223" s="262"/>
      <c r="DD223" s="262"/>
      <c r="DE223" s="262"/>
      <c r="DF223" s="262"/>
      <c r="DG223" s="262"/>
      <c r="DH223" s="262"/>
      <c r="DI223" s="262"/>
      <c r="DJ223" s="262"/>
      <c r="DK223" s="262"/>
      <c r="DL223" s="262"/>
      <c r="DM223" s="262"/>
      <c r="DN223" s="262"/>
      <c r="DO223" s="262"/>
      <c r="DP223" s="262"/>
      <c r="DQ223" s="262"/>
      <c r="DR223" s="262"/>
      <c r="DS223" s="262"/>
      <c r="DT223" s="262"/>
      <c r="DU223" s="262"/>
      <c r="DV223" s="262"/>
      <c r="DW223" s="262"/>
      <c r="DX223" s="262"/>
      <c r="DY223" s="262"/>
      <c r="DZ223" s="262"/>
      <c r="EA223" s="262"/>
      <c r="EB223" s="262"/>
      <c r="EC223" s="262"/>
      <c r="ED223" s="262"/>
      <c r="EE223" s="262"/>
      <c r="EF223" s="262"/>
      <c r="EG223" s="262"/>
      <c r="EH223" s="262"/>
      <c r="EI223" s="262"/>
      <c r="EJ223" s="262"/>
      <c r="EK223" s="262"/>
      <c r="EL223" s="262"/>
      <c r="EM223" s="262"/>
      <c r="EN223" s="262"/>
      <c r="EO223" s="262"/>
      <c r="EP223" s="263" t="s">
        <v>6977</v>
      </c>
      <c r="EQ223" s="263" t="s">
        <v>6977</v>
      </c>
      <c r="ER223" s="263" t="s">
        <v>6977</v>
      </c>
      <c r="ES223" s="263" t="s">
        <v>6977</v>
      </c>
      <c r="ET223" s="263" t="s">
        <v>6977</v>
      </c>
      <c r="EU223" s="263" t="s">
        <v>6977</v>
      </c>
      <c r="EV223" s="263" t="s">
        <v>6977</v>
      </c>
      <c r="EW223" s="263" t="s">
        <v>6977</v>
      </c>
      <c r="EX223" s="263" t="s">
        <v>6977</v>
      </c>
      <c r="EY223" s="263" t="s">
        <v>6977</v>
      </c>
      <c r="EZ223" s="263" t="s">
        <v>6977</v>
      </c>
      <c r="FA223" s="263" t="s">
        <v>6977</v>
      </c>
      <c r="FB223" s="263" t="s">
        <v>6977</v>
      </c>
      <c r="FC223" s="263" t="s">
        <v>6977</v>
      </c>
      <c r="FD223" s="263" t="s">
        <v>6977</v>
      </c>
      <c r="FE223" s="263" t="s">
        <v>6977</v>
      </c>
      <c r="FF223" s="263" t="s">
        <v>6977</v>
      </c>
      <c r="FG223" s="263" t="s">
        <v>6977</v>
      </c>
      <c r="FH223" s="263" t="s">
        <v>6977</v>
      </c>
      <c r="FI223" s="263" t="s">
        <v>6977</v>
      </c>
      <c r="FJ223" s="263" t="s">
        <v>6977</v>
      </c>
      <c r="FK223" s="263" t="s">
        <v>6977</v>
      </c>
      <c r="FL223" s="263" t="s">
        <v>6977</v>
      </c>
      <c r="FM223" s="263" t="s">
        <v>6977</v>
      </c>
      <c r="FN223" s="263" t="s">
        <v>6977</v>
      </c>
      <c r="FO223" s="263" t="s">
        <v>6977</v>
      </c>
      <c r="FP223" s="263" t="s">
        <v>6977</v>
      </c>
      <c r="FQ223" s="263" t="s">
        <v>6977</v>
      </c>
      <c r="FR223" s="263" t="s">
        <v>6977</v>
      </c>
      <c r="FS223" s="263" t="s">
        <v>6977</v>
      </c>
      <c r="FT223" s="263" t="s">
        <v>6977</v>
      </c>
      <c r="FU223" s="263" t="s">
        <v>6977</v>
      </c>
      <c r="FV223" s="263" t="s">
        <v>6977</v>
      </c>
      <c r="FW223" s="263" t="s">
        <v>6977</v>
      </c>
      <c r="FX223" s="263" t="s">
        <v>6977</v>
      </c>
      <c r="FY223" s="263" t="s">
        <v>6977</v>
      </c>
      <c r="FZ223" s="263" t="s">
        <v>6977</v>
      </c>
      <c r="GA223" s="263" t="s">
        <v>6977</v>
      </c>
      <c r="GB223" s="263" t="s">
        <v>6977</v>
      </c>
      <c r="GC223" s="263" t="s">
        <v>6977</v>
      </c>
      <c r="GD223" s="263" t="s">
        <v>6977</v>
      </c>
      <c r="GE223" s="263" t="s">
        <v>6977</v>
      </c>
      <c r="GF223" s="263" t="s">
        <v>6977</v>
      </c>
      <c r="GG223" s="263" t="s">
        <v>6977</v>
      </c>
      <c r="GH223" s="263" t="s">
        <v>6977</v>
      </c>
      <c r="GI223" s="263" t="s">
        <v>6977</v>
      </c>
      <c r="GJ223" s="263" t="s">
        <v>6977</v>
      </c>
      <c r="GK223" s="263" t="s">
        <v>6977</v>
      </c>
      <c r="GL223" s="263" t="s">
        <v>6977</v>
      </c>
      <c r="GM223" s="263" t="s">
        <v>6977</v>
      </c>
      <c r="GN223" s="263" t="s">
        <v>6977</v>
      </c>
      <c r="GO223" s="263" t="s">
        <v>6977</v>
      </c>
      <c r="GP223" s="263" t="s">
        <v>6977</v>
      </c>
      <c r="GQ223" s="263" t="s">
        <v>6977</v>
      </c>
      <c r="GR223" s="263" t="s">
        <v>6977</v>
      </c>
      <c r="GS223" s="263" t="s">
        <v>6977</v>
      </c>
      <c r="GT223" s="263" t="s">
        <v>6977</v>
      </c>
      <c r="GU223" s="263" t="s">
        <v>6977</v>
      </c>
      <c r="GV223" s="263" t="s">
        <v>6977</v>
      </c>
      <c r="GW223" s="263" t="s">
        <v>6977</v>
      </c>
      <c r="GX223" s="263" t="s">
        <v>6977</v>
      </c>
      <c r="GY223" s="263" t="s">
        <v>6977</v>
      </c>
      <c r="GZ223" s="263" t="s">
        <v>6977</v>
      </c>
      <c r="HA223" s="263" t="s">
        <v>6977</v>
      </c>
      <c r="HB223" s="263" t="s">
        <v>6977</v>
      </c>
      <c r="HC223" s="263" t="s">
        <v>6977</v>
      </c>
      <c r="HD223" s="263" t="s">
        <v>6977</v>
      </c>
      <c r="HE223" s="263" t="s">
        <v>6977</v>
      </c>
      <c r="HF223" s="263" t="s">
        <v>6977</v>
      </c>
      <c r="HG223" s="263" t="s">
        <v>6977</v>
      </c>
      <c r="HH223" s="263" t="s">
        <v>6977</v>
      </c>
      <c r="HI223" s="263" t="s">
        <v>6977</v>
      </c>
      <c r="HJ223" s="263" t="s">
        <v>6977</v>
      </c>
      <c r="HK223" s="263" t="s">
        <v>6977</v>
      </c>
      <c r="HL223" s="263" t="s">
        <v>6977</v>
      </c>
      <c r="HM223" s="263" t="s">
        <v>6977</v>
      </c>
      <c r="HN223" s="263" t="s">
        <v>6977</v>
      </c>
      <c r="HO223" s="263" t="s">
        <v>6977</v>
      </c>
      <c r="HP223" s="263" t="s">
        <v>6977</v>
      </c>
      <c r="HQ223" s="263" t="s">
        <v>6977</v>
      </c>
    </row>
    <row r="224" spans="3:225">
      <c r="C224" s="229"/>
      <c r="D224" s="212"/>
      <c r="E224" s="229" t="s">
        <v>7212</v>
      </c>
      <c r="F224" s="235" t="s">
        <v>7252</v>
      </c>
      <c r="G224" s="260" t="s">
        <v>7206</v>
      </c>
      <c r="H224" s="261" t="s">
        <v>7213</v>
      </c>
      <c r="I224" s="262"/>
      <c r="J224" s="262"/>
      <c r="K224" s="262"/>
      <c r="L224" s="262"/>
      <c r="M224" s="262"/>
      <c r="N224" s="262"/>
      <c r="O224" s="262"/>
      <c r="P224" s="262"/>
      <c r="Q224" s="262"/>
      <c r="R224" s="262"/>
      <c r="S224" s="262"/>
      <c r="T224" s="262"/>
      <c r="U224" s="262"/>
      <c r="V224" s="262"/>
      <c r="W224" s="262"/>
      <c r="X224" s="262"/>
      <c r="Y224" s="262"/>
      <c r="Z224" s="262"/>
      <c r="AA224" s="262"/>
      <c r="AB224" s="262"/>
      <c r="AC224" s="262"/>
      <c r="AD224" s="262"/>
      <c r="AE224" s="262"/>
      <c r="AF224" s="262"/>
      <c r="AG224" s="262"/>
      <c r="AH224" s="262"/>
      <c r="AI224" s="262"/>
      <c r="AJ224" s="262"/>
      <c r="AK224" s="262"/>
      <c r="AL224" s="262"/>
      <c r="AM224" s="262"/>
      <c r="AN224" s="262"/>
      <c r="AO224" s="262"/>
      <c r="AP224" s="262"/>
      <c r="AQ224" s="262"/>
      <c r="AR224" s="262"/>
      <c r="AS224" s="262"/>
      <c r="AT224" s="262"/>
      <c r="AU224" s="262"/>
      <c r="AV224" s="262"/>
      <c r="AW224" s="262"/>
      <c r="AX224" s="262"/>
      <c r="AY224" s="262"/>
      <c r="AZ224" s="262"/>
      <c r="BA224" s="262"/>
      <c r="BB224" s="262"/>
      <c r="BC224" s="262"/>
      <c r="BD224" s="262"/>
      <c r="BE224" s="262"/>
      <c r="BF224" s="262"/>
      <c r="BG224" s="262"/>
      <c r="BH224" s="262"/>
      <c r="BI224" s="262"/>
      <c r="BJ224" s="262"/>
      <c r="BK224" s="262"/>
      <c r="BL224" s="262"/>
      <c r="BM224" s="262"/>
      <c r="BN224" s="262"/>
      <c r="BO224" s="262"/>
      <c r="BP224" s="262"/>
      <c r="BQ224" s="262"/>
      <c r="BR224" s="262"/>
      <c r="BS224" s="262"/>
      <c r="BT224" s="262"/>
      <c r="BU224" s="262"/>
      <c r="BV224" s="262"/>
      <c r="BW224" s="262"/>
      <c r="BX224" s="262"/>
      <c r="BY224" s="262"/>
      <c r="BZ224" s="262"/>
      <c r="CA224" s="262"/>
      <c r="CB224" s="262"/>
      <c r="CC224" s="262"/>
      <c r="CD224" s="262"/>
      <c r="CE224" s="262"/>
      <c r="CF224" s="262"/>
      <c r="CG224" s="262"/>
      <c r="CH224" s="262"/>
      <c r="CI224" s="262"/>
      <c r="CJ224" s="262"/>
      <c r="CK224" s="262"/>
      <c r="CL224" s="262"/>
      <c r="CM224" s="262"/>
      <c r="CN224" s="262"/>
      <c r="CO224" s="262"/>
      <c r="CP224" s="262"/>
      <c r="CQ224" s="262"/>
      <c r="CR224" s="262"/>
      <c r="CS224" s="262"/>
      <c r="CT224" s="262"/>
      <c r="CU224" s="262"/>
      <c r="CV224" s="262"/>
      <c r="CW224" s="262"/>
      <c r="CX224" s="262"/>
      <c r="CY224" s="262"/>
      <c r="CZ224" s="262"/>
      <c r="DA224" s="262"/>
      <c r="DB224" s="262"/>
      <c r="DC224" s="262"/>
      <c r="DD224" s="262"/>
      <c r="DE224" s="262"/>
      <c r="DF224" s="262"/>
      <c r="DG224" s="262"/>
      <c r="DH224" s="262"/>
      <c r="DI224" s="262"/>
      <c r="DJ224" s="262"/>
      <c r="DK224" s="262"/>
      <c r="DL224" s="262"/>
      <c r="DM224" s="262"/>
      <c r="DN224" s="262"/>
      <c r="DO224" s="262"/>
      <c r="DP224" s="262"/>
      <c r="DQ224" s="262"/>
      <c r="DR224" s="262"/>
      <c r="DS224" s="262"/>
      <c r="DT224" s="262"/>
      <c r="DU224" s="262"/>
      <c r="DV224" s="262"/>
      <c r="DW224" s="262"/>
      <c r="DX224" s="262"/>
      <c r="DY224" s="262"/>
      <c r="DZ224" s="262"/>
      <c r="EA224" s="262"/>
      <c r="EB224" s="262"/>
      <c r="EC224" s="262"/>
      <c r="ED224" s="262"/>
      <c r="EE224" s="262"/>
      <c r="EF224" s="262"/>
      <c r="EG224" s="262"/>
      <c r="EH224" s="262"/>
      <c r="EI224" s="262"/>
      <c r="EJ224" s="262"/>
      <c r="EK224" s="262"/>
      <c r="EL224" s="262"/>
      <c r="EM224" s="262"/>
      <c r="EN224" s="262"/>
      <c r="EO224" s="262"/>
      <c r="EP224" s="263" t="s">
        <v>6977</v>
      </c>
      <c r="EQ224" s="263" t="s">
        <v>6977</v>
      </c>
      <c r="ER224" s="263" t="s">
        <v>6977</v>
      </c>
      <c r="ES224" s="263" t="s">
        <v>6977</v>
      </c>
      <c r="ET224" s="263" t="s">
        <v>6977</v>
      </c>
      <c r="EU224" s="263" t="s">
        <v>6977</v>
      </c>
      <c r="EV224" s="263" t="s">
        <v>6977</v>
      </c>
      <c r="EW224" s="263" t="s">
        <v>6977</v>
      </c>
      <c r="EX224" s="263" t="s">
        <v>6977</v>
      </c>
      <c r="EY224" s="263" t="s">
        <v>6977</v>
      </c>
      <c r="EZ224" s="263" t="s">
        <v>6977</v>
      </c>
      <c r="FA224" s="263" t="s">
        <v>6977</v>
      </c>
      <c r="FB224" s="263" t="s">
        <v>6977</v>
      </c>
      <c r="FC224" s="263" t="s">
        <v>6977</v>
      </c>
      <c r="FD224" s="263" t="s">
        <v>6977</v>
      </c>
      <c r="FE224" s="263" t="s">
        <v>6977</v>
      </c>
      <c r="FF224" s="263" t="s">
        <v>6977</v>
      </c>
      <c r="FG224" s="263" t="s">
        <v>6977</v>
      </c>
      <c r="FH224" s="263" t="s">
        <v>6977</v>
      </c>
      <c r="FI224" s="263" t="s">
        <v>6977</v>
      </c>
      <c r="FJ224" s="263" t="s">
        <v>6977</v>
      </c>
      <c r="FK224" s="263" t="s">
        <v>6977</v>
      </c>
      <c r="FL224" s="263" t="s">
        <v>6977</v>
      </c>
      <c r="FM224" s="263" t="s">
        <v>6977</v>
      </c>
      <c r="FN224" s="263" t="s">
        <v>6977</v>
      </c>
      <c r="FO224" s="263" t="s">
        <v>6977</v>
      </c>
      <c r="FP224" s="263" t="s">
        <v>6977</v>
      </c>
      <c r="FQ224" s="263" t="s">
        <v>6977</v>
      </c>
      <c r="FR224" s="263" t="s">
        <v>6977</v>
      </c>
      <c r="FS224" s="263" t="s">
        <v>6977</v>
      </c>
      <c r="FT224" s="263" t="s">
        <v>6977</v>
      </c>
      <c r="FU224" s="263" t="s">
        <v>6977</v>
      </c>
      <c r="FV224" s="263" t="s">
        <v>6977</v>
      </c>
      <c r="FW224" s="263" t="s">
        <v>6977</v>
      </c>
      <c r="FX224" s="263" t="s">
        <v>6977</v>
      </c>
      <c r="FY224" s="263" t="s">
        <v>6977</v>
      </c>
      <c r="FZ224" s="263" t="s">
        <v>6977</v>
      </c>
      <c r="GA224" s="263" t="s">
        <v>6977</v>
      </c>
      <c r="GB224" s="263" t="s">
        <v>6977</v>
      </c>
      <c r="GC224" s="263" t="s">
        <v>6977</v>
      </c>
      <c r="GD224" s="263" t="s">
        <v>6977</v>
      </c>
      <c r="GE224" s="263" t="s">
        <v>6977</v>
      </c>
      <c r="GF224" s="263" t="s">
        <v>6977</v>
      </c>
      <c r="GG224" s="263" t="s">
        <v>6977</v>
      </c>
      <c r="GH224" s="263" t="s">
        <v>6977</v>
      </c>
      <c r="GI224" s="263" t="s">
        <v>6977</v>
      </c>
      <c r="GJ224" s="263" t="s">
        <v>6977</v>
      </c>
      <c r="GK224" s="263" t="s">
        <v>6977</v>
      </c>
      <c r="GL224" s="263" t="s">
        <v>6977</v>
      </c>
      <c r="GM224" s="263" t="s">
        <v>6977</v>
      </c>
      <c r="GN224" s="263" t="s">
        <v>6977</v>
      </c>
      <c r="GO224" s="263" t="s">
        <v>6977</v>
      </c>
      <c r="GP224" s="263" t="s">
        <v>6977</v>
      </c>
      <c r="GQ224" s="263" t="s">
        <v>6977</v>
      </c>
      <c r="GR224" s="263" t="s">
        <v>6977</v>
      </c>
      <c r="GS224" s="263" t="s">
        <v>6977</v>
      </c>
      <c r="GT224" s="263" t="s">
        <v>6977</v>
      </c>
      <c r="GU224" s="263" t="s">
        <v>6977</v>
      </c>
      <c r="GV224" s="263" t="s">
        <v>6977</v>
      </c>
      <c r="GW224" s="263" t="s">
        <v>6977</v>
      </c>
      <c r="GX224" s="263" t="s">
        <v>6977</v>
      </c>
      <c r="GY224" s="263" t="s">
        <v>6977</v>
      </c>
      <c r="GZ224" s="263" t="s">
        <v>6977</v>
      </c>
      <c r="HA224" s="263" t="s">
        <v>6977</v>
      </c>
      <c r="HB224" s="263" t="s">
        <v>6977</v>
      </c>
      <c r="HC224" s="263" t="s">
        <v>6977</v>
      </c>
      <c r="HD224" s="263" t="s">
        <v>6977</v>
      </c>
      <c r="HE224" s="263" t="s">
        <v>6977</v>
      </c>
      <c r="HF224" s="263" t="s">
        <v>6977</v>
      </c>
      <c r="HG224" s="263" t="s">
        <v>6977</v>
      </c>
      <c r="HH224" s="263" t="s">
        <v>6977</v>
      </c>
      <c r="HI224" s="263" t="s">
        <v>6977</v>
      </c>
      <c r="HJ224" s="263" t="s">
        <v>6977</v>
      </c>
      <c r="HK224" s="263" t="s">
        <v>6977</v>
      </c>
      <c r="HL224" s="263" t="s">
        <v>6977</v>
      </c>
      <c r="HM224" s="263" t="s">
        <v>6977</v>
      </c>
      <c r="HN224" s="263" t="s">
        <v>6977</v>
      </c>
      <c r="HO224" s="263" t="s">
        <v>6977</v>
      </c>
      <c r="HP224" s="263" t="s">
        <v>6977</v>
      </c>
      <c r="HQ224" s="263" t="s">
        <v>6977</v>
      </c>
    </row>
    <row r="225" spans="3:225">
      <c r="C225" s="229"/>
      <c r="D225" s="212"/>
      <c r="E225" s="229" t="s">
        <v>7214</v>
      </c>
      <c r="F225" s="235" t="s">
        <v>7252</v>
      </c>
      <c r="G225" s="260" t="s">
        <v>7206</v>
      </c>
      <c r="H225" s="261" t="s">
        <v>7213</v>
      </c>
      <c r="I225" s="262"/>
      <c r="J225" s="262"/>
      <c r="K225" s="262"/>
      <c r="L225" s="262"/>
      <c r="M225" s="262"/>
      <c r="N225" s="262"/>
      <c r="O225" s="262"/>
      <c r="P225" s="262"/>
      <c r="Q225" s="262"/>
      <c r="R225" s="262"/>
      <c r="S225" s="262"/>
      <c r="T225" s="262"/>
      <c r="U225" s="262"/>
      <c r="V225" s="262"/>
      <c r="W225" s="262"/>
      <c r="X225" s="262"/>
      <c r="Y225" s="262"/>
      <c r="Z225" s="262"/>
      <c r="AA225" s="262"/>
      <c r="AB225" s="262"/>
      <c r="AC225" s="262"/>
      <c r="AD225" s="262"/>
      <c r="AE225" s="262"/>
      <c r="AF225" s="262"/>
      <c r="AG225" s="262"/>
      <c r="AH225" s="262"/>
      <c r="AI225" s="262"/>
      <c r="AJ225" s="262"/>
      <c r="AK225" s="262"/>
      <c r="AL225" s="262"/>
      <c r="AM225" s="262"/>
      <c r="AN225" s="262"/>
      <c r="AO225" s="262"/>
      <c r="AP225" s="262"/>
      <c r="AQ225" s="262"/>
      <c r="AR225" s="262"/>
      <c r="AS225" s="262"/>
      <c r="AT225" s="262"/>
      <c r="AU225" s="262"/>
      <c r="AV225" s="262"/>
      <c r="AW225" s="262"/>
      <c r="AX225" s="262"/>
      <c r="AY225" s="262"/>
      <c r="AZ225" s="262"/>
      <c r="BA225" s="262"/>
      <c r="BB225" s="262"/>
      <c r="BC225" s="262"/>
      <c r="BD225" s="262"/>
      <c r="BE225" s="262"/>
      <c r="BF225" s="262"/>
      <c r="BG225" s="262"/>
      <c r="BH225" s="262"/>
      <c r="BI225" s="262"/>
      <c r="BJ225" s="262"/>
      <c r="BK225" s="262"/>
      <c r="BL225" s="262"/>
      <c r="BM225" s="262"/>
      <c r="BN225" s="262"/>
      <c r="BO225" s="262"/>
      <c r="BP225" s="262"/>
      <c r="BQ225" s="262"/>
      <c r="BR225" s="262"/>
      <c r="BS225" s="262"/>
      <c r="BT225" s="262"/>
      <c r="BU225" s="262"/>
      <c r="BV225" s="262"/>
      <c r="BW225" s="262"/>
      <c r="BX225" s="262"/>
      <c r="BY225" s="262"/>
      <c r="BZ225" s="262"/>
      <c r="CA225" s="262"/>
      <c r="CB225" s="262"/>
      <c r="CC225" s="262"/>
      <c r="CD225" s="262"/>
      <c r="CE225" s="262"/>
      <c r="CF225" s="262"/>
      <c r="CG225" s="262"/>
      <c r="CH225" s="262"/>
      <c r="CI225" s="262"/>
      <c r="CJ225" s="262"/>
      <c r="CK225" s="262"/>
      <c r="CL225" s="262"/>
      <c r="CM225" s="262"/>
      <c r="CN225" s="262"/>
      <c r="CO225" s="262"/>
      <c r="CP225" s="262"/>
      <c r="CQ225" s="262"/>
      <c r="CR225" s="262"/>
      <c r="CS225" s="262"/>
      <c r="CT225" s="262"/>
      <c r="CU225" s="262"/>
      <c r="CV225" s="262"/>
      <c r="CW225" s="262"/>
      <c r="CX225" s="262"/>
      <c r="CY225" s="262"/>
      <c r="CZ225" s="262"/>
      <c r="DA225" s="262"/>
      <c r="DB225" s="262"/>
      <c r="DC225" s="262"/>
      <c r="DD225" s="262"/>
      <c r="DE225" s="262"/>
      <c r="DF225" s="262"/>
      <c r="DG225" s="262"/>
      <c r="DH225" s="262"/>
      <c r="DI225" s="262"/>
      <c r="DJ225" s="262"/>
      <c r="DK225" s="262"/>
      <c r="DL225" s="262"/>
      <c r="DM225" s="262"/>
      <c r="DN225" s="262"/>
      <c r="DO225" s="262"/>
      <c r="DP225" s="262"/>
      <c r="DQ225" s="262"/>
      <c r="DR225" s="262"/>
      <c r="DS225" s="262"/>
      <c r="DT225" s="262"/>
      <c r="DU225" s="262"/>
      <c r="DV225" s="262"/>
      <c r="DW225" s="262"/>
      <c r="DX225" s="262"/>
      <c r="DY225" s="262"/>
      <c r="DZ225" s="262"/>
      <c r="EA225" s="262"/>
      <c r="EB225" s="262"/>
      <c r="EC225" s="262"/>
      <c r="ED225" s="262"/>
      <c r="EE225" s="262"/>
      <c r="EF225" s="262"/>
      <c r="EG225" s="262"/>
      <c r="EH225" s="262"/>
      <c r="EI225" s="262"/>
      <c r="EJ225" s="262"/>
      <c r="EK225" s="262"/>
      <c r="EL225" s="262"/>
      <c r="EM225" s="262"/>
      <c r="EN225" s="262"/>
      <c r="EO225" s="262"/>
      <c r="EP225" s="263" t="s">
        <v>6977</v>
      </c>
      <c r="EQ225" s="263" t="s">
        <v>6977</v>
      </c>
      <c r="ER225" s="263" t="s">
        <v>6977</v>
      </c>
      <c r="ES225" s="263" t="s">
        <v>6977</v>
      </c>
      <c r="ET225" s="263" t="s">
        <v>6977</v>
      </c>
      <c r="EU225" s="263" t="s">
        <v>6977</v>
      </c>
      <c r="EV225" s="263" t="s">
        <v>6977</v>
      </c>
      <c r="EW225" s="263" t="s">
        <v>6977</v>
      </c>
      <c r="EX225" s="263" t="s">
        <v>6977</v>
      </c>
      <c r="EY225" s="263" t="s">
        <v>6977</v>
      </c>
      <c r="EZ225" s="263" t="s">
        <v>6977</v>
      </c>
      <c r="FA225" s="263" t="s">
        <v>6977</v>
      </c>
      <c r="FB225" s="263" t="s">
        <v>6977</v>
      </c>
      <c r="FC225" s="263" t="s">
        <v>6977</v>
      </c>
      <c r="FD225" s="263" t="s">
        <v>6977</v>
      </c>
      <c r="FE225" s="263" t="s">
        <v>6977</v>
      </c>
      <c r="FF225" s="263" t="s">
        <v>6977</v>
      </c>
      <c r="FG225" s="263" t="s">
        <v>6977</v>
      </c>
      <c r="FH225" s="263" t="s">
        <v>6977</v>
      </c>
      <c r="FI225" s="263" t="s">
        <v>6977</v>
      </c>
      <c r="FJ225" s="263" t="s">
        <v>6977</v>
      </c>
      <c r="FK225" s="263" t="s">
        <v>6977</v>
      </c>
      <c r="FL225" s="263" t="s">
        <v>6977</v>
      </c>
      <c r="FM225" s="263" t="s">
        <v>6977</v>
      </c>
      <c r="FN225" s="263" t="s">
        <v>6977</v>
      </c>
      <c r="FO225" s="263" t="s">
        <v>6977</v>
      </c>
      <c r="FP225" s="263" t="s">
        <v>6977</v>
      </c>
      <c r="FQ225" s="263" t="s">
        <v>6977</v>
      </c>
      <c r="FR225" s="263" t="s">
        <v>6977</v>
      </c>
      <c r="FS225" s="263" t="s">
        <v>6977</v>
      </c>
      <c r="FT225" s="263" t="s">
        <v>6977</v>
      </c>
      <c r="FU225" s="263" t="s">
        <v>6977</v>
      </c>
      <c r="FV225" s="263" t="s">
        <v>6977</v>
      </c>
      <c r="FW225" s="263" t="s">
        <v>6977</v>
      </c>
      <c r="FX225" s="263" t="s">
        <v>6977</v>
      </c>
      <c r="FY225" s="263" t="s">
        <v>6977</v>
      </c>
      <c r="FZ225" s="263" t="s">
        <v>6977</v>
      </c>
      <c r="GA225" s="263" t="s">
        <v>6977</v>
      </c>
      <c r="GB225" s="263" t="s">
        <v>6977</v>
      </c>
      <c r="GC225" s="263" t="s">
        <v>6977</v>
      </c>
      <c r="GD225" s="263" t="s">
        <v>6977</v>
      </c>
      <c r="GE225" s="263" t="s">
        <v>6977</v>
      </c>
      <c r="GF225" s="263" t="s">
        <v>6977</v>
      </c>
      <c r="GG225" s="263" t="s">
        <v>6977</v>
      </c>
      <c r="GH225" s="263" t="s">
        <v>6977</v>
      </c>
      <c r="GI225" s="263" t="s">
        <v>6977</v>
      </c>
      <c r="GJ225" s="263" t="s">
        <v>6977</v>
      </c>
      <c r="GK225" s="263" t="s">
        <v>6977</v>
      </c>
      <c r="GL225" s="263" t="s">
        <v>6977</v>
      </c>
      <c r="GM225" s="263" t="s">
        <v>6977</v>
      </c>
      <c r="GN225" s="263" t="s">
        <v>6977</v>
      </c>
      <c r="GO225" s="263" t="s">
        <v>6977</v>
      </c>
      <c r="GP225" s="263" t="s">
        <v>6977</v>
      </c>
      <c r="GQ225" s="263" t="s">
        <v>6977</v>
      </c>
      <c r="GR225" s="263" t="s">
        <v>6977</v>
      </c>
      <c r="GS225" s="263" t="s">
        <v>6977</v>
      </c>
      <c r="GT225" s="263" t="s">
        <v>6977</v>
      </c>
      <c r="GU225" s="263" t="s">
        <v>6977</v>
      </c>
      <c r="GV225" s="263" t="s">
        <v>6977</v>
      </c>
      <c r="GW225" s="263" t="s">
        <v>6977</v>
      </c>
      <c r="GX225" s="263" t="s">
        <v>6977</v>
      </c>
      <c r="GY225" s="263" t="s">
        <v>6977</v>
      </c>
      <c r="GZ225" s="263" t="s">
        <v>6977</v>
      </c>
      <c r="HA225" s="263" t="s">
        <v>6977</v>
      </c>
      <c r="HB225" s="263" t="s">
        <v>6977</v>
      </c>
      <c r="HC225" s="263" t="s">
        <v>6977</v>
      </c>
      <c r="HD225" s="263" t="s">
        <v>6977</v>
      </c>
      <c r="HE225" s="263" t="s">
        <v>6977</v>
      </c>
      <c r="HF225" s="263" t="s">
        <v>6977</v>
      </c>
      <c r="HG225" s="263" t="s">
        <v>6977</v>
      </c>
      <c r="HH225" s="263" t="s">
        <v>6977</v>
      </c>
      <c r="HI225" s="263" t="s">
        <v>6977</v>
      </c>
      <c r="HJ225" s="263" t="s">
        <v>6977</v>
      </c>
      <c r="HK225" s="263" t="s">
        <v>6977</v>
      </c>
      <c r="HL225" s="263" t="s">
        <v>6977</v>
      </c>
      <c r="HM225" s="263" t="s">
        <v>6977</v>
      </c>
      <c r="HN225" s="263" t="s">
        <v>6977</v>
      </c>
      <c r="HO225" s="263" t="s">
        <v>6977</v>
      </c>
      <c r="HP225" s="263" t="s">
        <v>6977</v>
      </c>
      <c r="HQ225" s="263" t="s">
        <v>6977</v>
      </c>
    </row>
    <row r="226" spans="3:225">
      <c r="C226" s="229"/>
      <c r="D226" s="212"/>
      <c r="E226" s="229" t="s">
        <v>7215</v>
      </c>
      <c r="F226" s="235" t="s">
        <v>7252</v>
      </c>
      <c r="G226" s="260" t="s">
        <v>7206</v>
      </c>
      <c r="H226" s="261" t="s">
        <v>7213</v>
      </c>
      <c r="I226" s="262"/>
      <c r="J226" s="262"/>
      <c r="K226" s="262"/>
      <c r="L226" s="262"/>
      <c r="M226" s="262"/>
      <c r="N226" s="262"/>
      <c r="O226" s="262"/>
      <c r="P226" s="262"/>
      <c r="Q226" s="262"/>
      <c r="R226" s="262"/>
      <c r="S226" s="262"/>
      <c r="T226" s="262"/>
      <c r="U226" s="262"/>
      <c r="V226" s="262"/>
      <c r="W226" s="262"/>
      <c r="X226" s="262"/>
      <c r="Y226" s="262"/>
      <c r="Z226" s="262"/>
      <c r="AA226" s="262"/>
      <c r="AB226" s="262"/>
      <c r="AC226" s="262"/>
      <c r="AD226" s="262"/>
      <c r="AE226" s="262"/>
      <c r="AF226" s="262"/>
      <c r="AG226" s="262"/>
      <c r="AH226" s="262"/>
      <c r="AI226" s="262"/>
      <c r="AJ226" s="262"/>
      <c r="AK226" s="262"/>
      <c r="AL226" s="262"/>
      <c r="AM226" s="262"/>
      <c r="AN226" s="262"/>
      <c r="AO226" s="262"/>
      <c r="AP226" s="262"/>
      <c r="AQ226" s="262"/>
      <c r="AR226" s="262"/>
      <c r="AS226" s="262"/>
      <c r="AT226" s="262"/>
      <c r="AU226" s="262"/>
      <c r="AV226" s="262"/>
      <c r="AW226" s="262"/>
      <c r="AX226" s="262"/>
      <c r="AY226" s="262"/>
      <c r="AZ226" s="262"/>
      <c r="BA226" s="262"/>
      <c r="BB226" s="262"/>
      <c r="BC226" s="262"/>
      <c r="BD226" s="262"/>
      <c r="BE226" s="262"/>
      <c r="BF226" s="262"/>
      <c r="BG226" s="262"/>
      <c r="BH226" s="262"/>
      <c r="BI226" s="262"/>
      <c r="BJ226" s="262"/>
      <c r="BK226" s="262"/>
      <c r="BL226" s="262"/>
      <c r="BM226" s="262"/>
      <c r="BN226" s="262"/>
      <c r="BO226" s="262"/>
      <c r="BP226" s="262"/>
      <c r="BQ226" s="262"/>
      <c r="BR226" s="262"/>
      <c r="BS226" s="262"/>
      <c r="BT226" s="262"/>
      <c r="BU226" s="262"/>
      <c r="BV226" s="262"/>
      <c r="BW226" s="262"/>
      <c r="BX226" s="262"/>
      <c r="BY226" s="262"/>
      <c r="BZ226" s="262"/>
      <c r="CA226" s="262"/>
      <c r="CB226" s="262"/>
      <c r="CC226" s="262"/>
      <c r="CD226" s="262"/>
      <c r="CE226" s="262"/>
      <c r="CF226" s="262"/>
      <c r="CG226" s="262"/>
      <c r="CH226" s="262"/>
      <c r="CI226" s="262"/>
      <c r="CJ226" s="262"/>
      <c r="CK226" s="262"/>
      <c r="CL226" s="262"/>
      <c r="CM226" s="262"/>
      <c r="CN226" s="262"/>
      <c r="CO226" s="262"/>
      <c r="CP226" s="262"/>
      <c r="CQ226" s="262"/>
      <c r="CR226" s="262"/>
      <c r="CS226" s="262"/>
      <c r="CT226" s="262"/>
      <c r="CU226" s="262"/>
      <c r="CV226" s="262"/>
      <c r="CW226" s="262"/>
      <c r="CX226" s="262"/>
      <c r="CY226" s="262"/>
      <c r="CZ226" s="262"/>
      <c r="DA226" s="262"/>
      <c r="DB226" s="262"/>
      <c r="DC226" s="262"/>
      <c r="DD226" s="262"/>
      <c r="DE226" s="262"/>
      <c r="DF226" s="262"/>
      <c r="DG226" s="262"/>
      <c r="DH226" s="262"/>
      <c r="DI226" s="262"/>
      <c r="DJ226" s="262"/>
      <c r="DK226" s="262"/>
      <c r="DL226" s="262"/>
      <c r="DM226" s="262"/>
      <c r="DN226" s="262"/>
      <c r="DO226" s="262"/>
      <c r="DP226" s="262"/>
      <c r="DQ226" s="262"/>
      <c r="DR226" s="262"/>
      <c r="DS226" s="262"/>
      <c r="DT226" s="262"/>
      <c r="DU226" s="262"/>
      <c r="DV226" s="262"/>
      <c r="DW226" s="262"/>
      <c r="DX226" s="262"/>
      <c r="DY226" s="262"/>
      <c r="DZ226" s="262"/>
      <c r="EA226" s="262"/>
      <c r="EB226" s="262"/>
      <c r="EC226" s="262"/>
      <c r="ED226" s="262"/>
      <c r="EE226" s="262"/>
      <c r="EF226" s="262"/>
      <c r="EG226" s="262"/>
      <c r="EH226" s="262"/>
      <c r="EI226" s="262"/>
      <c r="EJ226" s="262"/>
      <c r="EK226" s="262"/>
      <c r="EL226" s="262"/>
      <c r="EM226" s="262"/>
      <c r="EN226" s="262"/>
      <c r="EO226" s="262"/>
      <c r="EP226" s="263" t="s">
        <v>6977</v>
      </c>
      <c r="EQ226" s="263" t="s">
        <v>6977</v>
      </c>
      <c r="ER226" s="263" t="s">
        <v>6977</v>
      </c>
      <c r="ES226" s="263" t="s">
        <v>6977</v>
      </c>
      <c r="ET226" s="263" t="s">
        <v>6977</v>
      </c>
      <c r="EU226" s="263" t="s">
        <v>6977</v>
      </c>
      <c r="EV226" s="263" t="s">
        <v>6977</v>
      </c>
      <c r="EW226" s="263" t="s">
        <v>6977</v>
      </c>
      <c r="EX226" s="263" t="s">
        <v>6977</v>
      </c>
      <c r="EY226" s="263" t="s">
        <v>6977</v>
      </c>
      <c r="EZ226" s="263" t="s">
        <v>6977</v>
      </c>
      <c r="FA226" s="263" t="s">
        <v>6977</v>
      </c>
      <c r="FB226" s="263" t="s">
        <v>6977</v>
      </c>
      <c r="FC226" s="263" t="s">
        <v>6977</v>
      </c>
      <c r="FD226" s="263" t="s">
        <v>6977</v>
      </c>
      <c r="FE226" s="263" t="s">
        <v>6977</v>
      </c>
      <c r="FF226" s="263" t="s">
        <v>6977</v>
      </c>
      <c r="FG226" s="263" t="s">
        <v>6977</v>
      </c>
      <c r="FH226" s="263" t="s">
        <v>6977</v>
      </c>
      <c r="FI226" s="263" t="s">
        <v>6977</v>
      </c>
      <c r="FJ226" s="263" t="s">
        <v>6977</v>
      </c>
      <c r="FK226" s="263" t="s">
        <v>6977</v>
      </c>
      <c r="FL226" s="263" t="s">
        <v>6977</v>
      </c>
      <c r="FM226" s="263" t="s">
        <v>6977</v>
      </c>
      <c r="FN226" s="263" t="s">
        <v>6977</v>
      </c>
      <c r="FO226" s="263" t="s">
        <v>6977</v>
      </c>
      <c r="FP226" s="263" t="s">
        <v>6977</v>
      </c>
      <c r="FQ226" s="263" t="s">
        <v>6977</v>
      </c>
      <c r="FR226" s="263" t="s">
        <v>6977</v>
      </c>
      <c r="FS226" s="263" t="s">
        <v>6977</v>
      </c>
      <c r="FT226" s="263" t="s">
        <v>6977</v>
      </c>
      <c r="FU226" s="263" t="s">
        <v>6977</v>
      </c>
      <c r="FV226" s="263" t="s">
        <v>6977</v>
      </c>
      <c r="FW226" s="263" t="s">
        <v>6977</v>
      </c>
      <c r="FX226" s="263" t="s">
        <v>6977</v>
      </c>
      <c r="FY226" s="263" t="s">
        <v>6977</v>
      </c>
      <c r="FZ226" s="263" t="s">
        <v>6977</v>
      </c>
      <c r="GA226" s="263" t="s">
        <v>6977</v>
      </c>
      <c r="GB226" s="263" t="s">
        <v>6977</v>
      </c>
      <c r="GC226" s="263" t="s">
        <v>6977</v>
      </c>
      <c r="GD226" s="263" t="s">
        <v>6977</v>
      </c>
      <c r="GE226" s="263" t="s">
        <v>6977</v>
      </c>
      <c r="GF226" s="263" t="s">
        <v>6977</v>
      </c>
      <c r="GG226" s="263" t="s">
        <v>6977</v>
      </c>
      <c r="GH226" s="263" t="s">
        <v>6977</v>
      </c>
      <c r="GI226" s="263" t="s">
        <v>6977</v>
      </c>
      <c r="GJ226" s="263" t="s">
        <v>6977</v>
      </c>
      <c r="GK226" s="263" t="s">
        <v>6977</v>
      </c>
      <c r="GL226" s="263" t="s">
        <v>6977</v>
      </c>
      <c r="GM226" s="263" t="s">
        <v>6977</v>
      </c>
      <c r="GN226" s="263" t="s">
        <v>6977</v>
      </c>
      <c r="GO226" s="263" t="s">
        <v>6977</v>
      </c>
      <c r="GP226" s="263" t="s">
        <v>6977</v>
      </c>
      <c r="GQ226" s="263" t="s">
        <v>6977</v>
      </c>
      <c r="GR226" s="263" t="s">
        <v>6977</v>
      </c>
      <c r="GS226" s="263" t="s">
        <v>6977</v>
      </c>
      <c r="GT226" s="263" t="s">
        <v>6977</v>
      </c>
      <c r="GU226" s="263" t="s">
        <v>6977</v>
      </c>
      <c r="GV226" s="263" t="s">
        <v>6977</v>
      </c>
      <c r="GW226" s="263" t="s">
        <v>6977</v>
      </c>
      <c r="GX226" s="263" t="s">
        <v>6977</v>
      </c>
      <c r="GY226" s="263" t="s">
        <v>6977</v>
      </c>
      <c r="GZ226" s="263" t="s">
        <v>6977</v>
      </c>
      <c r="HA226" s="263" t="s">
        <v>6977</v>
      </c>
      <c r="HB226" s="263" t="s">
        <v>6977</v>
      </c>
      <c r="HC226" s="263" t="s">
        <v>6977</v>
      </c>
      <c r="HD226" s="263" t="s">
        <v>6977</v>
      </c>
      <c r="HE226" s="263" t="s">
        <v>6977</v>
      </c>
      <c r="HF226" s="263" t="s">
        <v>6977</v>
      </c>
      <c r="HG226" s="263" t="s">
        <v>6977</v>
      </c>
      <c r="HH226" s="263" t="s">
        <v>6977</v>
      </c>
      <c r="HI226" s="263" t="s">
        <v>6977</v>
      </c>
      <c r="HJ226" s="263" t="s">
        <v>6977</v>
      </c>
      <c r="HK226" s="263" t="s">
        <v>6977</v>
      </c>
      <c r="HL226" s="263" t="s">
        <v>6977</v>
      </c>
      <c r="HM226" s="263" t="s">
        <v>6977</v>
      </c>
      <c r="HN226" s="263" t="s">
        <v>6977</v>
      </c>
      <c r="HO226" s="263" t="s">
        <v>6977</v>
      </c>
      <c r="HP226" s="263" t="s">
        <v>6977</v>
      </c>
      <c r="HQ226" s="263" t="s">
        <v>6977</v>
      </c>
    </row>
    <row r="227" spans="3:225">
      <c r="C227" s="229"/>
      <c r="D227" s="212"/>
      <c r="E227" s="229" t="s">
        <v>7216</v>
      </c>
      <c r="F227" s="235" t="s">
        <v>7252</v>
      </c>
      <c r="G227" s="260" t="s">
        <v>7206</v>
      </c>
      <c r="H227" s="261" t="s">
        <v>7213</v>
      </c>
      <c r="I227" s="262"/>
      <c r="J227" s="262"/>
      <c r="K227" s="262"/>
      <c r="L227" s="262"/>
      <c r="M227" s="262"/>
      <c r="N227" s="262"/>
      <c r="O227" s="262"/>
      <c r="P227" s="262"/>
      <c r="Q227" s="262"/>
      <c r="R227" s="262"/>
      <c r="S227" s="262"/>
      <c r="T227" s="262"/>
      <c r="U227" s="262"/>
      <c r="V227" s="262"/>
      <c r="W227" s="262"/>
      <c r="X227" s="262"/>
      <c r="Y227" s="262"/>
      <c r="Z227" s="262"/>
      <c r="AA227" s="262"/>
      <c r="AB227" s="262"/>
      <c r="AC227" s="262"/>
      <c r="AD227" s="262"/>
      <c r="AE227" s="262"/>
      <c r="AF227" s="262"/>
      <c r="AG227" s="262"/>
      <c r="AH227" s="262"/>
      <c r="AI227" s="262"/>
      <c r="AJ227" s="262"/>
      <c r="AK227" s="262"/>
      <c r="AL227" s="262"/>
      <c r="AM227" s="262"/>
      <c r="AN227" s="262"/>
      <c r="AO227" s="262"/>
      <c r="AP227" s="262"/>
      <c r="AQ227" s="262"/>
      <c r="AR227" s="262"/>
      <c r="AS227" s="262"/>
      <c r="AT227" s="262"/>
      <c r="AU227" s="262"/>
      <c r="AV227" s="262"/>
      <c r="AW227" s="262"/>
      <c r="AX227" s="262"/>
      <c r="AY227" s="262"/>
      <c r="AZ227" s="262"/>
      <c r="BA227" s="262"/>
      <c r="BB227" s="262"/>
      <c r="BC227" s="262"/>
      <c r="BD227" s="262"/>
      <c r="BE227" s="262"/>
      <c r="BF227" s="262"/>
      <c r="BG227" s="262"/>
      <c r="BH227" s="262"/>
      <c r="BI227" s="262"/>
      <c r="BJ227" s="262"/>
      <c r="BK227" s="262"/>
      <c r="BL227" s="262"/>
      <c r="BM227" s="262"/>
      <c r="BN227" s="262"/>
      <c r="BO227" s="262"/>
      <c r="BP227" s="262"/>
      <c r="BQ227" s="262"/>
      <c r="BR227" s="262"/>
      <c r="BS227" s="262"/>
      <c r="BT227" s="262"/>
      <c r="BU227" s="262"/>
      <c r="BV227" s="262"/>
      <c r="BW227" s="262"/>
      <c r="BX227" s="262"/>
      <c r="BY227" s="262"/>
      <c r="BZ227" s="262"/>
      <c r="CA227" s="262"/>
      <c r="CB227" s="262"/>
      <c r="CC227" s="262"/>
      <c r="CD227" s="262"/>
      <c r="CE227" s="262"/>
      <c r="CF227" s="262"/>
      <c r="CG227" s="262"/>
      <c r="CH227" s="262"/>
      <c r="CI227" s="262"/>
      <c r="CJ227" s="262"/>
      <c r="CK227" s="262"/>
      <c r="CL227" s="262"/>
      <c r="CM227" s="262"/>
      <c r="CN227" s="262"/>
      <c r="CO227" s="262"/>
      <c r="CP227" s="262"/>
      <c r="CQ227" s="262"/>
      <c r="CR227" s="262"/>
      <c r="CS227" s="262"/>
      <c r="CT227" s="262"/>
      <c r="CU227" s="262"/>
      <c r="CV227" s="262"/>
      <c r="CW227" s="262"/>
      <c r="CX227" s="262"/>
      <c r="CY227" s="262"/>
      <c r="CZ227" s="262"/>
      <c r="DA227" s="262"/>
      <c r="DB227" s="262"/>
      <c r="DC227" s="262"/>
      <c r="DD227" s="262"/>
      <c r="DE227" s="262"/>
      <c r="DF227" s="262"/>
      <c r="DG227" s="262"/>
      <c r="DH227" s="262"/>
      <c r="DI227" s="262"/>
      <c r="DJ227" s="262"/>
      <c r="DK227" s="262"/>
      <c r="DL227" s="262"/>
      <c r="DM227" s="262"/>
      <c r="DN227" s="262"/>
      <c r="DO227" s="262"/>
      <c r="DP227" s="262"/>
      <c r="DQ227" s="262"/>
      <c r="DR227" s="262"/>
      <c r="DS227" s="262"/>
      <c r="DT227" s="262"/>
      <c r="DU227" s="262"/>
      <c r="DV227" s="262"/>
      <c r="DW227" s="262"/>
      <c r="DX227" s="262"/>
      <c r="DY227" s="262"/>
      <c r="DZ227" s="262"/>
      <c r="EA227" s="262"/>
      <c r="EB227" s="262"/>
      <c r="EC227" s="262"/>
      <c r="ED227" s="262"/>
      <c r="EE227" s="262"/>
      <c r="EF227" s="262"/>
      <c r="EG227" s="262"/>
      <c r="EH227" s="262"/>
      <c r="EI227" s="262"/>
      <c r="EJ227" s="262"/>
      <c r="EK227" s="262"/>
      <c r="EL227" s="262"/>
      <c r="EM227" s="262"/>
      <c r="EN227" s="262"/>
      <c r="EO227" s="262"/>
      <c r="EP227" s="263" t="s">
        <v>6977</v>
      </c>
      <c r="EQ227" s="263" t="s">
        <v>6977</v>
      </c>
      <c r="ER227" s="263" t="s">
        <v>6977</v>
      </c>
      <c r="ES227" s="263" t="s">
        <v>6977</v>
      </c>
      <c r="ET227" s="263" t="s">
        <v>6977</v>
      </c>
      <c r="EU227" s="263" t="s">
        <v>6977</v>
      </c>
      <c r="EV227" s="263" t="s">
        <v>6977</v>
      </c>
      <c r="EW227" s="263" t="s">
        <v>6977</v>
      </c>
      <c r="EX227" s="263" t="s">
        <v>6977</v>
      </c>
      <c r="EY227" s="263" t="s">
        <v>6977</v>
      </c>
      <c r="EZ227" s="263" t="s">
        <v>6977</v>
      </c>
      <c r="FA227" s="263" t="s">
        <v>6977</v>
      </c>
      <c r="FB227" s="263" t="s">
        <v>6977</v>
      </c>
      <c r="FC227" s="263" t="s">
        <v>6977</v>
      </c>
      <c r="FD227" s="263" t="s">
        <v>6977</v>
      </c>
      <c r="FE227" s="263" t="s">
        <v>6977</v>
      </c>
      <c r="FF227" s="263" t="s">
        <v>6977</v>
      </c>
      <c r="FG227" s="263" t="s">
        <v>6977</v>
      </c>
      <c r="FH227" s="263" t="s">
        <v>6977</v>
      </c>
      <c r="FI227" s="263" t="s">
        <v>6977</v>
      </c>
      <c r="FJ227" s="263" t="s">
        <v>6977</v>
      </c>
      <c r="FK227" s="263" t="s">
        <v>6977</v>
      </c>
      <c r="FL227" s="263" t="s">
        <v>6977</v>
      </c>
      <c r="FM227" s="263" t="s">
        <v>6977</v>
      </c>
      <c r="FN227" s="263" t="s">
        <v>6977</v>
      </c>
      <c r="FO227" s="263" t="s">
        <v>6977</v>
      </c>
      <c r="FP227" s="263" t="s">
        <v>6977</v>
      </c>
      <c r="FQ227" s="263" t="s">
        <v>6977</v>
      </c>
      <c r="FR227" s="263" t="s">
        <v>6977</v>
      </c>
      <c r="FS227" s="263" t="s">
        <v>6977</v>
      </c>
      <c r="FT227" s="263" t="s">
        <v>6977</v>
      </c>
      <c r="FU227" s="263" t="s">
        <v>6977</v>
      </c>
      <c r="FV227" s="263" t="s">
        <v>6977</v>
      </c>
      <c r="FW227" s="263" t="s">
        <v>6977</v>
      </c>
      <c r="FX227" s="263" t="s">
        <v>6977</v>
      </c>
      <c r="FY227" s="263" t="s">
        <v>6977</v>
      </c>
      <c r="FZ227" s="263" t="s">
        <v>6977</v>
      </c>
      <c r="GA227" s="263" t="s">
        <v>6977</v>
      </c>
      <c r="GB227" s="263" t="s">
        <v>6977</v>
      </c>
      <c r="GC227" s="263" t="s">
        <v>6977</v>
      </c>
      <c r="GD227" s="263" t="s">
        <v>6977</v>
      </c>
      <c r="GE227" s="263" t="s">
        <v>6977</v>
      </c>
      <c r="GF227" s="263" t="s">
        <v>6977</v>
      </c>
      <c r="GG227" s="263" t="s">
        <v>6977</v>
      </c>
      <c r="GH227" s="263" t="s">
        <v>6977</v>
      </c>
      <c r="GI227" s="263" t="s">
        <v>6977</v>
      </c>
      <c r="GJ227" s="263" t="s">
        <v>6977</v>
      </c>
      <c r="GK227" s="263" t="s">
        <v>6977</v>
      </c>
      <c r="GL227" s="263" t="s">
        <v>6977</v>
      </c>
      <c r="GM227" s="263" t="s">
        <v>6977</v>
      </c>
      <c r="GN227" s="263" t="s">
        <v>6977</v>
      </c>
      <c r="GO227" s="263" t="s">
        <v>6977</v>
      </c>
      <c r="GP227" s="263" t="s">
        <v>6977</v>
      </c>
      <c r="GQ227" s="263" t="s">
        <v>6977</v>
      </c>
      <c r="GR227" s="263" t="s">
        <v>6977</v>
      </c>
      <c r="GS227" s="263" t="s">
        <v>6977</v>
      </c>
      <c r="GT227" s="263" t="s">
        <v>6977</v>
      </c>
      <c r="GU227" s="263" t="s">
        <v>6977</v>
      </c>
      <c r="GV227" s="263" t="s">
        <v>6977</v>
      </c>
      <c r="GW227" s="263" t="s">
        <v>6977</v>
      </c>
      <c r="GX227" s="263" t="s">
        <v>6977</v>
      </c>
      <c r="GY227" s="263" t="s">
        <v>6977</v>
      </c>
      <c r="GZ227" s="263" t="s">
        <v>6977</v>
      </c>
      <c r="HA227" s="263" t="s">
        <v>6977</v>
      </c>
      <c r="HB227" s="263" t="s">
        <v>6977</v>
      </c>
      <c r="HC227" s="263" t="s">
        <v>6977</v>
      </c>
      <c r="HD227" s="263" t="s">
        <v>6977</v>
      </c>
      <c r="HE227" s="263" t="s">
        <v>6977</v>
      </c>
      <c r="HF227" s="263" t="s">
        <v>6977</v>
      </c>
      <c r="HG227" s="263" t="s">
        <v>6977</v>
      </c>
      <c r="HH227" s="263" t="s">
        <v>6977</v>
      </c>
      <c r="HI227" s="263" t="s">
        <v>6977</v>
      </c>
      <c r="HJ227" s="263" t="s">
        <v>6977</v>
      </c>
      <c r="HK227" s="263" t="s">
        <v>6977</v>
      </c>
      <c r="HL227" s="263" t="s">
        <v>6977</v>
      </c>
      <c r="HM227" s="263" t="s">
        <v>6977</v>
      </c>
      <c r="HN227" s="263" t="s">
        <v>6977</v>
      </c>
      <c r="HO227" s="263" t="s">
        <v>6977</v>
      </c>
      <c r="HP227" s="263" t="s">
        <v>6977</v>
      </c>
      <c r="HQ227" s="263" t="s">
        <v>6977</v>
      </c>
    </row>
    <row r="228" spans="3:225">
      <c r="C228" s="229"/>
      <c r="D228" s="212"/>
      <c r="E228" t="s">
        <v>7217</v>
      </c>
      <c r="F228" s="235" t="s">
        <v>7252</v>
      </c>
      <c r="G228" s="260" t="s">
        <v>7206</v>
      </c>
      <c r="H228" s="261" t="s">
        <v>7213</v>
      </c>
      <c r="I228" s="262"/>
      <c r="J228" s="262"/>
      <c r="K228" s="262"/>
      <c r="L228" s="262"/>
      <c r="M228" s="262"/>
      <c r="N228" s="262"/>
      <c r="O228" s="262"/>
      <c r="P228" s="262"/>
      <c r="Q228" s="262"/>
      <c r="R228" s="262"/>
      <c r="S228" s="262"/>
      <c r="T228" s="262"/>
      <c r="U228" s="262"/>
      <c r="V228" s="262"/>
      <c r="W228" s="262"/>
      <c r="X228" s="262"/>
      <c r="Y228" s="262"/>
      <c r="Z228" s="262"/>
      <c r="AA228" s="262"/>
      <c r="AB228" s="262"/>
      <c r="AC228" s="262"/>
      <c r="AD228" s="262"/>
      <c r="AE228" s="262"/>
      <c r="AF228" s="262"/>
      <c r="AG228" s="262"/>
      <c r="AH228" s="262"/>
      <c r="AI228" s="262"/>
      <c r="AJ228" s="262"/>
      <c r="AK228" s="262"/>
      <c r="AL228" s="262"/>
      <c r="AM228" s="262"/>
      <c r="AN228" s="262"/>
      <c r="AO228" s="262"/>
      <c r="AP228" s="262"/>
      <c r="AQ228" s="262"/>
      <c r="AR228" s="262"/>
      <c r="AS228" s="262"/>
      <c r="AT228" s="262"/>
      <c r="AU228" s="262"/>
      <c r="AV228" s="262"/>
      <c r="AW228" s="262"/>
      <c r="AX228" s="262"/>
      <c r="AY228" s="262"/>
      <c r="AZ228" s="262"/>
      <c r="BA228" s="262"/>
      <c r="BB228" s="262"/>
      <c r="BC228" s="262"/>
      <c r="BD228" s="262"/>
      <c r="BE228" s="262"/>
      <c r="BF228" s="262"/>
      <c r="BG228" s="262"/>
      <c r="BH228" s="262"/>
      <c r="BI228" s="262"/>
      <c r="BJ228" s="262"/>
      <c r="BK228" s="262"/>
      <c r="BL228" s="262"/>
      <c r="BM228" s="262"/>
      <c r="BN228" s="262"/>
      <c r="BO228" s="262"/>
      <c r="BP228" s="262"/>
      <c r="BQ228" s="262"/>
      <c r="BR228" s="262"/>
      <c r="BS228" s="262"/>
      <c r="BT228" s="262"/>
      <c r="BU228" s="262"/>
      <c r="BV228" s="262"/>
      <c r="BW228" s="262"/>
      <c r="BX228" s="262"/>
      <c r="BY228" s="262"/>
      <c r="BZ228" s="262"/>
      <c r="CA228" s="262"/>
      <c r="CB228" s="262"/>
      <c r="CC228" s="262"/>
      <c r="CD228" s="262"/>
      <c r="CE228" s="262"/>
      <c r="CF228" s="262"/>
      <c r="CG228" s="262"/>
      <c r="CH228" s="262"/>
      <c r="CI228" s="262"/>
      <c r="CJ228" s="262"/>
      <c r="CK228" s="262"/>
      <c r="CL228" s="262"/>
      <c r="CM228" s="262"/>
      <c r="CN228" s="262"/>
      <c r="CO228" s="262"/>
      <c r="CP228" s="262"/>
      <c r="CQ228" s="262"/>
      <c r="CR228" s="262"/>
      <c r="CS228" s="262"/>
      <c r="CT228" s="262"/>
      <c r="CU228" s="262"/>
      <c r="CV228" s="262"/>
      <c r="CW228" s="262"/>
      <c r="CX228" s="262"/>
      <c r="CY228" s="262"/>
      <c r="CZ228" s="262"/>
      <c r="DA228" s="262"/>
      <c r="DB228" s="262"/>
      <c r="DC228" s="262"/>
      <c r="DD228" s="262"/>
      <c r="DE228" s="262"/>
      <c r="DF228" s="262"/>
      <c r="DG228" s="262"/>
      <c r="DH228" s="262"/>
      <c r="DI228" s="262"/>
      <c r="DJ228" s="262"/>
      <c r="DK228" s="262"/>
      <c r="DL228" s="262"/>
      <c r="DM228" s="262"/>
      <c r="DN228" s="262"/>
      <c r="DO228" s="262"/>
      <c r="DP228" s="262"/>
      <c r="DQ228" s="262"/>
      <c r="DR228" s="262"/>
      <c r="DS228" s="262"/>
      <c r="DT228" s="262"/>
      <c r="DU228" s="262"/>
      <c r="DV228" s="262"/>
      <c r="DW228" s="262"/>
      <c r="DX228" s="262"/>
      <c r="DY228" s="262"/>
      <c r="DZ228" s="262"/>
      <c r="EA228" s="262"/>
      <c r="EB228" s="262"/>
      <c r="EC228" s="262"/>
      <c r="ED228" s="262"/>
      <c r="EE228" s="262"/>
      <c r="EF228" s="262"/>
      <c r="EG228" s="262"/>
      <c r="EH228" s="262"/>
      <c r="EI228" s="262"/>
      <c r="EJ228" s="262"/>
      <c r="EK228" s="262"/>
      <c r="EL228" s="262"/>
      <c r="EM228" s="262"/>
      <c r="EN228" s="262"/>
      <c r="EO228" s="262"/>
      <c r="EP228" s="263" t="s">
        <v>6977</v>
      </c>
      <c r="EQ228" s="263" t="s">
        <v>6977</v>
      </c>
      <c r="ER228" s="263" t="s">
        <v>6977</v>
      </c>
      <c r="ES228" s="263" t="s">
        <v>6977</v>
      </c>
      <c r="ET228" s="263" t="s">
        <v>6977</v>
      </c>
      <c r="EU228" s="263" t="s">
        <v>6977</v>
      </c>
      <c r="EV228" s="263" t="s">
        <v>6977</v>
      </c>
      <c r="EW228" s="263" t="s">
        <v>6977</v>
      </c>
      <c r="EX228" s="263" t="s">
        <v>6977</v>
      </c>
      <c r="EY228" s="263" t="s">
        <v>6977</v>
      </c>
      <c r="EZ228" s="263" t="s">
        <v>6977</v>
      </c>
      <c r="FA228" s="263" t="s">
        <v>6977</v>
      </c>
      <c r="FB228" s="263" t="s">
        <v>6977</v>
      </c>
      <c r="FC228" s="263" t="s">
        <v>6977</v>
      </c>
      <c r="FD228" s="263" t="s">
        <v>6977</v>
      </c>
      <c r="FE228" s="263" t="s">
        <v>6977</v>
      </c>
      <c r="FF228" s="263" t="s">
        <v>6977</v>
      </c>
      <c r="FG228" s="263" t="s">
        <v>6977</v>
      </c>
      <c r="FH228" s="263" t="s">
        <v>6977</v>
      </c>
      <c r="FI228" s="263" t="s">
        <v>6977</v>
      </c>
      <c r="FJ228" s="263" t="s">
        <v>6977</v>
      </c>
      <c r="FK228" s="263" t="s">
        <v>6977</v>
      </c>
      <c r="FL228" s="263" t="s">
        <v>6977</v>
      </c>
      <c r="FM228" s="263" t="s">
        <v>6977</v>
      </c>
      <c r="FN228" s="263" t="s">
        <v>6977</v>
      </c>
      <c r="FO228" s="263" t="s">
        <v>6977</v>
      </c>
      <c r="FP228" s="263" t="s">
        <v>6977</v>
      </c>
      <c r="FQ228" s="263" t="s">
        <v>6977</v>
      </c>
      <c r="FR228" s="263" t="s">
        <v>6977</v>
      </c>
      <c r="FS228" s="263" t="s">
        <v>6977</v>
      </c>
      <c r="FT228" s="263" t="s">
        <v>6977</v>
      </c>
      <c r="FU228" s="263" t="s">
        <v>6977</v>
      </c>
      <c r="FV228" s="263" t="s">
        <v>6977</v>
      </c>
      <c r="FW228" s="263" t="s">
        <v>6977</v>
      </c>
      <c r="FX228" s="263" t="s">
        <v>6977</v>
      </c>
      <c r="FY228" s="263" t="s">
        <v>6977</v>
      </c>
      <c r="FZ228" s="263" t="s">
        <v>6977</v>
      </c>
      <c r="GA228" s="263" t="s">
        <v>6977</v>
      </c>
      <c r="GB228" s="263" t="s">
        <v>6977</v>
      </c>
      <c r="GC228" s="263" t="s">
        <v>6977</v>
      </c>
      <c r="GD228" s="263" t="s">
        <v>6977</v>
      </c>
      <c r="GE228" s="263" t="s">
        <v>6977</v>
      </c>
      <c r="GF228" s="263" t="s">
        <v>6977</v>
      </c>
      <c r="GG228" s="263" t="s">
        <v>6977</v>
      </c>
      <c r="GH228" s="263" t="s">
        <v>6977</v>
      </c>
      <c r="GI228" s="263" t="s">
        <v>6977</v>
      </c>
      <c r="GJ228" s="263" t="s">
        <v>6977</v>
      </c>
      <c r="GK228" s="263" t="s">
        <v>6977</v>
      </c>
      <c r="GL228" s="263" t="s">
        <v>6977</v>
      </c>
      <c r="GM228" s="263" t="s">
        <v>6977</v>
      </c>
      <c r="GN228" s="263" t="s">
        <v>6977</v>
      </c>
      <c r="GO228" s="263" t="s">
        <v>6977</v>
      </c>
      <c r="GP228" s="263" t="s">
        <v>6977</v>
      </c>
      <c r="GQ228" s="263" t="s">
        <v>6977</v>
      </c>
      <c r="GR228" s="263" t="s">
        <v>6977</v>
      </c>
      <c r="GS228" s="263" t="s">
        <v>6977</v>
      </c>
      <c r="GT228" s="263" t="s">
        <v>6977</v>
      </c>
      <c r="GU228" s="263" t="s">
        <v>6977</v>
      </c>
      <c r="GV228" s="263" t="s">
        <v>6977</v>
      </c>
      <c r="GW228" s="263" t="s">
        <v>6977</v>
      </c>
      <c r="GX228" s="263" t="s">
        <v>6977</v>
      </c>
      <c r="GY228" s="263" t="s">
        <v>6977</v>
      </c>
      <c r="GZ228" s="263" t="s">
        <v>6977</v>
      </c>
      <c r="HA228" s="263" t="s">
        <v>6977</v>
      </c>
      <c r="HB228" s="263" t="s">
        <v>6977</v>
      </c>
      <c r="HC228" s="263" t="s">
        <v>6977</v>
      </c>
      <c r="HD228" s="263" t="s">
        <v>6977</v>
      </c>
      <c r="HE228" s="263" t="s">
        <v>6977</v>
      </c>
      <c r="HF228" s="263" t="s">
        <v>6977</v>
      </c>
      <c r="HG228" s="263" t="s">
        <v>6977</v>
      </c>
      <c r="HH228" s="263" t="s">
        <v>6977</v>
      </c>
      <c r="HI228" s="263" t="s">
        <v>6977</v>
      </c>
      <c r="HJ228" s="263" t="s">
        <v>6977</v>
      </c>
      <c r="HK228" s="263" t="s">
        <v>6977</v>
      </c>
      <c r="HL228" s="263" t="s">
        <v>6977</v>
      </c>
      <c r="HM228" s="263" t="s">
        <v>6977</v>
      </c>
      <c r="HN228" s="263" t="s">
        <v>6977</v>
      </c>
      <c r="HO228" s="263" t="s">
        <v>6977</v>
      </c>
      <c r="HP228" s="263" t="s">
        <v>6977</v>
      </c>
      <c r="HQ228" s="263" t="s">
        <v>6977</v>
      </c>
    </row>
    <row r="229" spans="3:225">
      <c r="C229" s="229"/>
      <c r="D229" s="238" t="s">
        <v>7253</v>
      </c>
      <c r="E229" s="212"/>
      <c r="F229" s="235"/>
      <c r="G229" s="260"/>
      <c r="H229" s="261"/>
      <c r="I229" s="262"/>
      <c r="J229" s="262"/>
      <c r="K229" s="262"/>
      <c r="L229" s="262"/>
      <c r="M229" s="262"/>
      <c r="N229" s="262"/>
      <c r="O229" s="262"/>
      <c r="P229" s="262"/>
      <c r="Q229" s="262"/>
      <c r="R229" s="262"/>
      <c r="S229" s="262"/>
      <c r="T229" s="262"/>
      <c r="U229" s="262"/>
      <c r="V229" s="262"/>
      <c r="W229" s="262"/>
      <c r="X229" s="262"/>
      <c r="Y229" s="262"/>
      <c r="Z229" s="262"/>
      <c r="AA229" s="262"/>
      <c r="AB229" s="262"/>
      <c r="AC229" s="262"/>
      <c r="AD229" s="262"/>
      <c r="AE229" s="262"/>
      <c r="AF229" s="262"/>
      <c r="AG229" s="262"/>
      <c r="AH229" s="262"/>
      <c r="AI229" s="262"/>
      <c r="AJ229" s="262"/>
      <c r="AK229" s="262"/>
      <c r="AL229" s="262"/>
      <c r="AM229" s="262"/>
      <c r="AN229" s="262"/>
      <c r="AO229" s="262"/>
      <c r="AP229" s="262"/>
      <c r="AQ229" s="262"/>
      <c r="AR229" s="262"/>
      <c r="AS229" s="262"/>
      <c r="AT229" s="262"/>
      <c r="AU229" s="262"/>
      <c r="AV229" s="262"/>
      <c r="AW229" s="262"/>
      <c r="AX229" s="262"/>
      <c r="AY229" s="262"/>
      <c r="AZ229" s="262"/>
      <c r="BA229" s="262"/>
      <c r="BB229" s="262"/>
      <c r="BC229" s="262"/>
      <c r="BD229" s="262"/>
      <c r="BE229" s="262"/>
      <c r="BF229" s="262"/>
      <c r="BG229" s="262"/>
      <c r="BH229" s="262"/>
      <c r="BI229" s="262"/>
      <c r="BJ229" s="262"/>
      <c r="BK229" s="262"/>
      <c r="BL229" s="262"/>
      <c r="BM229" s="262"/>
      <c r="BN229" s="262"/>
      <c r="BO229" s="262"/>
      <c r="BP229" s="262"/>
      <c r="BQ229" s="262"/>
      <c r="BR229" s="262"/>
      <c r="BS229" s="262"/>
      <c r="BT229" s="262"/>
      <c r="BU229" s="262"/>
      <c r="BV229" s="262"/>
      <c r="BW229" s="262"/>
      <c r="BX229" s="262"/>
      <c r="BY229" s="262"/>
      <c r="BZ229" s="262"/>
      <c r="CA229" s="262"/>
      <c r="CB229" s="262"/>
      <c r="CC229" s="262"/>
      <c r="CD229" s="262"/>
      <c r="CE229" s="262"/>
      <c r="CF229" s="262"/>
      <c r="CG229" s="262"/>
      <c r="CH229" s="262"/>
      <c r="CI229" s="262"/>
      <c r="CJ229" s="262"/>
      <c r="CK229" s="262"/>
      <c r="CL229" s="262"/>
      <c r="CM229" s="262"/>
      <c r="CN229" s="262"/>
      <c r="CO229" s="262"/>
      <c r="CP229" s="262"/>
      <c r="CQ229" s="262"/>
      <c r="CR229" s="262"/>
      <c r="CS229" s="262"/>
      <c r="CT229" s="262"/>
      <c r="CU229" s="262"/>
      <c r="CV229" s="262"/>
      <c r="CW229" s="262"/>
      <c r="CX229" s="262"/>
      <c r="CY229" s="262"/>
      <c r="CZ229" s="262"/>
      <c r="DA229" s="262"/>
      <c r="DB229" s="262"/>
      <c r="DC229" s="262"/>
      <c r="DD229" s="262"/>
      <c r="DE229" s="262"/>
      <c r="DF229" s="262"/>
      <c r="DG229" s="262"/>
      <c r="DH229" s="262"/>
      <c r="DI229" s="262"/>
      <c r="DJ229" s="262"/>
      <c r="DK229" s="262"/>
      <c r="DL229" s="262"/>
      <c r="DM229" s="262"/>
      <c r="DN229" s="262"/>
      <c r="DO229" s="262"/>
      <c r="DP229" s="262"/>
      <c r="DQ229" s="262"/>
      <c r="DR229" s="262"/>
      <c r="DS229" s="262"/>
      <c r="DT229" s="262"/>
      <c r="DU229" s="262"/>
      <c r="DV229" s="262"/>
      <c r="DW229" s="262"/>
      <c r="DX229" s="262"/>
      <c r="DY229" s="262"/>
      <c r="DZ229" s="262"/>
      <c r="EA229" s="262"/>
      <c r="EB229" s="262"/>
      <c r="EC229" s="262"/>
      <c r="ED229" s="262"/>
      <c r="EE229" s="262"/>
      <c r="EF229" s="262"/>
      <c r="EG229" s="262"/>
      <c r="EH229" s="262"/>
      <c r="EI229" s="262"/>
      <c r="EJ229" s="262"/>
      <c r="EK229" s="262"/>
      <c r="EL229" s="262"/>
      <c r="EM229" s="262"/>
      <c r="EN229" s="262"/>
      <c r="EO229" s="262"/>
      <c r="EP229" s="263" t="s">
        <v>7219</v>
      </c>
      <c r="EQ229" s="263" t="s">
        <v>7219</v>
      </c>
      <c r="ER229" s="263" t="s">
        <v>7219</v>
      </c>
      <c r="ES229" s="263" t="s">
        <v>7219</v>
      </c>
      <c r="ET229" s="263" t="s">
        <v>7219</v>
      </c>
      <c r="EU229" s="263" t="s">
        <v>7219</v>
      </c>
      <c r="EV229" s="263" t="s">
        <v>7219</v>
      </c>
      <c r="EW229" s="263" t="s">
        <v>7219</v>
      </c>
      <c r="EX229" s="263" t="s">
        <v>7219</v>
      </c>
      <c r="EY229" s="263" t="s">
        <v>7219</v>
      </c>
      <c r="EZ229" s="263" t="s">
        <v>7219</v>
      </c>
      <c r="FA229" s="263" t="s">
        <v>7219</v>
      </c>
      <c r="FB229" s="263" t="s">
        <v>7219</v>
      </c>
      <c r="FC229" s="263" t="s">
        <v>7219</v>
      </c>
      <c r="FD229" s="263" t="s">
        <v>7219</v>
      </c>
      <c r="FE229" s="263" t="s">
        <v>7219</v>
      </c>
      <c r="FF229" s="263" t="s">
        <v>7219</v>
      </c>
      <c r="FG229" s="263" t="s">
        <v>7219</v>
      </c>
      <c r="FH229" s="263" t="s">
        <v>7219</v>
      </c>
      <c r="FI229" s="263" t="s">
        <v>7219</v>
      </c>
      <c r="FJ229" s="263" t="s">
        <v>7219</v>
      </c>
      <c r="FK229" s="263" t="s">
        <v>7219</v>
      </c>
      <c r="FL229" s="263" t="s">
        <v>7219</v>
      </c>
      <c r="FM229" s="263" t="s">
        <v>7219</v>
      </c>
      <c r="FN229" s="263" t="s">
        <v>7219</v>
      </c>
      <c r="FO229" s="263" t="s">
        <v>7219</v>
      </c>
      <c r="FP229" s="263" t="s">
        <v>7219</v>
      </c>
      <c r="FQ229" s="263" t="s">
        <v>7219</v>
      </c>
      <c r="FR229" s="263" t="s">
        <v>7219</v>
      </c>
      <c r="FS229" s="263" t="s">
        <v>7219</v>
      </c>
      <c r="FT229" s="263" t="s">
        <v>7219</v>
      </c>
      <c r="FU229" s="263" t="s">
        <v>7219</v>
      </c>
      <c r="FV229" s="263" t="s">
        <v>7219</v>
      </c>
      <c r="FW229" s="263" t="s">
        <v>7219</v>
      </c>
      <c r="FX229" s="263" t="s">
        <v>7219</v>
      </c>
      <c r="FY229" s="263" t="s">
        <v>7219</v>
      </c>
      <c r="FZ229" s="263" t="s">
        <v>7219</v>
      </c>
      <c r="GA229" s="263" t="s">
        <v>7219</v>
      </c>
      <c r="GB229" s="263" t="s">
        <v>7219</v>
      </c>
      <c r="GC229" s="263" t="s">
        <v>7219</v>
      </c>
      <c r="GD229" s="263" t="s">
        <v>7219</v>
      </c>
      <c r="GE229" s="263" t="s">
        <v>7219</v>
      </c>
      <c r="GF229" s="263" t="s">
        <v>7219</v>
      </c>
      <c r="GG229" s="263" t="s">
        <v>7219</v>
      </c>
      <c r="GH229" s="263" t="s">
        <v>7219</v>
      </c>
      <c r="GI229" s="263" t="s">
        <v>7219</v>
      </c>
      <c r="GJ229" s="263" t="s">
        <v>7219</v>
      </c>
      <c r="GK229" s="263" t="s">
        <v>7219</v>
      </c>
      <c r="GL229" s="263" t="s">
        <v>7219</v>
      </c>
      <c r="GM229" s="263" t="s">
        <v>7219</v>
      </c>
      <c r="GN229" s="263" t="s">
        <v>7219</v>
      </c>
      <c r="GO229" s="263" t="s">
        <v>7219</v>
      </c>
      <c r="GP229" s="263" t="s">
        <v>7219</v>
      </c>
      <c r="GQ229" s="263" t="s">
        <v>7219</v>
      </c>
      <c r="GR229" s="263" t="s">
        <v>7219</v>
      </c>
      <c r="GS229" s="263" t="s">
        <v>7219</v>
      </c>
      <c r="GT229" s="263" t="s">
        <v>7219</v>
      </c>
      <c r="GU229" s="263" t="s">
        <v>7219</v>
      </c>
      <c r="GV229" s="263" t="s">
        <v>7219</v>
      </c>
      <c r="GW229" s="263" t="s">
        <v>7219</v>
      </c>
      <c r="GX229" s="263" t="s">
        <v>7219</v>
      </c>
      <c r="GY229" s="263" t="s">
        <v>7219</v>
      </c>
      <c r="GZ229" s="263" t="s">
        <v>7219</v>
      </c>
      <c r="HA229" s="263" t="s">
        <v>7219</v>
      </c>
      <c r="HB229" s="263" t="s">
        <v>7219</v>
      </c>
      <c r="HC229" s="263" t="s">
        <v>7219</v>
      </c>
      <c r="HD229" s="263" t="s">
        <v>7219</v>
      </c>
      <c r="HE229" s="263" t="s">
        <v>7219</v>
      </c>
      <c r="HF229" s="263" t="s">
        <v>7219</v>
      </c>
      <c r="HG229" s="263" t="s">
        <v>7219</v>
      </c>
      <c r="HH229" s="263" t="s">
        <v>7219</v>
      </c>
      <c r="HI229" s="263" t="s">
        <v>7219</v>
      </c>
      <c r="HJ229" s="263" t="s">
        <v>7219</v>
      </c>
      <c r="HK229" s="263" t="s">
        <v>7219</v>
      </c>
      <c r="HL229" s="263" t="s">
        <v>7219</v>
      </c>
      <c r="HM229" s="263" t="s">
        <v>7219</v>
      </c>
      <c r="HN229" s="263" t="s">
        <v>7219</v>
      </c>
      <c r="HO229" s="263" t="s">
        <v>7219</v>
      </c>
      <c r="HP229" s="263" t="s">
        <v>7219</v>
      </c>
      <c r="HQ229" s="263" t="s">
        <v>7219</v>
      </c>
    </row>
    <row r="230" spans="3:225">
      <c r="C230" s="229"/>
      <c r="D230" s="212"/>
      <c r="E230" s="229" t="s">
        <v>7204</v>
      </c>
      <c r="F230" s="235" t="s">
        <v>7254</v>
      </c>
      <c r="G230" s="260" t="s">
        <v>7206</v>
      </c>
      <c r="H230" s="261" t="s">
        <v>7207</v>
      </c>
      <c r="I230" s="262"/>
      <c r="J230" s="262"/>
      <c r="K230" s="262"/>
      <c r="L230" s="262"/>
      <c r="M230" s="262"/>
      <c r="N230" s="262"/>
      <c r="O230" s="262"/>
      <c r="P230" s="262"/>
      <c r="Q230" s="262"/>
      <c r="R230" s="262"/>
      <c r="S230" s="262"/>
      <c r="T230" s="262"/>
      <c r="U230" s="262"/>
      <c r="V230" s="262"/>
      <c r="W230" s="262"/>
      <c r="X230" s="262"/>
      <c r="Y230" s="262"/>
      <c r="Z230" s="262"/>
      <c r="AA230" s="262"/>
      <c r="AB230" s="262"/>
      <c r="AC230" s="262"/>
      <c r="AD230" s="262"/>
      <c r="AE230" s="262"/>
      <c r="AF230" s="262"/>
      <c r="AG230" s="262"/>
      <c r="AH230" s="262"/>
      <c r="AI230" s="262"/>
      <c r="AJ230" s="262"/>
      <c r="AK230" s="262"/>
      <c r="AL230" s="262"/>
      <c r="AM230" s="262"/>
      <c r="AN230" s="262"/>
      <c r="AO230" s="262"/>
      <c r="AP230" s="262"/>
      <c r="AQ230" s="262"/>
      <c r="AR230" s="262"/>
      <c r="AS230" s="262"/>
      <c r="AT230" s="262"/>
      <c r="AU230" s="262"/>
      <c r="AV230" s="262"/>
      <c r="AW230" s="262"/>
      <c r="AX230" s="262"/>
      <c r="AY230" s="262"/>
      <c r="AZ230" s="262"/>
      <c r="BA230" s="262"/>
      <c r="BB230" s="262"/>
      <c r="BC230" s="262"/>
      <c r="BD230" s="262"/>
      <c r="BE230" s="262"/>
      <c r="BF230" s="262"/>
      <c r="BG230" s="262"/>
      <c r="BH230" s="262"/>
      <c r="BI230" s="262"/>
      <c r="BJ230" s="262"/>
      <c r="BK230" s="262"/>
      <c r="BL230" s="262"/>
      <c r="BM230" s="262"/>
      <c r="BN230" s="262"/>
      <c r="BO230" s="262"/>
      <c r="BP230" s="262"/>
      <c r="BQ230" s="262"/>
      <c r="BR230" s="262"/>
      <c r="BS230" s="262"/>
      <c r="BT230" s="262"/>
      <c r="BU230" s="262"/>
      <c r="BV230" s="262"/>
      <c r="BW230" s="262"/>
      <c r="BX230" s="262"/>
      <c r="BY230" s="262"/>
      <c r="BZ230" s="262"/>
      <c r="CA230" s="262"/>
      <c r="CB230" s="262"/>
      <c r="CC230" s="262"/>
      <c r="CD230" s="262"/>
      <c r="CE230" s="262"/>
      <c r="CF230" s="262"/>
      <c r="CG230" s="262"/>
      <c r="CH230" s="262"/>
      <c r="CI230" s="262"/>
      <c r="CJ230" s="262"/>
      <c r="CK230" s="262"/>
      <c r="CL230" s="262"/>
      <c r="CM230" s="262"/>
      <c r="CN230" s="262"/>
      <c r="CO230" s="262"/>
      <c r="CP230" s="262"/>
      <c r="CQ230" s="262"/>
      <c r="CR230" s="262"/>
      <c r="CS230" s="262"/>
      <c r="CT230" s="262"/>
      <c r="CU230" s="262"/>
      <c r="CV230" s="262"/>
      <c r="CW230" s="262"/>
      <c r="CX230" s="262"/>
      <c r="CY230" s="262"/>
      <c r="CZ230" s="262"/>
      <c r="DA230" s="262"/>
      <c r="DB230" s="262"/>
      <c r="DC230" s="262"/>
      <c r="DD230" s="262"/>
      <c r="DE230" s="262"/>
      <c r="DF230" s="262"/>
      <c r="DG230" s="262"/>
      <c r="DH230" s="262"/>
      <c r="DI230" s="262"/>
      <c r="DJ230" s="262"/>
      <c r="DK230" s="262"/>
      <c r="DL230" s="262"/>
      <c r="DM230" s="262"/>
      <c r="DN230" s="262"/>
      <c r="DO230" s="262"/>
      <c r="DP230" s="262"/>
      <c r="DQ230" s="262"/>
      <c r="DR230" s="262"/>
      <c r="DS230" s="262"/>
      <c r="DT230" s="262"/>
      <c r="DU230" s="262"/>
      <c r="DV230" s="262"/>
      <c r="DW230" s="262"/>
      <c r="DX230" s="262"/>
      <c r="DY230" s="262"/>
      <c r="DZ230" s="262"/>
      <c r="EA230" s="262"/>
      <c r="EB230" s="262"/>
      <c r="EC230" s="262"/>
      <c r="ED230" s="262"/>
      <c r="EE230" s="262"/>
      <c r="EF230" s="262"/>
      <c r="EG230" s="262"/>
      <c r="EH230" s="262"/>
      <c r="EI230" s="262"/>
      <c r="EJ230" s="262"/>
      <c r="EK230" s="262"/>
      <c r="EL230" s="262"/>
      <c r="EM230" s="262"/>
      <c r="EN230" s="262"/>
      <c r="EO230" s="262"/>
      <c r="EP230" s="263" t="s">
        <v>6977</v>
      </c>
      <c r="EQ230" s="263" t="s">
        <v>6977</v>
      </c>
      <c r="ER230" s="263" t="s">
        <v>6977</v>
      </c>
      <c r="ES230" s="263" t="s">
        <v>6977</v>
      </c>
      <c r="ET230" s="263" t="s">
        <v>6977</v>
      </c>
      <c r="EU230" s="263" t="s">
        <v>6977</v>
      </c>
      <c r="EV230" s="263" t="s">
        <v>6977</v>
      </c>
      <c r="EW230" s="263" t="s">
        <v>6977</v>
      </c>
      <c r="EX230" s="263" t="s">
        <v>6977</v>
      </c>
      <c r="EY230" s="263" t="s">
        <v>6977</v>
      </c>
      <c r="EZ230" s="263" t="s">
        <v>6977</v>
      </c>
      <c r="FA230" s="263" t="s">
        <v>6977</v>
      </c>
      <c r="FB230" s="263" t="s">
        <v>6977</v>
      </c>
      <c r="FC230" s="263" t="s">
        <v>6977</v>
      </c>
      <c r="FD230" s="263" t="s">
        <v>6977</v>
      </c>
      <c r="FE230" s="263" t="s">
        <v>6977</v>
      </c>
      <c r="FF230" s="263" t="s">
        <v>6977</v>
      </c>
      <c r="FG230" s="263" t="s">
        <v>6977</v>
      </c>
      <c r="FH230" s="263" t="s">
        <v>6977</v>
      </c>
      <c r="FI230" s="263" t="s">
        <v>6977</v>
      </c>
      <c r="FJ230" s="263" t="s">
        <v>6977</v>
      </c>
      <c r="FK230" s="263" t="s">
        <v>6977</v>
      </c>
      <c r="FL230" s="263" t="s">
        <v>6977</v>
      </c>
      <c r="FM230" s="263" t="s">
        <v>6977</v>
      </c>
      <c r="FN230" s="263" t="s">
        <v>6977</v>
      </c>
      <c r="FO230" s="263" t="s">
        <v>6977</v>
      </c>
      <c r="FP230" s="263" t="s">
        <v>6977</v>
      </c>
      <c r="FQ230" s="263" t="s">
        <v>6977</v>
      </c>
      <c r="FR230" s="263" t="s">
        <v>6977</v>
      </c>
      <c r="FS230" s="263" t="s">
        <v>6977</v>
      </c>
      <c r="FT230" s="263" t="s">
        <v>6977</v>
      </c>
      <c r="FU230" s="263" t="s">
        <v>6977</v>
      </c>
      <c r="FV230" s="263" t="s">
        <v>6977</v>
      </c>
      <c r="FW230" s="263" t="s">
        <v>6977</v>
      </c>
      <c r="FX230" s="263" t="s">
        <v>6977</v>
      </c>
      <c r="FY230" s="263" t="s">
        <v>6977</v>
      </c>
      <c r="FZ230" s="263" t="s">
        <v>6977</v>
      </c>
      <c r="GA230" s="263" t="s">
        <v>6977</v>
      </c>
      <c r="GB230" s="263" t="s">
        <v>6977</v>
      </c>
      <c r="GC230" s="263" t="s">
        <v>6977</v>
      </c>
      <c r="GD230" s="263" t="s">
        <v>6977</v>
      </c>
      <c r="GE230" s="263" t="s">
        <v>6977</v>
      </c>
      <c r="GF230" s="263" t="s">
        <v>6977</v>
      </c>
      <c r="GG230" s="263" t="s">
        <v>6977</v>
      </c>
      <c r="GH230" s="263" t="s">
        <v>6977</v>
      </c>
      <c r="GI230" s="263" t="s">
        <v>6977</v>
      </c>
      <c r="GJ230" s="263" t="s">
        <v>6977</v>
      </c>
      <c r="GK230" s="263" t="s">
        <v>6977</v>
      </c>
      <c r="GL230" s="263" t="s">
        <v>6977</v>
      </c>
      <c r="GM230" s="263" t="s">
        <v>6977</v>
      </c>
      <c r="GN230" s="263" t="s">
        <v>6977</v>
      </c>
      <c r="GO230" s="263" t="s">
        <v>6977</v>
      </c>
      <c r="GP230" s="263" t="s">
        <v>6977</v>
      </c>
      <c r="GQ230" s="263" t="s">
        <v>6977</v>
      </c>
      <c r="GR230" s="263" t="s">
        <v>6977</v>
      </c>
      <c r="GS230" s="263" t="s">
        <v>6977</v>
      </c>
      <c r="GT230" s="263" t="s">
        <v>6977</v>
      </c>
      <c r="GU230" s="263" t="s">
        <v>6977</v>
      </c>
      <c r="GV230" s="263" t="s">
        <v>6977</v>
      </c>
      <c r="GW230" s="263" t="s">
        <v>6977</v>
      </c>
      <c r="GX230" s="263" t="s">
        <v>6977</v>
      </c>
      <c r="GY230" s="263" t="s">
        <v>6977</v>
      </c>
      <c r="GZ230" s="263" t="s">
        <v>6977</v>
      </c>
      <c r="HA230" s="263" t="s">
        <v>6977</v>
      </c>
      <c r="HB230" s="263" t="s">
        <v>6977</v>
      </c>
      <c r="HC230" s="263" t="s">
        <v>6977</v>
      </c>
      <c r="HD230" s="263" t="s">
        <v>6977</v>
      </c>
      <c r="HE230" s="263" t="s">
        <v>6977</v>
      </c>
      <c r="HF230" s="263" t="s">
        <v>6977</v>
      </c>
      <c r="HG230" s="263" t="s">
        <v>6977</v>
      </c>
      <c r="HH230" s="263" t="s">
        <v>6977</v>
      </c>
      <c r="HI230" s="263" t="s">
        <v>6977</v>
      </c>
      <c r="HJ230" s="263" t="s">
        <v>6977</v>
      </c>
      <c r="HK230" s="263" t="s">
        <v>6977</v>
      </c>
      <c r="HL230" s="263" t="s">
        <v>6977</v>
      </c>
      <c r="HM230" s="263" t="s">
        <v>6977</v>
      </c>
      <c r="HN230" s="263" t="s">
        <v>6977</v>
      </c>
      <c r="HO230" s="263" t="s">
        <v>6977</v>
      </c>
      <c r="HP230" s="263" t="s">
        <v>6977</v>
      </c>
      <c r="HQ230" s="263" t="s">
        <v>6977</v>
      </c>
    </row>
    <row r="231" spans="3:225">
      <c r="C231" s="229"/>
      <c r="D231" s="212"/>
      <c r="E231" s="229" t="s">
        <v>7208</v>
      </c>
      <c r="F231" s="235" t="s">
        <v>7254</v>
      </c>
      <c r="G231" s="260" t="s">
        <v>7206</v>
      </c>
      <c r="H231" s="261" t="s">
        <v>7207</v>
      </c>
      <c r="I231" s="262"/>
      <c r="J231" s="262"/>
      <c r="K231" s="262"/>
      <c r="L231" s="262"/>
      <c r="M231" s="262"/>
      <c r="N231" s="262"/>
      <c r="O231" s="262"/>
      <c r="P231" s="262"/>
      <c r="Q231" s="262"/>
      <c r="R231" s="262"/>
      <c r="S231" s="262"/>
      <c r="T231" s="262"/>
      <c r="U231" s="262"/>
      <c r="V231" s="262"/>
      <c r="W231" s="262"/>
      <c r="X231" s="262"/>
      <c r="Y231" s="262"/>
      <c r="Z231" s="262"/>
      <c r="AA231" s="262"/>
      <c r="AB231" s="262"/>
      <c r="AC231" s="262"/>
      <c r="AD231" s="262"/>
      <c r="AE231" s="262"/>
      <c r="AF231" s="262"/>
      <c r="AG231" s="262"/>
      <c r="AH231" s="262"/>
      <c r="AI231" s="262"/>
      <c r="AJ231" s="262"/>
      <c r="AK231" s="262"/>
      <c r="AL231" s="262"/>
      <c r="AM231" s="262"/>
      <c r="AN231" s="262"/>
      <c r="AO231" s="262"/>
      <c r="AP231" s="262"/>
      <c r="AQ231" s="262"/>
      <c r="AR231" s="262"/>
      <c r="AS231" s="262"/>
      <c r="AT231" s="262"/>
      <c r="AU231" s="262"/>
      <c r="AV231" s="262"/>
      <c r="AW231" s="262"/>
      <c r="AX231" s="262"/>
      <c r="AY231" s="262"/>
      <c r="AZ231" s="262"/>
      <c r="BA231" s="262"/>
      <c r="BB231" s="262"/>
      <c r="BC231" s="262"/>
      <c r="BD231" s="262"/>
      <c r="BE231" s="262"/>
      <c r="BF231" s="262"/>
      <c r="BG231" s="262"/>
      <c r="BH231" s="262"/>
      <c r="BI231" s="262"/>
      <c r="BJ231" s="262"/>
      <c r="BK231" s="262"/>
      <c r="BL231" s="262"/>
      <c r="BM231" s="262"/>
      <c r="BN231" s="262"/>
      <c r="BO231" s="262"/>
      <c r="BP231" s="262"/>
      <c r="BQ231" s="262"/>
      <c r="BR231" s="262"/>
      <c r="BS231" s="262"/>
      <c r="BT231" s="262"/>
      <c r="BU231" s="262"/>
      <c r="BV231" s="262"/>
      <c r="BW231" s="262"/>
      <c r="BX231" s="262"/>
      <c r="BY231" s="262"/>
      <c r="BZ231" s="262"/>
      <c r="CA231" s="262"/>
      <c r="CB231" s="262"/>
      <c r="CC231" s="262"/>
      <c r="CD231" s="262"/>
      <c r="CE231" s="262"/>
      <c r="CF231" s="262"/>
      <c r="CG231" s="262"/>
      <c r="CH231" s="262"/>
      <c r="CI231" s="262"/>
      <c r="CJ231" s="262"/>
      <c r="CK231" s="262"/>
      <c r="CL231" s="262"/>
      <c r="CM231" s="262"/>
      <c r="CN231" s="262"/>
      <c r="CO231" s="262"/>
      <c r="CP231" s="262"/>
      <c r="CQ231" s="262"/>
      <c r="CR231" s="262"/>
      <c r="CS231" s="262"/>
      <c r="CT231" s="262"/>
      <c r="CU231" s="262"/>
      <c r="CV231" s="262"/>
      <c r="CW231" s="262"/>
      <c r="CX231" s="262"/>
      <c r="CY231" s="262"/>
      <c r="CZ231" s="262"/>
      <c r="DA231" s="262"/>
      <c r="DB231" s="262"/>
      <c r="DC231" s="262"/>
      <c r="DD231" s="262"/>
      <c r="DE231" s="262"/>
      <c r="DF231" s="262"/>
      <c r="DG231" s="262"/>
      <c r="DH231" s="262"/>
      <c r="DI231" s="262"/>
      <c r="DJ231" s="262"/>
      <c r="DK231" s="262"/>
      <c r="DL231" s="262"/>
      <c r="DM231" s="262"/>
      <c r="DN231" s="262"/>
      <c r="DO231" s="262"/>
      <c r="DP231" s="262"/>
      <c r="DQ231" s="262"/>
      <c r="DR231" s="262"/>
      <c r="DS231" s="262"/>
      <c r="DT231" s="262"/>
      <c r="DU231" s="262"/>
      <c r="DV231" s="262"/>
      <c r="DW231" s="262"/>
      <c r="DX231" s="262"/>
      <c r="DY231" s="262"/>
      <c r="DZ231" s="262"/>
      <c r="EA231" s="262"/>
      <c r="EB231" s="262"/>
      <c r="EC231" s="262"/>
      <c r="ED231" s="262"/>
      <c r="EE231" s="262"/>
      <c r="EF231" s="262"/>
      <c r="EG231" s="262"/>
      <c r="EH231" s="262"/>
      <c r="EI231" s="262"/>
      <c r="EJ231" s="262"/>
      <c r="EK231" s="262"/>
      <c r="EL231" s="262"/>
      <c r="EM231" s="262"/>
      <c r="EN231" s="262"/>
      <c r="EO231" s="262"/>
      <c r="EP231" s="263" t="s">
        <v>6977</v>
      </c>
      <c r="EQ231" s="263" t="s">
        <v>6977</v>
      </c>
      <c r="ER231" s="263" t="s">
        <v>6977</v>
      </c>
      <c r="ES231" s="263" t="s">
        <v>6977</v>
      </c>
      <c r="ET231" s="263" t="s">
        <v>6977</v>
      </c>
      <c r="EU231" s="263" t="s">
        <v>6977</v>
      </c>
      <c r="EV231" s="263" t="s">
        <v>6977</v>
      </c>
      <c r="EW231" s="263" t="s">
        <v>6977</v>
      </c>
      <c r="EX231" s="263" t="s">
        <v>6977</v>
      </c>
      <c r="EY231" s="263" t="s">
        <v>6977</v>
      </c>
      <c r="EZ231" s="263" t="s">
        <v>6977</v>
      </c>
      <c r="FA231" s="263" t="s">
        <v>6977</v>
      </c>
      <c r="FB231" s="263" t="s">
        <v>6977</v>
      </c>
      <c r="FC231" s="263" t="s">
        <v>6977</v>
      </c>
      <c r="FD231" s="263" t="s">
        <v>6977</v>
      </c>
      <c r="FE231" s="263" t="s">
        <v>6977</v>
      </c>
      <c r="FF231" s="263" t="s">
        <v>6977</v>
      </c>
      <c r="FG231" s="263" t="s">
        <v>6977</v>
      </c>
      <c r="FH231" s="263" t="s">
        <v>6977</v>
      </c>
      <c r="FI231" s="263" t="s">
        <v>6977</v>
      </c>
      <c r="FJ231" s="263" t="s">
        <v>6977</v>
      </c>
      <c r="FK231" s="263" t="s">
        <v>6977</v>
      </c>
      <c r="FL231" s="263" t="s">
        <v>6977</v>
      </c>
      <c r="FM231" s="263" t="s">
        <v>6977</v>
      </c>
      <c r="FN231" s="263" t="s">
        <v>6977</v>
      </c>
      <c r="FO231" s="263" t="s">
        <v>6977</v>
      </c>
      <c r="FP231" s="263" t="s">
        <v>6977</v>
      </c>
      <c r="FQ231" s="263" t="s">
        <v>6977</v>
      </c>
      <c r="FR231" s="263" t="s">
        <v>6977</v>
      </c>
      <c r="FS231" s="263" t="s">
        <v>6977</v>
      </c>
      <c r="FT231" s="263" t="s">
        <v>6977</v>
      </c>
      <c r="FU231" s="263" t="s">
        <v>6977</v>
      </c>
      <c r="FV231" s="263" t="s">
        <v>6977</v>
      </c>
      <c r="FW231" s="263" t="s">
        <v>6977</v>
      </c>
      <c r="FX231" s="263" t="s">
        <v>6977</v>
      </c>
      <c r="FY231" s="263" t="s">
        <v>6977</v>
      </c>
      <c r="FZ231" s="263" t="s">
        <v>6977</v>
      </c>
      <c r="GA231" s="263" t="s">
        <v>6977</v>
      </c>
      <c r="GB231" s="263" t="s">
        <v>6977</v>
      </c>
      <c r="GC231" s="263" t="s">
        <v>6977</v>
      </c>
      <c r="GD231" s="263" t="s">
        <v>6977</v>
      </c>
      <c r="GE231" s="263" t="s">
        <v>6977</v>
      </c>
      <c r="GF231" s="263" t="s">
        <v>6977</v>
      </c>
      <c r="GG231" s="263" t="s">
        <v>6977</v>
      </c>
      <c r="GH231" s="263" t="s">
        <v>6977</v>
      </c>
      <c r="GI231" s="263" t="s">
        <v>6977</v>
      </c>
      <c r="GJ231" s="263" t="s">
        <v>6977</v>
      </c>
      <c r="GK231" s="263" t="s">
        <v>6977</v>
      </c>
      <c r="GL231" s="263" t="s">
        <v>6977</v>
      </c>
      <c r="GM231" s="263" t="s">
        <v>6977</v>
      </c>
      <c r="GN231" s="263" t="s">
        <v>6977</v>
      </c>
      <c r="GO231" s="263" t="s">
        <v>6977</v>
      </c>
      <c r="GP231" s="263" t="s">
        <v>6977</v>
      </c>
      <c r="GQ231" s="263" t="s">
        <v>6977</v>
      </c>
      <c r="GR231" s="263" t="s">
        <v>6977</v>
      </c>
      <c r="GS231" s="263" t="s">
        <v>6977</v>
      </c>
      <c r="GT231" s="263" t="s">
        <v>6977</v>
      </c>
      <c r="GU231" s="263" t="s">
        <v>6977</v>
      </c>
      <c r="GV231" s="263" t="s">
        <v>6977</v>
      </c>
      <c r="GW231" s="263" t="s">
        <v>6977</v>
      </c>
      <c r="GX231" s="263" t="s">
        <v>6977</v>
      </c>
      <c r="GY231" s="263" t="s">
        <v>6977</v>
      </c>
      <c r="GZ231" s="263" t="s">
        <v>6977</v>
      </c>
      <c r="HA231" s="263" t="s">
        <v>6977</v>
      </c>
      <c r="HB231" s="263" t="s">
        <v>6977</v>
      </c>
      <c r="HC231" s="263" t="s">
        <v>6977</v>
      </c>
      <c r="HD231" s="263" t="s">
        <v>6977</v>
      </c>
      <c r="HE231" s="263" t="s">
        <v>6977</v>
      </c>
      <c r="HF231" s="263" t="s">
        <v>6977</v>
      </c>
      <c r="HG231" s="263" t="s">
        <v>6977</v>
      </c>
      <c r="HH231" s="263" t="s">
        <v>6977</v>
      </c>
      <c r="HI231" s="263" t="s">
        <v>6977</v>
      </c>
      <c r="HJ231" s="263" t="s">
        <v>6977</v>
      </c>
      <c r="HK231" s="263" t="s">
        <v>6977</v>
      </c>
      <c r="HL231" s="263" t="s">
        <v>6977</v>
      </c>
      <c r="HM231" s="263" t="s">
        <v>6977</v>
      </c>
      <c r="HN231" s="263" t="s">
        <v>6977</v>
      </c>
      <c r="HO231" s="263" t="s">
        <v>6977</v>
      </c>
      <c r="HP231" s="263" t="s">
        <v>6977</v>
      </c>
      <c r="HQ231" s="263" t="s">
        <v>6977</v>
      </c>
    </row>
    <row r="232" spans="3:225">
      <c r="C232" s="229"/>
      <c r="D232" s="212"/>
      <c r="E232" s="229" t="s">
        <v>7209</v>
      </c>
      <c r="F232" s="235" t="s">
        <v>7254</v>
      </c>
      <c r="G232" s="260" t="s">
        <v>7206</v>
      </c>
      <c r="H232" s="261" t="s">
        <v>7207</v>
      </c>
      <c r="I232" s="262"/>
      <c r="J232" s="262"/>
      <c r="K232" s="262"/>
      <c r="L232" s="262"/>
      <c r="M232" s="262"/>
      <c r="N232" s="262"/>
      <c r="O232" s="262"/>
      <c r="P232" s="262"/>
      <c r="Q232" s="262"/>
      <c r="R232" s="262"/>
      <c r="S232" s="262"/>
      <c r="T232" s="262"/>
      <c r="U232" s="262"/>
      <c r="V232" s="262"/>
      <c r="W232" s="262"/>
      <c r="X232" s="262"/>
      <c r="Y232" s="262"/>
      <c r="Z232" s="262"/>
      <c r="AA232" s="262"/>
      <c r="AB232" s="262"/>
      <c r="AC232" s="262"/>
      <c r="AD232" s="262"/>
      <c r="AE232" s="262"/>
      <c r="AF232" s="262"/>
      <c r="AG232" s="262"/>
      <c r="AH232" s="262"/>
      <c r="AI232" s="262"/>
      <c r="AJ232" s="262"/>
      <c r="AK232" s="262"/>
      <c r="AL232" s="262"/>
      <c r="AM232" s="262"/>
      <c r="AN232" s="262"/>
      <c r="AO232" s="262"/>
      <c r="AP232" s="262"/>
      <c r="AQ232" s="262"/>
      <c r="AR232" s="262"/>
      <c r="AS232" s="262"/>
      <c r="AT232" s="262"/>
      <c r="AU232" s="262"/>
      <c r="AV232" s="262"/>
      <c r="AW232" s="262"/>
      <c r="AX232" s="262"/>
      <c r="AY232" s="262"/>
      <c r="AZ232" s="262"/>
      <c r="BA232" s="262"/>
      <c r="BB232" s="262"/>
      <c r="BC232" s="262"/>
      <c r="BD232" s="262"/>
      <c r="BE232" s="262"/>
      <c r="BF232" s="262"/>
      <c r="BG232" s="262"/>
      <c r="BH232" s="262"/>
      <c r="BI232" s="262"/>
      <c r="BJ232" s="262"/>
      <c r="BK232" s="262"/>
      <c r="BL232" s="262"/>
      <c r="BM232" s="262"/>
      <c r="BN232" s="262"/>
      <c r="BO232" s="262"/>
      <c r="BP232" s="262"/>
      <c r="BQ232" s="262"/>
      <c r="BR232" s="262"/>
      <c r="BS232" s="262"/>
      <c r="BT232" s="262"/>
      <c r="BU232" s="262"/>
      <c r="BV232" s="262"/>
      <c r="BW232" s="262"/>
      <c r="BX232" s="262"/>
      <c r="BY232" s="262"/>
      <c r="BZ232" s="262"/>
      <c r="CA232" s="262"/>
      <c r="CB232" s="262"/>
      <c r="CC232" s="262"/>
      <c r="CD232" s="262"/>
      <c r="CE232" s="262"/>
      <c r="CF232" s="262"/>
      <c r="CG232" s="262"/>
      <c r="CH232" s="262"/>
      <c r="CI232" s="262"/>
      <c r="CJ232" s="262"/>
      <c r="CK232" s="262"/>
      <c r="CL232" s="262"/>
      <c r="CM232" s="262"/>
      <c r="CN232" s="262"/>
      <c r="CO232" s="262"/>
      <c r="CP232" s="262"/>
      <c r="CQ232" s="262"/>
      <c r="CR232" s="262"/>
      <c r="CS232" s="262"/>
      <c r="CT232" s="262"/>
      <c r="CU232" s="262"/>
      <c r="CV232" s="262"/>
      <c r="CW232" s="262"/>
      <c r="CX232" s="262"/>
      <c r="CY232" s="262"/>
      <c r="CZ232" s="262"/>
      <c r="DA232" s="262"/>
      <c r="DB232" s="262"/>
      <c r="DC232" s="262"/>
      <c r="DD232" s="262"/>
      <c r="DE232" s="262"/>
      <c r="DF232" s="262"/>
      <c r="DG232" s="262"/>
      <c r="DH232" s="262"/>
      <c r="DI232" s="262"/>
      <c r="DJ232" s="262"/>
      <c r="DK232" s="262"/>
      <c r="DL232" s="262"/>
      <c r="DM232" s="262"/>
      <c r="DN232" s="262"/>
      <c r="DO232" s="262"/>
      <c r="DP232" s="262"/>
      <c r="DQ232" s="262"/>
      <c r="DR232" s="262"/>
      <c r="DS232" s="262"/>
      <c r="DT232" s="262"/>
      <c r="DU232" s="262"/>
      <c r="DV232" s="262"/>
      <c r="DW232" s="262"/>
      <c r="DX232" s="262"/>
      <c r="DY232" s="262"/>
      <c r="DZ232" s="262"/>
      <c r="EA232" s="262"/>
      <c r="EB232" s="262"/>
      <c r="EC232" s="262"/>
      <c r="ED232" s="262"/>
      <c r="EE232" s="262"/>
      <c r="EF232" s="262"/>
      <c r="EG232" s="262"/>
      <c r="EH232" s="262"/>
      <c r="EI232" s="262"/>
      <c r="EJ232" s="262"/>
      <c r="EK232" s="262"/>
      <c r="EL232" s="262"/>
      <c r="EM232" s="262"/>
      <c r="EN232" s="262"/>
      <c r="EO232" s="262"/>
      <c r="EP232" s="263" t="s">
        <v>6977</v>
      </c>
      <c r="EQ232" s="263" t="s">
        <v>6977</v>
      </c>
      <c r="ER232" s="263" t="s">
        <v>6977</v>
      </c>
      <c r="ES232" s="263" t="s">
        <v>6977</v>
      </c>
      <c r="ET232" s="263" t="s">
        <v>6977</v>
      </c>
      <c r="EU232" s="263" t="s">
        <v>6977</v>
      </c>
      <c r="EV232" s="263" t="s">
        <v>6977</v>
      </c>
      <c r="EW232" s="263" t="s">
        <v>6977</v>
      </c>
      <c r="EX232" s="263" t="s">
        <v>6977</v>
      </c>
      <c r="EY232" s="263" t="s">
        <v>6977</v>
      </c>
      <c r="EZ232" s="263" t="s">
        <v>6977</v>
      </c>
      <c r="FA232" s="263" t="s">
        <v>6977</v>
      </c>
      <c r="FB232" s="263" t="s">
        <v>6977</v>
      </c>
      <c r="FC232" s="263" t="s">
        <v>6977</v>
      </c>
      <c r="FD232" s="263" t="s">
        <v>6977</v>
      </c>
      <c r="FE232" s="263" t="s">
        <v>6977</v>
      </c>
      <c r="FF232" s="263" t="s">
        <v>6977</v>
      </c>
      <c r="FG232" s="263" t="s">
        <v>6977</v>
      </c>
      <c r="FH232" s="263" t="s">
        <v>6977</v>
      </c>
      <c r="FI232" s="263" t="s">
        <v>6977</v>
      </c>
      <c r="FJ232" s="263" t="s">
        <v>6977</v>
      </c>
      <c r="FK232" s="263" t="s">
        <v>6977</v>
      </c>
      <c r="FL232" s="263" t="s">
        <v>6977</v>
      </c>
      <c r="FM232" s="263" t="s">
        <v>6977</v>
      </c>
      <c r="FN232" s="263" t="s">
        <v>6977</v>
      </c>
      <c r="FO232" s="263" t="s">
        <v>6977</v>
      </c>
      <c r="FP232" s="263" t="s">
        <v>6977</v>
      </c>
      <c r="FQ232" s="263" t="s">
        <v>6977</v>
      </c>
      <c r="FR232" s="263" t="s">
        <v>6977</v>
      </c>
      <c r="FS232" s="263" t="s">
        <v>6977</v>
      </c>
      <c r="FT232" s="263" t="s">
        <v>6977</v>
      </c>
      <c r="FU232" s="263" t="s">
        <v>6977</v>
      </c>
      <c r="FV232" s="263" t="s">
        <v>6977</v>
      </c>
      <c r="FW232" s="263" t="s">
        <v>6977</v>
      </c>
      <c r="FX232" s="263" t="s">
        <v>6977</v>
      </c>
      <c r="FY232" s="263" t="s">
        <v>6977</v>
      </c>
      <c r="FZ232" s="263" t="s">
        <v>6977</v>
      </c>
      <c r="GA232" s="263" t="s">
        <v>6977</v>
      </c>
      <c r="GB232" s="263" t="s">
        <v>6977</v>
      </c>
      <c r="GC232" s="263" t="s">
        <v>6977</v>
      </c>
      <c r="GD232" s="263" t="s">
        <v>6977</v>
      </c>
      <c r="GE232" s="263" t="s">
        <v>6977</v>
      </c>
      <c r="GF232" s="263" t="s">
        <v>6977</v>
      </c>
      <c r="GG232" s="263" t="s">
        <v>6977</v>
      </c>
      <c r="GH232" s="263" t="s">
        <v>6977</v>
      </c>
      <c r="GI232" s="263" t="s">
        <v>6977</v>
      </c>
      <c r="GJ232" s="263" t="s">
        <v>6977</v>
      </c>
      <c r="GK232" s="263" t="s">
        <v>6977</v>
      </c>
      <c r="GL232" s="263" t="s">
        <v>6977</v>
      </c>
      <c r="GM232" s="263" t="s">
        <v>6977</v>
      </c>
      <c r="GN232" s="263" t="s">
        <v>6977</v>
      </c>
      <c r="GO232" s="263" t="s">
        <v>6977</v>
      </c>
      <c r="GP232" s="263" t="s">
        <v>6977</v>
      </c>
      <c r="GQ232" s="263" t="s">
        <v>6977</v>
      </c>
      <c r="GR232" s="263" t="s">
        <v>6977</v>
      </c>
      <c r="GS232" s="263" t="s">
        <v>6977</v>
      </c>
      <c r="GT232" s="263" t="s">
        <v>6977</v>
      </c>
      <c r="GU232" s="263" t="s">
        <v>6977</v>
      </c>
      <c r="GV232" s="263" t="s">
        <v>6977</v>
      </c>
      <c r="GW232" s="263" t="s">
        <v>6977</v>
      </c>
      <c r="GX232" s="263" t="s">
        <v>6977</v>
      </c>
      <c r="GY232" s="263" t="s">
        <v>6977</v>
      </c>
      <c r="GZ232" s="263" t="s">
        <v>6977</v>
      </c>
      <c r="HA232" s="263" t="s">
        <v>6977</v>
      </c>
      <c r="HB232" s="263" t="s">
        <v>6977</v>
      </c>
      <c r="HC232" s="263" t="s">
        <v>6977</v>
      </c>
      <c r="HD232" s="263" t="s">
        <v>6977</v>
      </c>
      <c r="HE232" s="263" t="s">
        <v>6977</v>
      </c>
      <c r="HF232" s="263" t="s">
        <v>6977</v>
      </c>
      <c r="HG232" s="263" t="s">
        <v>6977</v>
      </c>
      <c r="HH232" s="263" t="s">
        <v>6977</v>
      </c>
      <c r="HI232" s="263" t="s">
        <v>6977</v>
      </c>
      <c r="HJ232" s="263" t="s">
        <v>6977</v>
      </c>
      <c r="HK232" s="263" t="s">
        <v>6977</v>
      </c>
      <c r="HL232" s="263" t="s">
        <v>6977</v>
      </c>
      <c r="HM232" s="263" t="s">
        <v>6977</v>
      </c>
      <c r="HN232" s="263" t="s">
        <v>6977</v>
      </c>
      <c r="HO232" s="263" t="s">
        <v>6977</v>
      </c>
      <c r="HP232" s="263" t="s">
        <v>6977</v>
      </c>
      <c r="HQ232" s="263" t="s">
        <v>6977</v>
      </c>
    </row>
    <row r="233" spans="3:225">
      <c r="C233" s="229"/>
      <c r="D233" s="212"/>
      <c r="E233" s="229" t="s">
        <v>7210</v>
      </c>
      <c r="F233" s="235" t="s">
        <v>7254</v>
      </c>
      <c r="G233" s="260" t="s">
        <v>7206</v>
      </c>
      <c r="H233" s="261" t="s">
        <v>7207</v>
      </c>
      <c r="I233" s="262"/>
      <c r="J233" s="262"/>
      <c r="K233" s="262"/>
      <c r="L233" s="262"/>
      <c r="M233" s="262"/>
      <c r="N233" s="262"/>
      <c r="O233" s="262"/>
      <c r="P233" s="262"/>
      <c r="Q233" s="262"/>
      <c r="R233" s="262"/>
      <c r="S233" s="262"/>
      <c r="T233" s="262"/>
      <c r="U233" s="262"/>
      <c r="V233" s="262"/>
      <c r="W233" s="262"/>
      <c r="X233" s="262"/>
      <c r="Y233" s="262"/>
      <c r="Z233" s="262"/>
      <c r="AA233" s="262"/>
      <c r="AB233" s="262"/>
      <c r="AC233" s="262"/>
      <c r="AD233" s="262"/>
      <c r="AE233" s="262"/>
      <c r="AF233" s="262"/>
      <c r="AG233" s="262"/>
      <c r="AH233" s="262"/>
      <c r="AI233" s="262"/>
      <c r="AJ233" s="262"/>
      <c r="AK233" s="262"/>
      <c r="AL233" s="262"/>
      <c r="AM233" s="262"/>
      <c r="AN233" s="262"/>
      <c r="AO233" s="262"/>
      <c r="AP233" s="262"/>
      <c r="AQ233" s="262"/>
      <c r="AR233" s="262"/>
      <c r="AS233" s="262"/>
      <c r="AT233" s="262"/>
      <c r="AU233" s="262"/>
      <c r="AV233" s="262"/>
      <c r="AW233" s="262"/>
      <c r="AX233" s="262"/>
      <c r="AY233" s="262"/>
      <c r="AZ233" s="262"/>
      <c r="BA233" s="262"/>
      <c r="BB233" s="262"/>
      <c r="BC233" s="262"/>
      <c r="BD233" s="262"/>
      <c r="BE233" s="262"/>
      <c r="BF233" s="262"/>
      <c r="BG233" s="262"/>
      <c r="BH233" s="262"/>
      <c r="BI233" s="262"/>
      <c r="BJ233" s="262"/>
      <c r="BK233" s="262"/>
      <c r="BL233" s="262"/>
      <c r="BM233" s="262"/>
      <c r="BN233" s="262"/>
      <c r="BO233" s="262"/>
      <c r="BP233" s="262"/>
      <c r="BQ233" s="262"/>
      <c r="BR233" s="262"/>
      <c r="BS233" s="262"/>
      <c r="BT233" s="262"/>
      <c r="BU233" s="262"/>
      <c r="BV233" s="262"/>
      <c r="BW233" s="262"/>
      <c r="BX233" s="262"/>
      <c r="BY233" s="262"/>
      <c r="BZ233" s="262"/>
      <c r="CA233" s="262"/>
      <c r="CB233" s="262"/>
      <c r="CC233" s="262"/>
      <c r="CD233" s="262"/>
      <c r="CE233" s="262"/>
      <c r="CF233" s="262"/>
      <c r="CG233" s="262"/>
      <c r="CH233" s="262"/>
      <c r="CI233" s="262"/>
      <c r="CJ233" s="262"/>
      <c r="CK233" s="262"/>
      <c r="CL233" s="262"/>
      <c r="CM233" s="262"/>
      <c r="CN233" s="262"/>
      <c r="CO233" s="262"/>
      <c r="CP233" s="262"/>
      <c r="CQ233" s="262"/>
      <c r="CR233" s="262"/>
      <c r="CS233" s="262"/>
      <c r="CT233" s="262"/>
      <c r="CU233" s="262"/>
      <c r="CV233" s="262"/>
      <c r="CW233" s="262"/>
      <c r="CX233" s="262"/>
      <c r="CY233" s="262"/>
      <c r="CZ233" s="262"/>
      <c r="DA233" s="262"/>
      <c r="DB233" s="262"/>
      <c r="DC233" s="262"/>
      <c r="DD233" s="262"/>
      <c r="DE233" s="262"/>
      <c r="DF233" s="262"/>
      <c r="DG233" s="262"/>
      <c r="DH233" s="262"/>
      <c r="DI233" s="262"/>
      <c r="DJ233" s="262"/>
      <c r="DK233" s="262"/>
      <c r="DL233" s="262"/>
      <c r="DM233" s="262"/>
      <c r="DN233" s="262"/>
      <c r="DO233" s="262"/>
      <c r="DP233" s="262"/>
      <c r="DQ233" s="262"/>
      <c r="DR233" s="262"/>
      <c r="DS233" s="262"/>
      <c r="DT233" s="262"/>
      <c r="DU233" s="262"/>
      <c r="DV233" s="262"/>
      <c r="DW233" s="262"/>
      <c r="DX233" s="262"/>
      <c r="DY233" s="262"/>
      <c r="DZ233" s="262"/>
      <c r="EA233" s="262"/>
      <c r="EB233" s="262"/>
      <c r="EC233" s="262"/>
      <c r="ED233" s="262"/>
      <c r="EE233" s="262"/>
      <c r="EF233" s="262"/>
      <c r="EG233" s="262"/>
      <c r="EH233" s="262"/>
      <c r="EI233" s="262"/>
      <c r="EJ233" s="262"/>
      <c r="EK233" s="262"/>
      <c r="EL233" s="262"/>
      <c r="EM233" s="262"/>
      <c r="EN233" s="262"/>
      <c r="EO233" s="262"/>
      <c r="EP233" s="263" t="s">
        <v>6977</v>
      </c>
      <c r="EQ233" s="263" t="s">
        <v>6977</v>
      </c>
      <c r="ER233" s="263" t="s">
        <v>6977</v>
      </c>
      <c r="ES233" s="263" t="s">
        <v>6977</v>
      </c>
      <c r="ET233" s="263" t="s">
        <v>6977</v>
      </c>
      <c r="EU233" s="263" t="s">
        <v>6977</v>
      </c>
      <c r="EV233" s="263" t="s">
        <v>6977</v>
      </c>
      <c r="EW233" s="263" t="s">
        <v>6977</v>
      </c>
      <c r="EX233" s="263" t="s">
        <v>6977</v>
      </c>
      <c r="EY233" s="263" t="s">
        <v>6977</v>
      </c>
      <c r="EZ233" s="263" t="s">
        <v>6977</v>
      </c>
      <c r="FA233" s="263" t="s">
        <v>6977</v>
      </c>
      <c r="FB233" s="263" t="s">
        <v>6977</v>
      </c>
      <c r="FC233" s="263" t="s">
        <v>6977</v>
      </c>
      <c r="FD233" s="263" t="s">
        <v>6977</v>
      </c>
      <c r="FE233" s="263" t="s">
        <v>6977</v>
      </c>
      <c r="FF233" s="263" t="s">
        <v>6977</v>
      </c>
      <c r="FG233" s="263" t="s">
        <v>6977</v>
      </c>
      <c r="FH233" s="263" t="s">
        <v>6977</v>
      </c>
      <c r="FI233" s="263" t="s">
        <v>6977</v>
      </c>
      <c r="FJ233" s="263" t="s">
        <v>6977</v>
      </c>
      <c r="FK233" s="263" t="s">
        <v>6977</v>
      </c>
      <c r="FL233" s="263" t="s">
        <v>6977</v>
      </c>
      <c r="FM233" s="263" t="s">
        <v>6977</v>
      </c>
      <c r="FN233" s="263" t="s">
        <v>6977</v>
      </c>
      <c r="FO233" s="263" t="s">
        <v>6977</v>
      </c>
      <c r="FP233" s="263" t="s">
        <v>6977</v>
      </c>
      <c r="FQ233" s="263" t="s">
        <v>6977</v>
      </c>
      <c r="FR233" s="263" t="s">
        <v>6977</v>
      </c>
      <c r="FS233" s="263" t="s">
        <v>6977</v>
      </c>
      <c r="FT233" s="263" t="s">
        <v>6977</v>
      </c>
      <c r="FU233" s="263" t="s">
        <v>6977</v>
      </c>
      <c r="FV233" s="263" t="s">
        <v>6977</v>
      </c>
      <c r="FW233" s="263" t="s">
        <v>6977</v>
      </c>
      <c r="FX233" s="263" t="s">
        <v>6977</v>
      </c>
      <c r="FY233" s="263" t="s">
        <v>6977</v>
      </c>
      <c r="FZ233" s="263" t="s">
        <v>6977</v>
      </c>
      <c r="GA233" s="263" t="s">
        <v>6977</v>
      </c>
      <c r="GB233" s="263" t="s">
        <v>6977</v>
      </c>
      <c r="GC233" s="263" t="s">
        <v>6977</v>
      </c>
      <c r="GD233" s="263" t="s">
        <v>6977</v>
      </c>
      <c r="GE233" s="263" t="s">
        <v>6977</v>
      </c>
      <c r="GF233" s="263" t="s">
        <v>6977</v>
      </c>
      <c r="GG233" s="263" t="s">
        <v>6977</v>
      </c>
      <c r="GH233" s="263" t="s">
        <v>6977</v>
      </c>
      <c r="GI233" s="263" t="s">
        <v>6977</v>
      </c>
      <c r="GJ233" s="263" t="s">
        <v>6977</v>
      </c>
      <c r="GK233" s="263" t="s">
        <v>6977</v>
      </c>
      <c r="GL233" s="263" t="s">
        <v>6977</v>
      </c>
      <c r="GM233" s="263" t="s">
        <v>6977</v>
      </c>
      <c r="GN233" s="263" t="s">
        <v>6977</v>
      </c>
      <c r="GO233" s="263" t="s">
        <v>6977</v>
      </c>
      <c r="GP233" s="263" t="s">
        <v>6977</v>
      </c>
      <c r="GQ233" s="263" t="s">
        <v>6977</v>
      </c>
      <c r="GR233" s="263" t="s">
        <v>6977</v>
      </c>
      <c r="GS233" s="263" t="s">
        <v>6977</v>
      </c>
      <c r="GT233" s="263" t="s">
        <v>6977</v>
      </c>
      <c r="GU233" s="263" t="s">
        <v>6977</v>
      </c>
      <c r="GV233" s="263" t="s">
        <v>6977</v>
      </c>
      <c r="GW233" s="263" t="s">
        <v>6977</v>
      </c>
      <c r="GX233" s="263" t="s">
        <v>6977</v>
      </c>
      <c r="GY233" s="263" t="s">
        <v>6977</v>
      </c>
      <c r="GZ233" s="263" t="s">
        <v>6977</v>
      </c>
      <c r="HA233" s="263" t="s">
        <v>6977</v>
      </c>
      <c r="HB233" s="263" t="s">
        <v>6977</v>
      </c>
      <c r="HC233" s="263" t="s">
        <v>6977</v>
      </c>
      <c r="HD233" s="263" t="s">
        <v>6977</v>
      </c>
      <c r="HE233" s="263" t="s">
        <v>6977</v>
      </c>
      <c r="HF233" s="263" t="s">
        <v>6977</v>
      </c>
      <c r="HG233" s="263" t="s">
        <v>6977</v>
      </c>
      <c r="HH233" s="263" t="s">
        <v>6977</v>
      </c>
      <c r="HI233" s="263" t="s">
        <v>6977</v>
      </c>
      <c r="HJ233" s="263" t="s">
        <v>6977</v>
      </c>
      <c r="HK233" s="263" t="s">
        <v>6977</v>
      </c>
      <c r="HL233" s="263" t="s">
        <v>6977</v>
      </c>
      <c r="HM233" s="263" t="s">
        <v>6977</v>
      </c>
      <c r="HN233" s="263" t="s">
        <v>6977</v>
      </c>
      <c r="HO233" s="263" t="s">
        <v>6977</v>
      </c>
      <c r="HP233" s="263" t="s">
        <v>6977</v>
      </c>
      <c r="HQ233" s="263" t="s">
        <v>6977</v>
      </c>
    </row>
    <row r="234" spans="3:225">
      <c r="C234" s="229"/>
      <c r="D234" s="212"/>
      <c r="E234" s="229" t="s">
        <v>7211</v>
      </c>
      <c r="F234" s="235" t="s">
        <v>7254</v>
      </c>
      <c r="G234" s="260" t="s">
        <v>7206</v>
      </c>
      <c r="H234" s="261" t="s">
        <v>7207</v>
      </c>
      <c r="I234" s="262"/>
      <c r="J234" s="262"/>
      <c r="K234" s="262"/>
      <c r="L234" s="262"/>
      <c r="M234" s="262"/>
      <c r="N234" s="262"/>
      <c r="O234" s="262"/>
      <c r="P234" s="262"/>
      <c r="Q234" s="262"/>
      <c r="R234" s="262"/>
      <c r="S234" s="262"/>
      <c r="T234" s="262"/>
      <c r="U234" s="262"/>
      <c r="V234" s="262"/>
      <c r="W234" s="262"/>
      <c r="X234" s="262"/>
      <c r="Y234" s="262"/>
      <c r="Z234" s="262"/>
      <c r="AA234" s="262"/>
      <c r="AB234" s="262"/>
      <c r="AC234" s="262"/>
      <c r="AD234" s="262"/>
      <c r="AE234" s="262"/>
      <c r="AF234" s="262"/>
      <c r="AG234" s="262"/>
      <c r="AH234" s="262"/>
      <c r="AI234" s="262"/>
      <c r="AJ234" s="262"/>
      <c r="AK234" s="262"/>
      <c r="AL234" s="262"/>
      <c r="AM234" s="262"/>
      <c r="AN234" s="262"/>
      <c r="AO234" s="262"/>
      <c r="AP234" s="262"/>
      <c r="AQ234" s="262"/>
      <c r="AR234" s="262"/>
      <c r="AS234" s="262"/>
      <c r="AT234" s="262"/>
      <c r="AU234" s="262"/>
      <c r="AV234" s="262"/>
      <c r="AW234" s="262"/>
      <c r="AX234" s="262"/>
      <c r="AY234" s="262"/>
      <c r="AZ234" s="262"/>
      <c r="BA234" s="262"/>
      <c r="BB234" s="262"/>
      <c r="BC234" s="262"/>
      <c r="BD234" s="262"/>
      <c r="BE234" s="262"/>
      <c r="BF234" s="262"/>
      <c r="BG234" s="262"/>
      <c r="BH234" s="262"/>
      <c r="BI234" s="262"/>
      <c r="BJ234" s="262"/>
      <c r="BK234" s="262"/>
      <c r="BL234" s="262"/>
      <c r="BM234" s="262"/>
      <c r="BN234" s="262"/>
      <c r="BO234" s="262"/>
      <c r="BP234" s="262"/>
      <c r="BQ234" s="262"/>
      <c r="BR234" s="262"/>
      <c r="BS234" s="262"/>
      <c r="BT234" s="262"/>
      <c r="BU234" s="262"/>
      <c r="BV234" s="262"/>
      <c r="BW234" s="262"/>
      <c r="BX234" s="262"/>
      <c r="BY234" s="262"/>
      <c r="BZ234" s="262"/>
      <c r="CA234" s="262"/>
      <c r="CB234" s="262"/>
      <c r="CC234" s="262"/>
      <c r="CD234" s="262"/>
      <c r="CE234" s="262"/>
      <c r="CF234" s="262"/>
      <c r="CG234" s="262"/>
      <c r="CH234" s="262"/>
      <c r="CI234" s="262"/>
      <c r="CJ234" s="262"/>
      <c r="CK234" s="262"/>
      <c r="CL234" s="262"/>
      <c r="CM234" s="262"/>
      <c r="CN234" s="262"/>
      <c r="CO234" s="262"/>
      <c r="CP234" s="262"/>
      <c r="CQ234" s="262"/>
      <c r="CR234" s="262"/>
      <c r="CS234" s="262"/>
      <c r="CT234" s="262"/>
      <c r="CU234" s="262"/>
      <c r="CV234" s="262"/>
      <c r="CW234" s="262"/>
      <c r="CX234" s="262"/>
      <c r="CY234" s="262"/>
      <c r="CZ234" s="262"/>
      <c r="DA234" s="262"/>
      <c r="DB234" s="262"/>
      <c r="DC234" s="262"/>
      <c r="DD234" s="262"/>
      <c r="DE234" s="262"/>
      <c r="DF234" s="262"/>
      <c r="DG234" s="262"/>
      <c r="DH234" s="262"/>
      <c r="DI234" s="262"/>
      <c r="DJ234" s="262"/>
      <c r="DK234" s="262"/>
      <c r="DL234" s="262"/>
      <c r="DM234" s="262"/>
      <c r="DN234" s="262"/>
      <c r="DO234" s="262"/>
      <c r="DP234" s="262"/>
      <c r="DQ234" s="262"/>
      <c r="DR234" s="262"/>
      <c r="DS234" s="262"/>
      <c r="DT234" s="262"/>
      <c r="DU234" s="262"/>
      <c r="DV234" s="262"/>
      <c r="DW234" s="262"/>
      <c r="DX234" s="262"/>
      <c r="DY234" s="262"/>
      <c r="DZ234" s="262"/>
      <c r="EA234" s="262"/>
      <c r="EB234" s="262"/>
      <c r="EC234" s="262"/>
      <c r="ED234" s="262"/>
      <c r="EE234" s="262"/>
      <c r="EF234" s="262"/>
      <c r="EG234" s="262"/>
      <c r="EH234" s="262"/>
      <c r="EI234" s="262"/>
      <c r="EJ234" s="262"/>
      <c r="EK234" s="262"/>
      <c r="EL234" s="262"/>
      <c r="EM234" s="262"/>
      <c r="EN234" s="262"/>
      <c r="EO234" s="262"/>
      <c r="EP234" s="263" t="s">
        <v>6977</v>
      </c>
      <c r="EQ234" s="263" t="s">
        <v>6977</v>
      </c>
      <c r="ER234" s="263" t="s">
        <v>6977</v>
      </c>
      <c r="ES234" s="263" t="s">
        <v>6977</v>
      </c>
      <c r="ET234" s="263" t="s">
        <v>6977</v>
      </c>
      <c r="EU234" s="263" t="s">
        <v>6977</v>
      </c>
      <c r="EV234" s="263" t="s">
        <v>6977</v>
      </c>
      <c r="EW234" s="263" t="s">
        <v>6977</v>
      </c>
      <c r="EX234" s="263" t="s">
        <v>6977</v>
      </c>
      <c r="EY234" s="263" t="s">
        <v>6977</v>
      </c>
      <c r="EZ234" s="263" t="s">
        <v>6977</v>
      </c>
      <c r="FA234" s="263" t="s">
        <v>6977</v>
      </c>
      <c r="FB234" s="263" t="s">
        <v>6977</v>
      </c>
      <c r="FC234" s="263" t="s">
        <v>6977</v>
      </c>
      <c r="FD234" s="263" t="s">
        <v>6977</v>
      </c>
      <c r="FE234" s="263" t="s">
        <v>6977</v>
      </c>
      <c r="FF234" s="263" t="s">
        <v>6977</v>
      </c>
      <c r="FG234" s="263" t="s">
        <v>6977</v>
      </c>
      <c r="FH234" s="263" t="s">
        <v>6977</v>
      </c>
      <c r="FI234" s="263" t="s">
        <v>6977</v>
      </c>
      <c r="FJ234" s="263" t="s">
        <v>6977</v>
      </c>
      <c r="FK234" s="263" t="s">
        <v>6977</v>
      </c>
      <c r="FL234" s="263" t="s">
        <v>6977</v>
      </c>
      <c r="FM234" s="263" t="s">
        <v>6977</v>
      </c>
      <c r="FN234" s="263" t="s">
        <v>6977</v>
      </c>
      <c r="FO234" s="263" t="s">
        <v>6977</v>
      </c>
      <c r="FP234" s="263" t="s">
        <v>6977</v>
      </c>
      <c r="FQ234" s="263" t="s">
        <v>6977</v>
      </c>
      <c r="FR234" s="263" t="s">
        <v>6977</v>
      </c>
      <c r="FS234" s="263" t="s">
        <v>6977</v>
      </c>
      <c r="FT234" s="263" t="s">
        <v>6977</v>
      </c>
      <c r="FU234" s="263" t="s">
        <v>6977</v>
      </c>
      <c r="FV234" s="263" t="s">
        <v>6977</v>
      </c>
      <c r="FW234" s="263" t="s">
        <v>6977</v>
      </c>
      <c r="FX234" s="263" t="s">
        <v>6977</v>
      </c>
      <c r="FY234" s="263" t="s">
        <v>6977</v>
      </c>
      <c r="FZ234" s="263" t="s">
        <v>6977</v>
      </c>
      <c r="GA234" s="263" t="s">
        <v>6977</v>
      </c>
      <c r="GB234" s="263" t="s">
        <v>6977</v>
      </c>
      <c r="GC234" s="263" t="s">
        <v>6977</v>
      </c>
      <c r="GD234" s="263" t="s">
        <v>6977</v>
      </c>
      <c r="GE234" s="263" t="s">
        <v>6977</v>
      </c>
      <c r="GF234" s="263" t="s">
        <v>6977</v>
      </c>
      <c r="GG234" s="263" t="s">
        <v>6977</v>
      </c>
      <c r="GH234" s="263" t="s">
        <v>6977</v>
      </c>
      <c r="GI234" s="263" t="s">
        <v>6977</v>
      </c>
      <c r="GJ234" s="263" t="s">
        <v>6977</v>
      </c>
      <c r="GK234" s="263" t="s">
        <v>6977</v>
      </c>
      <c r="GL234" s="263" t="s">
        <v>6977</v>
      </c>
      <c r="GM234" s="263" t="s">
        <v>6977</v>
      </c>
      <c r="GN234" s="263" t="s">
        <v>6977</v>
      </c>
      <c r="GO234" s="263" t="s">
        <v>6977</v>
      </c>
      <c r="GP234" s="263" t="s">
        <v>6977</v>
      </c>
      <c r="GQ234" s="263" t="s">
        <v>6977</v>
      </c>
      <c r="GR234" s="263" t="s">
        <v>6977</v>
      </c>
      <c r="GS234" s="263" t="s">
        <v>6977</v>
      </c>
      <c r="GT234" s="263" t="s">
        <v>6977</v>
      </c>
      <c r="GU234" s="263" t="s">
        <v>6977</v>
      </c>
      <c r="GV234" s="263" t="s">
        <v>6977</v>
      </c>
      <c r="GW234" s="263" t="s">
        <v>6977</v>
      </c>
      <c r="GX234" s="263" t="s">
        <v>6977</v>
      </c>
      <c r="GY234" s="263" t="s">
        <v>6977</v>
      </c>
      <c r="GZ234" s="263" t="s">
        <v>6977</v>
      </c>
      <c r="HA234" s="263" t="s">
        <v>6977</v>
      </c>
      <c r="HB234" s="263" t="s">
        <v>6977</v>
      </c>
      <c r="HC234" s="263" t="s">
        <v>6977</v>
      </c>
      <c r="HD234" s="263" t="s">
        <v>6977</v>
      </c>
      <c r="HE234" s="263" t="s">
        <v>6977</v>
      </c>
      <c r="HF234" s="263" t="s">
        <v>6977</v>
      </c>
      <c r="HG234" s="263" t="s">
        <v>6977</v>
      </c>
      <c r="HH234" s="263" t="s">
        <v>6977</v>
      </c>
      <c r="HI234" s="263" t="s">
        <v>6977</v>
      </c>
      <c r="HJ234" s="263" t="s">
        <v>6977</v>
      </c>
      <c r="HK234" s="263" t="s">
        <v>6977</v>
      </c>
      <c r="HL234" s="263" t="s">
        <v>6977</v>
      </c>
      <c r="HM234" s="263" t="s">
        <v>6977</v>
      </c>
      <c r="HN234" s="263" t="s">
        <v>6977</v>
      </c>
      <c r="HO234" s="263" t="s">
        <v>6977</v>
      </c>
      <c r="HP234" s="263" t="s">
        <v>6977</v>
      </c>
      <c r="HQ234" s="263" t="s">
        <v>6977</v>
      </c>
    </row>
    <row r="235" spans="3:225">
      <c r="C235" s="229"/>
      <c r="D235" s="212"/>
      <c r="E235" s="229" t="s">
        <v>7212</v>
      </c>
      <c r="F235" s="235" t="s">
        <v>7254</v>
      </c>
      <c r="G235" s="260" t="s">
        <v>7206</v>
      </c>
      <c r="H235" s="261" t="s">
        <v>7213</v>
      </c>
      <c r="I235" s="262"/>
      <c r="J235" s="262"/>
      <c r="K235" s="262"/>
      <c r="L235" s="262"/>
      <c r="M235" s="262"/>
      <c r="N235" s="262"/>
      <c r="O235" s="262"/>
      <c r="P235" s="262"/>
      <c r="Q235" s="262"/>
      <c r="R235" s="262"/>
      <c r="S235" s="262"/>
      <c r="T235" s="262"/>
      <c r="U235" s="262"/>
      <c r="V235" s="262"/>
      <c r="W235" s="262"/>
      <c r="X235" s="262"/>
      <c r="Y235" s="262"/>
      <c r="Z235" s="262"/>
      <c r="AA235" s="262"/>
      <c r="AB235" s="262"/>
      <c r="AC235" s="262"/>
      <c r="AD235" s="262"/>
      <c r="AE235" s="262"/>
      <c r="AF235" s="262"/>
      <c r="AG235" s="262"/>
      <c r="AH235" s="262"/>
      <c r="AI235" s="262"/>
      <c r="AJ235" s="262"/>
      <c r="AK235" s="262"/>
      <c r="AL235" s="262"/>
      <c r="AM235" s="262"/>
      <c r="AN235" s="262"/>
      <c r="AO235" s="262"/>
      <c r="AP235" s="262"/>
      <c r="AQ235" s="262"/>
      <c r="AR235" s="262"/>
      <c r="AS235" s="262"/>
      <c r="AT235" s="262"/>
      <c r="AU235" s="262"/>
      <c r="AV235" s="262"/>
      <c r="AW235" s="262"/>
      <c r="AX235" s="262"/>
      <c r="AY235" s="262"/>
      <c r="AZ235" s="262"/>
      <c r="BA235" s="262"/>
      <c r="BB235" s="262"/>
      <c r="BC235" s="262"/>
      <c r="BD235" s="262"/>
      <c r="BE235" s="262"/>
      <c r="BF235" s="262"/>
      <c r="BG235" s="262"/>
      <c r="BH235" s="262"/>
      <c r="BI235" s="262"/>
      <c r="BJ235" s="262"/>
      <c r="BK235" s="262"/>
      <c r="BL235" s="262"/>
      <c r="BM235" s="262"/>
      <c r="BN235" s="262"/>
      <c r="BO235" s="262"/>
      <c r="BP235" s="262"/>
      <c r="BQ235" s="262"/>
      <c r="BR235" s="262"/>
      <c r="BS235" s="262"/>
      <c r="BT235" s="262"/>
      <c r="BU235" s="262"/>
      <c r="BV235" s="262"/>
      <c r="BW235" s="262"/>
      <c r="BX235" s="262"/>
      <c r="BY235" s="262"/>
      <c r="BZ235" s="262"/>
      <c r="CA235" s="262"/>
      <c r="CB235" s="262"/>
      <c r="CC235" s="262"/>
      <c r="CD235" s="262"/>
      <c r="CE235" s="262"/>
      <c r="CF235" s="262"/>
      <c r="CG235" s="262"/>
      <c r="CH235" s="262"/>
      <c r="CI235" s="262"/>
      <c r="CJ235" s="262"/>
      <c r="CK235" s="262"/>
      <c r="CL235" s="262"/>
      <c r="CM235" s="262"/>
      <c r="CN235" s="262"/>
      <c r="CO235" s="262"/>
      <c r="CP235" s="262"/>
      <c r="CQ235" s="262"/>
      <c r="CR235" s="262"/>
      <c r="CS235" s="262"/>
      <c r="CT235" s="262"/>
      <c r="CU235" s="262"/>
      <c r="CV235" s="262"/>
      <c r="CW235" s="262"/>
      <c r="CX235" s="262"/>
      <c r="CY235" s="262"/>
      <c r="CZ235" s="262"/>
      <c r="DA235" s="262"/>
      <c r="DB235" s="262"/>
      <c r="DC235" s="262"/>
      <c r="DD235" s="262"/>
      <c r="DE235" s="262"/>
      <c r="DF235" s="262"/>
      <c r="DG235" s="262"/>
      <c r="DH235" s="262"/>
      <c r="DI235" s="262"/>
      <c r="DJ235" s="262"/>
      <c r="DK235" s="262"/>
      <c r="DL235" s="262"/>
      <c r="DM235" s="262"/>
      <c r="DN235" s="262"/>
      <c r="DO235" s="262"/>
      <c r="DP235" s="262"/>
      <c r="DQ235" s="262"/>
      <c r="DR235" s="262"/>
      <c r="DS235" s="262"/>
      <c r="DT235" s="262"/>
      <c r="DU235" s="262"/>
      <c r="DV235" s="262"/>
      <c r="DW235" s="262"/>
      <c r="DX235" s="262"/>
      <c r="DY235" s="262"/>
      <c r="DZ235" s="262"/>
      <c r="EA235" s="262"/>
      <c r="EB235" s="262"/>
      <c r="EC235" s="262"/>
      <c r="ED235" s="262"/>
      <c r="EE235" s="262"/>
      <c r="EF235" s="262"/>
      <c r="EG235" s="262"/>
      <c r="EH235" s="262"/>
      <c r="EI235" s="262"/>
      <c r="EJ235" s="262"/>
      <c r="EK235" s="262"/>
      <c r="EL235" s="262"/>
      <c r="EM235" s="262"/>
      <c r="EN235" s="262"/>
      <c r="EO235" s="262"/>
      <c r="EP235" s="263" t="s">
        <v>6977</v>
      </c>
      <c r="EQ235" s="263" t="s">
        <v>6977</v>
      </c>
      <c r="ER235" s="263" t="s">
        <v>6977</v>
      </c>
      <c r="ES235" s="263" t="s">
        <v>6977</v>
      </c>
      <c r="ET235" s="263" t="s">
        <v>6977</v>
      </c>
      <c r="EU235" s="263" t="s">
        <v>6977</v>
      </c>
      <c r="EV235" s="263" t="s">
        <v>6977</v>
      </c>
      <c r="EW235" s="263" t="s">
        <v>6977</v>
      </c>
      <c r="EX235" s="263" t="s">
        <v>6977</v>
      </c>
      <c r="EY235" s="263" t="s">
        <v>6977</v>
      </c>
      <c r="EZ235" s="263" t="s">
        <v>6977</v>
      </c>
      <c r="FA235" s="263" t="s">
        <v>6977</v>
      </c>
      <c r="FB235" s="263" t="s">
        <v>6977</v>
      </c>
      <c r="FC235" s="263" t="s">
        <v>6977</v>
      </c>
      <c r="FD235" s="263" t="s">
        <v>6977</v>
      </c>
      <c r="FE235" s="263" t="s">
        <v>6977</v>
      </c>
      <c r="FF235" s="263" t="s">
        <v>6977</v>
      </c>
      <c r="FG235" s="263" t="s">
        <v>6977</v>
      </c>
      <c r="FH235" s="263" t="s">
        <v>6977</v>
      </c>
      <c r="FI235" s="263" t="s">
        <v>6977</v>
      </c>
      <c r="FJ235" s="263" t="s">
        <v>6977</v>
      </c>
      <c r="FK235" s="263" t="s">
        <v>6977</v>
      </c>
      <c r="FL235" s="263" t="s">
        <v>6977</v>
      </c>
      <c r="FM235" s="263" t="s">
        <v>6977</v>
      </c>
      <c r="FN235" s="263" t="s">
        <v>6977</v>
      </c>
      <c r="FO235" s="263" t="s">
        <v>6977</v>
      </c>
      <c r="FP235" s="263" t="s">
        <v>6977</v>
      </c>
      <c r="FQ235" s="263" t="s">
        <v>6977</v>
      </c>
      <c r="FR235" s="263" t="s">
        <v>6977</v>
      </c>
      <c r="FS235" s="263" t="s">
        <v>6977</v>
      </c>
      <c r="FT235" s="263" t="s">
        <v>6977</v>
      </c>
      <c r="FU235" s="263" t="s">
        <v>6977</v>
      </c>
      <c r="FV235" s="263" t="s">
        <v>6977</v>
      </c>
      <c r="FW235" s="263" t="s">
        <v>6977</v>
      </c>
      <c r="FX235" s="263" t="s">
        <v>6977</v>
      </c>
      <c r="FY235" s="263" t="s">
        <v>6977</v>
      </c>
      <c r="FZ235" s="263" t="s">
        <v>6977</v>
      </c>
      <c r="GA235" s="263" t="s">
        <v>6977</v>
      </c>
      <c r="GB235" s="263" t="s">
        <v>6977</v>
      </c>
      <c r="GC235" s="263" t="s">
        <v>6977</v>
      </c>
      <c r="GD235" s="263" t="s">
        <v>6977</v>
      </c>
      <c r="GE235" s="263" t="s">
        <v>6977</v>
      </c>
      <c r="GF235" s="263" t="s">
        <v>6977</v>
      </c>
      <c r="GG235" s="263" t="s">
        <v>6977</v>
      </c>
      <c r="GH235" s="263" t="s">
        <v>6977</v>
      </c>
      <c r="GI235" s="263" t="s">
        <v>6977</v>
      </c>
      <c r="GJ235" s="263" t="s">
        <v>6977</v>
      </c>
      <c r="GK235" s="263" t="s">
        <v>6977</v>
      </c>
      <c r="GL235" s="263" t="s">
        <v>6977</v>
      </c>
      <c r="GM235" s="263" t="s">
        <v>6977</v>
      </c>
      <c r="GN235" s="263" t="s">
        <v>6977</v>
      </c>
      <c r="GO235" s="263" t="s">
        <v>6977</v>
      </c>
      <c r="GP235" s="263" t="s">
        <v>6977</v>
      </c>
      <c r="GQ235" s="263" t="s">
        <v>6977</v>
      </c>
      <c r="GR235" s="263" t="s">
        <v>6977</v>
      </c>
      <c r="GS235" s="263" t="s">
        <v>6977</v>
      </c>
      <c r="GT235" s="263" t="s">
        <v>6977</v>
      </c>
      <c r="GU235" s="263" t="s">
        <v>6977</v>
      </c>
      <c r="GV235" s="263" t="s">
        <v>6977</v>
      </c>
      <c r="GW235" s="263" t="s">
        <v>6977</v>
      </c>
      <c r="GX235" s="263" t="s">
        <v>6977</v>
      </c>
      <c r="GY235" s="263" t="s">
        <v>6977</v>
      </c>
      <c r="GZ235" s="263" t="s">
        <v>6977</v>
      </c>
      <c r="HA235" s="263" t="s">
        <v>6977</v>
      </c>
      <c r="HB235" s="263" t="s">
        <v>6977</v>
      </c>
      <c r="HC235" s="263" t="s">
        <v>6977</v>
      </c>
      <c r="HD235" s="263" t="s">
        <v>6977</v>
      </c>
      <c r="HE235" s="263" t="s">
        <v>6977</v>
      </c>
      <c r="HF235" s="263" t="s">
        <v>6977</v>
      </c>
      <c r="HG235" s="263" t="s">
        <v>6977</v>
      </c>
      <c r="HH235" s="263" t="s">
        <v>6977</v>
      </c>
      <c r="HI235" s="263" t="s">
        <v>6977</v>
      </c>
      <c r="HJ235" s="263" t="s">
        <v>6977</v>
      </c>
      <c r="HK235" s="263" t="s">
        <v>6977</v>
      </c>
      <c r="HL235" s="263" t="s">
        <v>6977</v>
      </c>
      <c r="HM235" s="263" t="s">
        <v>6977</v>
      </c>
      <c r="HN235" s="263" t="s">
        <v>6977</v>
      </c>
      <c r="HO235" s="263" t="s">
        <v>6977</v>
      </c>
      <c r="HP235" s="263" t="s">
        <v>6977</v>
      </c>
      <c r="HQ235" s="263" t="s">
        <v>6977</v>
      </c>
    </row>
    <row r="236" spans="3:225">
      <c r="C236" s="229"/>
      <c r="D236" s="212"/>
      <c r="E236" s="229" t="s">
        <v>7214</v>
      </c>
      <c r="F236" s="235" t="s">
        <v>7254</v>
      </c>
      <c r="G236" s="260" t="s">
        <v>7206</v>
      </c>
      <c r="H236" s="261" t="s">
        <v>7213</v>
      </c>
      <c r="I236" s="262"/>
      <c r="J236" s="262"/>
      <c r="K236" s="262"/>
      <c r="L236" s="262"/>
      <c r="M236" s="262"/>
      <c r="N236" s="262"/>
      <c r="O236" s="262"/>
      <c r="P236" s="262"/>
      <c r="Q236" s="262"/>
      <c r="R236" s="262"/>
      <c r="S236" s="262"/>
      <c r="T236" s="262"/>
      <c r="U236" s="262"/>
      <c r="V236" s="262"/>
      <c r="W236" s="262"/>
      <c r="X236" s="262"/>
      <c r="Y236" s="262"/>
      <c r="Z236" s="262"/>
      <c r="AA236" s="262"/>
      <c r="AB236" s="262"/>
      <c r="AC236" s="262"/>
      <c r="AD236" s="262"/>
      <c r="AE236" s="262"/>
      <c r="AF236" s="262"/>
      <c r="AG236" s="262"/>
      <c r="AH236" s="262"/>
      <c r="AI236" s="262"/>
      <c r="AJ236" s="262"/>
      <c r="AK236" s="262"/>
      <c r="AL236" s="262"/>
      <c r="AM236" s="262"/>
      <c r="AN236" s="262"/>
      <c r="AO236" s="262"/>
      <c r="AP236" s="262"/>
      <c r="AQ236" s="262"/>
      <c r="AR236" s="262"/>
      <c r="AS236" s="262"/>
      <c r="AT236" s="262"/>
      <c r="AU236" s="262"/>
      <c r="AV236" s="262"/>
      <c r="AW236" s="262"/>
      <c r="AX236" s="262"/>
      <c r="AY236" s="262"/>
      <c r="AZ236" s="262"/>
      <c r="BA236" s="262"/>
      <c r="BB236" s="262"/>
      <c r="BC236" s="262"/>
      <c r="BD236" s="262"/>
      <c r="BE236" s="262"/>
      <c r="BF236" s="262"/>
      <c r="BG236" s="262"/>
      <c r="BH236" s="262"/>
      <c r="BI236" s="262"/>
      <c r="BJ236" s="262"/>
      <c r="BK236" s="262"/>
      <c r="BL236" s="262"/>
      <c r="BM236" s="262"/>
      <c r="BN236" s="262"/>
      <c r="BO236" s="262"/>
      <c r="BP236" s="262"/>
      <c r="BQ236" s="262"/>
      <c r="BR236" s="262"/>
      <c r="BS236" s="262"/>
      <c r="BT236" s="262"/>
      <c r="BU236" s="262"/>
      <c r="BV236" s="262"/>
      <c r="BW236" s="262"/>
      <c r="BX236" s="262"/>
      <c r="BY236" s="262"/>
      <c r="BZ236" s="262"/>
      <c r="CA236" s="262"/>
      <c r="CB236" s="262"/>
      <c r="CC236" s="262"/>
      <c r="CD236" s="262"/>
      <c r="CE236" s="262"/>
      <c r="CF236" s="262"/>
      <c r="CG236" s="262"/>
      <c r="CH236" s="262"/>
      <c r="CI236" s="262"/>
      <c r="CJ236" s="262"/>
      <c r="CK236" s="262"/>
      <c r="CL236" s="262"/>
      <c r="CM236" s="262"/>
      <c r="CN236" s="262"/>
      <c r="CO236" s="262"/>
      <c r="CP236" s="262"/>
      <c r="CQ236" s="262"/>
      <c r="CR236" s="262"/>
      <c r="CS236" s="262"/>
      <c r="CT236" s="262"/>
      <c r="CU236" s="262"/>
      <c r="CV236" s="262"/>
      <c r="CW236" s="262"/>
      <c r="CX236" s="262"/>
      <c r="CY236" s="262"/>
      <c r="CZ236" s="262"/>
      <c r="DA236" s="262"/>
      <c r="DB236" s="262"/>
      <c r="DC236" s="262"/>
      <c r="DD236" s="262"/>
      <c r="DE236" s="262"/>
      <c r="DF236" s="262"/>
      <c r="DG236" s="262"/>
      <c r="DH236" s="262"/>
      <c r="DI236" s="262"/>
      <c r="DJ236" s="262"/>
      <c r="DK236" s="262"/>
      <c r="DL236" s="262"/>
      <c r="DM236" s="262"/>
      <c r="DN236" s="262"/>
      <c r="DO236" s="262"/>
      <c r="DP236" s="262"/>
      <c r="DQ236" s="262"/>
      <c r="DR236" s="262"/>
      <c r="DS236" s="262"/>
      <c r="DT236" s="262"/>
      <c r="DU236" s="262"/>
      <c r="DV236" s="262"/>
      <c r="DW236" s="262"/>
      <c r="DX236" s="262"/>
      <c r="DY236" s="262"/>
      <c r="DZ236" s="262"/>
      <c r="EA236" s="262"/>
      <c r="EB236" s="262"/>
      <c r="EC236" s="262"/>
      <c r="ED236" s="262"/>
      <c r="EE236" s="262"/>
      <c r="EF236" s="262"/>
      <c r="EG236" s="262"/>
      <c r="EH236" s="262"/>
      <c r="EI236" s="262"/>
      <c r="EJ236" s="262"/>
      <c r="EK236" s="262"/>
      <c r="EL236" s="262"/>
      <c r="EM236" s="262"/>
      <c r="EN236" s="262"/>
      <c r="EO236" s="262"/>
      <c r="EP236" s="263" t="s">
        <v>6977</v>
      </c>
      <c r="EQ236" s="263" t="s">
        <v>6977</v>
      </c>
      <c r="ER236" s="263" t="s">
        <v>6977</v>
      </c>
      <c r="ES236" s="263" t="s">
        <v>6977</v>
      </c>
      <c r="ET236" s="263" t="s">
        <v>6977</v>
      </c>
      <c r="EU236" s="263" t="s">
        <v>6977</v>
      </c>
      <c r="EV236" s="263" t="s">
        <v>6977</v>
      </c>
      <c r="EW236" s="263" t="s">
        <v>6977</v>
      </c>
      <c r="EX236" s="263" t="s">
        <v>6977</v>
      </c>
      <c r="EY236" s="263" t="s">
        <v>6977</v>
      </c>
      <c r="EZ236" s="263" t="s">
        <v>6977</v>
      </c>
      <c r="FA236" s="263" t="s">
        <v>6977</v>
      </c>
      <c r="FB236" s="263" t="s">
        <v>6977</v>
      </c>
      <c r="FC236" s="263" t="s">
        <v>6977</v>
      </c>
      <c r="FD236" s="263" t="s">
        <v>6977</v>
      </c>
      <c r="FE236" s="263" t="s">
        <v>6977</v>
      </c>
      <c r="FF236" s="263" t="s">
        <v>6977</v>
      </c>
      <c r="FG236" s="263" t="s">
        <v>6977</v>
      </c>
      <c r="FH236" s="263" t="s">
        <v>6977</v>
      </c>
      <c r="FI236" s="263" t="s">
        <v>6977</v>
      </c>
      <c r="FJ236" s="263" t="s">
        <v>6977</v>
      </c>
      <c r="FK236" s="263" t="s">
        <v>6977</v>
      </c>
      <c r="FL236" s="263" t="s">
        <v>6977</v>
      </c>
      <c r="FM236" s="263" t="s">
        <v>6977</v>
      </c>
      <c r="FN236" s="263" t="s">
        <v>6977</v>
      </c>
      <c r="FO236" s="263" t="s">
        <v>6977</v>
      </c>
      <c r="FP236" s="263" t="s">
        <v>6977</v>
      </c>
      <c r="FQ236" s="263" t="s">
        <v>6977</v>
      </c>
      <c r="FR236" s="263" t="s">
        <v>6977</v>
      </c>
      <c r="FS236" s="263" t="s">
        <v>6977</v>
      </c>
      <c r="FT236" s="263" t="s">
        <v>6977</v>
      </c>
      <c r="FU236" s="263" t="s">
        <v>6977</v>
      </c>
      <c r="FV236" s="263" t="s">
        <v>6977</v>
      </c>
      <c r="FW236" s="263" t="s">
        <v>6977</v>
      </c>
      <c r="FX236" s="263" t="s">
        <v>6977</v>
      </c>
      <c r="FY236" s="263" t="s">
        <v>6977</v>
      </c>
      <c r="FZ236" s="263" t="s">
        <v>6977</v>
      </c>
      <c r="GA236" s="263" t="s">
        <v>6977</v>
      </c>
      <c r="GB236" s="263" t="s">
        <v>6977</v>
      </c>
      <c r="GC236" s="263" t="s">
        <v>6977</v>
      </c>
      <c r="GD236" s="263" t="s">
        <v>6977</v>
      </c>
      <c r="GE236" s="263" t="s">
        <v>6977</v>
      </c>
      <c r="GF236" s="263" t="s">
        <v>6977</v>
      </c>
      <c r="GG236" s="263" t="s">
        <v>6977</v>
      </c>
      <c r="GH236" s="263" t="s">
        <v>6977</v>
      </c>
      <c r="GI236" s="263" t="s">
        <v>6977</v>
      </c>
      <c r="GJ236" s="263" t="s">
        <v>6977</v>
      </c>
      <c r="GK236" s="263" t="s">
        <v>6977</v>
      </c>
      <c r="GL236" s="263" t="s">
        <v>6977</v>
      </c>
      <c r="GM236" s="263" t="s">
        <v>6977</v>
      </c>
      <c r="GN236" s="263" t="s">
        <v>6977</v>
      </c>
      <c r="GO236" s="263" t="s">
        <v>6977</v>
      </c>
      <c r="GP236" s="263" t="s">
        <v>6977</v>
      </c>
      <c r="GQ236" s="263" t="s">
        <v>6977</v>
      </c>
      <c r="GR236" s="263" t="s">
        <v>6977</v>
      </c>
      <c r="GS236" s="263" t="s">
        <v>6977</v>
      </c>
      <c r="GT236" s="263" t="s">
        <v>6977</v>
      </c>
      <c r="GU236" s="263" t="s">
        <v>6977</v>
      </c>
      <c r="GV236" s="263" t="s">
        <v>6977</v>
      </c>
      <c r="GW236" s="263" t="s">
        <v>6977</v>
      </c>
      <c r="GX236" s="263" t="s">
        <v>6977</v>
      </c>
      <c r="GY236" s="263" t="s">
        <v>6977</v>
      </c>
      <c r="GZ236" s="263" t="s">
        <v>6977</v>
      </c>
      <c r="HA236" s="263" t="s">
        <v>6977</v>
      </c>
      <c r="HB236" s="263" t="s">
        <v>6977</v>
      </c>
      <c r="HC236" s="263" t="s">
        <v>6977</v>
      </c>
      <c r="HD236" s="263" t="s">
        <v>6977</v>
      </c>
      <c r="HE236" s="263" t="s">
        <v>6977</v>
      </c>
      <c r="HF236" s="263" t="s">
        <v>6977</v>
      </c>
      <c r="HG236" s="263" t="s">
        <v>6977</v>
      </c>
      <c r="HH236" s="263" t="s">
        <v>6977</v>
      </c>
      <c r="HI236" s="263" t="s">
        <v>6977</v>
      </c>
      <c r="HJ236" s="263" t="s">
        <v>6977</v>
      </c>
      <c r="HK236" s="263" t="s">
        <v>6977</v>
      </c>
      <c r="HL236" s="263" t="s">
        <v>6977</v>
      </c>
      <c r="HM236" s="263" t="s">
        <v>6977</v>
      </c>
      <c r="HN236" s="263" t="s">
        <v>6977</v>
      </c>
      <c r="HO236" s="263" t="s">
        <v>6977</v>
      </c>
      <c r="HP236" s="263" t="s">
        <v>6977</v>
      </c>
      <c r="HQ236" s="263" t="s">
        <v>6977</v>
      </c>
    </row>
    <row r="237" spans="3:225">
      <c r="C237" s="229"/>
      <c r="D237" s="212"/>
      <c r="E237" s="229" t="s">
        <v>7215</v>
      </c>
      <c r="F237" s="235" t="s">
        <v>7254</v>
      </c>
      <c r="G237" s="260" t="s">
        <v>7206</v>
      </c>
      <c r="H237" s="261" t="s">
        <v>7213</v>
      </c>
      <c r="I237" s="263">
        <v>0</v>
      </c>
      <c r="J237" s="263">
        <v>0</v>
      </c>
      <c r="K237" s="263">
        <v>0</v>
      </c>
      <c r="L237" s="263" t="s">
        <v>135</v>
      </c>
      <c r="M237" s="263" t="s">
        <v>135</v>
      </c>
      <c r="N237" s="263">
        <v>0</v>
      </c>
      <c r="O237" s="263">
        <v>0</v>
      </c>
      <c r="P237" s="263">
        <v>0</v>
      </c>
      <c r="Q237" s="263">
        <v>0</v>
      </c>
      <c r="R237" s="263">
        <v>0</v>
      </c>
      <c r="S237" s="263">
        <v>10431.266900000001</v>
      </c>
      <c r="T237" s="263">
        <v>0</v>
      </c>
      <c r="U237" s="263">
        <v>546.18889999999999</v>
      </c>
      <c r="V237" s="263" t="s">
        <v>135</v>
      </c>
      <c r="W237" s="263">
        <v>0</v>
      </c>
      <c r="X237" s="263">
        <v>11073.3493</v>
      </c>
      <c r="Y237" s="263">
        <v>0</v>
      </c>
      <c r="Z237" s="263" t="s">
        <v>135</v>
      </c>
      <c r="AA237" s="263">
        <v>0</v>
      </c>
      <c r="AB237" s="263" t="s">
        <v>135</v>
      </c>
      <c r="AC237" s="263">
        <v>0</v>
      </c>
      <c r="AD237" s="263" t="s">
        <v>135</v>
      </c>
      <c r="AE237" s="263">
        <v>176.614</v>
      </c>
      <c r="AF237" s="263">
        <v>-171.27610000000001</v>
      </c>
      <c r="AG237" s="263" t="s">
        <v>135</v>
      </c>
      <c r="AH237" s="263" t="s">
        <v>135</v>
      </c>
      <c r="AI237" s="263">
        <v>-940.63829999999996</v>
      </c>
      <c r="AJ237" s="263">
        <v>685.33040000000005</v>
      </c>
      <c r="AK237" s="263">
        <v>5820.3416999999999</v>
      </c>
      <c r="AL237" s="263">
        <v>701.447</v>
      </c>
      <c r="AM237" s="263">
        <v>0</v>
      </c>
      <c r="AN237" s="263">
        <v>99.254199999999997</v>
      </c>
      <c r="AO237" s="263">
        <v>82.572000000000003</v>
      </c>
      <c r="AP237" s="263" t="s">
        <v>135</v>
      </c>
      <c r="AQ237" s="263" t="s">
        <v>135</v>
      </c>
      <c r="AR237" s="263">
        <v>89.426500000000004</v>
      </c>
      <c r="AS237" s="263" t="s">
        <v>135</v>
      </c>
      <c r="AT237" s="263">
        <v>26378.8253</v>
      </c>
      <c r="AU237" s="263">
        <v>0</v>
      </c>
      <c r="AV237" s="263" t="s">
        <v>135</v>
      </c>
      <c r="AW237" s="263">
        <v>0</v>
      </c>
      <c r="AX237" s="263" t="s">
        <v>135</v>
      </c>
      <c r="AY237" s="263">
        <v>0</v>
      </c>
      <c r="AZ237" s="263">
        <v>0</v>
      </c>
      <c r="BA237" s="263">
        <v>0</v>
      </c>
      <c r="BB237" s="263">
        <v>40.343299999999999</v>
      </c>
      <c r="BC237" s="263" t="s">
        <v>135</v>
      </c>
      <c r="BD237" s="263" t="s">
        <v>135</v>
      </c>
      <c r="BE237" s="263">
        <v>0</v>
      </c>
      <c r="BF237" s="263" t="s">
        <v>135</v>
      </c>
      <c r="BG237" s="263">
        <v>-149.0898</v>
      </c>
      <c r="BH237" s="263" t="s">
        <v>135</v>
      </c>
      <c r="BI237" s="263" t="s">
        <v>135</v>
      </c>
      <c r="BJ237" s="263">
        <v>0</v>
      </c>
      <c r="BK237" s="263">
        <v>9206.5571</v>
      </c>
      <c r="BL237" s="263">
        <v>0</v>
      </c>
      <c r="BM237" s="263">
        <v>0</v>
      </c>
      <c r="BN237" s="263">
        <v>0</v>
      </c>
      <c r="BO237" s="263">
        <v>12.214700000000001</v>
      </c>
      <c r="BP237" s="263">
        <v>-6858.915</v>
      </c>
      <c r="BQ237" s="263">
        <v>344.90230000000003</v>
      </c>
      <c r="BR237" s="263">
        <v>0</v>
      </c>
      <c r="BS237" s="263">
        <v>26497.87</v>
      </c>
      <c r="BT237" s="263">
        <v>0</v>
      </c>
      <c r="BU237" s="263">
        <v>0</v>
      </c>
      <c r="BV237" s="263">
        <v>533.6404</v>
      </c>
      <c r="BW237" s="263">
        <v>747.36919999999998</v>
      </c>
      <c r="BX237" s="263" t="s">
        <v>135</v>
      </c>
      <c r="BY237" s="263" t="s">
        <v>135</v>
      </c>
      <c r="BZ237" s="263" t="s">
        <v>135</v>
      </c>
      <c r="CA237" s="263" t="s">
        <v>135</v>
      </c>
      <c r="CB237" s="263" t="s">
        <v>135</v>
      </c>
      <c r="CC237" s="263">
        <v>177.36709999999999</v>
      </c>
      <c r="CD237" s="263">
        <v>11071.9751</v>
      </c>
      <c r="CE237" s="263">
        <v>0</v>
      </c>
      <c r="CF237" s="263" t="s">
        <v>135</v>
      </c>
      <c r="CG237" s="263">
        <v>2114.1361999999999</v>
      </c>
      <c r="CH237" s="263">
        <v>187.40190000000001</v>
      </c>
      <c r="CI237" s="263">
        <v>0</v>
      </c>
      <c r="CJ237" s="263">
        <v>0</v>
      </c>
      <c r="CK237" s="263" t="s">
        <v>135</v>
      </c>
      <c r="CL237" s="263">
        <v>-2583.1057000000001</v>
      </c>
      <c r="CM237" s="263">
        <v>0</v>
      </c>
      <c r="CN237" s="263">
        <v>0</v>
      </c>
      <c r="CO237" s="263">
        <v>0</v>
      </c>
      <c r="CP237" s="263">
        <v>0</v>
      </c>
      <c r="CQ237" s="263" t="s">
        <v>135</v>
      </c>
      <c r="CR237" s="263" t="s">
        <v>135</v>
      </c>
      <c r="CS237" s="263">
        <v>0</v>
      </c>
      <c r="CT237" s="263">
        <v>3186.0698000000002</v>
      </c>
      <c r="CU237" s="263" t="s">
        <v>135</v>
      </c>
      <c r="CV237" s="263" t="s">
        <v>135</v>
      </c>
      <c r="CW237" s="263">
        <v>106561.3284</v>
      </c>
      <c r="CX237" s="263">
        <v>29376.71</v>
      </c>
      <c r="CY237" s="263">
        <v>1897.1510000000001</v>
      </c>
      <c r="CZ237" s="263">
        <v>0</v>
      </c>
      <c r="DA237" s="263">
        <v>55758.215199999999</v>
      </c>
      <c r="DB237" s="263">
        <v>0</v>
      </c>
      <c r="DC237" s="263" t="s">
        <v>135</v>
      </c>
      <c r="DD237" s="263">
        <v>0</v>
      </c>
      <c r="DE237" s="263">
        <v>-2.2824</v>
      </c>
      <c r="DF237" s="263">
        <v>139.2979</v>
      </c>
      <c r="DG237" s="263">
        <v>29225.883399999999</v>
      </c>
      <c r="DH237" s="263">
        <v>0</v>
      </c>
      <c r="DI237" s="263" t="s">
        <v>135</v>
      </c>
      <c r="DJ237" s="263" t="s">
        <v>135</v>
      </c>
      <c r="DK237" s="263">
        <v>0</v>
      </c>
      <c r="DL237" s="263" t="s">
        <v>135</v>
      </c>
      <c r="DM237" s="263">
        <v>0</v>
      </c>
      <c r="DN237" s="263" t="s">
        <v>135</v>
      </c>
      <c r="DO237" s="263">
        <v>0</v>
      </c>
      <c r="DP237" s="263">
        <v>0</v>
      </c>
      <c r="DQ237" s="263" t="s">
        <v>135</v>
      </c>
      <c r="DR237" s="263" t="s">
        <v>135</v>
      </c>
      <c r="DS237" s="263">
        <v>187.047</v>
      </c>
      <c r="DT237" s="263" t="s">
        <v>135</v>
      </c>
      <c r="DU237" s="263" t="s">
        <v>135</v>
      </c>
      <c r="DV237" s="263">
        <v>0</v>
      </c>
      <c r="DW237" s="263">
        <v>0</v>
      </c>
      <c r="DX237" s="263">
        <v>0</v>
      </c>
      <c r="DY237" s="263">
        <v>21.242699999999999</v>
      </c>
      <c r="DZ237" s="263">
        <v>0</v>
      </c>
      <c r="EA237" s="263" t="s">
        <v>135</v>
      </c>
      <c r="EB237" s="263" t="s">
        <v>135</v>
      </c>
      <c r="EC237" s="263" t="s">
        <v>135</v>
      </c>
      <c r="ED237" s="263">
        <v>91.115799999999993</v>
      </c>
      <c r="EE237" s="263">
        <v>-1021.173</v>
      </c>
      <c r="EF237" s="263">
        <v>0</v>
      </c>
      <c r="EG237" s="263" t="s">
        <v>135</v>
      </c>
      <c r="EH237" s="263" t="s">
        <v>135</v>
      </c>
      <c r="EI237" s="263" t="s">
        <v>135</v>
      </c>
      <c r="EJ237" s="263" t="s">
        <v>135</v>
      </c>
      <c r="EK237" s="263">
        <v>0</v>
      </c>
      <c r="EL237" s="263">
        <v>97.563999999999993</v>
      </c>
      <c r="EM237" s="263" t="s">
        <v>135</v>
      </c>
      <c r="EN237" s="263">
        <v>0</v>
      </c>
      <c r="EO237" s="263">
        <v>0</v>
      </c>
      <c r="EP237" s="263" t="s">
        <v>6977</v>
      </c>
      <c r="EQ237" s="263" t="s">
        <v>6977</v>
      </c>
      <c r="ER237" s="263" t="s">
        <v>6977</v>
      </c>
      <c r="ES237" s="263" t="s">
        <v>6977</v>
      </c>
      <c r="ET237" s="263" t="s">
        <v>6977</v>
      </c>
      <c r="EU237" s="263" t="s">
        <v>6977</v>
      </c>
      <c r="EV237" s="263" t="s">
        <v>6977</v>
      </c>
      <c r="EW237" s="263" t="s">
        <v>6977</v>
      </c>
      <c r="EX237" s="263" t="s">
        <v>6977</v>
      </c>
      <c r="EY237" s="263" t="s">
        <v>6977</v>
      </c>
      <c r="EZ237" s="263" t="s">
        <v>6977</v>
      </c>
      <c r="FA237" s="263" t="s">
        <v>6977</v>
      </c>
      <c r="FB237" s="263" t="s">
        <v>6977</v>
      </c>
      <c r="FC237" s="263" t="s">
        <v>6977</v>
      </c>
      <c r="FD237" s="263" t="s">
        <v>6977</v>
      </c>
      <c r="FE237" s="263" t="s">
        <v>6977</v>
      </c>
      <c r="FF237" s="263" t="s">
        <v>6977</v>
      </c>
      <c r="FG237" s="263" t="s">
        <v>6977</v>
      </c>
      <c r="FH237" s="263" t="s">
        <v>6977</v>
      </c>
      <c r="FI237" s="263" t="s">
        <v>6977</v>
      </c>
      <c r="FJ237" s="263" t="s">
        <v>6977</v>
      </c>
      <c r="FK237" s="263" t="s">
        <v>6977</v>
      </c>
      <c r="FL237" s="263" t="s">
        <v>6977</v>
      </c>
      <c r="FM237" s="263" t="s">
        <v>6977</v>
      </c>
      <c r="FN237" s="263" t="s">
        <v>6977</v>
      </c>
      <c r="FO237" s="263" t="s">
        <v>6977</v>
      </c>
      <c r="FP237" s="263" t="s">
        <v>6977</v>
      </c>
      <c r="FQ237" s="263" t="s">
        <v>6977</v>
      </c>
      <c r="FR237" s="263" t="s">
        <v>6977</v>
      </c>
      <c r="FS237" s="263" t="s">
        <v>6977</v>
      </c>
      <c r="FT237" s="263" t="s">
        <v>6977</v>
      </c>
      <c r="FU237" s="263" t="s">
        <v>6977</v>
      </c>
      <c r="FV237" s="263" t="s">
        <v>6977</v>
      </c>
      <c r="FW237" s="263" t="s">
        <v>6977</v>
      </c>
      <c r="FX237" s="263" t="s">
        <v>6977</v>
      </c>
      <c r="FY237" s="263" t="s">
        <v>6977</v>
      </c>
      <c r="FZ237" s="263" t="s">
        <v>6977</v>
      </c>
      <c r="GA237" s="263" t="s">
        <v>6977</v>
      </c>
      <c r="GB237" s="263" t="s">
        <v>6977</v>
      </c>
      <c r="GC237" s="263" t="s">
        <v>6977</v>
      </c>
      <c r="GD237" s="263" t="s">
        <v>6977</v>
      </c>
      <c r="GE237" s="263" t="s">
        <v>6977</v>
      </c>
      <c r="GF237" s="263" t="s">
        <v>6977</v>
      </c>
      <c r="GG237" s="263" t="s">
        <v>6977</v>
      </c>
      <c r="GH237" s="263" t="s">
        <v>6977</v>
      </c>
      <c r="GI237" s="263" t="s">
        <v>6977</v>
      </c>
      <c r="GJ237" s="263" t="s">
        <v>6977</v>
      </c>
      <c r="GK237" s="263" t="s">
        <v>6977</v>
      </c>
      <c r="GL237" s="263" t="s">
        <v>6977</v>
      </c>
      <c r="GM237" s="263" t="s">
        <v>6977</v>
      </c>
      <c r="GN237" s="263" t="s">
        <v>6977</v>
      </c>
      <c r="GO237" s="263" t="s">
        <v>6977</v>
      </c>
      <c r="GP237" s="263" t="s">
        <v>6977</v>
      </c>
      <c r="GQ237" s="263" t="s">
        <v>6977</v>
      </c>
      <c r="GR237" s="263" t="s">
        <v>6977</v>
      </c>
      <c r="GS237" s="263" t="s">
        <v>6977</v>
      </c>
      <c r="GT237" s="263" t="s">
        <v>6977</v>
      </c>
      <c r="GU237" s="263" t="s">
        <v>6977</v>
      </c>
      <c r="GV237" s="263" t="s">
        <v>6977</v>
      </c>
      <c r="GW237" s="263" t="s">
        <v>6977</v>
      </c>
      <c r="GX237" s="263" t="s">
        <v>6977</v>
      </c>
      <c r="GY237" s="263" t="s">
        <v>6977</v>
      </c>
      <c r="GZ237" s="263" t="s">
        <v>6977</v>
      </c>
      <c r="HA237" s="263" t="s">
        <v>6977</v>
      </c>
      <c r="HB237" s="263" t="s">
        <v>6977</v>
      </c>
      <c r="HC237" s="263" t="s">
        <v>6977</v>
      </c>
      <c r="HD237" s="263" t="s">
        <v>6977</v>
      </c>
      <c r="HE237" s="263" t="s">
        <v>6977</v>
      </c>
      <c r="HF237" s="263" t="s">
        <v>6977</v>
      </c>
      <c r="HG237" s="263" t="s">
        <v>6977</v>
      </c>
      <c r="HH237" s="263" t="s">
        <v>6977</v>
      </c>
      <c r="HI237" s="263" t="s">
        <v>6977</v>
      </c>
      <c r="HJ237" s="263" t="s">
        <v>6977</v>
      </c>
      <c r="HK237" s="263" t="s">
        <v>6977</v>
      </c>
      <c r="HL237" s="263" t="s">
        <v>6977</v>
      </c>
      <c r="HM237" s="263" t="s">
        <v>6977</v>
      </c>
      <c r="HN237" s="263" t="s">
        <v>6977</v>
      </c>
      <c r="HO237" s="263" t="s">
        <v>6977</v>
      </c>
      <c r="HP237" s="263" t="s">
        <v>6977</v>
      </c>
      <c r="HQ237" s="263" t="s">
        <v>6977</v>
      </c>
    </row>
    <row r="238" spans="3:225">
      <c r="C238" s="229"/>
      <c r="D238" s="212"/>
      <c r="E238" s="229" t="s">
        <v>7216</v>
      </c>
      <c r="F238" s="235" t="s">
        <v>7254</v>
      </c>
      <c r="G238" s="260" t="s">
        <v>7206</v>
      </c>
      <c r="H238" s="261" t="s">
        <v>7213</v>
      </c>
      <c r="I238" s="263">
        <v>0</v>
      </c>
      <c r="J238" s="263">
        <v>0</v>
      </c>
      <c r="K238" s="263">
        <v>0</v>
      </c>
      <c r="L238" s="263" t="s">
        <v>135</v>
      </c>
      <c r="M238" s="263" t="s">
        <v>135</v>
      </c>
      <c r="N238" s="263">
        <v>0</v>
      </c>
      <c r="O238" s="263">
        <v>0</v>
      </c>
      <c r="P238" s="263">
        <v>0</v>
      </c>
      <c r="Q238" s="263">
        <v>0</v>
      </c>
      <c r="R238" s="263">
        <v>0</v>
      </c>
      <c r="S238" s="263">
        <v>9625.4513999999999</v>
      </c>
      <c r="T238" s="263">
        <v>0</v>
      </c>
      <c r="U238" s="263">
        <v>8503.0789000000004</v>
      </c>
      <c r="V238" s="263" t="s">
        <v>135</v>
      </c>
      <c r="W238" s="263">
        <v>0</v>
      </c>
      <c r="X238" s="263">
        <v>0</v>
      </c>
      <c r="Y238" s="263">
        <v>0</v>
      </c>
      <c r="Z238" s="263" t="s">
        <v>135</v>
      </c>
      <c r="AA238" s="263">
        <v>20742.05</v>
      </c>
      <c r="AB238" s="263" t="s">
        <v>135</v>
      </c>
      <c r="AC238" s="263">
        <v>0</v>
      </c>
      <c r="AD238" s="263" t="s">
        <v>135</v>
      </c>
      <c r="AE238" s="263">
        <v>170.1737</v>
      </c>
      <c r="AF238" s="263">
        <v>-155.15710000000001</v>
      </c>
      <c r="AG238" s="263" t="s">
        <v>135</v>
      </c>
      <c r="AH238" s="263" t="s">
        <v>135</v>
      </c>
      <c r="AI238" s="263">
        <v>-1019.3236000000001</v>
      </c>
      <c r="AJ238" s="263">
        <v>3441.4002999999998</v>
      </c>
      <c r="AK238" s="263">
        <v>5811.8921</v>
      </c>
      <c r="AL238" s="263">
        <v>1040.3205</v>
      </c>
      <c r="AM238" s="263">
        <v>0</v>
      </c>
      <c r="AN238" s="263">
        <v>130.16059999999999</v>
      </c>
      <c r="AO238" s="263">
        <v>55.820099999999996</v>
      </c>
      <c r="AP238" s="263" t="s">
        <v>135</v>
      </c>
      <c r="AQ238" s="263">
        <v>-247.2534</v>
      </c>
      <c r="AR238" s="263">
        <v>2491.7512000000002</v>
      </c>
      <c r="AS238" s="263" t="s">
        <v>135</v>
      </c>
      <c r="AT238" s="263">
        <v>31908.529900000001</v>
      </c>
      <c r="AU238" s="263">
        <v>0</v>
      </c>
      <c r="AV238" s="263" t="s">
        <v>135</v>
      </c>
      <c r="AW238" s="263">
        <v>0</v>
      </c>
      <c r="AX238" s="263" t="s">
        <v>135</v>
      </c>
      <c r="AY238" s="263">
        <v>0</v>
      </c>
      <c r="AZ238" s="263">
        <v>0</v>
      </c>
      <c r="BA238" s="263">
        <v>0</v>
      </c>
      <c r="BB238" s="263">
        <v>21.082899999999999</v>
      </c>
      <c r="BC238" s="263" t="s">
        <v>135</v>
      </c>
      <c r="BD238" s="263" t="s">
        <v>135</v>
      </c>
      <c r="BE238" s="263">
        <v>0</v>
      </c>
      <c r="BF238" s="263" t="s">
        <v>135</v>
      </c>
      <c r="BG238" s="263">
        <v>891.77710000000002</v>
      </c>
      <c r="BH238" s="263">
        <v>0</v>
      </c>
      <c r="BI238" s="263" t="s">
        <v>135</v>
      </c>
      <c r="BJ238" s="263">
        <v>0</v>
      </c>
      <c r="BK238" s="263">
        <v>0</v>
      </c>
      <c r="BL238" s="263">
        <v>0</v>
      </c>
      <c r="BM238" s="263">
        <v>0</v>
      </c>
      <c r="BN238" s="263">
        <v>0</v>
      </c>
      <c r="BO238" s="263">
        <v>241.28659999999999</v>
      </c>
      <c r="BP238" s="263">
        <v>-12377.845600000001</v>
      </c>
      <c r="BQ238" s="263">
        <v>409.53280000000001</v>
      </c>
      <c r="BR238" s="263">
        <v>0</v>
      </c>
      <c r="BS238" s="263">
        <v>18902.7202</v>
      </c>
      <c r="BT238" s="263">
        <v>773.99680000000001</v>
      </c>
      <c r="BU238" s="263">
        <v>34901.553200000002</v>
      </c>
      <c r="BV238" s="263">
        <v>3208.3433</v>
      </c>
      <c r="BW238" s="263">
        <v>966.82910000000004</v>
      </c>
      <c r="BX238" s="263" t="s">
        <v>135</v>
      </c>
      <c r="BY238" s="263" t="s">
        <v>135</v>
      </c>
      <c r="BZ238" s="263" t="s">
        <v>135</v>
      </c>
      <c r="CA238" s="263" t="s">
        <v>135</v>
      </c>
      <c r="CB238" s="263" t="s">
        <v>135</v>
      </c>
      <c r="CC238" s="263">
        <v>2610.1113</v>
      </c>
      <c r="CD238" s="263">
        <v>10924.1718</v>
      </c>
      <c r="CE238" s="263" t="s">
        <v>135</v>
      </c>
      <c r="CF238" s="263" t="s">
        <v>135</v>
      </c>
      <c r="CG238" s="263">
        <v>4423.4762000000001</v>
      </c>
      <c r="CH238" s="263">
        <v>-913.42240000000004</v>
      </c>
      <c r="CI238" s="263">
        <v>0</v>
      </c>
      <c r="CJ238" s="263">
        <v>0</v>
      </c>
      <c r="CK238" s="263" t="s">
        <v>135</v>
      </c>
      <c r="CL238" s="263">
        <v>77.320899999999995</v>
      </c>
      <c r="CM238" s="263">
        <v>0</v>
      </c>
      <c r="CN238" s="263">
        <v>0</v>
      </c>
      <c r="CO238" s="263">
        <v>0</v>
      </c>
      <c r="CP238" s="263">
        <v>0</v>
      </c>
      <c r="CQ238" s="263" t="s">
        <v>135</v>
      </c>
      <c r="CR238" s="263" t="s">
        <v>135</v>
      </c>
      <c r="CS238" s="263">
        <v>0</v>
      </c>
      <c r="CT238" s="263">
        <v>3314.2276000000002</v>
      </c>
      <c r="CU238" s="263">
        <v>0</v>
      </c>
      <c r="CV238" s="263" t="s">
        <v>135</v>
      </c>
      <c r="CW238" s="263">
        <v>125268.5423</v>
      </c>
      <c r="CX238" s="263">
        <v>35390.8511</v>
      </c>
      <c r="CY238" s="263">
        <v>2375.9933999999998</v>
      </c>
      <c r="CZ238" s="263" t="s">
        <v>135</v>
      </c>
      <c r="DA238" s="263">
        <v>130.00129999999999</v>
      </c>
      <c r="DB238" s="263">
        <v>0</v>
      </c>
      <c r="DC238" s="263" t="s">
        <v>135</v>
      </c>
      <c r="DD238" s="263">
        <v>0</v>
      </c>
      <c r="DE238" s="263" t="s">
        <v>135</v>
      </c>
      <c r="DF238" s="263">
        <v>154.5736</v>
      </c>
      <c r="DG238" s="263">
        <v>29952.952099999999</v>
      </c>
      <c r="DH238" s="263">
        <v>-107.6678</v>
      </c>
      <c r="DI238" s="263" t="s">
        <v>135</v>
      </c>
      <c r="DJ238" s="263" t="s">
        <v>135</v>
      </c>
      <c r="DK238" s="263">
        <v>0</v>
      </c>
      <c r="DL238" s="263" t="s">
        <v>135</v>
      </c>
      <c r="DM238" s="263">
        <v>0</v>
      </c>
      <c r="DN238" s="263" t="s">
        <v>135</v>
      </c>
      <c r="DO238" s="263">
        <v>0</v>
      </c>
      <c r="DP238" s="263">
        <v>0</v>
      </c>
      <c r="DQ238" s="263" t="s">
        <v>135</v>
      </c>
      <c r="DR238" s="263" t="s">
        <v>135</v>
      </c>
      <c r="DS238" s="263">
        <v>155.767</v>
      </c>
      <c r="DT238" s="263" t="s">
        <v>135</v>
      </c>
      <c r="DU238" s="263" t="s">
        <v>135</v>
      </c>
      <c r="DV238" s="263">
        <v>1479.8679999999999</v>
      </c>
      <c r="DW238" s="263">
        <v>0</v>
      </c>
      <c r="DX238" s="263">
        <v>0</v>
      </c>
      <c r="DY238" s="263">
        <v>0.57509999999999994</v>
      </c>
      <c r="DZ238" s="263">
        <v>0</v>
      </c>
      <c r="EA238" s="263" t="s">
        <v>135</v>
      </c>
      <c r="EB238" s="263" t="s">
        <v>135</v>
      </c>
      <c r="EC238" s="263" t="s">
        <v>135</v>
      </c>
      <c r="ED238" s="263">
        <v>93.994100000000003</v>
      </c>
      <c r="EE238" s="263">
        <v>1540.8228999999999</v>
      </c>
      <c r="EF238" s="263">
        <v>0</v>
      </c>
      <c r="EG238" s="263" t="s">
        <v>135</v>
      </c>
      <c r="EH238" s="263">
        <v>6888900</v>
      </c>
      <c r="EI238" s="263">
        <v>0</v>
      </c>
      <c r="EJ238" s="263" t="s">
        <v>135</v>
      </c>
      <c r="EK238" s="263">
        <v>0</v>
      </c>
      <c r="EL238" s="263">
        <v>193.3674</v>
      </c>
      <c r="EM238" s="263" t="s">
        <v>135</v>
      </c>
      <c r="EN238" s="263">
        <v>0</v>
      </c>
      <c r="EO238" s="263">
        <v>0</v>
      </c>
      <c r="EP238" s="263" t="s">
        <v>6977</v>
      </c>
      <c r="EQ238" s="263" t="s">
        <v>6977</v>
      </c>
      <c r="ER238" s="263" t="s">
        <v>6977</v>
      </c>
      <c r="ES238" s="263" t="s">
        <v>6977</v>
      </c>
      <c r="ET238" s="263" t="s">
        <v>6977</v>
      </c>
      <c r="EU238" s="263" t="s">
        <v>6977</v>
      </c>
      <c r="EV238" s="263" t="s">
        <v>6977</v>
      </c>
      <c r="EW238" s="263" t="s">
        <v>6977</v>
      </c>
      <c r="EX238" s="263" t="s">
        <v>6977</v>
      </c>
      <c r="EY238" s="263" t="s">
        <v>6977</v>
      </c>
      <c r="EZ238" s="263" t="s">
        <v>6977</v>
      </c>
      <c r="FA238" s="263" t="s">
        <v>6977</v>
      </c>
      <c r="FB238" s="263" t="s">
        <v>6977</v>
      </c>
      <c r="FC238" s="263" t="s">
        <v>6977</v>
      </c>
      <c r="FD238" s="263" t="s">
        <v>6977</v>
      </c>
      <c r="FE238" s="263" t="s">
        <v>6977</v>
      </c>
      <c r="FF238" s="263" t="s">
        <v>6977</v>
      </c>
      <c r="FG238" s="263" t="s">
        <v>6977</v>
      </c>
      <c r="FH238" s="263" t="s">
        <v>6977</v>
      </c>
      <c r="FI238" s="263" t="s">
        <v>6977</v>
      </c>
      <c r="FJ238" s="263" t="s">
        <v>6977</v>
      </c>
      <c r="FK238" s="263" t="s">
        <v>6977</v>
      </c>
      <c r="FL238" s="263" t="s">
        <v>6977</v>
      </c>
      <c r="FM238" s="263" t="s">
        <v>6977</v>
      </c>
      <c r="FN238" s="263" t="s">
        <v>6977</v>
      </c>
      <c r="FO238" s="263" t="s">
        <v>6977</v>
      </c>
      <c r="FP238" s="263" t="s">
        <v>6977</v>
      </c>
      <c r="FQ238" s="263" t="s">
        <v>6977</v>
      </c>
      <c r="FR238" s="263" t="s">
        <v>6977</v>
      </c>
      <c r="FS238" s="263" t="s">
        <v>6977</v>
      </c>
      <c r="FT238" s="263" t="s">
        <v>6977</v>
      </c>
      <c r="FU238" s="263" t="s">
        <v>6977</v>
      </c>
      <c r="FV238" s="263" t="s">
        <v>6977</v>
      </c>
      <c r="FW238" s="263" t="s">
        <v>6977</v>
      </c>
      <c r="FX238" s="263" t="s">
        <v>6977</v>
      </c>
      <c r="FY238" s="263" t="s">
        <v>6977</v>
      </c>
      <c r="FZ238" s="263" t="s">
        <v>6977</v>
      </c>
      <c r="GA238" s="263" t="s">
        <v>6977</v>
      </c>
      <c r="GB238" s="263" t="s">
        <v>6977</v>
      </c>
      <c r="GC238" s="263" t="s">
        <v>6977</v>
      </c>
      <c r="GD238" s="263" t="s">
        <v>6977</v>
      </c>
      <c r="GE238" s="263" t="s">
        <v>6977</v>
      </c>
      <c r="GF238" s="263" t="s">
        <v>6977</v>
      </c>
      <c r="GG238" s="263" t="s">
        <v>6977</v>
      </c>
      <c r="GH238" s="263" t="s">
        <v>6977</v>
      </c>
      <c r="GI238" s="263" t="s">
        <v>6977</v>
      </c>
      <c r="GJ238" s="263" t="s">
        <v>6977</v>
      </c>
      <c r="GK238" s="263" t="s">
        <v>6977</v>
      </c>
      <c r="GL238" s="263" t="s">
        <v>6977</v>
      </c>
      <c r="GM238" s="263" t="s">
        <v>6977</v>
      </c>
      <c r="GN238" s="263" t="s">
        <v>6977</v>
      </c>
      <c r="GO238" s="263" t="s">
        <v>6977</v>
      </c>
      <c r="GP238" s="263" t="s">
        <v>6977</v>
      </c>
      <c r="GQ238" s="263" t="s">
        <v>6977</v>
      </c>
      <c r="GR238" s="263" t="s">
        <v>6977</v>
      </c>
      <c r="GS238" s="263" t="s">
        <v>6977</v>
      </c>
      <c r="GT238" s="263" t="s">
        <v>6977</v>
      </c>
      <c r="GU238" s="263" t="s">
        <v>6977</v>
      </c>
      <c r="GV238" s="263" t="s">
        <v>6977</v>
      </c>
      <c r="GW238" s="263" t="s">
        <v>6977</v>
      </c>
      <c r="GX238" s="263" t="s">
        <v>6977</v>
      </c>
      <c r="GY238" s="263" t="s">
        <v>6977</v>
      </c>
      <c r="GZ238" s="263" t="s">
        <v>6977</v>
      </c>
      <c r="HA238" s="263" t="s">
        <v>6977</v>
      </c>
      <c r="HB238" s="263" t="s">
        <v>6977</v>
      </c>
      <c r="HC238" s="263" t="s">
        <v>6977</v>
      </c>
      <c r="HD238" s="263" t="s">
        <v>6977</v>
      </c>
      <c r="HE238" s="263" t="s">
        <v>6977</v>
      </c>
      <c r="HF238" s="263" t="s">
        <v>6977</v>
      </c>
      <c r="HG238" s="263" t="s">
        <v>6977</v>
      </c>
      <c r="HH238" s="263" t="s">
        <v>6977</v>
      </c>
      <c r="HI238" s="263" t="s">
        <v>6977</v>
      </c>
      <c r="HJ238" s="263" t="s">
        <v>6977</v>
      </c>
      <c r="HK238" s="263" t="s">
        <v>6977</v>
      </c>
      <c r="HL238" s="263" t="s">
        <v>6977</v>
      </c>
      <c r="HM238" s="263" t="s">
        <v>6977</v>
      </c>
      <c r="HN238" s="263" t="s">
        <v>6977</v>
      </c>
      <c r="HO238" s="263" t="s">
        <v>6977</v>
      </c>
      <c r="HP238" s="263" t="s">
        <v>6977</v>
      </c>
      <c r="HQ238" s="263" t="s">
        <v>6977</v>
      </c>
    </row>
    <row r="239" spans="3:225">
      <c r="C239" s="229"/>
      <c r="D239" s="212"/>
      <c r="E239" t="s">
        <v>7217</v>
      </c>
      <c r="F239" s="235" t="s">
        <v>7254</v>
      </c>
      <c r="G239" s="260" t="s">
        <v>7206</v>
      </c>
      <c r="H239" s="261" t="s">
        <v>7213</v>
      </c>
      <c r="I239" s="263">
        <v>0</v>
      </c>
      <c r="J239" s="263">
        <v>0</v>
      </c>
      <c r="K239" s="263">
        <v>0</v>
      </c>
      <c r="L239" s="263" t="s">
        <v>135</v>
      </c>
      <c r="M239" s="263" t="s">
        <v>135</v>
      </c>
      <c r="N239" s="263">
        <v>0</v>
      </c>
      <c r="O239" s="263">
        <v>0</v>
      </c>
      <c r="P239" s="263">
        <v>0</v>
      </c>
      <c r="Q239" s="263">
        <v>0</v>
      </c>
      <c r="R239" s="263">
        <v>0</v>
      </c>
      <c r="S239" s="263">
        <v>4764.4245000000001</v>
      </c>
      <c r="T239" s="263">
        <v>0</v>
      </c>
      <c r="U239" s="263">
        <v>8308.3150000000005</v>
      </c>
      <c r="V239" s="263" t="s">
        <v>135</v>
      </c>
      <c r="W239" s="263">
        <v>0</v>
      </c>
      <c r="X239" s="263">
        <v>0</v>
      </c>
      <c r="Y239" s="263">
        <v>0</v>
      </c>
      <c r="Z239" s="263" t="s">
        <v>135</v>
      </c>
      <c r="AA239" s="263">
        <v>0</v>
      </c>
      <c r="AB239" s="263" t="s">
        <v>135</v>
      </c>
      <c r="AC239" s="263">
        <v>0</v>
      </c>
      <c r="AD239" s="263" t="s">
        <v>135</v>
      </c>
      <c r="AE239" s="263">
        <v>162.88630000000001</v>
      </c>
      <c r="AF239" s="263">
        <v>-137.58770000000001</v>
      </c>
      <c r="AG239" s="263">
        <v>0</v>
      </c>
      <c r="AH239" s="263" t="s">
        <v>135</v>
      </c>
      <c r="AI239" s="263">
        <v>-949.9896</v>
      </c>
      <c r="AJ239" s="263">
        <v>537.41679999999997</v>
      </c>
      <c r="AK239" s="263">
        <v>5449.9588999999996</v>
      </c>
      <c r="AL239" s="263">
        <v>1130.9105999999999</v>
      </c>
      <c r="AM239" s="263">
        <v>0</v>
      </c>
      <c r="AN239" s="263">
        <v>101.5641</v>
      </c>
      <c r="AO239" s="263">
        <v>60.735999999999997</v>
      </c>
      <c r="AP239" s="263" t="s">
        <v>135</v>
      </c>
      <c r="AQ239" s="263">
        <v>63.456400000000002</v>
      </c>
      <c r="AR239" s="263">
        <v>2632.7401</v>
      </c>
      <c r="AS239" s="263" t="s">
        <v>135</v>
      </c>
      <c r="AT239" s="263">
        <v>28397.626700000001</v>
      </c>
      <c r="AU239" s="263">
        <v>0</v>
      </c>
      <c r="AV239" s="263" t="s">
        <v>135</v>
      </c>
      <c r="AW239" s="263">
        <v>0</v>
      </c>
      <c r="AX239" s="263" t="s">
        <v>135</v>
      </c>
      <c r="AY239" s="263">
        <v>0</v>
      </c>
      <c r="AZ239" s="263">
        <v>0</v>
      </c>
      <c r="BA239" s="263">
        <v>0</v>
      </c>
      <c r="BB239" s="263">
        <v>28.322500000000002</v>
      </c>
      <c r="BC239" s="263" t="s">
        <v>135</v>
      </c>
      <c r="BD239" s="263" t="s">
        <v>135</v>
      </c>
      <c r="BE239" s="263">
        <v>0</v>
      </c>
      <c r="BF239" s="263" t="s">
        <v>135</v>
      </c>
      <c r="BG239" s="263">
        <v>853.95029999999997</v>
      </c>
      <c r="BH239" s="263">
        <v>0</v>
      </c>
      <c r="BI239" s="263" t="s">
        <v>135</v>
      </c>
      <c r="BJ239" s="263">
        <v>0</v>
      </c>
      <c r="BK239" s="263">
        <v>0</v>
      </c>
      <c r="BL239" s="263">
        <v>0</v>
      </c>
      <c r="BM239" s="263">
        <v>0</v>
      </c>
      <c r="BN239" s="263">
        <v>0</v>
      </c>
      <c r="BO239" s="263">
        <v>341.42669999999998</v>
      </c>
      <c r="BP239" s="263">
        <v>-11575.618899999999</v>
      </c>
      <c r="BQ239" s="263">
        <v>426.22699999999998</v>
      </c>
      <c r="BR239" s="263">
        <v>0</v>
      </c>
      <c r="BS239" s="263">
        <v>19937.797699999999</v>
      </c>
      <c r="BT239" s="263">
        <v>780.23599999999999</v>
      </c>
      <c r="BU239" s="263">
        <v>7195.5757000000003</v>
      </c>
      <c r="BV239" s="263">
        <v>3449.6792999999998</v>
      </c>
      <c r="BW239" s="263">
        <v>1009.857</v>
      </c>
      <c r="BX239" s="263" t="s">
        <v>135</v>
      </c>
      <c r="BY239" s="263" t="s">
        <v>135</v>
      </c>
      <c r="BZ239" s="263" t="s">
        <v>135</v>
      </c>
      <c r="CA239" s="263" t="s">
        <v>135</v>
      </c>
      <c r="CB239" s="263" t="s">
        <v>135</v>
      </c>
      <c r="CC239" s="263">
        <v>2525.0722999999998</v>
      </c>
      <c r="CD239" s="263">
        <v>8083.2960999999996</v>
      </c>
      <c r="CE239" s="263" t="s">
        <v>135</v>
      </c>
      <c r="CF239" s="263" t="s">
        <v>135</v>
      </c>
      <c r="CG239" s="263">
        <v>4054.2910000000002</v>
      </c>
      <c r="CH239" s="263">
        <v>-158.07300000000001</v>
      </c>
      <c r="CI239" s="263">
        <v>0</v>
      </c>
      <c r="CJ239" s="263">
        <v>0</v>
      </c>
      <c r="CK239" s="263" t="s">
        <v>135</v>
      </c>
      <c r="CL239" s="263">
        <v>81.354799999999997</v>
      </c>
      <c r="CM239" s="263">
        <v>0</v>
      </c>
      <c r="CN239" s="263">
        <v>0</v>
      </c>
      <c r="CO239" s="263">
        <v>0</v>
      </c>
      <c r="CP239" s="263">
        <v>0</v>
      </c>
      <c r="CQ239" s="263" t="s">
        <v>135</v>
      </c>
      <c r="CR239" s="263" t="s">
        <v>135</v>
      </c>
      <c r="CS239" s="263">
        <v>0</v>
      </c>
      <c r="CT239" s="263">
        <v>2404.6165999999998</v>
      </c>
      <c r="CU239" s="263">
        <v>0</v>
      </c>
      <c r="CV239" s="263" t="s">
        <v>135</v>
      </c>
      <c r="CW239" s="263">
        <v>115258.92359999999</v>
      </c>
      <c r="CX239" s="263">
        <v>33148.446300000003</v>
      </c>
      <c r="CY239" s="263">
        <v>2111.3917000000001</v>
      </c>
      <c r="CZ239" s="263">
        <v>0</v>
      </c>
      <c r="DA239" s="263">
        <v>56212.112699999998</v>
      </c>
      <c r="DB239" s="263">
        <v>0</v>
      </c>
      <c r="DC239" s="263" t="s">
        <v>135</v>
      </c>
      <c r="DD239" s="263">
        <v>0</v>
      </c>
      <c r="DE239" s="263">
        <v>-2.3304</v>
      </c>
      <c r="DF239" s="263">
        <v>109.47190000000001</v>
      </c>
      <c r="DG239" s="263">
        <v>29806.6891</v>
      </c>
      <c r="DH239" s="263">
        <v>-41.314500000000002</v>
      </c>
      <c r="DI239" s="263" t="s">
        <v>135</v>
      </c>
      <c r="DJ239" s="263" t="s">
        <v>135</v>
      </c>
      <c r="DK239" s="263">
        <v>0</v>
      </c>
      <c r="DL239" s="263" t="s">
        <v>135</v>
      </c>
      <c r="DM239" s="263">
        <v>0</v>
      </c>
      <c r="DN239" s="263" t="s">
        <v>135</v>
      </c>
      <c r="DO239" s="263">
        <v>0</v>
      </c>
      <c r="DP239" s="263">
        <v>0</v>
      </c>
      <c r="DQ239" s="263" t="s">
        <v>135</v>
      </c>
      <c r="DR239" s="263" t="s">
        <v>135</v>
      </c>
      <c r="DS239" s="263">
        <v>142.12289999999999</v>
      </c>
      <c r="DT239" s="263" t="s">
        <v>135</v>
      </c>
      <c r="DU239" s="263" t="s">
        <v>135</v>
      </c>
      <c r="DV239" s="263">
        <v>1254.8130000000001</v>
      </c>
      <c r="DW239" s="263">
        <v>0</v>
      </c>
      <c r="DX239" s="263">
        <v>0</v>
      </c>
      <c r="DY239" s="263">
        <v>27.9953</v>
      </c>
      <c r="DZ239" s="263">
        <v>0</v>
      </c>
      <c r="EA239" s="263" t="s">
        <v>135</v>
      </c>
      <c r="EB239" s="263" t="s">
        <v>135</v>
      </c>
      <c r="EC239" s="263" t="s">
        <v>135</v>
      </c>
      <c r="ED239" s="263">
        <v>95.937100000000001</v>
      </c>
      <c r="EE239" s="263">
        <v>2499.7547</v>
      </c>
      <c r="EF239" s="263">
        <v>0</v>
      </c>
      <c r="EG239" s="263" t="s">
        <v>135</v>
      </c>
      <c r="EH239" s="263">
        <v>8673200</v>
      </c>
      <c r="EI239" s="263" t="s">
        <v>135</v>
      </c>
      <c r="EJ239" s="263" t="s">
        <v>135</v>
      </c>
      <c r="EK239" s="263">
        <v>0</v>
      </c>
      <c r="EL239" s="263">
        <v>188.33099999999999</v>
      </c>
      <c r="EM239" s="263" t="s">
        <v>135</v>
      </c>
      <c r="EN239" s="263">
        <v>0</v>
      </c>
      <c r="EO239" s="263">
        <v>0</v>
      </c>
      <c r="EP239" s="263" t="s">
        <v>6977</v>
      </c>
      <c r="EQ239" s="263" t="s">
        <v>6977</v>
      </c>
      <c r="ER239" s="263" t="s">
        <v>6977</v>
      </c>
      <c r="ES239" s="263" t="s">
        <v>6977</v>
      </c>
      <c r="ET239" s="263" t="s">
        <v>6977</v>
      </c>
      <c r="EU239" s="263" t="s">
        <v>6977</v>
      </c>
      <c r="EV239" s="263" t="s">
        <v>6977</v>
      </c>
      <c r="EW239" s="263" t="s">
        <v>6977</v>
      </c>
      <c r="EX239" s="263" t="s">
        <v>6977</v>
      </c>
      <c r="EY239" s="263" t="s">
        <v>6977</v>
      </c>
      <c r="EZ239" s="263" t="s">
        <v>6977</v>
      </c>
      <c r="FA239" s="263" t="s">
        <v>6977</v>
      </c>
      <c r="FB239" s="263" t="s">
        <v>6977</v>
      </c>
      <c r="FC239" s="263" t="s">
        <v>6977</v>
      </c>
      <c r="FD239" s="263" t="s">
        <v>6977</v>
      </c>
      <c r="FE239" s="263" t="s">
        <v>6977</v>
      </c>
      <c r="FF239" s="263" t="s">
        <v>6977</v>
      </c>
      <c r="FG239" s="263" t="s">
        <v>6977</v>
      </c>
      <c r="FH239" s="263" t="s">
        <v>6977</v>
      </c>
      <c r="FI239" s="263" t="s">
        <v>6977</v>
      </c>
      <c r="FJ239" s="263" t="s">
        <v>6977</v>
      </c>
      <c r="FK239" s="263" t="s">
        <v>6977</v>
      </c>
      <c r="FL239" s="263" t="s">
        <v>6977</v>
      </c>
      <c r="FM239" s="263" t="s">
        <v>6977</v>
      </c>
      <c r="FN239" s="263" t="s">
        <v>6977</v>
      </c>
      <c r="FO239" s="263" t="s">
        <v>6977</v>
      </c>
      <c r="FP239" s="263" t="s">
        <v>6977</v>
      </c>
      <c r="FQ239" s="263" t="s">
        <v>6977</v>
      </c>
      <c r="FR239" s="263" t="s">
        <v>6977</v>
      </c>
      <c r="FS239" s="263" t="s">
        <v>6977</v>
      </c>
      <c r="FT239" s="263" t="s">
        <v>6977</v>
      </c>
      <c r="FU239" s="263" t="s">
        <v>6977</v>
      </c>
      <c r="FV239" s="263" t="s">
        <v>6977</v>
      </c>
      <c r="FW239" s="263" t="s">
        <v>6977</v>
      </c>
      <c r="FX239" s="263" t="s">
        <v>6977</v>
      </c>
      <c r="FY239" s="263" t="s">
        <v>6977</v>
      </c>
      <c r="FZ239" s="263" t="s">
        <v>6977</v>
      </c>
      <c r="GA239" s="263" t="s">
        <v>6977</v>
      </c>
      <c r="GB239" s="263" t="s">
        <v>6977</v>
      </c>
      <c r="GC239" s="263" t="s">
        <v>6977</v>
      </c>
      <c r="GD239" s="263" t="s">
        <v>6977</v>
      </c>
      <c r="GE239" s="263" t="s">
        <v>6977</v>
      </c>
      <c r="GF239" s="263" t="s">
        <v>6977</v>
      </c>
      <c r="GG239" s="263" t="s">
        <v>6977</v>
      </c>
      <c r="GH239" s="263" t="s">
        <v>6977</v>
      </c>
      <c r="GI239" s="263" t="s">
        <v>6977</v>
      </c>
      <c r="GJ239" s="263" t="s">
        <v>6977</v>
      </c>
      <c r="GK239" s="263" t="s">
        <v>6977</v>
      </c>
      <c r="GL239" s="263" t="s">
        <v>6977</v>
      </c>
      <c r="GM239" s="263" t="s">
        <v>6977</v>
      </c>
      <c r="GN239" s="263" t="s">
        <v>6977</v>
      </c>
      <c r="GO239" s="263" t="s">
        <v>6977</v>
      </c>
      <c r="GP239" s="263" t="s">
        <v>6977</v>
      </c>
      <c r="GQ239" s="263" t="s">
        <v>6977</v>
      </c>
      <c r="GR239" s="263" t="s">
        <v>6977</v>
      </c>
      <c r="GS239" s="263" t="s">
        <v>6977</v>
      </c>
      <c r="GT239" s="263" t="s">
        <v>6977</v>
      </c>
      <c r="GU239" s="263" t="s">
        <v>6977</v>
      </c>
      <c r="GV239" s="263" t="s">
        <v>6977</v>
      </c>
      <c r="GW239" s="263" t="s">
        <v>6977</v>
      </c>
      <c r="GX239" s="263" t="s">
        <v>6977</v>
      </c>
      <c r="GY239" s="263" t="s">
        <v>6977</v>
      </c>
      <c r="GZ239" s="263" t="s">
        <v>6977</v>
      </c>
      <c r="HA239" s="263" t="s">
        <v>6977</v>
      </c>
      <c r="HB239" s="263" t="s">
        <v>6977</v>
      </c>
      <c r="HC239" s="263" t="s">
        <v>6977</v>
      </c>
      <c r="HD239" s="263" t="s">
        <v>6977</v>
      </c>
      <c r="HE239" s="263" t="s">
        <v>6977</v>
      </c>
      <c r="HF239" s="263" t="s">
        <v>6977</v>
      </c>
      <c r="HG239" s="263" t="s">
        <v>6977</v>
      </c>
      <c r="HH239" s="263" t="s">
        <v>6977</v>
      </c>
      <c r="HI239" s="263" t="s">
        <v>6977</v>
      </c>
      <c r="HJ239" s="263" t="s">
        <v>6977</v>
      </c>
      <c r="HK239" s="263" t="s">
        <v>6977</v>
      </c>
      <c r="HL239" s="263" t="s">
        <v>6977</v>
      </c>
      <c r="HM239" s="263" t="s">
        <v>6977</v>
      </c>
      <c r="HN239" s="263" t="s">
        <v>6977</v>
      </c>
      <c r="HO239" s="263" t="s">
        <v>6977</v>
      </c>
      <c r="HP239" s="263" t="s">
        <v>6977</v>
      </c>
      <c r="HQ239" s="263" t="s">
        <v>6977</v>
      </c>
    </row>
    <row r="240" spans="3:225">
      <c r="C240" s="229"/>
      <c r="F240" s="235"/>
      <c r="G240" s="229"/>
      <c r="I240" s="263" t="s">
        <v>7219</v>
      </c>
      <c r="J240" s="263" t="s">
        <v>7219</v>
      </c>
      <c r="K240" s="263" t="s">
        <v>7219</v>
      </c>
      <c r="L240" s="263" t="s">
        <v>7219</v>
      </c>
      <c r="M240" s="263" t="s">
        <v>7219</v>
      </c>
      <c r="N240" s="263" t="s">
        <v>7219</v>
      </c>
      <c r="O240" s="263" t="s">
        <v>7219</v>
      </c>
      <c r="P240" s="263" t="s">
        <v>7219</v>
      </c>
      <c r="Q240" s="263" t="s">
        <v>7219</v>
      </c>
      <c r="R240" s="263" t="s">
        <v>7219</v>
      </c>
      <c r="S240" s="263" t="s">
        <v>7219</v>
      </c>
      <c r="T240" s="263" t="s">
        <v>7219</v>
      </c>
      <c r="U240" s="263" t="s">
        <v>7219</v>
      </c>
      <c r="V240" s="263" t="s">
        <v>7219</v>
      </c>
      <c r="W240" s="263" t="s">
        <v>7219</v>
      </c>
      <c r="X240" s="263" t="s">
        <v>7219</v>
      </c>
      <c r="Y240" s="263" t="s">
        <v>7219</v>
      </c>
      <c r="Z240" s="263" t="s">
        <v>7219</v>
      </c>
      <c r="AA240" s="263" t="s">
        <v>7219</v>
      </c>
      <c r="AB240" s="263" t="s">
        <v>7219</v>
      </c>
      <c r="AC240" s="263" t="s">
        <v>7219</v>
      </c>
      <c r="AD240" s="263" t="s">
        <v>7219</v>
      </c>
      <c r="AE240" s="263" t="s">
        <v>7219</v>
      </c>
      <c r="AF240" s="263" t="s">
        <v>7219</v>
      </c>
      <c r="AG240" s="263" t="s">
        <v>7219</v>
      </c>
      <c r="AH240" s="263" t="s">
        <v>7219</v>
      </c>
      <c r="AI240" s="263" t="s">
        <v>7219</v>
      </c>
      <c r="AJ240" s="263" t="s">
        <v>7219</v>
      </c>
      <c r="AK240" s="263" t="s">
        <v>7219</v>
      </c>
      <c r="AL240" s="263" t="s">
        <v>7219</v>
      </c>
      <c r="AM240" s="263" t="s">
        <v>7219</v>
      </c>
      <c r="AN240" s="263" t="s">
        <v>7219</v>
      </c>
      <c r="AO240" s="263" t="s">
        <v>7219</v>
      </c>
      <c r="AP240" s="263" t="s">
        <v>7219</v>
      </c>
      <c r="AQ240" s="263" t="s">
        <v>7219</v>
      </c>
      <c r="AR240" s="263" t="s">
        <v>7219</v>
      </c>
      <c r="AS240" s="263" t="s">
        <v>7219</v>
      </c>
      <c r="AT240" s="263" t="s">
        <v>7219</v>
      </c>
      <c r="AU240" s="263" t="s">
        <v>7219</v>
      </c>
      <c r="AV240" s="263" t="s">
        <v>7219</v>
      </c>
      <c r="AW240" s="263" t="s">
        <v>7219</v>
      </c>
      <c r="AX240" s="263" t="s">
        <v>7219</v>
      </c>
      <c r="AY240" s="263" t="s">
        <v>7219</v>
      </c>
      <c r="AZ240" s="263" t="s">
        <v>7219</v>
      </c>
      <c r="BA240" s="263" t="s">
        <v>7219</v>
      </c>
      <c r="BB240" s="263" t="s">
        <v>7219</v>
      </c>
      <c r="BC240" s="263" t="s">
        <v>7219</v>
      </c>
      <c r="BD240" s="263" t="s">
        <v>7219</v>
      </c>
      <c r="BE240" s="263" t="s">
        <v>7219</v>
      </c>
      <c r="BF240" s="263" t="s">
        <v>7219</v>
      </c>
      <c r="BG240" s="263" t="s">
        <v>7219</v>
      </c>
      <c r="BH240" s="263" t="s">
        <v>7219</v>
      </c>
      <c r="BI240" s="263" t="s">
        <v>7219</v>
      </c>
      <c r="BJ240" s="263" t="s">
        <v>7219</v>
      </c>
      <c r="BK240" s="263" t="s">
        <v>7219</v>
      </c>
      <c r="BL240" s="263" t="s">
        <v>7219</v>
      </c>
      <c r="BM240" s="263" t="s">
        <v>7219</v>
      </c>
      <c r="BN240" s="263" t="s">
        <v>7219</v>
      </c>
      <c r="BO240" s="263" t="s">
        <v>7219</v>
      </c>
      <c r="BP240" s="263" t="s">
        <v>7219</v>
      </c>
      <c r="BQ240" s="263" t="s">
        <v>7219</v>
      </c>
      <c r="BR240" s="263" t="s">
        <v>7219</v>
      </c>
      <c r="BS240" s="263" t="s">
        <v>7219</v>
      </c>
      <c r="BT240" s="263" t="s">
        <v>7219</v>
      </c>
      <c r="BU240" s="263" t="s">
        <v>7219</v>
      </c>
      <c r="BV240" s="263" t="s">
        <v>7219</v>
      </c>
      <c r="BW240" s="263" t="s">
        <v>7219</v>
      </c>
      <c r="BX240" s="263" t="s">
        <v>7219</v>
      </c>
      <c r="BY240" s="263" t="s">
        <v>7219</v>
      </c>
      <c r="BZ240" s="263" t="s">
        <v>7219</v>
      </c>
      <c r="CA240" s="263" t="s">
        <v>7219</v>
      </c>
      <c r="CB240" s="263" t="s">
        <v>7219</v>
      </c>
      <c r="CC240" s="263" t="s">
        <v>7219</v>
      </c>
      <c r="CD240" s="263" t="s">
        <v>7219</v>
      </c>
      <c r="CE240" s="263" t="s">
        <v>7219</v>
      </c>
      <c r="CF240" s="263" t="s">
        <v>7219</v>
      </c>
      <c r="CG240" s="263" t="s">
        <v>7219</v>
      </c>
      <c r="CH240" s="263" t="s">
        <v>7219</v>
      </c>
      <c r="CI240" s="263" t="s">
        <v>7219</v>
      </c>
      <c r="CJ240" s="263" t="s">
        <v>7219</v>
      </c>
      <c r="CK240" s="263" t="s">
        <v>7219</v>
      </c>
      <c r="CL240" s="263" t="s">
        <v>7219</v>
      </c>
      <c r="CM240" s="263" t="s">
        <v>7219</v>
      </c>
      <c r="CN240" s="263" t="s">
        <v>7219</v>
      </c>
      <c r="CO240" s="263" t="s">
        <v>7219</v>
      </c>
      <c r="CP240" s="263" t="s">
        <v>7219</v>
      </c>
      <c r="CQ240" s="263" t="s">
        <v>7219</v>
      </c>
      <c r="CR240" s="263" t="s">
        <v>7219</v>
      </c>
      <c r="CS240" s="263" t="s">
        <v>7219</v>
      </c>
      <c r="CT240" s="263" t="s">
        <v>7219</v>
      </c>
      <c r="CU240" s="263" t="s">
        <v>7219</v>
      </c>
      <c r="CV240" s="263" t="s">
        <v>7219</v>
      </c>
      <c r="CW240" s="263" t="s">
        <v>7219</v>
      </c>
      <c r="CX240" s="263" t="s">
        <v>7219</v>
      </c>
      <c r="CY240" s="263" t="s">
        <v>7219</v>
      </c>
      <c r="CZ240" s="263" t="s">
        <v>7219</v>
      </c>
      <c r="DA240" s="263" t="s">
        <v>7219</v>
      </c>
      <c r="DB240" s="263" t="s">
        <v>7219</v>
      </c>
      <c r="DC240" s="263" t="s">
        <v>7219</v>
      </c>
      <c r="DD240" s="263" t="s">
        <v>7219</v>
      </c>
      <c r="DE240" s="263" t="s">
        <v>7219</v>
      </c>
      <c r="DF240" s="263" t="s">
        <v>7219</v>
      </c>
      <c r="DG240" s="263" t="s">
        <v>7219</v>
      </c>
      <c r="DH240" s="263" t="s">
        <v>7219</v>
      </c>
      <c r="DI240" s="263" t="s">
        <v>7219</v>
      </c>
      <c r="DJ240" s="263" t="s">
        <v>7219</v>
      </c>
      <c r="DK240" s="263" t="s">
        <v>7219</v>
      </c>
      <c r="DL240" s="263" t="s">
        <v>7219</v>
      </c>
      <c r="DM240" s="263" t="s">
        <v>7219</v>
      </c>
      <c r="DN240" s="263" t="s">
        <v>7219</v>
      </c>
      <c r="DO240" s="263" t="s">
        <v>7219</v>
      </c>
      <c r="DP240" s="263" t="s">
        <v>7219</v>
      </c>
      <c r="DQ240" s="263" t="s">
        <v>7219</v>
      </c>
      <c r="DR240" s="263" t="s">
        <v>7219</v>
      </c>
      <c r="DS240" s="263" t="s">
        <v>7219</v>
      </c>
      <c r="DT240" s="263" t="s">
        <v>7219</v>
      </c>
      <c r="DU240" s="263" t="s">
        <v>7219</v>
      </c>
      <c r="DV240" s="263" t="s">
        <v>7219</v>
      </c>
      <c r="DW240" s="263" t="s">
        <v>7219</v>
      </c>
      <c r="DX240" s="263">
        <v>0</v>
      </c>
      <c r="DY240" s="263" t="s">
        <v>7219</v>
      </c>
      <c r="DZ240" s="263" t="s">
        <v>7219</v>
      </c>
      <c r="EA240" s="263" t="s">
        <v>7219</v>
      </c>
      <c r="EB240" s="263" t="s">
        <v>7219</v>
      </c>
      <c r="EC240" s="263" t="s">
        <v>7219</v>
      </c>
      <c r="ED240" s="263" t="s">
        <v>7219</v>
      </c>
      <c r="EE240" s="263" t="s">
        <v>7219</v>
      </c>
      <c r="EF240" s="263" t="s">
        <v>7219</v>
      </c>
      <c r="EG240" s="263" t="s">
        <v>7219</v>
      </c>
      <c r="EH240" s="263" t="s">
        <v>7219</v>
      </c>
      <c r="EI240" s="263" t="s">
        <v>135</v>
      </c>
      <c r="EJ240" s="263" t="s">
        <v>7219</v>
      </c>
      <c r="EK240" s="263" t="s">
        <v>7219</v>
      </c>
      <c r="EL240" s="263" t="s">
        <v>7219</v>
      </c>
      <c r="EM240" s="263" t="s">
        <v>7219</v>
      </c>
      <c r="EN240" s="263" t="s">
        <v>7219</v>
      </c>
      <c r="EO240" s="263" t="s">
        <v>7219</v>
      </c>
      <c r="EP240" s="263" t="s">
        <v>7219</v>
      </c>
      <c r="EQ240" s="263" t="s">
        <v>7219</v>
      </c>
      <c r="ER240" s="263" t="s">
        <v>7219</v>
      </c>
      <c r="ES240" s="263" t="s">
        <v>7219</v>
      </c>
      <c r="ET240" s="263" t="s">
        <v>7219</v>
      </c>
      <c r="EU240" s="263" t="s">
        <v>7219</v>
      </c>
      <c r="EV240" s="263" t="s">
        <v>7219</v>
      </c>
      <c r="EW240" s="263" t="s">
        <v>7219</v>
      </c>
      <c r="EX240" s="263" t="s">
        <v>7219</v>
      </c>
      <c r="EY240" s="263" t="s">
        <v>7219</v>
      </c>
      <c r="EZ240" s="263" t="s">
        <v>7219</v>
      </c>
      <c r="FA240" s="263" t="s">
        <v>7219</v>
      </c>
      <c r="FB240" s="263" t="s">
        <v>7219</v>
      </c>
      <c r="FC240" s="263" t="s">
        <v>7219</v>
      </c>
      <c r="FD240" s="263" t="s">
        <v>7219</v>
      </c>
      <c r="FE240" s="263" t="s">
        <v>7219</v>
      </c>
      <c r="FF240" s="263" t="s">
        <v>7219</v>
      </c>
      <c r="FG240" s="263" t="s">
        <v>7219</v>
      </c>
      <c r="FH240" s="263" t="s">
        <v>7219</v>
      </c>
      <c r="FI240" s="263" t="s">
        <v>7219</v>
      </c>
      <c r="FJ240" s="263" t="s">
        <v>7219</v>
      </c>
      <c r="FK240" s="263" t="s">
        <v>7219</v>
      </c>
      <c r="FL240" s="263" t="s">
        <v>7219</v>
      </c>
      <c r="FM240" s="263" t="s">
        <v>7219</v>
      </c>
      <c r="FN240" s="263" t="s">
        <v>7219</v>
      </c>
      <c r="FO240" s="263" t="s">
        <v>7219</v>
      </c>
      <c r="FP240" s="263" t="s">
        <v>7219</v>
      </c>
      <c r="FQ240" s="263" t="s">
        <v>7219</v>
      </c>
      <c r="FR240" s="263" t="s">
        <v>7219</v>
      </c>
      <c r="FS240" s="263" t="s">
        <v>7219</v>
      </c>
      <c r="FT240" s="263" t="s">
        <v>7219</v>
      </c>
      <c r="FU240" s="263" t="s">
        <v>7219</v>
      </c>
      <c r="FV240" s="263" t="s">
        <v>7219</v>
      </c>
      <c r="FW240" s="263" t="s">
        <v>7219</v>
      </c>
      <c r="FX240" s="263" t="s">
        <v>7219</v>
      </c>
      <c r="FY240" s="263" t="s">
        <v>7219</v>
      </c>
      <c r="FZ240" s="263" t="s">
        <v>7219</v>
      </c>
      <c r="GA240" s="263" t="s">
        <v>7219</v>
      </c>
      <c r="GB240" s="263" t="s">
        <v>7219</v>
      </c>
      <c r="GC240" s="263" t="s">
        <v>7219</v>
      </c>
      <c r="GD240" s="263" t="s">
        <v>7219</v>
      </c>
      <c r="GE240" s="263" t="s">
        <v>7219</v>
      </c>
      <c r="GF240" s="263" t="s">
        <v>7219</v>
      </c>
      <c r="GG240" s="263" t="s">
        <v>7219</v>
      </c>
      <c r="GH240" s="263" t="s">
        <v>7219</v>
      </c>
      <c r="GI240" s="263" t="s">
        <v>7219</v>
      </c>
      <c r="GJ240" s="263" t="s">
        <v>7219</v>
      </c>
      <c r="GK240" s="263" t="s">
        <v>7219</v>
      </c>
      <c r="GL240" s="263" t="s">
        <v>7219</v>
      </c>
      <c r="GM240" s="263" t="s">
        <v>7219</v>
      </c>
      <c r="GN240" s="263" t="s">
        <v>7219</v>
      </c>
      <c r="GO240" s="263" t="s">
        <v>7219</v>
      </c>
      <c r="GP240" s="263" t="s">
        <v>7219</v>
      </c>
      <c r="GQ240" s="263" t="s">
        <v>7219</v>
      </c>
      <c r="GR240" s="263" t="s">
        <v>7219</v>
      </c>
      <c r="GS240" s="263" t="s">
        <v>7219</v>
      </c>
      <c r="GT240" s="263" t="s">
        <v>7219</v>
      </c>
      <c r="GU240" s="263" t="s">
        <v>7219</v>
      </c>
      <c r="GV240" s="263" t="s">
        <v>7219</v>
      </c>
      <c r="GW240" s="263" t="s">
        <v>7219</v>
      </c>
      <c r="GX240" s="263" t="s">
        <v>7219</v>
      </c>
      <c r="GY240" s="263" t="s">
        <v>7219</v>
      </c>
      <c r="GZ240" s="263" t="s">
        <v>7219</v>
      </c>
      <c r="HA240" s="263" t="s">
        <v>7219</v>
      </c>
      <c r="HB240" s="263" t="s">
        <v>7219</v>
      </c>
      <c r="HC240" s="263" t="s">
        <v>7219</v>
      </c>
      <c r="HD240" s="263" t="s">
        <v>7219</v>
      </c>
      <c r="HE240" s="263" t="s">
        <v>7219</v>
      </c>
      <c r="HF240" s="263" t="s">
        <v>7219</v>
      </c>
      <c r="HG240" s="263" t="s">
        <v>7219</v>
      </c>
      <c r="HH240" s="263" t="s">
        <v>7219</v>
      </c>
      <c r="HI240" s="263" t="s">
        <v>7219</v>
      </c>
      <c r="HJ240" s="263" t="s">
        <v>7219</v>
      </c>
      <c r="HK240" s="263" t="s">
        <v>7219</v>
      </c>
      <c r="HL240" s="263" t="s">
        <v>7219</v>
      </c>
      <c r="HM240" s="263" t="s">
        <v>7219</v>
      </c>
      <c r="HN240" s="263" t="s">
        <v>7219</v>
      </c>
      <c r="HO240" s="263" t="s">
        <v>7219</v>
      </c>
      <c r="HP240" s="263" t="s">
        <v>7219</v>
      </c>
      <c r="HQ240" s="263" t="s">
        <v>7219</v>
      </c>
    </row>
    <row r="241" spans="2:225">
      <c r="B241" s="220" t="s">
        <v>7201</v>
      </c>
      <c r="C241" s="249" t="s">
        <v>7255</v>
      </c>
      <c r="D241" s="249"/>
      <c r="E241" s="249"/>
      <c r="F241" s="249"/>
      <c r="G241" s="249"/>
      <c r="H241" s="267"/>
      <c r="I241" s="268"/>
      <c r="J241" s="268"/>
      <c r="K241" s="268"/>
      <c r="L241" s="268"/>
      <c r="M241" s="268"/>
      <c r="N241" s="268"/>
      <c r="O241" s="268"/>
      <c r="P241" s="268"/>
      <c r="Q241" s="268"/>
      <c r="R241" s="268"/>
      <c r="S241" s="268"/>
      <c r="T241" s="268"/>
      <c r="U241" s="268"/>
      <c r="V241" s="268"/>
      <c r="W241" s="268"/>
      <c r="X241" s="268"/>
      <c r="Y241" s="268"/>
      <c r="Z241" s="268"/>
      <c r="AA241" s="268"/>
      <c r="AB241" s="268"/>
      <c r="AC241" s="268"/>
      <c r="AD241" s="268"/>
      <c r="AE241" s="268"/>
      <c r="AF241" s="268"/>
      <c r="AG241" s="268"/>
      <c r="AH241" s="268"/>
      <c r="AI241" s="268"/>
      <c r="AJ241" s="268"/>
      <c r="AK241" s="268"/>
      <c r="AL241" s="268"/>
      <c r="AM241" s="268"/>
      <c r="AN241" s="268"/>
      <c r="AO241" s="268"/>
      <c r="AP241" s="268"/>
      <c r="AQ241" s="268"/>
      <c r="AR241" s="268"/>
      <c r="AS241" s="268"/>
      <c r="AT241" s="268"/>
      <c r="AU241" s="268"/>
      <c r="AV241" s="268"/>
      <c r="AW241" s="268"/>
      <c r="AX241" s="268"/>
      <c r="AY241" s="268"/>
      <c r="AZ241" s="268"/>
      <c r="BA241" s="268"/>
      <c r="BB241" s="268"/>
      <c r="BC241" s="268"/>
      <c r="BD241" s="268"/>
      <c r="BE241" s="268"/>
      <c r="BF241" s="268"/>
      <c r="BG241" s="268"/>
      <c r="BH241" s="268"/>
      <c r="BI241" s="268"/>
      <c r="BJ241" s="268"/>
      <c r="BK241" s="268"/>
      <c r="BL241" s="268"/>
      <c r="BM241" s="268"/>
      <c r="BN241" s="268"/>
      <c r="BO241" s="268"/>
      <c r="BP241" s="268"/>
      <c r="BQ241" s="268"/>
      <c r="BR241" s="268"/>
      <c r="BS241" s="268"/>
      <c r="BT241" s="268"/>
      <c r="BU241" s="268"/>
      <c r="BV241" s="268"/>
      <c r="BW241" s="268"/>
      <c r="BX241" s="268"/>
      <c r="BY241" s="268"/>
      <c r="BZ241" s="268"/>
      <c r="CA241" s="268"/>
      <c r="CB241" s="268"/>
      <c r="CC241" s="268"/>
      <c r="CD241" s="268"/>
      <c r="CE241" s="268"/>
      <c r="CF241" s="268"/>
      <c r="CG241" s="268"/>
      <c r="CH241" s="268"/>
      <c r="CI241" s="268"/>
      <c r="CJ241" s="268"/>
      <c r="CK241" s="268"/>
      <c r="CL241" s="268"/>
      <c r="CM241" s="268"/>
      <c r="CN241" s="268"/>
      <c r="CO241" s="268"/>
      <c r="CP241" s="268"/>
      <c r="CQ241" s="268"/>
      <c r="CR241" s="268"/>
      <c r="CS241" s="268"/>
      <c r="CT241" s="268"/>
      <c r="CU241" s="268"/>
      <c r="CV241" s="268"/>
      <c r="CW241" s="268"/>
      <c r="CX241" s="268"/>
      <c r="CY241" s="268"/>
      <c r="CZ241" s="268"/>
      <c r="DA241" s="268"/>
      <c r="DB241" s="268"/>
      <c r="DC241" s="268"/>
      <c r="DD241" s="268"/>
      <c r="DE241" s="268"/>
      <c r="DF241" s="268"/>
      <c r="DG241" s="268"/>
      <c r="DH241" s="268"/>
      <c r="DI241" s="268"/>
      <c r="DJ241" s="268"/>
      <c r="DK241" s="268"/>
      <c r="DL241" s="268"/>
      <c r="DM241" s="268"/>
      <c r="DN241" s="268"/>
      <c r="DO241" s="268"/>
      <c r="DP241" s="268"/>
      <c r="DQ241" s="268"/>
      <c r="DR241" s="268"/>
      <c r="DS241" s="268"/>
      <c r="DT241" s="268"/>
      <c r="DU241" s="268"/>
      <c r="DV241" s="268"/>
      <c r="DW241" s="268"/>
      <c r="DX241" s="268"/>
      <c r="DY241" s="268"/>
      <c r="DZ241" s="268"/>
      <c r="EA241" s="268"/>
      <c r="EB241" s="268"/>
      <c r="EC241" s="268"/>
      <c r="ED241" s="268"/>
      <c r="EE241" s="268"/>
      <c r="EF241" s="268"/>
      <c r="EG241" s="268"/>
      <c r="EH241" s="268"/>
      <c r="EI241" s="268"/>
      <c r="EJ241" s="268"/>
      <c r="EK241" s="268"/>
      <c r="EL241" s="268"/>
      <c r="EM241" s="268"/>
      <c r="EN241" s="268"/>
      <c r="EO241" s="268"/>
      <c r="EP241" s="268"/>
      <c r="EQ241" s="268"/>
      <c r="ER241" s="268"/>
      <c r="ES241" s="268"/>
      <c r="ET241" s="268"/>
      <c r="EU241" s="268"/>
      <c r="EV241" s="268"/>
      <c r="EW241" s="268"/>
      <c r="EX241" s="268"/>
      <c r="EY241" s="268"/>
      <c r="EZ241" s="268"/>
      <c r="FA241" s="268"/>
      <c r="FB241" s="268"/>
      <c r="FC241" s="268"/>
      <c r="FD241" s="268"/>
      <c r="FE241" s="268"/>
      <c r="FF241" s="268"/>
      <c r="FG241" s="268"/>
      <c r="FH241" s="268"/>
      <c r="FI241" s="268"/>
      <c r="FJ241" s="268"/>
      <c r="FK241" s="268"/>
      <c r="FL241" s="268"/>
      <c r="FM241" s="268"/>
      <c r="FN241" s="268"/>
      <c r="FO241" s="268"/>
      <c r="FP241" s="268"/>
      <c r="FQ241" s="268"/>
      <c r="FR241" s="268"/>
      <c r="FS241" s="268"/>
      <c r="FT241" s="268"/>
      <c r="FU241" s="268"/>
      <c r="FV241" s="268"/>
      <c r="FW241" s="268"/>
      <c r="FX241" s="268"/>
      <c r="FY241" s="268"/>
      <c r="FZ241" s="268"/>
      <c r="GA241" s="268"/>
      <c r="GB241" s="268"/>
      <c r="GC241" s="268"/>
      <c r="GD241" s="268"/>
      <c r="GE241" s="268"/>
      <c r="GF241" s="268"/>
      <c r="GG241" s="268"/>
      <c r="GH241" s="268"/>
      <c r="GI241" s="268"/>
      <c r="GJ241" s="268"/>
      <c r="GK241" s="268"/>
      <c r="GL241" s="268"/>
      <c r="GM241" s="268"/>
      <c r="GN241" s="268"/>
      <c r="GO241" s="268"/>
      <c r="GP241" s="268"/>
      <c r="GQ241" s="268"/>
      <c r="GR241" s="268"/>
      <c r="GS241" s="268"/>
      <c r="GT241" s="268"/>
      <c r="GU241" s="268"/>
      <c r="GV241" s="268"/>
      <c r="GW241" s="268"/>
      <c r="GX241" s="268"/>
      <c r="GY241" s="268"/>
      <c r="GZ241" s="268"/>
      <c r="HA241" s="268"/>
      <c r="HB241" s="268"/>
      <c r="HC241" s="268"/>
      <c r="HD241" s="268"/>
      <c r="HE241" s="268"/>
      <c r="HF241" s="268"/>
      <c r="HG241" s="268"/>
      <c r="HH241" s="268"/>
      <c r="HI241" s="268"/>
      <c r="HJ241" s="268"/>
      <c r="HK241" s="268"/>
      <c r="HL241" s="268"/>
      <c r="HM241" s="268"/>
      <c r="HN241" s="268"/>
      <c r="HO241" s="268"/>
      <c r="HP241" s="268"/>
      <c r="HQ241" s="268"/>
    </row>
    <row r="242" spans="2:225">
      <c r="C242" s="229"/>
      <c r="D242" s="238" t="s">
        <v>7256</v>
      </c>
      <c r="E242" s="212"/>
      <c r="F242" s="235"/>
      <c r="G242" s="229"/>
      <c r="I242" s="263" t="s">
        <v>7219</v>
      </c>
      <c r="J242" s="263" t="s">
        <v>7219</v>
      </c>
      <c r="K242" s="263" t="s">
        <v>7219</v>
      </c>
      <c r="L242" s="263" t="s">
        <v>7219</v>
      </c>
      <c r="M242" s="263" t="s">
        <v>7219</v>
      </c>
      <c r="N242" s="263" t="s">
        <v>7219</v>
      </c>
      <c r="O242" s="263" t="s">
        <v>7219</v>
      </c>
      <c r="P242" s="263" t="s">
        <v>7219</v>
      </c>
      <c r="Q242" s="263" t="s">
        <v>7219</v>
      </c>
      <c r="R242" s="263" t="s">
        <v>7219</v>
      </c>
      <c r="S242" s="263" t="s">
        <v>7219</v>
      </c>
      <c r="T242" s="263" t="s">
        <v>7219</v>
      </c>
      <c r="U242" s="263" t="s">
        <v>7219</v>
      </c>
      <c r="V242" s="263" t="s">
        <v>7219</v>
      </c>
      <c r="W242" s="263" t="s">
        <v>7219</v>
      </c>
      <c r="X242" s="263" t="s">
        <v>7219</v>
      </c>
      <c r="Y242" s="263" t="s">
        <v>7219</v>
      </c>
      <c r="Z242" s="263" t="s">
        <v>7219</v>
      </c>
      <c r="AA242" s="263" t="s">
        <v>7219</v>
      </c>
      <c r="AB242" s="263" t="s">
        <v>7219</v>
      </c>
      <c r="AC242" s="263" t="s">
        <v>7219</v>
      </c>
      <c r="AD242" s="263" t="s">
        <v>7219</v>
      </c>
      <c r="AE242" s="263" t="s">
        <v>7219</v>
      </c>
      <c r="AF242" s="263" t="s">
        <v>7219</v>
      </c>
      <c r="AG242" s="263" t="s">
        <v>7219</v>
      </c>
      <c r="AH242" s="263" t="s">
        <v>7219</v>
      </c>
      <c r="AI242" s="263" t="s">
        <v>7219</v>
      </c>
      <c r="AJ242" s="263" t="s">
        <v>7219</v>
      </c>
      <c r="AK242" s="263" t="s">
        <v>7219</v>
      </c>
      <c r="AL242" s="263" t="s">
        <v>7219</v>
      </c>
      <c r="AM242" s="263" t="s">
        <v>7219</v>
      </c>
      <c r="AN242" s="263" t="s">
        <v>7219</v>
      </c>
      <c r="AO242" s="263" t="s">
        <v>7219</v>
      </c>
      <c r="AP242" s="263" t="s">
        <v>7219</v>
      </c>
      <c r="AQ242" s="263" t="s">
        <v>7219</v>
      </c>
      <c r="AR242" s="263" t="s">
        <v>7219</v>
      </c>
      <c r="AS242" s="263" t="s">
        <v>7219</v>
      </c>
      <c r="AT242" s="263" t="s">
        <v>7219</v>
      </c>
      <c r="AU242" s="263" t="s">
        <v>7219</v>
      </c>
      <c r="AV242" s="263" t="s">
        <v>7219</v>
      </c>
      <c r="AW242" s="263" t="s">
        <v>7219</v>
      </c>
      <c r="AX242" s="263" t="s">
        <v>7219</v>
      </c>
      <c r="AY242" s="263" t="s">
        <v>7219</v>
      </c>
      <c r="AZ242" s="263" t="s">
        <v>7219</v>
      </c>
      <c r="BA242" s="263" t="s">
        <v>7219</v>
      </c>
      <c r="BB242" s="263" t="s">
        <v>7219</v>
      </c>
      <c r="BC242" s="263" t="s">
        <v>7219</v>
      </c>
      <c r="BD242" s="263" t="s">
        <v>7219</v>
      </c>
      <c r="BE242" s="263" t="s">
        <v>7219</v>
      </c>
      <c r="BF242" s="263" t="s">
        <v>7219</v>
      </c>
      <c r="BG242" s="263" t="s">
        <v>7219</v>
      </c>
      <c r="BH242" s="263" t="s">
        <v>7219</v>
      </c>
      <c r="BI242" s="263" t="s">
        <v>7219</v>
      </c>
      <c r="BJ242" s="263" t="s">
        <v>7219</v>
      </c>
      <c r="BK242" s="263" t="s">
        <v>7219</v>
      </c>
      <c r="BL242" s="263" t="s">
        <v>7219</v>
      </c>
      <c r="BM242" s="263" t="s">
        <v>7219</v>
      </c>
      <c r="BN242" s="263" t="s">
        <v>7219</v>
      </c>
      <c r="BO242" s="263" t="s">
        <v>7219</v>
      </c>
      <c r="BP242" s="263" t="s">
        <v>7219</v>
      </c>
      <c r="BQ242" s="263" t="s">
        <v>7219</v>
      </c>
      <c r="BR242" s="263" t="s">
        <v>7219</v>
      </c>
      <c r="BS242" s="263" t="s">
        <v>7219</v>
      </c>
      <c r="BT242" s="263" t="s">
        <v>7219</v>
      </c>
      <c r="BU242" s="263" t="s">
        <v>7219</v>
      </c>
      <c r="BV242" s="263" t="s">
        <v>7219</v>
      </c>
      <c r="BW242" s="263" t="s">
        <v>7219</v>
      </c>
      <c r="BX242" s="263" t="s">
        <v>7219</v>
      </c>
      <c r="BY242" s="263" t="s">
        <v>7219</v>
      </c>
      <c r="BZ242" s="263" t="s">
        <v>7219</v>
      </c>
      <c r="CA242" s="263" t="s">
        <v>7219</v>
      </c>
      <c r="CB242" s="263" t="s">
        <v>7219</v>
      </c>
      <c r="CC242" s="263" t="s">
        <v>7219</v>
      </c>
      <c r="CD242" s="263" t="s">
        <v>7219</v>
      </c>
      <c r="CE242" s="263" t="s">
        <v>7219</v>
      </c>
      <c r="CF242" s="263" t="s">
        <v>7219</v>
      </c>
      <c r="CG242" s="263" t="s">
        <v>7219</v>
      </c>
      <c r="CH242" s="263" t="s">
        <v>7219</v>
      </c>
      <c r="CI242" s="263" t="s">
        <v>7219</v>
      </c>
      <c r="CJ242" s="263" t="s">
        <v>7219</v>
      </c>
      <c r="CK242" s="263" t="s">
        <v>7219</v>
      </c>
      <c r="CL242" s="263" t="s">
        <v>7219</v>
      </c>
      <c r="CM242" s="263" t="s">
        <v>7219</v>
      </c>
      <c r="CN242" s="263" t="s">
        <v>7219</v>
      </c>
      <c r="CO242" s="263" t="s">
        <v>7219</v>
      </c>
      <c r="CP242" s="263" t="s">
        <v>7219</v>
      </c>
      <c r="CQ242" s="263" t="s">
        <v>7219</v>
      </c>
      <c r="CR242" s="263" t="s">
        <v>7219</v>
      </c>
      <c r="CS242" s="263" t="s">
        <v>7219</v>
      </c>
      <c r="CT242" s="263" t="s">
        <v>7219</v>
      </c>
      <c r="CU242" s="263" t="s">
        <v>7219</v>
      </c>
      <c r="CV242" s="263" t="s">
        <v>7219</v>
      </c>
      <c r="CW242" s="263" t="s">
        <v>7219</v>
      </c>
      <c r="CX242" s="263" t="s">
        <v>7219</v>
      </c>
      <c r="CY242" s="263" t="s">
        <v>7219</v>
      </c>
      <c r="CZ242" s="263" t="s">
        <v>7219</v>
      </c>
      <c r="DA242" s="263" t="s">
        <v>7219</v>
      </c>
      <c r="DB242" s="263" t="s">
        <v>7219</v>
      </c>
      <c r="DC242" s="263" t="s">
        <v>7219</v>
      </c>
      <c r="DD242" s="263" t="s">
        <v>7219</v>
      </c>
      <c r="DE242" s="263" t="s">
        <v>7219</v>
      </c>
      <c r="DF242" s="263" t="s">
        <v>7219</v>
      </c>
      <c r="DG242" s="263" t="s">
        <v>7219</v>
      </c>
      <c r="DH242" s="263" t="s">
        <v>7219</v>
      </c>
      <c r="DI242" s="263" t="s">
        <v>7219</v>
      </c>
      <c r="DJ242" s="263" t="s">
        <v>7219</v>
      </c>
      <c r="DK242" s="263" t="s">
        <v>7219</v>
      </c>
      <c r="DL242" s="263" t="s">
        <v>7219</v>
      </c>
      <c r="DM242" s="263" t="s">
        <v>7219</v>
      </c>
      <c r="DN242" s="263" t="s">
        <v>7219</v>
      </c>
      <c r="DO242" s="263" t="s">
        <v>7219</v>
      </c>
      <c r="DP242" s="263" t="s">
        <v>7219</v>
      </c>
      <c r="DQ242" s="263" t="s">
        <v>7219</v>
      </c>
      <c r="DR242" s="263" t="s">
        <v>7219</v>
      </c>
      <c r="DS242" s="263" t="s">
        <v>7219</v>
      </c>
      <c r="DT242" s="263" t="s">
        <v>7219</v>
      </c>
      <c r="DU242" s="263" t="s">
        <v>7219</v>
      </c>
      <c r="DV242" s="263" t="s">
        <v>7219</v>
      </c>
      <c r="DW242" s="263" t="s">
        <v>7219</v>
      </c>
      <c r="DX242" s="263" t="s">
        <v>7219</v>
      </c>
      <c r="DY242" s="263" t="s">
        <v>7219</v>
      </c>
      <c r="DZ242" s="263" t="s">
        <v>7219</v>
      </c>
      <c r="EA242" s="263" t="s">
        <v>7219</v>
      </c>
      <c r="EB242" s="263" t="s">
        <v>7219</v>
      </c>
      <c r="EC242" s="263" t="s">
        <v>7219</v>
      </c>
      <c r="ED242" s="263" t="s">
        <v>7219</v>
      </c>
      <c r="EE242" s="263" t="s">
        <v>7219</v>
      </c>
      <c r="EF242" s="263" t="s">
        <v>7219</v>
      </c>
      <c r="EG242" s="263" t="s">
        <v>7219</v>
      </c>
      <c r="EH242" s="263" t="s">
        <v>7219</v>
      </c>
      <c r="EI242" s="263" t="s">
        <v>7219</v>
      </c>
      <c r="EJ242" s="263" t="s">
        <v>7219</v>
      </c>
      <c r="EK242" s="263" t="s">
        <v>7219</v>
      </c>
      <c r="EL242" s="263" t="s">
        <v>7219</v>
      </c>
      <c r="EM242" s="263" t="s">
        <v>7219</v>
      </c>
      <c r="EN242" s="263" t="s">
        <v>7219</v>
      </c>
      <c r="EO242" s="263" t="s">
        <v>7219</v>
      </c>
      <c r="EP242" s="263" t="s">
        <v>7219</v>
      </c>
      <c r="EQ242" s="263" t="s">
        <v>7219</v>
      </c>
      <c r="ER242" s="263" t="s">
        <v>7219</v>
      </c>
      <c r="ES242" s="263" t="s">
        <v>7219</v>
      </c>
      <c r="ET242" s="263" t="s">
        <v>7219</v>
      </c>
      <c r="EU242" s="263" t="s">
        <v>7219</v>
      </c>
      <c r="EV242" s="263" t="s">
        <v>7219</v>
      </c>
      <c r="EW242" s="263" t="s">
        <v>7219</v>
      </c>
      <c r="EX242" s="263" t="s">
        <v>7219</v>
      </c>
      <c r="EY242" s="263" t="s">
        <v>7219</v>
      </c>
      <c r="EZ242" s="263" t="s">
        <v>7219</v>
      </c>
      <c r="FA242" s="263" t="s">
        <v>7219</v>
      </c>
      <c r="FB242" s="263" t="s">
        <v>7219</v>
      </c>
      <c r="FC242" s="263" t="s">
        <v>7219</v>
      </c>
      <c r="FD242" s="263" t="s">
        <v>7219</v>
      </c>
      <c r="FE242" s="263" t="s">
        <v>7219</v>
      </c>
      <c r="FF242" s="263" t="s">
        <v>7219</v>
      </c>
      <c r="FG242" s="263" t="s">
        <v>7219</v>
      </c>
      <c r="FH242" s="263" t="s">
        <v>7219</v>
      </c>
      <c r="FI242" s="263" t="s">
        <v>7219</v>
      </c>
      <c r="FJ242" s="263" t="s">
        <v>7219</v>
      </c>
      <c r="FK242" s="263" t="s">
        <v>7219</v>
      </c>
      <c r="FL242" s="263" t="s">
        <v>7219</v>
      </c>
      <c r="FM242" s="263" t="s">
        <v>7219</v>
      </c>
      <c r="FN242" s="263" t="s">
        <v>7219</v>
      </c>
      <c r="FO242" s="263" t="s">
        <v>7219</v>
      </c>
      <c r="FP242" s="263" t="s">
        <v>7219</v>
      </c>
      <c r="FQ242" s="263" t="s">
        <v>7219</v>
      </c>
      <c r="FR242" s="263" t="s">
        <v>7219</v>
      </c>
      <c r="FS242" s="263" t="s">
        <v>7219</v>
      </c>
      <c r="FT242" s="263" t="s">
        <v>7219</v>
      </c>
      <c r="FU242" s="263" t="s">
        <v>7219</v>
      </c>
      <c r="FV242" s="263" t="s">
        <v>7219</v>
      </c>
      <c r="FW242" s="263" t="s">
        <v>7219</v>
      </c>
      <c r="FX242" s="263" t="s">
        <v>7219</v>
      </c>
      <c r="FY242" s="263" t="s">
        <v>7219</v>
      </c>
      <c r="FZ242" s="263" t="s">
        <v>7219</v>
      </c>
      <c r="GA242" s="263" t="s">
        <v>7219</v>
      </c>
      <c r="GB242" s="263" t="s">
        <v>7219</v>
      </c>
      <c r="GC242" s="263" t="s">
        <v>7219</v>
      </c>
      <c r="GD242" s="263" t="s">
        <v>7219</v>
      </c>
      <c r="GE242" s="263" t="s">
        <v>7219</v>
      </c>
      <c r="GF242" s="263" t="s">
        <v>7219</v>
      </c>
      <c r="GG242" s="263" t="s">
        <v>7219</v>
      </c>
      <c r="GH242" s="263" t="s">
        <v>7219</v>
      </c>
      <c r="GI242" s="263" t="s">
        <v>7219</v>
      </c>
      <c r="GJ242" s="263" t="s">
        <v>7219</v>
      </c>
      <c r="GK242" s="263" t="s">
        <v>7219</v>
      </c>
      <c r="GL242" s="263" t="s">
        <v>7219</v>
      </c>
      <c r="GM242" s="263" t="s">
        <v>7219</v>
      </c>
      <c r="GN242" s="263" t="s">
        <v>7219</v>
      </c>
      <c r="GO242" s="263" t="s">
        <v>7219</v>
      </c>
      <c r="GP242" s="263" t="s">
        <v>7219</v>
      </c>
      <c r="GQ242" s="263" t="s">
        <v>7219</v>
      </c>
      <c r="GR242" s="263" t="s">
        <v>7219</v>
      </c>
      <c r="GS242" s="263" t="s">
        <v>7219</v>
      </c>
      <c r="GT242" s="263" t="s">
        <v>7219</v>
      </c>
      <c r="GU242" s="263" t="s">
        <v>7219</v>
      </c>
      <c r="GV242" s="263" t="s">
        <v>7219</v>
      </c>
      <c r="GW242" s="263" t="s">
        <v>7219</v>
      </c>
      <c r="GX242" s="263" t="s">
        <v>7219</v>
      </c>
      <c r="GY242" s="263" t="s">
        <v>7219</v>
      </c>
      <c r="GZ242" s="263" t="s">
        <v>7219</v>
      </c>
      <c r="HA242" s="263" t="s">
        <v>7219</v>
      </c>
      <c r="HB242" s="263" t="s">
        <v>7219</v>
      </c>
      <c r="HC242" s="263" t="s">
        <v>7219</v>
      </c>
      <c r="HD242" s="263" t="s">
        <v>7219</v>
      </c>
      <c r="HE242" s="263" t="s">
        <v>7219</v>
      </c>
      <c r="HF242" s="263" t="s">
        <v>7219</v>
      </c>
      <c r="HG242" s="263" t="s">
        <v>7219</v>
      </c>
      <c r="HH242" s="263" t="s">
        <v>7219</v>
      </c>
      <c r="HI242" s="263" t="s">
        <v>7219</v>
      </c>
      <c r="HJ242" s="263" t="s">
        <v>7219</v>
      </c>
      <c r="HK242" s="263" t="s">
        <v>7219</v>
      </c>
      <c r="HL242" s="263" t="s">
        <v>7219</v>
      </c>
      <c r="HM242" s="263" t="s">
        <v>7219</v>
      </c>
      <c r="HN242" s="263" t="s">
        <v>7219</v>
      </c>
      <c r="HO242" s="263" t="s">
        <v>7219</v>
      </c>
      <c r="HP242" s="263" t="s">
        <v>7219</v>
      </c>
      <c r="HQ242" s="263" t="s">
        <v>7219</v>
      </c>
    </row>
    <row r="243" spans="2:225">
      <c r="C243" s="229"/>
      <c r="D243" s="212"/>
      <c r="E243" s="229" t="s">
        <v>7204</v>
      </c>
      <c r="F243" s="235" t="s">
        <v>7257</v>
      </c>
      <c r="G243" s="260" t="s">
        <v>7206</v>
      </c>
      <c r="H243" s="261" t="s">
        <v>7207</v>
      </c>
      <c r="I243" s="262"/>
      <c r="J243" s="262"/>
      <c r="K243" s="262"/>
      <c r="L243" s="262"/>
      <c r="M243" s="262"/>
      <c r="N243" s="262"/>
      <c r="O243" s="262"/>
      <c r="P243" s="262"/>
      <c r="Q243" s="262"/>
      <c r="R243" s="262"/>
      <c r="S243" s="262"/>
      <c r="T243" s="262"/>
      <c r="U243" s="262"/>
      <c r="V243" s="262"/>
      <c r="W243" s="262"/>
      <c r="X243" s="262"/>
      <c r="Y243" s="262"/>
      <c r="Z243" s="262"/>
      <c r="AA243" s="262"/>
      <c r="AB243" s="262"/>
      <c r="AC243" s="262"/>
      <c r="AD243" s="262"/>
      <c r="AE243" s="262"/>
      <c r="AF243" s="262"/>
      <c r="AG243" s="262"/>
      <c r="AH243" s="262"/>
      <c r="AI243" s="262"/>
      <c r="AJ243" s="262"/>
      <c r="AK243" s="262"/>
      <c r="AL243" s="262"/>
      <c r="AM243" s="262"/>
      <c r="AN243" s="262"/>
      <c r="AO243" s="262"/>
      <c r="AP243" s="262"/>
      <c r="AQ243" s="262"/>
      <c r="AR243" s="262"/>
      <c r="AS243" s="262"/>
      <c r="AT243" s="262"/>
      <c r="AU243" s="262"/>
      <c r="AV243" s="262"/>
      <c r="AW243" s="262"/>
      <c r="AX243" s="262"/>
      <c r="AY243" s="262"/>
      <c r="AZ243" s="262"/>
      <c r="BA243" s="262"/>
      <c r="BB243" s="262"/>
      <c r="BC243" s="262"/>
      <c r="BD243" s="262"/>
      <c r="BE243" s="262"/>
      <c r="BF243" s="262"/>
      <c r="BG243" s="262"/>
      <c r="BH243" s="262"/>
      <c r="BI243" s="262"/>
      <c r="BJ243" s="262"/>
      <c r="BK243" s="262"/>
      <c r="BL243" s="262"/>
      <c r="BM243" s="262"/>
      <c r="BN243" s="262"/>
      <c r="BO243" s="262"/>
      <c r="BP243" s="262"/>
      <c r="BQ243" s="262"/>
      <c r="BR243" s="262"/>
      <c r="BS243" s="262"/>
      <c r="BT243" s="262"/>
      <c r="BU243" s="262"/>
      <c r="BV243" s="262"/>
      <c r="BW243" s="262"/>
      <c r="BX243" s="262"/>
      <c r="BY243" s="262"/>
      <c r="BZ243" s="262"/>
      <c r="CA243" s="262"/>
      <c r="CB243" s="262"/>
      <c r="CC243" s="262"/>
      <c r="CD243" s="262"/>
      <c r="CE243" s="262"/>
      <c r="CF243" s="262"/>
      <c r="CG243" s="262"/>
      <c r="CH243" s="262"/>
      <c r="CI243" s="262"/>
      <c r="CJ243" s="262"/>
      <c r="CK243" s="262"/>
      <c r="CL243" s="262"/>
      <c r="CM243" s="262"/>
      <c r="CN243" s="262"/>
      <c r="CO243" s="262"/>
      <c r="CP243" s="262"/>
      <c r="CQ243" s="262"/>
      <c r="CR243" s="262"/>
      <c r="CS243" s="262"/>
      <c r="CT243" s="262"/>
      <c r="CU243" s="262"/>
      <c r="CV243" s="262"/>
      <c r="CW243" s="262"/>
      <c r="CX243" s="262"/>
      <c r="CY243" s="262"/>
      <c r="CZ243" s="262"/>
      <c r="DA243" s="262"/>
      <c r="DB243" s="262"/>
      <c r="DC243" s="262"/>
      <c r="DD243" s="262"/>
      <c r="DE243" s="262"/>
      <c r="DF243" s="262"/>
      <c r="DG243" s="262"/>
      <c r="DH243" s="262"/>
      <c r="DI243" s="262"/>
      <c r="DJ243" s="262"/>
      <c r="DK243" s="262"/>
      <c r="DL243" s="262"/>
      <c r="DM243" s="262"/>
      <c r="DN243" s="262"/>
      <c r="DO243" s="262"/>
      <c r="DP243" s="262"/>
      <c r="DQ243" s="262"/>
      <c r="DR243" s="262"/>
      <c r="DS243" s="262"/>
      <c r="DT243" s="262"/>
      <c r="DU243" s="262"/>
      <c r="DV243" s="262"/>
      <c r="DW243" s="262"/>
      <c r="DX243" s="262"/>
      <c r="DY243" s="262"/>
      <c r="DZ243" s="262"/>
      <c r="EA243" s="262"/>
      <c r="EB243" s="262"/>
      <c r="EC243" s="262"/>
      <c r="ED243" s="262"/>
      <c r="EE243" s="262"/>
      <c r="EF243" s="262"/>
      <c r="EG243" s="262"/>
      <c r="EH243" s="262"/>
      <c r="EI243" s="262"/>
      <c r="EJ243" s="262"/>
      <c r="EK243" s="262"/>
      <c r="EL243" s="262"/>
      <c r="EM243" s="262"/>
      <c r="EN243" s="262"/>
      <c r="EO243" s="262"/>
      <c r="EP243" s="263" t="s">
        <v>6977</v>
      </c>
      <c r="EQ243" s="263" t="s">
        <v>6977</v>
      </c>
      <c r="ER243" s="263" t="s">
        <v>6977</v>
      </c>
      <c r="ES243" s="263" t="s">
        <v>6977</v>
      </c>
      <c r="ET243" s="263" t="s">
        <v>6977</v>
      </c>
      <c r="EU243" s="263" t="s">
        <v>6977</v>
      </c>
      <c r="EV243" s="263" t="s">
        <v>6977</v>
      </c>
      <c r="EW243" s="263" t="s">
        <v>6977</v>
      </c>
      <c r="EX243" s="263" t="s">
        <v>6977</v>
      </c>
      <c r="EY243" s="263" t="s">
        <v>6977</v>
      </c>
      <c r="EZ243" s="263" t="s">
        <v>6977</v>
      </c>
      <c r="FA243" s="263" t="s">
        <v>6977</v>
      </c>
      <c r="FB243" s="263" t="s">
        <v>6977</v>
      </c>
      <c r="FC243" s="263" t="s">
        <v>6977</v>
      </c>
      <c r="FD243" s="263" t="s">
        <v>6977</v>
      </c>
      <c r="FE243" s="263" t="s">
        <v>6977</v>
      </c>
      <c r="FF243" s="263" t="s">
        <v>6977</v>
      </c>
      <c r="FG243" s="263" t="s">
        <v>6977</v>
      </c>
      <c r="FH243" s="263" t="s">
        <v>6977</v>
      </c>
      <c r="FI243" s="263" t="s">
        <v>6977</v>
      </c>
      <c r="FJ243" s="263" t="s">
        <v>6977</v>
      </c>
      <c r="FK243" s="263" t="s">
        <v>6977</v>
      </c>
      <c r="FL243" s="263" t="s">
        <v>6977</v>
      </c>
      <c r="FM243" s="263" t="s">
        <v>6977</v>
      </c>
      <c r="FN243" s="263" t="s">
        <v>6977</v>
      </c>
      <c r="FO243" s="263" t="s">
        <v>6977</v>
      </c>
      <c r="FP243" s="263" t="s">
        <v>6977</v>
      </c>
      <c r="FQ243" s="263" t="s">
        <v>6977</v>
      </c>
      <c r="FR243" s="263" t="s">
        <v>6977</v>
      </c>
      <c r="FS243" s="263" t="s">
        <v>6977</v>
      </c>
      <c r="FT243" s="263" t="s">
        <v>6977</v>
      </c>
      <c r="FU243" s="263" t="s">
        <v>6977</v>
      </c>
      <c r="FV243" s="263" t="s">
        <v>6977</v>
      </c>
      <c r="FW243" s="263" t="s">
        <v>6977</v>
      </c>
      <c r="FX243" s="263" t="s">
        <v>6977</v>
      </c>
      <c r="FY243" s="263" t="s">
        <v>6977</v>
      </c>
      <c r="FZ243" s="263" t="s">
        <v>6977</v>
      </c>
      <c r="GA243" s="263" t="s">
        <v>6977</v>
      </c>
      <c r="GB243" s="263" t="s">
        <v>6977</v>
      </c>
      <c r="GC243" s="263" t="s">
        <v>6977</v>
      </c>
      <c r="GD243" s="263" t="s">
        <v>6977</v>
      </c>
      <c r="GE243" s="263" t="s">
        <v>6977</v>
      </c>
      <c r="GF243" s="263" t="s">
        <v>6977</v>
      </c>
      <c r="GG243" s="263" t="s">
        <v>6977</v>
      </c>
      <c r="GH243" s="263" t="s">
        <v>6977</v>
      </c>
      <c r="GI243" s="263" t="s">
        <v>6977</v>
      </c>
      <c r="GJ243" s="263" t="s">
        <v>6977</v>
      </c>
      <c r="GK243" s="263" t="s">
        <v>6977</v>
      </c>
      <c r="GL243" s="263" t="s">
        <v>6977</v>
      </c>
      <c r="GM243" s="263" t="s">
        <v>6977</v>
      </c>
      <c r="GN243" s="263" t="s">
        <v>6977</v>
      </c>
      <c r="GO243" s="263" t="s">
        <v>6977</v>
      </c>
      <c r="GP243" s="263" t="s">
        <v>6977</v>
      </c>
      <c r="GQ243" s="263" t="s">
        <v>6977</v>
      </c>
      <c r="GR243" s="263" t="s">
        <v>6977</v>
      </c>
      <c r="GS243" s="263" t="s">
        <v>6977</v>
      </c>
      <c r="GT243" s="263" t="s">
        <v>6977</v>
      </c>
      <c r="GU243" s="263" t="s">
        <v>6977</v>
      </c>
      <c r="GV243" s="263" t="s">
        <v>6977</v>
      </c>
      <c r="GW243" s="263" t="s">
        <v>6977</v>
      </c>
      <c r="GX243" s="263" t="s">
        <v>6977</v>
      </c>
      <c r="GY243" s="263" t="s">
        <v>6977</v>
      </c>
      <c r="GZ243" s="263" t="s">
        <v>6977</v>
      </c>
      <c r="HA243" s="263" t="s">
        <v>6977</v>
      </c>
      <c r="HB243" s="263" t="s">
        <v>6977</v>
      </c>
      <c r="HC243" s="263" t="s">
        <v>6977</v>
      </c>
      <c r="HD243" s="263" t="s">
        <v>6977</v>
      </c>
      <c r="HE243" s="263" t="s">
        <v>6977</v>
      </c>
      <c r="HF243" s="263" t="s">
        <v>6977</v>
      </c>
      <c r="HG243" s="263" t="s">
        <v>6977</v>
      </c>
      <c r="HH243" s="263" t="s">
        <v>6977</v>
      </c>
      <c r="HI243" s="263" t="s">
        <v>6977</v>
      </c>
      <c r="HJ243" s="263" t="s">
        <v>6977</v>
      </c>
      <c r="HK243" s="263" t="s">
        <v>6977</v>
      </c>
      <c r="HL243" s="263" t="s">
        <v>6977</v>
      </c>
      <c r="HM243" s="263" t="s">
        <v>6977</v>
      </c>
      <c r="HN243" s="263" t="s">
        <v>6977</v>
      </c>
      <c r="HO243" s="263" t="s">
        <v>6977</v>
      </c>
      <c r="HP243" s="263" t="s">
        <v>6977</v>
      </c>
      <c r="HQ243" s="263" t="s">
        <v>6977</v>
      </c>
    </row>
    <row r="244" spans="2:225">
      <c r="C244" s="229"/>
      <c r="D244" s="212"/>
      <c r="E244" s="229" t="s">
        <v>7208</v>
      </c>
      <c r="F244" s="235" t="s">
        <v>7257</v>
      </c>
      <c r="G244" s="260" t="s">
        <v>7206</v>
      </c>
      <c r="H244" s="261" t="s">
        <v>7207</v>
      </c>
      <c r="I244" s="262"/>
      <c r="J244" s="262"/>
      <c r="K244" s="262"/>
      <c r="L244" s="262"/>
      <c r="M244" s="262"/>
      <c r="N244" s="262"/>
      <c r="O244" s="262"/>
      <c r="P244" s="262"/>
      <c r="Q244" s="262"/>
      <c r="R244" s="262"/>
      <c r="S244" s="262"/>
      <c r="T244" s="262"/>
      <c r="U244" s="262"/>
      <c r="V244" s="262"/>
      <c r="W244" s="262"/>
      <c r="X244" s="262"/>
      <c r="Y244" s="262"/>
      <c r="Z244" s="262"/>
      <c r="AA244" s="262"/>
      <c r="AB244" s="262"/>
      <c r="AC244" s="262"/>
      <c r="AD244" s="262"/>
      <c r="AE244" s="262"/>
      <c r="AF244" s="262"/>
      <c r="AG244" s="262"/>
      <c r="AH244" s="262"/>
      <c r="AI244" s="262"/>
      <c r="AJ244" s="262"/>
      <c r="AK244" s="262"/>
      <c r="AL244" s="262"/>
      <c r="AM244" s="262"/>
      <c r="AN244" s="262"/>
      <c r="AO244" s="262"/>
      <c r="AP244" s="262"/>
      <c r="AQ244" s="262"/>
      <c r="AR244" s="262"/>
      <c r="AS244" s="262"/>
      <c r="AT244" s="262"/>
      <c r="AU244" s="262"/>
      <c r="AV244" s="262"/>
      <c r="AW244" s="262"/>
      <c r="AX244" s="262"/>
      <c r="AY244" s="262"/>
      <c r="AZ244" s="262"/>
      <c r="BA244" s="262"/>
      <c r="BB244" s="262"/>
      <c r="BC244" s="262"/>
      <c r="BD244" s="262"/>
      <c r="BE244" s="262"/>
      <c r="BF244" s="262"/>
      <c r="BG244" s="262"/>
      <c r="BH244" s="262"/>
      <c r="BI244" s="262"/>
      <c r="BJ244" s="262"/>
      <c r="BK244" s="262"/>
      <c r="BL244" s="262"/>
      <c r="BM244" s="262"/>
      <c r="BN244" s="262"/>
      <c r="BO244" s="262"/>
      <c r="BP244" s="262"/>
      <c r="BQ244" s="262"/>
      <c r="BR244" s="262"/>
      <c r="BS244" s="262"/>
      <c r="BT244" s="262"/>
      <c r="BU244" s="262"/>
      <c r="BV244" s="262"/>
      <c r="BW244" s="262"/>
      <c r="BX244" s="262"/>
      <c r="BY244" s="262"/>
      <c r="BZ244" s="262"/>
      <c r="CA244" s="262"/>
      <c r="CB244" s="262"/>
      <c r="CC244" s="262"/>
      <c r="CD244" s="262"/>
      <c r="CE244" s="262"/>
      <c r="CF244" s="262"/>
      <c r="CG244" s="262"/>
      <c r="CH244" s="262"/>
      <c r="CI244" s="262"/>
      <c r="CJ244" s="262"/>
      <c r="CK244" s="262"/>
      <c r="CL244" s="262"/>
      <c r="CM244" s="262"/>
      <c r="CN244" s="262"/>
      <c r="CO244" s="262"/>
      <c r="CP244" s="262"/>
      <c r="CQ244" s="262"/>
      <c r="CR244" s="262"/>
      <c r="CS244" s="262"/>
      <c r="CT244" s="262"/>
      <c r="CU244" s="262"/>
      <c r="CV244" s="262"/>
      <c r="CW244" s="262"/>
      <c r="CX244" s="262"/>
      <c r="CY244" s="262"/>
      <c r="CZ244" s="262"/>
      <c r="DA244" s="262"/>
      <c r="DB244" s="262"/>
      <c r="DC244" s="262"/>
      <c r="DD244" s="262"/>
      <c r="DE244" s="262"/>
      <c r="DF244" s="262"/>
      <c r="DG244" s="262"/>
      <c r="DH244" s="262"/>
      <c r="DI244" s="262"/>
      <c r="DJ244" s="262"/>
      <c r="DK244" s="262"/>
      <c r="DL244" s="262"/>
      <c r="DM244" s="262"/>
      <c r="DN244" s="262"/>
      <c r="DO244" s="262"/>
      <c r="DP244" s="262"/>
      <c r="DQ244" s="262"/>
      <c r="DR244" s="262"/>
      <c r="DS244" s="262"/>
      <c r="DT244" s="262"/>
      <c r="DU244" s="262"/>
      <c r="DV244" s="262"/>
      <c r="DW244" s="262"/>
      <c r="DX244" s="262"/>
      <c r="DY244" s="262"/>
      <c r="DZ244" s="262"/>
      <c r="EA244" s="262"/>
      <c r="EB244" s="262"/>
      <c r="EC244" s="262"/>
      <c r="ED244" s="262"/>
      <c r="EE244" s="262"/>
      <c r="EF244" s="262"/>
      <c r="EG244" s="262"/>
      <c r="EH244" s="262"/>
      <c r="EI244" s="262"/>
      <c r="EJ244" s="262"/>
      <c r="EK244" s="262"/>
      <c r="EL244" s="262"/>
      <c r="EM244" s="262"/>
      <c r="EN244" s="262"/>
      <c r="EO244" s="262"/>
      <c r="EP244" s="263" t="s">
        <v>6977</v>
      </c>
      <c r="EQ244" s="263" t="s">
        <v>6977</v>
      </c>
      <c r="ER244" s="263" t="s">
        <v>6977</v>
      </c>
      <c r="ES244" s="263" t="s">
        <v>6977</v>
      </c>
      <c r="ET244" s="263" t="s">
        <v>6977</v>
      </c>
      <c r="EU244" s="263" t="s">
        <v>6977</v>
      </c>
      <c r="EV244" s="263" t="s">
        <v>6977</v>
      </c>
      <c r="EW244" s="263" t="s">
        <v>6977</v>
      </c>
      <c r="EX244" s="263" t="s">
        <v>6977</v>
      </c>
      <c r="EY244" s="263" t="s">
        <v>6977</v>
      </c>
      <c r="EZ244" s="263" t="s">
        <v>6977</v>
      </c>
      <c r="FA244" s="263" t="s">
        <v>6977</v>
      </c>
      <c r="FB244" s="263" t="s">
        <v>6977</v>
      </c>
      <c r="FC244" s="263" t="s">
        <v>6977</v>
      </c>
      <c r="FD244" s="263" t="s">
        <v>6977</v>
      </c>
      <c r="FE244" s="263" t="s">
        <v>6977</v>
      </c>
      <c r="FF244" s="263" t="s">
        <v>6977</v>
      </c>
      <c r="FG244" s="263" t="s">
        <v>6977</v>
      </c>
      <c r="FH244" s="263" t="s">
        <v>6977</v>
      </c>
      <c r="FI244" s="263" t="s">
        <v>6977</v>
      </c>
      <c r="FJ244" s="263" t="s">
        <v>6977</v>
      </c>
      <c r="FK244" s="263" t="s">
        <v>6977</v>
      </c>
      <c r="FL244" s="263" t="s">
        <v>6977</v>
      </c>
      <c r="FM244" s="263" t="s">
        <v>6977</v>
      </c>
      <c r="FN244" s="263" t="s">
        <v>6977</v>
      </c>
      <c r="FO244" s="263" t="s">
        <v>6977</v>
      </c>
      <c r="FP244" s="263" t="s">
        <v>6977</v>
      </c>
      <c r="FQ244" s="263" t="s">
        <v>6977</v>
      </c>
      <c r="FR244" s="263" t="s">
        <v>6977</v>
      </c>
      <c r="FS244" s="263" t="s">
        <v>6977</v>
      </c>
      <c r="FT244" s="263" t="s">
        <v>6977</v>
      </c>
      <c r="FU244" s="263" t="s">
        <v>6977</v>
      </c>
      <c r="FV244" s="263" t="s">
        <v>6977</v>
      </c>
      <c r="FW244" s="263" t="s">
        <v>6977</v>
      </c>
      <c r="FX244" s="263" t="s">
        <v>6977</v>
      </c>
      <c r="FY244" s="263" t="s">
        <v>6977</v>
      </c>
      <c r="FZ244" s="263" t="s">
        <v>6977</v>
      </c>
      <c r="GA244" s="263" t="s">
        <v>6977</v>
      </c>
      <c r="GB244" s="263" t="s">
        <v>6977</v>
      </c>
      <c r="GC244" s="263" t="s">
        <v>6977</v>
      </c>
      <c r="GD244" s="263" t="s">
        <v>6977</v>
      </c>
      <c r="GE244" s="263" t="s">
        <v>6977</v>
      </c>
      <c r="GF244" s="263" t="s">
        <v>6977</v>
      </c>
      <c r="GG244" s="263" t="s">
        <v>6977</v>
      </c>
      <c r="GH244" s="263" t="s">
        <v>6977</v>
      </c>
      <c r="GI244" s="263" t="s">
        <v>6977</v>
      </c>
      <c r="GJ244" s="263" t="s">
        <v>6977</v>
      </c>
      <c r="GK244" s="263" t="s">
        <v>6977</v>
      </c>
      <c r="GL244" s="263" t="s">
        <v>6977</v>
      </c>
      <c r="GM244" s="263" t="s">
        <v>6977</v>
      </c>
      <c r="GN244" s="263" t="s">
        <v>6977</v>
      </c>
      <c r="GO244" s="263" t="s">
        <v>6977</v>
      </c>
      <c r="GP244" s="263" t="s">
        <v>6977</v>
      </c>
      <c r="GQ244" s="263" t="s">
        <v>6977</v>
      </c>
      <c r="GR244" s="263" t="s">
        <v>6977</v>
      </c>
      <c r="GS244" s="263" t="s">
        <v>6977</v>
      </c>
      <c r="GT244" s="263" t="s">
        <v>6977</v>
      </c>
      <c r="GU244" s="263" t="s">
        <v>6977</v>
      </c>
      <c r="GV244" s="263" t="s">
        <v>6977</v>
      </c>
      <c r="GW244" s="263" t="s">
        <v>6977</v>
      </c>
      <c r="GX244" s="263" t="s">
        <v>6977</v>
      </c>
      <c r="GY244" s="263" t="s">
        <v>6977</v>
      </c>
      <c r="GZ244" s="263" t="s">
        <v>6977</v>
      </c>
      <c r="HA244" s="263" t="s">
        <v>6977</v>
      </c>
      <c r="HB244" s="263" t="s">
        <v>6977</v>
      </c>
      <c r="HC244" s="263" t="s">
        <v>6977</v>
      </c>
      <c r="HD244" s="263" t="s">
        <v>6977</v>
      </c>
      <c r="HE244" s="263" t="s">
        <v>6977</v>
      </c>
      <c r="HF244" s="263" t="s">
        <v>6977</v>
      </c>
      <c r="HG244" s="263" t="s">
        <v>6977</v>
      </c>
      <c r="HH244" s="263" t="s">
        <v>6977</v>
      </c>
      <c r="HI244" s="263" t="s">
        <v>6977</v>
      </c>
      <c r="HJ244" s="263" t="s">
        <v>6977</v>
      </c>
      <c r="HK244" s="263" t="s">
        <v>6977</v>
      </c>
      <c r="HL244" s="263" t="s">
        <v>6977</v>
      </c>
      <c r="HM244" s="263" t="s">
        <v>6977</v>
      </c>
      <c r="HN244" s="263" t="s">
        <v>6977</v>
      </c>
      <c r="HO244" s="263" t="s">
        <v>6977</v>
      </c>
      <c r="HP244" s="263" t="s">
        <v>6977</v>
      </c>
      <c r="HQ244" s="263" t="s">
        <v>6977</v>
      </c>
    </row>
    <row r="245" spans="2:225">
      <c r="C245" s="229"/>
      <c r="D245" s="212"/>
      <c r="E245" s="229" t="s">
        <v>7209</v>
      </c>
      <c r="F245" s="235" t="s">
        <v>7257</v>
      </c>
      <c r="G245" s="260" t="s">
        <v>7206</v>
      </c>
      <c r="H245" s="261" t="s">
        <v>7207</v>
      </c>
      <c r="I245" s="262"/>
      <c r="J245" s="262"/>
      <c r="K245" s="262"/>
      <c r="L245" s="262"/>
      <c r="M245" s="262"/>
      <c r="N245" s="262"/>
      <c r="O245" s="262"/>
      <c r="P245" s="262"/>
      <c r="Q245" s="262"/>
      <c r="R245" s="262"/>
      <c r="S245" s="262"/>
      <c r="T245" s="262"/>
      <c r="U245" s="262"/>
      <c r="V245" s="262"/>
      <c r="W245" s="262"/>
      <c r="X245" s="262"/>
      <c r="Y245" s="262"/>
      <c r="Z245" s="262"/>
      <c r="AA245" s="262"/>
      <c r="AB245" s="262"/>
      <c r="AC245" s="262"/>
      <c r="AD245" s="262"/>
      <c r="AE245" s="262"/>
      <c r="AF245" s="262"/>
      <c r="AG245" s="262"/>
      <c r="AH245" s="262"/>
      <c r="AI245" s="262"/>
      <c r="AJ245" s="262"/>
      <c r="AK245" s="262"/>
      <c r="AL245" s="262"/>
      <c r="AM245" s="262"/>
      <c r="AN245" s="262"/>
      <c r="AO245" s="262"/>
      <c r="AP245" s="262"/>
      <c r="AQ245" s="262"/>
      <c r="AR245" s="262"/>
      <c r="AS245" s="262"/>
      <c r="AT245" s="262"/>
      <c r="AU245" s="262"/>
      <c r="AV245" s="262"/>
      <c r="AW245" s="262"/>
      <c r="AX245" s="262"/>
      <c r="AY245" s="262"/>
      <c r="AZ245" s="262"/>
      <c r="BA245" s="262"/>
      <c r="BB245" s="262"/>
      <c r="BC245" s="262"/>
      <c r="BD245" s="262"/>
      <c r="BE245" s="262"/>
      <c r="BF245" s="262"/>
      <c r="BG245" s="262"/>
      <c r="BH245" s="262"/>
      <c r="BI245" s="262"/>
      <c r="BJ245" s="262"/>
      <c r="BK245" s="262"/>
      <c r="BL245" s="262"/>
      <c r="BM245" s="262"/>
      <c r="BN245" s="262"/>
      <c r="BO245" s="262"/>
      <c r="BP245" s="262"/>
      <c r="BQ245" s="262"/>
      <c r="BR245" s="262"/>
      <c r="BS245" s="262"/>
      <c r="BT245" s="262"/>
      <c r="BU245" s="262"/>
      <c r="BV245" s="262"/>
      <c r="BW245" s="262"/>
      <c r="BX245" s="262"/>
      <c r="BY245" s="262"/>
      <c r="BZ245" s="262"/>
      <c r="CA245" s="262"/>
      <c r="CB245" s="262"/>
      <c r="CC245" s="262"/>
      <c r="CD245" s="262"/>
      <c r="CE245" s="262"/>
      <c r="CF245" s="262"/>
      <c r="CG245" s="262"/>
      <c r="CH245" s="262"/>
      <c r="CI245" s="262"/>
      <c r="CJ245" s="262"/>
      <c r="CK245" s="262"/>
      <c r="CL245" s="262"/>
      <c r="CM245" s="262"/>
      <c r="CN245" s="262"/>
      <c r="CO245" s="262"/>
      <c r="CP245" s="262"/>
      <c r="CQ245" s="262"/>
      <c r="CR245" s="262"/>
      <c r="CS245" s="262"/>
      <c r="CT245" s="262"/>
      <c r="CU245" s="262"/>
      <c r="CV245" s="262"/>
      <c r="CW245" s="262"/>
      <c r="CX245" s="262"/>
      <c r="CY245" s="262"/>
      <c r="CZ245" s="262"/>
      <c r="DA245" s="262"/>
      <c r="DB245" s="262"/>
      <c r="DC245" s="262"/>
      <c r="DD245" s="262"/>
      <c r="DE245" s="262"/>
      <c r="DF245" s="262"/>
      <c r="DG245" s="262"/>
      <c r="DH245" s="262"/>
      <c r="DI245" s="262"/>
      <c r="DJ245" s="262"/>
      <c r="DK245" s="262"/>
      <c r="DL245" s="262"/>
      <c r="DM245" s="262"/>
      <c r="DN245" s="262"/>
      <c r="DO245" s="262"/>
      <c r="DP245" s="262"/>
      <c r="DQ245" s="262"/>
      <c r="DR245" s="262"/>
      <c r="DS245" s="262"/>
      <c r="DT245" s="262"/>
      <c r="DU245" s="262"/>
      <c r="DV245" s="262"/>
      <c r="DW245" s="262"/>
      <c r="DX245" s="262"/>
      <c r="DY245" s="262"/>
      <c r="DZ245" s="262"/>
      <c r="EA245" s="262"/>
      <c r="EB245" s="262"/>
      <c r="EC245" s="262"/>
      <c r="ED245" s="262"/>
      <c r="EE245" s="262"/>
      <c r="EF245" s="262"/>
      <c r="EG245" s="262"/>
      <c r="EH245" s="262"/>
      <c r="EI245" s="262"/>
      <c r="EJ245" s="262"/>
      <c r="EK245" s="262"/>
      <c r="EL245" s="262"/>
      <c r="EM245" s="262"/>
      <c r="EN245" s="262"/>
      <c r="EO245" s="262"/>
      <c r="EP245" s="263" t="s">
        <v>6977</v>
      </c>
      <c r="EQ245" s="263" t="s">
        <v>6977</v>
      </c>
      <c r="ER245" s="263" t="s">
        <v>6977</v>
      </c>
      <c r="ES245" s="263" t="s">
        <v>6977</v>
      </c>
      <c r="ET245" s="263" t="s">
        <v>6977</v>
      </c>
      <c r="EU245" s="263" t="s">
        <v>6977</v>
      </c>
      <c r="EV245" s="263" t="s">
        <v>6977</v>
      </c>
      <c r="EW245" s="263" t="s">
        <v>6977</v>
      </c>
      <c r="EX245" s="263" t="s">
        <v>6977</v>
      </c>
      <c r="EY245" s="263" t="s">
        <v>6977</v>
      </c>
      <c r="EZ245" s="263" t="s">
        <v>6977</v>
      </c>
      <c r="FA245" s="263" t="s">
        <v>6977</v>
      </c>
      <c r="FB245" s="263" t="s">
        <v>6977</v>
      </c>
      <c r="FC245" s="263" t="s">
        <v>6977</v>
      </c>
      <c r="FD245" s="263" t="s">
        <v>6977</v>
      </c>
      <c r="FE245" s="263" t="s">
        <v>6977</v>
      </c>
      <c r="FF245" s="263" t="s">
        <v>6977</v>
      </c>
      <c r="FG245" s="263" t="s">
        <v>6977</v>
      </c>
      <c r="FH245" s="263" t="s">
        <v>6977</v>
      </c>
      <c r="FI245" s="263" t="s">
        <v>6977</v>
      </c>
      <c r="FJ245" s="263" t="s">
        <v>6977</v>
      </c>
      <c r="FK245" s="263" t="s">
        <v>6977</v>
      </c>
      <c r="FL245" s="263" t="s">
        <v>6977</v>
      </c>
      <c r="FM245" s="263" t="s">
        <v>6977</v>
      </c>
      <c r="FN245" s="263" t="s">
        <v>6977</v>
      </c>
      <c r="FO245" s="263" t="s">
        <v>6977</v>
      </c>
      <c r="FP245" s="263" t="s">
        <v>6977</v>
      </c>
      <c r="FQ245" s="263" t="s">
        <v>6977</v>
      </c>
      <c r="FR245" s="263" t="s">
        <v>6977</v>
      </c>
      <c r="FS245" s="263" t="s">
        <v>6977</v>
      </c>
      <c r="FT245" s="263" t="s">
        <v>6977</v>
      </c>
      <c r="FU245" s="263" t="s">
        <v>6977</v>
      </c>
      <c r="FV245" s="263" t="s">
        <v>6977</v>
      </c>
      <c r="FW245" s="263" t="s">
        <v>6977</v>
      </c>
      <c r="FX245" s="263" t="s">
        <v>6977</v>
      </c>
      <c r="FY245" s="263" t="s">
        <v>6977</v>
      </c>
      <c r="FZ245" s="263" t="s">
        <v>6977</v>
      </c>
      <c r="GA245" s="263" t="s">
        <v>6977</v>
      </c>
      <c r="GB245" s="263" t="s">
        <v>6977</v>
      </c>
      <c r="GC245" s="263" t="s">
        <v>6977</v>
      </c>
      <c r="GD245" s="263" t="s">
        <v>6977</v>
      </c>
      <c r="GE245" s="263" t="s">
        <v>6977</v>
      </c>
      <c r="GF245" s="263" t="s">
        <v>6977</v>
      </c>
      <c r="GG245" s="263" t="s">
        <v>6977</v>
      </c>
      <c r="GH245" s="263" t="s">
        <v>6977</v>
      </c>
      <c r="GI245" s="263" t="s">
        <v>6977</v>
      </c>
      <c r="GJ245" s="263" t="s">
        <v>6977</v>
      </c>
      <c r="GK245" s="263" t="s">
        <v>6977</v>
      </c>
      <c r="GL245" s="263" t="s">
        <v>6977</v>
      </c>
      <c r="GM245" s="263" t="s">
        <v>6977</v>
      </c>
      <c r="GN245" s="263" t="s">
        <v>6977</v>
      </c>
      <c r="GO245" s="263" t="s">
        <v>6977</v>
      </c>
      <c r="GP245" s="263" t="s">
        <v>6977</v>
      </c>
      <c r="GQ245" s="263" t="s">
        <v>6977</v>
      </c>
      <c r="GR245" s="263" t="s">
        <v>6977</v>
      </c>
      <c r="GS245" s="263" t="s">
        <v>6977</v>
      </c>
      <c r="GT245" s="263" t="s">
        <v>6977</v>
      </c>
      <c r="GU245" s="263" t="s">
        <v>6977</v>
      </c>
      <c r="GV245" s="263" t="s">
        <v>6977</v>
      </c>
      <c r="GW245" s="263" t="s">
        <v>6977</v>
      </c>
      <c r="GX245" s="263" t="s">
        <v>6977</v>
      </c>
      <c r="GY245" s="263" t="s">
        <v>6977</v>
      </c>
      <c r="GZ245" s="263" t="s">
        <v>6977</v>
      </c>
      <c r="HA245" s="263" t="s">
        <v>6977</v>
      </c>
      <c r="HB245" s="263" t="s">
        <v>6977</v>
      </c>
      <c r="HC245" s="263" t="s">
        <v>6977</v>
      </c>
      <c r="HD245" s="263" t="s">
        <v>6977</v>
      </c>
      <c r="HE245" s="263" t="s">
        <v>6977</v>
      </c>
      <c r="HF245" s="263" t="s">
        <v>6977</v>
      </c>
      <c r="HG245" s="263" t="s">
        <v>6977</v>
      </c>
      <c r="HH245" s="263" t="s">
        <v>6977</v>
      </c>
      <c r="HI245" s="263" t="s">
        <v>6977</v>
      </c>
      <c r="HJ245" s="263" t="s">
        <v>6977</v>
      </c>
      <c r="HK245" s="263" t="s">
        <v>6977</v>
      </c>
      <c r="HL245" s="263" t="s">
        <v>6977</v>
      </c>
      <c r="HM245" s="263" t="s">
        <v>6977</v>
      </c>
      <c r="HN245" s="263" t="s">
        <v>6977</v>
      </c>
      <c r="HO245" s="263" t="s">
        <v>6977</v>
      </c>
      <c r="HP245" s="263" t="s">
        <v>6977</v>
      </c>
      <c r="HQ245" s="263" t="s">
        <v>6977</v>
      </c>
    </row>
    <row r="246" spans="2:225">
      <c r="C246" s="229"/>
      <c r="D246" s="212"/>
      <c r="E246" s="229" t="s">
        <v>7210</v>
      </c>
      <c r="F246" s="235" t="s">
        <v>7257</v>
      </c>
      <c r="G246" s="260" t="s">
        <v>7206</v>
      </c>
      <c r="H246" s="261" t="s">
        <v>7207</v>
      </c>
      <c r="I246" s="262"/>
      <c r="J246" s="262"/>
      <c r="K246" s="262"/>
      <c r="L246" s="262"/>
      <c r="M246" s="262"/>
      <c r="N246" s="262"/>
      <c r="O246" s="262"/>
      <c r="P246" s="262"/>
      <c r="Q246" s="262"/>
      <c r="R246" s="262"/>
      <c r="S246" s="262"/>
      <c r="T246" s="262"/>
      <c r="U246" s="262"/>
      <c r="V246" s="262"/>
      <c r="W246" s="262"/>
      <c r="X246" s="262"/>
      <c r="Y246" s="262"/>
      <c r="Z246" s="262"/>
      <c r="AA246" s="262"/>
      <c r="AB246" s="262"/>
      <c r="AC246" s="262"/>
      <c r="AD246" s="262"/>
      <c r="AE246" s="262"/>
      <c r="AF246" s="262"/>
      <c r="AG246" s="262"/>
      <c r="AH246" s="262"/>
      <c r="AI246" s="262"/>
      <c r="AJ246" s="262"/>
      <c r="AK246" s="262"/>
      <c r="AL246" s="262"/>
      <c r="AM246" s="262"/>
      <c r="AN246" s="262"/>
      <c r="AO246" s="262"/>
      <c r="AP246" s="262"/>
      <c r="AQ246" s="262"/>
      <c r="AR246" s="262"/>
      <c r="AS246" s="262"/>
      <c r="AT246" s="262"/>
      <c r="AU246" s="262"/>
      <c r="AV246" s="262"/>
      <c r="AW246" s="262"/>
      <c r="AX246" s="262"/>
      <c r="AY246" s="262"/>
      <c r="AZ246" s="262"/>
      <c r="BA246" s="262"/>
      <c r="BB246" s="262"/>
      <c r="BC246" s="262"/>
      <c r="BD246" s="262"/>
      <c r="BE246" s="262"/>
      <c r="BF246" s="262"/>
      <c r="BG246" s="262"/>
      <c r="BH246" s="262"/>
      <c r="BI246" s="262"/>
      <c r="BJ246" s="262"/>
      <c r="BK246" s="262"/>
      <c r="BL246" s="262"/>
      <c r="BM246" s="262"/>
      <c r="BN246" s="262"/>
      <c r="BO246" s="262"/>
      <c r="BP246" s="262"/>
      <c r="BQ246" s="262"/>
      <c r="BR246" s="262"/>
      <c r="BS246" s="262"/>
      <c r="BT246" s="262"/>
      <c r="BU246" s="262"/>
      <c r="BV246" s="262"/>
      <c r="BW246" s="262"/>
      <c r="BX246" s="262"/>
      <c r="BY246" s="262"/>
      <c r="BZ246" s="262"/>
      <c r="CA246" s="262"/>
      <c r="CB246" s="262"/>
      <c r="CC246" s="262"/>
      <c r="CD246" s="262"/>
      <c r="CE246" s="262"/>
      <c r="CF246" s="262"/>
      <c r="CG246" s="262"/>
      <c r="CH246" s="262"/>
      <c r="CI246" s="262"/>
      <c r="CJ246" s="262"/>
      <c r="CK246" s="262"/>
      <c r="CL246" s="262"/>
      <c r="CM246" s="262"/>
      <c r="CN246" s="262"/>
      <c r="CO246" s="262"/>
      <c r="CP246" s="262"/>
      <c r="CQ246" s="262"/>
      <c r="CR246" s="262"/>
      <c r="CS246" s="262"/>
      <c r="CT246" s="262"/>
      <c r="CU246" s="262"/>
      <c r="CV246" s="262"/>
      <c r="CW246" s="262"/>
      <c r="CX246" s="262"/>
      <c r="CY246" s="262"/>
      <c r="CZ246" s="262"/>
      <c r="DA246" s="262"/>
      <c r="DB246" s="262"/>
      <c r="DC246" s="262"/>
      <c r="DD246" s="262"/>
      <c r="DE246" s="262"/>
      <c r="DF246" s="262"/>
      <c r="DG246" s="262"/>
      <c r="DH246" s="262"/>
      <c r="DI246" s="262"/>
      <c r="DJ246" s="262"/>
      <c r="DK246" s="262"/>
      <c r="DL246" s="262"/>
      <c r="DM246" s="262"/>
      <c r="DN246" s="262"/>
      <c r="DO246" s="262"/>
      <c r="DP246" s="262"/>
      <c r="DQ246" s="262"/>
      <c r="DR246" s="262"/>
      <c r="DS246" s="262"/>
      <c r="DT246" s="262"/>
      <c r="DU246" s="262"/>
      <c r="DV246" s="262"/>
      <c r="DW246" s="262"/>
      <c r="DX246" s="262"/>
      <c r="DY246" s="262"/>
      <c r="DZ246" s="262"/>
      <c r="EA246" s="262"/>
      <c r="EB246" s="262"/>
      <c r="EC246" s="262"/>
      <c r="ED246" s="262"/>
      <c r="EE246" s="262"/>
      <c r="EF246" s="262"/>
      <c r="EG246" s="262"/>
      <c r="EH246" s="262"/>
      <c r="EI246" s="262"/>
      <c r="EJ246" s="262"/>
      <c r="EK246" s="262"/>
      <c r="EL246" s="262"/>
      <c r="EM246" s="262"/>
      <c r="EN246" s="262"/>
      <c r="EO246" s="262"/>
      <c r="EP246" s="263" t="s">
        <v>6977</v>
      </c>
      <c r="EQ246" s="263" t="s">
        <v>6977</v>
      </c>
      <c r="ER246" s="263" t="s">
        <v>6977</v>
      </c>
      <c r="ES246" s="263" t="s">
        <v>6977</v>
      </c>
      <c r="ET246" s="263" t="s">
        <v>6977</v>
      </c>
      <c r="EU246" s="263" t="s">
        <v>6977</v>
      </c>
      <c r="EV246" s="263" t="s">
        <v>6977</v>
      </c>
      <c r="EW246" s="263" t="s">
        <v>6977</v>
      </c>
      <c r="EX246" s="263" t="s">
        <v>6977</v>
      </c>
      <c r="EY246" s="263" t="s">
        <v>6977</v>
      </c>
      <c r="EZ246" s="263" t="s">
        <v>6977</v>
      </c>
      <c r="FA246" s="263" t="s">
        <v>6977</v>
      </c>
      <c r="FB246" s="263" t="s">
        <v>6977</v>
      </c>
      <c r="FC246" s="263" t="s">
        <v>6977</v>
      </c>
      <c r="FD246" s="263" t="s">
        <v>6977</v>
      </c>
      <c r="FE246" s="263" t="s">
        <v>6977</v>
      </c>
      <c r="FF246" s="263" t="s">
        <v>6977</v>
      </c>
      <c r="FG246" s="263" t="s">
        <v>6977</v>
      </c>
      <c r="FH246" s="263" t="s">
        <v>6977</v>
      </c>
      <c r="FI246" s="263" t="s">
        <v>6977</v>
      </c>
      <c r="FJ246" s="263" t="s">
        <v>6977</v>
      </c>
      <c r="FK246" s="263" t="s">
        <v>6977</v>
      </c>
      <c r="FL246" s="263" t="s">
        <v>6977</v>
      </c>
      <c r="FM246" s="263" t="s">
        <v>6977</v>
      </c>
      <c r="FN246" s="263" t="s">
        <v>6977</v>
      </c>
      <c r="FO246" s="263" t="s">
        <v>6977</v>
      </c>
      <c r="FP246" s="263" t="s">
        <v>6977</v>
      </c>
      <c r="FQ246" s="263" t="s">
        <v>6977</v>
      </c>
      <c r="FR246" s="263" t="s">
        <v>6977</v>
      </c>
      <c r="FS246" s="263" t="s">
        <v>6977</v>
      </c>
      <c r="FT246" s="263" t="s">
        <v>6977</v>
      </c>
      <c r="FU246" s="263" t="s">
        <v>6977</v>
      </c>
      <c r="FV246" s="263" t="s">
        <v>6977</v>
      </c>
      <c r="FW246" s="263" t="s">
        <v>6977</v>
      </c>
      <c r="FX246" s="263" t="s">
        <v>6977</v>
      </c>
      <c r="FY246" s="263" t="s">
        <v>6977</v>
      </c>
      <c r="FZ246" s="263" t="s">
        <v>6977</v>
      </c>
      <c r="GA246" s="263" t="s">
        <v>6977</v>
      </c>
      <c r="GB246" s="263" t="s">
        <v>6977</v>
      </c>
      <c r="GC246" s="263" t="s">
        <v>6977</v>
      </c>
      <c r="GD246" s="263" t="s">
        <v>6977</v>
      </c>
      <c r="GE246" s="263" t="s">
        <v>6977</v>
      </c>
      <c r="GF246" s="263" t="s">
        <v>6977</v>
      </c>
      <c r="GG246" s="263" t="s">
        <v>6977</v>
      </c>
      <c r="GH246" s="263" t="s">
        <v>6977</v>
      </c>
      <c r="GI246" s="263" t="s">
        <v>6977</v>
      </c>
      <c r="GJ246" s="263" t="s">
        <v>6977</v>
      </c>
      <c r="GK246" s="263" t="s">
        <v>6977</v>
      </c>
      <c r="GL246" s="263" t="s">
        <v>6977</v>
      </c>
      <c r="GM246" s="263" t="s">
        <v>6977</v>
      </c>
      <c r="GN246" s="263" t="s">
        <v>6977</v>
      </c>
      <c r="GO246" s="263" t="s">
        <v>6977</v>
      </c>
      <c r="GP246" s="263" t="s">
        <v>6977</v>
      </c>
      <c r="GQ246" s="263" t="s">
        <v>6977</v>
      </c>
      <c r="GR246" s="263" t="s">
        <v>6977</v>
      </c>
      <c r="GS246" s="263" t="s">
        <v>6977</v>
      </c>
      <c r="GT246" s="263" t="s">
        <v>6977</v>
      </c>
      <c r="GU246" s="263" t="s">
        <v>6977</v>
      </c>
      <c r="GV246" s="263" t="s">
        <v>6977</v>
      </c>
      <c r="GW246" s="263" t="s">
        <v>6977</v>
      </c>
      <c r="GX246" s="263" t="s">
        <v>6977</v>
      </c>
      <c r="GY246" s="263" t="s">
        <v>6977</v>
      </c>
      <c r="GZ246" s="263" t="s">
        <v>6977</v>
      </c>
      <c r="HA246" s="263" t="s">
        <v>6977</v>
      </c>
      <c r="HB246" s="263" t="s">
        <v>6977</v>
      </c>
      <c r="HC246" s="263" t="s">
        <v>6977</v>
      </c>
      <c r="HD246" s="263" t="s">
        <v>6977</v>
      </c>
      <c r="HE246" s="263" t="s">
        <v>6977</v>
      </c>
      <c r="HF246" s="263" t="s">
        <v>6977</v>
      </c>
      <c r="HG246" s="263" t="s">
        <v>6977</v>
      </c>
      <c r="HH246" s="263" t="s">
        <v>6977</v>
      </c>
      <c r="HI246" s="263" t="s">
        <v>6977</v>
      </c>
      <c r="HJ246" s="263" t="s">
        <v>6977</v>
      </c>
      <c r="HK246" s="263" t="s">
        <v>6977</v>
      </c>
      <c r="HL246" s="263" t="s">
        <v>6977</v>
      </c>
      <c r="HM246" s="263" t="s">
        <v>6977</v>
      </c>
      <c r="HN246" s="263" t="s">
        <v>6977</v>
      </c>
      <c r="HO246" s="263" t="s">
        <v>6977</v>
      </c>
      <c r="HP246" s="263" t="s">
        <v>6977</v>
      </c>
      <c r="HQ246" s="263" t="s">
        <v>6977</v>
      </c>
    </row>
    <row r="247" spans="2:225">
      <c r="C247" s="229"/>
      <c r="D247" s="212"/>
      <c r="E247" s="229" t="s">
        <v>7211</v>
      </c>
      <c r="F247" s="235" t="s">
        <v>7257</v>
      </c>
      <c r="G247" s="260" t="s">
        <v>7206</v>
      </c>
      <c r="H247" s="261" t="s">
        <v>7207</v>
      </c>
      <c r="I247" s="262"/>
      <c r="J247" s="262"/>
      <c r="K247" s="262"/>
      <c r="L247" s="262"/>
      <c r="M247" s="262"/>
      <c r="N247" s="262"/>
      <c r="O247" s="262"/>
      <c r="P247" s="262"/>
      <c r="Q247" s="262"/>
      <c r="R247" s="262"/>
      <c r="S247" s="262"/>
      <c r="T247" s="262"/>
      <c r="U247" s="262"/>
      <c r="V247" s="262"/>
      <c r="W247" s="262"/>
      <c r="X247" s="262"/>
      <c r="Y247" s="262"/>
      <c r="Z247" s="262"/>
      <c r="AA247" s="262"/>
      <c r="AB247" s="262"/>
      <c r="AC247" s="262"/>
      <c r="AD247" s="262"/>
      <c r="AE247" s="262"/>
      <c r="AF247" s="262"/>
      <c r="AG247" s="262"/>
      <c r="AH247" s="262"/>
      <c r="AI247" s="262"/>
      <c r="AJ247" s="262"/>
      <c r="AK247" s="262"/>
      <c r="AL247" s="262"/>
      <c r="AM247" s="262"/>
      <c r="AN247" s="262"/>
      <c r="AO247" s="262"/>
      <c r="AP247" s="262"/>
      <c r="AQ247" s="262"/>
      <c r="AR247" s="262"/>
      <c r="AS247" s="262"/>
      <c r="AT247" s="262"/>
      <c r="AU247" s="262"/>
      <c r="AV247" s="262"/>
      <c r="AW247" s="262"/>
      <c r="AX247" s="262"/>
      <c r="AY247" s="262"/>
      <c r="AZ247" s="262"/>
      <c r="BA247" s="262"/>
      <c r="BB247" s="262"/>
      <c r="BC247" s="262"/>
      <c r="BD247" s="262"/>
      <c r="BE247" s="262"/>
      <c r="BF247" s="262"/>
      <c r="BG247" s="262"/>
      <c r="BH247" s="262"/>
      <c r="BI247" s="262"/>
      <c r="BJ247" s="262"/>
      <c r="BK247" s="262"/>
      <c r="BL247" s="262"/>
      <c r="BM247" s="262"/>
      <c r="BN247" s="262"/>
      <c r="BO247" s="262"/>
      <c r="BP247" s="262"/>
      <c r="BQ247" s="262"/>
      <c r="BR247" s="262"/>
      <c r="BS247" s="262"/>
      <c r="BT247" s="262"/>
      <c r="BU247" s="262"/>
      <c r="BV247" s="262"/>
      <c r="BW247" s="262"/>
      <c r="BX247" s="262"/>
      <c r="BY247" s="262"/>
      <c r="BZ247" s="262"/>
      <c r="CA247" s="262"/>
      <c r="CB247" s="262"/>
      <c r="CC247" s="262"/>
      <c r="CD247" s="262"/>
      <c r="CE247" s="262"/>
      <c r="CF247" s="262"/>
      <c r="CG247" s="262"/>
      <c r="CH247" s="262"/>
      <c r="CI247" s="262"/>
      <c r="CJ247" s="262"/>
      <c r="CK247" s="262"/>
      <c r="CL247" s="262"/>
      <c r="CM247" s="262"/>
      <c r="CN247" s="262"/>
      <c r="CO247" s="262"/>
      <c r="CP247" s="262"/>
      <c r="CQ247" s="262"/>
      <c r="CR247" s="262"/>
      <c r="CS247" s="262"/>
      <c r="CT247" s="262"/>
      <c r="CU247" s="262"/>
      <c r="CV247" s="262"/>
      <c r="CW247" s="262"/>
      <c r="CX247" s="262"/>
      <c r="CY247" s="262"/>
      <c r="CZ247" s="262"/>
      <c r="DA247" s="262"/>
      <c r="DB247" s="262"/>
      <c r="DC247" s="262"/>
      <c r="DD247" s="262"/>
      <c r="DE247" s="262"/>
      <c r="DF247" s="262"/>
      <c r="DG247" s="262"/>
      <c r="DH247" s="262"/>
      <c r="DI247" s="262"/>
      <c r="DJ247" s="262"/>
      <c r="DK247" s="262"/>
      <c r="DL247" s="262"/>
      <c r="DM247" s="262"/>
      <c r="DN247" s="262"/>
      <c r="DO247" s="262"/>
      <c r="DP247" s="262"/>
      <c r="DQ247" s="262"/>
      <c r="DR247" s="262"/>
      <c r="DS247" s="262"/>
      <c r="DT247" s="262"/>
      <c r="DU247" s="262"/>
      <c r="DV247" s="262"/>
      <c r="DW247" s="262"/>
      <c r="DX247" s="262"/>
      <c r="DY247" s="262"/>
      <c r="DZ247" s="262"/>
      <c r="EA247" s="262"/>
      <c r="EB247" s="262"/>
      <c r="EC247" s="262"/>
      <c r="ED247" s="262"/>
      <c r="EE247" s="262"/>
      <c r="EF247" s="262"/>
      <c r="EG247" s="262"/>
      <c r="EH247" s="262"/>
      <c r="EI247" s="262"/>
      <c r="EJ247" s="262"/>
      <c r="EK247" s="262"/>
      <c r="EL247" s="262"/>
      <c r="EM247" s="262"/>
      <c r="EN247" s="262"/>
      <c r="EO247" s="262"/>
      <c r="EP247" s="263" t="s">
        <v>6977</v>
      </c>
      <c r="EQ247" s="263" t="s">
        <v>6977</v>
      </c>
      <c r="ER247" s="263" t="s">
        <v>6977</v>
      </c>
      <c r="ES247" s="263" t="s">
        <v>6977</v>
      </c>
      <c r="ET247" s="263" t="s">
        <v>6977</v>
      </c>
      <c r="EU247" s="263" t="s">
        <v>6977</v>
      </c>
      <c r="EV247" s="263" t="s">
        <v>6977</v>
      </c>
      <c r="EW247" s="263" t="s">
        <v>6977</v>
      </c>
      <c r="EX247" s="263" t="s">
        <v>6977</v>
      </c>
      <c r="EY247" s="263" t="s">
        <v>6977</v>
      </c>
      <c r="EZ247" s="263" t="s">
        <v>6977</v>
      </c>
      <c r="FA247" s="263" t="s">
        <v>6977</v>
      </c>
      <c r="FB247" s="263" t="s">
        <v>6977</v>
      </c>
      <c r="FC247" s="263" t="s">
        <v>6977</v>
      </c>
      <c r="FD247" s="263" t="s">
        <v>6977</v>
      </c>
      <c r="FE247" s="263" t="s">
        <v>6977</v>
      </c>
      <c r="FF247" s="263" t="s">
        <v>6977</v>
      </c>
      <c r="FG247" s="263" t="s">
        <v>6977</v>
      </c>
      <c r="FH247" s="263" t="s">
        <v>6977</v>
      </c>
      <c r="FI247" s="263" t="s">
        <v>6977</v>
      </c>
      <c r="FJ247" s="263" t="s">
        <v>6977</v>
      </c>
      <c r="FK247" s="263" t="s">
        <v>6977</v>
      </c>
      <c r="FL247" s="263" t="s">
        <v>6977</v>
      </c>
      <c r="FM247" s="263" t="s">
        <v>6977</v>
      </c>
      <c r="FN247" s="263" t="s">
        <v>6977</v>
      </c>
      <c r="FO247" s="263" t="s">
        <v>6977</v>
      </c>
      <c r="FP247" s="263" t="s">
        <v>6977</v>
      </c>
      <c r="FQ247" s="263" t="s">
        <v>6977</v>
      </c>
      <c r="FR247" s="263" t="s">
        <v>6977</v>
      </c>
      <c r="FS247" s="263" t="s">
        <v>6977</v>
      </c>
      <c r="FT247" s="263" t="s">
        <v>6977</v>
      </c>
      <c r="FU247" s="263" t="s">
        <v>6977</v>
      </c>
      <c r="FV247" s="263" t="s">
        <v>6977</v>
      </c>
      <c r="FW247" s="263" t="s">
        <v>6977</v>
      </c>
      <c r="FX247" s="263" t="s">
        <v>6977</v>
      </c>
      <c r="FY247" s="263" t="s">
        <v>6977</v>
      </c>
      <c r="FZ247" s="263" t="s">
        <v>6977</v>
      </c>
      <c r="GA247" s="263" t="s">
        <v>6977</v>
      </c>
      <c r="GB247" s="263" t="s">
        <v>6977</v>
      </c>
      <c r="GC247" s="263" t="s">
        <v>6977</v>
      </c>
      <c r="GD247" s="263" t="s">
        <v>6977</v>
      </c>
      <c r="GE247" s="263" t="s">
        <v>6977</v>
      </c>
      <c r="GF247" s="263" t="s">
        <v>6977</v>
      </c>
      <c r="GG247" s="263" t="s">
        <v>6977</v>
      </c>
      <c r="GH247" s="263" t="s">
        <v>6977</v>
      </c>
      <c r="GI247" s="263" t="s">
        <v>6977</v>
      </c>
      <c r="GJ247" s="263" t="s">
        <v>6977</v>
      </c>
      <c r="GK247" s="263" t="s">
        <v>6977</v>
      </c>
      <c r="GL247" s="263" t="s">
        <v>6977</v>
      </c>
      <c r="GM247" s="263" t="s">
        <v>6977</v>
      </c>
      <c r="GN247" s="263" t="s">
        <v>6977</v>
      </c>
      <c r="GO247" s="263" t="s">
        <v>6977</v>
      </c>
      <c r="GP247" s="263" t="s">
        <v>6977</v>
      </c>
      <c r="GQ247" s="263" t="s">
        <v>6977</v>
      </c>
      <c r="GR247" s="263" t="s">
        <v>6977</v>
      </c>
      <c r="GS247" s="263" t="s">
        <v>6977</v>
      </c>
      <c r="GT247" s="263" t="s">
        <v>6977</v>
      </c>
      <c r="GU247" s="263" t="s">
        <v>6977</v>
      </c>
      <c r="GV247" s="263" t="s">
        <v>6977</v>
      </c>
      <c r="GW247" s="263" t="s">
        <v>6977</v>
      </c>
      <c r="GX247" s="263" t="s">
        <v>6977</v>
      </c>
      <c r="GY247" s="263" t="s">
        <v>6977</v>
      </c>
      <c r="GZ247" s="263" t="s">
        <v>6977</v>
      </c>
      <c r="HA247" s="263" t="s">
        <v>6977</v>
      </c>
      <c r="HB247" s="263" t="s">
        <v>6977</v>
      </c>
      <c r="HC247" s="263" t="s">
        <v>6977</v>
      </c>
      <c r="HD247" s="263" t="s">
        <v>6977</v>
      </c>
      <c r="HE247" s="263" t="s">
        <v>6977</v>
      </c>
      <c r="HF247" s="263" t="s">
        <v>6977</v>
      </c>
      <c r="HG247" s="263" t="s">
        <v>6977</v>
      </c>
      <c r="HH247" s="263" t="s">
        <v>6977</v>
      </c>
      <c r="HI247" s="263" t="s">
        <v>6977</v>
      </c>
      <c r="HJ247" s="263" t="s">
        <v>6977</v>
      </c>
      <c r="HK247" s="263" t="s">
        <v>6977</v>
      </c>
      <c r="HL247" s="263" t="s">
        <v>6977</v>
      </c>
      <c r="HM247" s="263" t="s">
        <v>6977</v>
      </c>
      <c r="HN247" s="263" t="s">
        <v>6977</v>
      </c>
      <c r="HO247" s="263" t="s">
        <v>6977</v>
      </c>
      <c r="HP247" s="263" t="s">
        <v>6977</v>
      </c>
      <c r="HQ247" s="263" t="s">
        <v>6977</v>
      </c>
    </row>
    <row r="248" spans="2:225">
      <c r="C248" s="229"/>
      <c r="D248" s="212"/>
      <c r="E248" s="229" t="s">
        <v>7212</v>
      </c>
      <c r="F248" s="235" t="s">
        <v>7257</v>
      </c>
      <c r="G248" s="260" t="s">
        <v>7206</v>
      </c>
      <c r="H248" s="261" t="s">
        <v>7213</v>
      </c>
      <c r="I248" s="262"/>
      <c r="J248" s="262"/>
      <c r="K248" s="262"/>
      <c r="L248" s="262"/>
      <c r="M248" s="262"/>
      <c r="N248" s="262"/>
      <c r="O248" s="262"/>
      <c r="P248" s="262"/>
      <c r="Q248" s="262"/>
      <c r="R248" s="262"/>
      <c r="S248" s="262"/>
      <c r="T248" s="262"/>
      <c r="U248" s="262"/>
      <c r="V248" s="262"/>
      <c r="W248" s="262"/>
      <c r="X248" s="262"/>
      <c r="Y248" s="262"/>
      <c r="Z248" s="262"/>
      <c r="AA248" s="262"/>
      <c r="AB248" s="262"/>
      <c r="AC248" s="262"/>
      <c r="AD248" s="262"/>
      <c r="AE248" s="262"/>
      <c r="AF248" s="262"/>
      <c r="AG248" s="262"/>
      <c r="AH248" s="262"/>
      <c r="AI248" s="262"/>
      <c r="AJ248" s="262"/>
      <c r="AK248" s="262"/>
      <c r="AL248" s="262"/>
      <c r="AM248" s="262"/>
      <c r="AN248" s="262"/>
      <c r="AO248" s="262"/>
      <c r="AP248" s="262"/>
      <c r="AQ248" s="262"/>
      <c r="AR248" s="262"/>
      <c r="AS248" s="262"/>
      <c r="AT248" s="262"/>
      <c r="AU248" s="262"/>
      <c r="AV248" s="262"/>
      <c r="AW248" s="262"/>
      <c r="AX248" s="262"/>
      <c r="AY248" s="262"/>
      <c r="AZ248" s="262"/>
      <c r="BA248" s="262"/>
      <c r="BB248" s="262"/>
      <c r="BC248" s="262"/>
      <c r="BD248" s="262"/>
      <c r="BE248" s="262"/>
      <c r="BF248" s="262"/>
      <c r="BG248" s="262"/>
      <c r="BH248" s="262"/>
      <c r="BI248" s="262"/>
      <c r="BJ248" s="262"/>
      <c r="BK248" s="262"/>
      <c r="BL248" s="262"/>
      <c r="BM248" s="262"/>
      <c r="BN248" s="262"/>
      <c r="BO248" s="262"/>
      <c r="BP248" s="262"/>
      <c r="BQ248" s="262"/>
      <c r="BR248" s="262"/>
      <c r="BS248" s="262"/>
      <c r="BT248" s="262"/>
      <c r="BU248" s="262"/>
      <c r="BV248" s="262"/>
      <c r="BW248" s="262"/>
      <c r="BX248" s="262"/>
      <c r="BY248" s="262"/>
      <c r="BZ248" s="262"/>
      <c r="CA248" s="262"/>
      <c r="CB248" s="262"/>
      <c r="CC248" s="262"/>
      <c r="CD248" s="262"/>
      <c r="CE248" s="262"/>
      <c r="CF248" s="262"/>
      <c r="CG248" s="262"/>
      <c r="CH248" s="262"/>
      <c r="CI248" s="262"/>
      <c r="CJ248" s="262"/>
      <c r="CK248" s="262"/>
      <c r="CL248" s="262"/>
      <c r="CM248" s="262"/>
      <c r="CN248" s="262"/>
      <c r="CO248" s="262"/>
      <c r="CP248" s="262"/>
      <c r="CQ248" s="262"/>
      <c r="CR248" s="262"/>
      <c r="CS248" s="262"/>
      <c r="CT248" s="262"/>
      <c r="CU248" s="262"/>
      <c r="CV248" s="262"/>
      <c r="CW248" s="262"/>
      <c r="CX248" s="262"/>
      <c r="CY248" s="262"/>
      <c r="CZ248" s="262"/>
      <c r="DA248" s="262"/>
      <c r="DB248" s="262"/>
      <c r="DC248" s="262"/>
      <c r="DD248" s="262"/>
      <c r="DE248" s="262"/>
      <c r="DF248" s="262"/>
      <c r="DG248" s="262"/>
      <c r="DH248" s="262"/>
      <c r="DI248" s="262"/>
      <c r="DJ248" s="262"/>
      <c r="DK248" s="262"/>
      <c r="DL248" s="262"/>
      <c r="DM248" s="262"/>
      <c r="DN248" s="262"/>
      <c r="DO248" s="262"/>
      <c r="DP248" s="262"/>
      <c r="DQ248" s="262"/>
      <c r="DR248" s="262"/>
      <c r="DS248" s="262"/>
      <c r="DT248" s="262"/>
      <c r="DU248" s="262"/>
      <c r="DV248" s="262"/>
      <c r="DW248" s="262"/>
      <c r="DX248" s="262"/>
      <c r="DY248" s="262"/>
      <c r="DZ248" s="262"/>
      <c r="EA248" s="262"/>
      <c r="EB248" s="262"/>
      <c r="EC248" s="262"/>
      <c r="ED248" s="262"/>
      <c r="EE248" s="262"/>
      <c r="EF248" s="262"/>
      <c r="EG248" s="262"/>
      <c r="EH248" s="262"/>
      <c r="EI248" s="262"/>
      <c r="EJ248" s="262"/>
      <c r="EK248" s="262"/>
      <c r="EL248" s="262"/>
      <c r="EM248" s="262"/>
      <c r="EN248" s="262"/>
      <c r="EO248" s="262"/>
      <c r="EP248" s="263" t="s">
        <v>6977</v>
      </c>
      <c r="EQ248" s="263" t="s">
        <v>6977</v>
      </c>
      <c r="ER248" s="263" t="s">
        <v>6977</v>
      </c>
      <c r="ES248" s="263" t="s">
        <v>6977</v>
      </c>
      <c r="ET248" s="263" t="s">
        <v>6977</v>
      </c>
      <c r="EU248" s="263" t="s">
        <v>6977</v>
      </c>
      <c r="EV248" s="263" t="s">
        <v>6977</v>
      </c>
      <c r="EW248" s="263" t="s">
        <v>6977</v>
      </c>
      <c r="EX248" s="263" t="s">
        <v>6977</v>
      </c>
      <c r="EY248" s="263" t="s">
        <v>6977</v>
      </c>
      <c r="EZ248" s="263" t="s">
        <v>6977</v>
      </c>
      <c r="FA248" s="263" t="s">
        <v>6977</v>
      </c>
      <c r="FB248" s="263" t="s">
        <v>6977</v>
      </c>
      <c r="FC248" s="263" t="s">
        <v>6977</v>
      </c>
      <c r="FD248" s="263" t="s">
        <v>6977</v>
      </c>
      <c r="FE248" s="263" t="s">
        <v>6977</v>
      </c>
      <c r="FF248" s="263" t="s">
        <v>6977</v>
      </c>
      <c r="FG248" s="263" t="s">
        <v>6977</v>
      </c>
      <c r="FH248" s="263" t="s">
        <v>6977</v>
      </c>
      <c r="FI248" s="263" t="s">
        <v>6977</v>
      </c>
      <c r="FJ248" s="263" t="s">
        <v>6977</v>
      </c>
      <c r="FK248" s="263" t="s">
        <v>6977</v>
      </c>
      <c r="FL248" s="263" t="s">
        <v>6977</v>
      </c>
      <c r="FM248" s="263" t="s">
        <v>6977</v>
      </c>
      <c r="FN248" s="263" t="s">
        <v>6977</v>
      </c>
      <c r="FO248" s="263" t="s">
        <v>6977</v>
      </c>
      <c r="FP248" s="263" t="s">
        <v>6977</v>
      </c>
      <c r="FQ248" s="263" t="s">
        <v>6977</v>
      </c>
      <c r="FR248" s="263" t="s">
        <v>6977</v>
      </c>
      <c r="FS248" s="263" t="s">
        <v>6977</v>
      </c>
      <c r="FT248" s="263" t="s">
        <v>6977</v>
      </c>
      <c r="FU248" s="263" t="s">
        <v>6977</v>
      </c>
      <c r="FV248" s="263" t="s">
        <v>6977</v>
      </c>
      <c r="FW248" s="263" t="s">
        <v>6977</v>
      </c>
      <c r="FX248" s="263" t="s">
        <v>6977</v>
      </c>
      <c r="FY248" s="263" t="s">
        <v>6977</v>
      </c>
      <c r="FZ248" s="263" t="s">
        <v>6977</v>
      </c>
      <c r="GA248" s="263" t="s">
        <v>6977</v>
      </c>
      <c r="GB248" s="263" t="s">
        <v>6977</v>
      </c>
      <c r="GC248" s="263" t="s">
        <v>6977</v>
      </c>
      <c r="GD248" s="263" t="s">
        <v>6977</v>
      </c>
      <c r="GE248" s="263" t="s">
        <v>6977</v>
      </c>
      <c r="GF248" s="263" t="s">
        <v>6977</v>
      </c>
      <c r="GG248" s="263" t="s">
        <v>6977</v>
      </c>
      <c r="GH248" s="263" t="s">
        <v>6977</v>
      </c>
      <c r="GI248" s="263" t="s">
        <v>6977</v>
      </c>
      <c r="GJ248" s="263" t="s">
        <v>6977</v>
      </c>
      <c r="GK248" s="263" t="s">
        <v>6977</v>
      </c>
      <c r="GL248" s="263" t="s">
        <v>6977</v>
      </c>
      <c r="GM248" s="263" t="s">
        <v>6977</v>
      </c>
      <c r="GN248" s="263" t="s">
        <v>6977</v>
      </c>
      <c r="GO248" s="263" t="s">
        <v>6977</v>
      </c>
      <c r="GP248" s="263" t="s">
        <v>6977</v>
      </c>
      <c r="GQ248" s="263" t="s">
        <v>6977</v>
      </c>
      <c r="GR248" s="263" t="s">
        <v>6977</v>
      </c>
      <c r="GS248" s="263" t="s">
        <v>6977</v>
      </c>
      <c r="GT248" s="263" t="s">
        <v>6977</v>
      </c>
      <c r="GU248" s="263" t="s">
        <v>6977</v>
      </c>
      <c r="GV248" s="263" t="s">
        <v>6977</v>
      </c>
      <c r="GW248" s="263" t="s">
        <v>6977</v>
      </c>
      <c r="GX248" s="263" t="s">
        <v>6977</v>
      </c>
      <c r="GY248" s="263" t="s">
        <v>6977</v>
      </c>
      <c r="GZ248" s="263" t="s">
        <v>6977</v>
      </c>
      <c r="HA248" s="263" t="s">
        <v>6977</v>
      </c>
      <c r="HB248" s="263" t="s">
        <v>6977</v>
      </c>
      <c r="HC248" s="263" t="s">
        <v>6977</v>
      </c>
      <c r="HD248" s="263" t="s">
        <v>6977</v>
      </c>
      <c r="HE248" s="263" t="s">
        <v>6977</v>
      </c>
      <c r="HF248" s="263" t="s">
        <v>6977</v>
      </c>
      <c r="HG248" s="263" t="s">
        <v>6977</v>
      </c>
      <c r="HH248" s="263" t="s">
        <v>6977</v>
      </c>
      <c r="HI248" s="263" t="s">
        <v>6977</v>
      </c>
      <c r="HJ248" s="263" t="s">
        <v>6977</v>
      </c>
      <c r="HK248" s="263" t="s">
        <v>6977</v>
      </c>
      <c r="HL248" s="263" t="s">
        <v>6977</v>
      </c>
      <c r="HM248" s="263" t="s">
        <v>6977</v>
      </c>
      <c r="HN248" s="263" t="s">
        <v>6977</v>
      </c>
      <c r="HO248" s="263" t="s">
        <v>6977</v>
      </c>
      <c r="HP248" s="263" t="s">
        <v>6977</v>
      </c>
      <c r="HQ248" s="263" t="s">
        <v>6977</v>
      </c>
    </row>
    <row r="249" spans="2:225">
      <c r="C249" s="229"/>
      <c r="D249" s="212"/>
      <c r="E249" s="229" t="s">
        <v>7214</v>
      </c>
      <c r="F249" s="235" t="s">
        <v>7257</v>
      </c>
      <c r="G249" s="260" t="s">
        <v>7206</v>
      </c>
      <c r="H249" s="261" t="s">
        <v>7213</v>
      </c>
      <c r="I249" s="262"/>
      <c r="J249" s="262"/>
      <c r="K249" s="262"/>
      <c r="L249" s="262"/>
      <c r="M249" s="262"/>
      <c r="N249" s="262"/>
      <c r="O249" s="262"/>
      <c r="P249" s="262"/>
      <c r="Q249" s="262"/>
      <c r="R249" s="262"/>
      <c r="S249" s="262"/>
      <c r="T249" s="262"/>
      <c r="U249" s="262"/>
      <c r="V249" s="262"/>
      <c r="W249" s="262"/>
      <c r="X249" s="262"/>
      <c r="Y249" s="262"/>
      <c r="Z249" s="262"/>
      <c r="AA249" s="262"/>
      <c r="AB249" s="262"/>
      <c r="AC249" s="262"/>
      <c r="AD249" s="262"/>
      <c r="AE249" s="262"/>
      <c r="AF249" s="262"/>
      <c r="AG249" s="262"/>
      <c r="AH249" s="262"/>
      <c r="AI249" s="262"/>
      <c r="AJ249" s="262"/>
      <c r="AK249" s="262"/>
      <c r="AL249" s="262"/>
      <c r="AM249" s="262"/>
      <c r="AN249" s="262"/>
      <c r="AO249" s="262"/>
      <c r="AP249" s="262"/>
      <c r="AQ249" s="262"/>
      <c r="AR249" s="262"/>
      <c r="AS249" s="262"/>
      <c r="AT249" s="262"/>
      <c r="AU249" s="262"/>
      <c r="AV249" s="262"/>
      <c r="AW249" s="262"/>
      <c r="AX249" s="262"/>
      <c r="AY249" s="262"/>
      <c r="AZ249" s="262"/>
      <c r="BA249" s="262"/>
      <c r="BB249" s="262"/>
      <c r="BC249" s="262"/>
      <c r="BD249" s="262"/>
      <c r="BE249" s="262"/>
      <c r="BF249" s="262"/>
      <c r="BG249" s="262"/>
      <c r="BH249" s="262"/>
      <c r="BI249" s="262"/>
      <c r="BJ249" s="262"/>
      <c r="BK249" s="262"/>
      <c r="BL249" s="262"/>
      <c r="BM249" s="262"/>
      <c r="BN249" s="262"/>
      <c r="BO249" s="262"/>
      <c r="BP249" s="262"/>
      <c r="BQ249" s="262"/>
      <c r="BR249" s="262"/>
      <c r="BS249" s="262"/>
      <c r="BT249" s="262"/>
      <c r="BU249" s="262"/>
      <c r="BV249" s="262"/>
      <c r="BW249" s="262"/>
      <c r="BX249" s="262"/>
      <c r="BY249" s="262"/>
      <c r="BZ249" s="262"/>
      <c r="CA249" s="262"/>
      <c r="CB249" s="262"/>
      <c r="CC249" s="262"/>
      <c r="CD249" s="262"/>
      <c r="CE249" s="262"/>
      <c r="CF249" s="262"/>
      <c r="CG249" s="262"/>
      <c r="CH249" s="262"/>
      <c r="CI249" s="262"/>
      <c r="CJ249" s="262"/>
      <c r="CK249" s="262"/>
      <c r="CL249" s="262"/>
      <c r="CM249" s="262"/>
      <c r="CN249" s="262"/>
      <c r="CO249" s="262"/>
      <c r="CP249" s="262"/>
      <c r="CQ249" s="262"/>
      <c r="CR249" s="262"/>
      <c r="CS249" s="262"/>
      <c r="CT249" s="262"/>
      <c r="CU249" s="262"/>
      <c r="CV249" s="262"/>
      <c r="CW249" s="262"/>
      <c r="CX249" s="262"/>
      <c r="CY249" s="262"/>
      <c r="CZ249" s="262"/>
      <c r="DA249" s="262"/>
      <c r="DB249" s="262"/>
      <c r="DC249" s="262"/>
      <c r="DD249" s="262"/>
      <c r="DE249" s="262"/>
      <c r="DF249" s="262"/>
      <c r="DG249" s="262"/>
      <c r="DH249" s="262"/>
      <c r="DI249" s="262"/>
      <c r="DJ249" s="262"/>
      <c r="DK249" s="262"/>
      <c r="DL249" s="262"/>
      <c r="DM249" s="262"/>
      <c r="DN249" s="262"/>
      <c r="DO249" s="262"/>
      <c r="DP249" s="262"/>
      <c r="DQ249" s="262"/>
      <c r="DR249" s="262"/>
      <c r="DS249" s="262"/>
      <c r="DT249" s="262"/>
      <c r="DU249" s="262"/>
      <c r="DV249" s="262"/>
      <c r="DW249" s="262"/>
      <c r="DX249" s="262"/>
      <c r="DY249" s="262"/>
      <c r="DZ249" s="262"/>
      <c r="EA249" s="262"/>
      <c r="EB249" s="262"/>
      <c r="EC249" s="262"/>
      <c r="ED249" s="262"/>
      <c r="EE249" s="262"/>
      <c r="EF249" s="262"/>
      <c r="EG249" s="262"/>
      <c r="EH249" s="262"/>
      <c r="EI249" s="262"/>
      <c r="EJ249" s="262"/>
      <c r="EK249" s="262"/>
      <c r="EL249" s="262"/>
      <c r="EM249" s="262"/>
      <c r="EN249" s="262"/>
      <c r="EO249" s="262"/>
      <c r="EP249" s="263" t="s">
        <v>6977</v>
      </c>
      <c r="EQ249" s="263" t="s">
        <v>6977</v>
      </c>
      <c r="ER249" s="263" t="s">
        <v>6977</v>
      </c>
      <c r="ES249" s="263" t="s">
        <v>6977</v>
      </c>
      <c r="ET249" s="263" t="s">
        <v>6977</v>
      </c>
      <c r="EU249" s="263" t="s">
        <v>6977</v>
      </c>
      <c r="EV249" s="263" t="s">
        <v>6977</v>
      </c>
      <c r="EW249" s="263" t="s">
        <v>6977</v>
      </c>
      <c r="EX249" s="263" t="s">
        <v>6977</v>
      </c>
      <c r="EY249" s="263" t="s">
        <v>6977</v>
      </c>
      <c r="EZ249" s="263" t="s">
        <v>6977</v>
      </c>
      <c r="FA249" s="263" t="s">
        <v>6977</v>
      </c>
      <c r="FB249" s="263" t="s">
        <v>6977</v>
      </c>
      <c r="FC249" s="263" t="s">
        <v>6977</v>
      </c>
      <c r="FD249" s="263" t="s">
        <v>6977</v>
      </c>
      <c r="FE249" s="263" t="s">
        <v>6977</v>
      </c>
      <c r="FF249" s="263" t="s">
        <v>6977</v>
      </c>
      <c r="FG249" s="263" t="s">
        <v>6977</v>
      </c>
      <c r="FH249" s="263" t="s">
        <v>6977</v>
      </c>
      <c r="FI249" s="263" t="s">
        <v>6977</v>
      </c>
      <c r="FJ249" s="263" t="s">
        <v>6977</v>
      </c>
      <c r="FK249" s="263" t="s">
        <v>6977</v>
      </c>
      <c r="FL249" s="263" t="s">
        <v>6977</v>
      </c>
      <c r="FM249" s="263" t="s">
        <v>6977</v>
      </c>
      <c r="FN249" s="263" t="s">
        <v>6977</v>
      </c>
      <c r="FO249" s="263" t="s">
        <v>6977</v>
      </c>
      <c r="FP249" s="263" t="s">
        <v>6977</v>
      </c>
      <c r="FQ249" s="263" t="s">
        <v>6977</v>
      </c>
      <c r="FR249" s="263" t="s">
        <v>6977</v>
      </c>
      <c r="FS249" s="263" t="s">
        <v>6977</v>
      </c>
      <c r="FT249" s="263" t="s">
        <v>6977</v>
      </c>
      <c r="FU249" s="263" t="s">
        <v>6977</v>
      </c>
      <c r="FV249" s="263" t="s">
        <v>6977</v>
      </c>
      <c r="FW249" s="263" t="s">
        <v>6977</v>
      </c>
      <c r="FX249" s="263" t="s">
        <v>6977</v>
      </c>
      <c r="FY249" s="263" t="s">
        <v>6977</v>
      </c>
      <c r="FZ249" s="263" t="s">
        <v>6977</v>
      </c>
      <c r="GA249" s="263" t="s">
        <v>6977</v>
      </c>
      <c r="GB249" s="263" t="s">
        <v>6977</v>
      </c>
      <c r="GC249" s="263" t="s">
        <v>6977</v>
      </c>
      <c r="GD249" s="263" t="s">
        <v>6977</v>
      </c>
      <c r="GE249" s="263" t="s">
        <v>6977</v>
      </c>
      <c r="GF249" s="263" t="s">
        <v>6977</v>
      </c>
      <c r="GG249" s="263" t="s">
        <v>6977</v>
      </c>
      <c r="GH249" s="263" t="s">
        <v>6977</v>
      </c>
      <c r="GI249" s="263" t="s">
        <v>6977</v>
      </c>
      <c r="GJ249" s="263" t="s">
        <v>6977</v>
      </c>
      <c r="GK249" s="263" t="s">
        <v>6977</v>
      </c>
      <c r="GL249" s="263" t="s">
        <v>6977</v>
      </c>
      <c r="GM249" s="263" t="s">
        <v>6977</v>
      </c>
      <c r="GN249" s="263" t="s">
        <v>6977</v>
      </c>
      <c r="GO249" s="263" t="s">
        <v>6977</v>
      </c>
      <c r="GP249" s="263" t="s">
        <v>6977</v>
      </c>
      <c r="GQ249" s="263" t="s">
        <v>6977</v>
      </c>
      <c r="GR249" s="263" t="s">
        <v>6977</v>
      </c>
      <c r="GS249" s="263" t="s">
        <v>6977</v>
      </c>
      <c r="GT249" s="263" t="s">
        <v>6977</v>
      </c>
      <c r="GU249" s="263" t="s">
        <v>6977</v>
      </c>
      <c r="GV249" s="263" t="s">
        <v>6977</v>
      </c>
      <c r="GW249" s="263" t="s">
        <v>6977</v>
      </c>
      <c r="GX249" s="263" t="s">
        <v>6977</v>
      </c>
      <c r="GY249" s="263" t="s">
        <v>6977</v>
      </c>
      <c r="GZ249" s="263" t="s">
        <v>6977</v>
      </c>
      <c r="HA249" s="263" t="s">
        <v>6977</v>
      </c>
      <c r="HB249" s="263" t="s">
        <v>6977</v>
      </c>
      <c r="HC249" s="263" t="s">
        <v>6977</v>
      </c>
      <c r="HD249" s="263" t="s">
        <v>6977</v>
      </c>
      <c r="HE249" s="263" t="s">
        <v>6977</v>
      </c>
      <c r="HF249" s="263" t="s">
        <v>6977</v>
      </c>
      <c r="HG249" s="263" t="s">
        <v>6977</v>
      </c>
      <c r="HH249" s="263" t="s">
        <v>6977</v>
      </c>
      <c r="HI249" s="263" t="s">
        <v>6977</v>
      </c>
      <c r="HJ249" s="263" t="s">
        <v>6977</v>
      </c>
      <c r="HK249" s="263" t="s">
        <v>6977</v>
      </c>
      <c r="HL249" s="263" t="s">
        <v>6977</v>
      </c>
      <c r="HM249" s="263" t="s">
        <v>6977</v>
      </c>
      <c r="HN249" s="263" t="s">
        <v>6977</v>
      </c>
      <c r="HO249" s="263" t="s">
        <v>6977</v>
      </c>
      <c r="HP249" s="263" t="s">
        <v>6977</v>
      </c>
      <c r="HQ249" s="263" t="s">
        <v>6977</v>
      </c>
    </row>
    <row r="250" spans="2:225">
      <c r="C250" s="229"/>
      <c r="D250" s="212"/>
      <c r="E250" s="229" t="s">
        <v>7215</v>
      </c>
      <c r="F250" s="235" t="s">
        <v>7257</v>
      </c>
      <c r="G250" s="260" t="s">
        <v>7206</v>
      </c>
      <c r="H250" s="261" t="s">
        <v>7213</v>
      </c>
      <c r="I250" s="262"/>
      <c r="J250" s="262"/>
      <c r="K250" s="262"/>
      <c r="L250" s="262"/>
      <c r="M250" s="262"/>
      <c r="N250" s="262"/>
      <c r="O250" s="262"/>
      <c r="P250" s="262"/>
      <c r="Q250" s="262"/>
      <c r="R250" s="262"/>
      <c r="S250" s="262"/>
      <c r="T250" s="262"/>
      <c r="U250" s="262"/>
      <c r="V250" s="262"/>
      <c r="W250" s="262"/>
      <c r="X250" s="262"/>
      <c r="Y250" s="262"/>
      <c r="Z250" s="262"/>
      <c r="AA250" s="262"/>
      <c r="AB250" s="262"/>
      <c r="AC250" s="262"/>
      <c r="AD250" s="262"/>
      <c r="AE250" s="262"/>
      <c r="AF250" s="262"/>
      <c r="AG250" s="262"/>
      <c r="AH250" s="262"/>
      <c r="AI250" s="262"/>
      <c r="AJ250" s="262"/>
      <c r="AK250" s="262"/>
      <c r="AL250" s="262"/>
      <c r="AM250" s="262"/>
      <c r="AN250" s="262"/>
      <c r="AO250" s="262"/>
      <c r="AP250" s="262"/>
      <c r="AQ250" s="262"/>
      <c r="AR250" s="262"/>
      <c r="AS250" s="262"/>
      <c r="AT250" s="262"/>
      <c r="AU250" s="262"/>
      <c r="AV250" s="262"/>
      <c r="AW250" s="262"/>
      <c r="AX250" s="262"/>
      <c r="AY250" s="262"/>
      <c r="AZ250" s="262"/>
      <c r="BA250" s="262"/>
      <c r="BB250" s="262"/>
      <c r="BC250" s="262"/>
      <c r="BD250" s="262"/>
      <c r="BE250" s="262"/>
      <c r="BF250" s="262"/>
      <c r="BG250" s="262"/>
      <c r="BH250" s="262"/>
      <c r="BI250" s="262"/>
      <c r="BJ250" s="262"/>
      <c r="BK250" s="262"/>
      <c r="BL250" s="262"/>
      <c r="BM250" s="262"/>
      <c r="BN250" s="262"/>
      <c r="BO250" s="262"/>
      <c r="BP250" s="262"/>
      <c r="BQ250" s="262"/>
      <c r="BR250" s="262"/>
      <c r="BS250" s="262"/>
      <c r="BT250" s="262"/>
      <c r="BU250" s="262"/>
      <c r="BV250" s="262"/>
      <c r="BW250" s="262"/>
      <c r="BX250" s="262"/>
      <c r="BY250" s="262"/>
      <c r="BZ250" s="262"/>
      <c r="CA250" s="262"/>
      <c r="CB250" s="262"/>
      <c r="CC250" s="262"/>
      <c r="CD250" s="262"/>
      <c r="CE250" s="262"/>
      <c r="CF250" s="262"/>
      <c r="CG250" s="262"/>
      <c r="CH250" s="262"/>
      <c r="CI250" s="262"/>
      <c r="CJ250" s="262"/>
      <c r="CK250" s="262"/>
      <c r="CL250" s="262"/>
      <c r="CM250" s="262"/>
      <c r="CN250" s="262"/>
      <c r="CO250" s="262"/>
      <c r="CP250" s="262"/>
      <c r="CQ250" s="262"/>
      <c r="CR250" s="262"/>
      <c r="CS250" s="262"/>
      <c r="CT250" s="262"/>
      <c r="CU250" s="262"/>
      <c r="CV250" s="262"/>
      <c r="CW250" s="262"/>
      <c r="CX250" s="262"/>
      <c r="CY250" s="262"/>
      <c r="CZ250" s="262"/>
      <c r="DA250" s="262"/>
      <c r="DB250" s="262"/>
      <c r="DC250" s="262"/>
      <c r="DD250" s="262"/>
      <c r="DE250" s="262"/>
      <c r="DF250" s="262"/>
      <c r="DG250" s="262"/>
      <c r="DH250" s="262"/>
      <c r="DI250" s="262"/>
      <c r="DJ250" s="262"/>
      <c r="DK250" s="262"/>
      <c r="DL250" s="262"/>
      <c r="DM250" s="262"/>
      <c r="DN250" s="262"/>
      <c r="DO250" s="262"/>
      <c r="DP250" s="262"/>
      <c r="DQ250" s="262"/>
      <c r="DR250" s="262"/>
      <c r="DS250" s="262"/>
      <c r="DT250" s="262"/>
      <c r="DU250" s="262"/>
      <c r="DV250" s="262"/>
      <c r="DW250" s="262"/>
      <c r="DX250" s="262"/>
      <c r="DY250" s="262"/>
      <c r="DZ250" s="262"/>
      <c r="EA250" s="262"/>
      <c r="EB250" s="262"/>
      <c r="EC250" s="262"/>
      <c r="ED250" s="262"/>
      <c r="EE250" s="262"/>
      <c r="EF250" s="262"/>
      <c r="EG250" s="262"/>
      <c r="EH250" s="262"/>
      <c r="EI250" s="262"/>
      <c r="EJ250" s="262"/>
      <c r="EK250" s="262"/>
      <c r="EL250" s="262"/>
      <c r="EM250" s="262"/>
      <c r="EN250" s="262"/>
      <c r="EO250" s="262"/>
      <c r="EP250" s="263" t="s">
        <v>6977</v>
      </c>
      <c r="EQ250" s="263" t="s">
        <v>6977</v>
      </c>
      <c r="ER250" s="263" t="s">
        <v>6977</v>
      </c>
      <c r="ES250" s="263" t="s">
        <v>6977</v>
      </c>
      <c r="ET250" s="263" t="s">
        <v>6977</v>
      </c>
      <c r="EU250" s="263" t="s">
        <v>6977</v>
      </c>
      <c r="EV250" s="263" t="s">
        <v>6977</v>
      </c>
      <c r="EW250" s="263" t="s">
        <v>6977</v>
      </c>
      <c r="EX250" s="263" t="s">
        <v>6977</v>
      </c>
      <c r="EY250" s="263" t="s">
        <v>6977</v>
      </c>
      <c r="EZ250" s="263" t="s">
        <v>6977</v>
      </c>
      <c r="FA250" s="263" t="s">
        <v>6977</v>
      </c>
      <c r="FB250" s="263" t="s">
        <v>6977</v>
      </c>
      <c r="FC250" s="263" t="s">
        <v>6977</v>
      </c>
      <c r="FD250" s="263" t="s">
        <v>6977</v>
      </c>
      <c r="FE250" s="263" t="s">
        <v>6977</v>
      </c>
      <c r="FF250" s="263" t="s">
        <v>6977</v>
      </c>
      <c r="FG250" s="263" t="s">
        <v>6977</v>
      </c>
      <c r="FH250" s="263" t="s">
        <v>6977</v>
      </c>
      <c r="FI250" s="263" t="s">
        <v>6977</v>
      </c>
      <c r="FJ250" s="263" t="s">
        <v>6977</v>
      </c>
      <c r="FK250" s="263" t="s">
        <v>6977</v>
      </c>
      <c r="FL250" s="263" t="s">
        <v>6977</v>
      </c>
      <c r="FM250" s="263" t="s">
        <v>6977</v>
      </c>
      <c r="FN250" s="263" t="s">
        <v>6977</v>
      </c>
      <c r="FO250" s="263" t="s">
        <v>6977</v>
      </c>
      <c r="FP250" s="263" t="s">
        <v>6977</v>
      </c>
      <c r="FQ250" s="263" t="s">
        <v>6977</v>
      </c>
      <c r="FR250" s="263" t="s">
        <v>6977</v>
      </c>
      <c r="FS250" s="263" t="s">
        <v>6977</v>
      </c>
      <c r="FT250" s="263" t="s">
        <v>6977</v>
      </c>
      <c r="FU250" s="263" t="s">
        <v>6977</v>
      </c>
      <c r="FV250" s="263" t="s">
        <v>6977</v>
      </c>
      <c r="FW250" s="263" t="s">
        <v>6977</v>
      </c>
      <c r="FX250" s="263" t="s">
        <v>6977</v>
      </c>
      <c r="FY250" s="263" t="s">
        <v>6977</v>
      </c>
      <c r="FZ250" s="263" t="s">
        <v>6977</v>
      </c>
      <c r="GA250" s="263" t="s">
        <v>6977</v>
      </c>
      <c r="GB250" s="263" t="s">
        <v>6977</v>
      </c>
      <c r="GC250" s="263" t="s">
        <v>6977</v>
      </c>
      <c r="GD250" s="263" t="s">
        <v>6977</v>
      </c>
      <c r="GE250" s="263" t="s">
        <v>6977</v>
      </c>
      <c r="GF250" s="263" t="s">
        <v>6977</v>
      </c>
      <c r="GG250" s="263" t="s">
        <v>6977</v>
      </c>
      <c r="GH250" s="263" t="s">
        <v>6977</v>
      </c>
      <c r="GI250" s="263" t="s">
        <v>6977</v>
      </c>
      <c r="GJ250" s="263" t="s">
        <v>6977</v>
      </c>
      <c r="GK250" s="263" t="s">
        <v>6977</v>
      </c>
      <c r="GL250" s="263" t="s">
        <v>6977</v>
      </c>
      <c r="GM250" s="263" t="s">
        <v>6977</v>
      </c>
      <c r="GN250" s="263" t="s">
        <v>6977</v>
      </c>
      <c r="GO250" s="263" t="s">
        <v>6977</v>
      </c>
      <c r="GP250" s="263" t="s">
        <v>6977</v>
      </c>
      <c r="GQ250" s="263" t="s">
        <v>6977</v>
      </c>
      <c r="GR250" s="263" t="s">
        <v>6977</v>
      </c>
      <c r="GS250" s="263" t="s">
        <v>6977</v>
      </c>
      <c r="GT250" s="263" t="s">
        <v>6977</v>
      </c>
      <c r="GU250" s="263" t="s">
        <v>6977</v>
      </c>
      <c r="GV250" s="263" t="s">
        <v>6977</v>
      </c>
      <c r="GW250" s="263" t="s">
        <v>6977</v>
      </c>
      <c r="GX250" s="263" t="s">
        <v>6977</v>
      </c>
      <c r="GY250" s="263" t="s">
        <v>6977</v>
      </c>
      <c r="GZ250" s="263" t="s">
        <v>6977</v>
      </c>
      <c r="HA250" s="263" t="s">
        <v>6977</v>
      </c>
      <c r="HB250" s="263" t="s">
        <v>6977</v>
      </c>
      <c r="HC250" s="263" t="s">
        <v>6977</v>
      </c>
      <c r="HD250" s="263" t="s">
        <v>6977</v>
      </c>
      <c r="HE250" s="263" t="s">
        <v>6977</v>
      </c>
      <c r="HF250" s="263" t="s">
        <v>6977</v>
      </c>
      <c r="HG250" s="263" t="s">
        <v>6977</v>
      </c>
      <c r="HH250" s="263" t="s">
        <v>6977</v>
      </c>
      <c r="HI250" s="263" t="s">
        <v>6977</v>
      </c>
      <c r="HJ250" s="263" t="s">
        <v>6977</v>
      </c>
      <c r="HK250" s="263" t="s">
        <v>6977</v>
      </c>
      <c r="HL250" s="263" t="s">
        <v>6977</v>
      </c>
      <c r="HM250" s="263" t="s">
        <v>6977</v>
      </c>
      <c r="HN250" s="263" t="s">
        <v>6977</v>
      </c>
      <c r="HO250" s="263" t="s">
        <v>6977</v>
      </c>
      <c r="HP250" s="263" t="s">
        <v>6977</v>
      </c>
      <c r="HQ250" s="263" t="s">
        <v>6977</v>
      </c>
    </row>
    <row r="251" spans="2:225">
      <c r="C251" s="229"/>
      <c r="D251" s="212"/>
      <c r="E251" s="229" t="s">
        <v>7216</v>
      </c>
      <c r="F251" s="235" t="s">
        <v>7257</v>
      </c>
      <c r="G251" s="260" t="s">
        <v>7206</v>
      </c>
      <c r="H251" s="261" t="s">
        <v>7213</v>
      </c>
      <c r="I251" s="262"/>
      <c r="J251" s="262"/>
      <c r="K251" s="262"/>
      <c r="L251" s="262"/>
      <c r="M251" s="262"/>
      <c r="N251" s="262"/>
      <c r="O251" s="262"/>
      <c r="P251" s="262"/>
      <c r="Q251" s="262"/>
      <c r="R251" s="262"/>
      <c r="S251" s="262"/>
      <c r="T251" s="262"/>
      <c r="U251" s="262"/>
      <c r="V251" s="262"/>
      <c r="W251" s="262"/>
      <c r="X251" s="262"/>
      <c r="Y251" s="262"/>
      <c r="Z251" s="262"/>
      <c r="AA251" s="262"/>
      <c r="AB251" s="262"/>
      <c r="AC251" s="262"/>
      <c r="AD251" s="262"/>
      <c r="AE251" s="262"/>
      <c r="AF251" s="262"/>
      <c r="AG251" s="262"/>
      <c r="AH251" s="262"/>
      <c r="AI251" s="262"/>
      <c r="AJ251" s="262"/>
      <c r="AK251" s="262"/>
      <c r="AL251" s="262"/>
      <c r="AM251" s="262"/>
      <c r="AN251" s="262"/>
      <c r="AO251" s="262"/>
      <c r="AP251" s="262"/>
      <c r="AQ251" s="262"/>
      <c r="AR251" s="262"/>
      <c r="AS251" s="262"/>
      <c r="AT251" s="262"/>
      <c r="AU251" s="262"/>
      <c r="AV251" s="262"/>
      <c r="AW251" s="262"/>
      <c r="AX251" s="262"/>
      <c r="AY251" s="262"/>
      <c r="AZ251" s="262"/>
      <c r="BA251" s="262"/>
      <c r="BB251" s="262"/>
      <c r="BC251" s="262"/>
      <c r="BD251" s="262"/>
      <c r="BE251" s="262"/>
      <c r="BF251" s="262"/>
      <c r="BG251" s="262"/>
      <c r="BH251" s="262"/>
      <c r="BI251" s="262"/>
      <c r="BJ251" s="262"/>
      <c r="BK251" s="262"/>
      <c r="BL251" s="262"/>
      <c r="BM251" s="262"/>
      <c r="BN251" s="262"/>
      <c r="BO251" s="262"/>
      <c r="BP251" s="262"/>
      <c r="BQ251" s="262"/>
      <c r="BR251" s="262"/>
      <c r="BS251" s="262"/>
      <c r="BT251" s="262"/>
      <c r="BU251" s="262"/>
      <c r="BV251" s="262"/>
      <c r="BW251" s="262"/>
      <c r="BX251" s="262"/>
      <c r="BY251" s="262"/>
      <c r="BZ251" s="262"/>
      <c r="CA251" s="262"/>
      <c r="CB251" s="262"/>
      <c r="CC251" s="262"/>
      <c r="CD251" s="262"/>
      <c r="CE251" s="262"/>
      <c r="CF251" s="262"/>
      <c r="CG251" s="262"/>
      <c r="CH251" s="262"/>
      <c r="CI251" s="262"/>
      <c r="CJ251" s="262"/>
      <c r="CK251" s="262"/>
      <c r="CL251" s="262"/>
      <c r="CM251" s="262"/>
      <c r="CN251" s="262"/>
      <c r="CO251" s="262"/>
      <c r="CP251" s="262"/>
      <c r="CQ251" s="262"/>
      <c r="CR251" s="262"/>
      <c r="CS251" s="262"/>
      <c r="CT251" s="262"/>
      <c r="CU251" s="262"/>
      <c r="CV251" s="262"/>
      <c r="CW251" s="262"/>
      <c r="CX251" s="262"/>
      <c r="CY251" s="262"/>
      <c r="CZ251" s="262"/>
      <c r="DA251" s="262"/>
      <c r="DB251" s="262"/>
      <c r="DC251" s="262"/>
      <c r="DD251" s="262"/>
      <c r="DE251" s="262"/>
      <c r="DF251" s="262"/>
      <c r="DG251" s="262"/>
      <c r="DH251" s="262"/>
      <c r="DI251" s="262"/>
      <c r="DJ251" s="262"/>
      <c r="DK251" s="262"/>
      <c r="DL251" s="262"/>
      <c r="DM251" s="262"/>
      <c r="DN251" s="262"/>
      <c r="DO251" s="262"/>
      <c r="DP251" s="262"/>
      <c r="DQ251" s="262"/>
      <c r="DR251" s="262"/>
      <c r="DS251" s="262"/>
      <c r="DT251" s="262"/>
      <c r="DU251" s="262"/>
      <c r="DV251" s="262"/>
      <c r="DW251" s="262"/>
      <c r="DX251" s="262"/>
      <c r="DY251" s="262"/>
      <c r="DZ251" s="262"/>
      <c r="EA251" s="262"/>
      <c r="EB251" s="262"/>
      <c r="EC251" s="262"/>
      <c r="ED251" s="262"/>
      <c r="EE251" s="262"/>
      <c r="EF251" s="262"/>
      <c r="EG251" s="262"/>
      <c r="EH251" s="262"/>
      <c r="EI251" s="262"/>
      <c r="EJ251" s="262"/>
      <c r="EK251" s="262"/>
      <c r="EL251" s="262"/>
      <c r="EM251" s="262"/>
      <c r="EN251" s="262"/>
      <c r="EO251" s="262"/>
      <c r="EP251" s="263" t="s">
        <v>6977</v>
      </c>
      <c r="EQ251" s="263" t="s">
        <v>6977</v>
      </c>
      <c r="ER251" s="263" t="s">
        <v>6977</v>
      </c>
      <c r="ES251" s="263" t="s">
        <v>6977</v>
      </c>
      <c r="ET251" s="263" t="s">
        <v>6977</v>
      </c>
      <c r="EU251" s="263" t="s">
        <v>6977</v>
      </c>
      <c r="EV251" s="263" t="s">
        <v>6977</v>
      </c>
      <c r="EW251" s="263" t="s">
        <v>6977</v>
      </c>
      <c r="EX251" s="263" t="s">
        <v>6977</v>
      </c>
      <c r="EY251" s="263" t="s">
        <v>6977</v>
      </c>
      <c r="EZ251" s="263" t="s">
        <v>6977</v>
      </c>
      <c r="FA251" s="263" t="s">
        <v>6977</v>
      </c>
      <c r="FB251" s="263" t="s">
        <v>6977</v>
      </c>
      <c r="FC251" s="263" t="s">
        <v>6977</v>
      </c>
      <c r="FD251" s="263" t="s">
        <v>6977</v>
      </c>
      <c r="FE251" s="263" t="s">
        <v>6977</v>
      </c>
      <c r="FF251" s="263" t="s">
        <v>6977</v>
      </c>
      <c r="FG251" s="263" t="s">
        <v>6977</v>
      </c>
      <c r="FH251" s="263" t="s">
        <v>6977</v>
      </c>
      <c r="FI251" s="263" t="s">
        <v>6977</v>
      </c>
      <c r="FJ251" s="263" t="s">
        <v>6977</v>
      </c>
      <c r="FK251" s="263" t="s">
        <v>6977</v>
      </c>
      <c r="FL251" s="263" t="s">
        <v>6977</v>
      </c>
      <c r="FM251" s="263" t="s">
        <v>6977</v>
      </c>
      <c r="FN251" s="263" t="s">
        <v>6977</v>
      </c>
      <c r="FO251" s="263" t="s">
        <v>6977</v>
      </c>
      <c r="FP251" s="263" t="s">
        <v>6977</v>
      </c>
      <c r="FQ251" s="263" t="s">
        <v>6977</v>
      </c>
      <c r="FR251" s="263" t="s">
        <v>6977</v>
      </c>
      <c r="FS251" s="263" t="s">
        <v>6977</v>
      </c>
      <c r="FT251" s="263" t="s">
        <v>6977</v>
      </c>
      <c r="FU251" s="263" t="s">
        <v>6977</v>
      </c>
      <c r="FV251" s="263" t="s">
        <v>6977</v>
      </c>
      <c r="FW251" s="263" t="s">
        <v>6977</v>
      </c>
      <c r="FX251" s="263" t="s">
        <v>6977</v>
      </c>
      <c r="FY251" s="263" t="s">
        <v>6977</v>
      </c>
      <c r="FZ251" s="263" t="s">
        <v>6977</v>
      </c>
      <c r="GA251" s="263" t="s">
        <v>6977</v>
      </c>
      <c r="GB251" s="263" t="s">
        <v>6977</v>
      </c>
      <c r="GC251" s="263" t="s">
        <v>6977</v>
      </c>
      <c r="GD251" s="263" t="s">
        <v>6977</v>
      </c>
      <c r="GE251" s="263" t="s">
        <v>6977</v>
      </c>
      <c r="GF251" s="263" t="s">
        <v>6977</v>
      </c>
      <c r="GG251" s="263" t="s">
        <v>6977</v>
      </c>
      <c r="GH251" s="263" t="s">
        <v>6977</v>
      </c>
      <c r="GI251" s="263" t="s">
        <v>6977</v>
      </c>
      <c r="GJ251" s="263" t="s">
        <v>6977</v>
      </c>
      <c r="GK251" s="263" t="s">
        <v>6977</v>
      </c>
      <c r="GL251" s="263" t="s">
        <v>6977</v>
      </c>
      <c r="GM251" s="263" t="s">
        <v>6977</v>
      </c>
      <c r="GN251" s="263" t="s">
        <v>6977</v>
      </c>
      <c r="GO251" s="263" t="s">
        <v>6977</v>
      </c>
      <c r="GP251" s="263" t="s">
        <v>6977</v>
      </c>
      <c r="GQ251" s="263" t="s">
        <v>6977</v>
      </c>
      <c r="GR251" s="263" t="s">
        <v>6977</v>
      </c>
      <c r="GS251" s="263" t="s">
        <v>6977</v>
      </c>
      <c r="GT251" s="263" t="s">
        <v>6977</v>
      </c>
      <c r="GU251" s="263" t="s">
        <v>6977</v>
      </c>
      <c r="GV251" s="263" t="s">
        <v>6977</v>
      </c>
      <c r="GW251" s="263" t="s">
        <v>6977</v>
      </c>
      <c r="GX251" s="263" t="s">
        <v>6977</v>
      </c>
      <c r="GY251" s="263" t="s">
        <v>6977</v>
      </c>
      <c r="GZ251" s="263" t="s">
        <v>6977</v>
      </c>
      <c r="HA251" s="263" t="s">
        <v>6977</v>
      </c>
      <c r="HB251" s="263" t="s">
        <v>6977</v>
      </c>
      <c r="HC251" s="263" t="s">
        <v>6977</v>
      </c>
      <c r="HD251" s="263" t="s">
        <v>6977</v>
      </c>
      <c r="HE251" s="263" t="s">
        <v>6977</v>
      </c>
      <c r="HF251" s="263" t="s">
        <v>6977</v>
      </c>
      <c r="HG251" s="263" t="s">
        <v>6977</v>
      </c>
      <c r="HH251" s="263" t="s">
        <v>6977</v>
      </c>
      <c r="HI251" s="263" t="s">
        <v>6977</v>
      </c>
      <c r="HJ251" s="263" t="s">
        <v>6977</v>
      </c>
      <c r="HK251" s="263" t="s">
        <v>6977</v>
      </c>
      <c r="HL251" s="263" t="s">
        <v>6977</v>
      </c>
      <c r="HM251" s="263" t="s">
        <v>6977</v>
      </c>
      <c r="HN251" s="263" t="s">
        <v>6977</v>
      </c>
      <c r="HO251" s="263" t="s">
        <v>6977</v>
      </c>
      <c r="HP251" s="263" t="s">
        <v>6977</v>
      </c>
      <c r="HQ251" s="263" t="s">
        <v>6977</v>
      </c>
    </row>
    <row r="252" spans="2:225">
      <c r="C252" s="229"/>
      <c r="D252" s="212"/>
      <c r="E252" t="s">
        <v>7217</v>
      </c>
      <c r="F252" s="235" t="s">
        <v>7257</v>
      </c>
      <c r="G252" s="260" t="s">
        <v>7206</v>
      </c>
      <c r="H252" s="261" t="s">
        <v>7213</v>
      </c>
      <c r="I252" s="262"/>
      <c r="J252" s="262"/>
      <c r="K252" s="262"/>
      <c r="L252" s="262"/>
      <c r="M252" s="262"/>
      <c r="N252" s="262"/>
      <c r="O252" s="262"/>
      <c r="P252" s="262"/>
      <c r="Q252" s="262"/>
      <c r="R252" s="262"/>
      <c r="S252" s="262"/>
      <c r="T252" s="262"/>
      <c r="U252" s="262"/>
      <c r="V252" s="262"/>
      <c r="W252" s="262"/>
      <c r="X252" s="262"/>
      <c r="Y252" s="262"/>
      <c r="Z252" s="262"/>
      <c r="AA252" s="262"/>
      <c r="AB252" s="262"/>
      <c r="AC252" s="262"/>
      <c r="AD252" s="262"/>
      <c r="AE252" s="262"/>
      <c r="AF252" s="262"/>
      <c r="AG252" s="262"/>
      <c r="AH252" s="262"/>
      <c r="AI252" s="262"/>
      <c r="AJ252" s="262"/>
      <c r="AK252" s="262"/>
      <c r="AL252" s="262"/>
      <c r="AM252" s="262"/>
      <c r="AN252" s="262"/>
      <c r="AO252" s="262"/>
      <c r="AP252" s="262"/>
      <c r="AQ252" s="262"/>
      <c r="AR252" s="262"/>
      <c r="AS252" s="262"/>
      <c r="AT252" s="262"/>
      <c r="AU252" s="262"/>
      <c r="AV252" s="262"/>
      <c r="AW252" s="262"/>
      <c r="AX252" s="262"/>
      <c r="AY252" s="262"/>
      <c r="AZ252" s="262"/>
      <c r="BA252" s="262"/>
      <c r="BB252" s="262"/>
      <c r="BC252" s="262"/>
      <c r="BD252" s="262"/>
      <c r="BE252" s="262"/>
      <c r="BF252" s="262"/>
      <c r="BG252" s="262"/>
      <c r="BH252" s="262"/>
      <c r="BI252" s="262"/>
      <c r="BJ252" s="262"/>
      <c r="BK252" s="262"/>
      <c r="BL252" s="262"/>
      <c r="BM252" s="262"/>
      <c r="BN252" s="262"/>
      <c r="BO252" s="262"/>
      <c r="BP252" s="262"/>
      <c r="BQ252" s="262"/>
      <c r="BR252" s="262"/>
      <c r="BS252" s="262"/>
      <c r="BT252" s="262"/>
      <c r="BU252" s="262"/>
      <c r="BV252" s="262"/>
      <c r="BW252" s="262"/>
      <c r="BX252" s="262"/>
      <c r="BY252" s="262"/>
      <c r="BZ252" s="262"/>
      <c r="CA252" s="262"/>
      <c r="CB252" s="262"/>
      <c r="CC252" s="262"/>
      <c r="CD252" s="262"/>
      <c r="CE252" s="262"/>
      <c r="CF252" s="262"/>
      <c r="CG252" s="262"/>
      <c r="CH252" s="262"/>
      <c r="CI252" s="262"/>
      <c r="CJ252" s="262"/>
      <c r="CK252" s="262"/>
      <c r="CL252" s="262"/>
      <c r="CM252" s="262"/>
      <c r="CN252" s="262"/>
      <c r="CO252" s="262"/>
      <c r="CP252" s="262"/>
      <c r="CQ252" s="262"/>
      <c r="CR252" s="262"/>
      <c r="CS252" s="262"/>
      <c r="CT252" s="262"/>
      <c r="CU252" s="262"/>
      <c r="CV252" s="262"/>
      <c r="CW252" s="262"/>
      <c r="CX252" s="262"/>
      <c r="CY252" s="262"/>
      <c r="CZ252" s="262"/>
      <c r="DA252" s="262"/>
      <c r="DB252" s="262"/>
      <c r="DC252" s="262"/>
      <c r="DD252" s="262"/>
      <c r="DE252" s="262"/>
      <c r="DF252" s="262"/>
      <c r="DG252" s="262"/>
      <c r="DH252" s="262"/>
      <c r="DI252" s="262"/>
      <c r="DJ252" s="262"/>
      <c r="DK252" s="262"/>
      <c r="DL252" s="262"/>
      <c r="DM252" s="262"/>
      <c r="DN252" s="262"/>
      <c r="DO252" s="262"/>
      <c r="DP252" s="262"/>
      <c r="DQ252" s="262"/>
      <c r="DR252" s="262"/>
      <c r="DS252" s="262"/>
      <c r="DT252" s="262"/>
      <c r="DU252" s="262"/>
      <c r="DV252" s="262"/>
      <c r="DW252" s="262"/>
      <c r="DX252" s="262"/>
      <c r="DY252" s="262"/>
      <c r="DZ252" s="262"/>
      <c r="EA252" s="262"/>
      <c r="EB252" s="262"/>
      <c r="EC252" s="262"/>
      <c r="ED252" s="262"/>
      <c r="EE252" s="262"/>
      <c r="EF252" s="262"/>
      <c r="EG252" s="262"/>
      <c r="EH252" s="262"/>
      <c r="EI252" s="262"/>
      <c r="EJ252" s="262"/>
      <c r="EK252" s="262"/>
      <c r="EL252" s="262"/>
      <c r="EM252" s="262"/>
      <c r="EN252" s="262"/>
      <c r="EO252" s="262"/>
      <c r="EP252" s="263" t="s">
        <v>6977</v>
      </c>
      <c r="EQ252" s="263" t="s">
        <v>6977</v>
      </c>
      <c r="ER252" s="263" t="s">
        <v>6977</v>
      </c>
      <c r="ES252" s="263" t="s">
        <v>6977</v>
      </c>
      <c r="ET252" s="263" t="s">
        <v>6977</v>
      </c>
      <c r="EU252" s="263" t="s">
        <v>6977</v>
      </c>
      <c r="EV252" s="263" t="s">
        <v>6977</v>
      </c>
      <c r="EW252" s="263" t="s">
        <v>6977</v>
      </c>
      <c r="EX252" s="263" t="s">
        <v>6977</v>
      </c>
      <c r="EY252" s="263" t="s">
        <v>6977</v>
      </c>
      <c r="EZ252" s="263" t="s">
        <v>6977</v>
      </c>
      <c r="FA252" s="263" t="s">
        <v>6977</v>
      </c>
      <c r="FB252" s="263" t="s">
        <v>6977</v>
      </c>
      <c r="FC252" s="263" t="s">
        <v>6977</v>
      </c>
      <c r="FD252" s="263" t="s">
        <v>6977</v>
      </c>
      <c r="FE252" s="263" t="s">
        <v>6977</v>
      </c>
      <c r="FF252" s="263" t="s">
        <v>6977</v>
      </c>
      <c r="FG252" s="263" t="s">
        <v>6977</v>
      </c>
      <c r="FH252" s="263" t="s">
        <v>6977</v>
      </c>
      <c r="FI252" s="263" t="s">
        <v>6977</v>
      </c>
      <c r="FJ252" s="263" t="s">
        <v>6977</v>
      </c>
      <c r="FK252" s="263" t="s">
        <v>6977</v>
      </c>
      <c r="FL252" s="263" t="s">
        <v>6977</v>
      </c>
      <c r="FM252" s="263" t="s">
        <v>6977</v>
      </c>
      <c r="FN252" s="263" t="s">
        <v>6977</v>
      </c>
      <c r="FO252" s="263" t="s">
        <v>6977</v>
      </c>
      <c r="FP252" s="263" t="s">
        <v>6977</v>
      </c>
      <c r="FQ252" s="263" t="s">
        <v>6977</v>
      </c>
      <c r="FR252" s="263" t="s">
        <v>6977</v>
      </c>
      <c r="FS252" s="263" t="s">
        <v>6977</v>
      </c>
      <c r="FT252" s="263" t="s">
        <v>6977</v>
      </c>
      <c r="FU252" s="263" t="s">
        <v>6977</v>
      </c>
      <c r="FV252" s="263" t="s">
        <v>6977</v>
      </c>
      <c r="FW252" s="263" t="s">
        <v>6977</v>
      </c>
      <c r="FX252" s="263" t="s">
        <v>6977</v>
      </c>
      <c r="FY252" s="263" t="s">
        <v>6977</v>
      </c>
      <c r="FZ252" s="263" t="s">
        <v>6977</v>
      </c>
      <c r="GA252" s="263" t="s">
        <v>6977</v>
      </c>
      <c r="GB252" s="263" t="s">
        <v>6977</v>
      </c>
      <c r="GC252" s="263" t="s">
        <v>6977</v>
      </c>
      <c r="GD252" s="263" t="s">
        <v>6977</v>
      </c>
      <c r="GE252" s="263" t="s">
        <v>6977</v>
      </c>
      <c r="GF252" s="263" t="s">
        <v>6977</v>
      </c>
      <c r="GG252" s="263" t="s">
        <v>6977</v>
      </c>
      <c r="GH252" s="263" t="s">
        <v>6977</v>
      </c>
      <c r="GI252" s="263" t="s">
        <v>6977</v>
      </c>
      <c r="GJ252" s="263" t="s">
        <v>6977</v>
      </c>
      <c r="GK252" s="263" t="s">
        <v>6977</v>
      </c>
      <c r="GL252" s="263" t="s">
        <v>6977</v>
      </c>
      <c r="GM252" s="263" t="s">
        <v>6977</v>
      </c>
      <c r="GN252" s="263" t="s">
        <v>6977</v>
      </c>
      <c r="GO252" s="263" t="s">
        <v>6977</v>
      </c>
      <c r="GP252" s="263" t="s">
        <v>6977</v>
      </c>
      <c r="GQ252" s="263" t="s">
        <v>6977</v>
      </c>
      <c r="GR252" s="263" t="s">
        <v>6977</v>
      </c>
      <c r="GS252" s="263" t="s">
        <v>6977</v>
      </c>
      <c r="GT252" s="263" t="s">
        <v>6977</v>
      </c>
      <c r="GU252" s="263" t="s">
        <v>6977</v>
      </c>
      <c r="GV252" s="263" t="s">
        <v>6977</v>
      </c>
      <c r="GW252" s="263" t="s">
        <v>6977</v>
      </c>
      <c r="GX252" s="263" t="s">
        <v>6977</v>
      </c>
      <c r="GY252" s="263" t="s">
        <v>6977</v>
      </c>
      <c r="GZ252" s="263" t="s">
        <v>6977</v>
      </c>
      <c r="HA252" s="263" t="s">
        <v>6977</v>
      </c>
      <c r="HB252" s="263" t="s">
        <v>6977</v>
      </c>
      <c r="HC252" s="263" t="s">
        <v>6977</v>
      </c>
      <c r="HD252" s="263" t="s">
        <v>6977</v>
      </c>
      <c r="HE252" s="263" t="s">
        <v>6977</v>
      </c>
      <c r="HF252" s="263" t="s">
        <v>6977</v>
      </c>
      <c r="HG252" s="263" t="s">
        <v>6977</v>
      </c>
      <c r="HH252" s="263" t="s">
        <v>6977</v>
      </c>
      <c r="HI252" s="263" t="s">
        <v>6977</v>
      </c>
      <c r="HJ252" s="263" t="s">
        <v>6977</v>
      </c>
      <c r="HK252" s="263" t="s">
        <v>6977</v>
      </c>
      <c r="HL252" s="263" t="s">
        <v>6977</v>
      </c>
      <c r="HM252" s="263" t="s">
        <v>6977</v>
      </c>
      <c r="HN252" s="263" t="s">
        <v>6977</v>
      </c>
      <c r="HO252" s="263" t="s">
        <v>6977</v>
      </c>
      <c r="HP252" s="263" t="s">
        <v>6977</v>
      </c>
      <c r="HQ252" s="263" t="s">
        <v>6977</v>
      </c>
    </row>
    <row r="253" spans="2:225">
      <c r="C253" s="229"/>
      <c r="D253" s="212"/>
      <c r="E253" s="229" t="s">
        <v>7258</v>
      </c>
      <c r="F253" s="235" t="s">
        <v>7259</v>
      </c>
      <c r="G253" s="260" t="s">
        <v>6824</v>
      </c>
      <c r="H253" s="261" t="s">
        <v>7260</v>
      </c>
      <c r="I253" s="262"/>
      <c r="J253" s="262"/>
      <c r="K253" s="262"/>
      <c r="L253" s="262"/>
      <c r="M253" s="262"/>
      <c r="N253" s="262"/>
      <c r="O253" s="262"/>
      <c r="P253" s="262"/>
      <c r="Q253" s="262"/>
      <c r="R253" s="262"/>
      <c r="S253" s="262"/>
      <c r="T253" s="262"/>
      <c r="U253" s="262"/>
      <c r="V253" s="262"/>
      <c r="W253" s="262"/>
      <c r="X253" s="262"/>
      <c r="Y253" s="262"/>
      <c r="Z253" s="262"/>
      <c r="AA253" s="262"/>
      <c r="AB253" s="262"/>
      <c r="AC253" s="262"/>
      <c r="AD253" s="262"/>
      <c r="AE253" s="262"/>
      <c r="AF253" s="262"/>
      <c r="AG253" s="262"/>
      <c r="AH253" s="262"/>
      <c r="AI253" s="262"/>
      <c r="AJ253" s="262"/>
      <c r="AK253" s="262"/>
      <c r="AL253" s="262"/>
      <c r="AM253" s="262"/>
      <c r="AN253" s="262"/>
      <c r="AO253" s="262"/>
      <c r="AP253" s="262"/>
      <c r="AQ253" s="262"/>
      <c r="AR253" s="262"/>
      <c r="AS253" s="262"/>
      <c r="AT253" s="262"/>
      <c r="AU253" s="262"/>
      <c r="AV253" s="262"/>
      <c r="AW253" s="262"/>
      <c r="AX253" s="262"/>
      <c r="AY253" s="262"/>
      <c r="AZ253" s="262"/>
      <c r="BA253" s="262"/>
      <c r="BB253" s="262"/>
      <c r="BC253" s="262"/>
      <c r="BD253" s="262"/>
      <c r="BE253" s="262"/>
      <c r="BF253" s="262"/>
      <c r="BG253" s="262"/>
      <c r="BH253" s="262"/>
      <c r="BI253" s="262"/>
      <c r="BJ253" s="262"/>
      <c r="BK253" s="262"/>
      <c r="BL253" s="262"/>
      <c r="BM253" s="262"/>
      <c r="BN253" s="262"/>
      <c r="BO253" s="262"/>
      <c r="BP253" s="262"/>
      <c r="BQ253" s="262"/>
      <c r="BR253" s="262"/>
      <c r="BS253" s="262"/>
      <c r="BT253" s="262"/>
      <c r="BU253" s="262"/>
      <c r="BV253" s="262"/>
      <c r="BW253" s="262"/>
      <c r="BX253" s="262"/>
      <c r="BY253" s="262"/>
      <c r="BZ253" s="262"/>
      <c r="CA253" s="262"/>
      <c r="CB253" s="262"/>
      <c r="CC253" s="262"/>
      <c r="CD253" s="262"/>
      <c r="CE253" s="262"/>
      <c r="CF253" s="262"/>
      <c r="CG253" s="262"/>
      <c r="CH253" s="262"/>
      <c r="CI253" s="262"/>
      <c r="CJ253" s="262"/>
      <c r="CK253" s="262"/>
      <c r="CL253" s="262"/>
      <c r="CM253" s="262"/>
      <c r="CN253" s="262"/>
      <c r="CO253" s="262"/>
      <c r="CP253" s="262"/>
      <c r="CQ253" s="262"/>
      <c r="CR253" s="262"/>
      <c r="CS253" s="262"/>
      <c r="CT253" s="262"/>
      <c r="CU253" s="262"/>
      <c r="CV253" s="262"/>
      <c r="CW253" s="262"/>
      <c r="CX253" s="262"/>
      <c r="CY253" s="262"/>
      <c r="CZ253" s="262"/>
      <c r="DA253" s="262"/>
      <c r="DB253" s="262"/>
      <c r="DC253" s="262"/>
      <c r="DD253" s="262"/>
      <c r="DE253" s="262"/>
      <c r="DF253" s="262"/>
      <c r="DG253" s="262"/>
      <c r="DH253" s="262"/>
      <c r="DI253" s="262"/>
      <c r="DJ253" s="262"/>
      <c r="DK253" s="262"/>
      <c r="DL253" s="262"/>
      <c r="DM253" s="262"/>
      <c r="DN253" s="262"/>
      <c r="DO253" s="262"/>
      <c r="DP253" s="262"/>
      <c r="DQ253" s="262"/>
      <c r="DR253" s="262"/>
      <c r="DS253" s="262"/>
      <c r="DT253" s="262"/>
      <c r="DU253" s="262"/>
      <c r="DV253" s="262"/>
      <c r="DW253" s="262"/>
      <c r="DX253" s="262"/>
      <c r="DY253" s="262"/>
      <c r="DZ253" s="262"/>
      <c r="EA253" s="262"/>
      <c r="EB253" s="262"/>
      <c r="EC253" s="262"/>
      <c r="ED253" s="262"/>
      <c r="EE253" s="262"/>
      <c r="EF253" s="262"/>
      <c r="EG253" s="262"/>
      <c r="EH253" s="262"/>
      <c r="EI253" s="262"/>
      <c r="EJ253" s="262"/>
      <c r="EK253" s="262"/>
      <c r="EL253" s="262"/>
      <c r="EM253" s="262"/>
      <c r="EN253" s="262"/>
      <c r="EO253" s="262"/>
      <c r="EP253" s="263" t="s">
        <v>6977</v>
      </c>
      <c r="EQ253" s="263" t="s">
        <v>6977</v>
      </c>
      <c r="ER253" s="263" t="s">
        <v>6977</v>
      </c>
      <c r="ES253" s="263" t="s">
        <v>6977</v>
      </c>
      <c r="ET253" s="263" t="s">
        <v>6977</v>
      </c>
      <c r="EU253" s="263" t="s">
        <v>6977</v>
      </c>
      <c r="EV253" s="263" t="s">
        <v>6977</v>
      </c>
      <c r="EW253" s="263" t="s">
        <v>6977</v>
      </c>
      <c r="EX253" s="263" t="s">
        <v>6977</v>
      </c>
      <c r="EY253" s="263" t="s">
        <v>6977</v>
      </c>
      <c r="EZ253" s="263" t="s">
        <v>6977</v>
      </c>
      <c r="FA253" s="263" t="s">
        <v>6977</v>
      </c>
      <c r="FB253" s="263" t="s">
        <v>6977</v>
      </c>
      <c r="FC253" s="263" t="s">
        <v>6977</v>
      </c>
      <c r="FD253" s="263" t="s">
        <v>6977</v>
      </c>
      <c r="FE253" s="263" t="s">
        <v>6977</v>
      </c>
      <c r="FF253" s="263" t="s">
        <v>6977</v>
      </c>
      <c r="FG253" s="263" t="s">
        <v>6977</v>
      </c>
      <c r="FH253" s="263" t="s">
        <v>6977</v>
      </c>
      <c r="FI253" s="263" t="s">
        <v>6977</v>
      </c>
      <c r="FJ253" s="263" t="s">
        <v>6977</v>
      </c>
      <c r="FK253" s="263" t="s">
        <v>6977</v>
      </c>
      <c r="FL253" s="263" t="s">
        <v>6977</v>
      </c>
      <c r="FM253" s="263" t="s">
        <v>6977</v>
      </c>
      <c r="FN253" s="263" t="s">
        <v>6977</v>
      </c>
      <c r="FO253" s="263" t="s">
        <v>6977</v>
      </c>
      <c r="FP253" s="263" t="s">
        <v>6977</v>
      </c>
      <c r="FQ253" s="263" t="s">
        <v>6977</v>
      </c>
      <c r="FR253" s="263" t="s">
        <v>6977</v>
      </c>
      <c r="FS253" s="263" t="s">
        <v>6977</v>
      </c>
      <c r="FT253" s="263" t="s">
        <v>6977</v>
      </c>
      <c r="FU253" s="263" t="s">
        <v>6977</v>
      </c>
      <c r="FV253" s="263" t="s">
        <v>6977</v>
      </c>
      <c r="FW253" s="263" t="s">
        <v>6977</v>
      </c>
      <c r="FX253" s="263" t="s">
        <v>6977</v>
      </c>
      <c r="FY253" s="263" t="s">
        <v>6977</v>
      </c>
      <c r="FZ253" s="263" t="s">
        <v>6977</v>
      </c>
      <c r="GA253" s="263" t="s">
        <v>6977</v>
      </c>
      <c r="GB253" s="263" t="s">
        <v>6977</v>
      </c>
      <c r="GC253" s="263" t="s">
        <v>6977</v>
      </c>
      <c r="GD253" s="263" t="s">
        <v>6977</v>
      </c>
      <c r="GE253" s="263" t="s">
        <v>6977</v>
      </c>
      <c r="GF253" s="263" t="s">
        <v>6977</v>
      </c>
      <c r="GG253" s="263" t="s">
        <v>6977</v>
      </c>
      <c r="GH253" s="263" t="s">
        <v>6977</v>
      </c>
      <c r="GI253" s="263" t="s">
        <v>6977</v>
      </c>
      <c r="GJ253" s="263" t="s">
        <v>6977</v>
      </c>
      <c r="GK253" s="263" t="s">
        <v>6977</v>
      </c>
      <c r="GL253" s="263" t="s">
        <v>6977</v>
      </c>
      <c r="GM253" s="263" t="s">
        <v>6977</v>
      </c>
      <c r="GN253" s="263" t="s">
        <v>6977</v>
      </c>
      <c r="GO253" s="263" t="s">
        <v>6977</v>
      </c>
      <c r="GP253" s="263" t="s">
        <v>6977</v>
      </c>
      <c r="GQ253" s="263" t="s">
        <v>6977</v>
      </c>
      <c r="GR253" s="263" t="s">
        <v>6977</v>
      </c>
      <c r="GS253" s="263" t="s">
        <v>6977</v>
      </c>
      <c r="GT253" s="263" t="s">
        <v>6977</v>
      </c>
      <c r="GU253" s="263" t="s">
        <v>6977</v>
      </c>
      <c r="GV253" s="263" t="s">
        <v>6977</v>
      </c>
      <c r="GW253" s="263" t="s">
        <v>6977</v>
      </c>
      <c r="GX253" s="263" t="s">
        <v>6977</v>
      </c>
      <c r="GY253" s="263" t="s">
        <v>6977</v>
      </c>
      <c r="GZ253" s="263" t="s">
        <v>6977</v>
      </c>
      <c r="HA253" s="263" t="s">
        <v>6977</v>
      </c>
      <c r="HB253" s="263" t="s">
        <v>6977</v>
      </c>
      <c r="HC253" s="263" t="s">
        <v>6977</v>
      </c>
      <c r="HD253" s="263" t="s">
        <v>6977</v>
      </c>
      <c r="HE253" s="263" t="s">
        <v>6977</v>
      </c>
      <c r="HF253" s="263" t="s">
        <v>6977</v>
      </c>
      <c r="HG253" s="263" t="s">
        <v>6977</v>
      </c>
      <c r="HH253" s="263" t="s">
        <v>6977</v>
      </c>
      <c r="HI253" s="263" t="s">
        <v>6977</v>
      </c>
      <c r="HJ253" s="263" t="s">
        <v>6977</v>
      </c>
      <c r="HK253" s="263" t="s">
        <v>6977</v>
      </c>
      <c r="HL253" s="263" t="s">
        <v>6977</v>
      </c>
      <c r="HM253" s="263" t="s">
        <v>6977</v>
      </c>
      <c r="HN253" s="263" t="s">
        <v>6977</v>
      </c>
      <c r="HO253" s="263" t="s">
        <v>6977</v>
      </c>
      <c r="HP253" s="263" t="s">
        <v>6977</v>
      </c>
      <c r="HQ253" s="263" t="s">
        <v>6977</v>
      </c>
    </row>
    <row r="254" spans="2:225">
      <c r="C254" s="229"/>
      <c r="D254" s="212"/>
      <c r="E254" s="229" t="s">
        <v>7261</v>
      </c>
      <c r="F254" s="235" t="s">
        <v>7259</v>
      </c>
      <c r="G254" s="260" t="s">
        <v>6824</v>
      </c>
      <c r="H254" s="261" t="s">
        <v>7262</v>
      </c>
      <c r="I254" s="263">
        <v>181333.663</v>
      </c>
      <c r="J254" s="263" t="s">
        <v>135</v>
      </c>
      <c r="K254" s="263" t="s">
        <v>135</v>
      </c>
      <c r="L254" s="263" t="s">
        <v>135</v>
      </c>
      <c r="M254" s="263">
        <v>85489.403999999995</v>
      </c>
      <c r="N254" s="263">
        <v>3674007.7880000002</v>
      </c>
      <c r="O254" s="263">
        <v>16594243.051000001</v>
      </c>
      <c r="P254" s="263">
        <v>18536.675999999999</v>
      </c>
      <c r="Q254" s="263">
        <v>17765.100000000002</v>
      </c>
      <c r="R254" s="263">
        <v>982498.55700000003</v>
      </c>
      <c r="S254" s="263" t="s">
        <v>135</v>
      </c>
      <c r="T254" s="263" t="s">
        <v>135</v>
      </c>
      <c r="U254" s="263">
        <v>27706.853999999999</v>
      </c>
      <c r="V254" s="263">
        <v>32976.754999999997</v>
      </c>
      <c r="W254" s="263" t="s">
        <v>135</v>
      </c>
      <c r="X254" s="263">
        <v>344219.23</v>
      </c>
      <c r="Y254" s="263" t="s">
        <v>135</v>
      </c>
      <c r="Z254" s="263" t="s">
        <v>135</v>
      </c>
      <c r="AA254" s="263" t="s">
        <v>135</v>
      </c>
      <c r="AB254" s="263" t="s">
        <v>135</v>
      </c>
      <c r="AC254" s="263" t="s">
        <v>135</v>
      </c>
      <c r="AD254" s="263" t="s">
        <v>135</v>
      </c>
      <c r="AE254" s="263" t="s">
        <v>135</v>
      </c>
      <c r="AF254" s="263">
        <v>632593.70799999998</v>
      </c>
      <c r="AG254" s="263" t="s">
        <v>135</v>
      </c>
      <c r="AH254" s="263" t="s">
        <v>135</v>
      </c>
      <c r="AI254" s="263" t="s">
        <v>135</v>
      </c>
      <c r="AJ254" s="263" t="s">
        <v>135</v>
      </c>
      <c r="AK254" s="263" t="s">
        <v>135</v>
      </c>
      <c r="AL254" s="263" t="s">
        <v>135</v>
      </c>
      <c r="AM254" s="263" t="s">
        <v>135</v>
      </c>
      <c r="AN254" s="263" t="s">
        <v>135</v>
      </c>
      <c r="AO254" s="263" t="s">
        <v>135</v>
      </c>
      <c r="AP254" s="263" t="s">
        <v>135</v>
      </c>
      <c r="AQ254" s="263">
        <v>141849.41</v>
      </c>
      <c r="AR254" s="263" t="s">
        <v>135</v>
      </c>
      <c r="AS254" s="263" t="s">
        <v>135</v>
      </c>
      <c r="AT254" s="263" t="s">
        <v>135</v>
      </c>
      <c r="AU254" s="263" t="s">
        <v>135</v>
      </c>
      <c r="AV254" s="263" t="s">
        <v>135</v>
      </c>
      <c r="AW254" s="263" t="s">
        <v>135</v>
      </c>
      <c r="AX254" s="263" t="s">
        <v>135</v>
      </c>
      <c r="AY254" s="263">
        <v>292372.04300000001</v>
      </c>
      <c r="AZ254" s="263">
        <v>674064.88500000001</v>
      </c>
      <c r="BA254" s="263" t="s">
        <v>135</v>
      </c>
      <c r="BB254" s="263" t="s">
        <v>135</v>
      </c>
      <c r="BC254" s="263" t="s">
        <v>135</v>
      </c>
      <c r="BD254" s="263" t="s">
        <v>135</v>
      </c>
      <c r="BE254" s="263" t="s">
        <v>135</v>
      </c>
      <c r="BF254" s="263" t="s">
        <v>135</v>
      </c>
      <c r="BG254" s="263">
        <v>951463.89600000007</v>
      </c>
      <c r="BH254" s="263" t="s">
        <v>135</v>
      </c>
      <c r="BI254" s="263" t="s">
        <v>135</v>
      </c>
      <c r="BJ254" s="263" t="s">
        <v>135</v>
      </c>
      <c r="BK254" s="263" t="s">
        <v>135</v>
      </c>
      <c r="BL254" s="263">
        <v>145456.06100000002</v>
      </c>
      <c r="BM254" s="263">
        <v>677349.09299999999</v>
      </c>
      <c r="BN254" s="263" t="s">
        <v>135</v>
      </c>
      <c r="BO254" s="263" t="s">
        <v>135</v>
      </c>
      <c r="BP254" s="263" t="s">
        <v>135</v>
      </c>
      <c r="BQ254" s="263" t="s">
        <v>135</v>
      </c>
      <c r="BR254" s="263" t="s">
        <v>135</v>
      </c>
      <c r="BS254" s="263" t="s">
        <v>135</v>
      </c>
      <c r="BT254" s="263" t="s">
        <v>135</v>
      </c>
      <c r="BU254" s="263" t="s">
        <v>135</v>
      </c>
      <c r="BV254" s="263">
        <v>1086971.746</v>
      </c>
      <c r="BW254" s="263" t="s">
        <v>135</v>
      </c>
      <c r="BX254" s="263" t="s">
        <v>135</v>
      </c>
      <c r="BY254" s="263" t="s">
        <v>135</v>
      </c>
      <c r="BZ254" s="263" t="s">
        <v>135</v>
      </c>
      <c r="CA254" s="263" t="s">
        <v>135</v>
      </c>
      <c r="CB254" s="263" t="s">
        <v>135</v>
      </c>
      <c r="CC254" s="263">
        <v>507643.19800000003</v>
      </c>
      <c r="CD254" s="263" t="s">
        <v>135</v>
      </c>
      <c r="CE254" s="263" t="s">
        <v>135</v>
      </c>
      <c r="CF254" s="263" t="s">
        <v>135</v>
      </c>
      <c r="CG254" s="263" t="s">
        <v>135</v>
      </c>
      <c r="CH254" s="263" t="s">
        <v>135</v>
      </c>
      <c r="CI254" s="263">
        <v>7705.9000000000005</v>
      </c>
      <c r="CJ254" s="263" t="s">
        <v>135</v>
      </c>
      <c r="CK254" s="263" t="s">
        <v>135</v>
      </c>
      <c r="CL254" s="263" t="s">
        <v>135</v>
      </c>
      <c r="CM254" s="263">
        <v>18128.887999999999</v>
      </c>
      <c r="CN254" s="263" t="s">
        <v>135</v>
      </c>
      <c r="CO254" s="263" t="s">
        <v>135</v>
      </c>
      <c r="CP254" s="263">
        <v>20660.968000000001</v>
      </c>
      <c r="CQ254" s="263">
        <v>414568.402</v>
      </c>
      <c r="CR254" s="263">
        <v>611723.21</v>
      </c>
      <c r="CS254" s="263">
        <v>280331.45600000001</v>
      </c>
      <c r="CT254" s="263" t="s">
        <v>135</v>
      </c>
      <c r="CU254" s="263">
        <v>370638.41200000001</v>
      </c>
      <c r="CV254" s="263">
        <v>1197323.118</v>
      </c>
      <c r="CW254" s="263" t="s">
        <v>135</v>
      </c>
      <c r="CX254" s="263" t="s">
        <v>135</v>
      </c>
      <c r="CY254" s="263" t="s">
        <v>135</v>
      </c>
      <c r="CZ254" s="263">
        <v>71570.441999999995</v>
      </c>
      <c r="DA254" s="263" t="s">
        <v>135</v>
      </c>
      <c r="DB254" s="263" t="s">
        <v>135</v>
      </c>
      <c r="DC254" s="263" t="s">
        <v>135</v>
      </c>
      <c r="DD254" s="263">
        <v>582593.53300000005</v>
      </c>
      <c r="DE254" s="263">
        <v>381814.37400000001</v>
      </c>
      <c r="DF254" s="263">
        <v>168346.60500000001</v>
      </c>
      <c r="DG254" s="263" t="s">
        <v>135</v>
      </c>
      <c r="DH254" s="263" t="s">
        <v>135</v>
      </c>
      <c r="DI254" s="263" t="s">
        <v>135</v>
      </c>
      <c r="DJ254" s="263" t="s">
        <v>135</v>
      </c>
      <c r="DK254" s="263" t="s">
        <v>135</v>
      </c>
      <c r="DL254" s="263" t="s">
        <v>135</v>
      </c>
      <c r="DM254" s="263">
        <v>764877.10400000005</v>
      </c>
      <c r="DN254" s="263">
        <v>57571.497000000003</v>
      </c>
      <c r="DO254" s="263">
        <v>400889.61100000003</v>
      </c>
      <c r="DP254" s="263" t="s">
        <v>135</v>
      </c>
      <c r="DQ254" s="263">
        <v>26486.639999999999</v>
      </c>
      <c r="DR254" s="263" t="s">
        <v>135</v>
      </c>
      <c r="DS254" s="263" t="s">
        <v>135</v>
      </c>
      <c r="DT254" s="263">
        <v>9114.9079999999994</v>
      </c>
      <c r="DU254" s="263" t="s">
        <v>135</v>
      </c>
      <c r="DV254" s="263">
        <v>2415494.6609999998</v>
      </c>
      <c r="DW254" s="263" t="s">
        <v>135</v>
      </c>
      <c r="DX254" s="263">
        <v>42735.332999999999</v>
      </c>
      <c r="DY254" s="263" t="s">
        <v>135</v>
      </c>
      <c r="DZ254" s="263" t="s">
        <v>135</v>
      </c>
      <c r="EA254" s="263">
        <v>33808.832999999999</v>
      </c>
      <c r="EB254" s="263" t="s">
        <v>135</v>
      </c>
      <c r="EC254" s="263" t="s">
        <v>135</v>
      </c>
      <c r="ED254" s="263" t="s">
        <v>135</v>
      </c>
      <c r="EE254" s="263">
        <v>1512878.2</v>
      </c>
      <c r="EF254" s="263" t="s">
        <v>135</v>
      </c>
      <c r="EG254" s="263">
        <v>80254.911000000007</v>
      </c>
      <c r="EH254" s="263">
        <v>2488616.2949999999</v>
      </c>
      <c r="EI254" s="263" t="s">
        <v>135</v>
      </c>
      <c r="EJ254" s="263" t="s">
        <v>135</v>
      </c>
      <c r="EK254" s="263">
        <v>263791.95</v>
      </c>
      <c r="EL254" s="263" t="s">
        <v>135</v>
      </c>
      <c r="EM254" s="263">
        <v>734774.25199999998</v>
      </c>
      <c r="EN254" s="263">
        <v>619417.83400000003</v>
      </c>
      <c r="EO254" s="263" t="s">
        <v>135</v>
      </c>
      <c r="EP254" s="263" t="s">
        <v>6977</v>
      </c>
      <c r="EQ254" s="263" t="s">
        <v>6977</v>
      </c>
      <c r="ER254" s="263" t="s">
        <v>6977</v>
      </c>
      <c r="ES254" s="263" t="s">
        <v>6977</v>
      </c>
      <c r="ET254" s="263" t="s">
        <v>6977</v>
      </c>
      <c r="EU254" s="263" t="s">
        <v>6977</v>
      </c>
      <c r="EV254" s="263" t="s">
        <v>6977</v>
      </c>
      <c r="EW254" s="263" t="s">
        <v>6977</v>
      </c>
      <c r="EX254" s="263" t="s">
        <v>6977</v>
      </c>
      <c r="EY254" s="263" t="s">
        <v>6977</v>
      </c>
      <c r="EZ254" s="263" t="s">
        <v>6977</v>
      </c>
      <c r="FA254" s="263" t="s">
        <v>6977</v>
      </c>
      <c r="FB254" s="263" t="s">
        <v>6977</v>
      </c>
      <c r="FC254" s="263" t="s">
        <v>6977</v>
      </c>
      <c r="FD254" s="263" t="s">
        <v>6977</v>
      </c>
      <c r="FE254" s="263" t="s">
        <v>6977</v>
      </c>
      <c r="FF254" s="263" t="s">
        <v>6977</v>
      </c>
      <c r="FG254" s="263" t="s">
        <v>6977</v>
      </c>
      <c r="FH254" s="263" t="s">
        <v>6977</v>
      </c>
      <c r="FI254" s="263" t="s">
        <v>6977</v>
      </c>
      <c r="FJ254" s="263" t="s">
        <v>6977</v>
      </c>
      <c r="FK254" s="263" t="s">
        <v>6977</v>
      </c>
      <c r="FL254" s="263" t="s">
        <v>6977</v>
      </c>
      <c r="FM254" s="263" t="s">
        <v>6977</v>
      </c>
      <c r="FN254" s="263" t="s">
        <v>6977</v>
      </c>
      <c r="FO254" s="263" t="s">
        <v>6977</v>
      </c>
      <c r="FP254" s="263" t="s">
        <v>6977</v>
      </c>
      <c r="FQ254" s="263" t="s">
        <v>6977</v>
      </c>
      <c r="FR254" s="263" t="s">
        <v>6977</v>
      </c>
      <c r="FS254" s="263" t="s">
        <v>6977</v>
      </c>
      <c r="FT254" s="263" t="s">
        <v>6977</v>
      </c>
      <c r="FU254" s="263" t="s">
        <v>6977</v>
      </c>
      <c r="FV254" s="263" t="s">
        <v>6977</v>
      </c>
      <c r="FW254" s="263" t="s">
        <v>6977</v>
      </c>
      <c r="FX254" s="263" t="s">
        <v>6977</v>
      </c>
      <c r="FY254" s="263" t="s">
        <v>6977</v>
      </c>
      <c r="FZ254" s="263" t="s">
        <v>6977</v>
      </c>
      <c r="GA254" s="263" t="s">
        <v>6977</v>
      </c>
      <c r="GB254" s="263" t="s">
        <v>6977</v>
      </c>
      <c r="GC254" s="263" t="s">
        <v>6977</v>
      </c>
      <c r="GD254" s="263" t="s">
        <v>6977</v>
      </c>
      <c r="GE254" s="263" t="s">
        <v>6977</v>
      </c>
      <c r="GF254" s="263" t="s">
        <v>6977</v>
      </c>
      <c r="GG254" s="263" t="s">
        <v>6977</v>
      </c>
      <c r="GH254" s="263" t="s">
        <v>6977</v>
      </c>
      <c r="GI254" s="263" t="s">
        <v>6977</v>
      </c>
      <c r="GJ254" s="263" t="s">
        <v>6977</v>
      </c>
      <c r="GK254" s="263" t="s">
        <v>6977</v>
      </c>
      <c r="GL254" s="263" t="s">
        <v>6977</v>
      </c>
      <c r="GM254" s="263" t="s">
        <v>6977</v>
      </c>
      <c r="GN254" s="263" t="s">
        <v>6977</v>
      </c>
      <c r="GO254" s="263" t="s">
        <v>6977</v>
      </c>
      <c r="GP254" s="263" t="s">
        <v>6977</v>
      </c>
      <c r="GQ254" s="263" t="s">
        <v>6977</v>
      </c>
      <c r="GR254" s="263" t="s">
        <v>6977</v>
      </c>
      <c r="GS254" s="263" t="s">
        <v>6977</v>
      </c>
      <c r="GT254" s="263" t="s">
        <v>6977</v>
      </c>
      <c r="GU254" s="263" t="s">
        <v>6977</v>
      </c>
      <c r="GV254" s="263" t="s">
        <v>6977</v>
      </c>
      <c r="GW254" s="263" t="s">
        <v>6977</v>
      </c>
      <c r="GX254" s="263" t="s">
        <v>6977</v>
      </c>
      <c r="GY254" s="263" t="s">
        <v>6977</v>
      </c>
      <c r="GZ254" s="263" t="s">
        <v>6977</v>
      </c>
      <c r="HA254" s="263" t="s">
        <v>6977</v>
      </c>
      <c r="HB254" s="263" t="s">
        <v>6977</v>
      </c>
      <c r="HC254" s="263" t="s">
        <v>6977</v>
      </c>
      <c r="HD254" s="263" t="s">
        <v>6977</v>
      </c>
      <c r="HE254" s="263" t="s">
        <v>6977</v>
      </c>
      <c r="HF254" s="263" t="s">
        <v>6977</v>
      </c>
      <c r="HG254" s="263" t="s">
        <v>6977</v>
      </c>
      <c r="HH254" s="263" t="s">
        <v>6977</v>
      </c>
      <c r="HI254" s="263" t="s">
        <v>6977</v>
      </c>
      <c r="HJ254" s="263" t="s">
        <v>6977</v>
      </c>
      <c r="HK254" s="263" t="s">
        <v>6977</v>
      </c>
      <c r="HL254" s="263" t="s">
        <v>6977</v>
      </c>
      <c r="HM254" s="263" t="s">
        <v>6977</v>
      </c>
      <c r="HN254" s="263" t="s">
        <v>6977</v>
      </c>
      <c r="HO254" s="263" t="s">
        <v>6977</v>
      </c>
      <c r="HP254" s="263" t="s">
        <v>6977</v>
      </c>
      <c r="HQ254" s="263" t="s">
        <v>6977</v>
      </c>
    </row>
    <row r="255" spans="2:225">
      <c r="C255" s="229"/>
      <c r="D255" s="212"/>
      <c r="E255" s="229" t="s">
        <v>7263</v>
      </c>
      <c r="F255" s="235" t="s">
        <v>7259</v>
      </c>
      <c r="G255" s="260" t="s">
        <v>6824</v>
      </c>
      <c r="H255" s="261" t="s">
        <v>7264</v>
      </c>
      <c r="I255" s="263">
        <v>205349.73300000001</v>
      </c>
      <c r="J255" s="263">
        <v>18255149.421</v>
      </c>
      <c r="K255" s="263" t="s">
        <v>135</v>
      </c>
      <c r="L255" s="263" t="s">
        <v>135</v>
      </c>
      <c r="M255" s="263">
        <v>92083.627999999997</v>
      </c>
      <c r="N255" s="263">
        <v>3908165.7630000003</v>
      </c>
      <c r="O255" s="263">
        <v>17770899.065000001</v>
      </c>
      <c r="P255" s="263" t="s">
        <v>135</v>
      </c>
      <c r="Q255" s="263" t="s">
        <v>135</v>
      </c>
      <c r="R255" s="263">
        <v>1314818.6770000001</v>
      </c>
      <c r="S255" s="263" t="s">
        <v>135</v>
      </c>
      <c r="T255" s="263" t="s">
        <v>135</v>
      </c>
      <c r="U255" s="263">
        <v>34364.569000000003</v>
      </c>
      <c r="V255" s="263" t="s">
        <v>135</v>
      </c>
      <c r="W255" s="263" t="s">
        <v>135</v>
      </c>
      <c r="X255" s="263">
        <v>427595.61599999998</v>
      </c>
      <c r="Y255" s="263">
        <v>18255149.421</v>
      </c>
      <c r="Z255" s="263" t="s">
        <v>135</v>
      </c>
      <c r="AA255" s="263">
        <v>18255149.421</v>
      </c>
      <c r="AB255" s="263" t="s">
        <v>135</v>
      </c>
      <c r="AC255" s="263" t="s">
        <v>135</v>
      </c>
      <c r="AD255" s="263" t="s">
        <v>135</v>
      </c>
      <c r="AE255" s="263" t="s">
        <v>135</v>
      </c>
      <c r="AF255" s="263">
        <v>798746.59499999997</v>
      </c>
      <c r="AG255" s="263">
        <v>18255149.421</v>
      </c>
      <c r="AH255" s="263" t="s">
        <v>135</v>
      </c>
      <c r="AI255" s="263">
        <v>18255149.421</v>
      </c>
      <c r="AJ255" s="263" t="s">
        <v>135</v>
      </c>
      <c r="AK255" s="263" t="s">
        <v>135</v>
      </c>
      <c r="AL255" s="263" t="s">
        <v>135</v>
      </c>
      <c r="AM255" s="263" t="s">
        <v>135</v>
      </c>
      <c r="AN255" s="263">
        <v>18255149.421</v>
      </c>
      <c r="AO255" s="263" t="s">
        <v>135</v>
      </c>
      <c r="AP255" s="263" t="s">
        <v>135</v>
      </c>
      <c r="AQ255" s="263">
        <v>197267.93700000001</v>
      </c>
      <c r="AR255" s="263" t="s">
        <v>135</v>
      </c>
      <c r="AS255" s="263">
        <v>18255149.421</v>
      </c>
      <c r="AT255" s="263" t="s">
        <v>135</v>
      </c>
      <c r="AU255" s="263">
        <v>18255149.421</v>
      </c>
      <c r="AV255" s="263" t="s">
        <v>135</v>
      </c>
      <c r="AW255" s="263" t="s">
        <v>135</v>
      </c>
      <c r="AX255" s="263" t="s">
        <v>135</v>
      </c>
      <c r="AY255" s="263">
        <v>423959.77600000001</v>
      </c>
      <c r="AZ255" s="263">
        <v>877028.05200000003</v>
      </c>
      <c r="BA255" s="263" t="s">
        <v>135</v>
      </c>
      <c r="BB255" s="263" t="s">
        <v>135</v>
      </c>
      <c r="BC255" s="263" t="s">
        <v>135</v>
      </c>
      <c r="BD255" s="263" t="s">
        <v>135</v>
      </c>
      <c r="BE255" s="263" t="s">
        <v>135</v>
      </c>
      <c r="BF255" s="263">
        <v>18255149.421</v>
      </c>
      <c r="BG255" s="263">
        <v>1217222.209</v>
      </c>
      <c r="BH255" s="263" t="s">
        <v>135</v>
      </c>
      <c r="BI255" s="263">
        <v>18255149.421</v>
      </c>
      <c r="BJ255" s="263" t="s">
        <v>135</v>
      </c>
      <c r="BK255" s="263" t="s">
        <v>135</v>
      </c>
      <c r="BL255" s="263">
        <v>162982.247</v>
      </c>
      <c r="BM255" s="263">
        <v>810731.20299999998</v>
      </c>
      <c r="BN255" s="263" t="s">
        <v>135</v>
      </c>
      <c r="BO255" s="263" t="s">
        <v>135</v>
      </c>
      <c r="BP255" s="263">
        <v>18255149.421</v>
      </c>
      <c r="BQ255" s="263" t="s">
        <v>135</v>
      </c>
      <c r="BR255" s="263" t="s">
        <v>135</v>
      </c>
      <c r="BS255" s="263">
        <v>18255149.421</v>
      </c>
      <c r="BT255" s="263" t="s">
        <v>135</v>
      </c>
      <c r="BU255" s="263" t="s">
        <v>135</v>
      </c>
      <c r="BV255" s="263">
        <v>1340098.531</v>
      </c>
      <c r="BW255" s="263" t="s">
        <v>135</v>
      </c>
      <c r="BX255" s="263" t="s">
        <v>135</v>
      </c>
      <c r="BY255" s="263" t="s">
        <v>135</v>
      </c>
      <c r="BZ255" s="263" t="s">
        <v>135</v>
      </c>
      <c r="CA255" s="263">
        <v>18255149.421</v>
      </c>
      <c r="CB255" s="263" t="s">
        <v>135</v>
      </c>
      <c r="CC255" s="263">
        <v>698170.76300000004</v>
      </c>
      <c r="CD255" s="263" t="s">
        <v>135</v>
      </c>
      <c r="CE255" s="263">
        <v>18255149.421</v>
      </c>
      <c r="CF255" s="263" t="s">
        <v>135</v>
      </c>
      <c r="CG255" s="263" t="s">
        <v>135</v>
      </c>
      <c r="CH255" s="263">
        <v>18255149.421</v>
      </c>
      <c r="CI255" s="263">
        <v>14723.773000000001</v>
      </c>
      <c r="CJ255" s="263" t="s">
        <v>135</v>
      </c>
      <c r="CK255" s="263" t="s">
        <v>135</v>
      </c>
      <c r="CL255" s="263" t="s">
        <v>135</v>
      </c>
      <c r="CM255" s="263">
        <v>23495.993000000002</v>
      </c>
      <c r="CN255" s="263" t="s">
        <v>135</v>
      </c>
      <c r="CO255" s="263" t="s">
        <v>135</v>
      </c>
      <c r="CP255" s="263">
        <v>25459.644</v>
      </c>
      <c r="CQ255" s="263">
        <v>679838.76899999997</v>
      </c>
      <c r="CR255" s="263">
        <v>763237.65599999996</v>
      </c>
      <c r="CS255" s="263">
        <v>356785.49</v>
      </c>
      <c r="CT255" s="263" t="s">
        <v>135</v>
      </c>
      <c r="CU255" s="263">
        <v>459563.87599999999</v>
      </c>
      <c r="CV255" s="263">
        <v>1271665.737</v>
      </c>
      <c r="CW255" s="263" t="s">
        <v>135</v>
      </c>
      <c r="CX255" s="263" t="s">
        <v>135</v>
      </c>
      <c r="CY255" s="263" t="s">
        <v>135</v>
      </c>
      <c r="CZ255" s="263">
        <v>124841.05500000001</v>
      </c>
      <c r="DA255" s="263" t="s">
        <v>135</v>
      </c>
      <c r="DB255" s="263">
        <v>18255149.421</v>
      </c>
      <c r="DC255" s="263">
        <v>18255149.421</v>
      </c>
      <c r="DD255" s="263">
        <v>703661.25800000003</v>
      </c>
      <c r="DE255" s="263">
        <v>487956.78200000001</v>
      </c>
      <c r="DF255" s="263">
        <v>229197.01699999999</v>
      </c>
      <c r="DG255" s="263" t="s">
        <v>135</v>
      </c>
      <c r="DH255" s="263" t="s">
        <v>135</v>
      </c>
      <c r="DI255" s="263" t="s">
        <v>135</v>
      </c>
      <c r="DJ255" s="263">
        <v>18255149.421</v>
      </c>
      <c r="DK255" s="263" t="s">
        <v>135</v>
      </c>
      <c r="DL255" s="263">
        <v>18255149.421</v>
      </c>
      <c r="DM255" s="263">
        <v>912891.81500000006</v>
      </c>
      <c r="DN255" s="263">
        <v>80736.622000000003</v>
      </c>
      <c r="DO255" s="263">
        <v>470657.43599999999</v>
      </c>
      <c r="DP255" s="263" t="s">
        <v>135</v>
      </c>
      <c r="DQ255" s="263">
        <v>30473.886000000002</v>
      </c>
      <c r="DR255" s="263" t="s">
        <v>135</v>
      </c>
      <c r="DS255" s="263" t="s">
        <v>135</v>
      </c>
      <c r="DT255" s="263">
        <v>12494.175999999999</v>
      </c>
      <c r="DU255" s="263" t="s">
        <v>135</v>
      </c>
      <c r="DV255" s="263">
        <v>3209786.0950000002</v>
      </c>
      <c r="DW255" s="263" t="s">
        <v>135</v>
      </c>
      <c r="DX255" s="263">
        <v>48135.44</v>
      </c>
      <c r="DY255" s="263" t="s">
        <v>135</v>
      </c>
      <c r="DZ255" s="263" t="s">
        <v>135</v>
      </c>
      <c r="EA255" s="263">
        <v>53731.895000000004</v>
      </c>
      <c r="EB255" s="263" t="s">
        <v>135</v>
      </c>
      <c r="EC255" s="263" t="s">
        <v>135</v>
      </c>
      <c r="ED255" s="263" t="s">
        <v>135</v>
      </c>
      <c r="EE255" s="263">
        <v>2054248.6089999999</v>
      </c>
      <c r="EF255" s="263" t="s">
        <v>135</v>
      </c>
      <c r="EG255" s="263">
        <v>120175.879</v>
      </c>
      <c r="EH255" s="263">
        <v>2749982.5649999999</v>
      </c>
      <c r="EI255" s="263" t="s">
        <v>135</v>
      </c>
      <c r="EJ255" s="263" t="s">
        <v>135</v>
      </c>
      <c r="EK255" s="263">
        <v>278644.3</v>
      </c>
      <c r="EL255" s="263" t="s">
        <v>135</v>
      </c>
      <c r="EM255" s="263">
        <v>845224.29300000006</v>
      </c>
      <c r="EN255" s="263">
        <v>655632.20700000005</v>
      </c>
      <c r="EO255" s="263" t="s">
        <v>135</v>
      </c>
      <c r="EP255" s="263" t="s">
        <v>6977</v>
      </c>
      <c r="EQ255" s="263" t="s">
        <v>6977</v>
      </c>
      <c r="ER255" s="263" t="s">
        <v>6977</v>
      </c>
      <c r="ES255" s="263" t="s">
        <v>6977</v>
      </c>
      <c r="ET255" s="263" t="s">
        <v>6977</v>
      </c>
      <c r="EU255" s="263" t="s">
        <v>6977</v>
      </c>
      <c r="EV255" s="263" t="s">
        <v>6977</v>
      </c>
      <c r="EW255" s="263" t="s">
        <v>6977</v>
      </c>
      <c r="EX255" s="263" t="s">
        <v>6977</v>
      </c>
      <c r="EY255" s="263" t="s">
        <v>6977</v>
      </c>
      <c r="EZ255" s="263" t="s">
        <v>6977</v>
      </c>
      <c r="FA255" s="263" t="s">
        <v>6977</v>
      </c>
      <c r="FB255" s="263" t="s">
        <v>6977</v>
      </c>
      <c r="FC255" s="263" t="s">
        <v>6977</v>
      </c>
      <c r="FD255" s="263" t="s">
        <v>6977</v>
      </c>
      <c r="FE255" s="263" t="s">
        <v>6977</v>
      </c>
      <c r="FF255" s="263" t="s">
        <v>6977</v>
      </c>
      <c r="FG255" s="263" t="s">
        <v>6977</v>
      </c>
      <c r="FH255" s="263" t="s">
        <v>6977</v>
      </c>
      <c r="FI255" s="263" t="s">
        <v>6977</v>
      </c>
      <c r="FJ255" s="263" t="s">
        <v>6977</v>
      </c>
      <c r="FK255" s="263" t="s">
        <v>6977</v>
      </c>
      <c r="FL255" s="263" t="s">
        <v>6977</v>
      </c>
      <c r="FM255" s="263" t="s">
        <v>6977</v>
      </c>
      <c r="FN255" s="263" t="s">
        <v>6977</v>
      </c>
      <c r="FO255" s="263" t="s">
        <v>6977</v>
      </c>
      <c r="FP255" s="263" t="s">
        <v>6977</v>
      </c>
      <c r="FQ255" s="263" t="s">
        <v>6977</v>
      </c>
      <c r="FR255" s="263" t="s">
        <v>6977</v>
      </c>
      <c r="FS255" s="263" t="s">
        <v>6977</v>
      </c>
      <c r="FT255" s="263" t="s">
        <v>6977</v>
      </c>
      <c r="FU255" s="263" t="s">
        <v>6977</v>
      </c>
      <c r="FV255" s="263" t="s">
        <v>6977</v>
      </c>
      <c r="FW255" s="263" t="s">
        <v>6977</v>
      </c>
      <c r="FX255" s="263" t="s">
        <v>6977</v>
      </c>
      <c r="FY255" s="263" t="s">
        <v>6977</v>
      </c>
      <c r="FZ255" s="263" t="s">
        <v>6977</v>
      </c>
      <c r="GA255" s="263" t="s">
        <v>6977</v>
      </c>
      <c r="GB255" s="263" t="s">
        <v>6977</v>
      </c>
      <c r="GC255" s="263" t="s">
        <v>6977</v>
      </c>
      <c r="GD255" s="263" t="s">
        <v>6977</v>
      </c>
      <c r="GE255" s="263" t="s">
        <v>6977</v>
      </c>
      <c r="GF255" s="263" t="s">
        <v>6977</v>
      </c>
      <c r="GG255" s="263" t="s">
        <v>6977</v>
      </c>
      <c r="GH255" s="263" t="s">
        <v>6977</v>
      </c>
      <c r="GI255" s="263" t="s">
        <v>6977</v>
      </c>
      <c r="GJ255" s="263" t="s">
        <v>6977</v>
      </c>
      <c r="GK255" s="263" t="s">
        <v>6977</v>
      </c>
      <c r="GL255" s="263" t="s">
        <v>6977</v>
      </c>
      <c r="GM255" s="263" t="s">
        <v>6977</v>
      </c>
      <c r="GN255" s="263" t="s">
        <v>6977</v>
      </c>
      <c r="GO255" s="263" t="s">
        <v>6977</v>
      </c>
      <c r="GP255" s="263" t="s">
        <v>6977</v>
      </c>
      <c r="GQ255" s="263" t="s">
        <v>6977</v>
      </c>
      <c r="GR255" s="263" t="s">
        <v>6977</v>
      </c>
      <c r="GS255" s="263" t="s">
        <v>6977</v>
      </c>
      <c r="GT255" s="263" t="s">
        <v>6977</v>
      </c>
      <c r="GU255" s="263" t="s">
        <v>6977</v>
      </c>
      <c r="GV255" s="263" t="s">
        <v>6977</v>
      </c>
      <c r="GW255" s="263" t="s">
        <v>6977</v>
      </c>
      <c r="GX255" s="263" t="s">
        <v>6977</v>
      </c>
      <c r="GY255" s="263" t="s">
        <v>6977</v>
      </c>
      <c r="GZ255" s="263" t="s">
        <v>6977</v>
      </c>
      <c r="HA255" s="263" t="s">
        <v>6977</v>
      </c>
      <c r="HB255" s="263" t="s">
        <v>6977</v>
      </c>
      <c r="HC255" s="263" t="s">
        <v>6977</v>
      </c>
      <c r="HD255" s="263" t="s">
        <v>6977</v>
      </c>
      <c r="HE255" s="263" t="s">
        <v>6977</v>
      </c>
      <c r="HF255" s="263" t="s">
        <v>6977</v>
      </c>
      <c r="HG255" s="263" t="s">
        <v>6977</v>
      </c>
      <c r="HH255" s="263" t="s">
        <v>6977</v>
      </c>
      <c r="HI255" s="263" t="s">
        <v>6977</v>
      </c>
      <c r="HJ255" s="263" t="s">
        <v>6977</v>
      </c>
      <c r="HK255" s="263" t="s">
        <v>6977</v>
      </c>
      <c r="HL255" s="263" t="s">
        <v>6977</v>
      </c>
      <c r="HM255" s="263" t="s">
        <v>6977</v>
      </c>
      <c r="HN255" s="263" t="s">
        <v>6977</v>
      </c>
      <c r="HO255" s="263" t="s">
        <v>6977</v>
      </c>
      <c r="HP255" s="263" t="s">
        <v>6977</v>
      </c>
      <c r="HQ255" s="263" t="s">
        <v>6977</v>
      </c>
    </row>
    <row r="256" spans="2:225">
      <c r="C256" s="229"/>
      <c r="D256" s="238" t="s">
        <v>7265</v>
      </c>
      <c r="E256" s="229"/>
      <c r="F256" s="235"/>
      <c r="G256" s="260"/>
      <c r="H256" s="261"/>
      <c r="I256" s="263"/>
      <c r="J256" s="263"/>
      <c r="K256" s="263"/>
      <c r="L256" s="263"/>
      <c r="M256" s="263"/>
      <c r="N256" s="263"/>
      <c r="O256" s="263"/>
      <c r="P256" s="263"/>
      <c r="Q256" s="263"/>
      <c r="R256" s="263"/>
      <c r="S256" s="263"/>
      <c r="T256" s="263"/>
      <c r="U256" s="263"/>
      <c r="V256" s="263"/>
      <c r="W256" s="263"/>
      <c r="X256" s="263"/>
      <c r="Y256" s="263"/>
      <c r="Z256" s="263"/>
      <c r="AA256" s="263"/>
      <c r="AB256" s="263"/>
      <c r="AC256" s="263"/>
      <c r="AD256" s="263"/>
      <c r="AE256" s="263"/>
      <c r="AF256" s="263"/>
      <c r="AG256" s="263"/>
      <c r="AH256" s="263"/>
      <c r="AI256" s="263"/>
      <c r="AJ256" s="263"/>
      <c r="AK256" s="263"/>
      <c r="AL256" s="263"/>
      <c r="AM256" s="263"/>
      <c r="AN256" s="263"/>
      <c r="AO256" s="263"/>
      <c r="AP256" s="263"/>
      <c r="AQ256" s="263"/>
      <c r="AR256" s="263"/>
      <c r="AS256" s="263"/>
      <c r="AT256" s="263"/>
      <c r="AU256" s="263"/>
      <c r="AV256" s="263"/>
      <c r="AW256" s="263"/>
      <c r="AX256" s="263"/>
      <c r="AY256" s="263"/>
      <c r="AZ256" s="263"/>
      <c r="BA256" s="263"/>
      <c r="BB256" s="263"/>
      <c r="BC256" s="263"/>
      <c r="BD256" s="263"/>
      <c r="BE256" s="263"/>
      <c r="BF256" s="263"/>
      <c r="BG256" s="263"/>
      <c r="BH256" s="263"/>
      <c r="BI256" s="263"/>
      <c r="BJ256" s="263"/>
      <c r="BK256" s="263"/>
      <c r="BL256" s="263"/>
      <c r="BM256" s="263"/>
      <c r="BN256" s="263"/>
      <c r="BO256" s="263"/>
      <c r="BP256" s="263"/>
      <c r="BQ256" s="263"/>
      <c r="BR256" s="263"/>
      <c r="BS256" s="263"/>
      <c r="BT256" s="263"/>
      <c r="BU256" s="263"/>
      <c r="BV256" s="263"/>
      <c r="BW256" s="263"/>
      <c r="BX256" s="263"/>
      <c r="BY256" s="263"/>
      <c r="BZ256" s="263"/>
      <c r="CA256" s="263"/>
      <c r="CB256" s="263"/>
      <c r="CC256" s="263"/>
      <c r="CD256" s="263"/>
      <c r="CE256" s="263"/>
      <c r="CF256" s="263"/>
      <c r="CG256" s="263"/>
      <c r="CH256" s="263"/>
      <c r="CI256" s="263"/>
      <c r="CJ256" s="263"/>
      <c r="CK256" s="263"/>
      <c r="CL256" s="263"/>
      <c r="CM256" s="263"/>
      <c r="CN256" s="263"/>
      <c r="CO256" s="263"/>
      <c r="CP256" s="263"/>
      <c r="CQ256" s="263"/>
      <c r="CR256" s="263"/>
      <c r="CS256" s="263"/>
      <c r="CT256" s="263"/>
      <c r="CU256" s="263"/>
      <c r="CV256" s="263"/>
      <c r="CW256" s="263"/>
      <c r="CX256" s="263"/>
      <c r="CY256" s="263"/>
      <c r="CZ256" s="263"/>
      <c r="DA256" s="263"/>
      <c r="DB256" s="263"/>
      <c r="DC256" s="263"/>
      <c r="DD256" s="263"/>
      <c r="DE256" s="263"/>
      <c r="DF256" s="263"/>
      <c r="DG256" s="263"/>
      <c r="DH256" s="263"/>
      <c r="DI256" s="263"/>
      <c r="DJ256" s="263"/>
      <c r="DK256" s="263"/>
      <c r="DL256" s="263"/>
      <c r="DM256" s="263"/>
      <c r="DN256" s="263"/>
      <c r="DO256" s="263"/>
      <c r="DP256" s="263"/>
      <c r="DQ256" s="263"/>
      <c r="DR256" s="263"/>
      <c r="DS256" s="263"/>
      <c r="DT256" s="263"/>
      <c r="DU256" s="263"/>
      <c r="DV256" s="263"/>
      <c r="DW256" s="263"/>
      <c r="DX256" s="263"/>
      <c r="DY256" s="263"/>
      <c r="DZ256" s="263"/>
      <c r="EA256" s="263"/>
      <c r="EB256" s="263"/>
      <c r="EC256" s="263"/>
      <c r="ED256" s="263"/>
      <c r="EE256" s="263"/>
      <c r="EF256" s="263"/>
      <c r="EG256" s="263"/>
      <c r="EH256" s="263"/>
      <c r="EI256" s="263"/>
      <c r="EJ256" s="263"/>
      <c r="EK256" s="263"/>
      <c r="EL256" s="263"/>
      <c r="EM256" s="263"/>
      <c r="EN256" s="263"/>
      <c r="EO256" s="263"/>
      <c r="EP256" s="263"/>
      <c r="EQ256" s="263"/>
      <c r="ER256" s="263"/>
      <c r="ES256" s="263"/>
      <c r="ET256" s="263"/>
      <c r="EU256" s="263"/>
      <c r="EV256" s="263"/>
      <c r="EW256" s="263"/>
      <c r="EX256" s="263"/>
      <c r="EY256" s="263"/>
      <c r="EZ256" s="263"/>
      <c r="FA256" s="263"/>
      <c r="FB256" s="263"/>
      <c r="FC256" s="263"/>
      <c r="FD256" s="263"/>
      <c r="FE256" s="263"/>
      <c r="FF256" s="263"/>
      <c r="FG256" s="263"/>
      <c r="FH256" s="263"/>
      <c r="FI256" s="263"/>
      <c r="FJ256" s="263"/>
      <c r="FK256" s="263"/>
      <c r="FL256" s="263"/>
      <c r="FM256" s="263"/>
      <c r="FN256" s="263"/>
      <c r="FO256" s="263"/>
      <c r="FP256" s="263"/>
      <c r="FQ256" s="263"/>
      <c r="FR256" s="263"/>
      <c r="FS256" s="263"/>
      <c r="FT256" s="263"/>
      <c r="FU256" s="263"/>
      <c r="FV256" s="263"/>
      <c r="FW256" s="263"/>
      <c r="FX256" s="263"/>
      <c r="FY256" s="263"/>
      <c r="FZ256" s="263"/>
      <c r="GA256" s="263"/>
      <c r="GB256" s="263"/>
      <c r="GC256" s="263"/>
      <c r="GD256" s="263"/>
      <c r="GE256" s="263"/>
      <c r="GF256" s="263"/>
      <c r="GG256" s="263"/>
      <c r="GH256" s="263"/>
      <c r="GI256" s="263"/>
      <c r="GJ256" s="263"/>
      <c r="GK256" s="263"/>
      <c r="GL256" s="263"/>
      <c r="GM256" s="263"/>
      <c r="GN256" s="263"/>
      <c r="GO256" s="263"/>
      <c r="GP256" s="263"/>
      <c r="GQ256" s="263"/>
      <c r="GR256" s="263"/>
      <c r="GS256" s="263"/>
      <c r="GT256" s="263"/>
      <c r="GU256" s="263"/>
      <c r="GV256" s="263"/>
      <c r="GW256" s="263"/>
      <c r="GX256" s="263"/>
      <c r="GY256" s="263"/>
      <c r="GZ256" s="263"/>
      <c r="HA256" s="263"/>
      <c r="HB256" s="263"/>
      <c r="HC256" s="263"/>
      <c r="HD256" s="263"/>
      <c r="HE256" s="263"/>
      <c r="HF256" s="263"/>
      <c r="HG256" s="263"/>
      <c r="HH256" s="263"/>
      <c r="HI256" s="263"/>
      <c r="HJ256" s="263"/>
      <c r="HK256" s="263"/>
      <c r="HL256" s="263"/>
      <c r="HM256" s="263"/>
      <c r="HN256" s="263"/>
      <c r="HO256" s="263"/>
      <c r="HP256" s="263"/>
      <c r="HQ256" s="263"/>
    </row>
    <row r="257" spans="3:225">
      <c r="C257" s="229"/>
      <c r="D257" s="212"/>
      <c r="E257" s="229" t="s">
        <v>7204</v>
      </c>
      <c r="F257" s="235" t="s">
        <v>7266</v>
      </c>
      <c r="G257" s="260" t="s">
        <v>7206</v>
      </c>
      <c r="H257" s="261" t="s">
        <v>7207</v>
      </c>
      <c r="I257" s="263">
        <v>104895.60550000001</v>
      </c>
      <c r="J257" s="263">
        <v>2021200</v>
      </c>
      <c r="K257" s="263">
        <v>35963.444799999997</v>
      </c>
      <c r="L257" s="263" t="s">
        <v>135</v>
      </c>
      <c r="M257" s="263">
        <v>57972.381300000001</v>
      </c>
      <c r="N257" s="263">
        <v>4164500.0000000005</v>
      </c>
      <c r="O257" s="263">
        <v>8233200</v>
      </c>
      <c r="P257" s="263">
        <v>7082.8822</v>
      </c>
      <c r="Q257" s="263">
        <v>3454.1017999999999</v>
      </c>
      <c r="R257" s="263">
        <v>2485600</v>
      </c>
      <c r="S257" s="263">
        <v>1410100</v>
      </c>
      <c r="T257" s="263">
        <v>7279.2700999999997</v>
      </c>
      <c r="U257" s="263">
        <v>19422.217799999999</v>
      </c>
      <c r="V257" s="263">
        <v>10182.0785</v>
      </c>
      <c r="W257" s="263">
        <v>29612.568800000001</v>
      </c>
      <c r="X257" s="263">
        <v>156547.71580000001</v>
      </c>
      <c r="Y257" s="263">
        <v>203304.0258</v>
      </c>
      <c r="Z257" s="263" t="s">
        <v>135</v>
      </c>
      <c r="AA257" s="263">
        <v>1480500</v>
      </c>
      <c r="AB257" s="263" t="s">
        <v>135</v>
      </c>
      <c r="AC257" s="263">
        <v>6526.0964999999997</v>
      </c>
      <c r="AD257" s="263" t="s">
        <v>135</v>
      </c>
      <c r="AE257" s="263">
        <v>170985.96100000001</v>
      </c>
      <c r="AF257" s="263">
        <v>190661.0331</v>
      </c>
      <c r="AG257" s="263">
        <v>82448.529800000004</v>
      </c>
      <c r="AH257" s="263" t="s">
        <v>135</v>
      </c>
      <c r="AI257" s="263">
        <v>446.06259999999997</v>
      </c>
      <c r="AJ257" s="263">
        <v>142879.622</v>
      </c>
      <c r="AK257" s="263">
        <v>28939.263999999999</v>
      </c>
      <c r="AL257" s="263">
        <v>11207.1842</v>
      </c>
      <c r="AM257" s="263">
        <v>9457.4876999999997</v>
      </c>
      <c r="AN257" s="263">
        <v>38591.080300000001</v>
      </c>
      <c r="AO257" s="263">
        <v>69140.375400000004</v>
      </c>
      <c r="AP257" s="263" t="s">
        <v>135</v>
      </c>
      <c r="AQ257" s="263" t="s">
        <v>135</v>
      </c>
      <c r="AR257" s="263">
        <v>14475.417299999999</v>
      </c>
      <c r="AS257" s="263">
        <v>1884.9117000000001</v>
      </c>
      <c r="AT257" s="263">
        <v>43221.725299999998</v>
      </c>
      <c r="AU257" s="263">
        <v>182744.6298</v>
      </c>
      <c r="AV257" s="263">
        <v>7774.7896000000001</v>
      </c>
      <c r="AW257" s="263" t="s">
        <v>135</v>
      </c>
      <c r="AX257" s="263" t="s">
        <v>135</v>
      </c>
      <c r="AY257" s="263">
        <v>56881.818200000002</v>
      </c>
      <c r="AZ257" s="263">
        <v>828906.15650000004</v>
      </c>
      <c r="BA257" s="263">
        <v>0</v>
      </c>
      <c r="BB257" s="263">
        <v>0</v>
      </c>
      <c r="BC257" s="263">
        <v>92211.536300000007</v>
      </c>
      <c r="BD257" s="263" t="s">
        <v>135</v>
      </c>
      <c r="BE257" s="263">
        <v>6608.1324000000004</v>
      </c>
      <c r="BF257" s="263">
        <v>9458.2114999999994</v>
      </c>
      <c r="BG257" s="263">
        <v>501821.0722</v>
      </c>
      <c r="BH257" s="263">
        <v>34697.698900000003</v>
      </c>
      <c r="BI257" s="263">
        <v>53402.114800000003</v>
      </c>
      <c r="BJ257" s="263" t="s">
        <v>135</v>
      </c>
      <c r="BK257" s="263">
        <v>109262.777</v>
      </c>
      <c r="BL257" s="263" t="s">
        <v>135</v>
      </c>
      <c r="BM257" s="263">
        <v>251433.03349999999</v>
      </c>
      <c r="BN257" s="263">
        <v>12553.873100000001</v>
      </c>
      <c r="BO257" s="263">
        <v>58104.577499999999</v>
      </c>
      <c r="BP257" s="263">
        <v>422551.99249999999</v>
      </c>
      <c r="BQ257" s="263">
        <v>21443.571400000001</v>
      </c>
      <c r="BR257" s="263">
        <v>15151.906999999999</v>
      </c>
      <c r="BS257" s="263">
        <v>275059.7708</v>
      </c>
      <c r="BT257" s="263">
        <v>14763.9622</v>
      </c>
      <c r="BU257" s="263">
        <v>34922.137999999999</v>
      </c>
      <c r="BV257" s="263">
        <v>336918.02360000001</v>
      </c>
      <c r="BW257" s="263">
        <v>25278.487799999999</v>
      </c>
      <c r="BX257" s="263" t="s">
        <v>135</v>
      </c>
      <c r="BY257" s="263" t="s">
        <v>135</v>
      </c>
      <c r="BZ257" s="263" t="s">
        <v>135</v>
      </c>
      <c r="CA257" s="263">
        <v>305.27600000000001</v>
      </c>
      <c r="CB257" s="263" t="s">
        <v>135</v>
      </c>
      <c r="CC257" s="263">
        <v>55363.821199999998</v>
      </c>
      <c r="CD257" s="263">
        <v>115872.5986</v>
      </c>
      <c r="CE257" s="263">
        <v>0</v>
      </c>
      <c r="CF257" s="263" t="s">
        <v>135</v>
      </c>
      <c r="CG257" s="263">
        <v>16702.451300000001</v>
      </c>
      <c r="CH257" s="263">
        <v>86057.497000000003</v>
      </c>
      <c r="CI257" s="263">
        <v>8159.9354000000003</v>
      </c>
      <c r="CJ257" s="263">
        <v>8979.9153999999999</v>
      </c>
      <c r="CK257" s="263">
        <v>5956.9570000000003</v>
      </c>
      <c r="CL257" s="263">
        <v>49543.83</v>
      </c>
      <c r="CM257" s="263">
        <v>978.43029999999999</v>
      </c>
      <c r="CN257" s="263">
        <v>745.59</v>
      </c>
      <c r="CO257" s="263">
        <v>4634.2568000000001</v>
      </c>
      <c r="CP257" s="263">
        <v>10565.403399999999</v>
      </c>
      <c r="CQ257" s="263" t="s">
        <v>135</v>
      </c>
      <c r="CR257" s="263" t="s">
        <v>135</v>
      </c>
      <c r="CS257" s="263">
        <v>93110.854000000007</v>
      </c>
      <c r="CT257" s="263">
        <v>16254.772999999999</v>
      </c>
      <c r="CU257" s="263" t="s">
        <v>135</v>
      </c>
      <c r="CV257" s="263">
        <v>395466.72869999998</v>
      </c>
      <c r="CW257" s="263">
        <v>40689.674899999998</v>
      </c>
      <c r="CX257" s="263">
        <v>95720.888200000001</v>
      </c>
      <c r="CY257" s="263">
        <v>32145.094000000001</v>
      </c>
      <c r="CZ257" s="263" t="s">
        <v>135</v>
      </c>
      <c r="DA257" s="263">
        <v>0</v>
      </c>
      <c r="DB257" s="263">
        <v>9152.7522000000008</v>
      </c>
      <c r="DC257" s="263">
        <v>542.78110000000004</v>
      </c>
      <c r="DD257" s="263">
        <v>153696.92000000001</v>
      </c>
      <c r="DE257" s="263">
        <v>37741.508999999998</v>
      </c>
      <c r="DF257" s="263">
        <v>40566.258000000002</v>
      </c>
      <c r="DG257" s="263">
        <v>19863.483400000001</v>
      </c>
      <c r="DH257" s="263">
        <v>0</v>
      </c>
      <c r="DI257" s="263">
        <v>5030.7879999999996</v>
      </c>
      <c r="DJ257" s="263">
        <v>4060.6206999999999</v>
      </c>
      <c r="DK257" s="263">
        <v>713.10059999999999</v>
      </c>
      <c r="DL257" s="263" t="s">
        <v>135</v>
      </c>
      <c r="DM257" s="263">
        <v>144363.35</v>
      </c>
      <c r="DN257" s="263">
        <v>4.7252999999999998</v>
      </c>
      <c r="DO257" s="263" t="s">
        <v>135</v>
      </c>
      <c r="DP257" s="263">
        <v>2901.0446000000002</v>
      </c>
      <c r="DQ257" s="263">
        <v>7518.8433999999997</v>
      </c>
      <c r="DR257" s="263" t="s">
        <v>135</v>
      </c>
      <c r="DS257" s="263">
        <v>18588.558000000001</v>
      </c>
      <c r="DT257" s="263">
        <v>10.8103</v>
      </c>
      <c r="DU257" s="263" t="s">
        <v>135</v>
      </c>
      <c r="DV257" s="263" t="s">
        <v>135</v>
      </c>
      <c r="DW257" s="263">
        <v>20614.791000000001</v>
      </c>
      <c r="DX257" s="263" t="s">
        <v>135</v>
      </c>
      <c r="DY257" s="263">
        <v>11867.245000000001</v>
      </c>
      <c r="DZ257" s="263" t="s">
        <v>135</v>
      </c>
      <c r="EA257" s="263">
        <v>4283.5092999999997</v>
      </c>
      <c r="EB257" s="263">
        <v>3570.1648</v>
      </c>
      <c r="EC257" s="263">
        <v>0</v>
      </c>
      <c r="ED257" s="263">
        <v>6941.5965999999999</v>
      </c>
      <c r="EE257" s="263" t="s">
        <v>135</v>
      </c>
      <c r="EF257" s="263" t="s">
        <v>135</v>
      </c>
      <c r="EG257" s="263" t="s">
        <v>135</v>
      </c>
      <c r="EH257" s="263" t="s">
        <v>135</v>
      </c>
      <c r="EI257" s="263" t="s">
        <v>135</v>
      </c>
      <c r="EJ257" s="263" t="s">
        <v>135</v>
      </c>
      <c r="EK257" s="263">
        <v>223216.42</v>
      </c>
      <c r="EL257" s="263">
        <v>37017.402000000002</v>
      </c>
      <c r="EM257" s="263">
        <v>65619.387000000002</v>
      </c>
      <c r="EN257" s="263">
        <v>387572.59</v>
      </c>
      <c r="EO257" s="263">
        <v>0</v>
      </c>
      <c r="EP257" s="263" t="s">
        <v>6977</v>
      </c>
      <c r="EQ257" s="263" t="s">
        <v>6977</v>
      </c>
      <c r="ER257" s="263" t="s">
        <v>6977</v>
      </c>
      <c r="ES257" s="263" t="s">
        <v>6977</v>
      </c>
      <c r="ET257" s="263" t="s">
        <v>6977</v>
      </c>
      <c r="EU257" s="263" t="s">
        <v>6977</v>
      </c>
      <c r="EV257" s="263" t="s">
        <v>6977</v>
      </c>
      <c r="EW257" s="263" t="s">
        <v>6977</v>
      </c>
      <c r="EX257" s="263" t="s">
        <v>6977</v>
      </c>
      <c r="EY257" s="263" t="s">
        <v>6977</v>
      </c>
      <c r="EZ257" s="263" t="s">
        <v>6977</v>
      </c>
      <c r="FA257" s="263" t="s">
        <v>6977</v>
      </c>
      <c r="FB257" s="263" t="s">
        <v>6977</v>
      </c>
      <c r="FC257" s="263" t="s">
        <v>6977</v>
      </c>
      <c r="FD257" s="263" t="s">
        <v>6977</v>
      </c>
      <c r="FE257" s="263" t="s">
        <v>6977</v>
      </c>
      <c r="FF257" s="263" t="s">
        <v>6977</v>
      </c>
      <c r="FG257" s="263" t="s">
        <v>6977</v>
      </c>
      <c r="FH257" s="263" t="s">
        <v>6977</v>
      </c>
      <c r="FI257" s="263" t="s">
        <v>6977</v>
      </c>
      <c r="FJ257" s="263" t="s">
        <v>6977</v>
      </c>
      <c r="FK257" s="263" t="s">
        <v>6977</v>
      </c>
      <c r="FL257" s="263" t="s">
        <v>6977</v>
      </c>
      <c r="FM257" s="263" t="s">
        <v>6977</v>
      </c>
      <c r="FN257" s="263" t="s">
        <v>6977</v>
      </c>
      <c r="FO257" s="263" t="s">
        <v>6977</v>
      </c>
      <c r="FP257" s="263" t="s">
        <v>6977</v>
      </c>
      <c r="FQ257" s="263" t="s">
        <v>6977</v>
      </c>
      <c r="FR257" s="263" t="s">
        <v>6977</v>
      </c>
      <c r="FS257" s="263" t="s">
        <v>6977</v>
      </c>
      <c r="FT257" s="263" t="s">
        <v>6977</v>
      </c>
      <c r="FU257" s="263" t="s">
        <v>6977</v>
      </c>
      <c r="FV257" s="263" t="s">
        <v>6977</v>
      </c>
      <c r="FW257" s="263" t="s">
        <v>6977</v>
      </c>
      <c r="FX257" s="263" t="s">
        <v>6977</v>
      </c>
      <c r="FY257" s="263" t="s">
        <v>6977</v>
      </c>
      <c r="FZ257" s="263" t="s">
        <v>6977</v>
      </c>
      <c r="GA257" s="263" t="s">
        <v>6977</v>
      </c>
      <c r="GB257" s="263" t="s">
        <v>6977</v>
      </c>
      <c r="GC257" s="263" t="s">
        <v>6977</v>
      </c>
      <c r="GD257" s="263" t="s">
        <v>6977</v>
      </c>
      <c r="GE257" s="263" t="s">
        <v>6977</v>
      </c>
      <c r="GF257" s="263" t="s">
        <v>6977</v>
      </c>
      <c r="GG257" s="263" t="s">
        <v>6977</v>
      </c>
      <c r="GH257" s="263" t="s">
        <v>6977</v>
      </c>
      <c r="GI257" s="263" t="s">
        <v>6977</v>
      </c>
      <c r="GJ257" s="263" t="s">
        <v>6977</v>
      </c>
      <c r="GK257" s="263" t="s">
        <v>6977</v>
      </c>
      <c r="GL257" s="263" t="s">
        <v>6977</v>
      </c>
      <c r="GM257" s="263" t="s">
        <v>6977</v>
      </c>
      <c r="GN257" s="263" t="s">
        <v>6977</v>
      </c>
      <c r="GO257" s="263" t="s">
        <v>6977</v>
      </c>
      <c r="GP257" s="263" t="s">
        <v>6977</v>
      </c>
      <c r="GQ257" s="263" t="s">
        <v>6977</v>
      </c>
      <c r="GR257" s="263" t="s">
        <v>6977</v>
      </c>
      <c r="GS257" s="263" t="s">
        <v>6977</v>
      </c>
      <c r="GT257" s="263" t="s">
        <v>6977</v>
      </c>
      <c r="GU257" s="263" t="s">
        <v>6977</v>
      </c>
      <c r="GV257" s="263" t="s">
        <v>6977</v>
      </c>
      <c r="GW257" s="263" t="s">
        <v>6977</v>
      </c>
      <c r="GX257" s="263" t="s">
        <v>6977</v>
      </c>
      <c r="GY257" s="263" t="s">
        <v>6977</v>
      </c>
      <c r="GZ257" s="263" t="s">
        <v>6977</v>
      </c>
      <c r="HA257" s="263" t="s">
        <v>6977</v>
      </c>
      <c r="HB257" s="263" t="s">
        <v>6977</v>
      </c>
      <c r="HC257" s="263" t="s">
        <v>6977</v>
      </c>
      <c r="HD257" s="263" t="s">
        <v>6977</v>
      </c>
      <c r="HE257" s="263" t="s">
        <v>6977</v>
      </c>
      <c r="HF257" s="263" t="s">
        <v>6977</v>
      </c>
      <c r="HG257" s="263" t="s">
        <v>6977</v>
      </c>
      <c r="HH257" s="263" t="s">
        <v>6977</v>
      </c>
      <c r="HI257" s="263" t="s">
        <v>6977</v>
      </c>
      <c r="HJ257" s="263" t="s">
        <v>6977</v>
      </c>
      <c r="HK257" s="263" t="s">
        <v>6977</v>
      </c>
      <c r="HL257" s="263" t="s">
        <v>6977</v>
      </c>
      <c r="HM257" s="263" t="s">
        <v>6977</v>
      </c>
      <c r="HN257" s="263" t="s">
        <v>6977</v>
      </c>
      <c r="HO257" s="263" t="s">
        <v>6977</v>
      </c>
      <c r="HP257" s="263" t="s">
        <v>6977</v>
      </c>
      <c r="HQ257" s="263" t="s">
        <v>6977</v>
      </c>
    </row>
    <row r="258" spans="3:225">
      <c r="C258" s="229"/>
      <c r="D258" s="212"/>
      <c r="E258" s="229" t="s">
        <v>7208</v>
      </c>
      <c r="F258" s="235" t="s">
        <v>7266</v>
      </c>
      <c r="G258" s="260" t="s">
        <v>7206</v>
      </c>
      <c r="H258" s="261" t="s">
        <v>7207</v>
      </c>
      <c r="I258" s="263">
        <v>92705.457899999994</v>
      </c>
      <c r="J258" s="263">
        <v>2097000</v>
      </c>
      <c r="K258" s="263">
        <v>34823.3413</v>
      </c>
      <c r="L258" s="263" t="s">
        <v>135</v>
      </c>
      <c r="M258" s="263">
        <v>43887.88</v>
      </c>
      <c r="N258" s="263">
        <v>4617100</v>
      </c>
      <c r="O258" s="263" t="s">
        <v>135</v>
      </c>
      <c r="P258" s="263">
        <v>7758.6210000000001</v>
      </c>
      <c r="Q258" s="263">
        <v>7126.5613000000003</v>
      </c>
      <c r="R258" s="263">
        <v>1509399.9999999998</v>
      </c>
      <c r="S258" s="263">
        <v>1500500</v>
      </c>
      <c r="T258" s="263">
        <v>8273.8585999999996</v>
      </c>
      <c r="U258" s="263">
        <v>20723.3982</v>
      </c>
      <c r="V258" s="263">
        <v>9645.7003000000004</v>
      </c>
      <c r="W258" s="263">
        <v>51408.337099999997</v>
      </c>
      <c r="X258" s="263">
        <v>121803.11320000001</v>
      </c>
      <c r="Y258" s="263">
        <v>216711.90090000001</v>
      </c>
      <c r="Z258" s="263" t="s">
        <v>135</v>
      </c>
      <c r="AA258" s="263">
        <v>1690300.0000000002</v>
      </c>
      <c r="AB258" s="263" t="s">
        <v>135</v>
      </c>
      <c r="AC258" s="263">
        <v>5290.3041999999996</v>
      </c>
      <c r="AD258" s="263" t="s">
        <v>135</v>
      </c>
      <c r="AE258" s="263">
        <v>166041.90710000001</v>
      </c>
      <c r="AF258" s="263">
        <v>210187.07389999999</v>
      </c>
      <c r="AG258" s="263">
        <v>65920.994099999996</v>
      </c>
      <c r="AH258" s="263" t="s">
        <v>135</v>
      </c>
      <c r="AI258" s="263">
        <v>309.95699999999999</v>
      </c>
      <c r="AJ258" s="263">
        <v>150259.29699999999</v>
      </c>
      <c r="AK258" s="263">
        <v>27128.6489</v>
      </c>
      <c r="AL258" s="263">
        <v>16310.6453</v>
      </c>
      <c r="AM258" s="263">
        <v>6473.9180999999999</v>
      </c>
      <c r="AN258" s="263">
        <v>53716.9617</v>
      </c>
      <c r="AO258" s="263">
        <v>82133.005799999999</v>
      </c>
      <c r="AP258" s="263" t="s">
        <v>135</v>
      </c>
      <c r="AQ258" s="263">
        <v>36916.202100000002</v>
      </c>
      <c r="AR258" s="263">
        <v>16388.738300000001</v>
      </c>
      <c r="AS258" s="263">
        <v>2081.4778000000001</v>
      </c>
      <c r="AT258" s="263">
        <v>47783.097699999998</v>
      </c>
      <c r="AU258" s="263">
        <v>227195.75940000001</v>
      </c>
      <c r="AV258" s="263">
        <v>12934.470799999999</v>
      </c>
      <c r="AW258" s="263">
        <v>2604.6059</v>
      </c>
      <c r="AX258" s="263" t="s">
        <v>135</v>
      </c>
      <c r="AY258" s="263">
        <v>49031.464999999997</v>
      </c>
      <c r="AZ258" s="263">
        <v>881520.451</v>
      </c>
      <c r="BA258" s="263">
        <v>0</v>
      </c>
      <c r="BB258" s="263">
        <v>0</v>
      </c>
      <c r="BC258" s="263">
        <v>93919.063500000004</v>
      </c>
      <c r="BD258" s="263" t="s">
        <v>135</v>
      </c>
      <c r="BE258" s="263">
        <v>6209.6702999999998</v>
      </c>
      <c r="BF258" s="263">
        <v>14738.615299999999</v>
      </c>
      <c r="BG258" s="263">
        <v>859615.93039999995</v>
      </c>
      <c r="BH258" s="263">
        <v>44228.704599999997</v>
      </c>
      <c r="BI258" s="263">
        <v>51402.614399999999</v>
      </c>
      <c r="BJ258" s="263" t="s">
        <v>135</v>
      </c>
      <c r="BK258" s="263">
        <v>98081.509000000005</v>
      </c>
      <c r="BL258" s="263">
        <v>72973.097999999998</v>
      </c>
      <c r="BM258" s="263">
        <v>295896.07559999998</v>
      </c>
      <c r="BN258" s="263">
        <v>13973.757</v>
      </c>
      <c r="BO258" s="263">
        <v>60091.643799999998</v>
      </c>
      <c r="BP258" s="263">
        <v>2049500</v>
      </c>
      <c r="BQ258" s="263">
        <v>29288.075099999998</v>
      </c>
      <c r="BR258" s="263">
        <v>15259.224</v>
      </c>
      <c r="BS258" s="263">
        <v>371182.152</v>
      </c>
      <c r="BT258" s="263">
        <v>14909.4892</v>
      </c>
      <c r="BU258" s="263">
        <v>36125.041599999997</v>
      </c>
      <c r="BV258" s="263">
        <v>381573.1678</v>
      </c>
      <c r="BW258" s="263">
        <v>35197.324000000001</v>
      </c>
      <c r="BX258" s="263" t="s">
        <v>135</v>
      </c>
      <c r="BY258" s="263" t="s">
        <v>135</v>
      </c>
      <c r="BZ258" s="263" t="s">
        <v>135</v>
      </c>
      <c r="CA258" s="263">
        <v>364.70010000000002</v>
      </c>
      <c r="CB258" s="263" t="s">
        <v>135</v>
      </c>
      <c r="CC258" s="263">
        <v>72076.603900000002</v>
      </c>
      <c r="CD258" s="263">
        <v>180344.37409999999</v>
      </c>
      <c r="CE258" s="263">
        <v>0</v>
      </c>
      <c r="CF258" s="263" t="s">
        <v>135</v>
      </c>
      <c r="CG258" s="263">
        <v>21241.382799999999</v>
      </c>
      <c r="CH258" s="263">
        <v>86219.775800000003</v>
      </c>
      <c r="CI258" s="263">
        <v>8082.0286999999998</v>
      </c>
      <c r="CJ258" s="263">
        <v>18139.321199999998</v>
      </c>
      <c r="CK258" s="263">
        <v>6150.8158000000003</v>
      </c>
      <c r="CL258" s="263">
        <v>55343.525000000001</v>
      </c>
      <c r="CM258" s="263">
        <v>1239.2731000000001</v>
      </c>
      <c r="CN258" s="263">
        <v>1029.9564</v>
      </c>
      <c r="CO258" s="263">
        <v>4320.5761000000002</v>
      </c>
      <c r="CP258" s="263">
        <v>13192.812900000001</v>
      </c>
      <c r="CQ258" s="263" t="s">
        <v>135</v>
      </c>
      <c r="CR258" s="263" t="s">
        <v>135</v>
      </c>
      <c r="CS258" s="263">
        <v>103319.6841</v>
      </c>
      <c r="CT258" s="263">
        <v>16391.345000000001</v>
      </c>
      <c r="CU258" s="263" t="s">
        <v>135</v>
      </c>
      <c r="CV258" s="263">
        <v>738210.96510000003</v>
      </c>
      <c r="CW258" s="263">
        <v>80478.875899999999</v>
      </c>
      <c r="CX258" s="263">
        <v>106934.4181</v>
      </c>
      <c r="CY258" s="263">
        <v>26489.385999999999</v>
      </c>
      <c r="CZ258" s="263" t="s">
        <v>135</v>
      </c>
      <c r="DA258" s="263">
        <v>24768.401900000001</v>
      </c>
      <c r="DB258" s="263">
        <v>15628.5316</v>
      </c>
      <c r="DC258" s="263">
        <v>1072.6837</v>
      </c>
      <c r="DD258" s="263">
        <v>210366.95</v>
      </c>
      <c r="DE258" s="263">
        <v>47078.286</v>
      </c>
      <c r="DF258" s="263">
        <v>45492.463000000003</v>
      </c>
      <c r="DG258" s="263">
        <v>43594.756000000001</v>
      </c>
      <c r="DH258" s="263">
        <v>160.5831</v>
      </c>
      <c r="DI258" s="263">
        <v>6497.4650000000001</v>
      </c>
      <c r="DJ258" s="263">
        <v>4622.2510000000002</v>
      </c>
      <c r="DK258" s="263">
        <v>2490.1446000000001</v>
      </c>
      <c r="DL258" s="263">
        <v>943.11630000000002</v>
      </c>
      <c r="DM258" s="263">
        <v>212256.29</v>
      </c>
      <c r="DN258" s="263">
        <v>1366.6103000000001</v>
      </c>
      <c r="DO258" s="263">
        <v>195083.75</v>
      </c>
      <c r="DP258" s="263">
        <v>6046.6742999999997</v>
      </c>
      <c r="DQ258" s="263">
        <v>3566.1296000000002</v>
      </c>
      <c r="DR258" s="263" t="s">
        <v>135</v>
      </c>
      <c r="DS258" s="263">
        <v>25246.402999999998</v>
      </c>
      <c r="DT258" s="263">
        <v>3.7644000000000002</v>
      </c>
      <c r="DU258" s="263" t="s">
        <v>135</v>
      </c>
      <c r="DV258" s="263">
        <v>61135.328000000001</v>
      </c>
      <c r="DW258" s="263">
        <v>20812.400000000001</v>
      </c>
      <c r="DX258" s="263" t="s">
        <v>135</v>
      </c>
      <c r="DY258" s="263">
        <v>14026.105</v>
      </c>
      <c r="DZ258" s="263" t="s">
        <v>135</v>
      </c>
      <c r="EA258" s="263" t="s">
        <v>135</v>
      </c>
      <c r="EB258" s="263">
        <v>1303.6279</v>
      </c>
      <c r="EC258" s="263">
        <v>6.7839999999999998</v>
      </c>
      <c r="ED258" s="263">
        <v>11775.638999999999</v>
      </c>
      <c r="EE258" s="263">
        <v>137529.56</v>
      </c>
      <c r="EF258" s="263" t="s">
        <v>135</v>
      </c>
      <c r="EG258" s="263" t="s">
        <v>135</v>
      </c>
      <c r="EH258" s="263" t="s">
        <v>135</v>
      </c>
      <c r="EI258" s="263" t="s">
        <v>135</v>
      </c>
      <c r="EJ258" s="263" t="s">
        <v>135</v>
      </c>
      <c r="EK258" s="263">
        <v>218547.31</v>
      </c>
      <c r="EL258" s="263">
        <v>40873.086000000003</v>
      </c>
      <c r="EM258" s="263">
        <v>75056.913</v>
      </c>
      <c r="EN258" s="263">
        <v>497509.07</v>
      </c>
      <c r="EO258" s="263">
        <v>0</v>
      </c>
      <c r="EP258" s="263" t="s">
        <v>6977</v>
      </c>
      <c r="EQ258" s="263" t="s">
        <v>6977</v>
      </c>
      <c r="ER258" s="263" t="s">
        <v>6977</v>
      </c>
      <c r="ES258" s="263" t="s">
        <v>6977</v>
      </c>
      <c r="ET258" s="263" t="s">
        <v>6977</v>
      </c>
      <c r="EU258" s="263" t="s">
        <v>6977</v>
      </c>
      <c r="EV258" s="263" t="s">
        <v>6977</v>
      </c>
      <c r="EW258" s="263" t="s">
        <v>6977</v>
      </c>
      <c r="EX258" s="263" t="s">
        <v>6977</v>
      </c>
      <c r="EY258" s="263" t="s">
        <v>6977</v>
      </c>
      <c r="EZ258" s="263" t="s">
        <v>6977</v>
      </c>
      <c r="FA258" s="263" t="s">
        <v>6977</v>
      </c>
      <c r="FB258" s="263" t="s">
        <v>6977</v>
      </c>
      <c r="FC258" s="263" t="s">
        <v>6977</v>
      </c>
      <c r="FD258" s="263" t="s">
        <v>6977</v>
      </c>
      <c r="FE258" s="263" t="s">
        <v>6977</v>
      </c>
      <c r="FF258" s="263" t="s">
        <v>6977</v>
      </c>
      <c r="FG258" s="263" t="s">
        <v>6977</v>
      </c>
      <c r="FH258" s="263" t="s">
        <v>6977</v>
      </c>
      <c r="FI258" s="263" t="s">
        <v>6977</v>
      </c>
      <c r="FJ258" s="263" t="s">
        <v>6977</v>
      </c>
      <c r="FK258" s="263" t="s">
        <v>6977</v>
      </c>
      <c r="FL258" s="263" t="s">
        <v>6977</v>
      </c>
      <c r="FM258" s="263" t="s">
        <v>6977</v>
      </c>
      <c r="FN258" s="263" t="s">
        <v>6977</v>
      </c>
      <c r="FO258" s="263" t="s">
        <v>6977</v>
      </c>
      <c r="FP258" s="263" t="s">
        <v>6977</v>
      </c>
      <c r="FQ258" s="263" t="s">
        <v>6977</v>
      </c>
      <c r="FR258" s="263" t="s">
        <v>6977</v>
      </c>
      <c r="FS258" s="263" t="s">
        <v>6977</v>
      </c>
      <c r="FT258" s="263" t="s">
        <v>6977</v>
      </c>
      <c r="FU258" s="263" t="s">
        <v>6977</v>
      </c>
      <c r="FV258" s="263" t="s">
        <v>6977</v>
      </c>
      <c r="FW258" s="263" t="s">
        <v>6977</v>
      </c>
      <c r="FX258" s="263" t="s">
        <v>6977</v>
      </c>
      <c r="FY258" s="263" t="s">
        <v>6977</v>
      </c>
      <c r="FZ258" s="263" t="s">
        <v>6977</v>
      </c>
      <c r="GA258" s="263" t="s">
        <v>6977</v>
      </c>
      <c r="GB258" s="263" t="s">
        <v>6977</v>
      </c>
      <c r="GC258" s="263" t="s">
        <v>6977</v>
      </c>
      <c r="GD258" s="263" t="s">
        <v>6977</v>
      </c>
      <c r="GE258" s="263" t="s">
        <v>6977</v>
      </c>
      <c r="GF258" s="263" t="s">
        <v>6977</v>
      </c>
      <c r="GG258" s="263" t="s">
        <v>6977</v>
      </c>
      <c r="GH258" s="263" t="s">
        <v>6977</v>
      </c>
      <c r="GI258" s="263" t="s">
        <v>6977</v>
      </c>
      <c r="GJ258" s="263" t="s">
        <v>6977</v>
      </c>
      <c r="GK258" s="263" t="s">
        <v>6977</v>
      </c>
      <c r="GL258" s="263" t="s">
        <v>6977</v>
      </c>
      <c r="GM258" s="263" t="s">
        <v>6977</v>
      </c>
      <c r="GN258" s="263" t="s">
        <v>6977</v>
      </c>
      <c r="GO258" s="263" t="s">
        <v>6977</v>
      </c>
      <c r="GP258" s="263" t="s">
        <v>6977</v>
      </c>
      <c r="GQ258" s="263" t="s">
        <v>6977</v>
      </c>
      <c r="GR258" s="263" t="s">
        <v>6977</v>
      </c>
      <c r="GS258" s="263" t="s">
        <v>6977</v>
      </c>
      <c r="GT258" s="263" t="s">
        <v>6977</v>
      </c>
      <c r="GU258" s="263" t="s">
        <v>6977</v>
      </c>
      <c r="GV258" s="263" t="s">
        <v>6977</v>
      </c>
      <c r="GW258" s="263" t="s">
        <v>6977</v>
      </c>
      <c r="GX258" s="263" t="s">
        <v>6977</v>
      </c>
      <c r="GY258" s="263" t="s">
        <v>6977</v>
      </c>
      <c r="GZ258" s="263" t="s">
        <v>6977</v>
      </c>
      <c r="HA258" s="263" t="s">
        <v>6977</v>
      </c>
      <c r="HB258" s="263" t="s">
        <v>6977</v>
      </c>
      <c r="HC258" s="263" t="s">
        <v>6977</v>
      </c>
      <c r="HD258" s="263" t="s">
        <v>6977</v>
      </c>
      <c r="HE258" s="263" t="s">
        <v>6977</v>
      </c>
      <c r="HF258" s="263" t="s">
        <v>6977</v>
      </c>
      <c r="HG258" s="263" t="s">
        <v>6977</v>
      </c>
      <c r="HH258" s="263" t="s">
        <v>6977</v>
      </c>
      <c r="HI258" s="263" t="s">
        <v>6977</v>
      </c>
      <c r="HJ258" s="263" t="s">
        <v>6977</v>
      </c>
      <c r="HK258" s="263" t="s">
        <v>6977</v>
      </c>
      <c r="HL258" s="263" t="s">
        <v>6977</v>
      </c>
      <c r="HM258" s="263" t="s">
        <v>6977</v>
      </c>
      <c r="HN258" s="263" t="s">
        <v>6977</v>
      </c>
      <c r="HO258" s="263" t="s">
        <v>6977</v>
      </c>
      <c r="HP258" s="263" t="s">
        <v>6977</v>
      </c>
      <c r="HQ258" s="263" t="s">
        <v>6977</v>
      </c>
    </row>
    <row r="259" spans="3:225">
      <c r="C259" s="229"/>
      <c r="D259" s="212"/>
      <c r="E259" s="229" t="s">
        <v>7209</v>
      </c>
      <c r="F259" s="235" t="s">
        <v>7266</v>
      </c>
      <c r="G259" s="260" t="s">
        <v>7206</v>
      </c>
      <c r="H259" s="261" t="s">
        <v>7207</v>
      </c>
      <c r="I259" s="263">
        <v>105472.86870000001</v>
      </c>
      <c r="J259" s="263">
        <v>2109200</v>
      </c>
      <c r="K259" s="263">
        <v>39509.542099999999</v>
      </c>
      <c r="L259" s="263" t="s">
        <v>135</v>
      </c>
      <c r="M259" s="263">
        <v>19946.265800000001</v>
      </c>
      <c r="N259" s="263">
        <v>2842100</v>
      </c>
      <c r="O259" s="263">
        <v>8807500</v>
      </c>
      <c r="P259" s="263">
        <v>11309.1937</v>
      </c>
      <c r="Q259" s="263">
        <v>4451.1977999999999</v>
      </c>
      <c r="R259" s="263">
        <v>1040100</v>
      </c>
      <c r="S259" s="263">
        <v>1598600</v>
      </c>
      <c r="T259" s="263">
        <v>7510.4056</v>
      </c>
      <c r="U259" s="263">
        <v>23824.8269</v>
      </c>
      <c r="V259" s="263">
        <v>10951.516799999999</v>
      </c>
      <c r="W259" s="263">
        <v>35207.801700000004</v>
      </c>
      <c r="X259" s="263">
        <v>151892.72880000001</v>
      </c>
      <c r="Y259" s="263">
        <v>247766.6923</v>
      </c>
      <c r="Z259" s="263" t="s">
        <v>135</v>
      </c>
      <c r="AA259" s="263">
        <v>1982300</v>
      </c>
      <c r="AB259" s="263" t="s">
        <v>135</v>
      </c>
      <c r="AC259" s="263">
        <v>22272.856899999999</v>
      </c>
      <c r="AD259" s="263" t="s">
        <v>135</v>
      </c>
      <c r="AE259" s="263">
        <v>152139.13879999999</v>
      </c>
      <c r="AF259" s="263">
        <v>223758.62710000001</v>
      </c>
      <c r="AG259" s="263">
        <v>81631.506899999993</v>
      </c>
      <c r="AH259" s="263" t="s">
        <v>135</v>
      </c>
      <c r="AI259" s="263">
        <v>257.3931</v>
      </c>
      <c r="AJ259" s="263">
        <v>159815.065</v>
      </c>
      <c r="AK259" s="263">
        <v>18708.0334</v>
      </c>
      <c r="AL259" s="263">
        <v>18022.795399999999</v>
      </c>
      <c r="AM259" s="263">
        <v>6801.0677999999998</v>
      </c>
      <c r="AN259" s="263">
        <v>51282.401400000002</v>
      </c>
      <c r="AO259" s="263">
        <v>107676.6869</v>
      </c>
      <c r="AP259" s="263" t="s">
        <v>135</v>
      </c>
      <c r="AQ259" s="263">
        <v>44807.181600000004</v>
      </c>
      <c r="AR259" s="263">
        <v>15712.6175</v>
      </c>
      <c r="AS259" s="263">
        <v>2353.8276000000001</v>
      </c>
      <c r="AT259" s="263">
        <v>48946.3963</v>
      </c>
      <c r="AU259" s="263">
        <v>268632.9706</v>
      </c>
      <c r="AV259" s="263">
        <v>9253.0985000000001</v>
      </c>
      <c r="AW259" s="263">
        <v>4213.9766</v>
      </c>
      <c r="AX259" s="263" t="s">
        <v>135</v>
      </c>
      <c r="AY259" s="263">
        <v>61893.977500000001</v>
      </c>
      <c r="AZ259" s="263">
        <v>914497.32649999997</v>
      </c>
      <c r="BA259" s="263">
        <v>130.88720000000001</v>
      </c>
      <c r="BB259" s="263">
        <v>16930.847000000002</v>
      </c>
      <c r="BC259" s="263">
        <v>107513.0097</v>
      </c>
      <c r="BD259" s="263" t="s">
        <v>135</v>
      </c>
      <c r="BE259" s="263">
        <v>5592.1607999999997</v>
      </c>
      <c r="BF259" s="263">
        <v>16419.8321</v>
      </c>
      <c r="BG259" s="263">
        <v>1048100</v>
      </c>
      <c r="BH259" s="263">
        <v>46544.226900000001</v>
      </c>
      <c r="BI259" s="263">
        <v>54868.233399999997</v>
      </c>
      <c r="BJ259" s="263">
        <v>31.664899999999999</v>
      </c>
      <c r="BK259" s="263">
        <v>88885.998999999996</v>
      </c>
      <c r="BL259" s="263">
        <v>93525.359299999996</v>
      </c>
      <c r="BM259" s="263">
        <v>377705.71990000003</v>
      </c>
      <c r="BN259" s="263">
        <v>20048.711500000001</v>
      </c>
      <c r="BO259" s="263">
        <v>64678.9254</v>
      </c>
      <c r="BP259" s="263">
        <v>2184200</v>
      </c>
      <c r="BQ259" s="263">
        <v>32243.433000000001</v>
      </c>
      <c r="BR259" s="263">
        <v>18424.544999999998</v>
      </c>
      <c r="BS259" s="263">
        <v>379618.80859999999</v>
      </c>
      <c r="BT259" s="263">
        <v>13304.514800000001</v>
      </c>
      <c r="BU259" s="263">
        <v>38912.668599999997</v>
      </c>
      <c r="BV259" s="263">
        <v>419523.20250000001</v>
      </c>
      <c r="BW259" s="263">
        <v>42198.806900000003</v>
      </c>
      <c r="BX259" s="263" t="s">
        <v>135</v>
      </c>
      <c r="BY259" s="263" t="s">
        <v>135</v>
      </c>
      <c r="BZ259" s="263" t="s">
        <v>135</v>
      </c>
      <c r="CA259" s="263">
        <v>1251.7469000000001</v>
      </c>
      <c r="CB259" s="263" t="s">
        <v>135</v>
      </c>
      <c r="CC259" s="263">
        <v>104237.8792</v>
      </c>
      <c r="CD259" s="263">
        <v>196167.9423</v>
      </c>
      <c r="CE259" s="263">
        <v>0</v>
      </c>
      <c r="CF259" s="263" t="s">
        <v>135</v>
      </c>
      <c r="CG259" s="263">
        <v>24610.372100000001</v>
      </c>
      <c r="CH259" s="263">
        <v>95223.537100000001</v>
      </c>
      <c r="CI259" s="263">
        <v>9657.1406999999999</v>
      </c>
      <c r="CJ259" s="263">
        <v>18837.4794</v>
      </c>
      <c r="CK259" s="263">
        <v>6596.6628000000001</v>
      </c>
      <c r="CL259" s="263">
        <v>45381.803</v>
      </c>
      <c r="CM259" s="263">
        <v>1614.0697</v>
      </c>
      <c r="CN259" s="263">
        <v>1194.4713999999999</v>
      </c>
      <c r="CO259" s="263">
        <v>6163.1099000000004</v>
      </c>
      <c r="CP259" s="263">
        <v>14159.3809</v>
      </c>
      <c r="CQ259" s="263" t="s">
        <v>135</v>
      </c>
      <c r="CR259" s="263">
        <v>87202.104999999996</v>
      </c>
      <c r="CS259" s="263">
        <v>117125.4611</v>
      </c>
      <c r="CT259" s="263">
        <v>16268.527</v>
      </c>
      <c r="CU259" s="263">
        <v>78454.505000000005</v>
      </c>
      <c r="CV259" s="263">
        <v>889569.99699999997</v>
      </c>
      <c r="CW259" s="263">
        <v>107326.162</v>
      </c>
      <c r="CX259" s="263">
        <v>171703.2322</v>
      </c>
      <c r="CY259" s="263">
        <v>23685.976999999999</v>
      </c>
      <c r="CZ259" s="263" t="s">
        <v>135</v>
      </c>
      <c r="DA259" s="263">
        <v>28316.7673</v>
      </c>
      <c r="DB259" s="263">
        <v>16773.6561</v>
      </c>
      <c r="DC259" s="263">
        <v>1567.4599000000001</v>
      </c>
      <c r="DD259" s="263">
        <v>273947.5</v>
      </c>
      <c r="DE259" s="263">
        <v>59227.936999999998</v>
      </c>
      <c r="DF259" s="263">
        <v>51335.735999999997</v>
      </c>
      <c r="DG259" s="263">
        <v>54258.823900000003</v>
      </c>
      <c r="DH259" s="263">
        <v>11.6075</v>
      </c>
      <c r="DI259" s="263">
        <v>11123.994000000001</v>
      </c>
      <c r="DJ259" s="263">
        <v>4535.9107000000004</v>
      </c>
      <c r="DK259" s="263">
        <v>4871.7012999999997</v>
      </c>
      <c r="DL259" s="263">
        <v>1405.741</v>
      </c>
      <c r="DM259" s="263">
        <v>294241.53999999998</v>
      </c>
      <c r="DN259" s="263">
        <v>1983.4383</v>
      </c>
      <c r="DO259" s="263">
        <v>221827.92</v>
      </c>
      <c r="DP259" s="263">
        <v>8354.9663999999993</v>
      </c>
      <c r="DQ259" s="263">
        <v>4700.0475999999999</v>
      </c>
      <c r="DR259" s="263" t="s">
        <v>135</v>
      </c>
      <c r="DS259" s="263">
        <v>32497.51</v>
      </c>
      <c r="DT259" s="263">
        <v>3.8224999999999998</v>
      </c>
      <c r="DU259" s="263" t="s">
        <v>135</v>
      </c>
      <c r="DV259" s="263">
        <v>133096.31</v>
      </c>
      <c r="DW259" s="263">
        <v>21445.362000000001</v>
      </c>
      <c r="DX259" s="263" t="s">
        <v>135</v>
      </c>
      <c r="DY259" s="263">
        <v>16050.841</v>
      </c>
      <c r="DZ259" s="263">
        <v>782.05399999999997</v>
      </c>
      <c r="EA259" s="263">
        <v>12336.958000000001</v>
      </c>
      <c r="EB259" s="263">
        <v>488.52269999999999</v>
      </c>
      <c r="EC259" s="263">
        <v>44.4422</v>
      </c>
      <c r="ED259" s="263">
        <v>8534.7842999999993</v>
      </c>
      <c r="EE259" s="263">
        <v>302235.15000000002</v>
      </c>
      <c r="EF259" s="263">
        <v>1549.8398</v>
      </c>
      <c r="EG259" s="263" t="s">
        <v>135</v>
      </c>
      <c r="EH259" s="263" t="s">
        <v>135</v>
      </c>
      <c r="EI259" s="263" t="s">
        <v>135</v>
      </c>
      <c r="EJ259" s="263" t="s">
        <v>135</v>
      </c>
      <c r="EK259" s="263">
        <v>233623.55</v>
      </c>
      <c r="EL259" s="263">
        <v>36717.625999999997</v>
      </c>
      <c r="EM259" s="263">
        <v>57294.339</v>
      </c>
      <c r="EN259" s="263">
        <v>524205.27</v>
      </c>
      <c r="EO259" s="263">
        <v>0</v>
      </c>
      <c r="EP259" s="263" t="s">
        <v>6977</v>
      </c>
      <c r="EQ259" s="263" t="s">
        <v>6977</v>
      </c>
      <c r="ER259" s="263" t="s">
        <v>6977</v>
      </c>
      <c r="ES259" s="263" t="s">
        <v>6977</v>
      </c>
      <c r="ET259" s="263" t="s">
        <v>6977</v>
      </c>
      <c r="EU259" s="263" t="s">
        <v>6977</v>
      </c>
      <c r="EV259" s="263" t="s">
        <v>6977</v>
      </c>
      <c r="EW259" s="263" t="s">
        <v>6977</v>
      </c>
      <c r="EX259" s="263" t="s">
        <v>6977</v>
      </c>
      <c r="EY259" s="263" t="s">
        <v>6977</v>
      </c>
      <c r="EZ259" s="263" t="s">
        <v>6977</v>
      </c>
      <c r="FA259" s="263" t="s">
        <v>6977</v>
      </c>
      <c r="FB259" s="263" t="s">
        <v>6977</v>
      </c>
      <c r="FC259" s="263" t="s">
        <v>6977</v>
      </c>
      <c r="FD259" s="263" t="s">
        <v>6977</v>
      </c>
      <c r="FE259" s="263" t="s">
        <v>6977</v>
      </c>
      <c r="FF259" s="263" t="s">
        <v>6977</v>
      </c>
      <c r="FG259" s="263" t="s">
        <v>6977</v>
      </c>
      <c r="FH259" s="263" t="s">
        <v>6977</v>
      </c>
      <c r="FI259" s="263" t="s">
        <v>6977</v>
      </c>
      <c r="FJ259" s="263" t="s">
        <v>6977</v>
      </c>
      <c r="FK259" s="263" t="s">
        <v>6977</v>
      </c>
      <c r="FL259" s="263" t="s">
        <v>6977</v>
      </c>
      <c r="FM259" s="263" t="s">
        <v>6977</v>
      </c>
      <c r="FN259" s="263" t="s">
        <v>6977</v>
      </c>
      <c r="FO259" s="263" t="s">
        <v>6977</v>
      </c>
      <c r="FP259" s="263" t="s">
        <v>6977</v>
      </c>
      <c r="FQ259" s="263" t="s">
        <v>6977</v>
      </c>
      <c r="FR259" s="263" t="s">
        <v>6977</v>
      </c>
      <c r="FS259" s="263" t="s">
        <v>6977</v>
      </c>
      <c r="FT259" s="263" t="s">
        <v>6977</v>
      </c>
      <c r="FU259" s="263" t="s">
        <v>6977</v>
      </c>
      <c r="FV259" s="263" t="s">
        <v>6977</v>
      </c>
      <c r="FW259" s="263" t="s">
        <v>6977</v>
      </c>
      <c r="FX259" s="263" t="s">
        <v>6977</v>
      </c>
      <c r="FY259" s="263" t="s">
        <v>6977</v>
      </c>
      <c r="FZ259" s="263" t="s">
        <v>6977</v>
      </c>
      <c r="GA259" s="263" t="s">
        <v>6977</v>
      </c>
      <c r="GB259" s="263" t="s">
        <v>6977</v>
      </c>
      <c r="GC259" s="263" t="s">
        <v>6977</v>
      </c>
      <c r="GD259" s="263" t="s">
        <v>6977</v>
      </c>
      <c r="GE259" s="263" t="s">
        <v>6977</v>
      </c>
      <c r="GF259" s="263" t="s">
        <v>6977</v>
      </c>
      <c r="GG259" s="263" t="s">
        <v>6977</v>
      </c>
      <c r="GH259" s="263" t="s">
        <v>6977</v>
      </c>
      <c r="GI259" s="263" t="s">
        <v>6977</v>
      </c>
      <c r="GJ259" s="263" t="s">
        <v>6977</v>
      </c>
      <c r="GK259" s="263" t="s">
        <v>6977</v>
      </c>
      <c r="GL259" s="263" t="s">
        <v>6977</v>
      </c>
      <c r="GM259" s="263" t="s">
        <v>6977</v>
      </c>
      <c r="GN259" s="263" t="s">
        <v>6977</v>
      </c>
      <c r="GO259" s="263" t="s">
        <v>6977</v>
      </c>
      <c r="GP259" s="263" t="s">
        <v>6977</v>
      </c>
      <c r="GQ259" s="263" t="s">
        <v>6977</v>
      </c>
      <c r="GR259" s="263" t="s">
        <v>6977</v>
      </c>
      <c r="GS259" s="263" t="s">
        <v>6977</v>
      </c>
      <c r="GT259" s="263" t="s">
        <v>6977</v>
      </c>
      <c r="GU259" s="263" t="s">
        <v>6977</v>
      </c>
      <c r="GV259" s="263" t="s">
        <v>6977</v>
      </c>
      <c r="GW259" s="263" t="s">
        <v>6977</v>
      </c>
      <c r="GX259" s="263" t="s">
        <v>6977</v>
      </c>
      <c r="GY259" s="263" t="s">
        <v>6977</v>
      </c>
      <c r="GZ259" s="263" t="s">
        <v>6977</v>
      </c>
      <c r="HA259" s="263" t="s">
        <v>6977</v>
      </c>
      <c r="HB259" s="263" t="s">
        <v>6977</v>
      </c>
      <c r="HC259" s="263" t="s">
        <v>6977</v>
      </c>
      <c r="HD259" s="263" t="s">
        <v>6977</v>
      </c>
      <c r="HE259" s="263" t="s">
        <v>6977</v>
      </c>
      <c r="HF259" s="263" t="s">
        <v>6977</v>
      </c>
      <c r="HG259" s="263" t="s">
        <v>6977</v>
      </c>
      <c r="HH259" s="263" t="s">
        <v>6977</v>
      </c>
      <c r="HI259" s="263" t="s">
        <v>6977</v>
      </c>
      <c r="HJ259" s="263" t="s">
        <v>6977</v>
      </c>
      <c r="HK259" s="263" t="s">
        <v>6977</v>
      </c>
      <c r="HL259" s="263" t="s">
        <v>6977</v>
      </c>
      <c r="HM259" s="263" t="s">
        <v>6977</v>
      </c>
      <c r="HN259" s="263" t="s">
        <v>6977</v>
      </c>
      <c r="HO259" s="263" t="s">
        <v>6977</v>
      </c>
      <c r="HP259" s="263" t="s">
        <v>6977</v>
      </c>
      <c r="HQ259" s="263" t="s">
        <v>6977</v>
      </c>
    </row>
    <row r="260" spans="3:225">
      <c r="C260" s="229"/>
      <c r="D260" s="212"/>
      <c r="E260" s="229" t="s">
        <v>7210</v>
      </c>
      <c r="F260" s="235" t="s">
        <v>7266</v>
      </c>
      <c r="G260" s="260" t="s">
        <v>7206</v>
      </c>
      <c r="H260" s="261" t="s">
        <v>7207</v>
      </c>
      <c r="I260" s="263">
        <v>128342.0113</v>
      </c>
      <c r="J260" s="263">
        <v>2325300</v>
      </c>
      <c r="K260" s="263">
        <v>44751.845200000003</v>
      </c>
      <c r="L260" s="263" t="s">
        <v>135</v>
      </c>
      <c r="M260" s="263">
        <v>114422.5567</v>
      </c>
      <c r="N260" s="263">
        <v>2734900</v>
      </c>
      <c r="O260" s="263">
        <v>10627100</v>
      </c>
      <c r="P260" s="263">
        <v>15903.451999999999</v>
      </c>
      <c r="Q260" s="263">
        <v>2643.2253000000001</v>
      </c>
      <c r="R260" s="263">
        <v>1002200</v>
      </c>
      <c r="S260" s="263">
        <v>1767000</v>
      </c>
      <c r="T260" s="263">
        <v>9309.2440000000006</v>
      </c>
      <c r="U260" s="263">
        <v>18758.683199999999</v>
      </c>
      <c r="V260" s="263">
        <v>11323.472299999999</v>
      </c>
      <c r="W260" s="263">
        <v>30374.6751</v>
      </c>
      <c r="X260" s="263">
        <v>185598.1685</v>
      </c>
      <c r="Y260" s="263">
        <v>283556.2366</v>
      </c>
      <c r="Z260" s="263" t="s">
        <v>135</v>
      </c>
      <c r="AA260" s="263">
        <v>2521400</v>
      </c>
      <c r="AB260" s="263" t="s">
        <v>135</v>
      </c>
      <c r="AC260" s="263" t="s">
        <v>135</v>
      </c>
      <c r="AD260" s="263" t="s">
        <v>135</v>
      </c>
      <c r="AE260" s="263">
        <v>166353.73130000001</v>
      </c>
      <c r="AF260" s="263">
        <v>281923.35979999998</v>
      </c>
      <c r="AG260" s="263">
        <v>98132.705199999997</v>
      </c>
      <c r="AH260" s="263" t="s">
        <v>135</v>
      </c>
      <c r="AI260" s="263">
        <v>895.24670000000003</v>
      </c>
      <c r="AJ260" s="263">
        <v>166992.215</v>
      </c>
      <c r="AK260" s="263">
        <v>55024.0798</v>
      </c>
      <c r="AL260" s="263">
        <v>23851.998800000001</v>
      </c>
      <c r="AM260" s="263">
        <v>9134.2329000000009</v>
      </c>
      <c r="AN260" s="263">
        <v>58672.0052</v>
      </c>
      <c r="AO260" s="263">
        <v>127494.3496</v>
      </c>
      <c r="AP260" s="263" t="s">
        <v>135</v>
      </c>
      <c r="AQ260" s="263">
        <v>53621.406199999998</v>
      </c>
      <c r="AR260" s="263">
        <v>15828.867899999999</v>
      </c>
      <c r="AS260" s="263">
        <v>2170.2206000000001</v>
      </c>
      <c r="AT260" s="263">
        <v>50703.900999999998</v>
      </c>
      <c r="AU260" s="263">
        <v>381117.48930000002</v>
      </c>
      <c r="AV260" s="263">
        <v>9863.5421999999999</v>
      </c>
      <c r="AW260" s="263">
        <v>2974.8827000000001</v>
      </c>
      <c r="AX260" s="263" t="s">
        <v>135</v>
      </c>
      <c r="AY260" s="263">
        <v>84348.005600000004</v>
      </c>
      <c r="AZ260" s="263">
        <v>1036500</v>
      </c>
      <c r="BA260" s="263">
        <v>0</v>
      </c>
      <c r="BB260" s="263">
        <v>19738.973999999998</v>
      </c>
      <c r="BC260" s="263">
        <v>115771.976</v>
      </c>
      <c r="BD260" s="263" t="s">
        <v>135</v>
      </c>
      <c r="BE260" s="263">
        <v>7605.9931999999999</v>
      </c>
      <c r="BF260" s="263">
        <v>21311.924900000002</v>
      </c>
      <c r="BG260" s="263">
        <v>1196300</v>
      </c>
      <c r="BH260" s="263">
        <v>61676.426500000001</v>
      </c>
      <c r="BI260" s="263">
        <v>50182.378400000001</v>
      </c>
      <c r="BJ260" s="263">
        <v>1694.223</v>
      </c>
      <c r="BK260" s="263">
        <v>81471.002999999997</v>
      </c>
      <c r="BL260" s="263">
        <v>120380.37699999999</v>
      </c>
      <c r="BM260" s="263">
        <v>505785.25880000001</v>
      </c>
      <c r="BN260" s="263">
        <v>21277.286199999999</v>
      </c>
      <c r="BO260" s="263">
        <v>75565.878500000006</v>
      </c>
      <c r="BP260" s="263">
        <v>2166400</v>
      </c>
      <c r="BQ260" s="263">
        <v>35364.080499999996</v>
      </c>
      <c r="BR260" s="263">
        <v>18216.685099999999</v>
      </c>
      <c r="BS260" s="263">
        <v>323821.33730000001</v>
      </c>
      <c r="BT260" s="263">
        <v>12996.700999999999</v>
      </c>
      <c r="BU260" s="263">
        <v>42606.4427</v>
      </c>
      <c r="BV260" s="263">
        <v>521216.94589999999</v>
      </c>
      <c r="BW260" s="263">
        <v>54930.058299999997</v>
      </c>
      <c r="BX260" s="263" t="s">
        <v>135</v>
      </c>
      <c r="BY260" s="263" t="s">
        <v>135</v>
      </c>
      <c r="BZ260" s="263">
        <v>23125.874899999999</v>
      </c>
      <c r="CA260" s="263" t="s">
        <v>135</v>
      </c>
      <c r="CB260" s="263" t="s">
        <v>135</v>
      </c>
      <c r="CC260" s="263">
        <v>159264.16680000001</v>
      </c>
      <c r="CD260" s="263">
        <v>168074.4964</v>
      </c>
      <c r="CE260" s="263">
        <v>0</v>
      </c>
      <c r="CF260" s="263" t="s">
        <v>135</v>
      </c>
      <c r="CG260" s="263">
        <v>30443.293600000001</v>
      </c>
      <c r="CH260" s="263">
        <v>121802.8783</v>
      </c>
      <c r="CI260" s="263">
        <v>3613.9407000000001</v>
      </c>
      <c r="CJ260" s="263">
        <v>19976.709200000001</v>
      </c>
      <c r="CK260" s="263">
        <v>7946.4804000000004</v>
      </c>
      <c r="CL260" s="263">
        <v>45088.760999999999</v>
      </c>
      <c r="CM260" s="263">
        <v>3829.6491999999998</v>
      </c>
      <c r="CN260" s="263">
        <v>628.68119999999999</v>
      </c>
      <c r="CO260" s="263">
        <v>6240.2866999999997</v>
      </c>
      <c r="CP260" s="263">
        <v>15169.3552</v>
      </c>
      <c r="CQ260" s="263" t="s">
        <v>135</v>
      </c>
      <c r="CR260" s="263">
        <v>155552.7941</v>
      </c>
      <c r="CS260" s="263">
        <v>135612.63080000001</v>
      </c>
      <c r="CT260" s="263">
        <v>16000.356</v>
      </c>
      <c r="CU260" s="263">
        <v>140552.5705</v>
      </c>
      <c r="CV260" s="263">
        <v>1015400.0000000001</v>
      </c>
      <c r="CW260" s="263">
        <v>123737.89659999999</v>
      </c>
      <c r="CX260" s="263">
        <v>264015.31439999997</v>
      </c>
      <c r="CY260" s="263">
        <v>26004.243999999999</v>
      </c>
      <c r="CZ260" s="263">
        <v>0</v>
      </c>
      <c r="DA260" s="263">
        <v>28815.8812</v>
      </c>
      <c r="DB260" s="263">
        <v>16587.983700000001</v>
      </c>
      <c r="DC260" s="263">
        <v>1941.3816999999999</v>
      </c>
      <c r="DD260" s="263">
        <v>336317.85</v>
      </c>
      <c r="DE260" s="263">
        <v>101699.43</v>
      </c>
      <c r="DF260" s="263">
        <v>62512.606</v>
      </c>
      <c r="DG260" s="263">
        <v>61524.659399999997</v>
      </c>
      <c r="DH260" s="263">
        <v>0</v>
      </c>
      <c r="DI260" s="263">
        <v>15516.803</v>
      </c>
      <c r="DJ260" s="263">
        <v>4269.9431000000004</v>
      </c>
      <c r="DK260" s="263">
        <v>8733.7526999999991</v>
      </c>
      <c r="DL260" s="263">
        <v>1742.8351</v>
      </c>
      <c r="DM260" s="263">
        <v>413335.88</v>
      </c>
      <c r="DN260" s="263">
        <v>3396.5583999999999</v>
      </c>
      <c r="DO260" s="263">
        <v>283142.76</v>
      </c>
      <c r="DP260" s="263">
        <v>10377.206</v>
      </c>
      <c r="DQ260" s="263">
        <v>7612.9434000000001</v>
      </c>
      <c r="DR260" s="263" t="s">
        <v>135</v>
      </c>
      <c r="DS260" s="263">
        <v>41962.582000000002</v>
      </c>
      <c r="DT260" s="263">
        <v>0.38290000000000002</v>
      </c>
      <c r="DU260" s="263" t="s">
        <v>135</v>
      </c>
      <c r="DV260" s="263">
        <v>276134.56</v>
      </c>
      <c r="DW260" s="263">
        <v>24925.858</v>
      </c>
      <c r="DX260" s="263">
        <v>0</v>
      </c>
      <c r="DY260" s="263">
        <v>18826.12</v>
      </c>
      <c r="DZ260" s="263">
        <v>947.78610000000003</v>
      </c>
      <c r="EA260" s="263">
        <v>39621.784</v>
      </c>
      <c r="EB260" s="263">
        <v>829.76289999999995</v>
      </c>
      <c r="EC260" s="263">
        <v>14.62</v>
      </c>
      <c r="ED260" s="263">
        <v>8747.8929000000007</v>
      </c>
      <c r="EE260" s="263">
        <v>532121.05000000005</v>
      </c>
      <c r="EF260" s="263">
        <v>3291.1788000000001</v>
      </c>
      <c r="EG260" s="263" t="s">
        <v>135</v>
      </c>
      <c r="EH260" s="263">
        <v>3071200</v>
      </c>
      <c r="EI260" s="263" t="s">
        <v>135</v>
      </c>
      <c r="EJ260" s="263" t="s">
        <v>135</v>
      </c>
      <c r="EK260" s="263">
        <v>295482.71000000002</v>
      </c>
      <c r="EL260" s="263">
        <v>39206.987000000001</v>
      </c>
      <c r="EM260" s="263">
        <v>77005.206999999995</v>
      </c>
      <c r="EN260" s="263">
        <v>573431.56999999995</v>
      </c>
      <c r="EO260" s="263">
        <v>121.1789</v>
      </c>
      <c r="EP260" s="263" t="s">
        <v>6977</v>
      </c>
      <c r="EQ260" s="263" t="s">
        <v>6977</v>
      </c>
      <c r="ER260" s="263" t="s">
        <v>6977</v>
      </c>
      <c r="ES260" s="263" t="s">
        <v>6977</v>
      </c>
      <c r="ET260" s="263" t="s">
        <v>6977</v>
      </c>
      <c r="EU260" s="263" t="s">
        <v>6977</v>
      </c>
      <c r="EV260" s="263" t="s">
        <v>6977</v>
      </c>
      <c r="EW260" s="263" t="s">
        <v>6977</v>
      </c>
      <c r="EX260" s="263" t="s">
        <v>6977</v>
      </c>
      <c r="EY260" s="263" t="s">
        <v>6977</v>
      </c>
      <c r="EZ260" s="263" t="s">
        <v>6977</v>
      </c>
      <c r="FA260" s="263" t="s">
        <v>6977</v>
      </c>
      <c r="FB260" s="263" t="s">
        <v>6977</v>
      </c>
      <c r="FC260" s="263" t="s">
        <v>6977</v>
      </c>
      <c r="FD260" s="263" t="s">
        <v>6977</v>
      </c>
      <c r="FE260" s="263" t="s">
        <v>6977</v>
      </c>
      <c r="FF260" s="263" t="s">
        <v>6977</v>
      </c>
      <c r="FG260" s="263" t="s">
        <v>6977</v>
      </c>
      <c r="FH260" s="263" t="s">
        <v>6977</v>
      </c>
      <c r="FI260" s="263" t="s">
        <v>6977</v>
      </c>
      <c r="FJ260" s="263" t="s">
        <v>6977</v>
      </c>
      <c r="FK260" s="263" t="s">
        <v>6977</v>
      </c>
      <c r="FL260" s="263" t="s">
        <v>6977</v>
      </c>
      <c r="FM260" s="263" t="s">
        <v>6977</v>
      </c>
      <c r="FN260" s="263" t="s">
        <v>6977</v>
      </c>
      <c r="FO260" s="263" t="s">
        <v>6977</v>
      </c>
      <c r="FP260" s="263" t="s">
        <v>6977</v>
      </c>
      <c r="FQ260" s="263" t="s">
        <v>6977</v>
      </c>
      <c r="FR260" s="263" t="s">
        <v>6977</v>
      </c>
      <c r="FS260" s="263" t="s">
        <v>6977</v>
      </c>
      <c r="FT260" s="263" t="s">
        <v>6977</v>
      </c>
      <c r="FU260" s="263" t="s">
        <v>6977</v>
      </c>
      <c r="FV260" s="263" t="s">
        <v>6977</v>
      </c>
      <c r="FW260" s="263" t="s">
        <v>6977</v>
      </c>
      <c r="FX260" s="263" t="s">
        <v>6977</v>
      </c>
      <c r="FY260" s="263" t="s">
        <v>6977</v>
      </c>
      <c r="FZ260" s="263" t="s">
        <v>6977</v>
      </c>
      <c r="GA260" s="263" t="s">
        <v>6977</v>
      </c>
      <c r="GB260" s="263" t="s">
        <v>6977</v>
      </c>
      <c r="GC260" s="263" t="s">
        <v>6977</v>
      </c>
      <c r="GD260" s="263" t="s">
        <v>6977</v>
      </c>
      <c r="GE260" s="263" t="s">
        <v>6977</v>
      </c>
      <c r="GF260" s="263" t="s">
        <v>6977</v>
      </c>
      <c r="GG260" s="263" t="s">
        <v>6977</v>
      </c>
      <c r="GH260" s="263" t="s">
        <v>6977</v>
      </c>
      <c r="GI260" s="263" t="s">
        <v>6977</v>
      </c>
      <c r="GJ260" s="263" t="s">
        <v>6977</v>
      </c>
      <c r="GK260" s="263" t="s">
        <v>6977</v>
      </c>
      <c r="GL260" s="263" t="s">
        <v>6977</v>
      </c>
      <c r="GM260" s="263" t="s">
        <v>6977</v>
      </c>
      <c r="GN260" s="263" t="s">
        <v>6977</v>
      </c>
      <c r="GO260" s="263" t="s">
        <v>6977</v>
      </c>
      <c r="GP260" s="263" t="s">
        <v>6977</v>
      </c>
      <c r="GQ260" s="263" t="s">
        <v>6977</v>
      </c>
      <c r="GR260" s="263" t="s">
        <v>6977</v>
      </c>
      <c r="GS260" s="263" t="s">
        <v>6977</v>
      </c>
      <c r="GT260" s="263" t="s">
        <v>6977</v>
      </c>
      <c r="GU260" s="263" t="s">
        <v>6977</v>
      </c>
      <c r="GV260" s="263" t="s">
        <v>6977</v>
      </c>
      <c r="GW260" s="263" t="s">
        <v>6977</v>
      </c>
      <c r="GX260" s="263" t="s">
        <v>6977</v>
      </c>
      <c r="GY260" s="263" t="s">
        <v>6977</v>
      </c>
      <c r="GZ260" s="263" t="s">
        <v>6977</v>
      </c>
      <c r="HA260" s="263" t="s">
        <v>6977</v>
      </c>
      <c r="HB260" s="263" t="s">
        <v>6977</v>
      </c>
      <c r="HC260" s="263" t="s">
        <v>6977</v>
      </c>
      <c r="HD260" s="263" t="s">
        <v>6977</v>
      </c>
      <c r="HE260" s="263" t="s">
        <v>6977</v>
      </c>
      <c r="HF260" s="263" t="s">
        <v>6977</v>
      </c>
      <c r="HG260" s="263" t="s">
        <v>6977</v>
      </c>
      <c r="HH260" s="263" t="s">
        <v>6977</v>
      </c>
      <c r="HI260" s="263" t="s">
        <v>6977</v>
      </c>
      <c r="HJ260" s="263" t="s">
        <v>6977</v>
      </c>
      <c r="HK260" s="263" t="s">
        <v>6977</v>
      </c>
      <c r="HL260" s="263" t="s">
        <v>6977</v>
      </c>
      <c r="HM260" s="263" t="s">
        <v>6977</v>
      </c>
      <c r="HN260" s="263" t="s">
        <v>6977</v>
      </c>
      <c r="HO260" s="263" t="s">
        <v>6977</v>
      </c>
      <c r="HP260" s="263" t="s">
        <v>6977</v>
      </c>
      <c r="HQ260" s="263" t="s">
        <v>6977</v>
      </c>
    </row>
    <row r="261" spans="3:225">
      <c r="C261" s="229"/>
      <c r="D261" s="212"/>
      <c r="E261" s="229" t="s">
        <v>7211</v>
      </c>
      <c r="F261" s="235" t="s">
        <v>7266</v>
      </c>
      <c r="G261" s="260" t="s">
        <v>7206</v>
      </c>
      <c r="H261" s="261" t="s">
        <v>7207</v>
      </c>
      <c r="I261" s="263">
        <v>160299.08929999999</v>
      </c>
      <c r="J261" s="263">
        <v>2435200</v>
      </c>
      <c r="K261" s="263">
        <v>42914.048199999997</v>
      </c>
      <c r="L261" s="263" t="s">
        <v>135</v>
      </c>
      <c r="M261" s="263">
        <v>111911.69560000001</v>
      </c>
      <c r="N261" s="263">
        <v>2946700</v>
      </c>
      <c r="O261" s="263">
        <v>12645900</v>
      </c>
      <c r="P261" s="263">
        <v>7806.0923000000003</v>
      </c>
      <c r="Q261" s="263">
        <v>3345.5479999999998</v>
      </c>
      <c r="R261" s="263">
        <v>1222300</v>
      </c>
      <c r="S261" s="263">
        <v>1922600</v>
      </c>
      <c r="T261" s="263">
        <v>10828.0196</v>
      </c>
      <c r="U261" s="263">
        <v>15132.999900000001</v>
      </c>
      <c r="V261" s="263">
        <v>19903.825199999999</v>
      </c>
      <c r="W261" s="263">
        <v>34001.804499999998</v>
      </c>
      <c r="X261" s="263">
        <v>212184.42379999999</v>
      </c>
      <c r="Y261" s="263">
        <v>296176.67099999997</v>
      </c>
      <c r="Z261" s="263" t="s">
        <v>135</v>
      </c>
      <c r="AA261" s="263">
        <v>3059700</v>
      </c>
      <c r="AB261" s="263" t="s">
        <v>135</v>
      </c>
      <c r="AC261" s="263">
        <v>26126.545099999999</v>
      </c>
      <c r="AD261" s="263" t="s">
        <v>135</v>
      </c>
      <c r="AE261" s="263">
        <v>181779.9443</v>
      </c>
      <c r="AF261" s="263">
        <v>343419.2561</v>
      </c>
      <c r="AG261" s="263">
        <v>105428.64049999999</v>
      </c>
      <c r="AH261" s="263" t="s">
        <v>135</v>
      </c>
      <c r="AI261" s="263">
        <v>244.12469999999999</v>
      </c>
      <c r="AJ261" s="263">
        <v>178187.32699999999</v>
      </c>
      <c r="AK261" s="263">
        <v>35185.630400000002</v>
      </c>
      <c r="AL261" s="263">
        <v>32928.711300000003</v>
      </c>
      <c r="AM261" s="263">
        <v>11393.7986</v>
      </c>
      <c r="AN261" s="263">
        <v>61366.262600000002</v>
      </c>
      <c r="AO261" s="263">
        <v>162602.36069999999</v>
      </c>
      <c r="AP261" s="263" t="s">
        <v>135</v>
      </c>
      <c r="AQ261" s="263">
        <v>71125.934299999994</v>
      </c>
      <c r="AR261" s="263">
        <v>30920.6453</v>
      </c>
      <c r="AS261" s="263" t="s">
        <v>135</v>
      </c>
      <c r="AT261" s="263">
        <v>51083.721799999999</v>
      </c>
      <c r="AU261" s="263">
        <v>485284.43569999997</v>
      </c>
      <c r="AV261" s="263">
        <v>8156.4201000000003</v>
      </c>
      <c r="AW261" s="263">
        <v>2524.5603000000001</v>
      </c>
      <c r="AX261" s="263" t="s">
        <v>135</v>
      </c>
      <c r="AY261" s="263">
        <v>109402.723</v>
      </c>
      <c r="AZ261" s="263">
        <v>1109300</v>
      </c>
      <c r="BA261" s="263">
        <v>0</v>
      </c>
      <c r="BB261" s="263">
        <v>18925.357</v>
      </c>
      <c r="BC261" s="263">
        <v>86204.826000000001</v>
      </c>
      <c r="BD261" s="263" t="s">
        <v>135</v>
      </c>
      <c r="BE261" s="263">
        <v>9140.8001000000004</v>
      </c>
      <c r="BF261" s="263">
        <v>26997.0488</v>
      </c>
      <c r="BG261" s="263">
        <v>974566.35990000004</v>
      </c>
      <c r="BH261" s="263">
        <v>79819.705199999997</v>
      </c>
      <c r="BI261" s="263">
        <v>47720.137699999999</v>
      </c>
      <c r="BJ261" s="263">
        <v>2918.4418999999998</v>
      </c>
      <c r="BK261" s="263">
        <v>78009.758000000002</v>
      </c>
      <c r="BL261" s="263">
        <v>118918.1911</v>
      </c>
      <c r="BM261" s="263">
        <v>547724.91830000002</v>
      </c>
      <c r="BN261" s="263">
        <v>23313.374500000002</v>
      </c>
      <c r="BO261" s="263">
        <v>81727.314599999998</v>
      </c>
      <c r="BP261" s="263">
        <v>1984400</v>
      </c>
      <c r="BQ261" s="263">
        <v>36405.887999999999</v>
      </c>
      <c r="BR261" s="263">
        <v>14714.02</v>
      </c>
      <c r="BS261" s="263">
        <v>178632.9007</v>
      </c>
      <c r="BT261" s="263">
        <v>8222.1687000000002</v>
      </c>
      <c r="BU261" s="263">
        <v>45712.275900000001</v>
      </c>
      <c r="BV261" s="263">
        <v>623052.21250000002</v>
      </c>
      <c r="BW261" s="263">
        <v>73189.487599999993</v>
      </c>
      <c r="BX261" s="263" t="s">
        <v>135</v>
      </c>
      <c r="BY261" s="263" t="s">
        <v>135</v>
      </c>
      <c r="BZ261" s="263">
        <v>25566.288199999999</v>
      </c>
      <c r="CA261" s="263">
        <v>542.72839999999997</v>
      </c>
      <c r="CB261" s="263" t="s">
        <v>135</v>
      </c>
      <c r="CC261" s="263">
        <v>226031.97659999999</v>
      </c>
      <c r="CD261" s="263">
        <v>150005.84030000001</v>
      </c>
      <c r="CE261" s="263" t="s">
        <v>135</v>
      </c>
      <c r="CF261" s="263" t="s">
        <v>135</v>
      </c>
      <c r="CG261" s="263">
        <v>37151.349099999999</v>
      </c>
      <c r="CH261" s="263">
        <v>109485.70020000001</v>
      </c>
      <c r="CI261" s="263">
        <v>2810.4540000000002</v>
      </c>
      <c r="CJ261" s="263">
        <v>13495.025799999999</v>
      </c>
      <c r="CK261" s="263">
        <v>5945.0839999999998</v>
      </c>
      <c r="CL261" s="263">
        <v>40572.116000000002</v>
      </c>
      <c r="CM261" s="263">
        <v>5764.9799000000003</v>
      </c>
      <c r="CN261" s="263">
        <v>649.23239999999998</v>
      </c>
      <c r="CO261" s="263">
        <v>5560.9260000000004</v>
      </c>
      <c r="CP261" s="263">
        <v>17989.241900000001</v>
      </c>
      <c r="CQ261" s="263">
        <v>54361.806799999998</v>
      </c>
      <c r="CR261" s="263">
        <v>237984.386</v>
      </c>
      <c r="CS261" s="263">
        <v>152274.3174</v>
      </c>
      <c r="CT261" s="263">
        <v>22956.645</v>
      </c>
      <c r="CU261" s="263">
        <v>206251.13329999999</v>
      </c>
      <c r="CV261" s="263">
        <v>1053000</v>
      </c>
      <c r="CW261" s="263">
        <v>170932.07819999999</v>
      </c>
      <c r="CX261" s="263">
        <v>281901.75900000002</v>
      </c>
      <c r="CY261" s="263">
        <v>35310.173000000003</v>
      </c>
      <c r="CZ261" s="263">
        <v>0</v>
      </c>
      <c r="DA261" s="263">
        <v>158408.33300000001</v>
      </c>
      <c r="DB261" s="263">
        <v>17425.347000000002</v>
      </c>
      <c r="DC261" s="263">
        <v>2462.0477999999998</v>
      </c>
      <c r="DD261" s="263">
        <v>430760.9</v>
      </c>
      <c r="DE261" s="263">
        <v>169610.23</v>
      </c>
      <c r="DF261" s="263">
        <v>75996.116999999998</v>
      </c>
      <c r="DG261" s="263">
        <v>62373.047599999998</v>
      </c>
      <c r="DH261" s="263">
        <v>1691.2915</v>
      </c>
      <c r="DI261" s="263">
        <v>14913.03</v>
      </c>
      <c r="DJ261" s="263">
        <v>16223.312400000001</v>
      </c>
      <c r="DK261" s="263">
        <v>13188.683000000001</v>
      </c>
      <c r="DL261" s="263">
        <v>2170.5007000000001</v>
      </c>
      <c r="DM261" s="263">
        <v>519172.95</v>
      </c>
      <c r="DN261" s="263">
        <v>4083.3993</v>
      </c>
      <c r="DO261" s="263">
        <v>287275.75</v>
      </c>
      <c r="DP261" s="263">
        <v>13663.38</v>
      </c>
      <c r="DQ261" s="263">
        <v>9252.8024000000005</v>
      </c>
      <c r="DR261" s="263" t="s">
        <v>135</v>
      </c>
      <c r="DS261" s="263">
        <v>44905.889000000003</v>
      </c>
      <c r="DT261" s="263">
        <v>0</v>
      </c>
      <c r="DU261" s="263" t="s">
        <v>135</v>
      </c>
      <c r="DV261" s="263">
        <v>563120.9</v>
      </c>
      <c r="DW261" s="263">
        <v>26814.489000000001</v>
      </c>
      <c r="DX261" s="263" t="s">
        <v>135</v>
      </c>
      <c r="DY261" s="263">
        <v>25392.288</v>
      </c>
      <c r="DZ261" s="263">
        <v>187.51859999999999</v>
      </c>
      <c r="EA261" s="263">
        <v>28639.307000000001</v>
      </c>
      <c r="EB261" s="263">
        <v>440.21159999999998</v>
      </c>
      <c r="EC261" s="263">
        <v>15.858700000000001</v>
      </c>
      <c r="ED261" s="263">
        <v>7603.2151000000003</v>
      </c>
      <c r="EE261" s="263">
        <v>710943.19</v>
      </c>
      <c r="EF261" s="263">
        <v>4569.8517000000002</v>
      </c>
      <c r="EG261" s="263">
        <v>25861.063999999998</v>
      </c>
      <c r="EH261" s="263">
        <v>3430300</v>
      </c>
      <c r="EI261" s="263" t="s">
        <v>135</v>
      </c>
      <c r="EJ261" s="263" t="s">
        <v>135</v>
      </c>
      <c r="EK261" s="263">
        <v>254374.35</v>
      </c>
      <c r="EL261" s="263">
        <v>41005.591999999997</v>
      </c>
      <c r="EM261" s="263">
        <v>144130.25</v>
      </c>
      <c r="EN261" s="263">
        <v>646583.12</v>
      </c>
      <c r="EO261" s="263">
        <v>115.7634</v>
      </c>
      <c r="EP261" s="263" t="s">
        <v>6977</v>
      </c>
      <c r="EQ261" s="263" t="s">
        <v>6977</v>
      </c>
      <c r="ER261" s="263" t="s">
        <v>6977</v>
      </c>
      <c r="ES261" s="263" t="s">
        <v>6977</v>
      </c>
      <c r="ET261" s="263" t="s">
        <v>6977</v>
      </c>
      <c r="EU261" s="263" t="s">
        <v>6977</v>
      </c>
      <c r="EV261" s="263" t="s">
        <v>6977</v>
      </c>
      <c r="EW261" s="263" t="s">
        <v>6977</v>
      </c>
      <c r="EX261" s="263" t="s">
        <v>6977</v>
      </c>
      <c r="EY261" s="263" t="s">
        <v>6977</v>
      </c>
      <c r="EZ261" s="263" t="s">
        <v>6977</v>
      </c>
      <c r="FA261" s="263" t="s">
        <v>6977</v>
      </c>
      <c r="FB261" s="263" t="s">
        <v>6977</v>
      </c>
      <c r="FC261" s="263" t="s">
        <v>6977</v>
      </c>
      <c r="FD261" s="263" t="s">
        <v>6977</v>
      </c>
      <c r="FE261" s="263" t="s">
        <v>6977</v>
      </c>
      <c r="FF261" s="263" t="s">
        <v>6977</v>
      </c>
      <c r="FG261" s="263" t="s">
        <v>6977</v>
      </c>
      <c r="FH261" s="263" t="s">
        <v>6977</v>
      </c>
      <c r="FI261" s="263" t="s">
        <v>6977</v>
      </c>
      <c r="FJ261" s="263" t="s">
        <v>6977</v>
      </c>
      <c r="FK261" s="263" t="s">
        <v>6977</v>
      </c>
      <c r="FL261" s="263" t="s">
        <v>6977</v>
      </c>
      <c r="FM261" s="263" t="s">
        <v>6977</v>
      </c>
      <c r="FN261" s="263" t="s">
        <v>6977</v>
      </c>
      <c r="FO261" s="263" t="s">
        <v>6977</v>
      </c>
      <c r="FP261" s="263" t="s">
        <v>6977</v>
      </c>
      <c r="FQ261" s="263" t="s">
        <v>6977</v>
      </c>
      <c r="FR261" s="263" t="s">
        <v>6977</v>
      </c>
      <c r="FS261" s="263" t="s">
        <v>6977</v>
      </c>
      <c r="FT261" s="263" t="s">
        <v>6977</v>
      </c>
      <c r="FU261" s="263" t="s">
        <v>6977</v>
      </c>
      <c r="FV261" s="263" t="s">
        <v>6977</v>
      </c>
      <c r="FW261" s="263" t="s">
        <v>6977</v>
      </c>
      <c r="FX261" s="263" t="s">
        <v>6977</v>
      </c>
      <c r="FY261" s="263" t="s">
        <v>6977</v>
      </c>
      <c r="FZ261" s="263" t="s">
        <v>6977</v>
      </c>
      <c r="GA261" s="263" t="s">
        <v>6977</v>
      </c>
      <c r="GB261" s="263" t="s">
        <v>6977</v>
      </c>
      <c r="GC261" s="263" t="s">
        <v>6977</v>
      </c>
      <c r="GD261" s="263" t="s">
        <v>6977</v>
      </c>
      <c r="GE261" s="263" t="s">
        <v>6977</v>
      </c>
      <c r="GF261" s="263" t="s">
        <v>6977</v>
      </c>
      <c r="GG261" s="263" t="s">
        <v>6977</v>
      </c>
      <c r="GH261" s="263" t="s">
        <v>6977</v>
      </c>
      <c r="GI261" s="263" t="s">
        <v>6977</v>
      </c>
      <c r="GJ261" s="263" t="s">
        <v>6977</v>
      </c>
      <c r="GK261" s="263" t="s">
        <v>6977</v>
      </c>
      <c r="GL261" s="263" t="s">
        <v>6977</v>
      </c>
      <c r="GM261" s="263" t="s">
        <v>6977</v>
      </c>
      <c r="GN261" s="263" t="s">
        <v>6977</v>
      </c>
      <c r="GO261" s="263" t="s">
        <v>6977</v>
      </c>
      <c r="GP261" s="263" t="s">
        <v>6977</v>
      </c>
      <c r="GQ261" s="263" t="s">
        <v>6977</v>
      </c>
      <c r="GR261" s="263" t="s">
        <v>6977</v>
      </c>
      <c r="GS261" s="263" t="s">
        <v>6977</v>
      </c>
      <c r="GT261" s="263" t="s">
        <v>6977</v>
      </c>
      <c r="GU261" s="263" t="s">
        <v>6977</v>
      </c>
      <c r="GV261" s="263" t="s">
        <v>6977</v>
      </c>
      <c r="GW261" s="263" t="s">
        <v>6977</v>
      </c>
      <c r="GX261" s="263" t="s">
        <v>6977</v>
      </c>
      <c r="GY261" s="263" t="s">
        <v>6977</v>
      </c>
      <c r="GZ261" s="263" t="s">
        <v>6977</v>
      </c>
      <c r="HA261" s="263" t="s">
        <v>6977</v>
      </c>
      <c r="HB261" s="263" t="s">
        <v>6977</v>
      </c>
      <c r="HC261" s="263" t="s">
        <v>6977</v>
      </c>
      <c r="HD261" s="263" t="s">
        <v>6977</v>
      </c>
      <c r="HE261" s="263" t="s">
        <v>6977</v>
      </c>
      <c r="HF261" s="263" t="s">
        <v>6977</v>
      </c>
      <c r="HG261" s="263" t="s">
        <v>6977</v>
      </c>
      <c r="HH261" s="263" t="s">
        <v>6977</v>
      </c>
      <c r="HI261" s="263" t="s">
        <v>6977</v>
      </c>
      <c r="HJ261" s="263" t="s">
        <v>6977</v>
      </c>
      <c r="HK261" s="263" t="s">
        <v>6977</v>
      </c>
      <c r="HL261" s="263" t="s">
        <v>6977</v>
      </c>
      <c r="HM261" s="263" t="s">
        <v>6977</v>
      </c>
      <c r="HN261" s="263" t="s">
        <v>6977</v>
      </c>
      <c r="HO261" s="263" t="s">
        <v>6977</v>
      </c>
      <c r="HP261" s="263" t="s">
        <v>6977</v>
      </c>
      <c r="HQ261" s="263" t="s">
        <v>6977</v>
      </c>
    </row>
    <row r="262" spans="3:225">
      <c r="C262" s="229"/>
      <c r="D262" s="212"/>
      <c r="E262" s="229" t="s">
        <v>7212</v>
      </c>
      <c r="F262" s="235" t="s">
        <v>7266</v>
      </c>
      <c r="G262" s="260" t="s">
        <v>7206</v>
      </c>
      <c r="H262" s="261" t="s">
        <v>7213</v>
      </c>
      <c r="I262" s="263">
        <v>134836.0661</v>
      </c>
      <c r="J262" s="263">
        <v>2375600</v>
      </c>
      <c r="K262" s="263">
        <v>45382.012699999999</v>
      </c>
      <c r="L262" s="263" t="s">
        <v>135</v>
      </c>
      <c r="M262" s="263">
        <v>115601.4702</v>
      </c>
      <c r="N262" s="263">
        <v>2833600</v>
      </c>
      <c r="O262" s="263">
        <v>10741000</v>
      </c>
      <c r="P262" s="263">
        <v>14479.445299999999</v>
      </c>
      <c r="Q262" s="263">
        <v>2646.4151000000002</v>
      </c>
      <c r="R262" s="263">
        <v>1059200</v>
      </c>
      <c r="S262" s="263">
        <v>1825699.9999999998</v>
      </c>
      <c r="T262" s="263">
        <v>11288.4292</v>
      </c>
      <c r="U262" s="263">
        <v>19443.349099999999</v>
      </c>
      <c r="V262" s="263" t="s">
        <v>135</v>
      </c>
      <c r="W262" s="263">
        <v>31547.100699999999</v>
      </c>
      <c r="X262" s="263">
        <v>197479.44089999999</v>
      </c>
      <c r="Y262" s="263">
        <v>287446.26870000002</v>
      </c>
      <c r="Z262" s="263" t="s">
        <v>135</v>
      </c>
      <c r="AA262" s="263">
        <v>2678600</v>
      </c>
      <c r="AB262" s="263" t="s">
        <v>135</v>
      </c>
      <c r="AC262" s="263">
        <v>23917.7147</v>
      </c>
      <c r="AD262" s="263" t="s">
        <v>135</v>
      </c>
      <c r="AE262" s="263">
        <v>170595.83989999999</v>
      </c>
      <c r="AF262" s="263">
        <v>279160.36910000001</v>
      </c>
      <c r="AG262" s="263" t="s">
        <v>135</v>
      </c>
      <c r="AH262" s="263" t="s">
        <v>135</v>
      </c>
      <c r="AI262" s="263">
        <v>823.23929999999996</v>
      </c>
      <c r="AJ262" s="263">
        <v>167999.598</v>
      </c>
      <c r="AK262" s="263">
        <v>71507.795700000002</v>
      </c>
      <c r="AL262" s="263">
        <v>23257.845600000001</v>
      </c>
      <c r="AM262" s="263">
        <v>9807.4814000000006</v>
      </c>
      <c r="AN262" s="263">
        <v>60032.992200000001</v>
      </c>
      <c r="AO262" s="263">
        <v>139462.17249999999</v>
      </c>
      <c r="AP262" s="263" t="s">
        <v>135</v>
      </c>
      <c r="AQ262" s="263" t="s">
        <v>135</v>
      </c>
      <c r="AR262" s="263">
        <v>18529.5026</v>
      </c>
      <c r="AS262" s="263">
        <v>2382.2577999999999</v>
      </c>
      <c r="AT262" s="263">
        <v>51527.775900000001</v>
      </c>
      <c r="AU262" s="263">
        <v>411555.79960000003</v>
      </c>
      <c r="AV262" s="263" t="s">
        <v>135</v>
      </c>
      <c r="AW262" s="263">
        <v>3080.3917000000001</v>
      </c>
      <c r="AX262" s="263" t="s">
        <v>135</v>
      </c>
      <c r="AY262" s="263">
        <v>73836.224199999997</v>
      </c>
      <c r="AZ262" s="263">
        <v>1068000</v>
      </c>
      <c r="BA262" s="263">
        <v>0</v>
      </c>
      <c r="BB262" s="263">
        <v>19900.647000000001</v>
      </c>
      <c r="BC262" s="263" t="s">
        <v>135</v>
      </c>
      <c r="BD262" s="263" t="s">
        <v>135</v>
      </c>
      <c r="BE262" s="263">
        <v>7615.3602000000001</v>
      </c>
      <c r="BF262" s="263" t="s">
        <v>135</v>
      </c>
      <c r="BG262" s="263">
        <v>1151400</v>
      </c>
      <c r="BH262" s="263" t="s">
        <v>135</v>
      </c>
      <c r="BI262" s="263" t="s">
        <v>135</v>
      </c>
      <c r="BJ262" s="263">
        <v>2114.5156999999999</v>
      </c>
      <c r="BK262" s="263">
        <v>80478.718999999997</v>
      </c>
      <c r="BL262" s="263">
        <v>120664.01489999999</v>
      </c>
      <c r="BM262" s="263">
        <v>525863.85</v>
      </c>
      <c r="BN262" s="263">
        <v>21993.691200000001</v>
      </c>
      <c r="BO262" s="263">
        <v>77585.8992</v>
      </c>
      <c r="BP262" s="263">
        <v>2102600</v>
      </c>
      <c r="BQ262" s="263">
        <v>35468.798900000002</v>
      </c>
      <c r="BR262" s="263">
        <v>18926.793799999999</v>
      </c>
      <c r="BS262" s="263">
        <v>282021.4007</v>
      </c>
      <c r="BT262" s="263">
        <v>12648.1643</v>
      </c>
      <c r="BU262" s="263">
        <v>43708.704899999997</v>
      </c>
      <c r="BV262" s="263">
        <v>504430.39449999999</v>
      </c>
      <c r="BW262" s="263">
        <v>57131.061000000002</v>
      </c>
      <c r="BX262" s="263" t="s">
        <v>135</v>
      </c>
      <c r="BY262" s="263" t="s">
        <v>135</v>
      </c>
      <c r="BZ262" s="263" t="s">
        <v>135</v>
      </c>
      <c r="CA262" s="263" t="s">
        <v>135</v>
      </c>
      <c r="CB262" s="263" t="s">
        <v>135</v>
      </c>
      <c r="CC262" s="263">
        <v>166237.48480000001</v>
      </c>
      <c r="CD262" s="263">
        <v>149914.6415</v>
      </c>
      <c r="CE262" s="263">
        <v>0</v>
      </c>
      <c r="CF262" s="263" t="s">
        <v>135</v>
      </c>
      <c r="CG262" s="263">
        <v>31741.352699999999</v>
      </c>
      <c r="CH262" s="263">
        <v>122552.3441</v>
      </c>
      <c r="CI262" s="263">
        <v>4977.3398999999999</v>
      </c>
      <c r="CJ262" s="263">
        <v>19743.711500000001</v>
      </c>
      <c r="CK262" s="263" t="s">
        <v>135</v>
      </c>
      <c r="CL262" s="263">
        <v>44489.171000000002</v>
      </c>
      <c r="CM262" s="263">
        <v>4664.5078000000003</v>
      </c>
      <c r="CN262" s="263" t="s">
        <v>135</v>
      </c>
      <c r="CO262" s="263">
        <v>6142.6405999999997</v>
      </c>
      <c r="CP262" s="263">
        <v>15532.682199999999</v>
      </c>
      <c r="CQ262" s="263" t="s">
        <v>135</v>
      </c>
      <c r="CR262" s="263" t="s">
        <v>135</v>
      </c>
      <c r="CS262" s="263">
        <v>132342.23920000001</v>
      </c>
      <c r="CT262" s="263">
        <v>18366.785</v>
      </c>
      <c r="CU262" s="263" t="s">
        <v>135</v>
      </c>
      <c r="CV262" s="263">
        <v>1033199.9999999999</v>
      </c>
      <c r="CW262" s="263">
        <v>126195.7286</v>
      </c>
      <c r="CX262" s="263">
        <v>281254.54119999998</v>
      </c>
      <c r="CY262" s="263">
        <v>27517.521000000001</v>
      </c>
      <c r="CZ262" s="263" t="s">
        <v>135</v>
      </c>
      <c r="DA262" s="263">
        <v>62358.261599999998</v>
      </c>
      <c r="DB262" s="263">
        <v>16695.3272</v>
      </c>
      <c r="DC262" s="263" t="s">
        <v>135</v>
      </c>
      <c r="DD262" s="263">
        <v>358674.55</v>
      </c>
      <c r="DE262" s="263">
        <v>96097.851999999999</v>
      </c>
      <c r="DF262" s="263">
        <v>61476.777000000002</v>
      </c>
      <c r="DG262" s="263">
        <v>61208.769399999997</v>
      </c>
      <c r="DH262" s="263">
        <v>0</v>
      </c>
      <c r="DI262" s="263" t="s">
        <v>135</v>
      </c>
      <c r="DJ262" s="263" t="s">
        <v>135</v>
      </c>
      <c r="DK262" s="263" t="s">
        <v>135</v>
      </c>
      <c r="DL262" s="263" t="s">
        <v>135</v>
      </c>
      <c r="DM262" s="263">
        <v>445642.26</v>
      </c>
      <c r="DN262" s="263" t="s">
        <v>135</v>
      </c>
      <c r="DO262" s="263">
        <v>300149.08</v>
      </c>
      <c r="DP262" s="263">
        <v>11137.147999999999</v>
      </c>
      <c r="DQ262" s="263" t="s">
        <v>135</v>
      </c>
      <c r="DR262" s="263" t="s">
        <v>135</v>
      </c>
      <c r="DS262" s="263">
        <v>41263.815999999999</v>
      </c>
      <c r="DT262" s="263" t="s">
        <v>135</v>
      </c>
      <c r="DU262" s="263" t="s">
        <v>135</v>
      </c>
      <c r="DV262" s="263">
        <v>334389.94</v>
      </c>
      <c r="DW262" s="263">
        <v>26264.361199999999</v>
      </c>
      <c r="DX262" s="263">
        <v>0</v>
      </c>
      <c r="DY262" s="263">
        <v>18526.555</v>
      </c>
      <c r="DZ262" s="263" t="s">
        <v>135</v>
      </c>
      <c r="EA262" s="263" t="s">
        <v>135</v>
      </c>
      <c r="EB262" s="263" t="s">
        <v>135</v>
      </c>
      <c r="EC262" s="263" t="s">
        <v>135</v>
      </c>
      <c r="ED262" s="263">
        <v>8531.1833999999999</v>
      </c>
      <c r="EE262" s="263">
        <v>510020.41</v>
      </c>
      <c r="EF262" s="263" t="s">
        <v>135</v>
      </c>
      <c r="EG262" s="263" t="s">
        <v>135</v>
      </c>
      <c r="EH262" s="263" t="s">
        <v>135</v>
      </c>
      <c r="EI262" s="263" t="s">
        <v>135</v>
      </c>
      <c r="EJ262" s="263" t="s">
        <v>135</v>
      </c>
      <c r="EK262" s="263">
        <v>310840.48</v>
      </c>
      <c r="EL262" s="263">
        <v>39176.802000000003</v>
      </c>
      <c r="EM262" s="263" t="s">
        <v>135</v>
      </c>
      <c r="EN262" s="263">
        <v>588878.16</v>
      </c>
      <c r="EO262" s="263">
        <v>173.99100000000001</v>
      </c>
      <c r="EP262" s="263" t="s">
        <v>6977</v>
      </c>
      <c r="EQ262" s="263" t="s">
        <v>6977</v>
      </c>
      <c r="ER262" s="263" t="s">
        <v>6977</v>
      </c>
      <c r="ES262" s="263" t="s">
        <v>6977</v>
      </c>
      <c r="ET262" s="263" t="s">
        <v>6977</v>
      </c>
      <c r="EU262" s="263" t="s">
        <v>6977</v>
      </c>
      <c r="EV262" s="263" t="s">
        <v>6977</v>
      </c>
      <c r="EW262" s="263" t="s">
        <v>6977</v>
      </c>
      <c r="EX262" s="263" t="s">
        <v>6977</v>
      </c>
      <c r="EY262" s="263" t="s">
        <v>6977</v>
      </c>
      <c r="EZ262" s="263" t="s">
        <v>6977</v>
      </c>
      <c r="FA262" s="263" t="s">
        <v>6977</v>
      </c>
      <c r="FB262" s="263" t="s">
        <v>6977</v>
      </c>
      <c r="FC262" s="263" t="s">
        <v>6977</v>
      </c>
      <c r="FD262" s="263" t="s">
        <v>6977</v>
      </c>
      <c r="FE262" s="263" t="s">
        <v>6977</v>
      </c>
      <c r="FF262" s="263" t="s">
        <v>6977</v>
      </c>
      <c r="FG262" s="263" t="s">
        <v>6977</v>
      </c>
      <c r="FH262" s="263" t="s">
        <v>6977</v>
      </c>
      <c r="FI262" s="263" t="s">
        <v>6977</v>
      </c>
      <c r="FJ262" s="263" t="s">
        <v>6977</v>
      </c>
      <c r="FK262" s="263" t="s">
        <v>6977</v>
      </c>
      <c r="FL262" s="263" t="s">
        <v>6977</v>
      </c>
      <c r="FM262" s="263" t="s">
        <v>6977</v>
      </c>
      <c r="FN262" s="263" t="s">
        <v>6977</v>
      </c>
      <c r="FO262" s="263" t="s">
        <v>6977</v>
      </c>
      <c r="FP262" s="263" t="s">
        <v>6977</v>
      </c>
      <c r="FQ262" s="263" t="s">
        <v>6977</v>
      </c>
      <c r="FR262" s="263" t="s">
        <v>6977</v>
      </c>
      <c r="FS262" s="263" t="s">
        <v>6977</v>
      </c>
      <c r="FT262" s="263" t="s">
        <v>6977</v>
      </c>
      <c r="FU262" s="263" t="s">
        <v>6977</v>
      </c>
      <c r="FV262" s="263" t="s">
        <v>6977</v>
      </c>
      <c r="FW262" s="263" t="s">
        <v>6977</v>
      </c>
      <c r="FX262" s="263" t="s">
        <v>6977</v>
      </c>
      <c r="FY262" s="263" t="s">
        <v>6977</v>
      </c>
      <c r="FZ262" s="263" t="s">
        <v>6977</v>
      </c>
      <c r="GA262" s="263" t="s">
        <v>6977</v>
      </c>
      <c r="GB262" s="263" t="s">
        <v>6977</v>
      </c>
      <c r="GC262" s="263" t="s">
        <v>6977</v>
      </c>
      <c r="GD262" s="263" t="s">
        <v>6977</v>
      </c>
      <c r="GE262" s="263" t="s">
        <v>6977</v>
      </c>
      <c r="GF262" s="263" t="s">
        <v>6977</v>
      </c>
      <c r="GG262" s="263" t="s">
        <v>6977</v>
      </c>
      <c r="GH262" s="263" t="s">
        <v>6977</v>
      </c>
      <c r="GI262" s="263" t="s">
        <v>6977</v>
      </c>
      <c r="GJ262" s="263" t="s">
        <v>6977</v>
      </c>
      <c r="GK262" s="263" t="s">
        <v>6977</v>
      </c>
      <c r="GL262" s="263" t="s">
        <v>6977</v>
      </c>
      <c r="GM262" s="263" t="s">
        <v>6977</v>
      </c>
      <c r="GN262" s="263" t="s">
        <v>6977</v>
      </c>
      <c r="GO262" s="263" t="s">
        <v>6977</v>
      </c>
      <c r="GP262" s="263" t="s">
        <v>6977</v>
      </c>
      <c r="GQ262" s="263" t="s">
        <v>6977</v>
      </c>
      <c r="GR262" s="263" t="s">
        <v>6977</v>
      </c>
      <c r="GS262" s="263" t="s">
        <v>6977</v>
      </c>
      <c r="GT262" s="263" t="s">
        <v>6977</v>
      </c>
      <c r="GU262" s="263" t="s">
        <v>6977</v>
      </c>
      <c r="GV262" s="263" t="s">
        <v>6977</v>
      </c>
      <c r="GW262" s="263" t="s">
        <v>6977</v>
      </c>
      <c r="GX262" s="263" t="s">
        <v>6977</v>
      </c>
      <c r="GY262" s="263" t="s">
        <v>6977</v>
      </c>
      <c r="GZ262" s="263" t="s">
        <v>6977</v>
      </c>
      <c r="HA262" s="263" t="s">
        <v>6977</v>
      </c>
      <c r="HB262" s="263" t="s">
        <v>6977</v>
      </c>
      <c r="HC262" s="263" t="s">
        <v>6977</v>
      </c>
      <c r="HD262" s="263" t="s">
        <v>6977</v>
      </c>
      <c r="HE262" s="263" t="s">
        <v>6977</v>
      </c>
      <c r="HF262" s="263" t="s">
        <v>6977</v>
      </c>
      <c r="HG262" s="263" t="s">
        <v>6977</v>
      </c>
      <c r="HH262" s="263" t="s">
        <v>6977</v>
      </c>
      <c r="HI262" s="263" t="s">
        <v>6977</v>
      </c>
      <c r="HJ262" s="263" t="s">
        <v>6977</v>
      </c>
      <c r="HK262" s="263" t="s">
        <v>6977</v>
      </c>
      <c r="HL262" s="263" t="s">
        <v>6977</v>
      </c>
      <c r="HM262" s="263" t="s">
        <v>6977</v>
      </c>
      <c r="HN262" s="263" t="s">
        <v>6977</v>
      </c>
      <c r="HO262" s="263" t="s">
        <v>6977</v>
      </c>
      <c r="HP262" s="263" t="s">
        <v>6977</v>
      </c>
      <c r="HQ262" s="263" t="s">
        <v>6977</v>
      </c>
    </row>
    <row r="263" spans="3:225">
      <c r="C263" s="229"/>
      <c r="D263" s="212"/>
      <c r="E263" s="229" t="s">
        <v>7214</v>
      </c>
      <c r="F263" s="235" t="s">
        <v>7266</v>
      </c>
      <c r="G263" s="260" t="s">
        <v>7206</v>
      </c>
      <c r="H263" s="261" t="s">
        <v>7213</v>
      </c>
      <c r="I263" s="263">
        <v>143791.6972</v>
      </c>
      <c r="J263" s="263">
        <v>2422900</v>
      </c>
      <c r="K263" s="263">
        <v>45253.566099999996</v>
      </c>
      <c r="L263" s="263" t="s">
        <v>135</v>
      </c>
      <c r="M263" s="263">
        <v>106938.52220000001</v>
      </c>
      <c r="N263" s="263">
        <v>2875499.9999999995</v>
      </c>
      <c r="O263" s="263">
        <v>11452400</v>
      </c>
      <c r="P263" s="263">
        <v>11813.386399999999</v>
      </c>
      <c r="Q263" s="263">
        <v>2172.3015</v>
      </c>
      <c r="R263" s="263">
        <v>1115500</v>
      </c>
      <c r="S263" s="263">
        <v>1874900</v>
      </c>
      <c r="T263" s="263">
        <v>9899.5151000000005</v>
      </c>
      <c r="U263" s="263">
        <v>17710.696599999999</v>
      </c>
      <c r="V263" s="263" t="s">
        <v>135</v>
      </c>
      <c r="W263" s="263">
        <v>33199.454400000002</v>
      </c>
      <c r="X263" s="263">
        <v>214694.72880000001</v>
      </c>
      <c r="Y263" s="263">
        <v>287732.73489999998</v>
      </c>
      <c r="Z263" s="263" t="s">
        <v>135</v>
      </c>
      <c r="AA263" s="263">
        <v>2823000</v>
      </c>
      <c r="AB263" s="263" t="s">
        <v>135</v>
      </c>
      <c r="AC263" s="263">
        <v>27126.077799999999</v>
      </c>
      <c r="AD263" s="263" t="s">
        <v>135</v>
      </c>
      <c r="AE263" s="263">
        <v>172155.54670000001</v>
      </c>
      <c r="AF263" s="263">
        <v>288879.8174</v>
      </c>
      <c r="AG263" s="263" t="s">
        <v>135</v>
      </c>
      <c r="AH263" s="263" t="s">
        <v>135</v>
      </c>
      <c r="AI263" s="263">
        <v>525.48530000000005</v>
      </c>
      <c r="AJ263" s="263">
        <v>171119.24799999999</v>
      </c>
      <c r="AK263" s="263">
        <v>70583.086899999995</v>
      </c>
      <c r="AL263" s="263">
        <v>25919.1924</v>
      </c>
      <c r="AM263" s="263">
        <v>10472.2068</v>
      </c>
      <c r="AN263" s="263">
        <v>61285.517</v>
      </c>
      <c r="AO263" s="263">
        <v>146015.73000000001</v>
      </c>
      <c r="AP263" s="263" t="s">
        <v>135</v>
      </c>
      <c r="AQ263" s="263" t="s">
        <v>135</v>
      </c>
      <c r="AR263" s="263">
        <v>21775.2552</v>
      </c>
      <c r="AS263" s="263" t="s">
        <v>135</v>
      </c>
      <c r="AT263" s="263">
        <v>50728.449200000003</v>
      </c>
      <c r="AU263" s="263">
        <v>439989.46730000002</v>
      </c>
      <c r="AV263" s="263" t="s">
        <v>135</v>
      </c>
      <c r="AW263" s="263">
        <v>2727.5437999999999</v>
      </c>
      <c r="AX263" s="263" t="s">
        <v>135</v>
      </c>
      <c r="AY263" s="263">
        <v>68956.241099999999</v>
      </c>
      <c r="AZ263" s="263">
        <v>935975.96400000004</v>
      </c>
      <c r="BA263" s="263">
        <v>0</v>
      </c>
      <c r="BB263" s="263">
        <v>19436.268</v>
      </c>
      <c r="BC263" s="263" t="s">
        <v>135</v>
      </c>
      <c r="BD263" s="263" t="s">
        <v>135</v>
      </c>
      <c r="BE263" s="263">
        <v>7700.2723999999998</v>
      </c>
      <c r="BF263" s="263" t="s">
        <v>135</v>
      </c>
      <c r="BG263" s="263">
        <v>1170700</v>
      </c>
      <c r="BH263" s="263" t="s">
        <v>135</v>
      </c>
      <c r="BI263" s="263" t="s">
        <v>135</v>
      </c>
      <c r="BJ263" s="263">
        <v>2266.3507</v>
      </c>
      <c r="BK263" s="263">
        <v>79216.547999999995</v>
      </c>
      <c r="BL263" s="263">
        <v>119533.7295</v>
      </c>
      <c r="BM263" s="263">
        <v>539267.57869999995</v>
      </c>
      <c r="BN263" s="263">
        <v>24331.512599999998</v>
      </c>
      <c r="BO263" s="263">
        <v>75647.082699999999</v>
      </c>
      <c r="BP263" s="263">
        <v>2020400</v>
      </c>
      <c r="BQ263" s="263">
        <v>32993.513800000001</v>
      </c>
      <c r="BR263" s="263">
        <v>18221.668300000001</v>
      </c>
      <c r="BS263" s="263">
        <v>245029.41329999999</v>
      </c>
      <c r="BT263" s="263">
        <v>9562.4889999999996</v>
      </c>
      <c r="BU263" s="263">
        <v>44614.868199999997</v>
      </c>
      <c r="BV263" s="263">
        <v>503398.78039999999</v>
      </c>
      <c r="BW263" s="263">
        <v>63571.347000000002</v>
      </c>
      <c r="BX263" s="263" t="s">
        <v>135</v>
      </c>
      <c r="BY263" s="263" t="s">
        <v>135</v>
      </c>
      <c r="BZ263" s="263" t="s">
        <v>135</v>
      </c>
      <c r="CA263" s="263" t="s">
        <v>135</v>
      </c>
      <c r="CB263" s="263" t="s">
        <v>135</v>
      </c>
      <c r="CC263" s="263">
        <v>169800.9816</v>
      </c>
      <c r="CD263" s="263">
        <v>136018.29490000001</v>
      </c>
      <c r="CE263" s="263">
        <v>0</v>
      </c>
      <c r="CF263" s="263" t="s">
        <v>135</v>
      </c>
      <c r="CG263" s="263">
        <v>33275.076099999998</v>
      </c>
      <c r="CH263" s="263">
        <v>117322.32739999999</v>
      </c>
      <c r="CI263" s="263">
        <v>4695.0937000000004</v>
      </c>
      <c r="CJ263" s="263">
        <v>17568.009399999999</v>
      </c>
      <c r="CK263" s="263" t="s">
        <v>135</v>
      </c>
      <c r="CL263" s="263">
        <v>45363.873</v>
      </c>
      <c r="CM263" s="263">
        <v>5532.6638999999996</v>
      </c>
      <c r="CN263" s="263" t="s">
        <v>135</v>
      </c>
      <c r="CO263" s="263">
        <v>5892.4071000000004</v>
      </c>
      <c r="CP263" s="263">
        <v>15095.501399999999</v>
      </c>
      <c r="CQ263" s="263" t="s">
        <v>135</v>
      </c>
      <c r="CR263" s="263" t="s">
        <v>135</v>
      </c>
      <c r="CS263" s="263">
        <v>131959.0693</v>
      </c>
      <c r="CT263" s="263">
        <v>20158.064299999998</v>
      </c>
      <c r="CU263" s="263" t="s">
        <v>135</v>
      </c>
      <c r="CV263" s="263">
        <v>1050600</v>
      </c>
      <c r="CW263" s="263">
        <v>141049.21429999999</v>
      </c>
      <c r="CX263" s="263">
        <v>321125.26490000001</v>
      </c>
      <c r="CY263" s="263">
        <v>29559.796999999999</v>
      </c>
      <c r="CZ263" s="263" t="s">
        <v>135</v>
      </c>
      <c r="DA263" s="263">
        <v>93623.982699999993</v>
      </c>
      <c r="DB263" s="263">
        <v>16699.5301</v>
      </c>
      <c r="DC263" s="263" t="s">
        <v>135</v>
      </c>
      <c r="DD263" s="263">
        <v>397817.76</v>
      </c>
      <c r="DE263" s="263">
        <v>102812.86</v>
      </c>
      <c r="DF263" s="263">
        <v>63275.932999999997</v>
      </c>
      <c r="DG263" s="263">
        <v>59684.1319</v>
      </c>
      <c r="DH263" s="263">
        <v>0</v>
      </c>
      <c r="DI263" s="263" t="s">
        <v>135</v>
      </c>
      <c r="DJ263" s="263" t="s">
        <v>135</v>
      </c>
      <c r="DK263" s="263" t="s">
        <v>135</v>
      </c>
      <c r="DL263" s="263" t="s">
        <v>135</v>
      </c>
      <c r="DM263" s="263">
        <v>476693.21</v>
      </c>
      <c r="DN263" s="263" t="s">
        <v>135</v>
      </c>
      <c r="DO263" s="263">
        <v>299331.03000000003</v>
      </c>
      <c r="DP263" s="263">
        <v>11858.293</v>
      </c>
      <c r="DQ263" s="263" t="s">
        <v>135</v>
      </c>
      <c r="DR263" s="263" t="s">
        <v>135</v>
      </c>
      <c r="DS263" s="263">
        <v>41282.525999999998</v>
      </c>
      <c r="DT263" s="263" t="s">
        <v>135</v>
      </c>
      <c r="DU263" s="263" t="s">
        <v>135</v>
      </c>
      <c r="DV263" s="263">
        <v>400163.09</v>
      </c>
      <c r="DW263" s="263">
        <v>25572.945199999998</v>
      </c>
      <c r="DX263" s="263">
        <v>0</v>
      </c>
      <c r="DY263" s="263">
        <v>19953.404999999999</v>
      </c>
      <c r="DZ263" s="263" t="s">
        <v>135</v>
      </c>
      <c r="EA263" s="263" t="s">
        <v>135</v>
      </c>
      <c r="EB263" s="263" t="s">
        <v>135</v>
      </c>
      <c r="EC263" s="263" t="s">
        <v>135</v>
      </c>
      <c r="ED263" s="263">
        <v>8276.0602999999992</v>
      </c>
      <c r="EE263" s="263">
        <v>541049</v>
      </c>
      <c r="EF263" s="263">
        <v>2834.027</v>
      </c>
      <c r="EG263" s="263" t="s">
        <v>135</v>
      </c>
      <c r="EH263" s="263" t="s">
        <v>135</v>
      </c>
      <c r="EI263" s="263" t="s">
        <v>135</v>
      </c>
      <c r="EJ263" s="263" t="s">
        <v>135</v>
      </c>
      <c r="EK263" s="263">
        <v>312850.32</v>
      </c>
      <c r="EL263" s="263">
        <v>40730.985000000001</v>
      </c>
      <c r="EM263" s="263" t="s">
        <v>135</v>
      </c>
      <c r="EN263" s="263">
        <v>608167.84</v>
      </c>
      <c r="EO263" s="263">
        <v>173.1482</v>
      </c>
      <c r="EP263" s="263" t="s">
        <v>6977</v>
      </c>
      <c r="EQ263" s="263" t="s">
        <v>6977</v>
      </c>
      <c r="ER263" s="263" t="s">
        <v>6977</v>
      </c>
      <c r="ES263" s="263" t="s">
        <v>6977</v>
      </c>
      <c r="ET263" s="263" t="s">
        <v>6977</v>
      </c>
      <c r="EU263" s="263" t="s">
        <v>6977</v>
      </c>
      <c r="EV263" s="263" t="s">
        <v>6977</v>
      </c>
      <c r="EW263" s="263" t="s">
        <v>6977</v>
      </c>
      <c r="EX263" s="263" t="s">
        <v>6977</v>
      </c>
      <c r="EY263" s="263" t="s">
        <v>6977</v>
      </c>
      <c r="EZ263" s="263" t="s">
        <v>6977</v>
      </c>
      <c r="FA263" s="263" t="s">
        <v>6977</v>
      </c>
      <c r="FB263" s="263" t="s">
        <v>6977</v>
      </c>
      <c r="FC263" s="263" t="s">
        <v>6977</v>
      </c>
      <c r="FD263" s="263" t="s">
        <v>6977</v>
      </c>
      <c r="FE263" s="263" t="s">
        <v>6977</v>
      </c>
      <c r="FF263" s="263" t="s">
        <v>6977</v>
      </c>
      <c r="FG263" s="263" t="s">
        <v>6977</v>
      </c>
      <c r="FH263" s="263" t="s">
        <v>6977</v>
      </c>
      <c r="FI263" s="263" t="s">
        <v>6977</v>
      </c>
      <c r="FJ263" s="263" t="s">
        <v>6977</v>
      </c>
      <c r="FK263" s="263" t="s">
        <v>6977</v>
      </c>
      <c r="FL263" s="263" t="s">
        <v>6977</v>
      </c>
      <c r="FM263" s="263" t="s">
        <v>6977</v>
      </c>
      <c r="FN263" s="263" t="s">
        <v>6977</v>
      </c>
      <c r="FO263" s="263" t="s">
        <v>6977</v>
      </c>
      <c r="FP263" s="263" t="s">
        <v>6977</v>
      </c>
      <c r="FQ263" s="263" t="s">
        <v>6977</v>
      </c>
      <c r="FR263" s="263" t="s">
        <v>6977</v>
      </c>
      <c r="FS263" s="263" t="s">
        <v>6977</v>
      </c>
      <c r="FT263" s="263" t="s">
        <v>6977</v>
      </c>
      <c r="FU263" s="263" t="s">
        <v>6977</v>
      </c>
      <c r="FV263" s="263" t="s">
        <v>6977</v>
      </c>
      <c r="FW263" s="263" t="s">
        <v>6977</v>
      </c>
      <c r="FX263" s="263" t="s">
        <v>6977</v>
      </c>
      <c r="FY263" s="263" t="s">
        <v>6977</v>
      </c>
      <c r="FZ263" s="263" t="s">
        <v>6977</v>
      </c>
      <c r="GA263" s="263" t="s">
        <v>6977</v>
      </c>
      <c r="GB263" s="263" t="s">
        <v>6977</v>
      </c>
      <c r="GC263" s="263" t="s">
        <v>6977</v>
      </c>
      <c r="GD263" s="263" t="s">
        <v>6977</v>
      </c>
      <c r="GE263" s="263" t="s">
        <v>6977</v>
      </c>
      <c r="GF263" s="263" t="s">
        <v>6977</v>
      </c>
      <c r="GG263" s="263" t="s">
        <v>6977</v>
      </c>
      <c r="GH263" s="263" t="s">
        <v>6977</v>
      </c>
      <c r="GI263" s="263" t="s">
        <v>6977</v>
      </c>
      <c r="GJ263" s="263" t="s">
        <v>6977</v>
      </c>
      <c r="GK263" s="263" t="s">
        <v>6977</v>
      </c>
      <c r="GL263" s="263" t="s">
        <v>6977</v>
      </c>
      <c r="GM263" s="263" t="s">
        <v>6977</v>
      </c>
      <c r="GN263" s="263" t="s">
        <v>6977</v>
      </c>
      <c r="GO263" s="263" t="s">
        <v>6977</v>
      </c>
      <c r="GP263" s="263" t="s">
        <v>6977</v>
      </c>
      <c r="GQ263" s="263" t="s">
        <v>6977</v>
      </c>
      <c r="GR263" s="263" t="s">
        <v>6977</v>
      </c>
      <c r="GS263" s="263" t="s">
        <v>6977</v>
      </c>
      <c r="GT263" s="263" t="s">
        <v>6977</v>
      </c>
      <c r="GU263" s="263" t="s">
        <v>6977</v>
      </c>
      <c r="GV263" s="263" t="s">
        <v>6977</v>
      </c>
      <c r="GW263" s="263" t="s">
        <v>6977</v>
      </c>
      <c r="GX263" s="263" t="s">
        <v>6977</v>
      </c>
      <c r="GY263" s="263" t="s">
        <v>6977</v>
      </c>
      <c r="GZ263" s="263" t="s">
        <v>6977</v>
      </c>
      <c r="HA263" s="263" t="s">
        <v>6977</v>
      </c>
      <c r="HB263" s="263" t="s">
        <v>6977</v>
      </c>
      <c r="HC263" s="263" t="s">
        <v>6977</v>
      </c>
      <c r="HD263" s="263" t="s">
        <v>6977</v>
      </c>
      <c r="HE263" s="263" t="s">
        <v>6977</v>
      </c>
      <c r="HF263" s="263" t="s">
        <v>6977</v>
      </c>
      <c r="HG263" s="263" t="s">
        <v>6977</v>
      </c>
      <c r="HH263" s="263" t="s">
        <v>6977</v>
      </c>
      <c r="HI263" s="263" t="s">
        <v>6977</v>
      </c>
      <c r="HJ263" s="263" t="s">
        <v>6977</v>
      </c>
      <c r="HK263" s="263" t="s">
        <v>6977</v>
      </c>
      <c r="HL263" s="263" t="s">
        <v>6977</v>
      </c>
      <c r="HM263" s="263" t="s">
        <v>6977</v>
      </c>
      <c r="HN263" s="263" t="s">
        <v>6977</v>
      </c>
      <c r="HO263" s="263" t="s">
        <v>6977</v>
      </c>
      <c r="HP263" s="263" t="s">
        <v>6977</v>
      </c>
      <c r="HQ263" s="263" t="s">
        <v>6977</v>
      </c>
    </row>
    <row r="264" spans="3:225">
      <c r="C264" s="229"/>
      <c r="D264" s="212"/>
      <c r="E264" s="229" t="s">
        <v>7215</v>
      </c>
      <c r="F264" s="235" t="s">
        <v>7266</v>
      </c>
      <c r="G264" s="260" t="s">
        <v>7206</v>
      </c>
      <c r="H264" s="261" t="s">
        <v>7213</v>
      </c>
      <c r="I264" s="263">
        <v>152098.35699999999</v>
      </c>
      <c r="J264" s="263">
        <v>2441400</v>
      </c>
      <c r="K264" s="263">
        <v>44738.392500000002</v>
      </c>
      <c r="L264" s="263" t="s">
        <v>135</v>
      </c>
      <c r="M264" s="263">
        <v>110719.5523</v>
      </c>
      <c r="N264" s="263">
        <v>2907200</v>
      </c>
      <c r="O264" s="263">
        <v>12157800</v>
      </c>
      <c r="P264" s="263">
        <v>9085.4526999999998</v>
      </c>
      <c r="Q264" s="263">
        <v>2755.1963000000001</v>
      </c>
      <c r="R264" s="263">
        <v>1176700</v>
      </c>
      <c r="S264" s="263">
        <v>1897000</v>
      </c>
      <c r="T264" s="263">
        <v>9472.8726999999999</v>
      </c>
      <c r="U264" s="263">
        <v>16579.384099999999</v>
      </c>
      <c r="V264" s="263" t="s">
        <v>135</v>
      </c>
      <c r="W264" s="263">
        <v>33647.962299999999</v>
      </c>
      <c r="X264" s="263">
        <v>216693.41819999999</v>
      </c>
      <c r="Y264" s="263">
        <v>292011.08689999999</v>
      </c>
      <c r="Z264" s="263" t="s">
        <v>135</v>
      </c>
      <c r="AA264" s="263">
        <v>2942300</v>
      </c>
      <c r="AB264" s="263" t="s">
        <v>135</v>
      </c>
      <c r="AC264" s="263">
        <v>27414.466499999999</v>
      </c>
      <c r="AD264" s="263" t="s">
        <v>135</v>
      </c>
      <c r="AE264" s="263">
        <v>172200.93849999999</v>
      </c>
      <c r="AF264" s="263">
        <v>297846.59399999998</v>
      </c>
      <c r="AG264" s="263" t="s">
        <v>135</v>
      </c>
      <c r="AH264" s="263" t="s">
        <v>135</v>
      </c>
      <c r="AI264" s="263">
        <v>381.00880000000001</v>
      </c>
      <c r="AJ264" s="263">
        <v>170672.27499999999</v>
      </c>
      <c r="AK264" s="263">
        <v>62025.188800000004</v>
      </c>
      <c r="AL264" s="263">
        <v>28596.843499999999</v>
      </c>
      <c r="AM264" s="263">
        <v>11298.233700000001</v>
      </c>
      <c r="AN264" s="263">
        <v>62204.293899999997</v>
      </c>
      <c r="AO264" s="263">
        <v>156175.16010000001</v>
      </c>
      <c r="AP264" s="263" t="s">
        <v>135</v>
      </c>
      <c r="AQ264" s="263" t="s">
        <v>135</v>
      </c>
      <c r="AR264" s="263">
        <v>27223.068200000002</v>
      </c>
      <c r="AS264" s="263" t="s">
        <v>135</v>
      </c>
      <c r="AT264" s="263">
        <v>50586.534500000002</v>
      </c>
      <c r="AU264" s="263">
        <v>465584.6777</v>
      </c>
      <c r="AV264" s="263" t="s">
        <v>135</v>
      </c>
      <c r="AW264" s="263">
        <v>2679.7249999999999</v>
      </c>
      <c r="AX264" s="263" t="s">
        <v>135</v>
      </c>
      <c r="AY264" s="263">
        <v>76533.398700000005</v>
      </c>
      <c r="AZ264" s="263">
        <v>784488.84129999997</v>
      </c>
      <c r="BA264" s="263">
        <v>0</v>
      </c>
      <c r="BB264" s="263">
        <v>18650.899000000001</v>
      </c>
      <c r="BC264" s="263" t="s">
        <v>135</v>
      </c>
      <c r="BD264" s="263" t="s">
        <v>135</v>
      </c>
      <c r="BE264" s="263">
        <v>10153.129199999999</v>
      </c>
      <c r="BF264" s="263" t="s">
        <v>135</v>
      </c>
      <c r="BG264" s="263">
        <v>1123400</v>
      </c>
      <c r="BH264" s="263" t="s">
        <v>135</v>
      </c>
      <c r="BI264" s="263">
        <v>50874.973599999998</v>
      </c>
      <c r="BJ264" s="263">
        <v>2349.2222999999999</v>
      </c>
      <c r="BK264" s="263">
        <v>78266.028000000006</v>
      </c>
      <c r="BL264" s="263">
        <v>119384.758</v>
      </c>
      <c r="BM264" s="263">
        <v>536741.32209999999</v>
      </c>
      <c r="BN264" s="263">
        <v>24702.379099999998</v>
      </c>
      <c r="BO264" s="263">
        <v>77403.6103</v>
      </c>
      <c r="BP264" s="263">
        <v>1923900.0000000002</v>
      </c>
      <c r="BQ264" s="263">
        <v>33596.279000000002</v>
      </c>
      <c r="BR264" s="263">
        <v>17641.610799999999</v>
      </c>
      <c r="BS264" s="263">
        <v>227047.75450000001</v>
      </c>
      <c r="BT264" s="263">
        <v>8286.7713999999996</v>
      </c>
      <c r="BU264" s="263">
        <v>45105.067000000003</v>
      </c>
      <c r="BV264" s="263">
        <v>502491.12819999998</v>
      </c>
      <c r="BW264" s="263">
        <v>68024.599400000006</v>
      </c>
      <c r="BX264" s="263" t="s">
        <v>135</v>
      </c>
      <c r="BY264" s="263" t="s">
        <v>135</v>
      </c>
      <c r="BZ264" s="263" t="s">
        <v>135</v>
      </c>
      <c r="CA264" s="263" t="s">
        <v>135</v>
      </c>
      <c r="CB264" s="263" t="s">
        <v>135</v>
      </c>
      <c r="CC264" s="263">
        <v>193020.53940000001</v>
      </c>
      <c r="CD264" s="263">
        <v>132343.04490000001</v>
      </c>
      <c r="CE264" s="263">
        <v>0</v>
      </c>
      <c r="CF264" s="263" t="s">
        <v>135</v>
      </c>
      <c r="CG264" s="263">
        <v>34591.667000000001</v>
      </c>
      <c r="CH264" s="263">
        <v>119658.5144</v>
      </c>
      <c r="CI264" s="263">
        <v>4488.1415999999999</v>
      </c>
      <c r="CJ264" s="263">
        <v>15389.8184</v>
      </c>
      <c r="CK264" s="263" t="s">
        <v>135</v>
      </c>
      <c r="CL264" s="263">
        <v>42807.267</v>
      </c>
      <c r="CM264" s="263">
        <v>5619.0986000000003</v>
      </c>
      <c r="CN264" s="263" t="s">
        <v>135</v>
      </c>
      <c r="CO264" s="263">
        <v>5947.7546000000002</v>
      </c>
      <c r="CP264" s="263">
        <v>16337.766100000001</v>
      </c>
      <c r="CQ264" s="263" t="s">
        <v>135</v>
      </c>
      <c r="CR264" s="263" t="s">
        <v>135</v>
      </c>
      <c r="CS264" s="263">
        <v>138897.23850000001</v>
      </c>
      <c r="CT264" s="263">
        <v>21944.649300000001</v>
      </c>
      <c r="CU264" s="263" t="s">
        <v>135</v>
      </c>
      <c r="CV264" s="263">
        <v>1056000</v>
      </c>
      <c r="CW264" s="263">
        <v>155251.59969999999</v>
      </c>
      <c r="CX264" s="263">
        <v>274021.21960000001</v>
      </c>
      <c r="CY264" s="263">
        <v>34505.659</v>
      </c>
      <c r="CZ264" s="263" t="s">
        <v>135</v>
      </c>
      <c r="DA264" s="263">
        <v>123643.6381</v>
      </c>
      <c r="DB264" s="263">
        <v>16953.522499999999</v>
      </c>
      <c r="DC264" s="263" t="s">
        <v>135</v>
      </c>
      <c r="DD264" s="263">
        <v>418948.01</v>
      </c>
      <c r="DE264" s="263">
        <v>115722.76</v>
      </c>
      <c r="DF264" s="263">
        <v>67271.23</v>
      </c>
      <c r="DG264" s="263">
        <v>57701.890200000002</v>
      </c>
      <c r="DH264" s="263">
        <v>0</v>
      </c>
      <c r="DI264" s="263" t="s">
        <v>135</v>
      </c>
      <c r="DJ264" s="263" t="s">
        <v>135</v>
      </c>
      <c r="DK264" s="263">
        <v>12118.864</v>
      </c>
      <c r="DL264" s="263" t="s">
        <v>135</v>
      </c>
      <c r="DM264" s="263">
        <v>500461.59</v>
      </c>
      <c r="DN264" s="263" t="s">
        <v>135</v>
      </c>
      <c r="DO264" s="263">
        <v>296762.40000000002</v>
      </c>
      <c r="DP264" s="263">
        <v>12881.785</v>
      </c>
      <c r="DQ264" s="263" t="s">
        <v>135</v>
      </c>
      <c r="DR264" s="263" t="s">
        <v>135</v>
      </c>
      <c r="DS264" s="263">
        <v>42830.731</v>
      </c>
      <c r="DT264" s="263" t="s">
        <v>135</v>
      </c>
      <c r="DU264" s="263" t="s">
        <v>135</v>
      </c>
      <c r="DV264" s="263">
        <v>474525.97</v>
      </c>
      <c r="DW264" s="263">
        <v>27315.064200000001</v>
      </c>
      <c r="DX264" s="263">
        <v>0</v>
      </c>
      <c r="DY264" s="263">
        <v>21716.196</v>
      </c>
      <c r="DZ264" s="263" t="s">
        <v>135</v>
      </c>
      <c r="EA264" s="263" t="s">
        <v>135</v>
      </c>
      <c r="EB264" s="263" t="s">
        <v>135</v>
      </c>
      <c r="EC264" s="263" t="s">
        <v>135</v>
      </c>
      <c r="ED264" s="263">
        <v>8312.0738999999994</v>
      </c>
      <c r="EE264" s="263">
        <v>611612.27</v>
      </c>
      <c r="EF264" s="263">
        <v>3273.4560999999999</v>
      </c>
      <c r="EG264" s="263" t="s">
        <v>135</v>
      </c>
      <c r="EH264" s="263" t="s">
        <v>135</v>
      </c>
      <c r="EI264" s="263" t="s">
        <v>135</v>
      </c>
      <c r="EJ264" s="263" t="s">
        <v>135</v>
      </c>
      <c r="EK264" s="263">
        <v>278671.49</v>
      </c>
      <c r="EL264" s="263">
        <v>40944.485000000001</v>
      </c>
      <c r="EM264" s="263" t="s">
        <v>135</v>
      </c>
      <c r="EN264" s="263">
        <v>627164.09</v>
      </c>
      <c r="EO264" s="263">
        <v>187.27369999999999</v>
      </c>
      <c r="EP264" s="263" t="s">
        <v>6977</v>
      </c>
      <c r="EQ264" s="263" t="s">
        <v>6977</v>
      </c>
      <c r="ER264" s="263" t="s">
        <v>6977</v>
      </c>
      <c r="ES264" s="263" t="s">
        <v>6977</v>
      </c>
      <c r="ET264" s="263" t="s">
        <v>6977</v>
      </c>
      <c r="EU264" s="263" t="s">
        <v>6977</v>
      </c>
      <c r="EV264" s="263" t="s">
        <v>6977</v>
      </c>
      <c r="EW264" s="263" t="s">
        <v>6977</v>
      </c>
      <c r="EX264" s="263" t="s">
        <v>6977</v>
      </c>
      <c r="EY264" s="263" t="s">
        <v>6977</v>
      </c>
      <c r="EZ264" s="263" t="s">
        <v>6977</v>
      </c>
      <c r="FA264" s="263" t="s">
        <v>6977</v>
      </c>
      <c r="FB264" s="263" t="s">
        <v>6977</v>
      </c>
      <c r="FC264" s="263" t="s">
        <v>6977</v>
      </c>
      <c r="FD264" s="263" t="s">
        <v>6977</v>
      </c>
      <c r="FE264" s="263" t="s">
        <v>6977</v>
      </c>
      <c r="FF264" s="263" t="s">
        <v>6977</v>
      </c>
      <c r="FG264" s="263" t="s">
        <v>6977</v>
      </c>
      <c r="FH264" s="263" t="s">
        <v>6977</v>
      </c>
      <c r="FI264" s="263" t="s">
        <v>6977</v>
      </c>
      <c r="FJ264" s="263" t="s">
        <v>6977</v>
      </c>
      <c r="FK264" s="263" t="s">
        <v>6977</v>
      </c>
      <c r="FL264" s="263" t="s">
        <v>6977</v>
      </c>
      <c r="FM264" s="263" t="s">
        <v>6977</v>
      </c>
      <c r="FN264" s="263" t="s">
        <v>6977</v>
      </c>
      <c r="FO264" s="263" t="s">
        <v>6977</v>
      </c>
      <c r="FP264" s="263" t="s">
        <v>6977</v>
      </c>
      <c r="FQ264" s="263" t="s">
        <v>6977</v>
      </c>
      <c r="FR264" s="263" t="s">
        <v>6977</v>
      </c>
      <c r="FS264" s="263" t="s">
        <v>6977</v>
      </c>
      <c r="FT264" s="263" t="s">
        <v>6977</v>
      </c>
      <c r="FU264" s="263" t="s">
        <v>6977</v>
      </c>
      <c r="FV264" s="263" t="s">
        <v>6977</v>
      </c>
      <c r="FW264" s="263" t="s">
        <v>6977</v>
      </c>
      <c r="FX264" s="263" t="s">
        <v>6977</v>
      </c>
      <c r="FY264" s="263" t="s">
        <v>6977</v>
      </c>
      <c r="FZ264" s="263" t="s">
        <v>6977</v>
      </c>
      <c r="GA264" s="263" t="s">
        <v>6977</v>
      </c>
      <c r="GB264" s="263" t="s">
        <v>6977</v>
      </c>
      <c r="GC264" s="263" t="s">
        <v>6977</v>
      </c>
      <c r="GD264" s="263" t="s">
        <v>6977</v>
      </c>
      <c r="GE264" s="263" t="s">
        <v>6977</v>
      </c>
      <c r="GF264" s="263" t="s">
        <v>6977</v>
      </c>
      <c r="GG264" s="263" t="s">
        <v>6977</v>
      </c>
      <c r="GH264" s="263" t="s">
        <v>6977</v>
      </c>
      <c r="GI264" s="263" t="s">
        <v>6977</v>
      </c>
      <c r="GJ264" s="263" t="s">
        <v>6977</v>
      </c>
      <c r="GK264" s="263" t="s">
        <v>6977</v>
      </c>
      <c r="GL264" s="263" t="s">
        <v>6977</v>
      </c>
      <c r="GM264" s="263" t="s">
        <v>6977</v>
      </c>
      <c r="GN264" s="263" t="s">
        <v>6977</v>
      </c>
      <c r="GO264" s="263" t="s">
        <v>6977</v>
      </c>
      <c r="GP264" s="263" t="s">
        <v>6977</v>
      </c>
      <c r="GQ264" s="263" t="s">
        <v>6977</v>
      </c>
      <c r="GR264" s="263" t="s">
        <v>6977</v>
      </c>
      <c r="GS264" s="263" t="s">
        <v>6977</v>
      </c>
      <c r="GT264" s="263" t="s">
        <v>6977</v>
      </c>
      <c r="GU264" s="263" t="s">
        <v>6977</v>
      </c>
      <c r="GV264" s="263" t="s">
        <v>6977</v>
      </c>
      <c r="GW264" s="263" t="s">
        <v>6977</v>
      </c>
      <c r="GX264" s="263" t="s">
        <v>6977</v>
      </c>
      <c r="GY264" s="263" t="s">
        <v>6977</v>
      </c>
      <c r="GZ264" s="263" t="s">
        <v>6977</v>
      </c>
      <c r="HA264" s="263" t="s">
        <v>6977</v>
      </c>
      <c r="HB264" s="263" t="s">
        <v>6977</v>
      </c>
      <c r="HC264" s="263" t="s">
        <v>6977</v>
      </c>
      <c r="HD264" s="263" t="s">
        <v>6977</v>
      </c>
      <c r="HE264" s="263" t="s">
        <v>6977</v>
      </c>
      <c r="HF264" s="263" t="s">
        <v>6977</v>
      </c>
      <c r="HG264" s="263" t="s">
        <v>6977</v>
      </c>
      <c r="HH264" s="263" t="s">
        <v>6977</v>
      </c>
      <c r="HI264" s="263" t="s">
        <v>6977</v>
      </c>
      <c r="HJ264" s="263" t="s">
        <v>6977</v>
      </c>
      <c r="HK264" s="263" t="s">
        <v>6977</v>
      </c>
      <c r="HL264" s="263" t="s">
        <v>6977</v>
      </c>
      <c r="HM264" s="263" t="s">
        <v>6977</v>
      </c>
      <c r="HN264" s="263" t="s">
        <v>6977</v>
      </c>
      <c r="HO264" s="263" t="s">
        <v>6977</v>
      </c>
      <c r="HP264" s="263" t="s">
        <v>6977</v>
      </c>
      <c r="HQ264" s="263" t="s">
        <v>6977</v>
      </c>
    </row>
    <row r="265" spans="3:225">
      <c r="C265" s="229"/>
      <c r="D265" s="212"/>
      <c r="E265" s="229" t="s">
        <v>7216</v>
      </c>
      <c r="F265" s="235" t="s">
        <v>7266</v>
      </c>
      <c r="G265" s="260" t="s">
        <v>7206</v>
      </c>
      <c r="H265" s="261" t="s">
        <v>7213</v>
      </c>
      <c r="I265" s="263">
        <v>162196.68799999999</v>
      </c>
      <c r="J265" s="263">
        <v>2405600</v>
      </c>
      <c r="K265" s="263">
        <v>36420.530100000004</v>
      </c>
      <c r="L265" s="263" t="s">
        <v>135</v>
      </c>
      <c r="M265" s="263">
        <v>104211.1774</v>
      </c>
      <c r="N265" s="263">
        <v>2939400</v>
      </c>
      <c r="O265" s="263">
        <v>13746200</v>
      </c>
      <c r="P265" s="263">
        <v>8138.2183000000005</v>
      </c>
      <c r="Q265" s="263">
        <v>5917.6019999999999</v>
      </c>
      <c r="R265" s="263">
        <v>1144800</v>
      </c>
      <c r="S265" s="263">
        <v>1955200</v>
      </c>
      <c r="T265" s="263">
        <v>10946.586499999999</v>
      </c>
      <c r="U265" s="263">
        <v>17263.455000000002</v>
      </c>
      <c r="V265" s="263" t="s">
        <v>135</v>
      </c>
      <c r="W265" s="263">
        <v>31556.090400000001</v>
      </c>
      <c r="X265" s="263">
        <v>251977.79199999999</v>
      </c>
      <c r="Y265" s="263">
        <v>313709.3456</v>
      </c>
      <c r="Z265" s="263" t="s">
        <v>135</v>
      </c>
      <c r="AA265" s="263">
        <v>3528600</v>
      </c>
      <c r="AB265" s="263" t="s">
        <v>135</v>
      </c>
      <c r="AC265" s="263">
        <v>24530.318800000001</v>
      </c>
      <c r="AD265" s="263" t="s">
        <v>135</v>
      </c>
      <c r="AE265" s="263">
        <v>182013.7739</v>
      </c>
      <c r="AF265" s="263">
        <v>398850.93099999998</v>
      </c>
      <c r="AG265" s="263">
        <v>105873.5324</v>
      </c>
      <c r="AH265" s="263" t="s">
        <v>135</v>
      </c>
      <c r="AI265" s="263">
        <v>223.81059999999999</v>
      </c>
      <c r="AJ265" s="263">
        <v>190384.70600000001</v>
      </c>
      <c r="AK265" s="263">
        <v>15479.8501</v>
      </c>
      <c r="AL265" s="263">
        <v>31689.755300000001</v>
      </c>
      <c r="AM265" s="263">
        <v>11954.8066</v>
      </c>
      <c r="AN265" s="263">
        <v>69054.938999999998</v>
      </c>
      <c r="AO265" s="263">
        <v>151647.1716</v>
      </c>
      <c r="AP265" s="263" t="s">
        <v>135</v>
      </c>
      <c r="AQ265" s="263">
        <v>82585.303700000004</v>
      </c>
      <c r="AR265" s="263">
        <v>32897.677199999998</v>
      </c>
      <c r="AS265" s="263" t="s">
        <v>135</v>
      </c>
      <c r="AT265" s="263">
        <v>53225.963300000003</v>
      </c>
      <c r="AU265" s="263">
        <v>560821.53949999996</v>
      </c>
      <c r="AV265" s="263" t="s">
        <v>135</v>
      </c>
      <c r="AW265" s="263">
        <v>2488.7226999999998</v>
      </c>
      <c r="AX265" s="263" t="s">
        <v>135</v>
      </c>
      <c r="AY265" s="263">
        <v>144223.1735</v>
      </c>
      <c r="AZ265" s="263">
        <v>823561.50730000006</v>
      </c>
      <c r="BA265" s="263">
        <v>0</v>
      </c>
      <c r="BB265" s="263">
        <v>18987.271000000001</v>
      </c>
      <c r="BC265" s="263" t="s">
        <v>135</v>
      </c>
      <c r="BD265" s="263" t="s">
        <v>135</v>
      </c>
      <c r="BE265" s="263">
        <v>6212.2304999999997</v>
      </c>
      <c r="BF265" s="263" t="s">
        <v>135</v>
      </c>
      <c r="BG265" s="263">
        <v>576775.48730000004</v>
      </c>
      <c r="BH265" s="263" t="s">
        <v>135</v>
      </c>
      <c r="BI265" s="263">
        <v>46478.4804</v>
      </c>
      <c r="BJ265" s="263">
        <v>4430.616</v>
      </c>
      <c r="BK265" s="263">
        <v>62340.631000000001</v>
      </c>
      <c r="BL265" s="263">
        <v>119703.2481</v>
      </c>
      <c r="BM265" s="263">
        <v>559908.51509999996</v>
      </c>
      <c r="BN265" s="263">
        <v>25782.516199999998</v>
      </c>
      <c r="BO265" s="263">
        <v>85552.819399999993</v>
      </c>
      <c r="BP265" s="263">
        <v>2112900</v>
      </c>
      <c r="BQ265" s="263">
        <v>41492.081100000003</v>
      </c>
      <c r="BR265" s="263">
        <v>12737.281000000001</v>
      </c>
      <c r="BS265" s="263">
        <v>83184.173999999999</v>
      </c>
      <c r="BT265" s="263">
        <v>62004.4139</v>
      </c>
      <c r="BU265" s="263">
        <v>50062.458500000001</v>
      </c>
      <c r="BV265" s="263">
        <v>746086.97790000006</v>
      </c>
      <c r="BW265" s="263">
        <v>77636.030499999993</v>
      </c>
      <c r="BX265" s="263" t="s">
        <v>135</v>
      </c>
      <c r="BY265" s="263" t="s">
        <v>135</v>
      </c>
      <c r="BZ265" s="263" t="s">
        <v>135</v>
      </c>
      <c r="CA265" s="263" t="s">
        <v>135</v>
      </c>
      <c r="CB265" s="263" t="s">
        <v>135</v>
      </c>
      <c r="CC265" s="263">
        <v>265126.72720000002</v>
      </c>
      <c r="CD265" s="263">
        <v>152362.27720000001</v>
      </c>
      <c r="CE265" s="263" t="s">
        <v>135</v>
      </c>
      <c r="CF265" s="263" t="s">
        <v>135</v>
      </c>
      <c r="CG265" s="263">
        <v>43592.990100000003</v>
      </c>
      <c r="CH265" s="263">
        <v>121167.1597</v>
      </c>
      <c r="CI265" s="263">
        <v>2762.6846999999998</v>
      </c>
      <c r="CJ265" s="263">
        <v>11489.9815</v>
      </c>
      <c r="CK265" s="263" t="s">
        <v>135</v>
      </c>
      <c r="CL265" s="263">
        <v>30817.579000000002</v>
      </c>
      <c r="CM265" s="263">
        <v>8813.8729000000003</v>
      </c>
      <c r="CN265" s="263">
        <v>651.70640000000003</v>
      </c>
      <c r="CO265" s="263">
        <v>5955.7325000000001</v>
      </c>
      <c r="CP265" s="263">
        <v>17180.350200000001</v>
      </c>
      <c r="CQ265" s="263" t="s">
        <v>135</v>
      </c>
      <c r="CR265" s="263" t="s">
        <v>135</v>
      </c>
      <c r="CS265" s="263">
        <v>187249.478</v>
      </c>
      <c r="CT265" s="263">
        <v>24445.013999999999</v>
      </c>
      <c r="CU265" s="263" t="s">
        <v>135</v>
      </c>
      <c r="CV265" s="263">
        <v>1058400</v>
      </c>
      <c r="CW265" s="263">
        <v>209568.32610000001</v>
      </c>
      <c r="CX265" s="263">
        <v>267200.6876</v>
      </c>
      <c r="CY265" s="263">
        <v>35424.769999999997</v>
      </c>
      <c r="CZ265" s="263">
        <v>7.8018999999999998</v>
      </c>
      <c r="DA265" s="263">
        <v>184035.65049999999</v>
      </c>
      <c r="DB265" s="263">
        <v>17246.583500000001</v>
      </c>
      <c r="DC265" s="263" t="s">
        <v>135</v>
      </c>
      <c r="DD265" s="263">
        <v>458993.93</v>
      </c>
      <c r="DE265" s="263">
        <v>213950.98</v>
      </c>
      <c r="DF265" s="263">
        <v>96594.487999999998</v>
      </c>
      <c r="DG265" s="263">
        <v>69655.606299999999</v>
      </c>
      <c r="DH265" s="263">
        <v>1818.722</v>
      </c>
      <c r="DI265" s="263" t="s">
        <v>135</v>
      </c>
      <c r="DJ265" s="263" t="s">
        <v>135</v>
      </c>
      <c r="DK265" s="263" t="s">
        <v>135</v>
      </c>
      <c r="DL265" s="263" t="s">
        <v>135</v>
      </c>
      <c r="DM265" s="263">
        <v>575796.72</v>
      </c>
      <c r="DN265" s="263" t="s">
        <v>135</v>
      </c>
      <c r="DO265" s="263">
        <v>324227.46999999997</v>
      </c>
      <c r="DP265" s="263">
        <v>14719.593999999999</v>
      </c>
      <c r="DQ265" s="263" t="s">
        <v>135</v>
      </c>
      <c r="DR265" s="263" t="s">
        <v>135</v>
      </c>
      <c r="DS265" s="263">
        <v>57602.474999999999</v>
      </c>
      <c r="DT265" s="263" t="s">
        <v>135</v>
      </c>
      <c r="DU265" s="263" t="s">
        <v>135</v>
      </c>
      <c r="DV265" s="263">
        <v>906813.03</v>
      </c>
      <c r="DW265" s="263">
        <v>27311.335999999999</v>
      </c>
      <c r="DX265" s="263" t="s">
        <v>135</v>
      </c>
      <c r="DY265" s="263">
        <v>29105.027999999998</v>
      </c>
      <c r="DZ265" s="263">
        <v>2082.5133000000001</v>
      </c>
      <c r="EA265" s="263" t="s">
        <v>135</v>
      </c>
      <c r="EB265" s="263" t="s">
        <v>135</v>
      </c>
      <c r="EC265" s="263" t="s">
        <v>135</v>
      </c>
      <c r="ED265" s="263">
        <v>6910.8905999999997</v>
      </c>
      <c r="EE265" s="263">
        <v>861411.66</v>
      </c>
      <c r="EF265" s="263">
        <v>6508.0201999999999</v>
      </c>
      <c r="EG265" s="263" t="s">
        <v>135</v>
      </c>
      <c r="EH265" s="263">
        <v>2456000</v>
      </c>
      <c r="EI265" s="263" t="s">
        <v>135</v>
      </c>
      <c r="EJ265" s="263" t="s">
        <v>135</v>
      </c>
      <c r="EK265" s="263">
        <v>235034.36</v>
      </c>
      <c r="EL265" s="263">
        <v>46713.392</v>
      </c>
      <c r="EM265" s="263" t="s">
        <v>135</v>
      </c>
      <c r="EN265" s="263">
        <v>670624.81999999995</v>
      </c>
      <c r="EO265" s="263">
        <v>185.0155</v>
      </c>
      <c r="EP265" s="263" t="s">
        <v>6977</v>
      </c>
      <c r="EQ265" s="263" t="s">
        <v>6977</v>
      </c>
      <c r="ER265" s="263" t="s">
        <v>6977</v>
      </c>
      <c r="ES265" s="263" t="s">
        <v>6977</v>
      </c>
      <c r="ET265" s="263" t="s">
        <v>6977</v>
      </c>
      <c r="EU265" s="263" t="s">
        <v>6977</v>
      </c>
      <c r="EV265" s="263" t="s">
        <v>6977</v>
      </c>
      <c r="EW265" s="263" t="s">
        <v>6977</v>
      </c>
      <c r="EX265" s="263" t="s">
        <v>6977</v>
      </c>
      <c r="EY265" s="263" t="s">
        <v>6977</v>
      </c>
      <c r="EZ265" s="263" t="s">
        <v>6977</v>
      </c>
      <c r="FA265" s="263" t="s">
        <v>6977</v>
      </c>
      <c r="FB265" s="263" t="s">
        <v>6977</v>
      </c>
      <c r="FC265" s="263" t="s">
        <v>6977</v>
      </c>
      <c r="FD265" s="263" t="s">
        <v>6977</v>
      </c>
      <c r="FE265" s="263" t="s">
        <v>6977</v>
      </c>
      <c r="FF265" s="263" t="s">
        <v>6977</v>
      </c>
      <c r="FG265" s="263" t="s">
        <v>6977</v>
      </c>
      <c r="FH265" s="263" t="s">
        <v>6977</v>
      </c>
      <c r="FI265" s="263" t="s">
        <v>6977</v>
      </c>
      <c r="FJ265" s="263" t="s">
        <v>6977</v>
      </c>
      <c r="FK265" s="263" t="s">
        <v>6977</v>
      </c>
      <c r="FL265" s="263" t="s">
        <v>6977</v>
      </c>
      <c r="FM265" s="263" t="s">
        <v>6977</v>
      </c>
      <c r="FN265" s="263" t="s">
        <v>6977</v>
      </c>
      <c r="FO265" s="263" t="s">
        <v>6977</v>
      </c>
      <c r="FP265" s="263" t="s">
        <v>6977</v>
      </c>
      <c r="FQ265" s="263" t="s">
        <v>6977</v>
      </c>
      <c r="FR265" s="263" t="s">
        <v>6977</v>
      </c>
      <c r="FS265" s="263" t="s">
        <v>6977</v>
      </c>
      <c r="FT265" s="263" t="s">
        <v>6977</v>
      </c>
      <c r="FU265" s="263" t="s">
        <v>6977</v>
      </c>
      <c r="FV265" s="263" t="s">
        <v>6977</v>
      </c>
      <c r="FW265" s="263" t="s">
        <v>6977</v>
      </c>
      <c r="FX265" s="263" t="s">
        <v>6977</v>
      </c>
      <c r="FY265" s="263" t="s">
        <v>6977</v>
      </c>
      <c r="FZ265" s="263" t="s">
        <v>6977</v>
      </c>
      <c r="GA265" s="263" t="s">
        <v>6977</v>
      </c>
      <c r="GB265" s="263" t="s">
        <v>6977</v>
      </c>
      <c r="GC265" s="263" t="s">
        <v>6977</v>
      </c>
      <c r="GD265" s="263" t="s">
        <v>6977</v>
      </c>
      <c r="GE265" s="263" t="s">
        <v>6977</v>
      </c>
      <c r="GF265" s="263" t="s">
        <v>6977</v>
      </c>
      <c r="GG265" s="263" t="s">
        <v>6977</v>
      </c>
      <c r="GH265" s="263" t="s">
        <v>6977</v>
      </c>
      <c r="GI265" s="263" t="s">
        <v>6977</v>
      </c>
      <c r="GJ265" s="263" t="s">
        <v>6977</v>
      </c>
      <c r="GK265" s="263" t="s">
        <v>6977</v>
      </c>
      <c r="GL265" s="263" t="s">
        <v>6977</v>
      </c>
      <c r="GM265" s="263" t="s">
        <v>6977</v>
      </c>
      <c r="GN265" s="263" t="s">
        <v>6977</v>
      </c>
      <c r="GO265" s="263" t="s">
        <v>6977</v>
      </c>
      <c r="GP265" s="263" t="s">
        <v>6977</v>
      </c>
      <c r="GQ265" s="263" t="s">
        <v>6977</v>
      </c>
      <c r="GR265" s="263" t="s">
        <v>6977</v>
      </c>
      <c r="GS265" s="263" t="s">
        <v>6977</v>
      </c>
      <c r="GT265" s="263" t="s">
        <v>6977</v>
      </c>
      <c r="GU265" s="263" t="s">
        <v>6977</v>
      </c>
      <c r="GV265" s="263" t="s">
        <v>6977</v>
      </c>
      <c r="GW265" s="263" t="s">
        <v>6977</v>
      </c>
      <c r="GX265" s="263" t="s">
        <v>6977</v>
      </c>
      <c r="GY265" s="263" t="s">
        <v>6977</v>
      </c>
      <c r="GZ265" s="263" t="s">
        <v>6977</v>
      </c>
      <c r="HA265" s="263" t="s">
        <v>6977</v>
      </c>
      <c r="HB265" s="263" t="s">
        <v>6977</v>
      </c>
      <c r="HC265" s="263" t="s">
        <v>6977</v>
      </c>
      <c r="HD265" s="263" t="s">
        <v>6977</v>
      </c>
      <c r="HE265" s="263" t="s">
        <v>6977</v>
      </c>
      <c r="HF265" s="263" t="s">
        <v>6977</v>
      </c>
      <c r="HG265" s="263" t="s">
        <v>6977</v>
      </c>
      <c r="HH265" s="263" t="s">
        <v>6977</v>
      </c>
      <c r="HI265" s="263" t="s">
        <v>6977</v>
      </c>
      <c r="HJ265" s="263" t="s">
        <v>6977</v>
      </c>
      <c r="HK265" s="263" t="s">
        <v>6977</v>
      </c>
      <c r="HL265" s="263" t="s">
        <v>6977</v>
      </c>
      <c r="HM265" s="263" t="s">
        <v>6977</v>
      </c>
      <c r="HN265" s="263" t="s">
        <v>6977</v>
      </c>
      <c r="HO265" s="263" t="s">
        <v>6977</v>
      </c>
      <c r="HP265" s="263" t="s">
        <v>6977</v>
      </c>
      <c r="HQ265" s="263" t="s">
        <v>6977</v>
      </c>
    </row>
    <row r="266" spans="3:225">
      <c r="C266" s="229"/>
      <c r="D266" s="212"/>
      <c r="E266" t="s">
        <v>7217</v>
      </c>
      <c r="F266" s="235" t="s">
        <v>7266</v>
      </c>
      <c r="G266" s="260" t="s">
        <v>7206</v>
      </c>
      <c r="H266" s="261" t="s">
        <v>7213</v>
      </c>
      <c r="I266" s="263">
        <v>159348.215</v>
      </c>
      <c r="J266" s="263">
        <v>2392300</v>
      </c>
      <c r="K266" s="263">
        <v>38525.940699999999</v>
      </c>
      <c r="L266" s="263" t="s">
        <v>135</v>
      </c>
      <c r="M266" s="263">
        <v>116878.1465</v>
      </c>
      <c r="N266" s="263">
        <v>2950500</v>
      </c>
      <c r="O266" s="263">
        <v>13575500</v>
      </c>
      <c r="P266" s="263">
        <v>7926.8679000000002</v>
      </c>
      <c r="Q266" s="263">
        <v>5550.9459999999999</v>
      </c>
      <c r="R266" s="263">
        <v>1212100</v>
      </c>
      <c r="S266" s="263">
        <v>1936700</v>
      </c>
      <c r="T266" s="263">
        <v>10201.700999999999</v>
      </c>
      <c r="U266" s="263">
        <v>15573.091399999999</v>
      </c>
      <c r="V266" s="263" t="s">
        <v>135</v>
      </c>
      <c r="W266" s="263">
        <v>31216.666700000002</v>
      </c>
      <c r="X266" s="263">
        <v>227861.1109</v>
      </c>
      <c r="Y266" s="263">
        <v>309295.13669999997</v>
      </c>
      <c r="Z266" s="263" t="s">
        <v>135</v>
      </c>
      <c r="AA266" s="263">
        <v>3305300</v>
      </c>
      <c r="AB266" s="263" t="s">
        <v>135</v>
      </c>
      <c r="AC266" s="263">
        <v>25975.513500000001</v>
      </c>
      <c r="AD266" s="263" t="s">
        <v>135</v>
      </c>
      <c r="AE266" s="263">
        <v>187738.76319999999</v>
      </c>
      <c r="AF266" s="263">
        <v>382841.84490000003</v>
      </c>
      <c r="AG266" s="263" t="s">
        <v>135</v>
      </c>
      <c r="AH266" s="263" t="s">
        <v>135</v>
      </c>
      <c r="AI266" s="263">
        <v>237.52889999999999</v>
      </c>
      <c r="AJ266" s="263">
        <v>182760.17300000001</v>
      </c>
      <c r="AK266" s="263">
        <v>15202.181</v>
      </c>
      <c r="AL266" s="263">
        <v>34243.699200000003</v>
      </c>
      <c r="AM266" s="263">
        <v>12396.8285</v>
      </c>
      <c r="AN266" s="263">
        <v>66218.132700000002</v>
      </c>
      <c r="AO266" s="263">
        <v>157084.78719999999</v>
      </c>
      <c r="AP266" s="263" t="s">
        <v>135</v>
      </c>
      <c r="AQ266" s="263">
        <v>77497.391499999998</v>
      </c>
      <c r="AR266" s="263">
        <v>32737.405200000001</v>
      </c>
      <c r="AS266" s="263" t="s">
        <v>135</v>
      </c>
      <c r="AT266" s="263">
        <v>51576.5239</v>
      </c>
      <c r="AU266" s="263">
        <v>524792.72389999998</v>
      </c>
      <c r="AV266" s="263" t="s">
        <v>135</v>
      </c>
      <c r="AW266" s="263">
        <v>2489.9405000000002</v>
      </c>
      <c r="AX266" s="263" t="s">
        <v>135</v>
      </c>
      <c r="AY266" s="263">
        <v>131141.3003</v>
      </c>
      <c r="AZ266" s="263">
        <v>803829.83010000002</v>
      </c>
      <c r="BA266" s="263">
        <v>0</v>
      </c>
      <c r="BB266" s="263">
        <v>18085.081999999999</v>
      </c>
      <c r="BC266" s="263" t="s">
        <v>135</v>
      </c>
      <c r="BD266" s="263" t="s">
        <v>135</v>
      </c>
      <c r="BE266" s="263">
        <v>8905.7420999999995</v>
      </c>
      <c r="BF266" s="263" t="s">
        <v>135</v>
      </c>
      <c r="BG266" s="263">
        <v>691718.96900000004</v>
      </c>
      <c r="BH266" s="263" t="s">
        <v>135</v>
      </c>
      <c r="BI266" s="263">
        <v>46788.223100000003</v>
      </c>
      <c r="BJ266" s="263">
        <v>3555.7737999999999</v>
      </c>
      <c r="BK266" s="263">
        <v>71911.154999999999</v>
      </c>
      <c r="BL266" s="263">
        <v>117717.39509999999</v>
      </c>
      <c r="BM266" s="263">
        <v>546367.88659999997</v>
      </c>
      <c r="BN266" s="263">
        <v>24830.877899999999</v>
      </c>
      <c r="BO266" s="263">
        <v>85273.365699999995</v>
      </c>
      <c r="BP266" s="263">
        <v>2103200</v>
      </c>
      <c r="BQ266" s="263">
        <v>38603.5219</v>
      </c>
      <c r="BR266" s="263">
        <v>13143.066500000001</v>
      </c>
      <c r="BS266" s="263">
        <v>108197.32030000001</v>
      </c>
      <c r="BT266" s="263">
        <v>43305.739399999999</v>
      </c>
      <c r="BU266" s="263">
        <v>48501.065000000002</v>
      </c>
      <c r="BV266" s="263">
        <v>703922.34380000003</v>
      </c>
      <c r="BW266" s="263">
        <v>75797.727700000003</v>
      </c>
      <c r="BX266" s="263" t="s">
        <v>135</v>
      </c>
      <c r="BY266" s="263" t="s">
        <v>135</v>
      </c>
      <c r="BZ266" s="263" t="s">
        <v>135</v>
      </c>
      <c r="CA266" s="263" t="s">
        <v>135</v>
      </c>
      <c r="CB266" s="263" t="s">
        <v>135</v>
      </c>
      <c r="CC266" s="263">
        <v>251216.70869999999</v>
      </c>
      <c r="CD266" s="263">
        <v>150857.50140000001</v>
      </c>
      <c r="CE266" s="263" t="s">
        <v>135</v>
      </c>
      <c r="CF266" s="263" t="s">
        <v>135</v>
      </c>
      <c r="CG266" s="263">
        <v>41906.186300000001</v>
      </c>
      <c r="CH266" s="263">
        <v>122642.65700000001</v>
      </c>
      <c r="CI266" s="263">
        <v>2879.4953</v>
      </c>
      <c r="CJ266" s="263">
        <v>11852.8797</v>
      </c>
      <c r="CK266" s="263" t="s">
        <v>135</v>
      </c>
      <c r="CL266" s="263">
        <v>35185.26</v>
      </c>
      <c r="CM266" s="263">
        <v>6650.8379000000004</v>
      </c>
      <c r="CN266" s="263">
        <v>649.77380000000005</v>
      </c>
      <c r="CO266" s="263">
        <v>5819.4637000000002</v>
      </c>
      <c r="CP266" s="263">
        <v>18002.807000000001</v>
      </c>
      <c r="CQ266" s="263" t="s">
        <v>135</v>
      </c>
      <c r="CR266" s="263" t="s">
        <v>135</v>
      </c>
      <c r="CS266" s="263">
        <v>172856.2127</v>
      </c>
      <c r="CT266" s="263">
        <v>23853.257000000001</v>
      </c>
      <c r="CU266" s="263" t="s">
        <v>135</v>
      </c>
      <c r="CV266" s="263">
        <v>1057400</v>
      </c>
      <c r="CW266" s="263">
        <v>196308.76930000001</v>
      </c>
      <c r="CX266" s="263">
        <v>261717.77840000001</v>
      </c>
      <c r="CY266" s="263">
        <v>37410.345000000001</v>
      </c>
      <c r="CZ266" s="263">
        <v>0</v>
      </c>
      <c r="DA266" s="263">
        <v>177018.1752</v>
      </c>
      <c r="DB266" s="263">
        <v>17450.813600000001</v>
      </c>
      <c r="DC266" s="263" t="s">
        <v>135</v>
      </c>
      <c r="DD266" s="263">
        <v>443588.89</v>
      </c>
      <c r="DE266" s="263">
        <v>202406.03</v>
      </c>
      <c r="DF266" s="263">
        <v>87501.626999999993</v>
      </c>
      <c r="DG266" s="263">
        <v>68469.916100000002</v>
      </c>
      <c r="DH266" s="263">
        <v>1828.009</v>
      </c>
      <c r="DI266" s="263" t="s">
        <v>135</v>
      </c>
      <c r="DJ266" s="263" t="s">
        <v>135</v>
      </c>
      <c r="DK266" s="263" t="s">
        <v>135</v>
      </c>
      <c r="DL266" s="263" t="s">
        <v>135</v>
      </c>
      <c r="DM266" s="263">
        <v>549443.24</v>
      </c>
      <c r="DN266" s="263" t="s">
        <v>135</v>
      </c>
      <c r="DO266" s="263">
        <v>307812.32</v>
      </c>
      <c r="DP266" s="263">
        <v>14513.165999999999</v>
      </c>
      <c r="DQ266" s="263" t="s">
        <v>135</v>
      </c>
      <c r="DR266" s="263" t="s">
        <v>135</v>
      </c>
      <c r="DS266" s="263">
        <v>53703.813999999998</v>
      </c>
      <c r="DT266" s="263" t="s">
        <v>135</v>
      </c>
      <c r="DU266" s="263" t="s">
        <v>135</v>
      </c>
      <c r="DV266" s="263">
        <v>783394.46</v>
      </c>
      <c r="DW266" s="263">
        <v>27288.91</v>
      </c>
      <c r="DX266" s="263" t="s">
        <v>135</v>
      </c>
      <c r="DY266" s="263">
        <v>28822.210999999999</v>
      </c>
      <c r="DZ266" s="263">
        <v>1247.0265999999999</v>
      </c>
      <c r="EA266" s="263" t="s">
        <v>135</v>
      </c>
      <c r="EB266" s="263" t="s">
        <v>135</v>
      </c>
      <c r="EC266" s="263" t="s">
        <v>135</v>
      </c>
      <c r="ED266" s="263">
        <v>7048.4808999999996</v>
      </c>
      <c r="EE266" s="263">
        <v>790640.24</v>
      </c>
      <c r="EF266" s="263">
        <v>5716.0959000000003</v>
      </c>
      <c r="EG266" s="263" t="s">
        <v>135</v>
      </c>
      <c r="EH266" s="263">
        <v>2742800</v>
      </c>
      <c r="EI266" s="263" t="s">
        <v>135</v>
      </c>
      <c r="EJ266" s="263" t="s">
        <v>135</v>
      </c>
      <c r="EK266" s="263">
        <v>235556.31</v>
      </c>
      <c r="EL266" s="263">
        <v>44616.512999999999</v>
      </c>
      <c r="EM266" s="263" t="s">
        <v>135</v>
      </c>
      <c r="EN266" s="263">
        <v>674074.58</v>
      </c>
      <c r="EO266" s="263">
        <v>176.04570000000001</v>
      </c>
      <c r="EP266" s="263" t="s">
        <v>6977</v>
      </c>
      <c r="EQ266" s="263" t="s">
        <v>6977</v>
      </c>
      <c r="ER266" s="263" t="s">
        <v>6977</v>
      </c>
      <c r="ES266" s="263" t="s">
        <v>6977</v>
      </c>
      <c r="ET266" s="263" t="s">
        <v>6977</v>
      </c>
      <c r="EU266" s="263" t="s">
        <v>6977</v>
      </c>
      <c r="EV266" s="263" t="s">
        <v>6977</v>
      </c>
      <c r="EW266" s="263" t="s">
        <v>6977</v>
      </c>
      <c r="EX266" s="263" t="s">
        <v>6977</v>
      </c>
      <c r="EY266" s="263" t="s">
        <v>6977</v>
      </c>
      <c r="EZ266" s="263" t="s">
        <v>6977</v>
      </c>
      <c r="FA266" s="263" t="s">
        <v>6977</v>
      </c>
      <c r="FB266" s="263" t="s">
        <v>6977</v>
      </c>
      <c r="FC266" s="263" t="s">
        <v>6977</v>
      </c>
      <c r="FD266" s="263" t="s">
        <v>6977</v>
      </c>
      <c r="FE266" s="263" t="s">
        <v>6977</v>
      </c>
      <c r="FF266" s="263" t="s">
        <v>6977</v>
      </c>
      <c r="FG266" s="263" t="s">
        <v>6977</v>
      </c>
      <c r="FH266" s="263" t="s">
        <v>6977</v>
      </c>
      <c r="FI266" s="263" t="s">
        <v>6977</v>
      </c>
      <c r="FJ266" s="263" t="s">
        <v>6977</v>
      </c>
      <c r="FK266" s="263" t="s">
        <v>6977</v>
      </c>
      <c r="FL266" s="263" t="s">
        <v>6977</v>
      </c>
      <c r="FM266" s="263" t="s">
        <v>6977</v>
      </c>
      <c r="FN266" s="263" t="s">
        <v>6977</v>
      </c>
      <c r="FO266" s="263" t="s">
        <v>6977</v>
      </c>
      <c r="FP266" s="263" t="s">
        <v>6977</v>
      </c>
      <c r="FQ266" s="263" t="s">
        <v>6977</v>
      </c>
      <c r="FR266" s="263" t="s">
        <v>6977</v>
      </c>
      <c r="FS266" s="263" t="s">
        <v>6977</v>
      </c>
      <c r="FT266" s="263" t="s">
        <v>6977</v>
      </c>
      <c r="FU266" s="263" t="s">
        <v>6977</v>
      </c>
      <c r="FV266" s="263" t="s">
        <v>6977</v>
      </c>
      <c r="FW266" s="263" t="s">
        <v>6977</v>
      </c>
      <c r="FX266" s="263" t="s">
        <v>6977</v>
      </c>
      <c r="FY266" s="263" t="s">
        <v>6977</v>
      </c>
      <c r="FZ266" s="263" t="s">
        <v>6977</v>
      </c>
      <c r="GA266" s="263" t="s">
        <v>6977</v>
      </c>
      <c r="GB266" s="263" t="s">
        <v>6977</v>
      </c>
      <c r="GC266" s="263" t="s">
        <v>6977</v>
      </c>
      <c r="GD266" s="263" t="s">
        <v>6977</v>
      </c>
      <c r="GE266" s="263" t="s">
        <v>6977</v>
      </c>
      <c r="GF266" s="263" t="s">
        <v>6977</v>
      </c>
      <c r="GG266" s="263" t="s">
        <v>6977</v>
      </c>
      <c r="GH266" s="263" t="s">
        <v>6977</v>
      </c>
      <c r="GI266" s="263" t="s">
        <v>6977</v>
      </c>
      <c r="GJ266" s="263" t="s">
        <v>6977</v>
      </c>
      <c r="GK266" s="263" t="s">
        <v>6977</v>
      </c>
      <c r="GL266" s="263" t="s">
        <v>6977</v>
      </c>
      <c r="GM266" s="263" t="s">
        <v>6977</v>
      </c>
      <c r="GN266" s="263" t="s">
        <v>6977</v>
      </c>
      <c r="GO266" s="263" t="s">
        <v>6977</v>
      </c>
      <c r="GP266" s="263" t="s">
        <v>6977</v>
      </c>
      <c r="GQ266" s="263" t="s">
        <v>6977</v>
      </c>
      <c r="GR266" s="263" t="s">
        <v>6977</v>
      </c>
      <c r="GS266" s="263" t="s">
        <v>6977</v>
      </c>
      <c r="GT266" s="263" t="s">
        <v>6977</v>
      </c>
      <c r="GU266" s="263" t="s">
        <v>6977</v>
      </c>
      <c r="GV266" s="263" t="s">
        <v>6977</v>
      </c>
      <c r="GW266" s="263" t="s">
        <v>6977</v>
      </c>
      <c r="GX266" s="263" t="s">
        <v>6977</v>
      </c>
      <c r="GY266" s="263" t="s">
        <v>6977</v>
      </c>
      <c r="GZ266" s="263" t="s">
        <v>6977</v>
      </c>
      <c r="HA266" s="263" t="s">
        <v>6977</v>
      </c>
      <c r="HB266" s="263" t="s">
        <v>6977</v>
      </c>
      <c r="HC266" s="263" t="s">
        <v>6977</v>
      </c>
      <c r="HD266" s="263" t="s">
        <v>6977</v>
      </c>
      <c r="HE266" s="263" t="s">
        <v>6977</v>
      </c>
      <c r="HF266" s="263" t="s">
        <v>6977</v>
      </c>
      <c r="HG266" s="263" t="s">
        <v>6977</v>
      </c>
      <c r="HH266" s="263" t="s">
        <v>6977</v>
      </c>
      <c r="HI266" s="263" t="s">
        <v>6977</v>
      </c>
      <c r="HJ266" s="263" t="s">
        <v>6977</v>
      </c>
      <c r="HK266" s="263" t="s">
        <v>6977</v>
      </c>
      <c r="HL266" s="263" t="s">
        <v>6977</v>
      </c>
      <c r="HM266" s="263" t="s">
        <v>6977</v>
      </c>
      <c r="HN266" s="263" t="s">
        <v>6977</v>
      </c>
      <c r="HO266" s="263" t="s">
        <v>6977</v>
      </c>
      <c r="HP266" s="263" t="s">
        <v>6977</v>
      </c>
      <c r="HQ266" s="263" t="s">
        <v>6977</v>
      </c>
    </row>
    <row r="267" spans="3:225">
      <c r="C267" s="229"/>
      <c r="D267" s="238" t="s">
        <v>7267</v>
      </c>
      <c r="E267" s="212"/>
      <c r="F267" s="235"/>
      <c r="G267" s="229"/>
      <c r="I267" s="263" t="s">
        <v>7219</v>
      </c>
      <c r="J267" s="263" t="s">
        <v>7219</v>
      </c>
      <c r="K267" s="263" t="s">
        <v>7219</v>
      </c>
      <c r="L267" s="263" t="s">
        <v>7219</v>
      </c>
      <c r="M267" s="263" t="s">
        <v>7219</v>
      </c>
      <c r="N267" s="263" t="s">
        <v>7219</v>
      </c>
      <c r="O267" s="263" t="s">
        <v>7219</v>
      </c>
      <c r="P267" s="263" t="s">
        <v>7219</v>
      </c>
      <c r="Q267" s="263" t="s">
        <v>7219</v>
      </c>
      <c r="R267" s="263" t="s">
        <v>7219</v>
      </c>
      <c r="S267" s="263" t="s">
        <v>7219</v>
      </c>
      <c r="T267" s="263" t="s">
        <v>7219</v>
      </c>
      <c r="U267" s="263" t="s">
        <v>7219</v>
      </c>
      <c r="V267" s="263" t="s">
        <v>7219</v>
      </c>
      <c r="W267" s="263" t="s">
        <v>7219</v>
      </c>
      <c r="X267" s="263" t="s">
        <v>7219</v>
      </c>
      <c r="Y267" s="263" t="s">
        <v>7219</v>
      </c>
      <c r="Z267" s="263" t="s">
        <v>7219</v>
      </c>
      <c r="AA267" s="263" t="s">
        <v>7219</v>
      </c>
      <c r="AB267" s="263" t="s">
        <v>7219</v>
      </c>
      <c r="AC267" s="263" t="s">
        <v>7219</v>
      </c>
      <c r="AD267" s="263" t="s">
        <v>7219</v>
      </c>
      <c r="AE267" s="263" t="s">
        <v>7219</v>
      </c>
      <c r="AF267" s="263" t="s">
        <v>7219</v>
      </c>
      <c r="AG267" s="263" t="s">
        <v>7219</v>
      </c>
      <c r="AH267" s="263" t="s">
        <v>7219</v>
      </c>
      <c r="AI267" s="263" t="s">
        <v>7219</v>
      </c>
      <c r="AJ267" s="263" t="s">
        <v>7219</v>
      </c>
      <c r="AK267" s="263" t="s">
        <v>7219</v>
      </c>
      <c r="AL267" s="263" t="s">
        <v>7219</v>
      </c>
      <c r="AM267" s="263" t="s">
        <v>7219</v>
      </c>
      <c r="AN267" s="263" t="s">
        <v>7219</v>
      </c>
      <c r="AO267" s="263" t="s">
        <v>7219</v>
      </c>
      <c r="AP267" s="263" t="s">
        <v>7219</v>
      </c>
      <c r="AQ267" s="263" t="s">
        <v>7219</v>
      </c>
      <c r="AR267" s="263" t="s">
        <v>7219</v>
      </c>
      <c r="AS267" s="263" t="s">
        <v>7219</v>
      </c>
      <c r="AT267" s="263" t="s">
        <v>7219</v>
      </c>
      <c r="AU267" s="263" t="s">
        <v>7219</v>
      </c>
      <c r="AV267" s="263" t="s">
        <v>7219</v>
      </c>
      <c r="AW267" s="263" t="s">
        <v>7219</v>
      </c>
      <c r="AX267" s="263" t="s">
        <v>7219</v>
      </c>
      <c r="AY267" s="263" t="s">
        <v>7219</v>
      </c>
      <c r="AZ267" s="263" t="s">
        <v>7219</v>
      </c>
      <c r="BA267" s="263" t="s">
        <v>7219</v>
      </c>
      <c r="BB267" s="263" t="s">
        <v>7219</v>
      </c>
      <c r="BC267" s="263" t="s">
        <v>7219</v>
      </c>
      <c r="BD267" s="263" t="s">
        <v>7219</v>
      </c>
      <c r="BE267" s="263" t="s">
        <v>7219</v>
      </c>
      <c r="BF267" s="263" t="s">
        <v>7219</v>
      </c>
      <c r="BG267" s="263" t="s">
        <v>7219</v>
      </c>
      <c r="BH267" s="263" t="s">
        <v>7219</v>
      </c>
      <c r="BI267" s="263" t="s">
        <v>7219</v>
      </c>
      <c r="BJ267" s="263" t="s">
        <v>7219</v>
      </c>
      <c r="BK267" s="263" t="s">
        <v>7219</v>
      </c>
      <c r="BL267" s="263" t="s">
        <v>7219</v>
      </c>
      <c r="BM267" s="263" t="s">
        <v>7219</v>
      </c>
      <c r="BN267" s="263" t="s">
        <v>7219</v>
      </c>
      <c r="BO267" s="263" t="s">
        <v>7219</v>
      </c>
      <c r="BP267" s="263" t="s">
        <v>7219</v>
      </c>
      <c r="BQ267" s="263" t="s">
        <v>7219</v>
      </c>
      <c r="BR267" s="263" t="s">
        <v>7219</v>
      </c>
      <c r="BS267" s="263" t="s">
        <v>7219</v>
      </c>
      <c r="BT267" s="263" t="s">
        <v>7219</v>
      </c>
      <c r="BU267" s="263" t="s">
        <v>7219</v>
      </c>
      <c r="BV267" s="263" t="s">
        <v>7219</v>
      </c>
      <c r="BW267" s="263" t="s">
        <v>7219</v>
      </c>
      <c r="BX267" s="263" t="s">
        <v>7219</v>
      </c>
      <c r="BY267" s="263" t="s">
        <v>7219</v>
      </c>
      <c r="BZ267" s="263" t="s">
        <v>7219</v>
      </c>
      <c r="CA267" s="263" t="s">
        <v>7219</v>
      </c>
      <c r="CB267" s="263" t="s">
        <v>7219</v>
      </c>
      <c r="CC267" s="263" t="s">
        <v>7219</v>
      </c>
      <c r="CD267" s="263" t="s">
        <v>7219</v>
      </c>
      <c r="CE267" s="263" t="s">
        <v>7219</v>
      </c>
      <c r="CF267" s="263" t="s">
        <v>7219</v>
      </c>
      <c r="CG267" s="263" t="s">
        <v>7219</v>
      </c>
      <c r="CH267" s="263" t="s">
        <v>7219</v>
      </c>
      <c r="CI267" s="263" t="s">
        <v>7219</v>
      </c>
      <c r="CJ267" s="263" t="s">
        <v>7219</v>
      </c>
      <c r="CK267" s="263" t="s">
        <v>7219</v>
      </c>
      <c r="CL267" s="263" t="s">
        <v>7219</v>
      </c>
      <c r="CM267" s="263" t="s">
        <v>7219</v>
      </c>
      <c r="CN267" s="263" t="s">
        <v>7219</v>
      </c>
      <c r="CO267" s="263" t="s">
        <v>7219</v>
      </c>
      <c r="CP267" s="263" t="s">
        <v>7219</v>
      </c>
      <c r="CQ267" s="263" t="s">
        <v>7219</v>
      </c>
      <c r="CR267" s="263" t="s">
        <v>7219</v>
      </c>
      <c r="CS267" s="263" t="s">
        <v>7219</v>
      </c>
      <c r="CT267" s="263" t="s">
        <v>7219</v>
      </c>
      <c r="CU267" s="263" t="s">
        <v>7219</v>
      </c>
      <c r="CV267" s="263" t="s">
        <v>7219</v>
      </c>
      <c r="CW267" s="263" t="s">
        <v>7219</v>
      </c>
      <c r="CX267" s="263" t="s">
        <v>7219</v>
      </c>
      <c r="CY267" s="263" t="s">
        <v>7219</v>
      </c>
      <c r="CZ267" s="263" t="s">
        <v>7219</v>
      </c>
      <c r="DA267" s="263" t="s">
        <v>7219</v>
      </c>
      <c r="DB267" s="263" t="s">
        <v>7219</v>
      </c>
      <c r="DC267" s="263" t="s">
        <v>7219</v>
      </c>
      <c r="DD267" s="263" t="s">
        <v>7219</v>
      </c>
      <c r="DE267" s="263" t="s">
        <v>7219</v>
      </c>
      <c r="DF267" s="263" t="s">
        <v>7219</v>
      </c>
      <c r="DG267" s="263" t="s">
        <v>7219</v>
      </c>
      <c r="DH267" s="263" t="s">
        <v>7219</v>
      </c>
      <c r="DI267" s="263" t="s">
        <v>7219</v>
      </c>
      <c r="DJ267" s="263" t="s">
        <v>7219</v>
      </c>
      <c r="DK267" s="263" t="s">
        <v>7219</v>
      </c>
      <c r="DL267" s="263" t="s">
        <v>7219</v>
      </c>
      <c r="DM267" s="263" t="s">
        <v>7219</v>
      </c>
      <c r="DN267" s="263" t="s">
        <v>7219</v>
      </c>
      <c r="DO267" s="263" t="s">
        <v>7219</v>
      </c>
      <c r="DP267" s="263" t="s">
        <v>7219</v>
      </c>
      <c r="DQ267" s="263" t="s">
        <v>7219</v>
      </c>
      <c r="DR267" s="263" t="s">
        <v>7219</v>
      </c>
      <c r="DS267" s="263" t="s">
        <v>7219</v>
      </c>
      <c r="DT267" s="263" t="s">
        <v>7219</v>
      </c>
      <c r="DU267" s="263" t="s">
        <v>7219</v>
      </c>
      <c r="DV267" s="263" t="s">
        <v>7219</v>
      </c>
      <c r="DW267" s="263" t="s">
        <v>7219</v>
      </c>
      <c r="DX267" s="263" t="s">
        <v>7219</v>
      </c>
      <c r="DY267" s="263" t="s">
        <v>7219</v>
      </c>
      <c r="DZ267" s="263" t="s">
        <v>7219</v>
      </c>
      <c r="EA267" s="263" t="s">
        <v>7219</v>
      </c>
      <c r="EB267" s="263" t="s">
        <v>7219</v>
      </c>
      <c r="EC267" s="263" t="s">
        <v>7219</v>
      </c>
      <c r="ED267" s="263" t="s">
        <v>7219</v>
      </c>
      <c r="EE267" s="263" t="s">
        <v>7219</v>
      </c>
      <c r="EF267" s="263" t="s">
        <v>7219</v>
      </c>
      <c r="EG267" s="263" t="s">
        <v>7219</v>
      </c>
      <c r="EH267" s="263" t="s">
        <v>7219</v>
      </c>
      <c r="EI267" s="263" t="s">
        <v>7219</v>
      </c>
      <c r="EJ267" s="263" t="s">
        <v>7219</v>
      </c>
      <c r="EK267" s="263" t="s">
        <v>7219</v>
      </c>
      <c r="EL267" s="263" t="s">
        <v>7219</v>
      </c>
      <c r="EM267" s="263" t="s">
        <v>7219</v>
      </c>
      <c r="EN267" s="263" t="s">
        <v>7219</v>
      </c>
      <c r="EO267" s="263" t="s">
        <v>7219</v>
      </c>
      <c r="EP267" s="263" t="s">
        <v>7219</v>
      </c>
      <c r="EQ267" s="263" t="s">
        <v>7219</v>
      </c>
      <c r="ER267" s="263" t="s">
        <v>7219</v>
      </c>
      <c r="ES267" s="263" t="s">
        <v>7219</v>
      </c>
      <c r="ET267" s="263" t="s">
        <v>7219</v>
      </c>
      <c r="EU267" s="263" t="s">
        <v>7219</v>
      </c>
      <c r="EV267" s="263" t="s">
        <v>7219</v>
      </c>
      <c r="EW267" s="263" t="s">
        <v>7219</v>
      </c>
      <c r="EX267" s="263" t="s">
        <v>7219</v>
      </c>
      <c r="EY267" s="263" t="s">
        <v>7219</v>
      </c>
      <c r="EZ267" s="263" t="s">
        <v>7219</v>
      </c>
      <c r="FA267" s="263" t="s">
        <v>7219</v>
      </c>
      <c r="FB267" s="263" t="s">
        <v>7219</v>
      </c>
      <c r="FC267" s="263" t="s">
        <v>7219</v>
      </c>
      <c r="FD267" s="263" t="s">
        <v>7219</v>
      </c>
      <c r="FE267" s="263" t="s">
        <v>7219</v>
      </c>
      <c r="FF267" s="263" t="s">
        <v>7219</v>
      </c>
      <c r="FG267" s="263" t="s">
        <v>7219</v>
      </c>
      <c r="FH267" s="263" t="s">
        <v>7219</v>
      </c>
      <c r="FI267" s="263" t="s">
        <v>7219</v>
      </c>
      <c r="FJ267" s="263" t="s">
        <v>7219</v>
      </c>
      <c r="FK267" s="263" t="s">
        <v>7219</v>
      </c>
      <c r="FL267" s="263" t="s">
        <v>7219</v>
      </c>
      <c r="FM267" s="263" t="s">
        <v>7219</v>
      </c>
      <c r="FN267" s="263" t="s">
        <v>7219</v>
      </c>
      <c r="FO267" s="263" t="s">
        <v>7219</v>
      </c>
      <c r="FP267" s="263" t="s">
        <v>7219</v>
      </c>
      <c r="FQ267" s="263" t="s">
        <v>7219</v>
      </c>
      <c r="FR267" s="263" t="s">
        <v>7219</v>
      </c>
      <c r="FS267" s="263" t="s">
        <v>7219</v>
      </c>
      <c r="FT267" s="263" t="s">
        <v>7219</v>
      </c>
      <c r="FU267" s="263" t="s">
        <v>7219</v>
      </c>
      <c r="FV267" s="263" t="s">
        <v>7219</v>
      </c>
      <c r="FW267" s="263" t="s">
        <v>7219</v>
      </c>
      <c r="FX267" s="263" t="s">
        <v>7219</v>
      </c>
      <c r="FY267" s="263" t="s">
        <v>7219</v>
      </c>
      <c r="FZ267" s="263" t="s">
        <v>7219</v>
      </c>
      <c r="GA267" s="263" t="s">
        <v>7219</v>
      </c>
      <c r="GB267" s="263" t="s">
        <v>7219</v>
      </c>
      <c r="GC267" s="263" t="s">
        <v>7219</v>
      </c>
      <c r="GD267" s="263" t="s">
        <v>7219</v>
      </c>
      <c r="GE267" s="263" t="s">
        <v>7219</v>
      </c>
      <c r="GF267" s="263" t="s">
        <v>7219</v>
      </c>
      <c r="GG267" s="263" t="s">
        <v>7219</v>
      </c>
      <c r="GH267" s="263" t="s">
        <v>7219</v>
      </c>
      <c r="GI267" s="263" t="s">
        <v>7219</v>
      </c>
      <c r="GJ267" s="263" t="s">
        <v>7219</v>
      </c>
      <c r="GK267" s="263" t="s">
        <v>7219</v>
      </c>
      <c r="GL267" s="263" t="s">
        <v>7219</v>
      </c>
      <c r="GM267" s="263" t="s">
        <v>7219</v>
      </c>
      <c r="GN267" s="263" t="s">
        <v>7219</v>
      </c>
      <c r="GO267" s="263" t="s">
        <v>7219</v>
      </c>
      <c r="GP267" s="263" t="s">
        <v>7219</v>
      </c>
      <c r="GQ267" s="263" t="s">
        <v>7219</v>
      </c>
      <c r="GR267" s="263" t="s">
        <v>7219</v>
      </c>
      <c r="GS267" s="263" t="s">
        <v>7219</v>
      </c>
      <c r="GT267" s="263" t="s">
        <v>7219</v>
      </c>
      <c r="GU267" s="263" t="s">
        <v>7219</v>
      </c>
      <c r="GV267" s="263" t="s">
        <v>7219</v>
      </c>
      <c r="GW267" s="263" t="s">
        <v>7219</v>
      </c>
      <c r="GX267" s="263" t="s">
        <v>7219</v>
      </c>
      <c r="GY267" s="263" t="s">
        <v>7219</v>
      </c>
      <c r="GZ267" s="263" t="s">
        <v>7219</v>
      </c>
      <c r="HA267" s="263" t="s">
        <v>7219</v>
      </c>
      <c r="HB267" s="263" t="s">
        <v>7219</v>
      </c>
      <c r="HC267" s="263" t="s">
        <v>7219</v>
      </c>
      <c r="HD267" s="263" t="s">
        <v>7219</v>
      </c>
      <c r="HE267" s="263" t="s">
        <v>7219</v>
      </c>
      <c r="HF267" s="263" t="s">
        <v>7219</v>
      </c>
      <c r="HG267" s="263" t="s">
        <v>7219</v>
      </c>
      <c r="HH267" s="263" t="s">
        <v>7219</v>
      </c>
      <c r="HI267" s="263" t="s">
        <v>7219</v>
      </c>
      <c r="HJ267" s="263" t="s">
        <v>7219</v>
      </c>
      <c r="HK267" s="263" t="s">
        <v>7219</v>
      </c>
      <c r="HL267" s="263" t="s">
        <v>7219</v>
      </c>
      <c r="HM267" s="263" t="s">
        <v>7219</v>
      </c>
      <c r="HN267" s="263" t="s">
        <v>7219</v>
      </c>
      <c r="HO267" s="263" t="s">
        <v>7219</v>
      </c>
      <c r="HP267" s="263" t="s">
        <v>7219</v>
      </c>
      <c r="HQ267" s="263" t="s">
        <v>7219</v>
      </c>
    </row>
    <row r="268" spans="3:225">
      <c r="C268" s="229"/>
      <c r="D268" s="212"/>
      <c r="E268" s="229" t="s">
        <v>7204</v>
      </c>
      <c r="F268" s="235" t="s">
        <v>7268</v>
      </c>
      <c r="G268" s="260" t="s">
        <v>7206</v>
      </c>
      <c r="H268" s="261" t="s">
        <v>7207</v>
      </c>
      <c r="I268" s="262"/>
      <c r="J268" s="262"/>
      <c r="K268" s="262"/>
      <c r="L268" s="262"/>
      <c r="M268" s="262"/>
      <c r="N268" s="262"/>
      <c r="O268" s="262"/>
      <c r="P268" s="262"/>
      <c r="Q268" s="262"/>
      <c r="R268" s="262"/>
      <c r="S268" s="262"/>
      <c r="T268" s="262"/>
      <c r="U268" s="262"/>
      <c r="V268" s="262"/>
      <c r="W268" s="262"/>
      <c r="X268" s="262"/>
      <c r="Y268" s="262"/>
      <c r="Z268" s="262"/>
      <c r="AA268" s="262"/>
      <c r="AB268" s="262"/>
      <c r="AC268" s="262"/>
      <c r="AD268" s="262"/>
      <c r="AE268" s="262"/>
      <c r="AF268" s="262"/>
      <c r="AG268" s="262"/>
      <c r="AH268" s="262"/>
      <c r="AI268" s="262"/>
      <c r="AJ268" s="262"/>
      <c r="AK268" s="262"/>
      <c r="AL268" s="262"/>
      <c r="AM268" s="262"/>
      <c r="AN268" s="262"/>
      <c r="AO268" s="262"/>
      <c r="AP268" s="262"/>
      <c r="AQ268" s="262"/>
      <c r="AR268" s="262"/>
      <c r="AS268" s="262"/>
      <c r="AT268" s="262"/>
      <c r="AU268" s="262"/>
      <c r="AV268" s="262"/>
      <c r="AW268" s="262"/>
      <c r="AX268" s="262"/>
      <c r="AY268" s="262"/>
      <c r="AZ268" s="262"/>
      <c r="BA268" s="262"/>
      <c r="BB268" s="262"/>
      <c r="BC268" s="262"/>
      <c r="BD268" s="262"/>
      <c r="BE268" s="262"/>
      <c r="BF268" s="262"/>
      <c r="BG268" s="262"/>
      <c r="BH268" s="262"/>
      <c r="BI268" s="262"/>
      <c r="BJ268" s="262"/>
      <c r="BK268" s="262"/>
      <c r="BL268" s="262"/>
      <c r="BM268" s="262"/>
      <c r="BN268" s="262"/>
      <c r="BO268" s="262"/>
      <c r="BP268" s="262"/>
      <c r="BQ268" s="262"/>
      <c r="BR268" s="262"/>
      <c r="BS268" s="262"/>
      <c r="BT268" s="262"/>
      <c r="BU268" s="262"/>
      <c r="BV268" s="262"/>
      <c r="BW268" s="262"/>
      <c r="BX268" s="262"/>
      <c r="BY268" s="262"/>
      <c r="BZ268" s="262"/>
      <c r="CA268" s="262"/>
      <c r="CB268" s="262"/>
      <c r="CC268" s="262"/>
      <c r="CD268" s="262"/>
      <c r="CE268" s="262"/>
      <c r="CF268" s="262"/>
      <c r="CG268" s="262"/>
      <c r="CH268" s="262"/>
      <c r="CI268" s="262"/>
      <c r="CJ268" s="262"/>
      <c r="CK268" s="262"/>
      <c r="CL268" s="262"/>
      <c r="CM268" s="262"/>
      <c r="CN268" s="262"/>
      <c r="CO268" s="262"/>
      <c r="CP268" s="262"/>
      <c r="CQ268" s="262"/>
      <c r="CR268" s="262"/>
      <c r="CS268" s="262"/>
      <c r="CT268" s="262"/>
      <c r="CU268" s="262"/>
      <c r="CV268" s="262"/>
      <c r="CW268" s="262"/>
      <c r="CX268" s="262"/>
      <c r="CY268" s="262"/>
      <c r="CZ268" s="262"/>
      <c r="DA268" s="262"/>
      <c r="DB268" s="262"/>
      <c r="DC268" s="262"/>
      <c r="DD268" s="262"/>
      <c r="DE268" s="262"/>
      <c r="DF268" s="262"/>
      <c r="DG268" s="262"/>
      <c r="DH268" s="262"/>
      <c r="DI268" s="262"/>
      <c r="DJ268" s="262"/>
      <c r="DK268" s="262"/>
      <c r="DL268" s="262"/>
      <c r="DM268" s="262"/>
      <c r="DN268" s="262"/>
      <c r="DO268" s="262"/>
      <c r="DP268" s="262"/>
      <c r="DQ268" s="262"/>
      <c r="DR268" s="262"/>
      <c r="DS268" s="262"/>
      <c r="DT268" s="262"/>
      <c r="DU268" s="262"/>
      <c r="DV268" s="262"/>
      <c r="DW268" s="262"/>
      <c r="DX268" s="262"/>
      <c r="DY268" s="262"/>
      <c r="DZ268" s="262"/>
      <c r="EA268" s="262"/>
      <c r="EB268" s="262"/>
      <c r="EC268" s="262"/>
      <c r="ED268" s="262"/>
      <c r="EE268" s="262"/>
      <c r="EF268" s="262"/>
      <c r="EG268" s="262"/>
      <c r="EH268" s="262"/>
      <c r="EI268" s="262"/>
      <c r="EJ268" s="262"/>
      <c r="EK268" s="262"/>
      <c r="EL268" s="262"/>
      <c r="EM268" s="262"/>
      <c r="EN268" s="262"/>
      <c r="EO268" s="263">
        <v>0</v>
      </c>
      <c r="EP268" s="263" t="s">
        <v>6977</v>
      </c>
      <c r="EQ268" s="263" t="s">
        <v>6977</v>
      </c>
      <c r="ER268" s="263" t="s">
        <v>6977</v>
      </c>
      <c r="ES268" s="263" t="s">
        <v>6977</v>
      </c>
      <c r="ET268" s="263" t="s">
        <v>6977</v>
      </c>
      <c r="EU268" s="263" t="s">
        <v>6977</v>
      </c>
      <c r="EV268" s="263" t="s">
        <v>6977</v>
      </c>
      <c r="EW268" s="263" t="s">
        <v>6977</v>
      </c>
      <c r="EX268" s="263" t="s">
        <v>6977</v>
      </c>
      <c r="EY268" s="263" t="s">
        <v>6977</v>
      </c>
      <c r="EZ268" s="263" t="s">
        <v>6977</v>
      </c>
      <c r="FA268" s="263" t="s">
        <v>6977</v>
      </c>
      <c r="FB268" s="263" t="s">
        <v>6977</v>
      </c>
      <c r="FC268" s="263" t="s">
        <v>6977</v>
      </c>
      <c r="FD268" s="263" t="s">
        <v>6977</v>
      </c>
      <c r="FE268" s="263" t="s">
        <v>6977</v>
      </c>
      <c r="FF268" s="263" t="s">
        <v>6977</v>
      </c>
      <c r="FG268" s="263" t="s">
        <v>6977</v>
      </c>
      <c r="FH268" s="263" t="s">
        <v>6977</v>
      </c>
      <c r="FI268" s="263" t="s">
        <v>6977</v>
      </c>
      <c r="FJ268" s="263" t="s">
        <v>6977</v>
      </c>
      <c r="FK268" s="263" t="s">
        <v>6977</v>
      </c>
      <c r="FL268" s="263" t="s">
        <v>6977</v>
      </c>
      <c r="FM268" s="263" t="s">
        <v>6977</v>
      </c>
      <c r="FN268" s="263" t="s">
        <v>6977</v>
      </c>
      <c r="FO268" s="263" t="s">
        <v>6977</v>
      </c>
      <c r="FP268" s="263" t="s">
        <v>6977</v>
      </c>
      <c r="FQ268" s="263" t="s">
        <v>6977</v>
      </c>
      <c r="FR268" s="263" t="s">
        <v>6977</v>
      </c>
      <c r="FS268" s="263" t="s">
        <v>6977</v>
      </c>
      <c r="FT268" s="263" t="s">
        <v>6977</v>
      </c>
      <c r="FU268" s="263" t="s">
        <v>6977</v>
      </c>
      <c r="FV268" s="263" t="s">
        <v>6977</v>
      </c>
      <c r="FW268" s="263" t="s">
        <v>6977</v>
      </c>
      <c r="FX268" s="263" t="s">
        <v>6977</v>
      </c>
      <c r="FY268" s="263" t="s">
        <v>6977</v>
      </c>
      <c r="FZ268" s="263" t="s">
        <v>6977</v>
      </c>
      <c r="GA268" s="263" t="s">
        <v>6977</v>
      </c>
      <c r="GB268" s="263" t="s">
        <v>6977</v>
      </c>
      <c r="GC268" s="263" t="s">
        <v>6977</v>
      </c>
      <c r="GD268" s="263" t="s">
        <v>6977</v>
      </c>
      <c r="GE268" s="263" t="s">
        <v>6977</v>
      </c>
      <c r="GF268" s="263" t="s">
        <v>6977</v>
      </c>
      <c r="GG268" s="263" t="s">
        <v>6977</v>
      </c>
      <c r="GH268" s="263" t="s">
        <v>6977</v>
      </c>
      <c r="GI268" s="263" t="s">
        <v>6977</v>
      </c>
      <c r="GJ268" s="263" t="s">
        <v>6977</v>
      </c>
      <c r="GK268" s="263" t="s">
        <v>6977</v>
      </c>
      <c r="GL268" s="263" t="s">
        <v>6977</v>
      </c>
      <c r="GM268" s="263" t="s">
        <v>6977</v>
      </c>
      <c r="GN268" s="263" t="s">
        <v>6977</v>
      </c>
      <c r="GO268" s="263" t="s">
        <v>6977</v>
      </c>
      <c r="GP268" s="263" t="s">
        <v>6977</v>
      </c>
      <c r="GQ268" s="263" t="s">
        <v>6977</v>
      </c>
      <c r="GR268" s="263" t="s">
        <v>6977</v>
      </c>
      <c r="GS268" s="263" t="s">
        <v>6977</v>
      </c>
      <c r="GT268" s="263" t="s">
        <v>6977</v>
      </c>
      <c r="GU268" s="263" t="s">
        <v>6977</v>
      </c>
      <c r="GV268" s="263" t="s">
        <v>6977</v>
      </c>
      <c r="GW268" s="263" t="s">
        <v>6977</v>
      </c>
      <c r="GX268" s="263" t="s">
        <v>6977</v>
      </c>
      <c r="GY268" s="263" t="s">
        <v>6977</v>
      </c>
      <c r="GZ268" s="263" t="s">
        <v>6977</v>
      </c>
      <c r="HA268" s="263" t="s">
        <v>6977</v>
      </c>
      <c r="HB268" s="263" t="s">
        <v>6977</v>
      </c>
      <c r="HC268" s="263" t="s">
        <v>6977</v>
      </c>
      <c r="HD268" s="263" t="s">
        <v>6977</v>
      </c>
      <c r="HE268" s="263" t="s">
        <v>6977</v>
      </c>
      <c r="HF268" s="263" t="s">
        <v>6977</v>
      </c>
      <c r="HG268" s="263" t="s">
        <v>6977</v>
      </c>
      <c r="HH268" s="263" t="s">
        <v>6977</v>
      </c>
      <c r="HI268" s="263" t="s">
        <v>6977</v>
      </c>
      <c r="HJ268" s="263" t="s">
        <v>6977</v>
      </c>
      <c r="HK268" s="263" t="s">
        <v>6977</v>
      </c>
      <c r="HL268" s="263" t="s">
        <v>6977</v>
      </c>
      <c r="HM268" s="263" t="s">
        <v>6977</v>
      </c>
      <c r="HN268" s="263" t="s">
        <v>6977</v>
      </c>
      <c r="HO268" s="263" t="s">
        <v>6977</v>
      </c>
      <c r="HP268" s="263" t="s">
        <v>6977</v>
      </c>
      <c r="HQ268" s="263" t="s">
        <v>6977</v>
      </c>
    </row>
    <row r="269" spans="3:225">
      <c r="C269" s="229"/>
      <c r="D269" s="212"/>
      <c r="E269" s="229" t="s">
        <v>7208</v>
      </c>
      <c r="F269" s="235" t="s">
        <v>7268</v>
      </c>
      <c r="G269" s="260" t="s">
        <v>7206</v>
      </c>
      <c r="H269" s="261" t="s">
        <v>7207</v>
      </c>
      <c r="I269" s="262"/>
      <c r="J269" s="262"/>
      <c r="K269" s="262"/>
      <c r="L269" s="262"/>
      <c r="M269" s="262"/>
      <c r="N269" s="262"/>
      <c r="O269" s="262"/>
      <c r="P269" s="262"/>
      <c r="Q269" s="262"/>
      <c r="R269" s="262"/>
      <c r="S269" s="262"/>
      <c r="T269" s="262"/>
      <c r="U269" s="262"/>
      <c r="V269" s="262"/>
      <c r="W269" s="262"/>
      <c r="X269" s="262"/>
      <c r="Y269" s="262"/>
      <c r="Z269" s="262"/>
      <c r="AA269" s="262"/>
      <c r="AB269" s="262"/>
      <c r="AC269" s="262"/>
      <c r="AD269" s="262"/>
      <c r="AE269" s="262"/>
      <c r="AF269" s="262"/>
      <c r="AG269" s="262"/>
      <c r="AH269" s="262"/>
      <c r="AI269" s="262"/>
      <c r="AJ269" s="262"/>
      <c r="AK269" s="262"/>
      <c r="AL269" s="262"/>
      <c r="AM269" s="262"/>
      <c r="AN269" s="262"/>
      <c r="AO269" s="262"/>
      <c r="AP269" s="262"/>
      <c r="AQ269" s="262"/>
      <c r="AR269" s="262"/>
      <c r="AS269" s="262"/>
      <c r="AT269" s="262"/>
      <c r="AU269" s="262"/>
      <c r="AV269" s="262"/>
      <c r="AW269" s="262"/>
      <c r="AX269" s="262"/>
      <c r="AY269" s="262"/>
      <c r="AZ269" s="262"/>
      <c r="BA269" s="262"/>
      <c r="BB269" s="262"/>
      <c r="BC269" s="262"/>
      <c r="BD269" s="262"/>
      <c r="BE269" s="262"/>
      <c r="BF269" s="262"/>
      <c r="BG269" s="262"/>
      <c r="BH269" s="262"/>
      <c r="BI269" s="262"/>
      <c r="BJ269" s="262"/>
      <c r="BK269" s="262"/>
      <c r="BL269" s="262"/>
      <c r="BM269" s="262"/>
      <c r="BN269" s="262"/>
      <c r="BO269" s="262"/>
      <c r="BP269" s="262"/>
      <c r="BQ269" s="262"/>
      <c r="BR269" s="262"/>
      <c r="BS269" s="262"/>
      <c r="BT269" s="262"/>
      <c r="BU269" s="262"/>
      <c r="BV269" s="262"/>
      <c r="BW269" s="262"/>
      <c r="BX269" s="262"/>
      <c r="BY269" s="262"/>
      <c r="BZ269" s="262"/>
      <c r="CA269" s="262"/>
      <c r="CB269" s="262"/>
      <c r="CC269" s="262"/>
      <c r="CD269" s="262"/>
      <c r="CE269" s="262"/>
      <c r="CF269" s="262"/>
      <c r="CG269" s="262"/>
      <c r="CH269" s="262"/>
      <c r="CI269" s="262"/>
      <c r="CJ269" s="262"/>
      <c r="CK269" s="262"/>
      <c r="CL269" s="262"/>
      <c r="CM269" s="262"/>
      <c r="CN269" s="262"/>
      <c r="CO269" s="262"/>
      <c r="CP269" s="262"/>
      <c r="CQ269" s="262"/>
      <c r="CR269" s="262"/>
      <c r="CS269" s="262"/>
      <c r="CT269" s="262"/>
      <c r="CU269" s="262"/>
      <c r="CV269" s="262"/>
      <c r="CW269" s="262"/>
      <c r="CX269" s="262"/>
      <c r="CY269" s="262"/>
      <c r="CZ269" s="262"/>
      <c r="DA269" s="262"/>
      <c r="DB269" s="262"/>
      <c r="DC269" s="262"/>
      <c r="DD269" s="262"/>
      <c r="DE269" s="262"/>
      <c r="DF269" s="262"/>
      <c r="DG269" s="262"/>
      <c r="DH269" s="262"/>
      <c r="DI269" s="262"/>
      <c r="DJ269" s="262"/>
      <c r="DK269" s="262"/>
      <c r="DL269" s="262"/>
      <c r="DM269" s="262"/>
      <c r="DN269" s="262"/>
      <c r="DO269" s="262"/>
      <c r="DP269" s="262"/>
      <c r="DQ269" s="262"/>
      <c r="DR269" s="262"/>
      <c r="DS269" s="262"/>
      <c r="DT269" s="262"/>
      <c r="DU269" s="262"/>
      <c r="DV269" s="262"/>
      <c r="DW269" s="262"/>
      <c r="DX269" s="262"/>
      <c r="DY269" s="262"/>
      <c r="DZ269" s="262"/>
      <c r="EA269" s="262"/>
      <c r="EB269" s="262"/>
      <c r="EC269" s="262"/>
      <c r="ED269" s="262"/>
      <c r="EE269" s="262"/>
      <c r="EF269" s="262"/>
      <c r="EG269" s="262"/>
      <c r="EH269" s="262"/>
      <c r="EI269" s="262"/>
      <c r="EJ269" s="262"/>
      <c r="EK269" s="262"/>
      <c r="EL269" s="262"/>
      <c r="EM269" s="262"/>
      <c r="EN269" s="262"/>
      <c r="EO269" s="263">
        <v>0</v>
      </c>
      <c r="EP269" s="263" t="s">
        <v>6977</v>
      </c>
      <c r="EQ269" s="263" t="s">
        <v>6977</v>
      </c>
      <c r="ER269" s="263" t="s">
        <v>6977</v>
      </c>
      <c r="ES269" s="263" t="s">
        <v>6977</v>
      </c>
      <c r="ET269" s="263" t="s">
        <v>6977</v>
      </c>
      <c r="EU269" s="263" t="s">
        <v>6977</v>
      </c>
      <c r="EV269" s="263" t="s">
        <v>6977</v>
      </c>
      <c r="EW269" s="263" t="s">
        <v>6977</v>
      </c>
      <c r="EX269" s="263" t="s">
        <v>6977</v>
      </c>
      <c r="EY269" s="263" t="s">
        <v>6977</v>
      </c>
      <c r="EZ269" s="263" t="s">
        <v>6977</v>
      </c>
      <c r="FA269" s="263" t="s">
        <v>6977</v>
      </c>
      <c r="FB269" s="263" t="s">
        <v>6977</v>
      </c>
      <c r="FC269" s="263" t="s">
        <v>6977</v>
      </c>
      <c r="FD269" s="263" t="s">
        <v>6977</v>
      </c>
      <c r="FE269" s="263" t="s">
        <v>6977</v>
      </c>
      <c r="FF269" s="263" t="s">
        <v>6977</v>
      </c>
      <c r="FG269" s="263" t="s">
        <v>6977</v>
      </c>
      <c r="FH269" s="263" t="s">
        <v>6977</v>
      </c>
      <c r="FI269" s="263" t="s">
        <v>6977</v>
      </c>
      <c r="FJ269" s="263" t="s">
        <v>6977</v>
      </c>
      <c r="FK269" s="263" t="s">
        <v>6977</v>
      </c>
      <c r="FL269" s="263" t="s">
        <v>6977</v>
      </c>
      <c r="FM269" s="263" t="s">
        <v>6977</v>
      </c>
      <c r="FN269" s="263" t="s">
        <v>6977</v>
      </c>
      <c r="FO269" s="263" t="s">
        <v>6977</v>
      </c>
      <c r="FP269" s="263" t="s">
        <v>6977</v>
      </c>
      <c r="FQ269" s="263" t="s">
        <v>6977</v>
      </c>
      <c r="FR269" s="263" t="s">
        <v>6977</v>
      </c>
      <c r="FS269" s="263" t="s">
        <v>6977</v>
      </c>
      <c r="FT269" s="263" t="s">
        <v>6977</v>
      </c>
      <c r="FU269" s="263" t="s">
        <v>6977</v>
      </c>
      <c r="FV269" s="263" t="s">
        <v>6977</v>
      </c>
      <c r="FW269" s="263" t="s">
        <v>6977</v>
      </c>
      <c r="FX269" s="263" t="s">
        <v>6977</v>
      </c>
      <c r="FY269" s="263" t="s">
        <v>6977</v>
      </c>
      <c r="FZ269" s="263" t="s">
        <v>6977</v>
      </c>
      <c r="GA269" s="263" t="s">
        <v>6977</v>
      </c>
      <c r="GB269" s="263" t="s">
        <v>6977</v>
      </c>
      <c r="GC269" s="263" t="s">
        <v>6977</v>
      </c>
      <c r="GD269" s="263" t="s">
        <v>6977</v>
      </c>
      <c r="GE269" s="263" t="s">
        <v>6977</v>
      </c>
      <c r="GF269" s="263" t="s">
        <v>6977</v>
      </c>
      <c r="GG269" s="263" t="s">
        <v>6977</v>
      </c>
      <c r="GH269" s="263" t="s">
        <v>6977</v>
      </c>
      <c r="GI269" s="263" t="s">
        <v>6977</v>
      </c>
      <c r="GJ269" s="263" t="s">
        <v>6977</v>
      </c>
      <c r="GK269" s="263" t="s">
        <v>6977</v>
      </c>
      <c r="GL269" s="263" t="s">
        <v>6977</v>
      </c>
      <c r="GM269" s="263" t="s">
        <v>6977</v>
      </c>
      <c r="GN269" s="263" t="s">
        <v>6977</v>
      </c>
      <c r="GO269" s="263" t="s">
        <v>6977</v>
      </c>
      <c r="GP269" s="263" t="s">
        <v>6977</v>
      </c>
      <c r="GQ269" s="263" t="s">
        <v>6977</v>
      </c>
      <c r="GR269" s="263" t="s">
        <v>6977</v>
      </c>
      <c r="GS269" s="263" t="s">
        <v>6977</v>
      </c>
      <c r="GT269" s="263" t="s">
        <v>6977</v>
      </c>
      <c r="GU269" s="263" t="s">
        <v>6977</v>
      </c>
      <c r="GV269" s="263" t="s">
        <v>6977</v>
      </c>
      <c r="GW269" s="263" t="s">
        <v>6977</v>
      </c>
      <c r="GX269" s="263" t="s">
        <v>6977</v>
      </c>
      <c r="GY269" s="263" t="s">
        <v>6977</v>
      </c>
      <c r="GZ269" s="263" t="s">
        <v>6977</v>
      </c>
      <c r="HA269" s="263" t="s">
        <v>6977</v>
      </c>
      <c r="HB269" s="263" t="s">
        <v>6977</v>
      </c>
      <c r="HC269" s="263" t="s">
        <v>6977</v>
      </c>
      <c r="HD269" s="263" t="s">
        <v>6977</v>
      </c>
      <c r="HE269" s="263" t="s">
        <v>6977</v>
      </c>
      <c r="HF269" s="263" t="s">
        <v>6977</v>
      </c>
      <c r="HG269" s="263" t="s">
        <v>6977</v>
      </c>
      <c r="HH269" s="263" t="s">
        <v>6977</v>
      </c>
      <c r="HI269" s="263" t="s">
        <v>6977</v>
      </c>
      <c r="HJ269" s="263" t="s">
        <v>6977</v>
      </c>
      <c r="HK269" s="263" t="s">
        <v>6977</v>
      </c>
      <c r="HL269" s="263" t="s">
        <v>6977</v>
      </c>
      <c r="HM269" s="263" t="s">
        <v>6977</v>
      </c>
      <c r="HN269" s="263" t="s">
        <v>6977</v>
      </c>
      <c r="HO269" s="263" t="s">
        <v>6977</v>
      </c>
      <c r="HP269" s="263" t="s">
        <v>6977</v>
      </c>
      <c r="HQ269" s="263" t="s">
        <v>6977</v>
      </c>
    </row>
    <row r="270" spans="3:225">
      <c r="C270" s="229"/>
      <c r="D270" s="212"/>
      <c r="E270" s="229" t="s">
        <v>7209</v>
      </c>
      <c r="F270" s="235" t="s">
        <v>7268</v>
      </c>
      <c r="G270" s="260" t="s">
        <v>7206</v>
      </c>
      <c r="H270" s="261" t="s">
        <v>7207</v>
      </c>
      <c r="I270" s="262"/>
      <c r="J270" s="262"/>
      <c r="K270" s="262"/>
      <c r="L270" s="262"/>
      <c r="M270" s="262"/>
      <c r="N270" s="262"/>
      <c r="O270" s="262"/>
      <c r="P270" s="262"/>
      <c r="Q270" s="262"/>
      <c r="R270" s="262"/>
      <c r="S270" s="262"/>
      <c r="T270" s="262"/>
      <c r="U270" s="262"/>
      <c r="V270" s="262"/>
      <c r="W270" s="262"/>
      <c r="X270" s="262"/>
      <c r="Y270" s="262"/>
      <c r="Z270" s="262"/>
      <c r="AA270" s="262"/>
      <c r="AB270" s="262"/>
      <c r="AC270" s="262"/>
      <c r="AD270" s="262"/>
      <c r="AE270" s="262"/>
      <c r="AF270" s="262"/>
      <c r="AG270" s="262"/>
      <c r="AH270" s="262"/>
      <c r="AI270" s="262"/>
      <c r="AJ270" s="262"/>
      <c r="AK270" s="262"/>
      <c r="AL270" s="262"/>
      <c r="AM270" s="262"/>
      <c r="AN270" s="262"/>
      <c r="AO270" s="262"/>
      <c r="AP270" s="262"/>
      <c r="AQ270" s="262"/>
      <c r="AR270" s="262"/>
      <c r="AS270" s="262"/>
      <c r="AT270" s="262"/>
      <c r="AU270" s="262"/>
      <c r="AV270" s="262"/>
      <c r="AW270" s="262"/>
      <c r="AX270" s="262"/>
      <c r="AY270" s="262"/>
      <c r="AZ270" s="262"/>
      <c r="BA270" s="262"/>
      <c r="BB270" s="262"/>
      <c r="BC270" s="262"/>
      <c r="BD270" s="262"/>
      <c r="BE270" s="262"/>
      <c r="BF270" s="262"/>
      <c r="BG270" s="262"/>
      <c r="BH270" s="262"/>
      <c r="BI270" s="262"/>
      <c r="BJ270" s="262"/>
      <c r="BK270" s="262"/>
      <c r="BL270" s="262"/>
      <c r="BM270" s="262"/>
      <c r="BN270" s="262"/>
      <c r="BO270" s="262"/>
      <c r="BP270" s="262"/>
      <c r="BQ270" s="262"/>
      <c r="BR270" s="262"/>
      <c r="BS270" s="262"/>
      <c r="BT270" s="262"/>
      <c r="BU270" s="262"/>
      <c r="BV270" s="262"/>
      <c r="BW270" s="262"/>
      <c r="BX270" s="262"/>
      <c r="BY270" s="262"/>
      <c r="BZ270" s="262"/>
      <c r="CA270" s="262"/>
      <c r="CB270" s="262"/>
      <c r="CC270" s="262"/>
      <c r="CD270" s="262"/>
      <c r="CE270" s="262"/>
      <c r="CF270" s="262"/>
      <c r="CG270" s="262"/>
      <c r="CH270" s="262"/>
      <c r="CI270" s="262"/>
      <c r="CJ270" s="262"/>
      <c r="CK270" s="262"/>
      <c r="CL270" s="262"/>
      <c r="CM270" s="262"/>
      <c r="CN270" s="262"/>
      <c r="CO270" s="262"/>
      <c r="CP270" s="262"/>
      <c r="CQ270" s="262"/>
      <c r="CR270" s="262"/>
      <c r="CS270" s="262"/>
      <c r="CT270" s="262"/>
      <c r="CU270" s="262"/>
      <c r="CV270" s="262"/>
      <c r="CW270" s="262"/>
      <c r="CX270" s="262"/>
      <c r="CY270" s="262"/>
      <c r="CZ270" s="262"/>
      <c r="DA270" s="262"/>
      <c r="DB270" s="262"/>
      <c r="DC270" s="262"/>
      <c r="DD270" s="262"/>
      <c r="DE270" s="262"/>
      <c r="DF270" s="262"/>
      <c r="DG270" s="262"/>
      <c r="DH270" s="262"/>
      <c r="DI270" s="262"/>
      <c r="DJ270" s="262"/>
      <c r="DK270" s="262"/>
      <c r="DL270" s="262"/>
      <c r="DM270" s="262"/>
      <c r="DN270" s="262"/>
      <c r="DO270" s="262"/>
      <c r="DP270" s="262"/>
      <c r="DQ270" s="262"/>
      <c r="DR270" s="262"/>
      <c r="DS270" s="262"/>
      <c r="DT270" s="262"/>
      <c r="DU270" s="262"/>
      <c r="DV270" s="262"/>
      <c r="DW270" s="262"/>
      <c r="DX270" s="262"/>
      <c r="DY270" s="262"/>
      <c r="DZ270" s="262"/>
      <c r="EA270" s="262"/>
      <c r="EB270" s="262"/>
      <c r="EC270" s="262"/>
      <c r="ED270" s="262"/>
      <c r="EE270" s="262"/>
      <c r="EF270" s="262"/>
      <c r="EG270" s="262"/>
      <c r="EH270" s="262"/>
      <c r="EI270" s="262"/>
      <c r="EJ270" s="262"/>
      <c r="EK270" s="262"/>
      <c r="EL270" s="262"/>
      <c r="EM270" s="262"/>
      <c r="EN270" s="262"/>
      <c r="EO270" s="263">
        <v>0</v>
      </c>
      <c r="EP270" s="263" t="s">
        <v>6977</v>
      </c>
      <c r="EQ270" s="263" t="s">
        <v>6977</v>
      </c>
      <c r="ER270" s="263" t="s">
        <v>6977</v>
      </c>
      <c r="ES270" s="263" t="s">
        <v>6977</v>
      </c>
      <c r="ET270" s="263" t="s">
        <v>6977</v>
      </c>
      <c r="EU270" s="263" t="s">
        <v>6977</v>
      </c>
      <c r="EV270" s="263" t="s">
        <v>6977</v>
      </c>
      <c r="EW270" s="263" t="s">
        <v>6977</v>
      </c>
      <c r="EX270" s="263" t="s">
        <v>6977</v>
      </c>
      <c r="EY270" s="263" t="s">
        <v>6977</v>
      </c>
      <c r="EZ270" s="263" t="s">
        <v>6977</v>
      </c>
      <c r="FA270" s="263" t="s">
        <v>6977</v>
      </c>
      <c r="FB270" s="263" t="s">
        <v>6977</v>
      </c>
      <c r="FC270" s="263" t="s">
        <v>6977</v>
      </c>
      <c r="FD270" s="263" t="s">
        <v>6977</v>
      </c>
      <c r="FE270" s="263" t="s">
        <v>6977</v>
      </c>
      <c r="FF270" s="263" t="s">
        <v>6977</v>
      </c>
      <c r="FG270" s="263" t="s">
        <v>6977</v>
      </c>
      <c r="FH270" s="263" t="s">
        <v>6977</v>
      </c>
      <c r="FI270" s="263" t="s">
        <v>6977</v>
      </c>
      <c r="FJ270" s="263" t="s">
        <v>6977</v>
      </c>
      <c r="FK270" s="263" t="s">
        <v>6977</v>
      </c>
      <c r="FL270" s="263" t="s">
        <v>6977</v>
      </c>
      <c r="FM270" s="263" t="s">
        <v>6977</v>
      </c>
      <c r="FN270" s="263" t="s">
        <v>6977</v>
      </c>
      <c r="FO270" s="263" t="s">
        <v>6977</v>
      </c>
      <c r="FP270" s="263" t="s">
        <v>6977</v>
      </c>
      <c r="FQ270" s="263" t="s">
        <v>6977</v>
      </c>
      <c r="FR270" s="263" t="s">
        <v>6977</v>
      </c>
      <c r="FS270" s="263" t="s">
        <v>6977</v>
      </c>
      <c r="FT270" s="263" t="s">
        <v>6977</v>
      </c>
      <c r="FU270" s="263" t="s">
        <v>6977</v>
      </c>
      <c r="FV270" s="263" t="s">
        <v>6977</v>
      </c>
      <c r="FW270" s="263" t="s">
        <v>6977</v>
      </c>
      <c r="FX270" s="263" t="s">
        <v>6977</v>
      </c>
      <c r="FY270" s="263" t="s">
        <v>6977</v>
      </c>
      <c r="FZ270" s="263" t="s">
        <v>6977</v>
      </c>
      <c r="GA270" s="263" t="s">
        <v>6977</v>
      </c>
      <c r="GB270" s="263" t="s">
        <v>6977</v>
      </c>
      <c r="GC270" s="263" t="s">
        <v>6977</v>
      </c>
      <c r="GD270" s="263" t="s">
        <v>6977</v>
      </c>
      <c r="GE270" s="263" t="s">
        <v>6977</v>
      </c>
      <c r="GF270" s="263" t="s">
        <v>6977</v>
      </c>
      <c r="GG270" s="263" t="s">
        <v>6977</v>
      </c>
      <c r="GH270" s="263" t="s">
        <v>6977</v>
      </c>
      <c r="GI270" s="263" t="s">
        <v>6977</v>
      </c>
      <c r="GJ270" s="263" t="s">
        <v>6977</v>
      </c>
      <c r="GK270" s="263" t="s">
        <v>6977</v>
      </c>
      <c r="GL270" s="263" t="s">
        <v>6977</v>
      </c>
      <c r="GM270" s="263" t="s">
        <v>6977</v>
      </c>
      <c r="GN270" s="263" t="s">
        <v>6977</v>
      </c>
      <c r="GO270" s="263" t="s">
        <v>6977</v>
      </c>
      <c r="GP270" s="263" t="s">
        <v>6977</v>
      </c>
      <c r="GQ270" s="263" t="s">
        <v>6977</v>
      </c>
      <c r="GR270" s="263" t="s">
        <v>6977</v>
      </c>
      <c r="GS270" s="263" t="s">
        <v>6977</v>
      </c>
      <c r="GT270" s="263" t="s">
        <v>6977</v>
      </c>
      <c r="GU270" s="263" t="s">
        <v>6977</v>
      </c>
      <c r="GV270" s="263" t="s">
        <v>6977</v>
      </c>
      <c r="GW270" s="263" t="s">
        <v>6977</v>
      </c>
      <c r="GX270" s="263" t="s">
        <v>6977</v>
      </c>
      <c r="GY270" s="263" t="s">
        <v>6977</v>
      </c>
      <c r="GZ270" s="263" t="s">
        <v>6977</v>
      </c>
      <c r="HA270" s="263" t="s">
        <v>6977</v>
      </c>
      <c r="HB270" s="263" t="s">
        <v>6977</v>
      </c>
      <c r="HC270" s="263" t="s">
        <v>6977</v>
      </c>
      <c r="HD270" s="263" t="s">
        <v>6977</v>
      </c>
      <c r="HE270" s="263" t="s">
        <v>6977</v>
      </c>
      <c r="HF270" s="263" t="s">
        <v>6977</v>
      </c>
      <c r="HG270" s="263" t="s">
        <v>6977</v>
      </c>
      <c r="HH270" s="263" t="s">
        <v>6977</v>
      </c>
      <c r="HI270" s="263" t="s">
        <v>6977</v>
      </c>
      <c r="HJ270" s="263" t="s">
        <v>6977</v>
      </c>
      <c r="HK270" s="263" t="s">
        <v>6977</v>
      </c>
      <c r="HL270" s="263" t="s">
        <v>6977</v>
      </c>
      <c r="HM270" s="263" t="s">
        <v>6977</v>
      </c>
      <c r="HN270" s="263" t="s">
        <v>6977</v>
      </c>
      <c r="HO270" s="263" t="s">
        <v>6977</v>
      </c>
      <c r="HP270" s="263" t="s">
        <v>6977</v>
      </c>
      <c r="HQ270" s="263" t="s">
        <v>6977</v>
      </c>
    </row>
    <row r="271" spans="3:225">
      <c r="C271" s="229"/>
      <c r="D271" s="212"/>
      <c r="E271" s="229" t="s">
        <v>7210</v>
      </c>
      <c r="F271" s="235" t="s">
        <v>7268</v>
      </c>
      <c r="G271" s="260" t="s">
        <v>7206</v>
      </c>
      <c r="H271" s="261" t="s">
        <v>7207</v>
      </c>
      <c r="I271" s="262"/>
      <c r="J271" s="262"/>
      <c r="K271" s="262"/>
      <c r="L271" s="262"/>
      <c r="M271" s="262"/>
      <c r="N271" s="262"/>
      <c r="O271" s="262"/>
      <c r="P271" s="262"/>
      <c r="Q271" s="262"/>
      <c r="R271" s="262"/>
      <c r="S271" s="262"/>
      <c r="T271" s="262"/>
      <c r="U271" s="262"/>
      <c r="V271" s="262"/>
      <c r="W271" s="262"/>
      <c r="X271" s="262"/>
      <c r="Y271" s="262"/>
      <c r="Z271" s="262"/>
      <c r="AA271" s="262"/>
      <c r="AB271" s="262"/>
      <c r="AC271" s="262"/>
      <c r="AD271" s="262"/>
      <c r="AE271" s="262"/>
      <c r="AF271" s="262"/>
      <c r="AG271" s="262"/>
      <c r="AH271" s="262"/>
      <c r="AI271" s="262"/>
      <c r="AJ271" s="262"/>
      <c r="AK271" s="262"/>
      <c r="AL271" s="262"/>
      <c r="AM271" s="262"/>
      <c r="AN271" s="262"/>
      <c r="AO271" s="262"/>
      <c r="AP271" s="262"/>
      <c r="AQ271" s="262"/>
      <c r="AR271" s="262"/>
      <c r="AS271" s="262"/>
      <c r="AT271" s="262"/>
      <c r="AU271" s="262"/>
      <c r="AV271" s="262"/>
      <c r="AW271" s="262"/>
      <c r="AX271" s="262"/>
      <c r="AY271" s="262"/>
      <c r="AZ271" s="262"/>
      <c r="BA271" s="262"/>
      <c r="BB271" s="262"/>
      <c r="BC271" s="262"/>
      <c r="BD271" s="262"/>
      <c r="BE271" s="262"/>
      <c r="BF271" s="262"/>
      <c r="BG271" s="262"/>
      <c r="BH271" s="262"/>
      <c r="BI271" s="262"/>
      <c r="BJ271" s="262"/>
      <c r="BK271" s="262"/>
      <c r="BL271" s="262"/>
      <c r="BM271" s="262"/>
      <c r="BN271" s="262"/>
      <c r="BO271" s="262"/>
      <c r="BP271" s="262"/>
      <c r="BQ271" s="262"/>
      <c r="BR271" s="262"/>
      <c r="BS271" s="262"/>
      <c r="BT271" s="262"/>
      <c r="BU271" s="262"/>
      <c r="BV271" s="262"/>
      <c r="BW271" s="262"/>
      <c r="BX271" s="262"/>
      <c r="BY271" s="262"/>
      <c r="BZ271" s="262"/>
      <c r="CA271" s="262"/>
      <c r="CB271" s="262"/>
      <c r="CC271" s="262"/>
      <c r="CD271" s="262"/>
      <c r="CE271" s="262"/>
      <c r="CF271" s="262"/>
      <c r="CG271" s="262"/>
      <c r="CH271" s="262"/>
      <c r="CI271" s="262"/>
      <c r="CJ271" s="262"/>
      <c r="CK271" s="262"/>
      <c r="CL271" s="262"/>
      <c r="CM271" s="262"/>
      <c r="CN271" s="262"/>
      <c r="CO271" s="262"/>
      <c r="CP271" s="262"/>
      <c r="CQ271" s="262"/>
      <c r="CR271" s="262"/>
      <c r="CS271" s="262"/>
      <c r="CT271" s="262"/>
      <c r="CU271" s="262"/>
      <c r="CV271" s="262"/>
      <c r="CW271" s="262"/>
      <c r="CX271" s="262"/>
      <c r="CY271" s="262"/>
      <c r="CZ271" s="262"/>
      <c r="DA271" s="262"/>
      <c r="DB271" s="262"/>
      <c r="DC271" s="262"/>
      <c r="DD271" s="262"/>
      <c r="DE271" s="262"/>
      <c r="DF271" s="262"/>
      <c r="DG271" s="262"/>
      <c r="DH271" s="262"/>
      <c r="DI271" s="262"/>
      <c r="DJ271" s="262"/>
      <c r="DK271" s="262"/>
      <c r="DL271" s="262"/>
      <c r="DM271" s="262"/>
      <c r="DN271" s="262"/>
      <c r="DO271" s="262"/>
      <c r="DP271" s="262"/>
      <c r="DQ271" s="262"/>
      <c r="DR271" s="262"/>
      <c r="DS271" s="262"/>
      <c r="DT271" s="262"/>
      <c r="DU271" s="262"/>
      <c r="DV271" s="262"/>
      <c r="DW271" s="262"/>
      <c r="DX271" s="262"/>
      <c r="DY271" s="262"/>
      <c r="DZ271" s="262"/>
      <c r="EA271" s="262"/>
      <c r="EB271" s="262"/>
      <c r="EC271" s="262"/>
      <c r="ED271" s="262"/>
      <c r="EE271" s="262"/>
      <c r="EF271" s="262"/>
      <c r="EG271" s="262"/>
      <c r="EH271" s="262"/>
      <c r="EI271" s="262"/>
      <c r="EJ271" s="262"/>
      <c r="EK271" s="262"/>
      <c r="EL271" s="262"/>
      <c r="EM271" s="262"/>
      <c r="EN271" s="262"/>
      <c r="EO271" s="263">
        <v>0</v>
      </c>
      <c r="EP271" s="263" t="s">
        <v>6977</v>
      </c>
      <c r="EQ271" s="263" t="s">
        <v>6977</v>
      </c>
      <c r="ER271" s="263" t="s">
        <v>6977</v>
      </c>
      <c r="ES271" s="263" t="s">
        <v>6977</v>
      </c>
      <c r="ET271" s="263" t="s">
        <v>6977</v>
      </c>
      <c r="EU271" s="263" t="s">
        <v>6977</v>
      </c>
      <c r="EV271" s="263" t="s">
        <v>6977</v>
      </c>
      <c r="EW271" s="263" t="s">
        <v>6977</v>
      </c>
      <c r="EX271" s="263" t="s">
        <v>6977</v>
      </c>
      <c r="EY271" s="263" t="s">
        <v>6977</v>
      </c>
      <c r="EZ271" s="263" t="s">
        <v>6977</v>
      </c>
      <c r="FA271" s="263" t="s">
        <v>6977</v>
      </c>
      <c r="FB271" s="263" t="s">
        <v>6977</v>
      </c>
      <c r="FC271" s="263" t="s">
        <v>6977</v>
      </c>
      <c r="FD271" s="263" t="s">
        <v>6977</v>
      </c>
      <c r="FE271" s="263" t="s">
        <v>6977</v>
      </c>
      <c r="FF271" s="263" t="s">
        <v>6977</v>
      </c>
      <c r="FG271" s="263" t="s">
        <v>6977</v>
      </c>
      <c r="FH271" s="263" t="s">
        <v>6977</v>
      </c>
      <c r="FI271" s="263" t="s">
        <v>6977</v>
      </c>
      <c r="FJ271" s="263" t="s">
        <v>6977</v>
      </c>
      <c r="FK271" s="263" t="s">
        <v>6977</v>
      </c>
      <c r="FL271" s="263" t="s">
        <v>6977</v>
      </c>
      <c r="FM271" s="263" t="s">
        <v>6977</v>
      </c>
      <c r="FN271" s="263" t="s">
        <v>6977</v>
      </c>
      <c r="FO271" s="263" t="s">
        <v>6977</v>
      </c>
      <c r="FP271" s="263" t="s">
        <v>6977</v>
      </c>
      <c r="FQ271" s="263" t="s">
        <v>6977</v>
      </c>
      <c r="FR271" s="263" t="s">
        <v>6977</v>
      </c>
      <c r="FS271" s="263" t="s">
        <v>6977</v>
      </c>
      <c r="FT271" s="263" t="s">
        <v>6977</v>
      </c>
      <c r="FU271" s="263" t="s">
        <v>6977</v>
      </c>
      <c r="FV271" s="263" t="s">
        <v>6977</v>
      </c>
      <c r="FW271" s="263" t="s">
        <v>6977</v>
      </c>
      <c r="FX271" s="263" t="s">
        <v>6977</v>
      </c>
      <c r="FY271" s="263" t="s">
        <v>6977</v>
      </c>
      <c r="FZ271" s="263" t="s">
        <v>6977</v>
      </c>
      <c r="GA271" s="263" t="s">
        <v>6977</v>
      </c>
      <c r="GB271" s="263" t="s">
        <v>6977</v>
      </c>
      <c r="GC271" s="263" t="s">
        <v>6977</v>
      </c>
      <c r="GD271" s="263" t="s">
        <v>6977</v>
      </c>
      <c r="GE271" s="263" t="s">
        <v>6977</v>
      </c>
      <c r="GF271" s="263" t="s">
        <v>6977</v>
      </c>
      <c r="GG271" s="263" t="s">
        <v>6977</v>
      </c>
      <c r="GH271" s="263" t="s">
        <v>6977</v>
      </c>
      <c r="GI271" s="263" t="s">
        <v>6977</v>
      </c>
      <c r="GJ271" s="263" t="s">
        <v>6977</v>
      </c>
      <c r="GK271" s="263" t="s">
        <v>6977</v>
      </c>
      <c r="GL271" s="263" t="s">
        <v>6977</v>
      </c>
      <c r="GM271" s="263" t="s">
        <v>6977</v>
      </c>
      <c r="GN271" s="263" t="s">
        <v>6977</v>
      </c>
      <c r="GO271" s="263" t="s">
        <v>6977</v>
      </c>
      <c r="GP271" s="263" t="s">
        <v>6977</v>
      </c>
      <c r="GQ271" s="263" t="s">
        <v>6977</v>
      </c>
      <c r="GR271" s="263" t="s">
        <v>6977</v>
      </c>
      <c r="GS271" s="263" t="s">
        <v>6977</v>
      </c>
      <c r="GT271" s="263" t="s">
        <v>6977</v>
      </c>
      <c r="GU271" s="263" t="s">
        <v>6977</v>
      </c>
      <c r="GV271" s="263" t="s">
        <v>6977</v>
      </c>
      <c r="GW271" s="263" t="s">
        <v>6977</v>
      </c>
      <c r="GX271" s="263" t="s">
        <v>6977</v>
      </c>
      <c r="GY271" s="263" t="s">
        <v>6977</v>
      </c>
      <c r="GZ271" s="263" t="s">
        <v>6977</v>
      </c>
      <c r="HA271" s="263" t="s">
        <v>6977</v>
      </c>
      <c r="HB271" s="263" t="s">
        <v>6977</v>
      </c>
      <c r="HC271" s="263" t="s">
        <v>6977</v>
      </c>
      <c r="HD271" s="263" t="s">
        <v>6977</v>
      </c>
      <c r="HE271" s="263" t="s">
        <v>6977</v>
      </c>
      <c r="HF271" s="263" t="s">
        <v>6977</v>
      </c>
      <c r="HG271" s="263" t="s">
        <v>6977</v>
      </c>
      <c r="HH271" s="263" t="s">
        <v>6977</v>
      </c>
      <c r="HI271" s="263" t="s">
        <v>6977</v>
      </c>
      <c r="HJ271" s="263" t="s">
        <v>6977</v>
      </c>
      <c r="HK271" s="263" t="s">
        <v>6977</v>
      </c>
      <c r="HL271" s="263" t="s">
        <v>6977</v>
      </c>
      <c r="HM271" s="263" t="s">
        <v>6977</v>
      </c>
      <c r="HN271" s="263" t="s">
        <v>6977</v>
      </c>
      <c r="HO271" s="263" t="s">
        <v>6977</v>
      </c>
      <c r="HP271" s="263" t="s">
        <v>6977</v>
      </c>
      <c r="HQ271" s="263" t="s">
        <v>6977</v>
      </c>
    </row>
    <row r="272" spans="3:225">
      <c r="C272" s="229"/>
      <c r="D272" s="212"/>
      <c r="E272" s="229" t="s">
        <v>7211</v>
      </c>
      <c r="F272" s="235" t="s">
        <v>7268</v>
      </c>
      <c r="G272" s="260" t="s">
        <v>7206</v>
      </c>
      <c r="H272" s="261" t="s">
        <v>7207</v>
      </c>
      <c r="I272" s="262"/>
      <c r="J272" s="262"/>
      <c r="K272" s="262"/>
      <c r="L272" s="262"/>
      <c r="M272" s="262"/>
      <c r="N272" s="262"/>
      <c r="O272" s="262"/>
      <c r="P272" s="262"/>
      <c r="Q272" s="262"/>
      <c r="R272" s="262"/>
      <c r="S272" s="262"/>
      <c r="T272" s="262"/>
      <c r="U272" s="262"/>
      <c r="V272" s="262"/>
      <c r="W272" s="262"/>
      <c r="X272" s="262"/>
      <c r="Y272" s="262"/>
      <c r="Z272" s="262"/>
      <c r="AA272" s="262"/>
      <c r="AB272" s="262"/>
      <c r="AC272" s="262"/>
      <c r="AD272" s="262"/>
      <c r="AE272" s="262"/>
      <c r="AF272" s="262"/>
      <c r="AG272" s="262"/>
      <c r="AH272" s="262"/>
      <c r="AI272" s="262"/>
      <c r="AJ272" s="262"/>
      <c r="AK272" s="262"/>
      <c r="AL272" s="262"/>
      <c r="AM272" s="262"/>
      <c r="AN272" s="262"/>
      <c r="AO272" s="262"/>
      <c r="AP272" s="262"/>
      <c r="AQ272" s="262"/>
      <c r="AR272" s="262"/>
      <c r="AS272" s="262"/>
      <c r="AT272" s="262"/>
      <c r="AU272" s="262"/>
      <c r="AV272" s="262"/>
      <c r="AW272" s="262"/>
      <c r="AX272" s="262"/>
      <c r="AY272" s="262"/>
      <c r="AZ272" s="262"/>
      <c r="BA272" s="262"/>
      <c r="BB272" s="262"/>
      <c r="BC272" s="262"/>
      <c r="BD272" s="262"/>
      <c r="BE272" s="262"/>
      <c r="BF272" s="262"/>
      <c r="BG272" s="262"/>
      <c r="BH272" s="262"/>
      <c r="BI272" s="262"/>
      <c r="BJ272" s="262"/>
      <c r="BK272" s="262"/>
      <c r="BL272" s="262"/>
      <c r="BM272" s="262"/>
      <c r="BN272" s="262"/>
      <c r="BO272" s="262"/>
      <c r="BP272" s="262"/>
      <c r="BQ272" s="262"/>
      <c r="BR272" s="262"/>
      <c r="BS272" s="262"/>
      <c r="BT272" s="262"/>
      <c r="BU272" s="262"/>
      <c r="BV272" s="262"/>
      <c r="BW272" s="262"/>
      <c r="BX272" s="262"/>
      <c r="BY272" s="262"/>
      <c r="BZ272" s="262"/>
      <c r="CA272" s="262"/>
      <c r="CB272" s="262"/>
      <c r="CC272" s="262"/>
      <c r="CD272" s="262"/>
      <c r="CE272" s="262"/>
      <c r="CF272" s="262"/>
      <c r="CG272" s="262"/>
      <c r="CH272" s="262"/>
      <c r="CI272" s="262"/>
      <c r="CJ272" s="262"/>
      <c r="CK272" s="262"/>
      <c r="CL272" s="262"/>
      <c r="CM272" s="262"/>
      <c r="CN272" s="262"/>
      <c r="CO272" s="262"/>
      <c r="CP272" s="262"/>
      <c r="CQ272" s="262"/>
      <c r="CR272" s="262"/>
      <c r="CS272" s="262"/>
      <c r="CT272" s="262"/>
      <c r="CU272" s="262"/>
      <c r="CV272" s="262"/>
      <c r="CW272" s="262"/>
      <c r="CX272" s="262"/>
      <c r="CY272" s="262"/>
      <c r="CZ272" s="262"/>
      <c r="DA272" s="262"/>
      <c r="DB272" s="262"/>
      <c r="DC272" s="262"/>
      <c r="DD272" s="262"/>
      <c r="DE272" s="262"/>
      <c r="DF272" s="262"/>
      <c r="DG272" s="262"/>
      <c r="DH272" s="262"/>
      <c r="DI272" s="262"/>
      <c r="DJ272" s="262"/>
      <c r="DK272" s="262"/>
      <c r="DL272" s="262"/>
      <c r="DM272" s="262"/>
      <c r="DN272" s="262"/>
      <c r="DO272" s="262"/>
      <c r="DP272" s="262"/>
      <c r="DQ272" s="262"/>
      <c r="DR272" s="262"/>
      <c r="DS272" s="262"/>
      <c r="DT272" s="262"/>
      <c r="DU272" s="262"/>
      <c r="DV272" s="262"/>
      <c r="DW272" s="262"/>
      <c r="DX272" s="262"/>
      <c r="DY272" s="262"/>
      <c r="DZ272" s="262"/>
      <c r="EA272" s="262"/>
      <c r="EB272" s="262"/>
      <c r="EC272" s="262"/>
      <c r="ED272" s="262"/>
      <c r="EE272" s="262"/>
      <c r="EF272" s="262"/>
      <c r="EG272" s="262"/>
      <c r="EH272" s="262"/>
      <c r="EI272" s="262"/>
      <c r="EJ272" s="262"/>
      <c r="EK272" s="262"/>
      <c r="EL272" s="262"/>
      <c r="EM272" s="262"/>
      <c r="EN272" s="262"/>
      <c r="EO272" s="263">
        <v>0</v>
      </c>
      <c r="EP272" s="263" t="s">
        <v>6977</v>
      </c>
      <c r="EQ272" s="263" t="s">
        <v>6977</v>
      </c>
      <c r="ER272" s="263" t="s">
        <v>6977</v>
      </c>
      <c r="ES272" s="263" t="s">
        <v>6977</v>
      </c>
      <c r="ET272" s="263" t="s">
        <v>6977</v>
      </c>
      <c r="EU272" s="263" t="s">
        <v>6977</v>
      </c>
      <c r="EV272" s="263" t="s">
        <v>6977</v>
      </c>
      <c r="EW272" s="263" t="s">
        <v>6977</v>
      </c>
      <c r="EX272" s="263" t="s">
        <v>6977</v>
      </c>
      <c r="EY272" s="263" t="s">
        <v>6977</v>
      </c>
      <c r="EZ272" s="263" t="s">
        <v>6977</v>
      </c>
      <c r="FA272" s="263" t="s">
        <v>6977</v>
      </c>
      <c r="FB272" s="263" t="s">
        <v>6977</v>
      </c>
      <c r="FC272" s="263" t="s">
        <v>6977</v>
      </c>
      <c r="FD272" s="263" t="s">
        <v>6977</v>
      </c>
      <c r="FE272" s="263" t="s">
        <v>6977</v>
      </c>
      <c r="FF272" s="263" t="s">
        <v>6977</v>
      </c>
      <c r="FG272" s="263" t="s">
        <v>6977</v>
      </c>
      <c r="FH272" s="263" t="s">
        <v>6977</v>
      </c>
      <c r="FI272" s="263" t="s">
        <v>6977</v>
      </c>
      <c r="FJ272" s="263" t="s">
        <v>6977</v>
      </c>
      <c r="FK272" s="263" t="s">
        <v>6977</v>
      </c>
      <c r="FL272" s="263" t="s">
        <v>6977</v>
      </c>
      <c r="FM272" s="263" t="s">
        <v>6977</v>
      </c>
      <c r="FN272" s="263" t="s">
        <v>6977</v>
      </c>
      <c r="FO272" s="263" t="s">
        <v>6977</v>
      </c>
      <c r="FP272" s="263" t="s">
        <v>6977</v>
      </c>
      <c r="FQ272" s="263" t="s">
        <v>6977</v>
      </c>
      <c r="FR272" s="263" t="s">
        <v>6977</v>
      </c>
      <c r="FS272" s="263" t="s">
        <v>6977</v>
      </c>
      <c r="FT272" s="263" t="s">
        <v>6977</v>
      </c>
      <c r="FU272" s="263" t="s">
        <v>6977</v>
      </c>
      <c r="FV272" s="263" t="s">
        <v>6977</v>
      </c>
      <c r="FW272" s="263" t="s">
        <v>6977</v>
      </c>
      <c r="FX272" s="263" t="s">
        <v>6977</v>
      </c>
      <c r="FY272" s="263" t="s">
        <v>6977</v>
      </c>
      <c r="FZ272" s="263" t="s">
        <v>6977</v>
      </c>
      <c r="GA272" s="263" t="s">
        <v>6977</v>
      </c>
      <c r="GB272" s="263" t="s">
        <v>6977</v>
      </c>
      <c r="GC272" s="263" t="s">
        <v>6977</v>
      </c>
      <c r="GD272" s="263" t="s">
        <v>6977</v>
      </c>
      <c r="GE272" s="263" t="s">
        <v>6977</v>
      </c>
      <c r="GF272" s="263" t="s">
        <v>6977</v>
      </c>
      <c r="GG272" s="263" t="s">
        <v>6977</v>
      </c>
      <c r="GH272" s="263" t="s">
        <v>6977</v>
      </c>
      <c r="GI272" s="263" t="s">
        <v>6977</v>
      </c>
      <c r="GJ272" s="263" t="s">
        <v>6977</v>
      </c>
      <c r="GK272" s="263" t="s">
        <v>6977</v>
      </c>
      <c r="GL272" s="263" t="s">
        <v>6977</v>
      </c>
      <c r="GM272" s="263" t="s">
        <v>6977</v>
      </c>
      <c r="GN272" s="263" t="s">
        <v>6977</v>
      </c>
      <c r="GO272" s="263" t="s">
        <v>6977</v>
      </c>
      <c r="GP272" s="263" t="s">
        <v>6977</v>
      </c>
      <c r="GQ272" s="263" t="s">
        <v>6977</v>
      </c>
      <c r="GR272" s="263" t="s">
        <v>6977</v>
      </c>
      <c r="GS272" s="263" t="s">
        <v>6977</v>
      </c>
      <c r="GT272" s="263" t="s">
        <v>6977</v>
      </c>
      <c r="GU272" s="263" t="s">
        <v>6977</v>
      </c>
      <c r="GV272" s="263" t="s">
        <v>6977</v>
      </c>
      <c r="GW272" s="263" t="s">
        <v>6977</v>
      </c>
      <c r="GX272" s="263" t="s">
        <v>6977</v>
      </c>
      <c r="GY272" s="263" t="s">
        <v>6977</v>
      </c>
      <c r="GZ272" s="263" t="s">
        <v>6977</v>
      </c>
      <c r="HA272" s="263" t="s">
        <v>6977</v>
      </c>
      <c r="HB272" s="263" t="s">
        <v>6977</v>
      </c>
      <c r="HC272" s="263" t="s">
        <v>6977</v>
      </c>
      <c r="HD272" s="263" t="s">
        <v>6977</v>
      </c>
      <c r="HE272" s="263" t="s">
        <v>6977</v>
      </c>
      <c r="HF272" s="263" t="s">
        <v>6977</v>
      </c>
      <c r="HG272" s="263" t="s">
        <v>6977</v>
      </c>
      <c r="HH272" s="263" t="s">
        <v>6977</v>
      </c>
      <c r="HI272" s="263" t="s">
        <v>6977</v>
      </c>
      <c r="HJ272" s="263" t="s">
        <v>6977</v>
      </c>
      <c r="HK272" s="263" t="s">
        <v>6977</v>
      </c>
      <c r="HL272" s="263" t="s">
        <v>6977</v>
      </c>
      <c r="HM272" s="263" t="s">
        <v>6977</v>
      </c>
      <c r="HN272" s="263" t="s">
        <v>6977</v>
      </c>
      <c r="HO272" s="263" t="s">
        <v>6977</v>
      </c>
      <c r="HP272" s="263" t="s">
        <v>6977</v>
      </c>
      <c r="HQ272" s="263" t="s">
        <v>6977</v>
      </c>
    </row>
    <row r="273" spans="3:225">
      <c r="C273" s="229"/>
      <c r="D273" s="212"/>
      <c r="E273" s="229" t="s">
        <v>7212</v>
      </c>
      <c r="F273" s="235" t="s">
        <v>7268</v>
      </c>
      <c r="G273" s="260" t="s">
        <v>7206</v>
      </c>
      <c r="H273" s="261" t="s">
        <v>7213</v>
      </c>
      <c r="I273" s="262"/>
      <c r="J273" s="262"/>
      <c r="K273" s="262"/>
      <c r="L273" s="262"/>
      <c r="M273" s="262"/>
      <c r="N273" s="262"/>
      <c r="O273" s="262"/>
      <c r="P273" s="262"/>
      <c r="Q273" s="262"/>
      <c r="R273" s="262"/>
      <c r="S273" s="262"/>
      <c r="T273" s="262"/>
      <c r="U273" s="262"/>
      <c r="V273" s="262"/>
      <c r="W273" s="262"/>
      <c r="X273" s="262"/>
      <c r="Y273" s="262"/>
      <c r="Z273" s="262"/>
      <c r="AA273" s="262"/>
      <c r="AB273" s="262"/>
      <c r="AC273" s="262"/>
      <c r="AD273" s="262"/>
      <c r="AE273" s="262"/>
      <c r="AF273" s="262"/>
      <c r="AG273" s="262"/>
      <c r="AH273" s="262"/>
      <c r="AI273" s="262"/>
      <c r="AJ273" s="262"/>
      <c r="AK273" s="262"/>
      <c r="AL273" s="262"/>
      <c r="AM273" s="262"/>
      <c r="AN273" s="262"/>
      <c r="AO273" s="262"/>
      <c r="AP273" s="262"/>
      <c r="AQ273" s="262"/>
      <c r="AR273" s="262"/>
      <c r="AS273" s="262"/>
      <c r="AT273" s="262"/>
      <c r="AU273" s="262"/>
      <c r="AV273" s="262"/>
      <c r="AW273" s="262"/>
      <c r="AX273" s="262"/>
      <c r="AY273" s="262"/>
      <c r="AZ273" s="262"/>
      <c r="BA273" s="262"/>
      <c r="BB273" s="262"/>
      <c r="BC273" s="262"/>
      <c r="BD273" s="262"/>
      <c r="BE273" s="262"/>
      <c r="BF273" s="262"/>
      <c r="BG273" s="262"/>
      <c r="BH273" s="262"/>
      <c r="BI273" s="262"/>
      <c r="BJ273" s="262"/>
      <c r="BK273" s="262"/>
      <c r="BL273" s="262"/>
      <c r="BM273" s="262"/>
      <c r="BN273" s="262"/>
      <c r="BO273" s="262"/>
      <c r="BP273" s="262"/>
      <c r="BQ273" s="262"/>
      <c r="BR273" s="262"/>
      <c r="BS273" s="262"/>
      <c r="BT273" s="262"/>
      <c r="BU273" s="262"/>
      <c r="BV273" s="262"/>
      <c r="BW273" s="262"/>
      <c r="BX273" s="262"/>
      <c r="BY273" s="262"/>
      <c r="BZ273" s="262"/>
      <c r="CA273" s="262"/>
      <c r="CB273" s="262"/>
      <c r="CC273" s="262"/>
      <c r="CD273" s="262"/>
      <c r="CE273" s="262"/>
      <c r="CF273" s="262"/>
      <c r="CG273" s="262"/>
      <c r="CH273" s="262"/>
      <c r="CI273" s="262"/>
      <c r="CJ273" s="262"/>
      <c r="CK273" s="262"/>
      <c r="CL273" s="262"/>
      <c r="CM273" s="262"/>
      <c r="CN273" s="262"/>
      <c r="CO273" s="262"/>
      <c r="CP273" s="262"/>
      <c r="CQ273" s="262"/>
      <c r="CR273" s="262"/>
      <c r="CS273" s="262"/>
      <c r="CT273" s="262"/>
      <c r="CU273" s="262"/>
      <c r="CV273" s="262"/>
      <c r="CW273" s="262"/>
      <c r="CX273" s="262"/>
      <c r="CY273" s="262"/>
      <c r="CZ273" s="262"/>
      <c r="DA273" s="262"/>
      <c r="DB273" s="262"/>
      <c r="DC273" s="262"/>
      <c r="DD273" s="262"/>
      <c r="DE273" s="262"/>
      <c r="DF273" s="262"/>
      <c r="DG273" s="262"/>
      <c r="DH273" s="262"/>
      <c r="DI273" s="262"/>
      <c r="DJ273" s="262"/>
      <c r="DK273" s="262"/>
      <c r="DL273" s="262"/>
      <c r="DM273" s="262"/>
      <c r="DN273" s="262"/>
      <c r="DO273" s="262"/>
      <c r="DP273" s="262"/>
      <c r="DQ273" s="262"/>
      <c r="DR273" s="262"/>
      <c r="DS273" s="262"/>
      <c r="DT273" s="262"/>
      <c r="DU273" s="262"/>
      <c r="DV273" s="262"/>
      <c r="DW273" s="262"/>
      <c r="DX273" s="262"/>
      <c r="DY273" s="262"/>
      <c r="DZ273" s="262"/>
      <c r="EA273" s="262"/>
      <c r="EB273" s="262"/>
      <c r="EC273" s="262"/>
      <c r="ED273" s="262"/>
      <c r="EE273" s="262"/>
      <c r="EF273" s="262"/>
      <c r="EG273" s="262"/>
      <c r="EH273" s="262"/>
      <c r="EI273" s="262"/>
      <c r="EJ273" s="262"/>
      <c r="EK273" s="262"/>
      <c r="EL273" s="262"/>
      <c r="EM273" s="262"/>
      <c r="EN273" s="262"/>
      <c r="EO273" s="263" t="s">
        <v>135</v>
      </c>
      <c r="EP273" s="263" t="s">
        <v>6977</v>
      </c>
      <c r="EQ273" s="263" t="s">
        <v>6977</v>
      </c>
      <c r="ER273" s="263" t="s">
        <v>6977</v>
      </c>
      <c r="ES273" s="263" t="s">
        <v>6977</v>
      </c>
      <c r="ET273" s="263" t="s">
        <v>6977</v>
      </c>
      <c r="EU273" s="263" t="s">
        <v>6977</v>
      </c>
      <c r="EV273" s="263" t="s">
        <v>6977</v>
      </c>
      <c r="EW273" s="263" t="s">
        <v>6977</v>
      </c>
      <c r="EX273" s="263" t="s">
        <v>6977</v>
      </c>
      <c r="EY273" s="263" t="s">
        <v>6977</v>
      </c>
      <c r="EZ273" s="263" t="s">
        <v>6977</v>
      </c>
      <c r="FA273" s="263" t="s">
        <v>6977</v>
      </c>
      <c r="FB273" s="263" t="s">
        <v>6977</v>
      </c>
      <c r="FC273" s="263" t="s">
        <v>6977</v>
      </c>
      <c r="FD273" s="263" t="s">
        <v>6977</v>
      </c>
      <c r="FE273" s="263" t="s">
        <v>6977</v>
      </c>
      <c r="FF273" s="263" t="s">
        <v>6977</v>
      </c>
      <c r="FG273" s="263" t="s">
        <v>6977</v>
      </c>
      <c r="FH273" s="263" t="s">
        <v>6977</v>
      </c>
      <c r="FI273" s="263" t="s">
        <v>6977</v>
      </c>
      <c r="FJ273" s="263" t="s">
        <v>6977</v>
      </c>
      <c r="FK273" s="263" t="s">
        <v>6977</v>
      </c>
      <c r="FL273" s="263" t="s">
        <v>6977</v>
      </c>
      <c r="FM273" s="263" t="s">
        <v>6977</v>
      </c>
      <c r="FN273" s="263" t="s">
        <v>6977</v>
      </c>
      <c r="FO273" s="263" t="s">
        <v>6977</v>
      </c>
      <c r="FP273" s="263" t="s">
        <v>6977</v>
      </c>
      <c r="FQ273" s="263" t="s">
        <v>6977</v>
      </c>
      <c r="FR273" s="263" t="s">
        <v>6977</v>
      </c>
      <c r="FS273" s="263" t="s">
        <v>6977</v>
      </c>
      <c r="FT273" s="263" t="s">
        <v>6977</v>
      </c>
      <c r="FU273" s="263" t="s">
        <v>6977</v>
      </c>
      <c r="FV273" s="263" t="s">
        <v>6977</v>
      </c>
      <c r="FW273" s="263" t="s">
        <v>6977</v>
      </c>
      <c r="FX273" s="263" t="s">
        <v>6977</v>
      </c>
      <c r="FY273" s="263" t="s">
        <v>6977</v>
      </c>
      <c r="FZ273" s="263" t="s">
        <v>6977</v>
      </c>
      <c r="GA273" s="263" t="s">
        <v>6977</v>
      </c>
      <c r="GB273" s="263" t="s">
        <v>6977</v>
      </c>
      <c r="GC273" s="263" t="s">
        <v>6977</v>
      </c>
      <c r="GD273" s="263" t="s">
        <v>6977</v>
      </c>
      <c r="GE273" s="263" t="s">
        <v>6977</v>
      </c>
      <c r="GF273" s="263" t="s">
        <v>6977</v>
      </c>
      <c r="GG273" s="263" t="s">
        <v>6977</v>
      </c>
      <c r="GH273" s="263" t="s">
        <v>6977</v>
      </c>
      <c r="GI273" s="263" t="s">
        <v>6977</v>
      </c>
      <c r="GJ273" s="263" t="s">
        <v>6977</v>
      </c>
      <c r="GK273" s="263" t="s">
        <v>6977</v>
      </c>
      <c r="GL273" s="263" t="s">
        <v>6977</v>
      </c>
      <c r="GM273" s="263" t="s">
        <v>6977</v>
      </c>
      <c r="GN273" s="263" t="s">
        <v>6977</v>
      </c>
      <c r="GO273" s="263" t="s">
        <v>6977</v>
      </c>
      <c r="GP273" s="263" t="s">
        <v>6977</v>
      </c>
      <c r="GQ273" s="263" t="s">
        <v>6977</v>
      </c>
      <c r="GR273" s="263" t="s">
        <v>6977</v>
      </c>
      <c r="GS273" s="263" t="s">
        <v>6977</v>
      </c>
      <c r="GT273" s="263" t="s">
        <v>6977</v>
      </c>
      <c r="GU273" s="263" t="s">
        <v>6977</v>
      </c>
      <c r="GV273" s="263" t="s">
        <v>6977</v>
      </c>
      <c r="GW273" s="263" t="s">
        <v>6977</v>
      </c>
      <c r="GX273" s="263" t="s">
        <v>6977</v>
      </c>
      <c r="GY273" s="263" t="s">
        <v>6977</v>
      </c>
      <c r="GZ273" s="263" t="s">
        <v>6977</v>
      </c>
      <c r="HA273" s="263" t="s">
        <v>6977</v>
      </c>
      <c r="HB273" s="263" t="s">
        <v>6977</v>
      </c>
      <c r="HC273" s="263" t="s">
        <v>6977</v>
      </c>
      <c r="HD273" s="263" t="s">
        <v>6977</v>
      </c>
      <c r="HE273" s="263" t="s">
        <v>6977</v>
      </c>
      <c r="HF273" s="263" t="s">
        <v>6977</v>
      </c>
      <c r="HG273" s="263" t="s">
        <v>6977</v>
      </c>
      <c r="HH273" s="263" t="s">
        <v>6977</v>
      </c>
      <c r="HI273" s="263" t="s">
        <v>6977</v>
      </c>
      <c r="HJ273" s="263" t="s">
        <v>6977</v>
      </c>
      <c r="HK273" s="263" t="s">
        <v>6977</v>
      </c>
      <c r="HL273" s="263" t="s">
        <v>6977</v>
      </c>
      <c r="HM273" s="263" t="s">
        <v>6977</v>
      </c>
      <c r="HN273" s="263" t="s">
        <v>6977</v>
      </c>
      <c r="HO273" s="263" t="s">
        <v>6977</v>
      </c>
      <c r="HP273" s="263" t="s">
        <v>6977</v>
      </c>
      <c r="HQ273" s="263" t="s">
        <v>6977</v>
      </c>
    </row>
    <row r="274" spans="3:225">
      <c r="C274" s="229"/>
      <c r="D274" s="212"/>
      <c r="E274" s="229" t="s">
        <v>7214</v>
      </c>
      <c r="F274" s="235" t="s">
        <v>7268</v>
      </c>
      <c r="G274" s="260" t="s">
        <v>7206</v>
      </c>
      <c r="H274" s="261" t="s">
        <v>7213</v>
      </c>
      <c r="I274" s="262"/>
      <c r="J274" s="262"/>
      <c r="K274" s="262"/>
      <c r="L274" s="262"/>
      <c r="M274" s="262"/>
      <c r="N274" s="262"/>
      <c r="O274" s="262"/>
      <c r="P274" s="262"/>
      <c r="Q274" s="262"/>
      <c r="R274" s="262"/>
      <c r="S274" s="262"/>
      <c r="T274" s="262"/>
      <c r="U274" s="262"/>
      <c r="V274" s="262"/>
      <c r="W274" s="262"/>
      <c r="X274" s="262"/>
      <c r="Y274" s="262"/>
      <c r="Z274" s="262"/>
      <c r="AA274" s="262"/>
      <c r="AB274" s="262"/>
      <c r="AC274" s="262"/>
      <c r="AD274" s="262"/>
      <c r="AE274" s="262"/>
      <c r="AF274" s="262"/>
      <c r="AG274" s="262"/>
      <c r="AH274" s="262"/>
      <c r="AI274" s="262"/>
      <c r="AJ274" s="262"/>
      <c r="AK274" s="262"/>
      <c r="AL274" s="262"/>
      <c r="AM274" s="262"/>
      <c r="AN274" s="262"/>
      <c r="AO274" s="262"/>
      <c r="AP274" s="262"/>
      <c r="AQ274" s="262"/>
      <c r="AR274" s="262"/>
      <c r="AS274" s="262"/>
      <c r="AT274" s="262"/>
      <c r="AU274" s="262"/>
      <c r="AV274" s="262"/>
      <c r="AW274" s="262"/>
      <c r="AX274" s="262"/>
      <c r="AY274" s="262"/>
      <c r="AZ274" s="262"/>
      <c r="BA274" s="262"/>
      <c r="BB274" s="262"/>
      <c r="BC274" s="262"/>
      <c r="BD274" s="262"/>
      <c r="BE274" s="262"/>
      <c r="BF274" s="262"/>
      <c r="BG274" s="262"/>
      <c r="BH274" s="262"/>
      <c r="BI274" s="262"/>
      <c r="BJ274" s="262"/>
      <c r="BK274" s="262"/>
      <c r="BL274" s="262"/>
      <c r="BM274" s="262"/>
      <c r="BN274" s="262"/>
      <c r="BO274" s="262"/>
      <c r="BP274" s="262"/>
      <c r="BQ274" s="262"/>
      <c r="BR274" s="262"/>
      <c r="BS274" s="262"/>
      <c r="BT274" s="262"/>
      <c r="BU274" s="262"/>
      <c r="BV274" s="262"/>
      <c r="BW274" s="262"/>
      <c r="BX274" s="262"/>
      <c r="BY274" s="262"/>
      <c r="BZ274" s="262"/>
      <c r="CA274" s="262"/>
      <c r="CB274" s="262"/>
      <c r="CC274" s="262"/>
      <c r="CD274" s="262"/>
      <c r="CE274" s="262"/>
      <c r="CF274" s="262"/>
      <c r="CG274" s="262"/>
      <c r="CH274" s="262"/>
      <c r="CI274" s="262"/>
      <c r="CJ274" s="262"/>
      <c r="CK274" s="262"/>
      <c r="CL274" s="262"/>
      <c r="CM274" s="262"/>
      <c r="CN274" s="262"/>
      <c r="CO274" s="262"/>
      <c r="CP274" s="262"/>
      <c r="CQ274" s="262"/>
      <c r="CR274" s="262"/>
      <c r="CS274" s="262"/>
      <c r="CT274" s="262"/>
      <c r="CU274" s="262"/>
      <c r="CV274" s="262"/>
      <c r="CW274" s="262"/>
      <c r="CX274" s="262"/>
      <c r="CY274" s="262"/>
      <c r="CZ274" s="262"/>
      <c r="DA274" s="262"/>
      <c r="DB274" s="262"/>
      <c r="DC274" s="262"/>
      <c r="DD274" s="262"/>
      <c r="DE274" s="262"/>
      <c r="DF274" s="262"/>
      <c r="DG274" s="262"/>
      <c r="DH274" s="262"/>
      <c r="DI274" s="262"/>
      <c r="DJ274" s="262"/>
      <c r="DK274" s="262"/>
      <c r="DL274" s="262"/>
      <c r="DM274" s="262"/>
      <c r="DN274" s="262"/>
      <c r="DO274" s="262"/>
      <c r="DP274" s="262"/>
      <c r="DQ274" s="262"/>
      <c r="DR274" s="262"/>
      <c r="DS274" s="262"/>
      <c r="DT274" s="262"/>
      <c r="DU274" s="262"/>
      <c r="DV274" s="262"/>
      <c r="DW274" s="262"/>
      <c r="DX274" s="262"/>
      <c r="DY274" s="262"/>
      <c r="DZ274" s="262"/>
      <c r="EA274" s="262"/>
      <c r="EB274" s="262"/>
      <c r="EC274" s="262"/>
      <c r="ED274" s="262"/>
      <c r="EE274" s="262"/>
      <c r="EF274" s="262"/>
      <c r="EG274" s="262"/>
      <c r="EH274" s="262"/>
      <c r="EI274" s="262"/>
      <c r="EJ274" s="262"/>
      <c r="EK274" s="262"/>
      <c r="EL274" s="262"/>
      <c r="EM274" s="262"/>
      <c r="EN274" s="262"/>
      <c r="EO274" s="263" t="s">
        <v>135</v>
      </c>
      <c r="EP274" s="263" t="s">
        <v>6977</v>
      </c>
      <c r="EQ274" s="263" t="s">
        <v>6977</v>
      </c>
      <c r="ER274" s="263" t="s">
        <v>6977</v>
      </c>
      <c r="ES274" s="263" t="s">
        <v>6977</v>
      </c>
      <c r="ET274" s="263" t="s">
        <v>6977</v>
      </c>
      <c r="EU274" s="263" t="s">
        <v>6977</v>
      </c>
      <c r="EV274" s="263" t="s">
        <v>6977</v>
      </c>
      <c r="EW274" s="263" t="s">
        <v>6977</v>
      </c>
      <c r="EX274" s="263" t="s">
        <v>6977</v>
      </c>
      <c r="EY274" s="263" t="s">
        <v>6977</v>
      </c>
      <c r="EZ274" s="263" t="s">
        <v>6977</v>
      </c>
      <c r="FA274" s="263" t="s">
        <v>6977</v>
      </c>
      <c r="FB274" s="263" t="s">
        <v>6977</v>
      </c>
      <c r="FC274" s="263" t="s">
        <v>6977</v>
      </c>
      <c r="FD274" s="263" t="s">
        <v>6977</v>
      </c>
      <c r="FE274" s="263" t="s">
        <v>6977</v>
      </c>
      <c r="FF274" s="263" t="s">
        <v>6977</v>
      </c>
      <c r="FG274" s="263" t="s">
        <v>6977</v>
      </c>
      <c r="FH274" s="263" t="s">
        <v>6977</v>
      </c>
      <c r="FI274" s="263" t="s">
        <v>6977</v>
      </c>
      <c r="FJ274" s="263" t="s">
        <v>6977</v>
      </c>
      <c r="FK274" s="263" t="s">
        <v>6977</v>
      </c>
      <c r="FL274" s="263" t="s">
        <v>6977</v>
      </c>
      <c r="FM274" s="263" t="s">
        <v>6977</v>
      </c>
      <c r="FN274" s="263" t="s">
        <v>6977</v>
      </c>
      <c r="FO274" s="263" t="s">
        <v>6977</v>
      </c>
      <c r="FP274" s="263" t="s">
        <v>6977</v>
      </c>
      <c r="FQ274" s="263" t="s">
        <v>6977</v>
      </c>
      <c r="FR274" s="263" t="s">
        <v>6977</v>
      </c>
      <c r="FS274" s="263" t="s">
        <v>6977</v>
      </c>
      <c r="FT274" s="263" t="s">
        <v>6977</v>
      </c>
      <c r="FU274" s="263" t="s">
        <v>6977</v>
      </c>
      <c r="FV274" s="263" t="s">
        <v>6977</v>
      </c>
      <c r="FW274" s="263" t="s">
        <v>6977</v>
      </c>
      <c r="FX274" s="263" t="s">
        <v>6977</v>
      </c>
      <c r="FY274" s="263" t="s">
        <v>6977</v>
      </c>
      <c r="FZ274" s="263" t="s">
        <v>6977</v>
      </c>
      <c r="GA274" s="263" t="s">
        <v>6977</v>
      </c>
      <c r="GB274" s="263" t="s">
        <v>6977</v>
      </c>
      <c r="GC274" s="263" t="s">
        <v>6977</v>
      </c>
      <c r="GD274" s="263" t="s">
        <v>6977</v>
      </c>
      <c r="GE274" s="263" t="s">
        <v>6977</v>
      </c>
      <c r="GF274" s="263" t="s">
        <v>6977</v>
      </c>
      <c r="GG274" s="263" t="s">
        <v>6977</v>
      </c>
      <c r="GH274" s="263" t="s">
        <v>6977</v>
      </c>
      <c r="GI274" s="263" t="s">
        <v>6977</v>
      </c>
      <c r="GJ274" s="263" t="s">
        <v>6977</v>
      </c>
      <c r="GK274" s="263" t="s">
        <v>6977</v>
      </c>
      <c r="GL274" s="263" t="s">
        <v>6977</v>
      </c>
      <c r="GM274" s="263" t="s">
        <v>6977</v>
      </c>
      <c r="GN274" s="263" t="s">
        <v>6977</v>
      </c>
      <c r="GO274" s="263" t="s">
        <v>6977</v>
      </c>
      <c r="GP274" s="263" t="s">
        <v>6977</v>
      </c>
      <c r="GQ274" s="263" t="s">
        <v>6977</v>
      </c>
      <c r="GR274" s="263" t="s">
        <v>6977</v>
      </c>
      <c r="GS274" s="263" t="s">
        <v>6977</v>
      </c>
      <c r="GT274" s="263" t="s">
        <v>6977</v>
      </c>
      <c r="GU274" s="263" t="s">
        <v>6977</v>
      </c>
      <c r="GV274" s="263" t="s">
        <v>6977</v>
      </c>
      <c r="GW274" s="263" t="s">
        <v>6977</v>
      </c>
      <c r="GX274" s="263" t="s">
        <v>6977</v>
      </c>
      <c r="GY274" s="263" t="s">
        <v>6977</v>
      </c>
      <c r="GZ274" s="263" t="s">
        <v>6977</v>
      </c>
      <c r="HA274" s="263" t="s">
        <v>6977</v>
      </c>
      <c r="HB274" s="263" t="s">
        <v>6977</v>
      </c>
      <c r="HC274" s="263" t="s">
        <v>6977</v>
      </c>
      <c r="HD274" s="263" t="s">
        <v>6977</v>
      </c>
      <c r="HE274" s="263" t="s">
        <v>6977</v>
      </c>
      <c r="HF274" s="263" t="s">
        <v>6977</v>
      </c>
      <c r="HG274" s="263" t="s">
        <v>6977</v>
      </c>
      <c r="HH274" s="263" t="s">
        <v>6977</v>
      </c>
      <c r="HI274" s="263" t="s">
        <v>6977</v>
      </c>
      <c r="HJ274" s="263" t="s">
        <v>6977</v>
      </c>
      <c r="HK274" s="263" t="s">
        <v>6977</v>
      </c>
      <c r="HL274" s="263" t="s">
        <v>6977</v>
      </c>
      <c r="HM274" s="263" t="s">
        <v>6977</v>
      </c>
      <c r="HN274" s="263" t="s">
        <v>6977</v>
      </c>
      <c r="HO274" s="263" t="s">
        <v>6977</v>
      </c>
      <c r="HP274" s="263" t="s">
        <v>6977</v>
      </c>
      <c r="HQ274" s="263" t="s">
        <v>6977</v>
      </c>
    </row>
    <row r="275" spans="3:225">
      <c r="C275" s="229"/>
      <c r="D275" s="212"/>
      <c r="E275" s="229" t="s">
        <v>7215</v>
      </c>
      <c r="F275" s="235" t="s">
        <v>7268</v>
      </c>
      <c r="G275" s="260" t="s">
        <v>7206</v>
      </c>
      <c r="H275" s="261" t="s">
        <v>7213</v>
      </c>
      <c r="I275" s="262"/>
      <c r="J275" s="262"/>
      <c r="K275" s="262"/>
      <c r="L275" s="262"/>
      <c r="M275" s="262"/>
      <c r="N275" s="262"/>
      <c r="O275" s="262"/>
      <c r="P275" s="262"/>
      <c r="Q275" s="262"/>
      <c r="R275" s="262"/>
      <c r="S275" s="262"/>
      <c r="T275" s="262"/>
      <c r="U275" s="262"/>
      <c r="V275" s="262"/>
      <c r="W275" s="262"/>
      <c r="X275" s="262"/>
      <c r="Y275" s="262"/>
      <c r="Z275" s="262"/>
      <c r="AA275" s="262"/>
      <c r="AB275" s="262"/>
      <c r="AC275" s="262"/>
      <c r="AD275" s="262"/>
      <c r="AE275" s="262"/>
      <c r="AF275" s="262"/>
      <c r="AG275" s="262"/>
      <c r="AH275" s="262"/>
      <c r="AI275" s="262"/>
      <c r="AJ275" s="262"/>
      <c r="AK275" s="262"/>
      <c r="AL275" s="262"/>
      <c r="AM275" s="262"/>
      <c r="AN275" s="262"/>
      <c r="AO275" s="262"/>
      <c r="AP275" s="262"/>
      <c r="AQ275" s="262"/>
      <c r="AR275" s="262"/>
      <c r="AS275" s="262"/>
      <c r="AT275" s="262"/>
      <c r="AU275" s="262"/>
      <c r="AV275" s="262"/>
      <c r="AW275" s="262"/>
      <c r="AX275" s="262"/>
      <c r="AY275" s="262"/>
      <c r="AZ275" s="262"/>
      <c r="BA275" s="262"/>
      <c r="BB275" s="262"/>
      <c r="BC275" s="262"/>
      <c r="BD275" s="262"/>
      <c r="BE275" s="262"/>
      <c r="BF275" s="262"/>
      <c r="BG275" s="262"/>
      <c r="BH275" s="262"/>
      <c r="BI275" s="262"/>
      <c r="BJ275" s="262"/>
      <c r="BK275" s="262"/>
      <c r="BL275" s="262"/>
      <c r="BM275" s="262"/>
      <c r="BN275" s="262"/>
      <c r="BO275" s="262"/>
      <c r="BP275" s="262"/>
      <c r="BQ275" s="262"/>
      <c r="BR275" s="262"/>
      <c r="BS275" s="262"/>
      <c r="BT275" s="262"/>
      <c r="BU275" s="262"/>
      <c r="BV275" s="262"/>
      <c r="BW275" s="262"/>
      <c r="BX275" s="262"/>
      <c r="BY275" s="262"/>
      <c r="BZ275" s="262"/>
      <c r="CA275" s="262"/>
      <c r="CB275" s="262"/>
      <c r="CC275" s="262"/>
      <c r="CD275" s="262"/>
      <c r="CE275" s="262"/>
      <c r="CF275" s="262"/>
      <c r="CG275" s="262"/>
      <c r="CH275" s="262"/>
      <c r="CI275" s="262"/>
      <c r="CJ275" s="262"/>
      <c r="CK275" s="262"/>
      <c r="CL275" s="262"/>
      <c r="CM275" s="262"/>
      <c r="CN275" s="262"/>
      <c r="CO275" s="262"/>
      <c r="CP275" s="262"/>
      <c r="CQ275" s="262"/>
      <c r="CR275" s="262"/>
      <c r="CS275" s="262"/>
      <c r="CT275" s="262"/>
      <c r="CU275" s="262"/>
      <c r="CV275" s="262"/>
      <c r="CW275" s="262"/>
      <c r="CX275" s="262"/>
      <c r="CY275" s="262"/>
      <c r="CZ275" s="262"/>
      <c r="DA275" s="262"/>
      <c r="DB275" s="262"/>
      <c r="DC275" s="262"/>
      <c r="DD275" s="262"/>
      <c r="DE275" s="262"/>
      <c r="DF275" s="262"/>
      <c r="DG275" s="262"/>
      <c r="DH275" s="262"/>
      <c r="DI275" s="262"/>
      <c r="DJ275" s="262"/>
      <c r="DK275" s="262"/>
      <c r="DL275" s="262"/>
      <c r="DM275" s="262"/>
      <c r="DN275" s="262"/>
      <c r="DO275" s="262"/>
      <c r="DP275" s="262"/>
      <c r="DQ275" s="262"/>
      <c r="DR275" s="262"/>
      <c r="DS275" s="262"/>
      <c r="DT275" s="262"/>
      <c r="DU275" s="262"/>
      <c r="DV275" s="262"/>
      <c r="DW275" s="262"/>
      <c r="DX275" s="262"/>
      <c r="DY275" s="262"/>
      <c r="DZ275" s="262"/>
      <c r="EA275" s="262"/>
      <c r="EB275" s="262"/>
      <c r="EC275" s="262"/>
      <c r="ED275" s="262"/>
      <c r="EE275" s="262"/>
      <c r="EF275" s="262"/>
      <c r="EG275" s="262"/>
      <c r="EH275" s="262"/>
      <c r="EI275" s="262"/>
      <c r="EJ275" s="262"/>
      <c r="EK275" s="262"/>
      <c r="EL275" s="262"/>
      <c r="EM275" s="262"/>
      <c r="EN275" s="262"/>
      <c r="EO275" s="263" t="s">
        <v>135</v>
      </c>
      <c r="EP275" s="263" t="s">
        <v>6977</v>
      </c>
      <c r="EQ275" s="263" t="s">
        <v>6977</v>
      </c>
      <c r="ER275" s="263" t="s">
        <v>6977</v>
      </c>
      <c r="ES275" s="263" t="s">
        <v>6977</v>
      </c>
      <c r="ET275" s="263" t="s">
        <v>6977</v>
      </c>
      <c r="EU275" s="263" t="s">
        <v>6977</v>
      </c>
      <c r="EV275" s="263" t="s">
        <v>6977</v>
      </c>
      <c r="EW275" s="263" t="s">
        <v>6977</v>
      </c>
      <c r="EX275" s="263" t="s">
        <v>6977</v>
      </c>
      <c r="EY275" s="263" t="s">
        <v>6977</v>
      </c>
      <c r="EZ275" s="263" t="s">
        <v>6977</v>
      </c>
      <c r="FA275" s="263" t="s">
        <v>6977</v>
      </c>
      <c r="FB275" s="263" t="s">
        <v>6977</v>
      </c>
      <c r="FC275" s="263" t="s">
        <v>6977</v>
      </c>
      <c r="FD275" s="263" t="s">
        <v>6977</v>
      </c>
      <c r="FE275" s="263" t="s">
        <v>6977</v>
      </c>
      <c r="FF275" s="263" t="s">
        <v>6977</v>
      </c>
      <c r="FG275" s="263" t="s">
        <v>6977</v>
      </c>
      <c r="FH275" s="263" t="s">
        <v>6977</v>
      </c>
      <c r="FI275" s="263" t="s">
        <v>6977</v>
      </c>
      <c r="FJ275" s="263" t="s">
        <v>6977</v>
      </c>
      <c r="FK275" s="263" t="s">
        <v>6977</v>
      </c>
      <c r="FL275" s="263" t="s">
        <v>6977</v>
      </c>
      <c r="FM275" s="263" t="s">
        <v>6977</v>
      </c>
      <c r="FN275" s="263" t="s">
        <v>6977</v>
      </c>
      <c r="FO275" s="263" t="s">
        <v>6977</v>
      </c>
      <c r="FP275" s="263" t="s">
        <v>6977</v>
      </c>
      <c r="FQ275" s="263" t="s">
        <v>6977</v>
      </c>
      <c r="FR275" s="263" t="s">
        <v>6977</v>
      </c>
      <c r="FS275" s="263" t="s">
        <v>6977</v>
      </c>
      <c r="FT275" s="263" t="s">
        <v>6977</v>
      </c>
      <c r="FU275" s="263" t="s">
        <v>6977</v>
      </c>
      <c r="FV275" s="263" t="s">
        <v>6977</v>
      </c>
      <c r="FW275" s="263" t="s">
        <v>6977</v>
      </c>
      <c r="FX275" s="263" t="s">
        <v>6977</v>
      </c>
      <c r="FY275" s="263" t="s">
        <v>6977</v>
      </c>
      <c r="FZ275" s="263" t="s">
        <v>6977</v>
      </c>
      <c r="GA275" s="263" t="s">
        <v>6977</v>
      </c>
      <c r="GB275" s="263" t="s">
        <v>6977</v>
      </c>
      <c r="GC275" s="263" t="s">
        <v>6977</v>
      </c>
      <c r="GD275" s="263" t="s">
        <v>6977</v>
      </c>
      <c r="GE275" s="263" t="s">
        <v>6977</v>
      </c>
      <c r="GF275" s="263" t="s">
        <v>6977</v>
      </c>
      <c r="GG275" s="263" t="s">
        <v>6977</v>
      </c>
      <c r="GH275" s="263" t="s">
        <v>6977</v>
      </c>
      <c r="GI275" s="263" t="s">
        <v>6977</v>
      </c>
      <c r="GJ275" s="263" t="s">
        <v>6977</v>
      </c>
      <c r="GK275" s="263" t="s">
        <v>6977</v>
      </c>
      <c r="GL275" s="263" t="s">
        <v>6977</v>
      </c>
      <c r="GM275" s="263" t="s">
        <v>6977</v>
      </c>
      <c r="GN275" s="263" t="s">
        <v>6977</v>
      </c>
      <c r="GO275" s="263" t="s">
        <v>6977</v>
      </c>
      <c r="GP275" s="263" t="s">
        <v>6977</v>
      </c>
      <c r="GQ275" s="263" t="s">
        <v>6977</v>
      </c>
      <c r="GR275" s="263" t="s">
        <v>6977</v>
      </c>
      <c r="GS275" s="263" t="s">
        <v>6977</v>
      </c>
      <c r="GT275" s="263" t="s">
        <v>6977</v>
      </c>
      <c r="GU275" s="263" t="s">
        <v>6977</v>
      </c>
      <c r="GV275" s="263" t="s">
        <v>6977</v>
      </c>
      <c r="GW275" s="263" t="s">
        <v>6977</v>
      </c>
      <c r="GX275" s="263" t="s">
        <v>6977</v>
      </c>
      <c r="GY275" s="263" t="s">
        <v>6977</v>
      </c>
      <c r="GZ275" s="263" t="s">
        <v>6977</v>
      </c>
      <c r="HA275" s="263" t="s">
        <v>6977</v>
      </c>
      <c r="HB275" s="263" t="s">
        <v>6977</v>
      </c>
      <c r="HC275" s="263" t="s">
        <v>6977</v>
      </c>
      <c r="HD275" s="263" t="s">
        <v>6977</v>
      </c>
      <c r="HE275" s="263" t="s">
        <v>6977</v>
      </c>
      <c r="HF275" s="263" t="s">
        <v>6977</v>
      </c>
      <c r="HG275" s="263" t="s">
        <v>6977</v>
      </c>
      <c r="HH275" s="263" t="s">
        <v>6977</v>
      </c>
      <c r="HI275" s="263" t="s">
        <v>6977</v>
      </c>
      <c r="HJ275" s="263" t="s">
        <v>6977</v>
      </c>
      <c r="HK275" s="263" t="s">
        <v>6977</v>
      </c>
      <c r="HL275" s="263" t="s">
        <v>6977</v>
      </c>
      <c r="HM275" s="263" t="s">
        <v>6977</v>
      </c>
      <c r="HN275" s="263" t="s">
        <v>6977</v>
      </c>
      <c r="HO275" s="263" t="s">
        <v>6977</v>
      </c>
      <c r="HP275" s="263" t="s">
        <v>6977</v>
      </c>
      <c r="HQ275" s="263" t="s">
        <v>6977</v>
      </c>
    </row>
    <row r="276" spans="3:225">
      <c r="C276" s="229"/>
      <c r="D276" s="212"/>
      <c r="E276" s="229" t="s">
        <v>7216</v>
      </c>
      <c r="F276" s="235" t="s">
        <v>7268</v>
      </c>
      <c r="G276" s="260" t="s">
        <v>7206</v>
      </c>
      <c r="H276" s="261" t="s">
        <v>7213</v>
      </c>
      <c r="I276" s="262"/>
      <c r="J276" s="262"/>
      <c r="K276" s="262"/>
      <c r="L276" s="262"/>
      <c r="M276" s="262"/>
      <c r="N276" s="262"/>
      <c r="O276" s="262"/>
      <c r="P276" s="262"/>
      <c r="Q276" s="262"/>
      <c r="R276" s="262"/>
      <c r="S276" s="262"/>
      <c r="T276" s="262"/>
      <c r="U276" s="262"/>
      <c r="V276" s="262"/>
      <c r="W276" s="262"/>
      <c r="X276" s="262"/>
      <c r="Y276" s="262"/>
      <c r="Z276" s="262"/>
      <c r="AA276" s="262"/>
      <c r="AB276" s="262"/>
      <c r="AC276" s="262"/>
      <c r="AD276" s="262"/>
      <c r="AE276" s="262"/>
      <c r="AF276" s="262"/>
      <c r="AG276" s="262"/>
      <c r="AH276" s="262"/>
      <c r="AI276" s="262"/>
      <c r="AJ276" s="262"/>
      <c r="AK276" s="262"/>
      <c r="AL276" s="262"/>
      <c r="AM276" s="262"/>
      <c r="AN276" s="262"/>
      <c r="AO276" s="262"/>
      <c r="AP276" s="262"/>
      <c r="AQ276" s="262"/>
      <c r="AR276" s="262"/>
      <c r="AS276" s="262"/>
      <c r="AT276" s="262"/>
      <c r="AU276" s="262"/>
      <c r="AV276" s="262"/>
      <c r="AW276" s="262"/>
      <c r="AX276" s="262"/>
      <c r="AY276" s="262"/>
      <c r="AZ276" s="262"/>
      <c r="BA276" s="262"/>
      <c r="BB276" s="262"/>
      <c r="BC276" s="262"/>
      <c r="BD276" s="262"/>
      <c r="BE276" s="262"/>
      <c r="BF276" s="262"/>
      <c r="BG276" s="262"/>
      <c r="BH276" s="262"/>
      <c r="BI276" s="262"/>
      <c r="BJ276" s="262"/>
      <c r="BK276" s="262"/>
      <c r="BL276" s="262"/>
      <c r="BM276" s="262"/>
      <c r="BN276" s="262"/>
      <c r="BO276" s="262"/>
      <c r="BP276" s="262"/>
      <c r="BQ276" s="262"/>
      <c r="BR276" s="262"/>
      <c r="BS276" s="262"/>
      <c r="BT276" s="262"/>
      <c r="BU276" s="262"/>
      <c r="BV276" s="262"/>
      <c r="BW276" s="262"/>
      <c r="BX276" s="262"/>
      <c r="BY276" s="262"/>
      <c r="BZ276" s="262"/>
      <c r="CA276" s="262"/>
      <c r="CB276" s="262"/>
      <c r="CC276" s="262"/>
      <c r="CD276" s="262"/>
      <c r="CE276" s="262"/>
      <c r="CF276" s="262"/>
      <c r="CG276" s="262"/>
      <c r="CH276" s="262"/>
      <c r="CI276" s="262"/>
      <c r="CJ276" s="262"/>
      <c r="CK276" s="262"/>
      <c r="CL276" s="262"/>
      <c r="CM276" s="262"/>
      <c r="CN276" s="262"/>
      <c r="CO276" s="262"/>
      <c r="CP276" s="262"/>
      <c r="CQ276" s="262"/>
      <c r="CR276" s="262"/>
      <c r="CS276" s="262"/>
      <c r="CT276" s="262"/>
      <c r="CU276" s="262"/>
      <c r="CV276" s="262"/>
      <c r="CW276" s="262"/>
      <c r="CX276" s="262"/>
      <c r="CY276" s="262"/>
      <c r="CZ276" s="262"/>
      <c r="DA276" s="262"/>
      <c r="DB276" s="262"/>
      <c r="DC276" s="262"/>
      <c r="DD276" s="262"/>
      <c r="DE276" s="262"/>
      <c r="DF276" s="262"/>
      <c r="DG276" s="262"/>
      <c r="DH276" s="262"/>
      <c r="DI276" s="262"/>
      <c r="DJ276" s="262"/>
      <c r="DK276" s="262"/>
      <c r="DL276" s="262"/>
      <c r="DM276" s="262"/>
      <c r="DN276" s="262"/>
      <c r="DO276" s="262"/>
      <c r="DP276" s="262"/>
      <c r="DQ276" s="262"/>
      <c r="DR276" s="262"/>
      <c r="DS276" s="262"/>
      <c r="DT276" s="262"/>
      <c r="DU276" s="262"/>
      <c r="DV276" s="262"/>
      <c r="DW276" s="262"/>
      <c r="DX276" s="262"/>
      <c r="DY276" s="262"/>
      <c r="DZ276" s="262"/>
      <c r="EA276" s="262"/>
      <c r="EB276" s="262"/>
      <c r="EC276" s="262"/>
      <c r="ED276" s="262"/>
      <c r="EE276" s="262"/>
      <c r="EF276" s="262"/>
      <c r="EG276" s="262"/>
      <c r="EH276" s="262"/>
      <c r="EI276" s="262"/>
      <c r="EJ276" s="262"/>
      <c r="EK276" s="262"/>
      <c r="EL276" s="262"/>
      <c r="EM276" s="262"/>
      <c r="EN276" s="262"/>
      <c r="EO276" s="263" t="s">
        <v>135</v>
      </c>
      <c r="EP276" s="263" t="s">
        <v>6977</v>
      </c>
      <c r="EQ276" s="263" t="s">
        <v>6977</v>
      </c>
      <c r="ER276" s="263" t="s">
        <v>6977</v>
      </c>
      <c r="ES276" s="263" t="s">
        <v>6977</v>
      </c>
      <c r="ET276" s="263" t="s">
        <v>6977</v>
      </c>
      <c r="EU276" s="263" t="s">
        <v>6977</v>
      </c>
      <c r="EV276" s="263" t="s">
        <v>6977</v>
      </c>
      <c r="EW276" s="263" t="s">
        <v>6977</v>
      </c>
      <c r="EX276" s="263" t="s">
        <v>6977</v>
      </c>
      <c r="EY276" s="263" t="s">
        <v>6977</v>
      </c>
      <c r="EZ276" s="263" t="s">
        <v>6977</v>
      </c>
      <c r="FA276" s="263" t="s">
        <v>6977</v>
      </c>
      <c r="FB276" s="263" t="s">
        <v>6977</v>
      </c>
      <c r="FC276" s="263" t="s">
        <v>6977</v>
      </c>
      <c r="FD276" s="263" t="s">
        <v>6977</v>
      </c>
      <c r="FE276" s="263" t="s">
        <v>6977</v>
      </c>
      <c r="FF276" s="263" t="s">
        <v>6977</v>
      </c>
      <c r="FG276" s="263" t="s">
        <v>6977</v>
      </c>
      <c r="FH276" s="263" t="s">
        <v>6977</v>
      </c>
      <c r="FI276" s="263" t="s">
        <v>6977</v>
      </c>
      <c r="FJ276" s="263" t="s">
        <v>6977</v>
      </c>
      <c r="FK276" s="263" t="s">
        <v>6977</v>
      </c>
      <c r="FL276" s="263" t="s">
        <v>6977</v>
      </c>
      <c r="FM276" s="263" t="s">
        <v>6977</v>
      </c>
      <c r="FN276" s="263" t="s">
        <v>6977</v>
      </c>
      <c r="FO276" s="263" t="s">
        <v>6977</v>
      </c>
      <c r="FP276" s="263" t="s">
        <v>6977</v>
      </c>
      <c r="FQ276" s="263" t="s">
        <v>6977</v>
      </c>
      <c r="FR276" s="263" t="s">
        <v>6977</v>
      </c>
      <c r="FS276" s="263" t="s">
        <v>6977</v>
      </c>
      <c r="FT276" s="263" t="s">
        <v>6977</v>
      </c>
      <c r="FU276" s="263" t="s">
        <v>6977</v>
      </c>
      <c r="FV276" s="263" t="s">
        <v>6977</v>
      </c>
      <c r="FW276" s="263" t="s">
        <v>6977</v>
      </c>
      <c r="FX276" s="263" t="s">
        <v>6977</v>
      </c>
      <c r="FY276" s="263" t="s">
        <v>6977</v>
      </c>
      <c r="FZ276" s="263" t="s">
        <v>6977</v>
      </c>
      <c r="GA276" s="263" t="s">
        <v>6977</v>
      </c>
      <c r="GB276" s="263" t="s">
        <v>6977</v>
      </c>
      <c r="GC276" s="263" t="s">
        <v>6977</v>
      </c>
      <c r="GD276" s="263" t="s">
        <v>6977</v>
      </c>
      <c r="GE276" s="263" t="s">
        <v>6977</v>
      </c>
      <c r="GF276" s="263" t="s">
        <v>6977</v>
      </c>
      <c r="GG276" s="263" t="s">
        <v>6977</v>
      </c>
      <c r="GH276" s="263" t="s">
        <v>6977</v>
      </c>
      <c r="GI276" s="263" t="s">
        <v>6977</v>
      </c>
      <c r="GJ276" s="263" t="s">
        <v>6977</v>
      </c>
      <c r="GK276" s="263" t="s">
        <v>6977</v>
      </c>
      <c r="GL276" s="263" t="s">
        <v>6977</v>
      </c>
      <c r="GM276" s="263" t="s">
        <v>6977</v>
      </c>
      <c r="GN276" s="263" t="s">
        <v>6977</v>
      </c>
      <c r="GO276" s="263" t="s">
        <v>6977</v>
      </c>
      <c r="GP276" s="263" t="s">
        <v>6977</v>
      </c>
      <c r="GQ276" s="263" t="s">
        <v>6977</v>
      </c>
      <c r="GR276" s="263" t="s">
        <v>6977</v>
      </c>
      <c r="GS276" s="263" t="s">
        <v>6977</v>
      </c>
      <c r="GT276" s="263" t="s">
        <v>6977</v>
      </c>
      <c r="GU276" s="263" t="s">
        <v>6977</v>
      </c>
      <c r="GV276" s="263" t="s">
        <v>6977</v>
      </c>
      <c r="GW276" s="263" t="s">
        <v>6977</v>
      </c>
      <c r="GX276" s="263" t="s">
        <v>6977</v>
      </c>
      <c r="GY276" s="263" t="s">
        <v>6977</v>
      </c>
      <c r="GZ276" s="263" t="s">
        <v>6977</v>
      </c>
      <c r="HA276" s="263" t="s">
        <v>6977</v>
      </c>
      <c r="HB276" s="263" t="s">
        <v>6977</v>
      </c>
      <c r="HC276" s="263" t="s">
        <v>6977</v>
      </c>
      <c r="HD276" s="263" t="s">
        <v>6977</v>
      </c>
      <c r="HE276" s="263" t="s">
        <v>6977</v>
      </c>
      <c r="HF276" s="263" t="s">
        <v>6977</v>
      </c>
      <c r="HG276" s="263" t="s">
        <v>6977</v>
      </c>
      <c r="HH276" s="263" t="s">
        <v>6977</v>
      </c>
      <c r="HI276" s="263" t="s">
        <v>6977</v>
      </c>
      <c r="HJ276" s="263" t="s">
        <v>6977</v>
      </c>
      <c r="HK276" s="263" t="s">
        <v>6977</v>
      </c>
      <c r="HL276" s="263" t="s">
        <v>6977</v>
      </c>
      <c r="HM276" s="263" t="s">
        <v>6977</v>
      </c>
      <c r="HN276" s="263" t="s">
        <v>6977</v>
      </c>
      <c r="HO276" s="263" t="s">
        <v>6977</v>
      </c>
      <c r="HP276" s="263" t="s">
        <v>6977</v>
      </c>
      <c r="HQ276" s="263" t="s">
        <v>6977</v>
      </c>
    </row>
    <row r="277" spans="3:225">
      <c r="C277" s="229"/>
      <c r="D277" s="212"/>
      <c r="E277" t="s">
        <v>7217</v>
      </c>
      <c r="F277" s="235" t="s">
        <v>7268</v>
      </c>
      <c r="G277" s="260" t="s">
        <v>7206</v>
      </c>
      <c r="H277" s="261" t="s">
        <v>7213</v>
      </c>
      <c r="I277" s="262"/>
      <c r="J277" s="262"/>
      <c r="K277" s="262"/>
      <c r="L277" s="262"/>
      <c r="M277" s="262"/>
      <c r="N277" s="262"/>
      <c r="O277" s="262"/>
      <c r="P277" s="262"/>
      <c r="Q277" s="262"/>
      <c r="R277" s="262"/>
      <c r="S277" s="262"/>
      <c r="T277" s="262"/>
      <c r="U277" s="262"/>
      <c r="V277" s="262"/>
      <c r="W277" s="262"/>
      <c r="X277" s="262"/>
      <c r="Y277" s="262"/>
      <c r="Z277" s="262"/>
      <c r="AA277" s="262"/>
      <c r="AB277" s="262"/>
      <c r="AC277" s="262"/>
      <c r="AD277" s="262"/>
      <c r="AE277" s="262"/>
      <c r="AF277" s="262"/>
      <c r="AG277" s="262"/>
      <c r="AH277" s="262"/>
      <c r="AI277" s="262"/>
      <c r="AJ277" s="262"/>
      <c r="AK277" s="262"/>
      <c r="AL277" s="262"/>
      <c r="AM277" s="262"/>
      <c r="AN277" s="262"/>
      <c r="AO277" s="262"/>
      <c r="AP277" s="262"/>
      <c r="AQ277" s="262"/>
      <c r="AR277" s="262"/>
      <c r="AS277" s="262"/>
      <c r="AT277" s="262"/>
      <c r="AU277" s="262"/>
      <c r="AV277" s="262"/>
      <c r="AW277" s="262"/>
      <c r="AX277" s="262"/>
      <c r="AY277" s="262"/>
      <c r="AZ277" s="262"/>
      <c r="BA277" s="262"/>
      <c r="BB277" s="262"/>
      <c r="BC277" s="262"/>
      <c r="BD277" s="262"/>
      <c r="BE277" s="262"/>
      <c r="BF277" s="262"/>
      <c r="BG277" s="262"/>
      <c r="BH277" s="262"/>
      <c r="BI277" s="262"/>
      <c r="BJ277" s="262"/>
      <c r="BK277" s="262"/>
      <c r="BL277" s="262"/>
      <c r="BM277" s="262"/>
      <c r="BN277" s="262"/>
      <c r="BO277" s="262"/>
      <c r="BP277" s="262"/>
      <c r="BQ277" s="262"/>
      <c r="BR277" s="262"/>
      <c r="BS277" s="262"/>
      <c r="BT277" s="262"/>
      <c r="BU277" s="262"/>
      <c r="BV277" s="262"/>
      <c r="BW277" s="262"/>
      <c r="BX277" s="262"/>
      <c r="BY277" s="262"/>
      <c r="BZ277" s="262"/>
      <c r="CA277" s="262"/>
      <c r="CB277" s="262"/>
      <c r="CC277" s="262"/>
      <c r="CD277" s="262"/>
      <c r="CE277" s="262"/>
      <c r="CF277" s="262"/>
      <c r="CG277" s="262"/>
      <c r="CH277" s="262"/>
      <c r="CI277" s="262"/>
      <c r="CJ277" s="262"/>
      <c r="CK277" s="262"/>
      <c r="CL277" s="262"/>
      <c r="CM277" s="262"/>
      <c r="CN277" s="262"/>
      <c r="CO277" s="262"/>
      <c r="CP277" s="262"/>
      <c r="CQ277" s="262"/>
      <c r="CR277" s="262"/>
      <c r="CS277" s="262"/>
      <c r="CT277" s="262"/>
      <c r="CU277" s="262"/>
      <c r="CV277" s="262"/>
      <c r="CW277" s="262"/>
      <c r="CX277" s="262"/>
      <c r="CY277" s="262"/>
      <c r="CZ277" s="262"/>
      <c r="DA277" s="262"/>
      <c r="DB277" s="262"/>
      <c r="DC277" s="262"/>
      <c r="DD277" s="262"/>
      <c r="DE277" s="262"/>
      <c r="DF277" s="262"/>
      <c r="DG277" s="262"/>
      <c r="DH277" s="262"/>
      <c r="DI277" s="262"/>
      <c r="DJ277" s="262"/>
      <c r="DK277" s="262"/>
      <c r="DL277" s="262"/>
      <c r="DM277" s="262"/>
      <c r="DN277" s="262"/>
      <c r="DO277" s="262"/>
      <c r="DP277" s="262"/>
      <c r="DQ277" s="262"/>
      <c r="DR277" s="262"/>
      <c r="DS277" s="262"/>
      <c r="DT277" s="262"/>
      <c r="DU277" s="262"/>
      <c r="DV277" s="262"/>
      <c r="DW277" s="262"/>
      <c r="DX277" s="262"/>
      <c r="DY277" s="262"/>
      <c r="DZ277" s="262"/>
      <c r="EA277" s="262"/>
      <c r="EB277" s="262"/>
      <c r="EC277" s="262"/>
      <c r="ED277" s="262"/>
      <c r="EE277" s="262"/>
      <c r="EF277" s="262"/>
      <c r="EG277" s="262"/>
      <c r="EH277" s="262"/>
      <c r="EI277" s="262"/>
      <c r="EJ277" s="262"/>
      <c r="EK277" s="262"/>
      <c r="EL277" s="262"/>
      <c r="EM277" s="262"/>
      <c r="EN277" s="262"/>
      <c r="EO277" s="263" t="s">
        <v>135</v>
      </c>
      <c r="EP277" s="263" t="s">
        <v>6977</v>
      </c>
      <c r="EQ277" s="263" t="s">
        <v>6977</v>
      </c>
      <c r="ER277" s="263" t="s">
        <v>6977</v>
      </c>
      <c r="ES277" s="263" t="s">
        <v>6977</v>
      </c>
      <c r="ET277" s="263" t="s">
        <v>6977</v>
      </c>
      <c r="EU277" s="263" t="s">
        <v>6977</v>
      </c>
      <c r="EV277" s="263" t="s">
        <v>6977</v>
      </c>
      <c r="EW277" s="263" t="s">
        <v>6977</v>
      </c>
      <c r="EX277" s="263" t="s">
        <v>6977</v>
      </c>
      <c r="EY277" s="263" t="s">
        <v>6977</v>
      </c>
      <c r="EZ277" s="263" t="s">
        <v>6977</v>
      </c>
      <c r="FA277" s="263" t="s">
        <v>6977</v>
      </c>
      <c r="FB277" s="263" t="s">
        <v>6977</v>
      </c>
      <c r="FC277" s="263" t="s">
        <v>6977</v>
      </c>
      <c r="FD277" s="263" t="s">
        <v>6977</v>
      </c>
      <c r="FE277" s="263" t="s">
        <v>6977</v>
      </c>
      <c r="FF277" s="263" t="s">
        <v>6977</v>
      </c>
      <c r="FG277" s="263" t="s">
        <v>6977</v>
      </c>
      <c r="FH277" s="263" t="s">
        <v>6977</v>
      </c>
      <c r="FI277" s="263" t="s">
        <v>6977</v>
      </c>
      <c r="FJ277" s="263" t="s">
        <v>6977</v>
      </c>
      <c r="FK277" s="263" t="s">
        <v>6977</v>
      </c>
      <c r="FL277" s="263" t="s">
        <v>6977</v>
      </c>
      <c r="FM277" s="263" t="s">
        <v>6977</v>
      </c>
      <c r="FN277" s="263" t="s">
        <v>6977</v>
      </c>
      <c r="FO277" s="263" t="s">
        <v>6977</v>
      </c>
      <c r="FP277" s="263" t="s">
        <v>6977</v>
      </c>
      <c r="FQ277" s="263" t="s">
        <v>6977</v>
      </c>
      <c r="FR277" s="263" t="s">
        <v>6977</v>
      </c>
      <c r="FS277" s="263" t="s">
        <v>6977</v>
      </c>
      <c r="FT277" s="263" t="s">
        <v>6977</v>
      </c>
      <c r="FU277" s="263" t="s">
        <v>6977</v>
      </c>
      <c r="FV277" s="263" t="s">
        <v>6977</v>
      </c>
      <c r="FW277" s="263" t="s">
        <v>6977</v>
      </c>
      <c r="FX277" s="263" t="s">
        <v>6977</v>
      </c>
      <c r="FY277" s="263" t="s">
        <v>6977</v>
      </c>
      <c r="FZ277" s="263" t="s">
        <v>6977</v>
      </c>
      <c r="GA277" s="263" t="s">
        <v>6977</v>
      </c>
      <c r="GB277" s="263" t="s">
        <v>6977</v>
      </c>
      <c r="GC277" s="263" t="s">
        <v>6977</v>
      </c>
      <c r="GD277" s="263" t="s">
        <v>6977</v>
      </c>
      <c r="GE277" s="263" t="s">
        <v>6977</v>
      </c>
      <c r="GF277" s="263" t="s">
        <v>6977</v>
      </c>
      <c r="GG277" s="263" t="s">
        <v>6977</v>
      </c>
      <c r="GH277" s="263" t="s">
        <v>6977</v>
      </c>
      <c r="GI277" s="263" t="s">
        <v>6977</v>
      </c>
      <c r="GJ277" s="263" t="s">
        <v>6977</v>
      </c>
      <c r="GK277" s="263" t="s">
        <v>6977</v>
      </c>
      <c r="GL277" s="263" t="s">
        <v>6977</v>
      </c>
      <c r="GM277" s="263" t="s">
        <v>6977</v>
      </c>
      <c r="GN277" s="263" t="s">
        <v>6977</v>
      </c>
      <c r="GO277" s="263" t="s">
        <v>6977</v>
      </c>
      <c r="GP277" s="263" t="s">
        <v>6977</v>
      </c>
      <c r="GQ277" s="263" t="s">
        <v>6977</v>
      </c>
      <c r="GR277" s="263" t="s">
        <v>6977</v>
      </c>
      <c r="GS277" s="263" t="s">
        <v>6977</v>
      </c>
      <c r="GT277" s="263" t="s">
        <v>6977</v>
      </c>
      <c r="GU277" s="263" t="s">
        <v>6977</v>
      </c>
      <c r="GV277" s="263" t="s">
        <v>6977</v>
      </c>
      <c r="GW277" s="263" t="s">
        <v>6977</v>
      </c>
      <c r="GX277" s="263" t="s">
        <v>6977</v>
      </c>
      <c r="GY277" s="263" t="s">
        <v>6977</v>
      </c>
      <c r="GZ277" s="263" t="s">
        <v>6977</v>
      </c>
      <c r="HA277" s="263" t="s">
        <v>6977</v>
      </c>
      <c r="HB277" s="263" t="s">
        <v>6977</v>
      </c>
      <c r="HC277" s="263" t="s">
        <v>6977</v>
      </c>
      <c r="HD277" s="263" t="s">
        <v>6977</v>
      </c>
      <c r="HE277" s="263" t="s">
        <v>6977</v>
      </c>
      <c r="HF277" s="263" t="s">
        <v>6977</v>
      </c>
      <c r="HG277" s="263" t="s">
        <v>6977</v>
      </c>
      <c r="HH277" s="263" t="s">
        <v>6977</v>
      </c>
      <c r="HI277" s="263" t="s">
        <v>6977</v>
      </c>
      <c r="HJ277" s="263" t="s">
        <v>6977</v>
      </c>
      <c r="HK277" s="263" t="s">
        <v>6977</v>
      </c>
      <c r="HL277" s="263" t="s">
        <v>6977</v>
      </c>
      <c r="HM277" s="263" t="s">
        <v>6977</v>
      </c>
      <c r="HN277" s="263" t="s">
        <v>6977</v>
      </c>
      <c r="HO277" s="263" t="s">
        <v>6977</v>
      </c>
      <c r="HP277" s="263" t="s">
        <v>6977</v>
      </c>
      <c r="HQ277" s="263" t="s">
        <v>6977</v>
      </c>
    </row>
    <row r="278" spans="3:225">
      <c r="C278" s="229"/>
      <c r="D278" s="238" t="s">
        <v>7269</v>
      </c>
      <c r="E278" s="212"/>
      <c r="F278" s="235"/>
      <c r="G278" s="229"/>
      <c r="I278" s="262"/>
      <c r="J278" s="262"/>
      <c r="K278" s="262"/>
      <c r="L278" s="262"/>
      <c r="M278" s="262"/>
      <c r="N278" s="262"/>
      <c r="O278" s="262"/>
      <c r="P278" s="262"/>
      <c r="Q278" s="262"/>
      <c r="R278" s="262"/>
      <c r="S278" s="262"/>
      <c r="T278" s="262"/>
      <c r="U278" s="262"/>
      <c r="V278" s="262"/>
      <c r="W278" s="262"/>
      <c r="X278" s="262"/>
      <c r="Y278" s="262"/>
      <c r="Z278" s="262"/>
      <c r="AA278" s="262"/>
      <c r="AB278" s="262"/>
      <c r="AC278" s="262"/>
      <c r="AD278" s="262"/>
      <c r="AE278" s="262"/>
      <c r="AF278" s="262"/>
      <c r="AG278" s="262"/>
      <c r="AH278" s="262"/>
      <c r="AI278" s="262"/>
      <c r="AJ278" s="262"/>
      <c r="AK278" s="262"/>
      <c r="AL278" s="262"/>
      <c r="AM278" s="262"/>
      <c r="AN278" s="262"/>
      <c r="AO278" s="262"/>
      <c r="AP278" s="262"/>
      <c r="AQ278" s="262"/>
      <c r="AR278" s="262"/>
      <c r="AS278" s="262"/>
      <c r="AT278" s="262"/>
      <c r="AU278" s="262"/>
      <c r="AV278" s="262"/>
      <c r="AW278" s="262"/>
      <c r="AX278" s="262"/>
      <c r="AY278" s="262"/>
      <c r="AZ278" s="262"/>
      <c r="BA278" s="262"/>
      <c r="BB278" s="262"/>
      <c r="BC278" s="262"/>
      <c r="BD278" s="262"/>
      <c r="BE278" s="262"/>
      <c r="BF278" s="262"/>
      <c r="BG278" s="262"/>
      <c r="BH278" s="262"/>
      <c r="BI278" s="262"/>
      <c r="BJ278" s="262"/>
      <c r="BK278" s="262"/>
      <c r="BL278" s="262"/>
      <c r="BM278" s="262"/>
      <c r="BN278" s="262"/>
      <c r="BO278" s="262"/>
      <c r="BP278" s="262"/>
      <c r="BQ278" s="262"/>
      <c r="BR278" s="262"/>
      <c r="BS278" s="262"/>
      <c r="BT278" s="262"/>
      <c r="BU278" s="262"/>
      <c r="BV278" s="262"/>
      <c r="BW278" s="262"/>
      <c r="BX278" s="262"/>
      <c r="BY278" s="262"/>
      <c r="BZ278" s="262"/>
      <c r="CA278" s="262"/>
      <c r="CB278" s="262"/>
      <c r="CC278" s="262"/>
      <c r="CD278" s="262"/>
      <c r="CE278" s="262"/>
      <c r="CF278" s="262"/>
      <c r="CG278" s="262"/>
      <c r="CH278" s="262"/>
      <c r="CI278" s="262"/>
      <c r="CJ278" s="262"/>
      <c r="CK278" s="262"/>
      <c r="CL278" s="262"/>
      <c r="CM278" s="262"/>
      <c r="CN278" s="262"/>
      <c r="CO278" s="262"/>
      <c r="CP278" s="262"/>
      <c r="CQ278" s="262"/>
      <c r="CR278" s="262"/>
      <c r="CS278" s="262"/>
      <c r="CT278" s="262"/>
      <c r="CU278" s="262"/>
      <c r="CV278" s="262"/>
      <c r="CW278" s="262"/>
      <c r="CX278" s="262"/>
      <c r="CY278" s="262"/>
      <c r="CZ278" s="262"/>
      <c r="DA278" s="262"/>
      <c r="DB278" s="262"/>
      <c r="DC278" s="262"/>
      <c r="DD278" s="262"/>
      <c r="DE278" s="262"/>
      <c r="DF278" s="262"/>
      <c r="DG278" s="262"/>
      <c r="DH278" s="262"/>
      <c r="DI278" s="262"/>
      <c r="DJ278" s="262"/>
      <c r="DK278" s="262"/>
      <c r="DL278" s="262"/>
      <c r="DM278" s="262"/>
      <c r="DN278" s="262"/>
      <c r="DO278" s="262"/>
      <c r="DP278" s="262"/>
      <c r="DQ278" s="262"/>
      <c r="DR278" s="262"/>
      <c r="DS278" s="262"/>
      <c r="DT278" s="262"/>
      <c r="DU278" s="262"/>
      <c r="DV278" s="262"/>
      <c r="DW278" s="262"/>
      <c r="DX278" s="262"/>
      <c r="DY278" s="262"/>
      <c r="DZ278" s="262"/>
      <c r="EA278" s="262"/>
      <c r="EB278" s="262"/>
      <c r="EC278" s="262"/>
      <c r="ED278" s="262"/>
      <c r="EE278" s="262"/>
      <c r="EF278" s="262"/>
      <c r="EG278" s="262"/>
      <c r="EH278" s="262"/>
      <c r="EI278" s="262"/>
      <c r="EJ278" s="262"/>
      <c r="EK278" s="262"/>
      <c r="EL278" s="262"/>
      <c r="EM278" s="262"/>
      <c r="EN278" s="262"/>
      <c r="EO278" s="263" t="s">
        <v>7219</v>
      </c>
      <c r="EP278" s="263" t="s">
        <v>7219</v>
      </c>
      <c r="EQ278" s="263" t="s">
        <v>7219</v>
      </c>
      <c r="ER278" s="263" t="s">
        <v>7219</v>
      </c>
      <c r="ES278" s="263" t="s">
        <v>7219</v>
      </c>
      <c r="ET278" s="263" t="s">
        <v>7219</v>
      </c>
      <c r="EU278" s="263" t="s">
        <v>7219</v>
      </c>
      <c r="EV278" s="263" t="s">
        <v>7219</v>
      </c>
      <c r="EW278" s="263" t="s">
        <v>7219</v>
      </c>
      <c r="EX278" s="263" t="s">
        <v>7219</v>
      </c>
      <c r="EY278" s="263" t="s">
        <v>7219</v>
      </c>
      <c r="EZ278" s="263" t="s">
        <v>7219</v>
      </c>
      <c r="FA278" s="263" t="s">
        <v>7219</v>
      </c>
      <c r="FB278" s="263" t="s">
        <v>7219</v>
      </c>
      <c r="FC278" s="263" t="s">
        <v>7219</v>
      </c>
      <c r="FD278" s="263" t="s">
        <v>7219</v>
      </c>
      <c r="FE278" s="263" t="s">
        <v>7219</v>
      </c>
      <c r="FF278" s="263" t="s">
        <v>7219</v>
      </c>
      <c r="FG278" s="263" t="s">
        <v>7219</v>
      </c>
      <c r="FH278" s="263" t="s">
        <v>7219</v>
      </c>
      <c r="FI278" s="263" t="s">
        <v>7219</v>
      </c>
      <c r="FJ278" s="263" t="s">
        <v>7219</v>
      </c>
      <c r="FK278" s="263" t="s">
        <v>7219</v>
      </c>
      <c r="FL278" s="263" t="s">
        <v>7219</v>
      </c>
      <c r="FM278" s="263" t="s">
        <v>7219</v>
      </c>
      <c r="FN278" s="263" t="s">
        <v>7219</v>
      </c>
      <c r="FO278" s="263" t="s">
        <v>7219</v>
      </c>
      <c r="FP278" s="263" t="s">
        <v>7219</v>
      </c>
      <c r="FQ278" s="263" t="s">
        <v>7219</v>
      </c>
      <c r="FR278" s="263" t="s">
        <v>7219</v>
      </c>
      <c r="FS278" s="263" t="s">
        <v>7219</v>
      </c>
      <c r="FT278" s="263" t="s">
        <v>7219</v>
      </c>
      <c r="FU278" s="263" t="s">
        <v>7219</v>
      </c>
      <c r="FV278" s="263" t="s">
        <v>7219</v>
      </c>
      <c r="FW278" s="263" t="s">
        <v>7219</v>
      </c>
      <c r="FX278" s="263" t="s">
        <v>7219</v>
      </c>
      <c r="FY278" s="263" t="s">
        <v>7219</v>
      </c>
      <c r="FZ278" s="263" t="s">
        <v>7219</v>
      </c>
      <c r="GA278" s="263" t="s">
        <v>7219</v>
      </c>
      <c r="GB278" s="263" t="s">
        <v>7219</v>
      </c>
      <c r="GC278" s="263" t="s">
        <v>7219</v>
      </c>
      <c r="GD278" s="263" t="s">
        <v>7219</v>
      </c>
      <c r="GE278" s="263" t="s">
        <v>7219</v>
      </c>
      <c r="GF278" s="263" t="s">
        <v>7219</v>
      </c>
      <c r="GG278" s="263" t="s">
        <v>7219</v>
      </c>
      <c r="GH278" s="263" t="s">
        <v>7219</v>
      </c>
      <c r="GI278" s="263" t="s">
        <v>7219</v>
      </c>
      <c r="GJ278" s="263" t="s">
        <v>7219</v>
      </c>
      <c r="GK278" s="263" t="s">
        <v>7219</v>
      </c>
      <c r="GL278" s="263" t="s">
        <v>7219</v>
      </c>
      <c r="GM278" s="263" t="s">
        <v>7219</v>
      </c>
      <c r="GN278" s="263" t="s">
        <v>7219</v>
      </c>
      <c r="GO278" s="263" t="s">
        <v>7219</v>
      </c>
      <c r="GP278" s="263" t="s">
        <v>7219</v>
      </c>
      <c r="GQ278" s="263" t="s">
        <v>7219</v>
      </c>
      <c r="GR278" s="263" t="s">
        <v>7219</v>
      </c>
      <c r="GS278" s="263" t="s">
        <v>7219</v>
      </c>
      <c r="GT278" s="263" t="s">
        <v>7219</v>
      </c>
      <c r="GU278" s="263" t="s">
        <v>7219</v>
      </c>
      <c r="GV278" s="263" t="s">
        <v>7219</v>
      </c>
      <c r="GW278" s="263" t="s">
        <v>7219</v>
      </c>
      <c r="GX278" s="263" t="s">
        <v>7219</v>
      </c>
      <c r="GY278" s="263" t="s">
        <v>7219</v>
      </c>
      <c r="GZ278" s="263" t="s">
        <v>7219</v>
      </c>
      <c r="HA278" s="263" t="s">
        <v>7219</v>
      </c>
      <c r="HB278" s="263" t="s">
        <v>7219</v>
      </c>
      <c r="HC278" s="263" t="s">
        <v>7219</v>
      </c>
      <c r="HD278" s="263" t="s">
        <v>7219</v>
      </c>
      <c r="HE278" s="263" t="s">
        <v>7219</v>
      </c>
      <c r="HF278" s="263" t="s">
        <v>7219</v>
      </c>
      <c r="HG278" s="263" t="s">
        <v>7219</v>
      </c>
      <c r="HH278" s="263" t="s">
        <v>7219</v>
      </c>
      <c r="HI278" s="263" t="s">
        <v>7219</v>
      </c>
      <c r="HJ278" s="263" t="s">
        <v>7219</v>
      </c>
      <c r="HK278" s="263" t="s">
        <v>7219</v>
      </c>
      <c r="HL278" s="263" t="s">
        <v>7219</v>
      </c>
      <c r="HM278" s="263" t="s">
        <v>7219</v>
      </c>
      <c r="HN278" s="263" t="s">
        <v>7219</v>
      </c>
      <c r="HO278" s="263" t="s">
        <v>7219</v>
      </c>
      <c r="HP278" s="263" t="s">
        <v>7219</v>
      </c>
      <c r="HQ278" s="263" t="s">
        <v>7219</v>
      </c>
    </row>
    <row r="279" spans="3:225">
      <c r="C279" s="229"/>
      <c r="D279" s="212"/>
      <c r="E279" s="229" t="s">
        <v>7204</v>
      </c>
      <c r="F279" s="235" t="s">
        <v>7270</v>
      </c>
      <c r="G279" s="260" t="s">
        <v>7206</v>
      </c>
      <c r="H279" s="261" t="s">
        <v>7207</v>
      </c>
      <c r="I279" s="262"/>
      <c r="J279" s="262"/>
      <c r="K279" s="262"/>
      <c r="L279" s="262"/>
      <c r="M279" s="262"/>
      <c r="N279" s="262"/>
      <c r="O279" s="262"/>
      <c r="P279" s="262"/>
      <c r="Q279" s="262"/>
      <c r="R279" s="262"/>
      <c r="S279" s="262"/>
      <c r="T279" s="262"/>
      <c r="U279" s="262"/>
      <c r="V279" s="262"/>
      <c r="W279" s="262"/>
      <c r="X279" s="262"/>
      <c r="Y279" s="262"/>
      <c r="Z279" s="262"/>
      <c r="AA279" s="262"/>
      <c r="AB279" s="262"/>
      <c r="AC279" s="262"/>
      <c r="AD279" s="262"/>
      <c r="AE279" s="262"/>
      <c r="AF279" s="262"/>
      <c r="AG279" s="262"/>
      <c r="AH279" s="262"/>
      <c r="AI279" s="262"/>
      <c r="AJ279" s="262"/>
      <c r="AK279" s="262"/>
      <c r="AL279" s="262"/>
      <c r="AM279" s="262"/>
      <c r="AN279" s="262"/>
      <c r="AO279" s="262"/>
      <c r="AP279" s="262"/>
      <c r="AQ279" s="262"/>
      <c r="AR279" s="262"/>
      <c r="AS279" s="262"/>
      <c r="AT279" s="262"/>
      <c r="AU279" s="262"/>
      <c r="AV279" s="262"/>
      <c r="AW279" s="262"/>
      <c r="AX279" s="262"/>
      <c r="AY279" s="262"/>
      <c r="AZ279" s="262"/>
      <c r="BA279" s="262"/>
      <c r="BB279" s="262"/>
      <c r="BC279" s="262"/>
      <c r="BD279" s="262"/>
      <c r="BE279" s="262"/>
      <c r="BF279" s="262"/>
      <c r="BG279" s="262"/>
      <c r="BH279" s="262"/>
      <c r="BI279" s="262"/>
      <c r="BJ279" s="262"/>
      <c r="BK279" s="262"/>
      <c r="BL279" s="262"/>
      <c r="BM279" s="262"/>
      <c r="BN279" s="262"/>
      <c r="BO279" s="262"/>
      <c r="BP279" s="262"/>
      <c r="BQ279" s="262"/>
      <c r="BR279" s="262"/>
      <c r="BS279" s="262"/>
      <c r="BT279" s="262"/>
      <c r="BU279" s="262"/>
      <c r="BV279" s="262"/>
      <c r="BW279" s="262"/>
      <c r="BX279" s="262"/>
      <c r="BY279" s="262"/>
      <c r="BZ279" s="262"/>
      <c r="CA279" s="262"/>
      <c r="CB279" s="262"/>
      <c r="CC279" s="262"/>
      <c r="CD279" s="262"/>
      <c r="CE279" s="262"/>
      <c r="CF279" s="262"/>
      <c r="CG279" s="262"/>
      <c r="CH279" s="262"/>
      <c r="CI279" s="262"/>
      <c r="CJ279" s="262"/>
      <c r="CK279" s="262"/>
      <c r="CL279" s="262"/>
      <c r="CM279" s="262"/>
      <c r="CN279" s="262"/>
      <c r="CO279" s="262"/>
      <c r="CP279" s="262"/>
      <c r="CQ279" s="262"/>
      <c r="CR279" s="262"/>
      <c r="CS279" s="262"/>
      <c r="CT279" s="262"/>
      <c r="CU279" s="262"/>
      <c r="CV279" s="262"/>
      <c r="CW279" s="262"/>
      <c r="CX279" s="262"/>
      <c r="CY279" s="262"/>
      <c r="CZ279" s="262"/>
      <c r="DA279" s="262"/>
      <c r="DB279" s="262"/>
      <c r="DC279" s="262"/>
      <c r="DD279" s="262"/>
      <c r="DE279" s="262"/>
      <c r="DF279" s="262"/>
      <c r="DG279" s="262"/>
      <c r="DH279" s="262"/>
      <c r="DI279" s="262"/>
      <c r="DJ279" s="262"/>
      <c r="DK279" s="262"/>
      <c r="DL279" s="262"/>
      <c r="DM279" s="262"/>
      <c r="DN279" s="262"/>
      <c r="DO279" s="262"/>
      <c r="DP279" s="262"/>
      <c r="DQ279" s="262"/>
      <c r="DR279" s="262"/>
      <c r="DS279" s="262"/>
      <c r="DT279" s="262"/>
      <c r="DU279" s="262"/>
      <c r="DV279" s="262"/>
      <c r="DW279" s="262"/>
      <c r="DX279" s="262"/>
      <c r="DY279" s="262"/>
      <c r="DZ279" s="262"/>
      <c r="EA279" s="262"/>
      <c r="EB279" s="262"/>
      <c r="EC279" s="262"/>
      <c r="ED279" s="262"/>
      <c r="EE279" s="262"/>
      <c r="EF279" s="262"/>
      <c r="EG279" s="262"/>
      <c r="EH279" s="262"/>
      <c r="EI279" s="262"/>
      <c r="EJ279" s="262"/>
      <c r="EK279" s="262"/>
      <c r="EL279" s="262"/>
      <c r="EM279" s="262"/>
      <c r="EN279" s="262"/>
      <c r="EO279" s="263">
        <v>0</v>
      </c>
      <c r="EP279" s="263" t="s">
        <v>6977</v>
      </c>
      <c r="EQ279" s="263" t="s">
        <v>6977</v>
      </c>
      <c r="ER279" s="263" t="s">
        <v>6977</v>
      </c>
      <c r="ES279" s="263" t="s">
        <v>6977</v>
      </c>
      <c r="ET279" s="263" t="s">
        <v>6977</v>
      </c>
      <c r="EU279" s="263" t="s">
        <v>6977</v>
      </c>
      <c r="EV279" s="263" t="s">
        <v>6977</v>
      </c>
      <c r="EW279" s="263" t="s">
        <v>6977</v>
      </c>
      <c r="EX279" s="263" t="s">
        <v>6977</v>
      </c>
      <c r="EY279" s="263" t="s">
        <v>6977</v>
      </c>
      <c r="EZ279" s="263" t="s">
        <v>6977</v>
      </c>
      <c r="FA279" s="263" t="s">
        <v>6977</v>
      </c>
      <c r="FB279" s="263" t="s">
        <v>6977</v>
      </c>
      <c r="FC279" s="263" t="s">
        <v>6977</v>
      </c>
      <c r="FD279" s="263" t="s">
        <v>6977</v>
      </c>
      <c r="FE279" s="263" t="s">
        <v>6977</v>
      </c>
      <c r="FF279" s="263" t="s">
        <v>6977</v>
      </c>
      <c r="FG279" s="263" t="s">
        <v>6977</v>
      </c>
      <c r="FH279" s="263" t="s">
        <v>6977</v>
      </c>
      <c r="FI279" s="263" t="s">
        <v>6977</v>
      </c>
      <c r="FJ279" s="263" t="s">
        <v>6977</v>
      </c>
      <c r="FK279" s="263" t="s">
        <v>6977</v>
      </c>
      <c r="FL279" s="263" t="s">
        <v>6977</v>
      </c>
      <c r="FM279" s="263" t="s">
        <v>6977</v>
      </c>
      <c r="FN279" s="263" t="s">
        <v>6977</v>
      </c>
      <c r="FO279" s="263" t="s">
        <v>6977</v>
      </c>
      <c r="FP279" s="263" t="s">
        <v>6977</v>
      </c>
      <c r="FQ279" s="263" t="s">
        <v>6977</v>
      </c>
      <c r="FR279" s="263" t="s">
        <v>6977</v>
      </c>
      <c r="FS279" s="263" t="s">
        <v>6977</v>
      </c>
      <c r="FT279" s="263" t="s">
        <v>6977</v>
      </c>
      <c r="FU279" s="263" t="s">
        <v>6977</v>
      </c>
      <c r="FV279" s="263" t="s">
        <v>6977</v>
      </c>
      <c r="FW279" s="263" t="s">
        <v>6977</v>
      </c>
      <c r="FX279" s="263" t="s">
        <v>6977</v>
      </c>
      <c r="FY279" s="263" t="s">
        <v>6977</v>
      </c>
      <c r="FZ279" s="263" t="s">
        <v>6977</v>
      </c>
      <c r="GA279" s="263" t="s">
        <v>6977</v>
      </c>
      <c r="GB279" s="263" t="s">
        <v>6977</v>
      </c>
      <c r="GC279" s="263" t="s">
        <v>6977</v>
      </c>
      <c r="GD279" s="263" t="s">
        <v>6977</v>
      </c>
      <c r="GE279" s="263" t="s">
        <v>6977</v>
      </c>
      <c r="GF279" s="263" t="s">
        <v>6977</v>
      </c>
      <c r="GG279" s="263" t="s">
        <v>6977</v>
      </c>
      <c r="GH279" s="263" t="s">
        <v>6977</v>
      </c>
      <c r="GI279" s="263" t="s">
        <v>6977</v>
      </c>
      <c r="GJ279" s="263" t="s">
        <v>6977</v>
      </c>
      <c r="GK279" s="263" t="s">
        <v>6977</v>
      </c>
      <c r="GL279" s="263" t="s">
        <v>6977</v>
      </c>
      <c r="GM279" s="263" t="s">
        <v>6977</v>
      </c>
      <c r="GN279" s="263" t="s">
        <v>6977</v>
      </c>
      <c r="GO279" s="263" t="s">
        <v>6977</v>
      </c>
      <c r="GP279" s="263" t="s">
        <v>6977</v>
      </c>
      <c r="GQ279" s="263" t="s">
        <v>6977</v>
      </c>
      <c r="GR279" s="263" t="s">
        <v>6977</v>
      </c>
      <c r="GS279" s="263" t="s">
        <v>6977</v>
      </c>
      <c r="GT279" s="263" t="s">
        <v>6977</v>
      </c>
      <c r="GU279" s="263" t="s">
        <v>6977</v>
      </c>
      <c r="GV279" s="263" t="s">
        <v>6977</v>
      </c>
      <c r="GW279" s="263" t="s">
        <v>6977</v>
      </c>
      <c r="GX279" s="263" t="s">
        <v>6977</v>
      </c>
      <c r="GY279" s="263" t="s">
        <v>6977</v>
      </c>
      <c r="GZ279" s="263" t="s">
        <v>6977</v>
      </c>
      <c r="HA279" s="263" t="s">
        <v>6977</v>
      </c>
      <c r="HB279" s="263" t="s">
        <v>6977</v>
      </c>
      <c r="HC279" s="263" t="s">
        <v>6977</v>
      </c>
      <c r="HD279" s="263" t="s">
        <v>6977</v>
      </c>
      <c r="HE279" s="263" t="s">
        <v>6977</v>
      </c>
      <c r="HF279" s="263" t="s">
        <v>6977</v>
      </c>
      <c r="HG279" s="263" t="s">
        <v>6977</v>
      </c>
      <c r="HH279" s="263" t="s">
        <v>6977</v>
      </c>
      <c r="HI279" s="263" t="s">
        <v>6977</v>
      </c>
      <c r="HJ279" s="263" t="s">
        <v>6977</v>
      </c>
      <c r="HK279" s="263" t="s">
        <v>6977</v>
      </c>
      <c r="HL279" s="263" t="s">
        <v>6977</v>
      </c>
      <c r="HM279" s="263" t="s">
        <v>6977</v>
      </c>
      <c r="HN279" s="263" t="s">
        <v>6977</v>
      </c>
      <c r="HO279" s="263" t="s">
        <v>6977</v>
      </c>
      <c r="HP279" s="263" t="s">
        <v>6977</v>
      </c>
      <c r="HQ279" s="263" t="s">
        <v>6977</v>
      </c>
    </row>
    <row r="280" spans="3:225">
      <c r="C280" s="229"/>
      <c r="D280" s="212"/>
      <c r="E280" s="229" t="s">
        <v>7208</v>
      </c>
      <c r="F280" s="235" t="s">
        <v>7270</v>
      </c>
      <c r="G280" s="260" t="s">
        <v>7206</v>
      </c>
      <c r="H280" s="261" t="s">
        <v>7207</v>
      </c>
      <c r="I280" s="262"/>
      <c r="J280" s="262"/>
      <c r="K280" s="262"/>
      <c r="L280" s="262"/>
      <c r="M280" s="262"/>
      <c r="N280" s="262"/>
      <c r="O280" s="262"/>
      <c r="P280" s="262"/>
      <c r="Q280" s="262"/>
      <c r="R280" s="262"/>
      <c r="S280" s="262"/>
      <c r="T280" s="262"/>
      <c r="U280" s="262"/>
      <c r="V280" s="262"/>
      <c r="W280" s="262"/>
      <c r="X280" s="262"/>
      <c r="Y280" s="262"/>
      <c r="Z280" s="262"/>
      <c r="AA280" s="262"/>
      <c r="AB280" s="262"/>
      <c r="AC280" s="262"/>
      <c r="AD280" s="262"/>
      <c r="AE280" s="262"/>
      <c r="AF280" s="262"/>
      <c r="AG280" s="262"/>
      <c r="AH280" s="262"/>
      <c r="AI280" s="262"/>
      <c r="AJ280" s="262"/>
      <c r="AK280" s="262"/>
      <c r="AL280" s="262"/>
      <c r="AM280" s="262"/>
      <c r="AN280" s="262"/>
      <c r="AO280" s="262"/>
      <c r="AP280" s="262"/>
      <c r="AQ280" s="262"/>
      <c r="AR280" s="262"/>
      <c r="AS280" s="262"/>
      <c r="AT280" s="262"/>
      <c r="AU280" s="262"/>
      <c r="AV280" s="262"/>
      <c r="AW280" s="262"/>
      <c r="AX280" s="262"/>
      <c r="AY280" s="262"/>
      <c r="AZ280" s="262"/>
      <c r="BA280" s="262"/>
      <c r="BB280" s="262"/>
      <c r="BC280" s="262"/>
      <c r="BD280" s="262"/>
      <c r="BE280" s="262"/>
      <c r="BF280" s="262"/>
      <c r="BG280" s="262"/>
      <c r="BH280" s="262"/>
      <c r="BI280" s="262"/>
      <c r="BJ280" s="262"/>
      <c r="BK280" s="262"/>
      <c r="BL280" s="262"/>
      <c r="BM280" s="262"/>
      <c r="BN280" s="262"/>
      <c r="BO280" s="262"/>
      <c r="BP280" s="262"/>
      <c r="BQ280" s="262"/>
      <c r="BR280" s="262"/>
      <c r="BS280" s="262"/>
      <c r="BT280" s="262"/>
      <c r="BU280" s="262"/>
      <c r="BV280" s="262"/>
      <c r="BW280" s="262"/>
      <c r="BX280" s="262"/>
      <c r="BY280" s="262"/>
      <c r="BZ280" s="262"/>
      <c r="CA280" s="262"/>
      <c r="CB280" s="262"/>
      <c r="CC280" s="262"/>
      <c r="CD280" s="262"/>
      <c r="CE280" s="262"/>
      <c r="CF280" s="262"/>
      <c r="CG280" s="262"/>
      <c r="CH280" s="262"/>
      <c r="CI280" s="262"/>
      <c r="CJ280" s="262"/>
      <c r="CK280" s="262"/>
      <c r="CL280" s="262"/>
      <c r="CM280" s="262"/>
      <c r="CN280" s="262"/>
      <c r="CO280" s="262"/>
      <c r="CP280" s="262"/>
      <c r="CQ280" s="262"/>
      <c r="CR280" s="262"/>
      <c r="CS280" s="262"/>
      <c r="CT280" s="262"/>
      <c r="CU280" s="262"/>
      <c r="CV280" s="262"/>
      <c r="CW280" s="262"/>
      <c r="CX280" s="262"/>
      <c r="CY280" s="262"/>
      <c r="CZ280" s="262"/>
      <c r="DA280" s="262"/>
      <c r="DB280" s="262"/>
      <c r="DC280" s="262"/>
      <c r="DD280" s="262"/>
      <c r="DE280" s="262"/>
      <c r="DF280" s="262"/>
      <c r="DG280" s="262"/>
      <c r="DH280" s="262"/>
      <c r="DI280" s="262"/>
      <c r="DJ280" s="262"/>
      <c r="DK280" s="262"/>
      <c r="DL280" s="262"/>
      <c r="DM280" s="262"/>
      <c r="DN280" s="262"/>
      <c r="DO280" s="262"/>
      <c r="DP280" s="262"/>
      <c r="DQ280" s="262"/>
      <c r="DR280" s="262"/>
      <c r="DS280" s="262"/>
      <c r="DT280" s="262"/>
      <c r="DU280" s="262"/>
      <c r="DV280" s="262"/>
      <c r="DW280" s="262"/>
      <c r="DX280" s="262"/>
      <c r="DY280" s="262"/>
      <c r="DZ280" s="262"/>
      <c r="EA280" s="262"/>
      <c r="EB280" s="262"/>
      <c r="EC280" s="262"/>
      <c r="ED280" s="262"/>
      <c r="EE280" s="262"/>
      <c r="EF280" s="262"/>
      <c r="EG280" s="262"/>
      <c r="EH280" s="262"/>
      <c r="EI280" s="262"/>
      <c r="EJ280" s="262"/>
      <c r="EK280" s="262"/>
      <c r="EL280" s="262"/>
      <c r="EM280" s="262"/>
      <c r="EN280" s="262"/>
      <c r="EO280" s="263">
        <v>0</v>
      </c>
      <c r="EP280" s="263" t="s">
        <v>6977</v>
      </c>
      <c r="EQ280" s="263" t="s">
        <v>6977</v>
      </c>
      <c r="ER280" s="263" t="s">
        <v>6977</v>
      </c>
      <c r="ES280" s="263" t="s">
        <v>6977</v>
      </c>
      <c r="ET280" s="263" t="s">
        <v>6977</v>
      </c>
      <c r="EU280" s="263" t="s">
        <v>6977</v>
      </c>
      <c r="EV280" s="263" t="s">
        <v>6977</v>
      </c>
      <c r="EW280" s="263" t="s">
        <v>6977</v>
      </c>
      <c r="EX280" s="263" t="s">
        <v>6977</v>
      </c>
      <c r="EY280" s="263" t="s">
        <v>6977</v>
      </c>
      <c r="EZ280" s="263" t="s">
        <v>6977</v>
      </c>
      <c r="FA280" s="263" t="s">
        <v>6977</v>
      </c>
      <c r="FB280" s="263" t="s">
        <v>6977</v>
      </c>
      <c r="FC280" s="263" t="s">
        <v>6977</v>
      </c>
      <c r="FD280" s="263" t="s">
        <v>6977</v>
      </c>
      <c r="FE280" s="263" t="s">
        <v>6977</v>
      </c>
      <c r="FF280" s="263" t="s">
        <v>6977</v>
      </c>
      <c r="FG280" s="263" t="s">
        <v>6977</v>
      </c>
      <c r="FH280" s="263" t="s">
        <v>6977</v>
      </c>
      <c r="FI280" s="263" t="s">
        <v>6977</v>
      </c>
      <c r="FJ280" s="263" t="s">
        <v>6977</v>
      </c>
      <c r="FK280" s="263" t="s">
        <v>6977</v>
      </c>
      <c r="FL280" s="263" t="s">
        <v>6977</v>
      </c>
      <c r="FM280" s="263" t="s">
        <v>6977</v>
      </c>
      <c r="FN280" s="263" t="s">
        <v>6977</v>
      </c>
      <c r="FO280" s="263" t="s">
        <v>6977</v>
      </c>
      <c r="FP280" s="263" t="s">
        <v>6977</v>
      </c>
      <c r="FQ280" s="263" t="s">
        <v>6977</v>
      </c>
      <c r="FR280" s="263" t="s">
        <v>6977</v>
      </c>
      <c r="FS280" s="263" t="s">
        <v>6977</v>
      </c>
      <c r="FT280" s="263" t="s">
        <v>6977</v>
      </c>
      <c r="FU280" s="263" t="s">
        <v>6977</v>
      </c>
      <c r="FV280" s="263" t="s">
        <v>6977</v>
      </c>
      <c r="FW280" s="263" t="s">
        <v>6977</v>
      </c>
      <c r="FX280" s="263" t="s">
        <v>6977</v>
      </c>
      <c r="FY280" s="263" t="s">
        <v>6977</v>
      </c>
      <c r="FZ280" s="263" t="s">
        <v>6977</v>
      </c>
      <c r="GA280" s="263" t="s">
        <v>6977</v>
      </c>
      <c r="GB280" s="263" t="s">
        <v>6977</v>
      </c>
      <c r="GC280" s="263" t="s">
        <v>6977</v>
      </c>
      <c r="GD280" s="263" t="s">
        <v>6977</v>
      </c>
      <c r="GE280" s="263" t="s">
        <v>6977</v>
      </c>
      <c r="GF280" s="263" t="s">
        <v>6977</v>
      </c>
      <c r="GG280" s="263" t="s">
        <v>6977</v>
      </c>
      <c r="GH280" s="263" t="s">
        <v>6977</v>
      </c>
      <c r="GI280" s="263" t="s">
        <v>6977</v>
      </c>
      <c r="GJ280" s="263" t="s">
        <v>6977</v>
      </c>
      <c r="GK280" s="263" t="s">
        <v>6977</v>
      </c>
      <c r="GL280" s="263" t="s">
        <v>6977</v>
      </c>
      <c r="GM280" s="263" t="s">
        <v>6977</v>
      </c>
      <c r="GN280" s="263" t="s">
        <v>6977</v>
      </c>
      <c r="GO280" s="263" t="s">
        <v>6977</v>
      </c>
      <c r="GP280" s="263" t="s">
        <v>6977</v>
      </c>
      <c r="GQ280" s="263" t="s">
        <v>6977</v>
      </c>
      <c r="GR280" s="263" t="s">
        <v>6977</v>
      </c>
      <c r="GS280" s="263" t="s">
        <v>6977</v>
      </c>
      <c r="GT280" s="263" t="s">
        <v>6977</v>
      </c>
      <c r="GU280" s="263" t="s">
        <v>6977</v>
      </c>
      <c r="GV280" s="263" t="s">
        <v>6977</v>
      </c>
      <c r="GW280" s="263" t="s">
        <v>6977</v>
      </c>
      <c r="GX280" s="263" t="s">
        <v>6977</v>
      </c>
      <c r="GY280" s="263" t="s">
        <v>6977</v>
      </c>
      <c r="GZ280" s="263" t="s">
        <v>6977</v>
      </c>
      <c r="HA280" s="263" t="s">
        <v>6977</v>
      </c>
      <c r="HB280" s="263" t="s">
        <v>6977</v>
      </c>
      <c r="HC280" s="263" t="s">
        <v>6977</v>
      </c>
      <c r="HD280" s="263" t="s">
        <v>6977</v>
      </c>
      <c r="HE280" s="263" t="s">
        <v>6977</v>
      </c>
      <c r="HF280" s="263" t="s">
        <v>6977</v>
      </c>
      <c r="HG280" s="263" t="s">
        <v>6977</v>
      </c>
      <c r="HH280" s="263" t="s">
        <v>6977</v>
      </c>
      <c r="HI280" s="263" t="s">
        <v>6977</v>
      </c>
      <c r="HJ280" s="263" t="s">
        <v>6977</v>
      </c>
      <c r="HK280" s="263" t="s">
        <v>6977</v>
      </c>
      <c r="HL280" s="263" t="s">
        <v>6977</v>
      </c>
      <c r="HM280" s="263" t="s">
        <v>6977</v>
      </c>
      <c r="HN280" s="263" t="s">
        <v>6977</v>
      </c>
      <c r="HO280" s="263" t="s">
        <v>6977</v>
      </c>
      <c r="HP280" s="263" t="s">
        <v>6977</v>
      </c>
      <c r="HQ280" s="263" t="s">
        <v>6977</v>
      </c>
    </row>
    <row r="281" spans="3:225">
      <c r="C281" s="229"/>
      <c r="D281" s="212"/>
      <c r="E281" s="229" t="s">
        <v>7209</v>
      </c>
      <c r="F281" s="235" t="s">
        <v>7270</v>
      </c>
      <c r="G281" s="260" t="s">
        <v>7206</v>
      </c>
      <c r="H281" s="261" t="s">
        <v>7207</v>
      </c>
      <c r="I281" s="262"/>
      <c r="J281" s="262"/>
      <c r="K281" s="262"/>
      <c r="L281" s="262"/>
      <c r="M281" s="262"/>
      <c r="N281" s="262"/>
      <c r="O281" s="262"/>
      <c r="P281" s="262"/>
      <c r="Q281" s="262"/>
      <c r="R281" s="262"/>
      <c r="S281" s="262"/>
      <c r="T281" s="262"/>
      <c r="U281" s="262"/>
      <c r="V281" s="262"/>
      <c r="W281" s="262"/>
      <c r="X281" s="262"/>
      <c r="Y281" s="262"/>
      <c r="Z281" s="262"/>
      <c r="AA281" s="262"/>
      <c r="AB281" s="262"/>
      <c r="AC281" s="262"/>
      <c r="AD281" s="262"/>
      <c r="AE281" s="262"/>
      <c r="AF281" s="262"/>
      <c r="AG281" s="262"/>
      <c r="AH281" s="262"/>
      <c r="AI281" s="262"/>
      <c r="AJ281" s="262"/>
      <c r="AK281" s="262"/>
      <c r="AL281" s="262"/>
      <c r="AM281" s="262"/>
      <c r="AN281" s="262"/>
      <c r="AO281" s="262"/>
      <c r="AP281" s="262"/>
      <c r="AQ281" s="262"/>
      <c r="AR281" s="262"/>
      <c r="AS281" s="262"/>
      <c r="AT281" s="262"/>
      <c r="AU281" s="262"/>
      <c r="AV281" s="262"/>
      <c r="AW281" s="262"/>
      <c r="AX281" s="262"/>
      <c r="AY281" s="262"/>
      <c r="AZ281" s="262"/>
      <c r="BA281" s="262"/>
      <c r="BB281" s="262"/>
      <c r="BC281" s="262"/>
      <c r="BD281" s="262"/>
      <c r="BE281" s="262"/>
      <c r="BF281" s="262"/>
      <c r="BG281" s="262"/>
      <c r="BH281" s="262"/>
      <c r="BI281" s="262"/>
      <c r="BJ281" s="262"/>
      <c r="BK281" s="262"/>
      <c r="BL281" s="262"/>
      <c r="BM281" s="262"/>
      <c r="BN281" s="262"/>
      <c r="BO281" s="262"/>
      <c r="BP281" s="262"/>
      <c r="BQ281" s="262"/>
      <c r="BR281" s="262"/>
      <c r="BS281" s="262"/>
      <c r="BT281" s="262"/>
      <c r="BU281" s="262"/>
      <c r="BV281" s="262"/>
      <c r="BW281" s="262"/>
      <c r="BX281" s="262"/>
      <c r="BY281" s="262"/>
      <c r="BZ281" s="262"/>
      <c r="CA281" s="262"/>
      <c r="CB281" s="262"/>
      <c r="CC281" s="262"/>
      <c r="CD281" s="262"/>
      <c r="CE281" s="262"/>
      <c r="CF281" s="262"/>
      <c r="CG281" s="262"/>
      <c r="CH281" s="262"/>
      <c r="CI281" s="262"/>
      <c r="CJ281" s="262"/>
      <c r="CK281" s="262"/>
      <c r="CL281" s="262"/>
      <c r="CM281" s="262"/>
      <c r="CN281" s="262"/>
      <c r="CO281" s="262"/>
      <c r="CP281" s="262"/>
      <c r="CQ281" s="262"/>
      <c r="CR281" s="262"/>
      <c r="CS281" s="262"/>
      <c r="CT281" s="262"/>
      <c r="CU281" s="262"/>
      <c r="CV281" s="262"/>
      <c r="CW281" s="262"/>
      <c r="CX281" s="262"/>
      <c r="CY281" s="262"/>
      <c r="CZ281" s="262"/>
      <c r="DA281" s="262"/>
      <c r="DB281" s="262"/>
      <c r="DC281" s="262"/>
      <c r="DD281" s="262"/>
      <c r="DE281" s="262"/>
      <c r="DF281" s="262"/>
      <c r="DG281" s="262"/>
      <c r="DH281" s="262"/>
      <c r="DI281" s="262"/>
      <c r="DJ281" s="262"/>
      <c r="DK281" s="262"/>
      <c r="DL281" s="262"/>
      <c r="DM281" s="262"/>
      <c r="DN281" s="262"/>
      <c r="DO281" s="262"/>
      <c r="DP281" s="262"/>
      <c r="DQ281" s="262"/>
      <c r="DR281" s="262"/>
      <c r="DS281" s="262"/>
      <c r="DT281" s="262"/>
      <c r="DU281" s="262"/>
      <c r="DV281" s="262"/>
      <c r="DW281" s="262"/>
      <c r="DX281" s="262"/>
      <c r="DY281" s="262"/>
      <c r="DZ281" s="262"/>
      <c r="EA281" s="262"/>
      <c r="EB281" s="262"/>
      <c r="EC281" s="262"/>
      <c r="ED281" s="262"/>
      <c r="EE281" s="262"/>
      <c r="EF281" s="262"/>
      <c r="EG281" s="262"/>
      <c r="EH281" s="262"/>
      <c r="EI281" s="262"/>
      <c r="EJ281" s="262"/>
      <c r="EK281" s="262"/>
      <c r="EL281" s="262"/>
      <c r="EM281" s="262"/>
      <c r="EN281" s="262"/>
      <c r="EO281" s="263">
        <v>0</v>
      </c>
      <c r="EP281" s="263" t="s">
        <v>6977</v>
      </c>
      <c r="EQ281" s="263" t="s">
        <v>6977</v>
      </c>
      <c r="ER281" s="263" t="s">
        <v>6977</v>
      </c>
      <c r="ES281" s="263" t="s">
        <v>6977</v>
      </c>
      <c r="ET281" s="263" t="s">
        <v>6977</v>
      </c>
      <c r="EU281" s="263" t="s">
        <v>6977</v>
      </c>
      <c r="EV281" s="263" t="s">
        <v>6977</v>
      </c>
      <c r="EW281" s="263" t="s">
        <v>6977</v>
      </c>
      <c r="EX281" s="263" t="s">
        <v>6977</v>
      </c>
      <c r="EY281" s="263" t="s">
        <v>6977</v>
      </c>
      <c r="EZ281" s="263" t="s">
        <v>6977</v>
      </c>
      <c r="FA281" s="263" t="s">
        <v>6977</v>
      </c>
      <c r="FB281" s="263" t="s">
        <v>6977</v>
      </c>
      <c r="FC281" s="263" t="s">
        <v>6977</v>
      </c>
      <c r="FD281" s="263" t="s">
        <v>6977</v>
      </c>
      <c r="FE281" s="263" t="s">
        <v>6977</v>
      </c>
      <c r="FF281" s="263" t="s">
        <v>6977</v>
      </c>
      <c r="FG281" s="263" t="s">
        <v>6977</v>
      </c>
      <c r="FH281" s="263" t="s">
        <v>6977</v>
      </c>
      <c r="FI281" s="263" t="s">
        <v>6977</v>
      </c>
      <c r="FJ281" s="263" t="s">
        <v>6977</v>
      </c>
      <c r="FK281" s="263" t="s">
        <v>6977</v>
      </c>
      <c r="FL281" s="263" t="s">
        <v>6977</v>
      </c>
      <c r="FM281" s="263" t="s">
        <v>6977</v>
      </c>
      <c r="FN281" s="263" t="s">
        <v>6977</v>
      </c>
      <c r="FO281" s="263" t="s">
        <v>6977</v>
      </c>
      <c r="FP281" s="263" t="s">
        <v>6977</v>
      </c>
      <c r="FQ281" s="263" t="s">
        <v>6977</v>
      </c>
      <c r="FR281" s="263" t="s">
        <v>6977</v>
      </c>
      <c r="FS281" s="263" t="s">
        <v>6977</v>
      </c>
      <c r="FT281" s="263" t="s">
        <v>6977</v>
      </c>
      <c r="FU281" s="263" t="s">
        <v>6977</v>
      </c>
      <c r="FV281" s="263" t="s">
        <v>6977</v>
      </c>
      <c r="FW281" s="263" t="s">
        <v>6977</v>
      </c>
      <c r="FX281" s="263" t="s">
        <v>6977</v>
      </c>
      <c r="FY281" s="263" t="s">
        <v>6977</v>
      </c>
      <c r="FZ281" s="263" t="s">
        <v>6977</v>
      </c>
      <c r="GA281" s="263" t="s">
        <v>6977</v>
      </c>
      <c r="GB281" s="263" t="s">
        <v>6977</v>
      </c>
      <c r="GC281" s="263" t="s">
        <v>6977</v>
      </c>
      <c r="GD281" s="263" t="s">
        <v>6977</v>
      </c>
      <c r="GE281" s="263" t="s">
        <v>6977</v>
      </c>
      <c r="GF281" s="263" t="s">
        <v>6977</v>
      </c>
      <c r="GG281" s="263" t="s">
        <v>6977</v>
      </c>
      <c r="GH281" s="263" t="s">
        <v>6977</v>
      </c>
      <c r="GI281" s="263" t="s">
        <v>6977</v>
      </c>
      <c r="GJ281" s="263" t="s">
        <v>6977</v>
      </c>
      <c r="GK281" s="263" t="s">
        <v>6977</v>
      </c>
      <c r="GL281" s="263" t="s">
        <v>6977</v>
      </c>
      <c r="GM281" s="263" t="s">
        <v>6977</v>
      </c>
      <c r="GN281" s="263" t="s">
        <v>6977</v>
      </c>
      <c r="GO281" s="263" t="s">
        <v>6977</v>
      </c>
      <c r="GP281" s="263" t="s">
        <v>6977</v>
      </c>
      <c r="GQ281" s="263" t="s">
        <v>6977</v>
      </c>
      <c r="GR281" s="263" t="s">
        <v>6977</v>
      </c>
      <c r="GS281" s="263" t="s">
        <v>6977</v>
      </c>
      <c r="GT281" s="263" t="s">
        <v>6977</v>
      </c>
      <c r="GU281" s="263" t="s">
        <v>6977</v>
      </c>
      <c r="GV281" s="263" t="s">
        <v>6977</v>
      </c>
      <c r="GW281" s="263" t="s">
        <v>6977</v>
      </c>
      <c r="GX281" s="263" t="s">
        <v>6977</v>
      </c>
      <c r="GY281" s="263" t="s">
        <v>6977</v>
      </c>
      <c r="GZ281" s="263" t="s">
        <v>6977</v>
      </c>
      <c r="HA281" s="263" t="s">
        <v>6977</v>
      </c>
      <c r="HB281" s="263" t="s">
        <v>6977</v>
      </c>
      <c r="HC281" s="263" t="s">
        <v>6977</v>
      </c>
      <c r="HD281" s="263" t="s">
        <v>6977</v>
      </c>
      <c r="HE281" s="263" t="s">
        <v>6977</v>
      </c>
      <c r="HF281" s="263" t="s">
        <v>6977</v>
      </c>
      <c r="HG281" s="263" t="s">
        <v>6977</v>
      </c>
      <c r="HH281" s="263" t="s">
        <v>6977</v>
      </c>
      <c r="HI281" s="263" t="s">
        <v>6977</v>
      </c>
      <c r="HJ281" s="263" t="s">
        <v>6977</v>
      </c>
      <c r="HK281" s="263" t="s">
        <v>6977</v>
      </c>
      <c r="HL281" s="263" t="s">
        <v>6977</v>
      </c>
      <c r="HM281" s="263" t="s">
        <v>6977</v>
      </c>
      <c r="HN281" s="263" t="s">
        <v>6977</v>
      </c>
      <c r="HO281" s="263" t="s">
        <v>6977</v>
      </c>
      <c r="HP281" s="263" t="s">
        <v>6977</v>
      </c>
      <c r="HQ281" s="263" t="s">
        <v>6977</v>
      </c>
    </row>
    <row r="282" spans="3:225">
      <c r="C282" s="229"/>
      <c r="D282" s="212"/>
      <c r="E282" s="229" t="s">
        <v>7210</v>
      </c>
      <c r="F282" s="235" t="s">
        <v>7270</v>
      </c>
      <c r="G282" s="260" t="s">
        <v>7206</v>
      </c>
      <c r="H282" s="261" t="s">
        <v>7207</v>
      </c>
      <c r="I282" s="262"/>
      <c r="J282" s="262"/>
      <c r="K282" s="262"/>
      <c r="L282" s="262"/>
      <c r="M282" s="262"/>
      <c r="N282" s="262"/>
      <c r="O282" s="262"/>
      <c r="P282" s="262"/>
      <c r="Q282" s="262"/>
      <c r="R282" s="262"/>
      <c r="S282" s="262"/>
      <c r="T282" s="262"/>
      <c r="U282" s="262"/>
      <c r="V282" s="262"/>
      <c r="W282" s="262"/>
      <c r="X282" s="262"/>
      <c r="Y282" s="262"/>
      <c r="Z282" s="262"/>
      <c r="AA282" s="262"/>
      <c r="AB282" s="262"/>
      <c r="AC282" s="262"/>
      <c r="AD282" s="262"/>
      <c r="AE282" s="262"/>
      <c r="AF282" s="262"/>
      <c r="AG282" s="262"/>
      <c r="AH282" s="262"/>
      <c r="AI282" s="262"/>
      <c r="AJ282" s="262"/>
      <c r="AK282" s="262"/>
      <c r="AL282" s="262"/>
      <c r="AM282" s="262"/>
      <c r="AN282" s="262"/>
      <c r="AO282" s="262"/>
      <c r="AP282" s="262"/>
      <c r="AQ282" s="262"/>
      <c r="AR282" s="262"/>
      <c r="AS282" s="262"/>
      <c r="AT282" s="262"/>
      <c r="AU282" s="262"/>
      <c r="AV282" s="262"/>
      <c r="AW282" s="262"/>
      <c r="AX282" s="262"/>
      <c r="AY282" s="262"/>
      <c r="AZ282" s="262"/>
      <c r="BA282" s="262"/>
      <c r="BB282" s="262"/>
      <c r="BC282" s="262"/>
      <c r="BD282" s="262"/>
      <c r="BE282" s="262"/>
      <c r="BF282" s="262"/>
      <c r="BG282" s="262"/>
      <c r="BH282" s="262"/>
      <c r="BI282" s="262"/>
      <c r="BJ282" s="262"/>
      <c r="BK282" s="262"/>
      <c r="BL282" s="262"/>
      <c r="BM282" s="262"/>
      <c r="BN282" s="262"/>
      <c r="BO282" s="262"/>
      <c r="BP282" s="262"/>
      <c r="BQ282" s="262"/>
      <c r="BR282" s="262"/>
      <c r="BS282" s="262"/>
      <c r="BT282" s="262"/>
      <c r="BU282" s="262"/>
      <c r="BV282" s="262"/>
      <c r="BW282" s="262"/>
      <c r="BX282" s="262"/>
      <c r="BY282" s="262"/>
      <c r="BZ282" s="262"/>
      <c r="CA282" s="262"/>
      <c r="CB282" s="262"/>
      <c r="CC282" s="262"/>
      <c r="CD282" s="262"/>
      <c r="CE282" s="262"/>
      <c r="CF282" s="262"/>
      <c r="CG282" s="262"/>
      <c r="CH282" s="262"/>
      <c r="CI282" s="262"/>
      <c r="CJ282" s="262"/>
      <c r="CK282" s="262"/>
      <c r="CL282" s="262"/>
      <c r="CM282" s="262"/>
      <c r="CN282" s="262"/>
      <c r="CO282" s="262"/>
      <c r="CP282" s="262"/>
      <c r="CQ282" s="262"/>
      <c r="CR282" s="262"/>
      <c r="CS282" s="262"/>
      <c r="CT282" s="262"/>
      <c r="CU282" s="262"/>
      <c r="CV282" s="262"/>
      <c r="CW282" s="262"/>
      <c r="CX282" s="262"/>
      <c r="CY282" s="262"/>
      <c r="CZ282" s="262"/>
      <c r="DA282" s="262"/>
      <c r="DB282" s="262"/>
      <c r="DC282" s="262"/>
      <c r="DD282" s="262"/>
      <c r="DE282" s="262"/>
      <c r="DF282" s="262"/>
      <c r="DG282" s="262"/>
      <c r="DH282" s="262"/>
      <c r="DI282" s="262"/>
      <c r="DJ282" s="262"/>
      <c r="DK282" s="262"/>
      <c r="DL282" s="262"/>
      <c r="DM282" s="262"/>
      <c r="DN282" s="262"/>
      <c r="DO282" s="262"/>
      <c r="DP282" s="262"/>
      <c r="DQ282" s="262"/>
      <c r="DR282" s="262"/>
      <c r="DS282" s="262"/>
      <c r="DT282" s="262"/>
      <c r="DU282" s="262"/>
      <c r="DV282" s="262"/>
      <c r="DW282" s="262"/>
      <c r="DX282" s="262"/>
      <c r="DY282" s="262"/>
      <c r="DZ282" s="262"/>
      <c r="EA282" s="262"/>
      <c r="EB282" s="262"/>
      <c r="EC282" s="262"/>
      <c r="ED282" s="262"/>
      <c r="EE282" s="262"/>
      <c r="EF282" s="262"/>
      <c r="EG282" s="262"/>
      <c r="EH282" s="262"/>
      <c r="EI282" s="262"/>
      <c r="EJ282" s="262"/>
      <c r="EK282" s="262"/>
      <c r="EL282" s="262"/>
      <c r="EM282" s="262"/>
      <c r="EN282" s="262"/>
      <c r="EO282" s="263">
        <v>121.1789</v>
      </c>
      <c r="EP282" s="263" t="s">
        <v>6977</v>
      </c>
      <c r="EQ282" s="263" t="s">
        <v>6977</v>
      </c>
      <c r="ER282" s="263" t="s">
        <v>6977</v>
      </c>
      <c r="ES282" s="263" t="s">
        <v>6977</v>
      </c>
      <c r="ET282" s="263" t="s">
        <v>6977</v>
      </c>
      <c r="EU282" s="263" t="s">
        <v>6977</v>
      </c>
      <c r="EV282" s="263" t="s">
        <v>6977</v>
      </c>
      <c r="EW282" s="263" t="s">
        <v>6977</v>
      </c>
      <c r="EX282" s="263" t="s">
        <v>6977</v>
      </c>
      <c r="EY282" s="263" t="s">
        <v>6977</v>
      </c>
      <c r="EZ282" s="263" t="s">
        <v>6977</v>
      </c>
      <c r="FA282" s="263" t="s">
        <v>6977</v>
      </c>
      <c r="FB282" s="263" t="s">
        <v>6977</v>
      </c>
      <c r="FC282" s="263" t="s">
        <v>6977</v>
      </c>
      <c r="FD282" s="263" t="s">
        <v>6977</v>
      </c>
      <c r="FE282" s="263" t="s">
        <v>6977</v>
      </c>
      <c r="FF282" s="263" t="s">
        <v>6977</v>
      </c>
      <c r="FG282" s="263" t="s">
        <v>6977</v>
      </c>
      <c r="FH282" s="263" t="s">
        <v>6977</v>
      </c>
      <c r="FI282" s="263" t="s">
        <v>6977</v>
      </c>
      <c r="FJ282" s="263" t="s">
        <v>6977</v>
      </c>
      <c r="FK282" s="263" t="s">
        <v>6977</v>
      </c>
      <c r="FL282" s="263" t="s">
        <v>6977</v>
      </c>
      <c r="FM282" s="263" t="s">
        <v>6977</v>
      </c>
      <c r="FN282" s="263" t="s">
        <v>6977</v>
      </c>
      <c r="FO282" s="263" t="s">
        <v>6977</v>
      </c>
      <c r="FP282" s="263" t="s">
        <v>6977</v>
      </c>
      <c r="FQ282" s="263" t="s">
        <v>6977</v>
      </c>
      <c r="FR282" s="263" t="s">
        <v>6977</v>
      </c>
      <c r="FS282" s="263" t="s">
        <v>6977</v>
      </c>
      <c r="FT282" s="263" t="s">
        <v>6977</v>
      </c>
      <c r="FU282" s="263" t="s">
        <v>6977</v>
      </c>
      <c r="FV282" s="263" t="s">
        <v>6977</v>
      </c>
      <c r="FW282" s="263" t="s">
        <v>6977</v>
      </c>
      <c r="FX282" s="263" t="s">
        <v>6977</v>
      </c>
      <c r="FY282" s="263" t="s">
        <v>6977</v>
      </c>
      <c r="FZ282" s="263" t="s">
        <v>6977</v>
      </c>
      <c r="GA282" s="263" t="s">
        <v>6977</v>
      </c>
      <c r="GB282" s="263" t="s">
        <v>6977</v>
      </c>
      <c r="GC282" s="263" t="s">
        <v>6977</v>
      </c>
      <c r="GD282" s="263" t="s">
        <v>6977</v>
      </c>
      <c r="GE282" s="263" t="s">
        <v>6977</v>
      </c>
      <c r="GF282" s="263" t="s">
        <v>6977</v>
      </c>
      <c r="GG282" s="263" t="s">
        <v>6977</v>
      </c>
      <c r="GH282" s="263" t="s">
        <v>6977</v>
      </c>
      <c r="GI282" s="263" t="s">
        <v>6977</v>
      </c>
      <c r="GJ282" s="263" t="s">
        <v>6977</v>
      </c>
      <c r="GK282" s="263" t="s">
        <v>6977</v>
      </c>
      <c r="GL282" s="263" t="s">
        <v>6977</v>
      </c>
      <c r="GM282" s="263" t="s">
        <v>6977</v>
      </c>
      <c r="GN282" s="263" t="s">
        <v>6977</v>
      </c>
      <c r="GO282" s="263" t="s">
        <v>6977</v>
      </c>
      <c r="GP282" s="263" t="s">
        <v>6977</v>
      </c>
      <c r="GQ282" s="263" t="s">
        <v>6977</v>
      </c>
      <c r="GR282" s="263" t="s">
        <v>6977</v>
      </c>
      <c r="GS282" s="263" t="s">
        <v>6977</v>
      </c>
      <c r="GT282" s="263" t="s">
        <v>6977</v>
      </c>
      <c r="GU282" s="263" t="s">
        <v>6977</v>
      </c>
      <c r="GV282" s="263" t="s">
        <v>6977</v>
      </c>
      <c r="GW282" s="263" t="s">
        <v>6977</v>
      </c>
      <c r="GX282" s="263" t="s">
        <v>6977</v>
      </c>
      <c r="GY282" s="263" t="s">
        <v>6977</v>
      </c>
      <c r="GZ282" s="263" t="s">
        <v>6977</v>
      </c>
      <c r="HA282" s="263" t="s">
        <v>6977</v>
      </c>
      <c r="HB282" s="263" t="s">
        <v>6977</v>
      </c>
      <c r="HC282" s="263" t="s">
        <v>6977</v>
      </c>
      <c r="HD282" s="263" t="s">
        <v>6977</v>
      </c>
      <c r="HE282" s="263" t="s">
        <v>6977</v>
      </c>
      <c r="HF282" s="263" t="s">
        <v>6977</v>
      </c>
      <c r="HG282" s="263" t="s">
        <v>6977</v>
      </c>
      <c r="HH282" s="263" t="s">
        <v>6977</v>
      </c>
      <c r="HI282" s="263" t="s">
        <v>6977</v>
      </c>
      <c r="HJ282" s="263" t="s">
        <v>6977</v>
      </c>
      <c r="HK282" s="263" t="s">
        <v>6977</v>
      </c>
      <c r="HL282" s="263" t="s">
        <v>6977</v>
      </c>
      <c r="HM282" s="263" t="s">
        <v>6977</v>
      </c>
      <c r="HN282" s="263" t="s">
        <v>6977</v>
      </c>
      <c r="HO282" s="263" t="s">
        <v>6977</v>
      </c>
      <c r="HP282" s="263" t="s">
        <v>6977</v>
      </c>
      <c r="HQ282" s="263" t="s">
        <v>6977</v>
      </c>
    </row>
    <row r="283" spans="3:225">
      <c r="C283" s="229"/>
      <c r="D283" s="212"/>
      <c r="E283" s="229" t="s">
        <v>7211</v>
      </c>
      <c r="F283" s="235" t="s">
        <v>7270</v>
      </c>
      <c r="G283" s="260" t="s">
        <v>7206</v>
      </c>
      <c r="H283" s="261" t="s">
        <v>7207</v>
      </c>
      <c r="I283" s="262"/>
      <c r="J283" s="262"/>
      <c r="K283" s="262"/>
      <c r="L283" s="262"/>
      <c r="M283" s="262"/>
      <c r="N283" s="262"/>
      <c r="O283" s="262"/>
      <c r="P283" s="262"/>
      <c r="Q283" s="262"/>
      <c r="R283" s="262"/>
      <c r="S283" s="262"/>
      <c r="T283" s="262"/>
      <c r="U283" s="262"/>
      <c r="V283" s="262"/>
      <c r="W283" s="262"/>
      <c r="X283" s="262"/>
      <c r="Y283" s="262"/>
      <c r="Z283" s="262"/>
      <c r="AA283" s="262"/>
      <c r="AB283" s="262"/>
      <c r="AC283" s="262"/>
      <c r="AD283" s="262"/>
      <c r="AE283" s="262"/>
      <c r="AF283" s="262"/>
      <c r="AG283" s="262"/>
      <c r="AH283" s="262"/>
      <c r="AI283" s="262"/>
      <c r="AJ283" s="262"/>
      <c r="AK283" s="262"/>
      <c r="AL283" s="262"/>
      <c r="AM283" s="262"/>
      <c r="AN283" s="262"/>
      <c r="AO283" s="262"/>
      <c r="AP283" s="262"/>
      <c r="AQ283" s="262"/>
      <c r="AR283" s="262"/>
      <c r="AS283" s="262"/>
      <c r="AT283" s="262"/>
      <c r="AU283" s="262"/>
      <c r="AV283" s="262"/>
      <c r="AW283" s="262"/>
      <c r="AX283" s="262"/>
      <c r="AY283" s="262"/>
      <c r="AZ283" s="262"/>
      <c r="BA283" s="262"/>
      <c r="BB283" s="262"/>
      <c r="BC283" s="262"/>
      <c r="BD283" s="262"/>
      <c r="BE283" s="262"/>
      <c r="BF283" s="262"/>
      <c r="BG283" s="262"/>
      <c r="BH283" s="262"/>
      <c r="BI283" s="262"/>
      <c r="BJ283" s="262"/>
      <c r="BK283" s="262"/>
      <c r="BL283" s="262"/>
      <c r="BM283" s="262"/>
      <c r="BN283" s="262"/>
      <c r="BO283" s="262"/>
      <c r="BP283" s="262"/>
      <c r="BQ283" s="262"/>
      <c r="BR283" s="262"/>
      <c r="BS283" s="262"/>
      <c r="BT283" s="262"/>
      <c r="BU283" s="262"/>
      <c r="BV283" s="262"/>
      <c r="BW283" s="262"/>
      <c r="BX283" s="262"/>
      <c r="BY283" s="262"/>
      <c r="BZ283" s="262"/>
      <c r="CA283" s="262"/>
      <c r="CB283" s="262"/>
      <c r="CC283" s="262"/>
      <c r="CD283" s="262"/>
      <c r="CE283" s="262"/>
      <c r="CF283" s="262"/>
      <c r="CG283" s="262"/>
      <c r="CH283" s="262"/>
      <c r="CI283" s="262"/>
      <c r="CJ283" s="262"/>
      <c r="CK283" s="262"/>
      <c r="CL283" s="262"/>
      <c r="CM283" s="262"/>
      <c r="CN283" s="262"/>
      <c r="CO283" s="262"/>
      <c r="CP283" s="262"/>
      <c r="CQ283" s="262"/>
      <c r="CR283" s="262"/>
      <c r="CS283" s="262"/>
      <c r="CT283" s="262"/>
      <c r="CU283" s="262"/>
      <c r="CV283" s="262"/>
      <c r="CW283" s="262"/>
      <c r="CX283" s="262"/>
      <c r="CY283" s="262"/>
      <c r="CZ283" s="262"/>
      <c r="DA283" s="262"/>
      <c r="DB283" s="262"/>
      <c r="DC283" s="262"/>
      <c r="DD283" s="262"/>
      <c r="DE283" s="262"/>
      <c r="DF283" s="262"/>
      <c r="DG283" s="262"/>
      <c r="DH283" s="262"/>
      <c r="DI283" s="262"/>
      <c r="DJ283" s="262"/>
      <c r="DK283" s="262"/>
      <c r="DL283" s="262"/>
      <c r="DM283" s="262"/>
      <c r="DN283" s="262"/>
      <c r="DO283" s="262"/>
      <c r="DP283" s="262"/>
      <c r="DQ283" s="262"/>
      <c r="DR283" s="262"/>
      <c r="DS283" s="262"/>
      <c r="DT283" s="262"/>
      <c r="DU283" s="262"/>
      <c r="DV283" s="262"/>
      <c r="DW283" s="262"/>
      <c r="DX283" s="262"/>
      <c r="DY283" s="262"/>
      <c r="DZ283" s="262"/>
      <c r="EA283" s="262"/>
      <c r="EB283" s="262"/>
      <c r="EC283" s="262"/>
      <c r="ED283" s="262"/>
      <c r="EE283" s="262"/>
      <c r="EF283" s="262"/>
      <c r="EG283" s="262"/>
      <c r="EH283" s="262"/>
      <c r="EI283" s="262"/>
      <c r="EJ283" s="262"/>
      <c r="EK283" s="262"/>
      <c r="EL283" s="262"/>
      <c r="EM283" s="262"/>
      <c r="EN283" s="262"/>
      <c r="EO283" s="263">
        <v>115.7634</v>
      </c>
      <c r="EP283" s="263" t="s">
        <v>6977</v>
      </c>
      <c r="EQ283" s="263" t="s">
        <v>6977</v>
      </c>
      <c r="ER283" s="263" t="s">
        <v>6977</v>
      </c>
      <c r="ES283" s="263" t="s">
        <v>6977</v>
      </c>
      <c r="ET283" s="263" t="s">
        <v>6977</v>
      </c>
      <c r="EU283" s="263" t="s">
        <v>6977</v>
      </c>
      <c r="EV283" s="263" t="s">
        <v>6977</v>
      </c>
      <c r="EW283" s="263" t="s">
        <v>6977</v>
      </c>
      <c r="EX283" s="263" t="s">
        <v>6977</v>
      </c>
      <c r="EY283" s="263" t="s">
        <v>6977</v>
      </c>
      <c r="EZ283" s="263" t="s">
        <v>6977</v>
      </c>
      <c r="FA283" s="263" t="s">
        <v>6977</v>
      </c>
      <c r="FB283" s="263" t="s">
        <v>6977</v>
      </c>
      <c r="FC283" s="263" t="s">
        <v>6977</v>
      </c>
      <c r="FD283" s="263" t="s">
        <v>6977</v>
      </c>
      <c r="FE283" s="263" t="s">
        <v>6977</v>
      </c>
      <c r="FF283" s="263" t="s">
        <v>6977</v>
      </c>
      <c r="FG283" s="263" t="s">
        <v>6977</v>
      </c>
      <c r="FH283" s="263" t="s">
        <v>6977</v>
      </c>
      <c r="FI283" s="263" t="s">
        <v>6977</v>
      </c>
      <c r="FJ283" s="263" t="s">
        <v>6977</v>
      </c>
      <c r="FK283" s="263" t="s">
        <v>6977</v>
      </c>
      <c r="FL283" s="263" t="s">
        <v>6977</v>
      </c>
      <c r="FM283" s="263" t="s">
        <v>6977</v>
      </c>
      <c r="FN283" s="263" t="s">
        <v>6977</v>
      </c>
      <c r="FO283" s="263" t="s">
        <v>6977</v>
      </c>
      <c r="FP283" s="263" t="s">
        <v>6977</v>
      </c>
      <c r="FQ283" s="263" t="s">
        <v>6977</v>
      </c>
      <c r="FR283" s="263" t="s">
        <v>6977</v>
      </c>
      <c r="FS283" s="263" t="s">
        <v>6977</v>
      </c>
      <c r="FT283" s="263" t="s">
        <v>6977</v>
      </c>
      <c r="FU283" s="263" t="s">
        <v>6977</v>
      </c>
      <c r="FV283" s="263" t="s">
        <v>6977</v>
      </c>
      <c r="FW283" s="263" t="s">
        <v>6977</v>
      </c>
      <c r="FX283" s="263" t="s">
        <v>6977</v>
      </c>
      <c r="FY283" s="263" t="s">
        <v>6977</v>
      </c>
      <c r="FZ283" s="263" t="s">
        <v>6977</v>
      </c>
      <c r="GA283" s="263" t="s">
        <v>6977</v>
      </c>
      <c r="GB283" s="263" t="s">
        <v>6977</v>
      </c>
      <c r="GC283" s="263" t="s">
        <v>6977</v>
      </c>
      <c r="GD283" s="263" t="s">
        <v>6977</v>
      </c>
      <c r="GE283" s="263" t="s">
        <v>6977</v>
      </c>
      <c r="GF283" s="263" t="s">
        <v>6977</v>
      </c>
      <c r="GG283" s="263" t="s">
        <v>6977</v>
      </c>
      <c r="GH283" s="263" t="s">
        <v>6977</v>
      </c>
      <c r="GI283" s="263" t="s">
        <v>6977</v>
      </c>
      <c r="GJ283" s="263" t="s">
        <v>6977</v>
      </c>
      <c r="GK283" s="263" t="s">
        <v>6977</v>
      </c>
      <c r="GL283" s="263" t="s">
        <v>6977</v>
      </c>
      <c r="GM283" s="263" t="s">
        <v>6977</v>
      </c>
      <c r="GN283" s="263" t="s">
        <v>6977</v>
      </c>
      <c r="GO283" s="263" t="s">
        <v>6977</v>
      </c>
      <c r="GP283" s="263" t="s">
        <v>6977</v>
      </c>
      <c r="GQ283" s="263" t="s">
        <v>6977</v>
      </c>
      <c r="GR283" s="263" t="s">
        <v>6977</v>
      </c>
      <c r="GS283" s="263" t="s">
        <v>6977</v>
      </c>
      <c r="GT283" s="263" t="s">
        <v>6977</v>
      </c>
      <c r="GU283" s="263" t="s">
        <v>6977</v>
      </c>
      <c r="GV283" s="263" t="s">
        <v>6977</v>
      </c>
      <c r="GW283" s="263" t="s">
        <v>6977</v>
      </c>
      <c r="GX283" s="263" t="s">
        <v>6977</v>
      </c>
      <c r="GY283" s="263" t="s">
        <v>6977</v>
      </c>
      <c r="GZ283" s="263" t="s">
        <v>6977</v>
      </c>
      <c r="HA283" s="263" t="s">
        <v>6977</v>
      </c>
      <c r="HB283" s="263" t="s">
        <v>6977</v>
      </c>
      <c r="HC283" s="263" t="s">
        <v>6977</v>
      </c>
      <c r="HD283" s="263" t="s">
        <v>6977</v>
      </c>
      <c r="HE283" s="263" t="s">
        <v>6977</v>
      </c>
      <c r="HF283" s="263" t="s">
        <v>6977</v>
      </c>
      <c r="HG283" s="263" t="s">
        <v>6977</v>
      </c>
      <c r="HH283" s="263" t="s">
        <v>6977</v>
      </c>
      <c r="HI283" s="263" t="s">
        <v>6977</v>
      </c>
      <c r="HJ283" s="263" t="s">
        <v>6977</v>
      </c>
      <c r="HK283" s="263" t="s">
        <v>6977</v>
      </c>
      <c r="HL283" s="263" t="s">
        <v>6977</v>
      </c>
      <c r="HM283" s="263" t="s">
        <v>6977</v>
      </c>
      <c r="HN283" s="263" t="s">
        <v>6977</v>
      </c>
      <c r="HO283" s="263" t="s">
        <v>6977</v>
      </c>
      <c r="HP283" s="263" t="s">
        <v>6977</v>
      </c>
      <c r="HQ283" s="263" t="s">
        <v>6977</v>
      </c>
    </row>
    <row r="284" spans="3:225">
      <c r="C284" s="229"/>
      <c r="D284" s="212"/>
      <c r="E284" s="229" t="s">
        <v>7212</v>
      </c>
      <c r="F284" s="235" t="s">
        <v>7270</v>
      </c>
      <c r="G284" s="260" t="s">
        <v>7206</v>
      </c>
      <c r="H284" s="261" t="s">
        <v>7213</v>
      </c>
      <c r="I284" s="262"/>
      <c r="J284" s="262"/>
      <c r="K284" s="262"/>
      <c r="L284" s="262"/>
      <c r="M284" s="262"/>
      <c r="N284" s="262"/>
      <c r="O284" s="262"/>
      <c r="P284" s="262"/>
      <c r="Q284" s="262"/>
      <c r="R284" s="262"/>
      <c r="S284" s="262"/>
      <c r="T284" s="262"/>
      <c r="U284" s="262"/>
      <c r="V284" s="262"/>
      <c r="W284" s="262"/>
      <c r="X284" s="262"/>
      <c r="Y284" s="262"/>
      <c r="Z284" s="262"/>
      <c r="AA284" s="262"/>
      <c r="AB284" s="262"/>
      <c r="AC284" s="262"/>
      <c r="AD284" s="262"/>
      <c r="AE284" s="262"/>
      <c r="AF284" s="262"/>
      <c r="AG284" s="262"/>
      <c r="AH284" s="262"/>
      <c r="AI284" s="262"/>
      <c r="AJ284" s="262"/>
      <c r="AK284" s="262"/>
      <c r="AL284" s="262"/>
      <c r="AM284" s="262"/>
      <c r="AN284" s="262"/>
      <c r="AO284" s="262"/>
      <c r="AP284" s="262"/>
      <c r="AQ284" s="262"/>
      <c r="AR284" s="262"/>
      <c r="AS284" s="262"/>
      <c r="AT284" s="262"/>
      <c r="AU284" s="262"/>
      <c r="AV284" s="262"/>
      <c r="AW284" s="262"/>
      <c r="AX284" s="262"/>
      <c r="AY284" s="262"/>
      <c r="AZ284" s="262"/>
      <c r="BA284" s="262"/>
      <c r="BB284" s="262"/>
      <c r="BC284" s="262"/>
      <c r="BD284" s="262"/>
      <c r="BE284" s="262"/>
      <c r="BF284" s="262"/>
      <c r="BG284" s="262"/>
      <c r="BH284" s="262"/>
      <c r="BI284" s="262"/>
      <c r="BJ284" s="262"/>
      <c r="BK284" s="262"/>
      <c r="BL284" s="262"/>
      <c r="BM284" s="262"/>
      <c r="BN284" s="262"/>
      <c r="BO284" s="262"/>
      <c r="BP284" s="262"/>
      <c r="BQ284" s="262"/>
      <c r="BR284" s="262"/>
      <c r="BS284" s="262"/>
      <c r="BT284" s="262"/>
      <c r="BU284" s="262"/>
      <c r="BV284" s="262"/>
      <c r="BW284" s="262"/>
      <c r="BX284" s="262"/>
      <c r="BY284" s="262"/>
      <c r="BZ284" s="262"/>
      <c r="CA284" s="262"/>
      <c r="CB284" s="262"/>
      <c r="CC284" s="262"/>
      <c r="CD284" s="262"/>
      <c r="CE284" s="262"/>
      <c r="CF284" s="262"/>
      <c r="CG284" s="262"/>
      <c r="CH284" s="262"/>
      <c r="CI284" s="262"/>
      <c r="CJ284" s="262"/>
      <c r="CK284" s="262"/>
      <c r="CL284" s="262"/>
      <c r="CM284" s="262"/>
      <c r="CN284" s="262"/>
      <c r="CO284" s="262"/>
      <c r="CP284" s="262"/>
      <c r="CQ284" s="262"/>
      <c r="CR284" s="262"/>
      <c r="CS284" s="262"/>
      <c r="CT284" s="262"/>
      <c r="CU284" s="262"/>
      <c r="CV284" s="262"/>
      <c r="CW284" s="262"/>
      <c r="CX284" s="262"/>
      <c r="CY284" s="262"/>
      <c r="CZ284" s="262"/>
      <c r="DA284" s="262"/>
      <c r="DB284" s="262"/>
      <c r="DC284" s="262"/>
      <c r="DD284" s="262"/>
      <c r="DE284" s="262"/>
      <c r="DF284" s="262"/>
      <c r="DG284" s="262"/>
      <c r="DH284" s="262"/>
      <c r="DI284" s="262"/>
      <c r="DJ284" s="262"/>
      <c r="DK284" s="262"/>
      <c r="DL284" s="262"/>
      <c r="DM284" s="262"/>
      <c r="DN284" s="262"/>
      <c r="DO284" s="262"/>
      <c r="DP284" s="262"/>
      <c r="DQ284" s="262"/>
      <c r="DR284" s="262"/>
      <c r="DS284" s="262"/>
      <c r="DT284" s="262"/>
      <c r="DU284" s="262"/>
      <c r="DV284" s="262"/>
      <c r="DW284" s="262"/>
      <c r="DX284" s="262"/>
      <c r="DY284" s="262"/>
      <c r="DZ284" s="262"/>
      <c r="EA284" s="262"/>
      <c r="EB284" s="262"/>
      <c r="EC284" s="262"/>
      <c r="ED284" s="262"/>
      <c r="EE284" s="262"/>
      <c r="EF284" s="262"/>
      <c r="EG284" s="262"/>
      <c r="EH284" s="262"/>
      <c r="EI284" s="262"/>
      <c r="EJ284" s="262"/>
      <c r="EK284" s="262"/>
      <c r="EL284" s="262"/>
      <c r="EM284" s="262"/>
      <c r="EN284" s="262"/>
      <c r="EO284" s="263" t="s">
        <v>135</v>
      </c>
      <c r="EP284" s="263" t="s">
        <v>6977</v>
      </c>
      <c r="EQ284" s="263" t="s">
        <v>6977</v>
      </c>
      <c r="ER284" s="263" t="s">
        <v>6977</v>
      </c>
      <c r="ES284" s="263" t="s">
        <v>6977</v>
      </c>
      <c r="ET284" s="263" t="s">
        <v>6977</v>
      </c>
      <c r="EU284" s="263" t="s">
        <v>6977</v>
      </c>
      <c r="EV284" s="263" t="s">
        <v>6977</v>
      </c>
      <c r="EW284" s="263" t="s">
        <v>6977</v>
      </c>
      <c r="EX284" s="263" t="s">
        <v>6977</v>
      </c>
      <c r="EY284" s="263" t="s">
        <v>6977</v>
      </c>
      <c r="EZ284" s="263" t="s">
        <v>6977</v>
      </c>
      <c r="FA284" s="263" t="s">
        <v>6977</v>
      </c>
      <c r="FB284" s="263" t="s">
        <v>6977</v>
      </c>
      <c r="FC284" s="263" t="s">
        <v>6977</v>
      </c>
      <c r="FD284" s="263" t="s">
        <v>6977</v>
      </c>
      <c r="FE284" s="263" t="s">
        <v>6977</v>
      </c>
      <c r="FF284" s="263" t="s">
        <v>6977</v>
      </c>
      <c r="FG284" s="263" t="s">
        <v>6977</v>
      </c>
      <c r="FH284" s="263" t="s">
        <v>6977</v>
      </c>
      <c r="FI284" s="263" t="s">
        <v>6977</v>
      </c>
      <c r="FJ284" s="263" t="s">
        <v>6977</v>
      </c>
      <c r="FK284" s="263" t="s">
        <v>6977</v>
      </c>
      <c r="FL284" s="263" t="s">
        <v>6977</v>
      </c>
      <c r="FM284" s="263" t="s">
        <v>6977</v>
      </c>
      <c r="FN284" s="263" t="s">
        <v>6977</v>
      </c>
      <c r="FO284" s="263" t="s">
        <v>6977</v>
      </c>
      <c r="FP284" s="263" t="s">
        <v>6977</v>
      </c>
      <c r="FQ284" s="263" t="s">
        <v>6977</v>
      </c>
      <c r="FR284" s="263" t="s">
        <v>6977</v>
      </c>
      <c r="FS284" s="263" t="s">
        <v>6977</v>
      </c>
      <c r="FT284" s="263" t="s">
        <v>6977</v>
      </c>
      <c r="FU284" s="263" t="s">
        <v>6977</v>
      </c>
      <c r="FV284" s="263" t="s">
        <v>6977</v>
      </c>
      <c r="FW284" s="263" t="s">
        <v>6977</v>
      </c>
      <c r="FX284" s="263" t="s">
        <v>6977</v>
      </c>
      <c r="FY284" s="263" t="s">
        <v>6977</v>
      </c>
      <c r="FZ284" s="263" t="s">
        <v>6977</v>
      </c>
      <c r="GA284" s="263" t="s">
        <v>6977</v>
      </c>
      <c r="GB284" s="263" t="s">
        <v>6977</v>
      </c>
      <c r="GC284" s="263" t="s">
        <v>6977</v>
      </c>
      <c r="GD284" s="263" t="s">
        <v>6977</v>
      </c>
      <c r="GE284" s="263" t="s">
        <v>6977</v>
      </c>
      <c r="GF284" s="263" t="s">
        <v>6977</v>
      </c>
      <c r="GG284" s="263" t="s">
        <v>6977</v>
      </c>
      <c r="GH284" s="263" t="s">
        <v>6977</v>
      </c>
      <c r="GI284" s="263" t="s">
        <v>6977</v>
      </c>
      <c r="GJ284" s="263" t="s">
        <v>6977</v>
      </c>
      <c r="GK284" s="263" t="s">
        <v>6977</v>
      </c>
      <c r="GL284" s="263" t="s">
        <v>6977</v>
      </c>
      <c r="GM284" s="263" t="s">
        <v>6977</v>
      </c>
      <c r="GN284" s="263" t="s">
        <v>6977</v>
      </c>
      <c r="GO284" s="263" t="s">
        <v>6977</v>
      </c>
      <c r="GP284" s="263" t="s">
        <v>6977</v>
      </c>
      <c r="GQ284" s="263" t="s">
        <v>6977</v>
      </c>
      <c r="GR284" s="263" t="s">
        <v>6977</v>
      </c>
      <c r="GS284" s="263" t="s">
        <v>6977</v>
      </c>
      <c r="GT284" s="263" t="s">
        <v>6977</v>
      </c>
      <c r="GU284" s="263" t="s">
        <v>6977</v>
      </c>
      <c r="GV284" s="263" t="s">
        <v>6977</v>
      </c>
      <c r="GW284" s="263" t="s">
        <v>6977</v>
      </c>
      <c r="GX284" s="263" t="s">
        <v>6977</v>
      </c>
      <c r="GY284" s="263" t="s">
        <v>6977</v>
      </c>
      <c r="GZ284" s="263" t="s">
        <v>6977</v>
      </c>
      <c r="HA284" s="263" t="s">
        <v>6977</v>
      </c>
      <c r="HB284" s="263" t="s">
        <v>6977</v>
      </c>
      <c r="HC284" s="263" t="s">
        <v>6977</v>
      </c>
      <c r="HD284" s="263" t="s">
        <v>6977</v>
      </c>
      <c r="HE284" s="263" t="s">
        <v>6977</v>
      </c>
      <c r="HF284" s="263" t="s">
        <v>6977</v>
      </c>
      <c r="HG284" s="263" t="s">
        <v>6977</v>
      </c>
      <c r="HH284" s="263" t="s">
        <v>6977</v>
      </c>
      <c r="HI284" s="263" t="s">
        <v>6977</v>
      </c>
      <c r="HJ284" s="263" t="s">
        <v>6977</v>
      </c>
      <c r="HK284" s="263" t="s">
        <v>6977</v>
      </c>
      <c r="HL284" s="263" t="s">
        <v>6977</v>
      </c>
      <c r="HM284" s="263" t="s">
        <v>6977</v>
      </c>
      <c r="HN284" s="263" t="s">
        <v>6977</v>
      </c>
      <c r="HO284" s="263" t="s">
        <v>6977</v>
      </c>
      <c r="HP284" s="263" t="s">
        <v>6977</v>
      </c>
      <c r="HQ284" s="263" t="s">
        <v>6977</v>
      </c>
    </row>
    <row r="285" spans="3:225">
      <c r="C285" s="229"/>
      <c r="D285" s="212"/>
      <c r="E285" s="229" t="s">
        <v>7214</v>
      </c>
      <c r="F285" s="235" t="s">
        <v>7270</v>
      </c>
      <c r="G285" s="260" t="s">
        <v>7206</v>
      </c>
      <c r="H285" s="261" t="s">
        <v>7213</v>
      </c>
      <c r="I285" s="262"/>
      <c r="J285" s="262"/>
      <c r="K285" s="262"/>
      <c r="L285" s="262"/>
      <c r="M285" s="262"/>
      <c r="N285" s="262"/>
      <c r="O285" s="262"/>
      <c r="P285" s="262"/>
      <c r="Q285" s="262"/>
      <c r="R285" s="262"/>
      <c r="S285" s="262"/>
      <c r="T285" s="262"/>
      <c r="U285" s="262"/>
      <c r="V285" s="262"/>
      <c r="W285" s="262"/>
      <c r="X285" s="262"/>
      <c r="Y285" s="262"/>
      <c r="Z285" s="262"/>
      <c r="AA285" s="262"/>
      <c r="AB285" s="262"/>
      <c r="AC285" s="262"/>
      <c r="AD285" s="262"/>
      <c r="AE285" s="262"/>
      <c r="AF285" s="262"/>
      <c r="AG285" s="262"/>
      <c r="AH285" s="262"/>
      <c r="AI285" s="262"/>
      <c r="AJ285" s="262"/>
      <c r="AK285" s="262"/>
      <c r="AL285" s="262"/>
      <c r="AM285" s="262"/>
      <c r="AN285" s="262"/>
      <c r="AO285" s="262"/>
      <c r="AP285" s="262"/>
      <c r="AQ285" s="262"/>
      <c r="AR285" s="262"/>
      <c r="AS285" s="262"/>
      <c r="AT285" s="262"/>
      <c r="AU285" s="262"/>
      <c r="AV285" s="262"/>
      <c r="AW285" s="262"/>
      <c r="AX285" s="262"/>
      <c r="AY285" s="262"/>
      <c r="AZ285" s="262"/>
      <c r="BA285" s="262"/>
      <c r="BB285" s="262"/>
      <c r="BC285" s="262"/>
      <c r="BD285" s="262"/>
      <c r="BE285" s="262"/>
      <c r="BF285" s="262"/>
      <c r="BG285" s="262"/>
      <c r="BH285" s="262"/>
      <c r="BI285" s="262"/>
      <c r="BJ285" s="262"/>
      <c r="BK285" s="262"/>
      <c r="BL285" s="262"/>
      <c r="BM285" s="262"/>
      <c r="BN285" s="262"/>
      <c r="BO285" s="262"/>
      <c r="BP285" s="262"/>
      <c r="BQ285" s="262"/>
      <c r="BR285" s="262"/>
      <c r="BS285" s="262"/>
      <c r="BT285" s="262"/>
      <c r="BU285" s="262"/>
      <c r="BV285" s="262"/>
      <c r="BW285" s="262"/>
      <c r="BX285" s="262"/>
      <c r="BY285" s="262"/>
      <c r="BZ285" s="262"/>
      <c r="CA285" s="262"/>
      <c r="CB285" s="262"/>
      <c r="CC285" s="262"/>
      <c r="CD285" s="262"/>
      <c r="CE285" s="262"/>
      <c r="CF285" s="262"/>
      <c r="CG285" s="262"/>
      <c r="CH285" s="262"/>
      <c r="CI285" s="262"/>
      <c r="CJ285" s="262"/>
      <c r="CK285" s="262"/>
      <c r="CL285" s="262"/>
      <c r="CM285" s="262"/>
      <c r="CN285" s="262"/>
      <c r="CO285" s="262"/>
      <c r="CP285" s="262"/>
      <c r="CQ285" s="262"/>
      <c r="CR285" s="262"/>
      <c r="CS285" s="262"/>
      <c r="CT285" s="262"/>
      <c r="CU285" s="262"/>
      <c r="CV285" s="262"/>
      <c r="CW285" s="262"/>
      <c r="CX285" s="262"/>
      <c r="CY285" s="262"/>
      <c r="CZ285" s="262"/>
      <c r="DA285" s="262"/>
      <c r="DB285" s="262"/>
      <c r="DC285" s="262"/>
      <c r="DD285" s="262"/>
      <c r="DE285" s="262"/>
      <c r="DF285" s="262"/>
      <c r="DG285" s="262"/>
      <c r="DH285" s="262"/>
      <c r="DI285" s="262"/>
      <c r="DJ285" s="262"/>
      <c r="DK285" s="262"/>
      <c r="DL285" s="262"/>
      <c r="DM285" s="262"/>
      <c r="DN285" s="262"/>
      <c r="DO285" s="262"/>
      <c r="DP285" s="262"/>
      <c r="DQ285" s="262"/>
      <c r="DR285" s="262"/>
      <c r="DS285" s="262"/>
      <c r="DT285" s="262"/>
      <c r="DU285" s="262"/>
      <c r="DV285" s="262"/>
      <c r="DW285" s="262"/>
      <c r="DX285" s="262"/>
      <c r="DY285" s="262"/>
      <c r="DZ285" s="262"/>
      <c r="EA285" s="262"/>
      <c r="EB285" s="262"/>
      <c r="EC285" s="262"/>
      <c r="ED285" s="262"/>
      <c r="EE285" s="262"/>
      <c r="EF285" s="262"/>
      <c r="EG285" s="262"/>
      <c r="EH285" s="262"/>
      <c r="EI285" s="262"/>
      <c r="EJ285" s="262"/>
      <c r="EK285" s="262"/>
      <c r="EL285" s="262"/>
      <c r="EM285" s="262"/>
      <c r="EN285" s="262"/>
      <c r="EO285" s="263" t="s">
        <v>135</v>
      </c>
      <c r="EP285" s="263" t="s">
        <v>6977</v>
      </c>
      <c r="EQ285" s="263" t="s">
        <v>6977</v>
      </c>
      <c r="ER285" s="263" t="s">
        <v>6977</v>
      </c>
      <c r="ES285" s="263" t="s">
        <v>6977</v>
      </c>
      <c r="ET285" s="263" t="s">
        <v>6977</v>
      </c>
      <c r="EU285" s="263" t="s">
        <v>6977</v>
      </c>
      <c r="EV285" s="263" t="s">
        <v>6977</v>
      </c>
      <c r="EW285" s="263" t="s">
        <v>6977</v>
      </c>
      <c r="EX285" s="263" t="s">
        <v>6977</v>
      </c>
      <c r="EY285" s="263" t="s">
        <v>6977</v>
      </c>
      <c r="EZ285" s="263" t="s">
        <v>6977</v>
      </c>
      <c r="FA285" s="263" t="s">
        <v>6977</v>
      </c>
      <c r="FB285" s="263" t="s">
        <v>6977</v>
      </c>
      <c r="FC285" s="263" t="s">
        <v>6977</v>
      </c>
      <c r="FD285" s="263" t="s">
        <v>6977</v>
      </c>
      <c r="FE285" s="263" t="s">
        <v>6977</v>
      </c>
      <c r="FF285" s="263" t="s">
        <v>6977</v>
      </c>
      <c r="FG285" s="263" t="s">
        <v>6977</v>
      </c>
      <c r="FH285" s="263" t="s">
        <v>6977</v>
      </c>
      <c r="FI285" s="263" t="s">
        <v>6977</v>
      </c>
      <c r="FJ285" s="263" t="s">
        <v>6977</v>
      </c>
      <c r="FK285" s="263" t="s">
        <v>6977</v>
      </c>
      <c r="FL285" s="263" t="s">
        <v>6977</v>
      </c>
      <c r="FM285" s="263" t="s">
        <v>6977</v>
      </c>
      <c r="FN285" s="263" t="s">
        <v>6977</v>
      </c>
      <c r="FO285" s="263" t="s">
        <v>6977</v>
      </c>
      <c r="FP285" s="263" t="s">
        <v>6977</v>
      </c>
      <c r="FQ285" s="263" t="s">
        <v>6977</v>
      </c>
      <c r="FR285" s="263" t="s">
        <v>6977</v>
      </c>
      <c r="FS285" s="263" t="s">
        <v>6977</v>
      </c>
      <c r="FT285" s="263" t="s">
        <v>6977</v>
      </c>
      <c r="FU285" s="263" t="s">
        <v>6977</v>
      </c>
      <c r="FV285" s="263" t="s">
        <v>6977</v>
      </c>
      <c r="FW285" s="263" t="s">
        <v>6977</v>
      </c>
      <c r="FX285" s="263" t="s">
        <v>6977</v>
      </c>
      <c r="FY285" s="263" t="s">
        <v>6977</v>
      </c>
      <c r="FZ285" s="263" t="s">
        <v>6977</v>
      </c>
      <c r="GA285" s="263" t="s">
        <v>6977</v>
      </c>
      <c r="GB285" s="263" t="s">
        <v>6977</v>
      </c>
      <c r="GC285" s="263" t="s">
        <v>6977</v>
      </c>
      <c r="GD285" s="263" t="s">
        <v>6977</v>
      </c>
      <c r="GE285" s="263" t="s">
        <v>6977</v>
      </c>
      <c r="GF285" s="263" t="s">
        <v>6977</v>
      </c>
      <c r="GG285" s="263" t="s">
        <v>6977</v>
      </c>
      <c r="GH285" s="263" t="s">
        <v>6977</v>
      </c>
      <c r="GI285" s="263" t="s">
        <v>6977</v>
      </c>
      <c r="GJ285" s="263" t="s">
        <v>6977</v>
      </c>
      <c r="GK285" s="263" t="s">
        <v>6977</v>
      </c>
      <c r="GL285" s="263" t="s">
        <v>6977</v>
      </c>
      <c r="GM285" s="263" t="s">
        <v>6977</v>
      </c>
      <c r="GN285" s="263" t="s">
        <v>6977</v>
      </c>
      <c r="GO285" s="263" t="s">
        <v>6977</v>
      </c>
      <c r="GP285" s="263" t="s">
        <v>6977</v>
      </c>
      <c r="GQ285" s="263" t="s">
        <v>6977</v>
      </c>
      <c r="GR285" s="263" t="s">
        <v>6977</v>
      </c>
      <c r="GS285" s="263" t="s">
        <v>6977</v>
      </c>
      <c r="GT285" s="263" t="s">
        <v>6977</v>
      </c>
      <c r="GU285" s="263" t="s">
        <v>6977</v>
      </c>
      <c r="GV285" s="263" t="s">
        <v>6977</v>
      </c>
      <c r="GW285" s="263" t="s">
        <v>6977</v>
      </c>
      <c r="GX285" s="263" t="s">
        <v>6977</v>
      </c>
      <c r="GY285" s="263" t="s">
        <v>6977</v>
      </c>
      <c r="GZ285" s="263" t="s">
        <v>6977</v>
      </c>
      <c r="HA285" s="263" t="s">
        <v>6977</v>
      </c>
      <c r="HB285" s="263" t="s">
        <v>6977</v>
      </c>
      <c r="HC285" s="263" t="s">
        <v>6977</v>
      </c>
      <c r="HD285" s="263" t="s">
        <v>6977</v>
      </c>
      <c r="HE285" s="263" t="s">
        <v>6977</v>
      </c>
      <c r="HF285" s="263" t="s">
        <v>6977</v>
      </c>
      <c r="HG285" s="263" t="s">
        <v>6977</v>
      </c>
      <c r="HH285" s="263" t="s">
        <v>6977</v>
      </c>
      <c r="HI285" s="263" t="s">
        <v>6977</v>
      </c>
      <c r="HJ285" s="263" t="s">
        <v>6977</v>
      </c>
      <c r="HK285" s="263" t="s">
        <v>6977</v>
      </c>
      <c r="HL285" s="263" t="s">
        <v>6977</v>
      </c>
      <c r="HM285" s="263" t="s">
        <v>6977</v>
      </c>
      <c r="HN285" s="263" t="s">
        <v>6977</v>
      </c>
      <c r="HO285" s="263" t="s">
        <v>6977</v>
      </c>
      <c r="HP285" s="263" t="s">
        <v>6977</v>
      </c>
      <c r="HQ285" s="263" t="s">
        <v>6977</v>
      </c>
    </row>
    <row r="286" spans="3:225">
      <c r="C286" s="229"/>
      <c r="D286" s="212"/>
      <c r="E286" s="229" t="s">
        <v>7215</v>
      </c>
      <c r="F286" s="235" t="s">
        <v>7270</v>
      </c>
      <c r="G286" s="260" t="s">
        <v>7206</v>
      </c>
      <c r="H286" s="261" t="s">
        <v>7213</v>
      </c>
      <c r="I286" s="262"/>
      <c r="J286" s="262"/>
      <c r="K286" s="262"/>
      <c r="L286" s="262"/>
      <c r="M286" s="262"/>
      <c r="N286" s="262"/>
      <c r="O286" s="262"/>
      <c r="P286" s="262"/>
      <c r="Q286" s="262"/>
      <c r="R286" s="262"/>
      <c r="S286" s="262"/>
      <c r="T286" s="262"/>
      <c r="U286" s="262"/>
      <c r="V286" s="262"/>
      <c r="W286" s="262"/>
      <c r="X286" s="262"/>
      <c r="Y286" s="262"/>
      <c r="Z286" s="262"/>
      <c r="AA286" s="262"/>
      <c r="AB286" s="262"/>
      <c r="AC286" s="262"/>
      <c r="AD286" s="262"/>
      <c r="AE286" s="262"/>
      <c r="AF286" s="262"/>
      <c r="AG286" s="262"/>
      <c r="AH286" s="262"/>
      <c r="AI286" s="262"/>
      <c r="AJ286" s="262"/>
      <c r="AK286" s="262"/>
      <c r="AL286" s="262"/>
      <c r="AM286" s="262"/>
      <c r="AN286" s="262"/>
      <c r="AO286" s="262"/>
      <c r="AP286" s="262"/>
      <c r="AQ286" s="262"/>
      <c r="AR286" s="262"/>
      <c r="AS286" s="262"/>
      <c r="AT286" s="262"/>
      <c r="AU286" s="262"/>
      <c r="AV286" s="262"/>
      <c r="AW286" s="262"/>
      <c r="AX286" s="262"/>
      <c r="AY286" s="262"/>
      <c r="AZ286" s="262"/>
      <c r="BA286" s="262"/>
      <c r="BB286" s="262"/>
      <c r="BC286" s="262"/>
      <c r="BD286" s="262"/>
      <c r="BE286" s="262"/>
      <c r="BF286" s="262"/>
      <c r="BG286" s="262"/>
      <c r="BH286" s="262"/>
      <c r="BI286" s="262"/>
      <c r="BJ286" s="262"/>
      <c r="BK286" s="262"/>
      <c r="BL286" s="262"/>
      <c r="BM286" s="262"/>
      <c r="BN286" s="262"/>
      <c r="BO286" s="262"/>
      <c r="BP286" s="262"/>
      <c r="BQ286" s="262"/>
      <c r="BR286" s="262"/>
      <c r="BS286" s="262"/>
      <c r="BT286" s="262"/>
      <c r="BU286" s="262"/>
      <c r="BV286" s="262"/>
      <c r="BW286" s="262"/>
      <c r="BX286" s="262"/>
      <c r="BY286" s="262"/>
      <c r="BZ286" s="262"/>
      <c r="CA286" s="262"/>
      <c r="CB286" s="262"/>
      <c r="CC286" s="262"/>
      <c r="CD286" s="262"/>
      <c r="CE286" s="262"/>
      <c r="CF286" s="262"/>
      <c r="CG286" s="262"/>
      <c r="CH286" s="262"/>
      <c r="CI286" s="262"/>
      <c r="CJ286" s="262"/>
      <c r="CK286" s="262"/>
      <c r="CL286" s="262"/>
      <c r="CM286" s="262"/>
      <c r="CN286" s="262"/>
      <c r="CO286" s="262"/>
      <c r="CP286" s="262"/>
      <c r="CQ286" s="262"/>
      <c r="CR286" s="262"/>
      <c r="CS286" s="262"/>
      <c r="CT286" s="262"/>
      <c r="CU286" s="262"/>
      <c r="CV286" s="262"/>
      <c r="CW286" s="262"/>
      <c r="CX286" s="262"/>
      <c r="CY286" s="262"/>
      <c r="CZ286" s="262"/>
      <c r="DA286" s="262"/>
      <c r="DB286" s="262"/>
      <c r="DC286" s="262"/>
      <c r="DD286" s="262"/>
      <c r="DE286" s="262"/>
      <c r="DF286" s="262"/>
      <c r="DG286" s="262"/>
      <c r="DH286" s="262"/>
      <c r="DI286" s="262"/>
      <c r="DJ286" s="262"/>
      <c r="DK286" s="262"/>
      <c r="DL286" s="262"/>
      <c r="DM286" s="262"/>
      <c r="DN286" s="262"/>
      <c r="DO286" s="262"/>
      <c r="DP286" s="262"/>
      <c r="DQ286" s="262"/>
      <c r="DR286" s="262"/>
      <c r="DS286" s="262"/>
      <c r="DT286" s="262"/>
      <c r="DU286" s="262"/>
      <c r="DV286" s="262"/>
      <c r="DW286" s="262"/>
      <c r="DX286" s="262"/>
      <c r="DY286" s="262"/>
      <c r="DZ286" s="262"/>
      <c r="EA286" s="262"/>
      <c r="EB286" s="262"/>
      <c r="EC286" s="262"/>
      <c r="ED286" s="262"/>
      <c r="EE286" s="262"/>
      <c r="EF286" s="262"/>
      <c r="EG286" s="262"/>
      <c r="EH286" s="262"/>
      <c r="EI286" s="262"/>
      <c r="EJ286" s="262"/>
      <c r="EK286" s="262"/>
      <c r="EL286" s="262"/>
      <c r="EM286" s="262"/>
      <c r="EN286" s="262"/>
      <c r="EO286" s="263" t="s">
        <v>135</v>
      </c>
      <c r="EP286" s="263" t="s">
        <v>6977</v>
      </c>
      <c r="EQ286" s="263" t="s">
        <v>6977</v>
      </c>
      <c r="ER286" s="263" t="s">
        <v>6977</v>
      </c>
      <c r="ES286" s="263" t="s">
        <v>6977</v>
      </c>
      <c r="ET286" s="263" t="s">
        <v>6977</v>
      </c>
      <c r="EU286" s="263" t="s">
        <v>6977</v>
      </c>
      <c r="EV286" s="263" t="s">
        <v>6977</v>
      </c>
      <c r="EW286" s="263" t="s">
        <v>6977</v>
      </c>
      <c r="EX286" s="263" t="s">
        <v>6977</v>
      </c>
      <c r="EY286" s="263" t="s">
        <v>6977</v>
      </c>
      <c r="EZ286" s="263" t="s">
        <v>6977</v>
      </c>
      <c r="FA286" s="263" t="s">
        <v>6977</v>
      </c>
      <c r="FB286" s="263" t="s">
        <v>6977</v>
      </c>
      <c r="FC286" s="263" t="s">
        <v>6977</v>
      </c>
      <c r="FD286" s="263" t="s">
        <v>6977</v>
      </c>
      <c r="FE286" s="263" t="s">
        <v>6977</v>
      </c>
      <c r="FF286" s="263" t="s">
        <v>6977</v>
      </c>
      <c r="FG286" s="263" t="s">
        <v>6977</v>
      </c>
      <c r="FH286" s="263" t="s">
        <v>6977</v>
      </c>
      <c r="FI286" s="263" t="s">
        <v>6977</v>
      </c>
      <c r="FJ286" s="263" t="s">
        <v>6977</v>
      </c>
      <c r="FK286" s="263" t="s">
        <v>6977</v>
      </c>
      <c r="FL286" s="263" t="s">
        <v>6977</v>
      </c>
      <c r="FM286" s="263" t="s">
        <v>6977</v>
      </c>
      <c r="FN286" s="263" t="s">
        <v>6977</v>
      </c>
      <c r="FO286" s="263" t="s">
        <v>6977</v>
      </c>
      <c r="FP286" s="263" t="s">
        <v>6977</v>
      </c>
      <c r="FQ286" s="263" t="s">
        <v>6977</v>
      </c>
      <c r="FR286" s="263" t="s">
        <v>6977</v>
      </c>
      <c r="FS286" s="263" t="s">
        <v>6977</v>
      </c>
      <c r="FT286" s="263" t="s">
        <v>6977</v>
      </c>
      <c r="FU286" s="263" t="s">
        <v>6977</v>
      </c>
      <c r="FV286" s="263" t="s">
        <v>6977</v>
      </c>
      <c r="FW286" s="263" t="s">
        <v>6977</v>
      </c>
      <c r="FX286" s="263" t="s">
        <v>6977</v>
      </c>
      <c r="FY286" s="263" t="s">
        <v>6977</v>
      </c>
      <c r="FZ286" s="263" t="s">
        <v>6977</v>
      </c>
      <c r="GA286" s="263" t="s">
        <v>6977</v>
      </c>
      <c r="GB286" s="263" t="s">
        <v>6977</v>
      </c>
      <c r="GC286" s="263" t="s">
        <v>6977</v>
      </c>
      <c r="GD286" s="263" t="s">
        <v>6977</v>
      </c>
      <c r="GE286" s="263" t="s">
        <v>6977</v>
      </c>
      <c r="GF286" s="263" t="s">
        <v>6977</v>
      </c>
      <c r="GG286" s="263" t="s">
        <v>6977</v>
      </c>
      <c r="GH286" s="263" t="s">
        <v>6977</v>
      </c>
      <c r="GI286" s="263" t="s">
        <v>6977</v>
      </c>
      <c r="GJ286" s="263" t="s">
        <v>6977</v>
      </c>
      <c r="GK286" s="263" t="s">
        <v>6977</v>
      </c>
      <c r="GL286" s="263" t="s">
        <v>6977</v>
      </c>
      <c r="GM286" s="263" t="s">
        <v>6977</v>
      </c>
      <c r="GN286" s="263" t="s">
        <v>6977</v>
      </c>
      <c r="GO286" s="263" t="s">
        <v>6977</v>
      </c>
      <c r="GP286" s="263" t="s">
        <v>6977</v>
      </c>
      <c r="GQ286" s="263" t="s">
        <v>6977</v>
      </c>
      <c r="GR286" s="263" t="s">
        <v>6977</v>
      </c>
      <c r="GS286" s="263" t="s">
        <v>6977</v>
      </c>
      <c r="GT286" s="263" t="s">
        <v>6977</v>
      </c>
      <c r="GU286" s="263" t="s">
        <v>6977</v>
      </c>
      <c r="GV286" s="263" t="s">
        <v>6977</v>
      </c>
      <c r="GW286" s="263" t="s">
        <v>6977</v>
      </c>
      <c r="GX286" s="263" t="s">
        <v>6977</v>
      </c>
      <c r="GY286" s="263" t="s">
        <v>6977</v>
      </c>
      <c r="GZ286" s="263" t="s">
        <v>6977</v>
      </c>
      <c r="HA286" s="263" t="s">
        <v>6977</v>
      </c>
      <c r="HB286" s="263" t="s">
        <v>6977</v>
      </c>
      <c r="HC286" s="263" t="s">
        <v>6977</v>
      </c>
      <c r="HD286" s="263" t="s">
        <v>6977</v>
      </c>
      <c r="HE286" s="263" t="s">
        <v>6977</v>
      </c>
      <c r="HF286" s="263" t="s">
        <v>6977</v>
      </c>
      <c r="HG286" s="263" t="s">
        <v>6977</v>
      </c>
      <c r="HH286" s="263" t="s">
        <v>6977</v>
      </c>
      <c r="HI286" s="263" t="s">
        <v>6977</v>
      </c>
      <c r="HJ286" s="263" t="s">
        <v>6977</v>
      </c>
      <c r="HK286" s="263" t="s">
        <v>6977</v>
      </c>
      <c r="HL286" s="263" t="s">
        <v>6977</v>
      </c>
      <c r="HM286" s="263" t="s">
        <v>6977</v>
      </c>
      <c r="HN286" s="263" t="s">
        <v>6977</v>
      </c>
      <c r="HO286" s="263" t="s">
        <v>6977</v>
      </c>
      <c r="HP286" s="263" t="s">
        <v>6977</v>
      </c>
      <c r="HQ286" s="263" t="s">
        <v>6977</v>
      </c>
    </row>
    <row r="287" spans="3:225">
      <c r="C287" s="229"/>
      <c r="D287" s="212"/>
      <c r="E287" s="229" t="s">
        <v>7216</v>
      </c>
      <c r="F287" s="235" t="s">
        <v>7270</v>
      </c>
      <c r="G287" s="260" t="s">
        <v>7206</v>
      </c>
      <c r="H287" s="261" t="s">
        <v>7213</v>
      </c>
      <c r="I287" s="262"/>
      <c r="J287" s="262"/>
      <c r="K287" s="262"/>
      <c r="L287" s="262"/>
      <c r="M287" s="262"/>
      <c r="N287" s="262"/>
      <c r="O287" s="262"/>
      <c r="P287" s="262"/>
      <c r="Q287" s="262"/>
      <c r="R287" s="262"/>
      <c r="S287" s="262"/>
      <c r="T287" s="262"/>
      <c r="U287" s="262"/>
      <c r="V287" s="262"/>
      <c r="W287" s="262"/>
      <c r="X287" s="262"/>
      <c r="Y287" s="262"/>
      <c r="Z287" s="262"/>
      <c r="AA287" s="262"/>
      <c r="AB287" s="262"/>
      <c r="AC287" s="262"/>
      <c r="AD287" s="262"/>
      <c r="AE287" s="262"/>
      <c r="AF287" s="262"/>
      <c r="AG287" s="262"/>
      <c r="AH287" s="262"/>
      <c r="AI287" s="262"/>
      <c r="AJ287" s="262"/>
      <c r="AK287" s="262"/>
      <c r="AL287" s="262"/>
      <c r="AM287" s="262"/>
      <c r="AN287" s="262"/>
      <c r="AO287" s="262"/>
      <c r="AP287" s="262"/>
      <c r="AQ287" s="262"/>
      <c r="AR287" s="262"/>
      <c r="AS287" s="262"/>
      <c r="AT287" s="262"/>
      <c r="AU287" s="262"/>
      <c r="AV287" s="262"/>
      <c r="AW287" s="262"/>
      <c r="AX287" s="262"/>
      <c r="AY287" s="262"/>
      <c r="AZ287" s="262"/>
      <c r="BA287" s="262"/>
      <c r="BB287" s="262"/>
      <c r="BC287" s="262"/>
      <c r="BD287" s="262"/>
      <c r="BE287" s="262"/>
      <c r="BF287" s="262"/>
      <c r="BG287" s="262"/>
      <c r="BH287" s="262"/>
      <c r="BI287" s="262"/>
      <c r="BJ287" s="262"/>
      <c r="BK287" s="262"/>
      <c r="BL287" s="262"/>
      <c r="BM287" s="262"/>
      <c r="BN287" s="262"/>
      <c r="BO287" s="262"/>
      <c r="BP287" s="262"/>
      <c r="BQ287" s="262"/>
      <c r="BR287" s="262"/>
      <c r="BS287" s="262"/>
      <c r="BT287" s="262"/>
      <c r="BU287" s="262"/>
      <c r="BV287" s="262"/>
      <c r="BW287" s="262"/>
      <c r="BX287" s="262"/>
      <c r="BY287" s="262"/>
      <c r="BZ287" s="262"/>
      <c r="CA287" s="262"/>
      <c r="CB287" s="262"/>
      <c r="CC287" s="262"/>
      <c r="CD287" s="262"/>
      <c r="CE287" s="262"/>
      <c r="CF287" s="262"/>
      <c r="CG287" s="262"/>
      <c r="CH287" s="262"/>
      <c r="CI287" s="262"/>
      <c r="CJ287" s="262"/>
      <c r="CK287" s="262"/>
      <c r="CL287" s="262"/>
      <c r="CM287" s="262"/>
      <c r="CN287" s="262"/>
      <c r="CO287" s="262"/>
      <c r="CP287" s="262"/>
      <c r="CQ287" s="262"/>
      <c r="CR287" s="262"/>
      <c r="CS287" s="262"/>
      <c r="CT287" s="262"/>
      <c r="CU287" s="262"/>
      <c r="CV287" s="262"/>
      <c r="CW287" s="262"/>
      <c r="CX287" s="262"/>
      <c r="CY287" s="262"/>
      <c r="CZ287" s="262"/>
      <c r="DA287" s="262"/>
      <c r="DB287" s="262"/>
      <c r="DC287" s="262"/>
      <c r="DD287" s="262"/>
      <c r="DE287" s="262"/>
      <c r="DF287" s="262"/>
      <c r="DG287" s="262"/>
      <c r="DH287" s="262"/>
      <c r="DI287" s="262"/>
      <c r="DJ287" s="262"/>
      <c r="DK287" s="262"/>
      <c r="DL287" s="262"/>
      <c r="DM287" s="262"/>
      <c r="DN287" s="262"/>
      <c r="DO287" s="262"/>
      <c r="DP287" s="262"/>
      <c r="DQ287" s="262"/>
      <c r="DR287" s="262"/>
      <c r="DS287" s="262"/>
      <c r="DT287" s="262"/>
      <c r="DU287" s="262"/>
      <c r="DV287" s="262"/>
      <c r="DW287" s="262"/>
      <c r="DX287" s="262"/>
      <c r="DY287" s="262"/>
      <c r="DZ287" s="262"/>
      <c r="EA287" s="262"/>
      <c r="EB287" s="262"/>
      <c r="EC287" s="262"/>
      <c r="ED287" s="262"/>
      <c r="EE287" s="262"/>
      <c r="EF287" s="262"/>
      <c r="EG287" s="262"/>
      <c r="EH287" s="262"/>
      <c r="EI287" s="262"/>
      <c r="EJ287" s="262"/>
      <c r="EK287" s="262"/>
      <c r="EL287" s="262"/>
      <c r="EM287" s="262"/>
      <c r="EN287" s="262"/>
      <c r="EO287" s="263" t="s">
        <v>135</v>
      </c>
      <c r="EP287" s="263" t="s">
        <v>6977</v>
      </c>
      <c r="EQ287" s="263" t="s">
        <v>6977</v>
      </c>
      <c r="ER287" s="263" t="s">
        <v>6977</v>
      </c>
      <c r="ES287" s="263" t="s">
        <v>6977</v>
      </c>
      <c r="ET287" s="263" t="s">
        <v>6977</v>
      </c>
      <c r="EU287" s="263" t="s">
        <v>6977</v>
      </c>
      <c r="EV287" s="263" t="s">
        <v>6977</v>
      </c>
      <c r="EW287" s="263" t="s">
        <v>6977</v>
      </c>
      <c r="EX287" s="263" t="s">
        <v>6977</v>
      </c>
      <c r="EY287" s="263" t="s">
        <v>6977</v>
      </c>
      <c r="EZ287" s="263" t="s">
        <v>6977</v>
      </c>
      <c r="FA287" s="263" t="s">
        <v>6977</v>
      </c>
      <c r="FB287" s="263" t="s">
        <v>6977</v>
      </c>
      <c r="FC287" s="263" t="s">
        <v>6977</v>
      </c>
      <c r="FD287" s="263" t="s">
        <v>6977</v>
      </c>
      <c r="FE287" s="263" t="s">
        <v>6977</v>
      </c>
      <c r="FF287" s="263" t="s">
        <v>6977</v>
      </c>
      <c r="FG287" s="263" t="s">
        <v>6977</v>
      </c>
      <c r="FH287" s="263" t="s">
        <v>6977</v>
      </c>
      <c r="FI287" s="263" t="s">
        <v>6977</v>
      </c>
      <c r="FJ287" s="263" t="s">
        <v>6977</v>
      </c>
      <c r="FK287" s="263" t="s">
        <v>6977</v>
      </c>
      <c r="FL287" s="263" t="s">
        <v>6977</v>
      </c>
      <c r="FM287" s="263" t="s">
        <v>6977</v>
      </c>
      <c r="FN287" s="263" t="s">
        <v>6977</v>
      </c>
      <c r="FO287" s="263" t="s">
        <v>6977</v>
      </c>
      <c r="FP287" s="263" t="s">
        <v>6977</v>
      </c>
      <c r="FQ287" s="263" t="s">
        <v>6977</v>
      </c>
      <c r="FR287" s="263" t="s">
        <v>6977</v>
      </c>
      <c r="FS287" s="263" t="s">
        <v>6977</v>
      </c>
      <c r="FT287" s="263" t="s">
        <v>6977</v>
      </c>
      <c r="FU287" s="263" t="s">
        <v>6977</v>
      </c>
      <c r="FV287" s="263" t="s">
        <v>6977</v>
      </c>
      <c r="FW287" s="263" t="s">
        <v>6977</v>
      </c>
      <c r="FX287" s="263" t="s">
        <v>6977</v>
      </c>
      <c r="FY287" s="263" t="s">
        <v>6977</v>
      </c>
      <c r="FZ287" s="263" t="s">
        <v>6977</v>
      </c>
      <c r="GA287" s="263" t="s">
        <v>6977</v>
      </c>
      <c r="GB287" s="263" t="s">
        <v>6977</v>
      </c>
      <c r="GC287" s="263" t="s">
        <v>6977</v>
      </c>
      <c r="GD287" s="263" t="s">
        <v>6977</v>
      </c>
      <c r="GE287" s="263" t="s">
        <v>6977</v>
      </c>
      <c r="GF287" s="263" t="s">
        <v>6977</v>
      </c>
      <c r="GG287" s="263" t="s">
        <v>6977</v>
      </c>
      <c r="GH287" s="263" t="s">
        <v>6977</v>
      </c>
      <c r="GI287" s="263" t="s">
        <v>6977</v>
      </c>
      <c r="GJ287" s="263" t="s">
        <v>6977</v>
      </c>
      <c r="GK287" s="263" t="s">
        <v>6977</v>
      </c>
      <c r="GL287" s="263" t="s">
        <v>6977</v>
      </c>
      <c r="GM287" s="263" t="s">
        <v>6977</v>
      </c>
      <c r="GN287" s="263" t="s">
        <v>6977</v>
      </c>
      <c r="GO287" s="263" t="s">
        <v>6977</v>
      </c>
      <c r="GP287" s="263" t="s">
        <v>6977</v>
      </c>
      <c r="GQ287" s="263" t="s">
        <v>6977</v>
      </c>
      <c r="GR287" s="263" t="s">
        <v>6977</v>
      </c>
      <c r="GS287" s="263" t="s">
        <v>6977</v>
      </c>
      <c r="GT287" s="263" t="s">
        <v>6977</v>
      </c>
      <c r="GU287" s="263" t="s">
        <v>6977</v>
      </c>
      <c r="GV287" s="263" t="s">
        <v>6977</v>
      </c>
      <c r="GW287" s="263" t="s">
        <v>6977</v>
      </c>
      <c r="GX287" s="263" t="s">
        <v>6977</v>
      </c>
      <c r="GY287" s="263" t="s">
        <v>6977</v>
      </c>
      <c r="GZ287" s="263" t="s">
        <v>6977</v>
      </c>
      <c r="HA287" s="263" t="s">
        <v>6977</v>
      </c>
      <c r="HB287" s="263" t="s">
        <v>6977</v>
      </c>
      <c r="HC287" s="263" t="s">
        <v>6977</v>
      </c>
      <c r="HD287" s="263" t="s">
        <v>6977</v>
      </c>
      <c r="HE287" s="263" t="s">
        <v>6977</v>
      </c>
      <c r="HF287" s="263" t="s">
        <v>6977</v>
      </c>
      <c r="HG287" s="263" t="s">
        <v>6977</v>
      </c>
      <c r="HH287" s="263" t="s">
        <v>6977</v>
      </c>
      <c r="HI287" s="263" t="s">
        <v>6977</v>
      </c>
      <c r="HJ287" s="263" t="s">
        <v>6977</v>
      </c>
      <c r="HK287" s="263" t="s">
        <v>6977</v>
      </c>
      <c r="HL287" s="263" t="s">
        <v>6977</v>
      </c>
      <c r="HM287" s="263" t="s">
        <v>6977</v>
      </c>
      <c r="HN287" s="263" t="s">
        <v>6977</v>
      </c>
      <c r="HO287" s="263" t="s">
        <v>6977</v>
      </c>
      <c r="HP287" s="263" t="s">
        <v>6977</v>
      </c>
      <c r="HQ287" s="263" t="s">
        <v>6977</v>
      </c>
    </row>
    <row r="288" spans="3:225">
      <c r="C288" s="229"/>
      <c r="D288" s="212"/>
      <c r="E288" t="s">
        <v>7217</v>
      </c>
      <c r="F288" s="235" t="s">
        <v>7270</v>
      </c>
      <c r="G288" s="260" t="s">
        <v>7206</v>
      </c>
      <c r="H288" s="261" t="s">
        <v>7213</v>
      </c>
      <c r="I288" s="262"/>
      <c r="J288" s="262"/>
      <c r="K288" s="262"/>
      <c r="L288" s="262"/>
      <c r="M288" s="262"/>
      <c r="N288" s="262"/>
      <c r="O288" s="262"/>
      <c r="P288" s="262"/>
      <c r="Q288" s="262"/>
      <c r="R288" s="262"/>
      <c r="S288" s="262"/>
      <c r="T288" s="262"/>
      <c r="U288" s="262"/>
      <c r="V288" s="262"/>
      <c r="W288" s="262"/>
      <c r="X288" s="262"/>
      <c r="Y288" s="262"/>
      <c r="Z288" s="262"/>
      <c r="AA288" s="262"/>
      <c r="AB288" s="262"/>
      <c r="AC288" s="262"/>
      <c r="AD288" s="262"/>
      <c r="AE288" s="262"/>
      <c r="AF288" s="262"/>
      <c r="AG288" s="262"/>
      <c r="AH288" s="262"/>
      <c r="AI288" s="262"/>
      <c r="AJ288" s="262"/>
      <c r="AK288" s="262"/>
      <c r="AL288" s="262"/>
      <c r="AM288" s="262"/>
      <c r="AN288" s="262"/>
      <c r="AO288" s="262"/>
      <c r="AP288" s="262"/>
      <c r="AQ288" s="262"/>
      <c r="AR288" s="262"/>
      <c r="AS288" s="262"/>
      <c r="AT288" s="262"/>
      <c r="AU288" s="262"/>
      <c r="AV288" s="262"/>
      <c r="AW288" s="262"/>
      <c r="AX288" s="262"/>
      <c r="AY288" s="262"/>
      <c r="AZ288" s="262"/>
      <c r="BA288" s="262"/>
      <c r="BB288" s="262"/>
      <c r="BC288" s="262"/>
      <c r="BD288" s="262"/>
      <c r="BE288" s="262"/>
      <c r="BF288" s="262"/>
      <c r="BG288" s="262"/>
      <c r="BH288" s="262"/>
      <c r="BI288" s="262"/>
      <c r="BJ288" s="262"/>
      <c r="BK288" s="262"/>
      <c r="BL288" s="262"/>
      <c r="BM288" s="262"/>
      <c r="BN288" s="262"/>
      <c r="BO288" s="262"/>
      <c r="BP288" s="262"/>
      <c r="BQ288" s="262"/>
      <c r="BR288" s="262"/>
      <c r="BS288" s="262"/>
      <c r="BT288" s="262"/>
      <c r="BU288" s="262"/>
      <c r="BV288" s="262"/>
      <c r="BW288" s="262"/>
      <c r="BX288" s="262"/>
      <c r="BY288" s="262"/>
      <c r="BZ288" s="262"/>
      <c r="CA288" s="262"/>
      <c r="CB288" s="262"/>
      <c r="CC288" s="262"/>
      <c r="CD288" s="262"/>
      <c r="CE288" s="262"/>
      <c r="CF288" s="262"/>
      <c r="CG288" s="262"/>
      <c r="CH288" s="262"/>
      <c r="CI288" s="262"/>
      <c r="CJ288" s="262"/>
      <c r="CK288" s="262"/>
      <c r="CL288" s="262"/>
      <c r="CM288" s="262"/>
      <c r="CN288" s="262"/>
      <c r="CO288" s="262"/>
      <c r="CP288" s="262"/>
      <c r="CQ288" s="262"/>
      <c r="CR288" s="262"/>
      <c r="CS288" s="262"/>
      <c r="CT288" s="262"/>
      <c r="CU288" s="262"/>
      <c r="CV288" s="262"/>
      <c r="CW288" s="262"/>
      <c r="CX288" s="262"/>
      <c r="CY288" s="262"/>
      <c r="CZ288" s="262"/>
      <c r="DA288" s="262"/>
      <c r="DB288" s="262"/>
      <c r="DC288" s="262"/>
      <c r="DD288" s="262"/>
      <c r="DE288" s="262"/>
      <c r="DF288" s="262"/>
      <c r="DG288" s="262"/>
      <c r="DH288" s="262"/>
      <c r="DI288" s="262"/>
      <c r="DJ288" s="262"/>
      <c r="DK288" s="262"/>
      <c r="DL288" s="262"/>
      <c r="DM288" s="262"/>
      <c r="DN288" s="262"/>
      <c r="DO288" s="262"/>
      <c r="DP288" s="262"/>
      <c r="DQ288" s="262"/>
      <c r="DR288" s="262"/>
      <c r="DS288" s="262"/>
      <c r="DT288" s="262"/>
      <c r="DU288" s="262"/>
      <c r="DV288" s="262"/>
      <c r="DW288" s="262"/>
      <c r="DX288" s="262"/>
      <c r="DY288" s="262"/>
      <c r="DZ288" s="262"/>
      <c r="EA288" s="262"/>
      <c r="EB288" s="262"/>
      <c r="EC288" s="262"/>
      <c r="ED288" s="262"/>
      <c r="EE288" s="262"/>
      <c r="EF288" s="262"/>
      <c r="EG288" s="262"/>
      <c r="EH288" s="262"/>
      <c r="EI288" s="262"/>
      <c r="EJ288" s="262"/>
      <c r="EK288" s="262"/>
      <c r="EL288" s="262"/>
      <c r="EM288" s="262"/>
      <c r="EN288" s="262"/>
      <c r="EO288" s="263" t="s">
        <v>135</v>
      </c>
      <c r="EP288" s="263" t="s">
        <v>6977</v>
      </c>
      <c r="EQ288" s="263" t="s">
        <v>6977</v>
      </c>
      <c r="ER288" s="263" t="s">
        <v>6977</v>
      </c>
      <c r="ES288" s="263" t="s">
        <v>6977</v>
      </c>
      <c r="ET288" s="263" t="s">
        <v>6977</v>
      </c>
      <c r="EU288" s="263" t="s">
        <v>6977</v>
      </c>
      <c r="EV288" s="263" t="s">
        <v>6977</v>
      </c>
      <c r="EW288" s="263" t="s">
        <v>6977</v>
      </c>
      <c r="EX288" s="263" t="s">
        <v>6977</v>
      </c>
      <c r="EY288" s="263" t="s">
        <v>6977</v>
      </c>
      <c r="EZ288" s="263" t="s">
        <v>6977</v>
      </c>
      <c r="FA288" s="263" t="s">
        <v>6977</v>
      </c>
      <c r="FB288" s="263" t="s">
        <v>6977</v>
      </c>
      <c r="FC288" s="263" t="s">
        <v>6977</v>
      </c>
      <c r="FD288" s="263" t="s">
        <v>6977</v>
      </c>
      <c r="FE288" s="263" t="s">
        <v>6977</v>
      </c>
      <c r="FF288" s="263" t="s">
        <v>6977</v>
      </c>
      <c r="FG288" s="263" t="s">
        <v>6977</v>
      </c>
      <c r="FH288" s="263" t="s">
        <v>6977</v>
      </c>
      <c r="FI288" s="263" t="s">
        <v>6977</v>
      </c>
      <c r="FJ288" s="263" t="s">
        <v>6977</v>
      </c>
      <c r="FK288" s="263" t="s">
        <v>6977</v>
      </c>
      <c r="FL288" s="263" t="s">
        <v>6977</v>
      </c>
      <c r="FM288" s="263" t="s">
        <v>6977</v>
      </c>
      <c r="FN288" s="263" t="s">
        <v>6977</v>
      </c>
      <c r="FO288" s="263" t="s">
        <v>6977</v>
      </c>
      <c r="FP288" s="263" t="s">
        <v>6977</v>
      </c>
      <c r="FQ288" s="263" t="s">
        <v>6977</v>
      </c>
      <c r="FR288" s="263" t="s">
        <v>6977</v>
      </c>
      <c r="FS288" s="263" t="s">
        <v>6977</v>
      </c>
      <c r="FT288" s="263" t="s">
        <v>6977</v>
      </c>
      <c r="FU288" s="263" t="s">
        <v>6977</v>
      </c>
      <c r="FV288" s="263" t="s">
        <v>6977</v>
      </c>
      <c r="FW288" s="263" t="s">
        <v>6977</v>
      </c>
      <c r="FX288" s="263" t="s">
        <v>6977</v>
      </c>
      <c r="FY288" s="263" t="s">
        <v>6977</v>
      </c>
      <c r="FZ288" s="263" t="s">
        <v>6977</v>
      </c>
      <c r="GA288" s="263" t="s">
        <v>6977</v>
      </c>
      <c r="GB288" s="263" t="s">
        <v>6977</v>
      </c>
      <c r="GC288" s="263" t="s">
        <v>6977</v>
      </c>
      <c r="GD288" s="263" t="s">
        <v>6977</v>
      </c>
      <c r="GE288" s="263" t="s">
        <v>6977</v>
      </c>
      <c r="GF288" s="263" t="s">
        <v>6977</v>
      </c>
      <c r="GG288" s="263" t="s">
        <v>6977</v>
      </c>
      <c r="GH288" s="263" t="s">
        <v>6977</v>
      </c>
      <c r="GI288" s="263" t="s">
        <v>6977</v>
      </c>
      <c r="GJ288" s="263" t="s">
        <v>6977</v>
      </c>
      <c r="GK288" s="263" t="s">
        <v>6977</v>
      </c>
      <c r="GL288" s="263" t="s">
        <v>6977</v>
      </c>
      <c r="GM288" s="263" t="s">
        <v>6977</v>
      </c>
      <c r="GN288" s="263" t="s">
        <v>6977</v>
      </c>
      <c r="GO288" s="263" t="s">
        <v>6977</v>
      </c>
      <c r="GP288" s="263" t="s">
        <v>6977</v>
      </c>
      <c r="GQ288" s="263" t="s">
        <v>6977</v>
      </c>
      <c r="GR288" s="263" t="s">
        <v>6977</v>
      </c>
      <c r="GS288" s="263" t="s">
        <v>6977</v>
      </c>
      <c r="GT288" s="263" t="s">
        <v>6977</v>
      </c>
      <c r="GU288" s="263" t="s">
        <v>6977</v>
      </c>
      <c r="GV288" s="263" t="s">
        <v>6977</v>
      </c>
      <c r="GW288" s="263" t="s">
        <v>6977</v>
      </c>
      <c r="GX288" s="263" t="s">
        <v>6977</v>
      </c>
      <c r="GY288" s="263" t="s">
        <v>6977</v>
      </c>
      <c r="GZ288" s="263" t="s">
        <v>6977</v>
      </c>
      <c r="HA288" s="263" t="s">
        <v>6977</v>
      </c>
      <c r="HB288" s="263" t="s">
        <v>6977</v>
      </c>
      <c r="HC288" s="263" t="s">
        <v>6977</v>
      </c>
      <c r="HD288" s="263" t="s">
        <v>6977</v>
      </c>
      <c r="HE288" s="263" t="s">
        <v>6977</v>
      </c>
      <c r="HF288" s="263" t="s">
        <v>6977</v>
      </c>
      <c r="HG288" s="263" t="s">
        <v>6977</v>
      </c>
      <c r="HH288" s="263" t="s">
        <v>6977</v>
      </c>
      <c r="HI288" s="263" t="s">
        <v>6977</v>
      </c>
      <c r="HJ288" s="263" t="s">
        <v>6977</v>
      </c>
      <c r="HK288" s="263" t="s">
        <v>6977</v>
      </c>
      <c r="HL288" s="263" t="s">
        <v>6977</v>
      </c>
      <c r="HM288" s="263" t="s">
        <v>6977</v>
      </c>
      <c r="HN288" s="263" t="s">
        <v>6977</v>
      </c>
      <c r="HO288" s="263" t="s">
        <v>6977</v>
      </c>
      <c r="HP288" s="263" t="s">
        <v>6977</v>
      </c>
      <c r="HQ288" s="263" t="s">
        <v>6977</v>
      </c>
    </row>
    <row r="289" spans="1:225">
      <c r="C289" s="229"/>
      <c r="D289" s="238" t="s">
        <v>7271</v>
      </c>
      <c r="F289" s="235"/>
      <c r="G289" s="260" t="s">
        <v>7219</v>
      </c>
      <c r="H289" s="261" t="s">
        <v>7219</v>
      </c>
      <c r="I289" s="262"/>
      <c r="J289" s="262"/>
      <c r="K289" s="262"/>
      <c r="L289" s="262"/>
      <c r="M289" s="262"/>
      <c r="N289" s="262"/>
      <c r="O289" s="262"/>
      <c r="P289" s="262"/>
      <c r="Q289" s="262"/>
      <c r="R289" s="262"/>
      <c r="S289" s="262"/>
      <c r="T289" s="262"/>
      <c r="U289" s="262"/>
      <c r="V289" s="262"/>
      <c r="W289" s="262"/>
      <c r="X289" s="262"/>
      <c r="Y289" s="262"/>
      <c r="Z289" s="262"/>
      <c r="AA289" s="262"/>
      <c r="AB289" s="262"/>
      <c r="AC289" s="262"/>
      <c r="AD289" s="262"/>
      <c r="AE289" s="262"/>
      <c r="AF289" s="262"/>
      <c r="AG289" s="262"/>
      <c r="AH289" s="262"/>
      <c r="AI289" s="262"/>
      <c r="AJ289" s="262"/>
      <c r="AK289" s="262"/>
      <c r="AL289" s="262"/>
      <c r="AM289" s="262"/>
      <c r="AN289" s="262"/>
      <c r="AO289" s="262"/>
      <c r="AP289" s="262"/>
      <c r="AQ289" s="262"/>
      <c r="AR289" s="262"/>
      <c r="AS289" s="262"/>
      <c r="AT289" s="262"/>
      <c r="AU289" s="262"/>
      <c r="AV289" s="262"/>
      <c r="AW289" s="262"/>
      <c r="AX289" s="262"/>
      <c r="AY289" s="262"/>
      <c r="AZ289" s="262"/>
      <c r="BA289" s="262"/>
      <c r="BB289" s="262"/>
      <c r="BC289" s="262"/>
      <c r="BD289" s="262"/>
      <c r="BE289" s="262"/>
      <c r="BF289" s="262"/>
      <c r="BG289" s="262"/>
      <c r="BH289" s="262"/>
      <c r="BI289" s="262"/>
      <c r="BJ289" s="262"/>
      <c r="BK289" s="262"/>
      <c r="BL289" s="262"/>
      <c r="BM289" s="262"/>
      <c r="BN289" s="262"/>
      <c r="BO289" s="262"/>
      <c r="BP289" s="262"/>
      <c r="BQ289" s="262"/>
      <c r="BR289" s="262"/>
      <c r="BS289" s="262"/>
      <c r="BT289" s="262"/>
      <c r="BU289" s="262"/>
      <c r="BV289" s="262"/>
      <c r="BW289" s="262"/>
      <c r="BX289" s="262"/>
      <c r="BY289" s="262"/>
      <c r="BZ289" s="262"/>
      <c r="CA289" s="262"/>
      <c r="CB289" s="262"/>
      <c r="CC289" s="262"/>
      <c r="CD289" s="262"/>
      <c r="CE289" s="262"/>
      <c r="CF289" s="262"/>
      <c r="CG289" s="262"/>
      <c r="CH289" s="262"/>
      <c r="CI289" s="262"/>
      <c r="CJ289" s="262"/>
      <c r="CK289" s="262"/>
      <c r="CL289" s="262"/>
      <c r="CM289" s="262"/>
      <c r="CN289" s="262"/>
      <c r="CO289" s="262"/>
      <c r="CP289" s="262"/>
      <c r="CQ289" s="262"/>
      <c r="CR289" s="262"/>
      <c r="CS289" s="262"/>
      <c r="CT289" s="262"/>
      <c r="CU289" s="262"/>
      <c r="CV289" s="262"/>
      <c r="CW289" s="262"/>
      <c r="CX289" s="262"/>
      <c r="CY289" s="262"/>
      <c r="CZ289" s="262"/>
      <c r="DA289" s="262"/>
      <c r="DB289" s="262"/>
      <c r="DC289" s="262"/>
      <c r="DD289" s="262"/>
      <c r="DE289" s="262"/>
      <c r="DF289" s="262"/>
      <c r="DG289" s="262"/>
      <c r="DH289" s="262"/>
      <c r="DI289" s="262"/>
      <c r="DJ289" s="262"/>
      <c r="DK289" s="262"/>
      <c r="DL289" s="262"/>
      <c r="DM289" s="262"/>
      <c r="DN289" s="262"/>
      <c r="DO289" s="262"/>
      <c r="DP289" s="262"/>
      <c r="DQ289" s="262"/>
      <c r="DR289" s="262"/>
      <c r="DS289" s="262"/>
      <c r="DT289" s="262"/>
      <c r="DU289" s="262"/>
      <c r="DV289" s="262"/>
      <c r="DW289" s="262"/>
      <c r="DX289" s="262"/>
      <c r="DY289" s="262"/>
      <c r="DZ289" s="262"/>
      <c r="EA289" s="262"/>
      <c r="EB289" s="262"/>
      <c r="EC289" s="262"/>
      <c r="ED289" s="262"/>
      <c r="EE289" s="262"/>
      <c r="EF289" s="262"/>
      <c r="EG289" s="262"/>
      <c r="EH289" s="262"/>
      <c r="EI289" s="262"/>
      <c r="EJ289" s="262"/>
      <c r="EK289" s="262"/>
      <c r="EL289" s="262"/>
      <c r="EM289" s="262"/>
      <c r="EN289" s="262"/>
      <c r="EO289" s="263" t="s">
        <v>7219</v>
      </c>
      <c r="EP289" s="263" t="s">
        <v>7219</v>
      </c>
      <c r="EQ289" s="263" t="s">
        <v>7219</v>
      </c>
      <c r="ER289" s="263" t="s">
        <v>7219</v>
      </c>
      <c r="ES289" s="263" t="s">
        <v>7219</v>
      </c>
      <c r="ET289" s="263" t="s">
        <v>7219</v>
      </c>
      <c r="EU289" s="263" t="s">
        <v>7219</v>
      </c>
      <c r="EV289" s="263" t="s">
        <v>7219</v>
      </c>
      <c r="EW289" s="263" t="s">
        <v>7219</v>
      </c>
      <c r="EX289" s="263" t="s">
        <v>7219</v>
      </c>
      <c r="EY289" s="263" t="s">
        <v>7219</v>
      </c>
      <c r="EZ289" s="263" t="s">
        <v>7219</v>
      </c>
      <c r="FA289" s="263" t="s">
        <v>7219</v>
      </c>
      <c r="FB289" s="263" t="s">
        <v>7219</v>
      </c>
      <c r="FC289" s="263" t="s">
        <v>7219</v>
      </c>
      <c r="FD289" s="263" t="s">
        <v>7219</v>
      </c>
      <c r="FE289" s="263" t="s">
        <v>7219</v>
      </c>
      <c r="FF289" s="263" t="s">
        <v>7219</v>
      </c>
      <c r="FG289" s="263" t="s">
        <v>7219</v>
      </c>
      <c r="FH289" s="263" t="s">
        <v>7219</v>
      </c>
      <c r="FI289" s="263" t="s">
        <v>7219</v>
      </c>
      <c r="FJ289" s="263" t="s">
        <v>7219</v>
      </c>
      <c r="FK289" s="263" t="s">
        <v>7219</v>
      </c>
      <c r="FL289" s="263" t="s">
        <v>7219</v>
      </c>
      <c r="FM289" s="263" t="s">
        <v>7219</v>
      </c>
      <c r="FN289" s="263" t="s">
        <v>7219</v>
      </c>
      <c r="FO289" s="263" t="s">
        <v>7219</v>
      </c>
      <c r="FP289" s="263" t="s">
        <v>7219</v>
      </c>
      <c r="FQ289" s="263" t="s">
        <v>7219</v>
      </c>
      <c r="FR289" s="263" t="s">
        <v>7219</v>
      </c>
      <c r="FS289" s="263" t="s">
        <v>7219</v>
      </c>
      <c r="FT289" s="263" t="s">
        <v>7219</v>
      </c>
      <c r="FU289" s="263" t="s">
        <v>7219</v>
      </c>
      <c r="FV289" s="263" t="s">
        <v>7219</v>
      </c>
      <c r="FW289" s="263" t="s">
        <v>7219</v>
      </c>
      <c r="FX289" s="263" t="s">
        <v>7219</v>
      </c>
      <c r="FY289" s="263" t="s">
        <v>7219</v>
      </c>
      <c r="FZ289" s="263" t="s">
        <v>7219</v>
      </c>
      <c r="GA289" s="263" t="s">
        <v>7219</v>
      </c>
      <c r="GB289" s="263" t="s">
        <v>7219</v>
      </c>
      <c r="GC289" s="263" t="s">
        <v>7219</v>
      </c>
      <c r="GD289" s="263" t="s">
        <v>7219</v>
      </c>
      <c r="GE289" s="263" t="s">
        <v>7219</v>
      </c>
      <c r="GF289" s="263" t="s">
        <v>7219</v>
      </c>
      <c r="GG289" s="263" t="s">
        <v>7219</v>
      </c>
      <c r="GH289" s="263" t="s">
        <v>7219</v>
      </c>
      <c r="GI289" s="263" t="s">
        <v>7219</v>
      </c>
      <c r="GJ289" s="263" t="s">
        <v>7219</v>
      </c>
      <c r="GK289" s="263" t="s">
        <v>7219</v>
      </c>
      <c r="GL289" s="263" t="s">
        <v>7219</v>
      </c>
      <c r="GM289" s="263" t="s">
        <v>7219</v>
      </c>
      <c r="GN289" s="263" t="s">
        <v>7219</v>
      </c>
      <c r="GO289" s="263" t="s">
        <v>7219</v>
      </c>
      <c r="GP289" s="263" t="s">
        <v>7219</v>
      </c>
      <c r="GQ289" s="263" t="s">
        <v>7219</v>
      </c>
      <c r="GR289" s="263" t="s">
        <v>7219</v>
      </c>
      <c r="GS289" s="263" t="s">
        <v>7219</v>
      </c>
      <c r="GT289" s="263" t="s">
        <v>7219</v>
      </c>
      <c r="GU289" s="263" t="s">
        <v>7219</v>
      </c>
      <c r="GV289" s="263" t="s">
        <v>7219</v>
      </c>
      <c r="GW289" s="263" t="s">
        <v>7219</v>
      </c>
      <c r="GX289" s="263" t="s">
        <v>7219</v>
      </c>
      <c r="GY289" s="263" t="s">
        <v>7219</v>
      </c>
      <c r="GZ289" s="263" t="s">
        <v>7219</v>
      </c>
      <c r="HA289" s="263" t="s">
        <v>7219</v>
      </c>
      <c r="HB289" s="263" t="s">
        <v>7219</v>
      </c>
      <c r="HC289" s="263" t="s">
        <v>7219</v>
      </c>
      <c r="HD289" s="263" t="s">
        <v>7219</v>
      </c>
      <c r="HE289" s="263" t="s">
        <v>7219</v>
      </c>
      <c r="HF289" s="263" t="s">
        <v>7219</v>
      </c>
      <c r="HG289" s="263" t="s">
        <v>7219</v>
      </c>
      <c r="HH289" s="263" t="s">
        <v>7219</v>
      </c>
      <c r="HI289" s="263" t="s">
        <v>7219</v>
      </c>
      <c r="HJ289" s="263" t="s">
        <v>7219</v>
      </c>
      <c r="HK289" s="263" t="s">
        <v>7219</v>
      </c>
      <c r="HL289" s="263" t="s">
        <v>7219</v>
      </c>
      <c r="HM289" s="263" t="s">
        <v>7219</v>
      </c>
      <c r="HN289" s="263" t="s">
        <v>7219</v>
      </c>
      <c r="HO289" s="263" t="s">
        <v>7219</v>
      </c>
      <c r="HP289" s="263" t="s">
        <v>7219</v>
      </c>
      <c r="HQ289" s="263" t="s">
        <v>7219</v>
      </c>
    </row>
    <row r="290" spans="1:225">
      <c r="C290" s="229"/>
      <c r="E290" s="229" t="s">
        <v>7204</v>
      </c>
      <c r="F290" s="235" t="s">
        <v>7272</v>
      </c>
      <c r="G290" s="260" t="s">
        <v>7206</v>
      </c>
      <c r="H290" s="261" t="s">
        <v>7207</v>
      </c>
      <c r="I290" s="262"/>
      <c r="J290" s="262"/>
      <c r="K290" s="262"/>
      <c r="L290" s="262"/>
      <c r="M290" s="262"/>
      <c r="N290" s="262"/>
      <c r="O290" s="262"/>
      <c r="P290" s="262"/>
      <c r="Q290" s="262"/>
      <c r="R290" s="262"/>
      <c r="S290" s="262"/>
      <c r="T290" s="262"/>
      <c r="U290" s="262"/>
      <c r="V290" s="262"/>
      <c r="W290" s="262"/>
      <c r="X290" s="262"/>
      <c r="Y290" s="262"/>
      <c r="Z290" s="262"/>
      <c r="AA290" s="262"/>
      <c r="AB290" s="262"/>
      <c r="AC290" s="262"/>
      <c r="AD290" s="262"/>
      <c r="AE290" s="262"/>
      <c r="AF290" s="262"/>
      <c r="AG290" s="262"/>
      <c r="AH290" s="262"/>
      <c r="AI290" s="262"/>
      <c r="AJ290" s="262"/>
      <c r="AK290" s="262"/>
      <c r="AL290" s="262"/>
      <c r="AM290" s="262"/>
      <c r="AN290" s="262"/>
      <c r="AO290" s="262"/>
      <c r="AP290" s="262"/>
      <c r="AQ290" s="262"/>
      <c r="AR290" s="262"/>
      <c r="AS290" s="262"/>
      <c r="AT290" s="262"/>
      <c r="AU290" s="262"/>
      <c r="AV290" s="262"/>
      <c r="AW290" s="262"/>
      <c r="AX290" s="262"/>
      <c r="AY290" s="262"/>
      <c r="AZ290" s="262"/>
      <c r="BA290" s="262"/>
      <c r="BB290" s="262"/>
      <c r="BC290" s="262"/>
      <c r="BD290" s="262"/>
      <c r="BE290" s="262"/>
      <c r="BF290" s="262"/>
      <c r="BG290" s="262"/>
      <c r="BH290" s="262"/>
      <c r="BI290" s="262"/>
      <c r="BJ290" s="262"/>
      <c r="BK290" s="262"/>
      <c r="BL290" s="262"/>
      <c r="BM290" s="262"/>
      <c r="BN290" s="262"/>
      <c r="BO290" s="262"/>
      <c r="BP290" s="262"/>
      <c r="BQ290" s="262"/>
      <c r="BR290" s="262"/>
      <c r="BS290" s="262"/>
      <c r="BT290" s="262"/>
      <c r="BU290" s="262"/>
      <c r="BV290" s="262"/>
      <c r="BW290" s="262"/>
      <c r="BX290" s="262"/>
      <c r="BY290" s="262"/>
      <c r="BZ290" s="262"/>
      <c r="CA290" s="262"/>
      <c r="CB290" s="262"/>
      <c r="CC290" s="262"/>
      <c r="CD290" s="262"/>
      <c r="CE290" s="262"/>
      <c r="CF290" s="262"/>
      <c r="CG290" s="262"/>
      <c r="CH290" s="262"/>
      <c r="CI290" s="262"/>
      <c r="CJ290" s="262"/>
      <c r="CK290" s="262"/>
      <c r="CL290" s="262"/>
      <c r="CM290" s="262"/>
      <c r="CN290" s="262"/>
      <c r="CO290" s="262"/>
      <c r="CP290" s="262"/>
      <c r="CQ290" s="262"/>
      <c r="CR290" s="262"/>
      <c r="CS290" s="262"/>
      <c r="CT290" s="262"/>
      <c r="CU290" s="262"/>
      <c r="CV290" s="262"/>
      <c r="CW290" s="262"/>
      <c r="CX290" s="262"/>
      <c r="CY290" s="262"/>
      <c r="CZ290" s="262"/>
      <c r="DA290" s="262"/>
      <c r="DB290" s="262"/>
      <c r="DC290" s="262"/>
      <c r="DD290" s="262"/>
      <c r="DE290" s="262"/>
      <c r="DF290" s="262"/>
      <c r="DG290" s="262"/>
      <c r="DH290" s="262"/>
      <c r="DI290" s="262"/>
      <c r="DJ290" s="262"/>
      <c r="DK290" s="262"/>
      <c r="DL290" s="262"/>
      <c r="DM290" s="262"/>
      <c r="DN290" s="262"/>
      <c r="DO290" s="262"/>
      <c r="DP290" s="262"/>
      <c r="DQ290" s="262"/>
      <c r="DR290" s="262"/>
      <c r="DS290" s="262"/>
      <c r="DT290" s="262"/>
      <c r="DU290" s="262"/>
      <c r="DV290" s="262"/>
      <c r="DW290" s="262"/>
      <c r="DX290" s="262"/>
      <c r="DY290" s="262"/>
      <c r="DZ290" s="262"/>
      <c r="EA290" s="262"/>
      <c r="EB290" s="262"/>
      <c r="EC290" s="262"/>
      <c r="ED290" s="262"/>
      <c r="EE290" s="262"/>
      <c r="EF290" s="262"/>
      <c r="EG290" s="262"/>
      <c r="EH290" s="262"/>
      <c r="EI290" s="262"/>
      <c r="EJ290" s="262"/>
      <c r="EK290" s="262"/>
      <c r="EL290" s="262"/>
      <c r="EM290" s="262"/>
      <c r="EN290" s="262"/>
      <c r="EO290" s="263">
        <v>-159.6748</v>
      </c>
      <c r="EP290" s="263" t="s">
        <v>6977</v>
      </c>
      <c r="EQ290" s="263" t="s">
        <v>6977</v>
      </c>
      <c r="ER290" s="263" t="s">
        <v>6977</v>
      </c>
      <c r="ES290" s="263" t="s">
        <v>6977</v>
      </c>
      <c r="ET290" s="263" t="s">
        <v>6977</v>
      </c>
      <c r="EU290" s="263" t="s">
        <v>6977</v>
      </c>
      <c r="EV290" s="263" t="s">
        <v>6977</v>
      </c>
      <c r="EW290" s="263" t="s">
        <v>6977</v>
      </c>
      <c r="EX290" s="263" t="s">
        <v>6977</v>
      </c>
      <c r="EY290" s="263" t="s">
        <v>6977</v>
      </c>
      <c r="EZ290" s="263" t="s">
        <v>6977</v>
      </c>
      <c r="FA290" s="263" t="s">
        <v>6977</v>
      </c>
      <c r="FB290" s="263" t="s">
        <v>6977</v>
      </c>
      <c r="FC290" s="263" t="s">
        <v>6977</v>
      </c>
      <c r="FD290" s="263" t="s">
        <v>6977</v>
      </c>
      <c r="FE290" s="263" t="s">
        <v>6977</v>
      </c>
      <c r="FF290" s="263" t="s">
        <v>6977</v>
      </c>
      <c r="FG290" s="263" t="s">
        <v>6977</v>
      </c>
      <c r="FH290" s="263" t="s">
        <v>6977</v>
      </c>
      <c r="FI290" s="263" t="s">
        <v>6977</v>
      </c>
      <c r="FJ290" s="263" t="s">
        <v>6977</v>
      </c>
      <c r="FK290" s="263" t="s">
        <v>6977</v>
      </c>
      <c r="FL290" s="263" t="s">
        <v>6977</v>
      </c>
      <c r="FM290" s="263" t="s">
        <v>6977</v>
      </c>
      <c r="FN290" s="263" t="s">
        <v>6977</v>
      </c>
      <c r="FO290" s="263" t="s">
        <v>6977</v>
      </c>
      <c r="FP290" s="263" t="s">
        <v>6977</v>
      </c>
      <c r="FQ290" s="263" t="s">
        <v>6977</v>
      </c>
      <c r="FR290" s="263" t="s">
        <v>6977</v>
      </c>
      <c r="FS290" s="263" t="s">
        <v>6977</v>
      </c>
      <c r="FT290" s="263" t="s">
        <v>6977</v>
      </c>
      <c r="FU290" s="263" t="s">
        <v>6977</v>
      </c>
      <c r="FV290" s="263" t="s">
        <v>6977</v>
      </c>
      <c r="FW290" s="263" t="s">
        <v>6977</v>
      </c>
      <c r="FX290" s="263" t="s">
        <v>6977</v>
      </c>
      <c r="FY290" s="263" t="s">
        <v>6977</v>
      </c>
      <c r="FZ290" s="263" t="s">
        <v>6977</v>
      </c>
      <c r="GA290" s="263" t="s">
        <v>6977</v>
      </c>
      <c r="GB290" s="263" t="s">
        <v>6977</v>
      </c>
      <c r="GC290" s="263" t="s">
        <v>6977</v>
      </c>
      <c r="GD290" s="263" t="s">
        <v>6977</v>
      </c>
      <c r="GE290" s="263" t="s">
        <v>6977</v>
      </c>
      <c r="GF290" s="263" t="s">
        <v>6977</v>
      </c>
      <c r="GG290" s="263" t="s">
        <v>6977</v>
      </c>
      <c r="GH290" s="263" t="s">
        <v>6977</v>
      </c>
      <c r="GI290" s="263" t="s">
        <v>6977</v>
      </c>
      <c r="GJ290" s="263" t="s">
        <v>6977</v>
      </c>
      <c r="GK290" s="263" t="s">
        <v>6977</v>
      </c>
      <c r="GL290" s="263" t="s">
        <v>6977</v>
      </c>
      <c r="GM290" s="263" t="s">
        <v>6977</v>
      </c>
      <c r="GN290" s="263" t="s">
        <v>6977</v>
      </c>
      <c r="GO290" s="263" t="s">
        <v>6977</v>
      </c>
      <c r="GP290" s="263" t="s">
        <v>6977</v>
      </c>
      <c r="GQ290" s="263" t="s">
        <v>6977</v>
      </c>
      <c r="GR290" s="263" t="s">
        <v>6977</v>
      </c>
      <c r="GS290" s="263" t="s">
        <v>6977</v>
      </c>
      <c r="GT290" s="263" t="s">
        <v>6977</v>
      </c>
      <c r="GU290" s="263" t="s">
        <v>6977</v>
      </c>
      <c r="GV290" s="263" t="s">
        <v>6977</v>
      </c>
      <c r="GW290" s="263" t="s">
        <v>6977</v>
      </c>
      <c r="GX290" s="263" t="s">
        <v>6977</v>
      </c>
      <c r="GY290" s="263" t="s">
        <v>6977</v>
      </c>
      <c r="GZ290" s="263" t="s">
        <v>6977</v>
      </c>
      <c r="HA290" s="263" t="s">
        <v>6977</v>
      </c>
      <c r="HB290" s="263" t="s">
        <v>6977</v>
      </c>
      <c r="HC290" s="263" t="s">
        <v>6977</v>
      </c>
      <c r="HD290" s="263" t="s">
        <v>6977</v>
      </c>
      <c r="HE290" s="263" t="s">
        <v>6977</v>
      </c>
      <c r="HF290" s="263" t="s">
        <v>6977</v>
      </c>
      <c r="HG290" s="263" t="s">
        <v>6977</v>
      </c>
      <c r="HH290" s="263" t="s">
        <v>6977</v>
      </c>
      <c r="HI290" s="263" t="s">
        <v>6977</v>
      </c>
      <c r="HJ290" s="263" t="s">
        <v>6977</v>
      </c>
      <c r="HK290" s="263" t="s">
        <v>6977</v>
      </c>
      <c r="HL290" s="263" t="s">
        <v>6977</v>
      </c>
      <c r="HM290" s="263" t="s">
        <v>6977</v>
      </c>
      <c r="HN290" s="263" t="s">
        <v>6977</v>
      </c>
      <c r="HO290" s="263" t="s">
        <v>6977</v>
      </c>
      <c r="HP290" s="263" t="s">
        <v>6977</v>
      </c>
      <c r="HQ290" s="263" t="s">
        <v>6977</v>
      </c>
    </row>
    <row r="291" spans="1:225">
      <c r="C291" s="229"/>
      <c r="E291" s="229" t="s">
        <v>7208</v>
      </c>
      <c r="F291" s="235" t="s">
        <v>7272</v>
      </c>
      <c r="G291" s="260" t="s">
        <v>7206</v>
      </c>
      <c r="H291" s="261" t="s">
        <v>7207</v>
      </c>
      <c r="I291" s="262"/>
      <c r="J291" s="262"/>
      <c r="K291" s="262"/>
      <c r="L291" s="262"/>
      <c r="M291" s="262"/>
      <c r="N291" s="262"/>
      <c r="O291" s="262"/>
      <c r="P291" s="262"/>
      <c r="Q291" s="262"/>
      <c r="R291" s="262"/>
      <c r="S291" s="262"/>
      <c r="T291" s="262"/>
      <c r="U291" s="262"/>
      <c r="V291" s="262"/>
      <c r="W291" s="262"/>
      <c r="X291" s="262"/>
      <c r="Y291" s="262"/>
      <c r="Z291" s="262"/>
      <c r="AA291" s="262"/>
      <c r="AB291" s="262"/>
      <c r="AC291" s="262"/>
      <c r="AD291" s="262"/>
      <c r="AE291" s="262"/>
      <c r="AF291" s="262"/>
      <c r="AG291" s="262"/>
      <c r="AH291" s="262"/>
      <c r="AI291" s="262"/>
      <c r="AJ291" s="262"/>
      <c r="AK291" s="262"/>
      <c r="AL291" s="262"/>
      <c r="AM291" s="262"/>
      <c r="AN291" s="262"/>
      <c r="AO291" s="262"/>
      <c r="AP291" s="262"/>
      <c r="AQ291" s="262"/>
      <c r="AR291" s="262"/>
      <c r="AS291" s="262"/>
      <c r="AT291" s="262"/>
      <c r="AU291" s="262"/>
      <c r="AV291" s="262"/>
      <c r="AW291" s="262"/>
      <c r="AX291" s="262"/>
      <c r="AY291" s="262"/>
      <c r="AZ291" s="262"/>
      <c r="BA291" s="262"/>
      <c r="BB291" s="262"/>
      <c r="BC291" s="262"/>
      <c r="BD291" s="262"/>
      <c r="BE291" s="262"/>
      <c r="BF291" s="262"/>
      <c r="BG291" s="262"/>
      <c r="BH291" s="262"/>
      <c r="BI291" s="262"/>
      <c r="BJ291" s="262"/>
      <c r="BK291" s="262"/>
      <c r="BL291" s="262"/>
      <c r="BM291" s="262"/>
      <c r="BN291" s="262"/>
      <c r="BO291" s="262"/>
      <c r="BP291" s="262"/>
      <c r="BQ291" s="262"/>
      <c r="BR291" s="262"/>
      <c r="BS291" s="262"/>
      <c r="BT291" s="262"/>
      <c r="BU291" s="262"/>
      <c r="BV291" s="262"/>
      <c r="BW291" s="262"/>
      <c r="BX291" s="262"/>
      <c r="BY291" s="262"/>
      <c r="BZ291" s="262"/>
      <c r="CA291" s="262"/>
      <c r="CB291" s="262"/>
      <c r="CC291" s="262"/>
      <c r="CD291" s="262"/>
      <c r="CE291" s="262"/>
      <c r="CF291" s="262"/>
      <c r="CG291" s="262"/>
      <c r="CH291" s="262"/>
      <c r="CI291" s="262"/>
      <c r="CJ291" s="262"/>
      <c r="CK291" s="262"/>
      <c r="CL291" s="262"/>
      <c r="CM291" s="262"/>
      <c r="CN291" s="262"/>
      <c r="CO291" s="262"/>
      <c r="CP291" s="262"/>
      <c r="CQ291" s="262"/>
      <c r="CR291" s="262"/>
      <c r="CS291" s="262"/>
      <c r="CT291" s="262"/>
      <c r="CU291" s="262"/>
      <c r="CV291" s="262"/>
      <c r="CW291" s="262"/>
      <c r="CX291" s="262"/>
      <c r="CY291" s="262"/>
      <c r="CZ291" s="262"/>
      <c r="DA291" s="262"/>
      <c r="DB291" s="262"/>
      <c r="DC291" s="262"/>
      <c r="DD291" s="262"/>
      <c r="DE291" s="262"/>
      <c r="DF291" s="262"/>
      <c r="DG291" s="262"/>
      <c r="DH291" s="262"/>
      <c r="DI291" s="262"/>
      <c r="DJ291" s="262"/>
      <c r="DK291" s="262"/>
      <c r="DL291" s="262"/>
      <c r="DM291" s="262"/>
      <c r="DN291" s="262"/>
      <c r="DO291" s="262"/>
      <c r="DP291" s="262"/>
      <c r="DQ291" s="262"/>
      <c r="DR291" s="262"/>
      <c r="DS291" s="262"/>
      <c r="DT291" s="262"/>
      <c r="DU291" s="262"/>
      <c r="DV291" s="262"/>
      <c r="DW291" s="262"/>
      <c r="DX291" s="262"/>
      <c r="DY291" s="262"/>
      <c r="DZ291" s="262"/>
      <c r="EA291" s="262"/>
      <c r="EB291" s="262"/>
      <c r="EC291" s="262"/>
      <c r="ED291" s="262"/>
      <c r="EE291" s="262"/>
      <c r="EF291" s="262"/>
      <c r="EG291" s="262"/>
      <c r="EH291" s="262"/>
      <c r="EI291" s="262"/>
      <c r="EJ291" s="262"/>
      <c r="EK291" s="262"/>
      <c r="EL291" s="262"/>
      <c r="EM291" s="262"/>
      <c r="EN291" s="262"/>
      <c r="EO291" s="263">
        <v>-76.518900000000002</v>
      </c>
      <c r="EP291" s="263" t="s">
        <v>6977</v>
      </c>
      <c r="EQ291" s="263" t="s">
        <v>6977</v>
      </c>
      <c r="ER291" s="263" t="s">
        <v>6977</v>
      </c>
      <c r="ES291" s="263" t="s">
        <v>6977</v>
      </c>
      <c r="ET291" s="263" t="s">
        <v>6977</v>
      </c>
      <c r="EU291" s="263" t="s">
        <v>6977</v>
      </c>
      <c r="EV291" s="263" t="s">
        <v>6977</v>
      </c>
      <c r="EW291" s="263" t="s">
        <v>6977</v>
      </c>
      <c r="EX291" s="263" t="s">
        <v>6977</v>
      </c>
      <c r="EY291" s="263" t="s">
        <v>6977</v>
      </c>
      <c r="EZ291" s="263" t="s">
        <v>6977</v>
      </c>
      <c r="FA291" s="263" t="s">
        <v>6977</v>
      </c>
      <c r="FB291" s="263" t="s">
        <v>6977</v>
      </c>
      <c r="FC291" s="263" t="s">
        <v>6977</v>
      </c>
      <c r="FD291" s="263" t="s">
        <v>6977</v>
      </c>
      <c r="FE291" s="263" t="s">
        <v>6977</v>
      </c>
      <c r="FF291" s="263" t="s">
        <v>6977</v>
      </c>
      <c r="FG291" s="263" t="s">
        <v>6977</v>
      </c>
      <c r="FH291" s="263" t="s">
        <v>6977</v>
      </c>
      <c r="FI291" s="263" t="s">
        <v>6977</v>
      </c>
      <c r="FJ291" s="263" t="s">
        <v>6977</v>
      </c>
      <c r="FK291" s="263" t="s">
        <v>6977</v>
      </c>
      <c r="FL291" s="263" t="s">
        <v>6977</v>
      </c>
      <c r="FM291" s="263" t="s">
        <v>6977</v>
      </c>
      <c r="FN291" s="263" t="s">
        <v>6977</v>
      </c>
      <c r="FO291" s="263" t="s">
        <v>6977</v>
      </c>
      <c r="FP291" s="263" t="s">
        <v>6977</v>
      </c>
      <c r="FQ291" s="263" t="s">
        <v>6977</v>
      </c>
      <c r="FR291" s="263" t="s">
        <v>6977</v>
      </c>
      <c r="FS291" s="263" t="s">
        <v>6977</v>
      </c>
      <c r="FT291" s="263" t="s">
        <v>6977</v>
      </c>
      <c r="FU291" s="263" t="s">
        <v>6977</v>
      </c>
      <c r="FV291" s="263" t="s">
        <v>6977</v>
      </c>
      <c r="FW291" s="263" t="s">
        <v>6977</v>
      </c>
      <c r="FX291" s="263" t="s">
        <v>6977</v>
      </c>
      <c r="FY291" s="263" t="s">
        <v>6977</v>
      </c>
      <c r="FZ291" s="263" t="s">
        <v>6977</v>
      </c>
      <c r="GA291" s="263" t="s">
        <v>6977</v>
      </c>
      <c r="GB291" s="263" t="s">
        <v>6977</v>
      </c>
      <c r="GC291" s="263" t="s">
        <v>6977</v>
      </c>
      <c r="GD291" s="263" t="s">
        <v>6977</v>
      </c>
      <c r="GE291" s="263" t="s">
        <v>6977</v>
      </c>
      <c r="GF291" s="263" t="s">
        <v>6977</v>
      </c>
      <c r="GG291" s="263" t="s">
        <v>6977</v>
      </c>
      <c r="GH291" s="263" t="s">
        <v>6977</v>
      </c>
      <c r="GI291" s="263" t="s">
        <v>6977</v>
      </c>
      <c r="GJ291" s="263" t="s">
        <v>6977</v>
      </c>
      <c r="GK291" s="263" t="s">
        <v>6977</v>
      </c>
      <c r="GL291" s="263" t="s">
        <v>6977</v>
      </c>
      <c r="GM291" s="263" t="s">
        <v>6977</v>
      </c>
      <c r="GN291" s="263" t="s">
        <v>6977</v>
      </c>
      <c r="GO291" s="263" t="s">
        <v>6977</v>
      </c>
      <c r="GP291" s="263" t="s">
        <v>6977</v>
      </c>
      <c r="GQ291" s="263" t="s">
        <v>6977</v>
      </c>
      <c r="GR291" s="263" t="s">
        <v>6977</v>
      </c>
      <c r="GS291" s="263" t="s">
        <v>6977</v>
      </c>
      <c r="GT291" s="263" t="s">
        <v>6977</v>
      </c>
      <c r="GU291" s="263" t="s">
        <v>6977</v>
      </c>
      <c r="GV291" s="263" t="s">
        <v>6977</v>
      </c>
      <c r="GW291" s="263" t="s">
        <v>6977</v>
      </c>
      <c r="GX291" s="263" t="s">
        <v>6977</v>
      </c>
      <c r="GY291" s="263" t="s">
        <v>6977</v>
      </c>
      <c r="GZ291" s="263" t="s">
        <v>6977</v>
      </c>
      <c r="HA291" s="263" t="s">
        <v>6977</v>
      </c>
      <c r="HB291" s="263" t="s">
        <v>6977</v>
      </c>
      <c r="HC291" s="263" t="s">
        <v>6977</v>
      </c>
      <c r="HD291" s="263" t="s">
        <v>6977</v>
      </c>
      <c r="HE291" s="263" t="s">
        <v>6977</v>
      </c>
      <c r="HF291" s="263" t="s">
        <v>6977</v>
      </c>
      <c r="HG291" s="263" t="s">
        <v>6977</v>
      </c>
      <c r="HH291" s="263" t="s">
        <v>6977</v>
      </c>
      <c r="HI291" s="263" t="s">
        <v>6977</v>
      </c>
      <c r="HJ291" s="263" t="s">
        <v>6977</v>
      </c>
      <c r="HK291" s="263" t="s">
        <v>6977</v>
      </c>
      <c r="HL291" s="263" t="s">
        <v>6977</v>
      </c>
      <c r="HM291" s="263" t="s">
        <v>6977</v>
      </c>
      <c r="HN291" s="263" t="s">
        <v>6977</v>
      </c>
      <c r="HO291" s="263" t="s">
        <v>6977</v>
      </c>
      <c r="HP291" s="263" t="s">
        <v>6977</v>
      </c>
      <c r="HQ291" s="263" t="s">
        <v>6977</v>
      </c>
    </row>
    <row r="292" spans="1:225">
      <c r="C292" s="229"/>
      <c r="E292" s="229" t="s">
        <v>7209</v>
      </c>
      <c r="F292" s="235" t="s">
        <v>7272</v>
      </c>
      <c r="G292" s="260" t="s">
        <v>7206</v>
      </c>
      <c r="H292" s="261" t="s">
        <v>7207</v>
      </c>
      <c r="I292" s="262"/>
      <c r="J292" s="262"/>
      <c r="K292" s="262"/>
      <c r="L292" s="262"/>
      <c r="M292" s="262"/>
      <c r="N292" s="262"/>
      <c r="O292" s="262"/>
      <c r="P292" s="262"/>
      <c r="Q292" s="262"/>
      <c r="R292" s="262"/>
      <c r="S292" s="262"/>
      <c r="T292" s="262"/>
      <c r="U292" s="262"/>
      <c r="V292" s="262"/>
      <c r="W292" s="262"/>
      <c r="X292" s="262"/>
      <c r="Y292" s="262"/>
      <c r="Z292" s="262"/>
      <c r="AA292" s="262"/>
      <c r="AB292" s="262"/>
      <c r="AC292" s="262"/>
      <c r="AD292" s="262"/>
      <c r="AE292" s="262"/>
      <c r="AF292" s="262"/>
      <c r="AG292" s="262"/>
      <c r="AH292" s="262"/>
      <c r="AI292" s="262"/>
      <c r="AJ292" s="262"/>
      <c r="AK292" s="262"/>
      <c r="AL292" s="262"/>
      <c r="AM292" s="262"/>
      <c r="AN292" s="262"/>
      <c r="AO292" s="262"/>
      <c r="AP292" s="262"/>
      <c r="AQ292" s="262"/>
      <c r="AR292" s="262"/>
      <c r="AS292" s="262"/>
      <c r="AT292" s="262"/>
      <c r="AU292" s="262"/>
      <c r="AV292" s="262"/>
      <c r="AW292" s="262"/>
      <c r="AX292" s="262"/>
      <c r="AY292" s="262"/>
      <c r="AZ292" s="262"/>
      <c r="BA292" s="262"/>
      <c r="BB292" s="262"/>
      <c r="BC292" s="262"/>
      <c r="BD292" s="262"/>
      <c r="BE292" s="262"/>
      <c r="BF292" s="262"/>
      <c r="BG292" s="262"/>
      <c r="BH292" s="262"/>
      <c r="BI292" s="262"/>
      <c r="BJ292" s="262"/>
      <c r="BK292" s="262"/>
      <c r="BL292" s="262"/>
      <c r="BM292" s="262"/>
      <c r="BN292" s="262"/>
      <c r="BO292" s="262"/>
      <c r="BP292" s="262"/>
      <c r="BQ292" s="262"/>
      <c r="BR292" s="262"/>
      <c r="BS292" s="262"/>
      <c r="BT292" s="262"/>
      <c r="BU292" s="262"/>
      <c r="BV292" s="262"/>
      <c r="BW292" s="262"/>
      <c r="BX292" s="262"/>
      <c r="BY292" s="262"/>
      <c r="BZ292" s="262"/>
      <c r="CA292" s="262"/>
      <c r="CB292" s="262"/>
      <c r="CC292" s="262"/>
      <c r="CD292" s="262"/>
      <c r="CE292" s="262"/>
      <c r="CF292" s="262"/>
      <c r="CG292" s="262"/>
      <c r="CH292" s="262"/>
      <c r="CI292" s="262"/>
      <c r="CJ292" s="262"/>
      <c r="CK292" s="262"/>
      <c r="CL292" s="262"/>
      <c r="CM292" s="262"/>
      <c r="CN292" s="262"/>
      <c r="CO292" s="262"/>
      <c r="CP292" s="262"/>
      <c r="CQ292" s="262"/>
      <c r="CR292" s="262"/>
      <c r="CS292" s="262"/>
      <c r="CT292" s="262"/>
      <c r="CU292" s="262"/>
      <c r="CV292" s="262"/>
      <c r="CW292" s="262"/>
      <c r="CX292" s="262"/>
      <c r="CY292" s="262"/>
      <c r="CZ292" s="262"/>
      <c r="DA292" s="262"/>
      <c r="DB292" s="262"/>
      <c r="DC292" s="262"/>
      <c r="DD292" s="262"/>
      <c r="DE292" s="262"/>
      <c r="DF292" s="262"/>
      <c r="DG292" s="262"/>
      <c r="DH292" s="262"/>
      <c r="DI292" s="262"/>
      <c r="DJ292" s="262"/>
      <c r="DK292" s="262"/>
      <c r="DL292" s="262"/>
      <c r="DM292" s="262"/>
      <c r="DN292" s="262"/>
      <c r="DO292" s="262"/>
      <c r="DP292" s="262"/>
      <c r="DQ292" s="262"/>
      <c r="DR292" s="262"/>
      <c r="DS292" s="262"/>
      <c r="DT292" s="262"/>
      <c r="DU292" s="262"/>
      <c r="DV292" s="262"/>
      <c r="DW292" s="262"/>
      <c r="DX292" s="262"/>
      <c r="DY292" s="262"/>
      <c r="DZ292" s="262"/>
      <c r="EA292" s="262"/>
      <c r="EB292" s="262"/>
      <c r="EC292" s="262"/>
      <c r="ED292" s="262"/>
      <c r="EE292" s="262"/>
      <c r="EF292" s="262"/>
      <c r="EG292" s="262"/>
      <c r="EH292" s="262"/>
      <c r="EI292" s="262"/>
      <c r="EJ292" s="262"/>
      <c r="EK292" s="262"/>
      <c r="EL292" s="262"/>
      <c r="EM292" s="262"/>
      <c r="EN292" s="262"/>
      <c r="EO292" s="263">
        <v>-72.188000000000002</v>
      </c>
      <c r="EP292" s="263" t="s">
        <v>6977</v>
      </c>
      <c r="EQ292" s="263" t="s">
        <v>6977</v>
      </c>
      <c r="ER292" s="263" t="s">
        <v>6977</v>
      </c>
      <c r="ES292" s="263" t="s">
        <v>6977</v>
      </c>
      <c r="ET292" s="263" t="s">
        <v>6977</v>
      </c>
      <c r="EU292" s="263" t="s">
        <v>6977</v>
      </c>
      <c r="EV292" s="263" t="s">
        <v>6977</v>
      </c>
      <c r="EW292" s="263" t="s">
        <v>6977</v>
      </c>
      <c r="EX292" s="263" t="s">
        <v>6977</v>
      </c>
      <c r="EY292" s="263" t="s">
        <v>6977</v>
      </c>
      <c r="EZ292" s="263" t="s">
        <v>6977</v>
      </c>
      <c r="FA292" s="263" t="s">
        <v>6977</v>
      </c>
      <c r="FB292" s="263" t="s">
        <v>6977</v>
      </c>
      <c r="FC292" s="263" t="s">
        <v>6977</v>
      </c>
      <c r="FD292" s="263" t="s">
        <v>6977</v>
      </c>
      <c r="FE292" s="263" t="s">
        <v>6977</v>
      </c>
      <c r="FF292" s="263" t="s">
        <v>6977</v>
      </c>
      <c r="FG292" s="263" t="s">
        <v>6977</v>
      </c>
      <c r="FH292" s="263" t="s">
        <v>6977</v>
      </c>
      <c r="FI292" s="263" t="s">
        <v>6977</v>
      </c>
      <c r="FJ292" s="263" t="s">
        <v>6977</v>
      </c>
      <c r="FK292" s="263" t="s">
        <v>6977</v>
      </c>
      <c r="FL292" s="263" t="s">
        <v>6977</v>
      </c>
      <c r="FM292" s="263" t="s">
        <v>6977</v>
      </c>
      <c r="FN292" s="263" t="s">
        <v>6977</v>
      </c>
      <c r="FO292" s="263" t="s">
        <v>6977</v>
      </c>
      <c r="FP292" s="263" t="s">
        <v>6977</v>
      </c>
      <c r="FQ292" s="263" t="s">
        <v>6977</v>
      </c>
      <c r="FR292" s="263" t="s">
        <v>6977</v>
      </c>
      <c r="FS292" s="263" t="s">
        <v>6977</v>
      </c>
      <c r="FT292" s="263" t="s">
        <v>6977</v>
      </c>
      <c r="FU292" s="263" t="s">
        <v>6977</v>
      </c>
      <c r="FV292" s="263" t="s">
        <v>6977</v>
      </c>
      <c r="FW292" s="263" t="s">
        <v>6977</v>
      </c>
      <c r="FX292" s="263" t="s">
        <v>6977</v>
      </c>
      <c r="FY292" s="263" t="s">
        <v>6977</v>
      </c>
      <c r="FZ292" s="263" t="s">
        <v>6977</v>
      </c>
      <c r="GA292" s="263" t="s">
        <v>6977</v>
      </c>
      <c r="GB292" s="263" t="s">
        <v>6977</v>
      </c>
      <c r="GC292" s="263" t="s">
        <v>6977</v>
      </c>
      <c r="GD292" s="263" t="s">
        <v>6977</v>
      </c>
      <c r="GE292" s="263" t="s">
        <v>6977</v>
      </c>
      <c r="GF292" s="263" t="s">
        <v>6977</v>
      </c>
      <c r="GG292" s="263" t="s">
        <v>6977</v>
      </c>
      <c r="GH292" s="263" t="s">
        <v>6977</v>
      </c>
      <c r="GI292" s="263" t="s">
        <v>6977</v>
      </c>
      <c r="GJ292" s="263" t="s">
        <v>6977</v>
      </c>
      <c r="GK292" s="263" t="s">
        <v>6977</v>
      </c>
      <c r="GL292" s="263" t="s">
        <v>6977</v>
      </c>
      <c r="GM292" s="263" t="s">
        <v>6977</v>
      </c>
      <c r="GN292" s="263" t="s">
        <v>6977</v>
      </c>
      <c r="GO292" s="263" t="s">
        <v>6977</v>
      </c>
      <c r="GP292" s="263" t="s">
        <v>6977</v>
      </c>
      <c r="GQ292" s="263" t="s">
        <v>6977</v>
      </c>
      <c r="GR292" s="263" t="s">
        <v>6977</v>
      </c>
      <c r="GS292" s="263" t="s">
        <v>6977</v>
      </c>
      <c r="GT292" s="263" t="s">
        <v>6977</v>
      </c>
      <c r="GU292" s="263" t="s">
        <v>6977</v>
      </c>
      <c r="GV292" s="263" t="s">
        <v>6977</v>
      </c>
      <c r="GW292" s="263" t="s">
        <v>6977</v>
      </c>
      <c r="GX292" s="263" t="s">
        <v>6977</v>
      </c>
      <c r="GY292" s="263" t="s">
        <v>6977</v>
      </c>
      <c r="GZ292" s="263" t="s">
        <v>6977</v>
      </c>
      <c r="HA292" s="263" t="s">
        <v>6977</v>
      </c>
      <c r="HB292" s="263" t="s">
        <v>6977</v>
      </c>
      <c r="HC292" s="263" t="s">
        <v>6977</v>
      </c>
      <c r="HD292" s="263" t="s">
        <v>6977</v>
      </c>
      <c r="HE292" s="263" t="s">
        <v>6977</v>
      </c>
      <c r="HF292" s="263" t="s">
        <v>6977</v>
      </c>
      <c r="HG292" s="263" t="s">
        <v>6977</v>
      </c>
      <c r="HH292" s="263" t="s">
        <v>6977</v>
      </c>
      <c r="HI292" s="263" t="s">
        <v>6977</v>
      </c>
      <c r="HJ292" s="263" t="s">
        <v>6977</v>
      </c>
      <c r="HK292" s="263" t="s">
        <v>6977</v>
      </c>
      <c r="HL292" s="263" t="s">
        <v>6977</v>
      </c>
      <c r="HM292" s="263" t="s">
        <v>6977</v>
      </c>
      <c r="HN292" s="263" t="s">
        <v>6977</v>
      </c>
      <c r="HO292" s="263" t="s">
        <v>6977</v>
      </c>
      <c r="HP292" s="263" t="s">
        <v>6977</v>
      </c>
      <c r="HQ292" s="263" t="s">
        <v>6977</v>
      </c>
    </row>
    <row r="293" spans="1:225">
      <c r="C293" s="229"/>
      <c r="E293" s="229" t="s">
        <v>7210</v>
      </c>
      <c r="F293" s="235" t="s">
        <v>7272</v>
      </c>
      <c r="G293" s="260" t="s">
        <v>7206</v>
      </c>
      <c r="H293" s="261" t="s">
        <v>7207</v>
      </c>
      <c r="I293" s="262"/>
      <c r="J293" s="262"/>
      <c r="K293" s="262"/>
      <c r="L293" s="262"/>
      <c r="M293" s="262"/>
      <c r="N293" s="262"/>
      <c r="O293" s="262"/>
      <c r="P293" s="262"/>
      <c r="Q293" s="262"/>
      <c r="R293" s="262"/>
      <c r="S293" s="262"/>
      <c r="T293" s="262"/>
      <c r="U293" s="262"/>
      <c r="V293" s="262"/>
      <c r="W293" s="262"/>
      <c r="X293" s="262"/>
      <c r="Y293" s="262"/>
      <c r="Z293" s="262"/>
      <c r="AA293" s="262"/>
      <c r="AB293" s="262"/>
      <c r="AC293" s="262"/>
      <c r="AD293" s="262"/>
      <c r="AE293" s="262"/>
      <c r="AF293" s="262"/>
      <c r="AG293" s="262"/>
      <c r="AH293" s="262"/>
      <c r="AI293" s="262"/>
      <c r="AJ293" s="262"/>
      <c r="AK293" s="262"/>
      <c r="AL293" s="262"/>
      <c r="AM293" s="262"/>
      <c r="AN293" s="262"/>
      <c r="AO293" s="262"/>
      <c r="AP293" s="262"/>
      <c r="AQ293" s="262"/>
      <c r="AR293" s="262"/>
      <c r="AS293" s="262"/>
      <c r="AT293" s="262"/>
      <c r="AU293" s="262"/>
      <c r="AV293" s="262"/>
      <c r="AW293" s="262"/>
      <c r="AX293" s="262"/>
      <c r="AY293" s="262"/>
      <c r="AZ293" s="262"/>
      <c r="BA293" s="262"/>
      <c r="BB293" s="262"/>
      <c r="BC293" s="262"/>
      <c r="BD293" s="262"/>
      <c r="BE293" s="262"/>
      <c r="BF293" s="262"/>
      <c r="BG293" s="262"/>
      <c r="BH293" s="262"/>
      <c r="BI293" s="262"/>
      <c r="BJ293" s="262"/>
      <c r="BK293" s="262"/>
      <c r="BL293" s="262"/>
      <c r="BM293" s="262"/>
      <c r="BN293" s="262"/>
      <c r="BO293" s="262"/>
      <c r="BP293" s="262"/>
      <c r="BQ293" s="262"/>
      <c r="BR293" s="262"/>
      <c r="BS293" s="262"/>
      <c r="BT293" s="262"/>
      <c r="BU293" s="262"/>
      <c r="BV293" s="262"/>
      <c r="BW293" s="262"/>
      <c r="BX293" s="262"/>
      <c r="BY293" s="262"/>
      <c r="BZ293" s="262"/>
      <c r="CA293" s="262"/>
      <c r="CB293" s="262"/>
      <c r="CC293" s="262"/>
      <c r="CD293" s="262"/>
      <c r="CE293" s="262"/>
      <c r="CF293" s="262"/>
      <c r="CG293" s="262"/>
      <c r="CH293" s="262"/>
      <c r="CI293" s="262"/>
      <c r="CJ293" s="262"/>
      <c r="CK293" s="262"/>
      <c r="CL293" s="262"/>
      <c r="CM293" s="262"/>
      <c r="CN293" s="262"/>
      <c r="CO293" s="262"/>
      <c r="CP293" s="262"/>
      <c r="CQ293" s="262"/>
      <c r="CR293" s="262"/>
      <c r="CS293" s="262"/>
      <c r="CT293" s="262"/>
      <c r="CU293" s="262"/>
      <c r="CV293" s="262"/>
      <c r="CW293" s="262"/>
      <c r="CX293" s="262"/>
      <c r="CY293" s="262"/>
      <c r="CZ293" s="262"/>
      <c r="DA293" s="262"/>
      <c r="DB293" s="262"/>
      <c r="DC293" s="262"/>
      <c r="DD293" s="262"/>
      <c r="DE293" s="262"/>
      <c r="DF293" s="262"/>
      <c r="DG293" s="262"/>
      <c r="DH293" s="262"/>
      <c r="DI293" s="262"/>
      <c r="DJ293" s="262"/>
      <c r="DK293" s="262"/>
      <c r="DL293" s="262"/>
      <c r="DM293" s="262"/>
      <c r="DN293" s="262"/>
      <c r="DO293" s="262"/>
      <c r="DP293" s="262"/>
      <c r="DQ293" s="262"/>
      <c r="DR293" s="262"/>
      <c r="DS293" s="262"/>
      <c r="DT293" s="262"/>
      <c r="DU293" s="262"/>
      <c r="DV293" s="262"/>
      <c r="DW293" s="262"/>
      <c r="DX293" s="262"/>
      <c r="DY293" s="262"/>
      <c r="DZ293" s="262"/>
      <c r="EA293" s="262"/>
      <c r="EB293" s="262"/>
      <c r="EC293" s="262"/>
      <c r="ED293" s="262"/>
      <c r="EE293" s="262"/>
      <c r="EF293" s="262"/>
      <c r="EG293" s="262"/>
      <c r="EH293" s="262"/>
      <c r="EI293" s="262"/>
      <c r="EJ293" s="262"/>
      <c r="EK293" s="262"/>
      <c r="EL293" s="262"/>
      <c r="EM293" s="262"/>
      <c r="EN293" s="262"/>
      <c r="EO293" s="263">
        <v>-450.09</v>
      </c>
      <c r="EP293" s="263" t="s">
        <v>6977</v>
      </c>
      <c r="EQ293" s="263" t="s">
        <v>6977</v>
      </c>
      <c r="ER293" s="263" t="s">
        <v>6977</v>
      </c>
      <c r="ES293" s="263" t="s">
        <v>6977</v>
      </c>
      <c r="ET293" s="263" t="s">
        <v>6977</v>
      </c>
      <c r="EU293" s="263" t="s">
        <v>6977</v>
      </c>
      <c r="EV293" s="263" t="s">
        <v>6977</v>
      </c>
      <c r="EW293" s="263" t="s">
        <v>6977</v>
      </c>
      <c r="EX293" s="263" t="s">
        <v>6977</v>
      </c>
      <c r="EY293" s="263" t="s">
        <v>6977</v>
      </c>
      <c r="EZ293" s="263" t="s">
        <v>6977</v>
      </c>
      <c r="FA293" s="263" t="s">
        <v>6977</v>
      </c>
      <c r="FB293" s="263" t="s">
        <v>6977</v>
      </c>
      <c r="FC293" s="263" t="s">
        <v>6977</v>
      </c>
      <c r="FD293" s="263" t="s">
        <v>6977</v>
      </c>
      <c r="FE293" s="263" t="s">
        <v>6977</v>
      </c>
      <c r="FF293" s="263" t="s">
        <v>6977</v>
      </c>
      <c r="FG293" s="263" t="s">
        <v>6977</v>
      </c>
      <c r="FH293" s="263" t="s">
        <v>6977</v>
      </c>
      <c r="FI293" s="263" t="s">
        <v>6977</v>
      </c>
      <c r="FJ293" s="263" t="s">
        <v>6977</v>
      </c>
      <c r="FK293" s="263" t="s">
        <v>6977</v>
      </c>
      <c r="FL293" s="263" t="s">
        <v>6977</v>
      </c>
      <c r="FM293" s="263" t="s">
        <v>6977</v>
      </c>
      <c r="FN293" s="263" t="s">
        <v>6977</v>
      </c>
      <c r="FO293" s="263" t="s">
        <v>6977</v>
      </c>
      <c r="FP293" s="263" t="s">
        <v>6977</v>
      </c>
      <c r="FQ293" s="263" t="s">
        <v>6977</v>
      </c>
      <c r="FR293" s="263" t="s">
        <v>6977</v>
      </c>
      <c r="FS293" s="263" t="s">
        <v>6977</v>
      </c>
      <c r="FT293" s="263" t="s">
        <v>6977</v>
      </c>
      <c r="FU293" s="263" t="s">
        <v>6977</v>
      </c>
      <c r="FV293" s="263" t="s">
        <v>6977</v>
      </c>
      <c r="FW293" s="263" t="s">
        <v>6977</v>
      </c>
      <c r="FX293" s="263" t="s">
        <v>6977</v>
      </c>
      <c r="FY293" s="263" t="s">
        <v>6977</v>
      </c>
      <c r="FZ293" s="263" t="s">
        <v>6977</v>
      </c>
      <c r="GA293" s="263" t="s">
        <v>6977</v>
      </c>
      <c r="GB293" s="263" t="s">
        <v>6977</v>
      </c>
      <c r="GC293" s="263" t="s">
        <v>6977</v>
      </c>
      <c r="GD293" s="263" t="s">
        <v>6977</v>
      </c>
      <c r="GE293" s="263" t="s">
        <v>6977</v>
      </c>
      <c r="GF293" s="263" t="s">
        <v>6977</v>
      </c>
      <c r="GG293" s="263" t="s">
        <v>6977</v>
      </c>
      <c r="GH293" s="263" t="s">
        <v>6977</v>
      </c>
      <c r="GI293" s="263" t="s">
        <v>6977</v>
      </c>
      <c r="GJ293" s="263" t="s">
        <v>6977</v>
      </c>
      <c r="GK293" s="263" t="s">
        <v>6977</v>
      </c>
      <c r="GL293" s="263" t="s">
        <v>6977</v>
      </c>
      <c r="GM293" s="263" t="s">
        <v>6977</v>
      </c>
      <c r="GN293" s="263" t="s">
        <v>6977</v>
      </c>
      <c r="GO293" s="263" t="s">
        <v>6977</v>
      </c>
      <c r="GP293" s="263" t="s">
        <v>6977</v>
      </c>
      <c r="GQ293" s="263" t="s">
        <v>6977</v>
      </c>
      <c r="GR293" s="263" t="s">
        <v>6977</v>
      </c>
      <c r="GS293" s="263" t="s">
        <v>6977</v>
      </c>
      <c r="GT293" s="263" t="s">
        <v>6977</v>
      </c>
      <c r="GU293" s="263" t="s">
        <v>6977</v>
      </c>
      <c r="GV293" s="263" t="s">
        <v>6977</v>
      </c>
      <c r="GW293" s="263" t="s">
        <v>6977</v>
      </c>
      <c r="GX293" s="263" t="s">
        <v>6977</v>
      </c>
      <c r="GY293" s="263" t="s">
        <v>6977</v>
      </c>
      <c r="GZ293" s="263" t="s">
        <v>6977</v>
      </c>
      <c r="HA293" s="263" t="s">
        <v>6977</v>
      </c>
      <c r="HB293" s="263" t="s">
        <v>6977</v>
      </c>
      <c r="HC293" s="263" t="s">
        <v>6977</v>
      </c>
      <c r="HD293" s="263" t="s">
        <v>6977</v>
      </c>
      <c r="HE293" s="263" t="s">
        <v>6977</v>
      </c>
      <c r="HF293" s="263" t="s">
        <v>6977</v>
      </c>
      <c r="HG293" s="263" t="s">
        <v>6977</v>
      </c>
      <c r="HH293" s="263" t="s">
        <v>6977</v>
      </c>
      <c r="HI293" s="263" t="s">
        <v>6977</v>
      </c>
      <c r="HJ293" s="263" t="s">
        <v>6977</v>
      </c>
      <c r="HK293" s="263" t="s">
        <v>6977</v>
      </c>
      <c r="HL293" s="263" t="s">
        <v>6977</v>
      </c>
      <c r="HM293" s="263" t="s">
        <v>6977</v>
      </c>
      <c r="HN293" s="263" t="s">
        <v>6977</v>
      </c>
      <c r="HO293" s="263" t="s">
        <v>6977</v>
      </c>
      <c r="HP293" s="263" t="s">
        <v>6977</v>
      </c>
      <c r="HQ293" s="263" t="s">
        <v>6977</v>
      </c>
    </row>
    <row r="294" spans="1:225">
      <c r="C294" s="229"/>
      <c r="E294" s="229" t="s">
        <v>7211</v>
      </c>
      <c r="F294" s="235" t="s">
        <v>7272</v>
      </c>
      <c r="G294" s="260" t="s">
        <v>7206</v>
      </c>
      <c r="H294" s="261" t="s">
        <v>7207</v>
      </c>
      <c r="I294" s="262"/>
      <c r="J294" s="262"/>
      <c r="K294" s="262"/>
      <c r="L294" s="262"/>
      <c r="M294" s="262"/>
      <c r="N294" s="262"/>
      <c r="O294" s="262"/>
      <c r="P294" s="262"/>
      <c r="Q294" s="262"/>
      <c r="R294" s="262"/>
      <c r="S294" s="262"/>
      <c r="T294" s="262"/>
      <c r="U294" s="262"/>
      <c r="V294" s="262"/>
      <c r="W294" s="262"/>
      <c r="X294" s="262"/>
      <c r="Y294" s="262"/>
      <c r="Z294" s="262"/>
      <c r="AA294" s="262"/>
      <c r="AB294" s="262"/>
      <c r="AC294" s="262"/>
      <c r="AD294" s="262"/>
      <c r="AE294" s="262"/>
      <c r="AF294" s="262"/>
      <c r="AG294" s="262"/>
      <c r="AH294" s="262"/>
      <c r="AI294" s="262"/>
      <c r="AJ294" s="262"/>
      <c r="AK294" s="262"/>
      <c r="AL294" s="262"/>
      <c r="AM294" s="262"/>
      <c r="AN294" s="262"/>
      <c r="AO294" s="262"/>
      <c r="AP294" s="262"/>
      <c r="AQ294" s="262"/>
      <c r="AR294" s="262"/>
      <c r="AS294" s="262"/>
      <c r="AT294" s="262"/>
      <c r="AU294" s="262"/>
      <c r="AV294" s="262"/>
      <c r="AW294" s="262"/>
      <c r="AX294" s="262"/>
      <c r="AY294" s="262"/>
      <c r="AZ294" s="262"/>
      <c r="BA294" s="262"/>
      <c r="BB294" s="262"/>
      <c r="BC294" s="262"/>
      <c r="BD294" s="262"/>
      <c r="BE294" s="262"/>
      <c r="BF294" s="262"/>
      <c r="BG294" s="262"/>
      <c r="BH294" s="262"/>
      <c r="BI294" s="262"/>
      <c r="BJ294" s="262"/>
      <c r="BK294" s="262"/>
      <c r="BL294" s="262"/>
      <c r="BM294" s="262"/>
      <c r="BN294" s="262"/>
      <c r="BO294" s="262"/>
      <c r="BP294" s="262"/>
      <c r="BQ294" s="262"/>
      <c r="BR294" s="262"/>
      <c r="BS294" s="262"/>
      <c r="BT294" s="262"/>
      <c r="BU294" s="262"/>
      <c r="BV294" s="262"/>
      <c r="BW294" s="262"/>
      <c r="BX294" s="262"/>
      <c r="BY294" s="262"/>
      <c r="BZ294" s="262"/>
      <c r="CA294" s="262"/>
      <c r="CB294" s="262"/>
      <c r="CC294" s="262"/>
      <c r="CD294" s="262"/>
      <c r="CE294" s="262"/>
      <c r="CF294" s="262"/>
      <c r="CG294" s="262"/>
      <c r="CH294" s="262"/>
      <c r="CI294" s="262"/>
      <c r="CJ294" s="262"/>
      <c r="CK294" s="262"/>
      <c r="CL294" s="262"/>
      <c r="CM294" s="262"/>
      <c r="CN294" s="262"/>
      <c r="CO294" s="262"/>
      <c r="CP294" s="262"/>
      <c r="CQ294" s="262"/>
      <c r="CR294" s="262"/>
      <c r="CS294" s="262"/>
      <c r="CT294" s="262"/>
      <c r="CU294" s="262"/>
      <c r="CV294" s="262"/>
      <c r="CW294" s="262"/>
      <c r="CX294" s="262"/>
      <c r="CY294" s="262"/>
      <c r="CZ294" s="262"/>
      <c r="DA294" s="262"/>
      <c r="DB294" s="262"/>
      <c r="DC294" s="262"/>
      <c r="DD294" s="262"/>
      <c r="DE294" s="262"/>
      <c r="DF294" s="262"/>
      <c r="DG294" s="262"/>
      <c r="DH294" s="262"/>
      <c r="DI294" s="262"/>
      <c r="DJ294" s="262"/>
      <c r="DK294" s="262"/>
      <c r="DL294" s="262"/>
      <c r="DM294" s="262"/>
      <c r="DN294" s="262"/>
      <c r="DO294" s="262"/>
      <c r="DP294" s="262"/>
      <c r="DQ294" s="262"/>
      <c r="DR294" s="262"/>
      <c r="DS294" s="262"/>
      <c r="DT294" s="262"/>
      <c r="DU294" s="262"/>
      <c r="DV294" s="262"/>
      <c r="DW294" s="262"/>
      <c r="DX294" s="262"/>
      <c r="DY294" s="262"/>
      <c r="DZ294" s="262"/>
      <c r="EA294" s="262"/>
      <c r="EB294" s="262"/>
      <c r="EC294" s="262"/>
      <c r="ED294" s="262"/>
      <c r="EE294" s="262"/>
      <c r="EF294" s="262"/>
      <c r="EG294" s="262"/>
      <c r="EH294" s="262"/>
      <c r="EI294" s="262"/>
      <c r="EJ294" s="262"/>
      <c r="EK294" s="262"/>
      <c r="EL294" s="262"/>
      <c r="EM294" s="262"/>
      <c r="EN294" s="262"/>
      <c r="EO294" s="263">
        <v>-1078.7639999999999</v>
      </c>
      <c r="EP294" s="263" t="s">
        <v>6977</v>
      </c>
      <c r="EQ294" s="263" t="s">
        <v>6977</v>
      </c>
      <c r="ER294" s="263" t="s">
        <v>6977</v>
      </c>
      <c r="ES294" s="263" t="s">
        <v>6977</v>
      </c>
      <c r="ET294" s="263" t="s">
        <v>6977</v>
      </c>
      <c r="EU294" s="263" t="s">
        <v>6977</v>
      </c>
      <c r="EV294" s="263" t="s">
        <v>6977</v>
      </c>
      <c r="EW294" s="263" t="s">
        <v>6977</v>
      </c>
      <c r="EX294" s="263" t="s">
        <v>6977</v>
      </c>
      <c r="EY294" s="263" t="s">
        <v>6977</v>
      </c>
      <c r="EZ294" s="263" t="s">
        <v>6977</v>
      </c>
      <c r="FA294" s="263" t="s">
        <v>6977</v>
      </c>
      <c r="FB294" s="263" t="s">
        <v>6977</v>
      </c>
      <c r="FC294" s="263" t="s">
        <v>6977</v>
      </c>
      <c r="FD294" s="263" t="s">
        <v>6977</v>
      </c>
      <c r="FE294" s="263" t="s">
        <v>6977</v>
      </c>
      <c r="FF294" s="263" t="s">
        <v>6977</v>
      </c>
      <c r="FG294" s="263" t="s">
        <v>6977</v>
      </c>
      <c r="FH294" s="263" t="s">
        <v>6977</v>
      </c>
      <c r="FI294" s="263" t="s">
        <v>6977</v>
      </c>
      <c r="FJ294" s="263" t="s">
        <v>6977</v>
      </c>
      <c r="FK294" s="263" t="s">
        <v>6977</v>
      </c>
      <c r="FL294" s="263" t="s">
        <v>6977</v>
      </c>
      <c r="FM294" s="263" t="s">
        <v>6977</v>
      </c>
      <c r="FN294" s="263" t="s">
        <v>6977</v>
      </c>
      <c r="FO294" s="263" t="s">
        <v>6977</v>
      </c>
      <c r="FP294" s="263" t="s">
        <v>6977</v>
      </c>
      <c r="FQ294" s="263" t="s">
        <v>6977</v>
      </c>
      <c r="FR294" s="263" t="s">
        <v>6977</v>
      </c>
      <c r="FS294" s="263" t="s">
        <v>6977</v>
      </c>
      <c r="FT294" s="263" t="s">
        <v>6977</v>
      </c>
      <c r="FU294" s="263" t="s">
        <v>6977</v>
      </c>
      <c r="FV294" s="263" t="s">
        <v>6977</v>
      </c>
      <c r="FW294" s="263" t="s">
        <v>6977</v>
      </c>
      <c r="FX294" s="263" t="s">
        <v>6977</v>
      </c>
      <c r="FY294" s="263" t="s">
        <v>6977</v>
      </c>
      <c r="FZ294" s="263" t="s">
        <v>6977</v>
      </c>
      <c r="GA294" s="263" t="s">
        <v>6977</v>
      </c>
      <c r="GB294" s="263" t="s">
        <v>6977</v>
      </c>
      <c r="GC294" s="263" t="s">
        <v>6977</v>
      </c>
      <c r="GD294" s="263" t="s">
        <v>6977</v>
      </c>
      <c r="GE294" s="263" t="s">
        <v>6977</v>
      </c>
      <c r="GF294" s="263" t="s">
        <v>6977</v>
      </c>
      <c r="GG294" s="263" t="s">
        <v>6977</v>
      </c>
      <c r="GH294" s="263" t="s">
        <v>6977</v>
      </c>
      <c r="GI294" s="263" t="s">
        <v>6977</v>
      </c>
      <c r="GJ294" s="263" t="s">
        <v>6977</v>
      </c>
      <c r="GK294" s="263" t="s">
        <v>6977</v>
      </c>
      <c r="GL294" s="263" t="s">
        <v>6977</v>
      </c>
      <c r="GM294" s="263" t="s">
        <v>6977</v>
      </c>
      <c r="GN294" s="263" t="s">
        <v>6977</v>
      </c>
      <c r="GO294" s="263" t="s">
        <v>6977</v>
      </c>
      <c r="GP294" s="263" t="s">
        <v>6977</v>
      </c>
      <c r="GQ294" s="263" t="s">
        <v>6977</v>
      </c>
      <c r="GR294" s="263" t="s">
        <v>6977</v>
      </c>
      <c r="GS294" s="263" t="s">
        <v>6977</v>
      </c>
      <c r="GT294" s="263" t="s">
        <v>6977</v>
      </c>
      <c r="GU294" s="263" t="s">
        <v>6977</v>
      </c>
      <c r="GV294" s="263" t="s">
        <v>6977</v>
      </c>
      <c r="GW294" s="263" t="s">
        <v>6977</v>
      </c>
      <c r="GX294" s="263" t="s">
        <v>6977</v>
      </c>
      <c r="GY294" s="263" t="s">
        <v>6977</v>
      </c>
      <c r="GZ294" s="263" t="s">
        <v>6977</v>
      </c>
      <c r="HA294" s="263" t="s">
        <v>6977</v>
      </c>
      <c r="HB294" s="263" t="s">
        <v>6977</v>
      </c>
      <c r="HC294" s="263" t="s">
        <v>6977</v>
      </c>
      <c r="HD294" s="263" t="s">
        <v>6977</v>
      </c>
      <c r="HE294" s="263" t="s">
        <v>6977</v>
      </c>
      <c r="HF294" s="263" t="s">
        <v>6977</v>
      </c>
      <c r="HG294" s="263" t="s">
        <v>6977</v>
      </c>
      <c r="HH294" s="263" t="s">
        <v>6977</v>
      </c>
      <c r="HI294" s="263" t="s">
        <v>6977</v>
      </c>
      <c r="HJ294" s="263" t="s">
        <v>6977</v>
      </c>
      <c r="HK294" s="263" t="s">
        <v>6977</v>
      </c>
      <c r="HL294" s="263" t="s">
        <v>6977</v>
      </c>
      <c r="HM294" s="263" t="s">
        <v>6977</v>
      </c>
      <c r="HN294" s="263" t="s">
        <v>6977</v>
      </c>
      <c r="HO294" s="263" t="s">
        <v>6977</v>
      </c>
      <c r="HP294" s="263" t="s">
        <v>6977</v>
      </c>
      <c r="HQ294" s="263" t="s">
        <v>6977</v>
      </c>
    </row>
    <row r="295" spans="1:225">
      <c r="C295" s="229"/>
      <c r="E295" s="229" t="s">
        <v>7212</v>
      </c>
      <c r="F295" s="235" t="s">
        <v>7272</v>
      </c>
      <c r="G295" s="260" t="s">
        <v>7206</v>
      </c>
      <c r="H295" s="261" t="s">
        <v>7213</v>
      </c>
      <c r="I295" s="262"/>
      <c r="J295" s="262"/>
      <c r="K295" s="262"/>
      <c r="L295" s="262"/>
      <c r="M295" s="262"/>
      <c r="N295" s="262"/>
      <c r="O295" s="262"/>
      <c r="P295" s="262"/>
      <c r="Q295" s="262"/>
      <c r="R295" s="262"/>
      <c r="S295" s="262"/>
      <c r="T295" s="262"/>
      <c r="U295" s="262"/>
      <c r="V295" s="262"/>
      <c r="W295" s="262"/>
      <c r="X295" s="262"/>
      <c r="Y295" s="262"/>
      <c r="Z295" s="262"/>
      <c r="AA295" s="262"/>
      <c r="AB295" s="262"/>
      <c r="AC295" s="262"/>
      <c r="AD295" s="262"/>
      <c r="AE295" s="262"/>
      <c r="AF295" s="262"/>
      <c r="AG295" s="262"/>
      <c r="AH295" s="262"/>
      <c r="AI295" s="262"/>
      <c r="AJ295" s="262"/>
      <c r="AK295" s="262"/>
      <c r="AL295" s="262"/>
      <c r="AM295" s="262"/>
      <c r="AN295" s="262"/>
      <c r="AO295" s="262"/>
      <c r="AP295" s="262"/>
      <c r="AQ295" s="262"/>
      <c r="AR295" s="262"/>
      <c r="AS295" s="262"/>
      <c r="AT295" s="262"/>
      <c r="AU295" s="262"/>
      <c r="AV295" s="262"/>
      <c r="AW295" s="262"/>
      <c r="AX295" s="262"/>
      <c r="AY295" s="262"/>
      <c r="AZ295" s="262"/>
      <c r="BA295" s="262"/>
      <c r="BB295" s="262"/>
      <c r="BC295" s="262"/>
      <c r="BD295" s="262"/>
      <c r="BE295" s="262"/>
      <c r="BF295" s="262"/>
      <c r="BG295" s="262"/>
      <c r="BH295" s="262"/>
      <c r="BI295" s="262"/>
      <c r="BJ295" s="262"/>
      <c r="BK295" s="262"/>
      <c r="BL295" s="262"/>
      <c r="BM295" s="262"/>
      <c r="BN295" s="262"/>
      <c r="BO295" s="262"/>
      <c r="BP295" s="262"/>
      <c r="BQ295" s="262"/>
      <c r="BR295" s="262"/>
      <c r="BS295" s="262"/>
      <c r="BT295" s="262"/>
      <c r="BU295" s="262"/>
      <c r="BV295" s="262"/>
      <c r="BW295" s="262"/>
      <c r="BX295" s="262"/>
      <c r="BY295" s="262"/>
      <c r="BZ295" s="262"/>
      <c r="CA295" s="262"/>
      <c r="CB295" s="262"/>
      <c r="CC295" s="262"/>
      <c r="CD295" s="262"/>
      <c r="CE295" s="262"/>
      <c r="CF295" s="262"/>
      <c r="CG295" s="262"/>
      <c r="CH295" s="262"/>
      <c r="CI295" s="262"/>
      <c r="CJ295" s="262"/>
      <c r="CK295" s="262"/>
      <c r="CL295" s="262"/>
      <c r="CM295" s="262"/>
      <c r="CN295" s="262"/>
      <c r="CO295" s="262"/>
      <c r="CP295" s="262"/>
      <c r="CQ295" s="262"/>
      <c r="CR295" s="262"/>
      <c r="CS295" s="262"/>
      <c r="CT295" s="262"/>
      <c r="CU295" s="262"/>
      <c r="CV295" s="262"/>
      <c r="CW295" s="262"/>
      <c r="CX295" s="262"/>
      <c r="CY295" s="262"/>
      <c r="CZ295" s="262"/>
      <c r="DA295" s="262"/>
      <c r="DB295" s="262"/>
      <c r="DC295" s="262"/>
      <c r="DD295" s="262"/>
      <c r="DE295" s="262"/>
      <c r="DF295" s="262"/>
      <c r="DG295" s="262"/>
      <c r="DH295" s="262"/>
      <c r="DI295" s="262"/>
      <c r="DJ295" s="262"/>
      <c r="DK295" s="262"/>
      <c r="DL295" s="262"/>
      <c r="DM295" s="262"/>
      <c r="DN295" s="262"/>
      <c r="DO295" s="262"/>
      <c r="DP295" s="262"/>
      <c r="DQ295" s="262"/>
      <c r="DR295" s="262"/>
      <c r="DS295" s="262"/>
      <c r="DT295" s="262"/>
      <c r="DU295" s="262"/>
      <c r="DV295" s="262"/>
      <c r="DW295" s="262"/>
      <c r="DX295" s="262"/>
      <c r="DY295" s="262"/>
      <c r="DZ295" s="262"/>
      <c r="EA295" s="262"/>
      <c r="EB295" s="262"/>
      <c r="EC295" s="262"/>
      <c r="ED295" s="262"/>
      <c r="EE295" s="262"/>
      <c r="EF295" s="262"/>
      <c r="EG295" s="262"/>
      <c r="EH295" s="262"/>
      <c r="EI295" s="262"/>
      <c r="EJ295" s="262"/>
      <c r="EK295" s="262"/>
      <c r="EL295" s="262"/>
      <c r="EM295" s="262"/>
      <c r="EN295" s="262"/>
      <c r="EO295" s="263">
        <v>-183.51130000000001</v>
      </c>
      <c r="EP295" s="263" t="s">
        <v>6977</v>
      </c>
      <c r="EQ295" s="263" t="s">
        <v>6977</v>
      </c>
      <c r="ER295" s="263" t="s">
        <v>6977</v>
      </c>
      <c r="ES295" s="263" t="s">
        <v>6977</v>
      </c>
      <c r="ET295" s="263" t="s">
        <v>6977</v>
      </c>
      <c r="EU295" s="263" t="s">
        <v>6977</v>
      </c>
      <c r="EV295" s="263" t="s">
        <v>6977</v>
      </c>
      <c r="EW295" s="263" t="s">
        <v>6977</v>
      </c>
      <c r="EX295" s="263" t="s">
        <v>6977</v>
      </c>
      <c r="EY295" s="263" t="s">
        <v>6977</v>
      </c>
      <c r="EZ295" s="263" t="s">
        <v>6977</v>
      </c>
      <c r="FA295" s="263" t="s">
        <v>6977</v>
      </c>
      <c r="FB295" s="263" t="s">
        <v>6977</v>
      </c>
      <c r="FC295" s="263" t="s">
        <v>6977</v>
      </c>
      <c r="FD295" s="263" t="s">
        <v>6977</v>
      </c>
      <c r="FE295" s="263" t="s">
        <v>6977</v>
      </c>
      <c r="FF295" s="263" t="s">
        <v>6977</v>
      </c>
      <c r="FG295" s="263" t="s">
        <v>6977</v>
      </c>
      <c r="FH295" s="263" t="s">
        <v>6977</v>
      </c>
      <c r="FI295" s="263" t="s">
        <v>6977</v>
      </c>
      <c r="FJ295" s="263" t="s">
        <v>6977</v>
      </c>
      <c r="FK295" s="263" t="s">
        <v>6977</v>
      </c>
      <c r="FL295" s="263" t="s">
        <v>6977</v>
      </c>
      <c r="FM295" s="263" t="s">
        <v>6977</v>
      </c>
      <c r="FN295" s="263" t="s">
        <v>6977</v>
      </c>
      <c r="FO295" s="263" t="s">
        <v>6977</v>
      </c>
      <c r="FP295" s="263" t="s">
        <v>6977</v>
      </c>
      <c r="FQ295" s="263" t="s">
        <v>6977</v>
      </c>
      <c r="FR295" s="263" t="s">
        <v>6977</v>
      </c>
      <c r="FS295" s="263" t="s">
        <v>6977</v>
      </c>
      <c r="FT295" s="263" t="s">
        <v>6977</v>
      </c>
      <c r="FU295" s="263" t="s">
        <v>6977</v>
      </c>
      <c r="FV295" s="263" t="s">
        <v>6977</v>
      </c>
      <c r="FW295" s="263" t="s">
        <v>6977</v>
      </c>
      <c r="FX295" s="263" t="s">
        <v>6977</v>
      </c>
      <c r="FY295" s="263" t="s">
        <v>6977</v>
      </c>
      <c r="FZ295" s="263" t="s">
        <v>6977</v>
      </c>
      <c r="GA295" s="263" t="s">
        <v>6977</v>
      </c>
      <c r="GB295" s="263" t="s">
        <v>6977</v>
      </c>
      <c r="GC295" s="263" t="s">
        <v>6977</v>
      </c>
      <c r="GD295" s="263" t="s">
        <v>6977</v>
      </c>
      <c r="GE295" s="263" t="s">
        <v>6977</v>
      </c>
      <c r="GF295" s="263" t="s">
        <v>6977</v>
      </c>
      <c r="GG295" s="263" t="s">
        <v>6977</v>
      </c>
      <c r="GH295" s="263" t="s">
        <v>6977</v>
      </c>
      <c r="GI295" s="263" t="s">
        <v>6977</v>
      </c>
      <c r="GJ295" s="263" t="s">
        <v>6977</v>
      </c>
      <c r="GK295" s="263" t="s">
        <v>6977</v>
      </c>
      <c r="GL295" s="263" t="s">
        <v>6977</v>
      </c>
      <c r="GM295" s="263" t="s">
        <v>6977</v>
      </c>
      <c r="GN295" s="263" t="s">
        <v>6977</v>
      </c>
      <c r="GO295" s="263" t="s">
        <v>6977</v>
      </c>
      <c r="GP295" s="263" t="s">
        <v>6977</v>
      </c>
      <c r="GQ295" s="263" t="s">
        <v>6977</v>
      </c>
      <c r="GR295" s="263" t="s">
        <v>6977</v>
      </c>
      <c r="GS295" s="263" t="s">
        <v>6977</v>
      </c>
      <c r="GT295" s="263" t="s">
        <v>6977</v>
      </c>
      <c r="GU295" s="263" t="s">
        <v>6977</v>
      </c>
      <c r="GV295" s="263" t="s">
        <v>6977</v>
      </c>
      <c r="GW295" s="263" t="s">
        <v>6977</v>
      </c>
      <c r="GX295" s="263" t="s">
        <v>6977</v>
      </c>
      <c r="GY295" s="263" t="s">
        <v>6977</v>
      </c>
      <c r="GZ295" s="263" t="s">
        <v>6977</v>
      </c>
      <c r="HA295" s="263" t="s">
        <v>6977</v>
      </c>
      <c r="HB295" s="263" t="s">
        <v>6977</v>
      </c>
      <c r="HC295" s="263" t="s">
        <v>6977</v>
      </c>
      <c r="HD295" s="263" t="s">
        <v>6977</v>
      </c>
      <c r="HE295" s="263" t="s">
        <v>6977</v>
      </c>
      <c r="HF295" s="263" t="s">
        <v>6977</v>
      </c>
      <c r="HG295" s="263" t="s">
        <v>6977</v>
      </c>
      <c r="HH295" s="263" t="s">
        <v>6977</v>
      </c>
      <c r="HI295" s="263" t="s">
        <v>6977</v>
      </c>
      <c r="HJ295" s="263" t="s">
        <v>6977</v>
      </c>
      <c r="HK295" s="263" t="s">
        <v>6977</v>
      </c>
      <c r="HL295" s="263" t="s">
        <v>6977</v>
      </c>
      <c r="HM295" s="263" t="s">
        <v>6977</v>
      </c>
      <c r="HN295" s="263" t="s">
        <v>6977</v>
      </c>
      <c r="HO295" s="263" t="s">
        <v>6977</v>
      </c>
      <c r="HP295" s="263" t="s">
        <v>6977</v>
      </c>
      <c r="HQ295" s="263" t="s">
        <v>6977</v>
      </c>
    </row>
    <row r="296" spans="1:225">
      <c r="C296" s="229"/>
      <c r="E296" s="229" t="s">
        <v>7214</v>
      </c>
      <c r="F296" s="235" t="s">
        <v>7272</v>
      </c>
      <c r="G296" s="260" t="s">
        <v>7206</v>
      </c>
      <c r="H296" s="261" t="s">
        <v>7213</v>
      </c>
      <c r="I296" s="262"/>
      <c r="J296" s="262"/>
      <c r="K296" s="262"/>
      <c r="L296" s="262"/>
      <c r="M296" s="262"/>
      <c r="N296" s="262"/>
      <c r="O296" s="262"/>
      <c r="P296" s="262"/>
      <c r="Q296" s="262"/>
      <c r="R296" s="262"/>
      <c r="S296" s="262"/>
      <c r="T296" s="262"/>
      <c r="U296" s="262"/>
      <c r="V296" s="262"/>
      <c r="W296" s="262"/>
      <c r="X296" s="262"/>
      <c r="Y296" s="262"/>
      <c r="Z296" s="262"/>
      <c r="AA296" s="262"/>
      <c r="AB296" s="262"/>
      <c r="AC296" s="262"/>
      <c r="AD296" s="262"/>
      <c r="AE296" s="262"/>
      <c r="AF296" s="262"/>
      <c r="AG296" s="262"/>
      <c r="AH296" s="262"/>
      <c r="AI296" s="262"/>
      <c r="AJ296" s="262"/>
      <c r="AK296" s="262"/>
      <c r="AL296" s="262"/>
      <c r="AM296" s="262"/>
      <c r="AN296" s="262"/>
      <c r="AO296" s="262"/>
      <c r="AP296" s="262"/>
      <c r="AQ296" s="262"/>
      <c r="AR296" s="262"/>
      <c r="AS296" s="262"/>
      <c r="AT296" s="262"/>
      <c r="AU296" s="262"/>
      <c r="AV296" s="262"/>
      <c r="AW296" s="262"/>
      <c r="AX296" s="262"/>
      <c r="AY296" s="262"/>
      <c r="AZ296" s="262"/>
      <c r="BA296" s="262"/>
      <c r="BB296" s="262"/>
      <c r="BC296" s="262"/>
      <c r="BD296" s="262"/>
      <c r="BE296" s="262"/>
      <c r="BF296" s="262"/>
      <c r="BG296" s="262"/>
      <c r="BH296" s="262"/>
      <c r="BI296" s="262"/>
      <c r="BJ296" s="262"/>
      <c r="BK296" s="262"/>
      <c r="BL296" s="262"/>
      <c r="BM296" s="262"/>
      <c r="BN296" s="262"/>
      <c r="BO296" s="262"/>
      <c r="BP296" s="262"/>
      <c r="BQ296" s="262"/>
      <c r="BR296" s="262"/>
      <c r="BS296" s="262"/>
      <c r="BT296" s="262"/>
      <c r="BU296" s="262"/>
      <c r="BV296" s="262"/>
      <c r="BW296" s="262"/>
      <c r="BX296" s="262"/>
      <c r="BY296" s="262"/>
      <c r="BZ296" s="262"/>
      <c r="CA296" s="262"/>
      <c r="CB296" s="262"/>
      <c r="CC296" s="262"/>
      <c r="CD296" s="262"/>
      <c r="CE296" s="262"/>
      <c r="CF296" s="262"/>
      <c r="CG296" s="262"/>
      <c r="CH296" s="262"/>
      <c r="CI296" s="262"/>
      <c r="CJ296" s="262"/>
      <c r="CK296" s="262"/>
      <c r="CL296" s="262"/>
      <c r="CM296" s="262"/>
      <c r="CN296" s="262"/>
      <c r="CO296" s="262"/>
      <c r="CP296" s="262"/>
      <c r="CQ296" s="262"/>
      <c r="CR296" s="262"/>
      <c r="CS296" s="262"/>
      <c r="CT296" s="262"/>
      <c r="CU296" s="262"/>
      <c r="CV296" s="262"/>
      <c r="CW296" s="262"/>
      <c r="CX296" s="262"/>
      <c r="CY296" s="262"/>
      <c r="CZ296" s="262"/>
      <c r="DA296" s="262"/>
      <c r="DB296" s="262"/>
      <c r="DC296" s="262"/>
      <c r="DD296" s="262"/>
      <c r="DE296" s="262"/>
      <c r="DF296" s="262"/>
      <c r="DG296" s="262"/>
      <c r="DH296" s="262"/>
      <c r="DI296" s="262"/>
      <c r="DJ296" s="262"/>
      <c r="DK296" s="262"/>
      <c r="DL296" s="262"/>
      <c r="DM296" s="262"/>
      <c r="DN296" s="262"/>
      <c r="DO296" s="262"/>
      <c r="DP296" s="262"/>
      <c r="DQ296" s="262"/>
      <c r="DR296" s="262"/>
      <c r="DS296" s="262"/>
      <c r="DT296" s="262"/>
      <c r="DU296" s="262"/>
      <c r="DV296" s="262"/>
      <c r="DW296" s="262"/>
      <c r="DX296" s="262"/>
      <c r="DY296" s="262"/>
      <c r="DZ296" s="262"/>
      <c r="EA296" s="262"/>
      <c r="EB296" s="262"/>
      <c r="EC296" s="262"/>
      <c r="ED296" s="262"/>
      <c r="EE296" s="262"/>
      <c r="EF296" s="262"/>
      <c r="EG296" s="262"/>
      <c r="EH296" s="262"/>
      <c r="EI296" s="262"/>
      <c r="EJ296" s="262"/>
      <c r="EK296" s="262"/>
      <c r="EL296" s="262"/>
      <c r="EM296" s="262"/>
      <c r="EN296" s="262"/>
      <c r="EO296" s="263">
        <v>-101.7958</v>
      </c>
      <c r="EP296" s="263" t="s">
        <v>6977</v>
      </c>
      <c r="EQ296" s="263" t="s">
        <v>6977</v>
      </c>
      <c r="ER296" s="263" t="s">
        <v>6977</v>
      </c>
      <c r="ES296" s="263" t="s">
        <v>6977</v>
      </c>
      <c r="ET296" s="263" t="s">
        <v>6977</v>
      </c>
      <c r="EU296" s="263" t="s">
        <v>6977</v>
      </c>
      <c r="EV296" s="263" t="s">
        <v>6977</v>
      </c>
      <c r="EW296" s="263" t="s">
        <v>6977</v>
      </c>
      <c r="EX296" s="263" t="s">
        <v>6977</v>
      </c>
      <c r="EY296" s="263" t="s">
        <v>6977</v>
      </c>
      <c r="EZ296" s="263" t="s">
        <v>6977</v>
      </c>
      <c r="FA296" s="263" t="s">
        <v>6977</v>
      </c>
      <c r="FB296" s="263" t="s">
        <v>6977</v>
      </c>
      <c r="FC296" s="263" t="s">
        <v>6977</v>
      </c>
      <c r="FD296" s="263" t="s">
        <v>6977</v>
      </c>
      <c r="FE296" s="263" t="s">
        <v>6977</v>
      </c>
      <c r="FF296" s="263" t="s">
        <v>6977</v>
      </c>
      <c r="FG296" s="263" t="s">
        <v>6977</v>
      </c>
      <c r="FH296" s="263" t="s">
        <v>6977</v>
      </c>
      <c r="FI296" s="263" t="s">
        <v>6977</v>
      </c>
      <c r="FJ296" s="263" t="s">
        <v>6977</v>
      </c>
      <c r="FK296" s="263" t="s">
        <v>6977</v>
      </c>
      <c r="FL296" s="263" t="s">
        <v>6977</v>
      </c>
      <c r="FM296" s="263" t="s">
        <v>6977</v>
      </c>
      <c r="FN296" s="263" t="s">
        <v>6977</v>
      </c>
      <c r="FO296" s="263" t="s">
        <v>6977</v>
      </c>
      <c r="FP296" s="263" t="s">
        <v>6977</v>
      </c>
      <c r="FQ296" s="263" t="s">
        <v>6977</v>
      </c>
      <c r="FR296" s="263" t="s">
        <v>6977</v>
      </c>
      <c r="FS296" s="263" t="s">
        <v>6977</v>
      </c>
      <c r="FT296" s="263" t="s">
        <v>6977</v>
      </c>
      <c r="FU296" s="263" t="s">
        <v>6977</v>
      </c>
      <c r="FV296" s="263" t="s">
        <v>6977</v>
      </c>
      <c r="FW296" s="263" t="s">
        <v>6977</v>
      </c>
      <c r="FX296" s="263" t="s">
        <v>6977</v>
      </c>
      <c r="FY296" s="263" t="s">
        <v>6977</v>
      </c>
      <c r="FZ296" s="263" t="s">
        <v>6977</v>
      </c>
      <c r="GA296" s="263" t="s">
        <v>6977</v>
      </c>
      <c r="GB296" s="263" t="s">
        <v>6977</v>
      </c>
      <c r="GC296" s="263" t="s">
        <v>6977</v>
      </c>
      <c r="GD296" s="263" t="s">
        <v>6977</v>
      </c>
      <c r="GE296" s="263" t="s">
        <v>6977</v>
      </c>
      <c r="GF296" s="263" t="s">
        <v>6977</v>
      </c>
      <c r="GG296" s="263" t="s">
        <v>6977</v>
      </c>
      <c r="GH296" s="263" t="s">
        <v>6977</v>
      </c>
      <c r="GI296" s="263" t="s">
        <v>6977</v>
      </c>
      <c r="GJ296" s="263" t="s">
        <v>6977</v>
      </c>
      <c r="GK296" s="263" t="s">
        <v>6977</v>
      </c>
      <c r="GL296" s="263" t="s">
        <v>6977</v>
      </c>
      <c r="GM296" s="263" t="s">
        <v>6977</v>
      </c>
      <c r="GN296" s="263" t="s">
        <v>6977</v>
      </c>
      <c r="GO296" s="263" t="s">
        <v>6977</v>
      </c>
      <c r="GP296" s="263" t="s">
        <v>6977</v>
      </c>
      <c r="GQ296" s="263" t="s">
        <v>6977</v>
      </c>
      <c r="GR296" s="263" t="s">
        <v>6977</v>
      </c>
      <c r="GS296" s="263" t="s">
        <v>6977</v>
      </c>
      <c r="GT296" s="263" t="s">
        <v>6977</v>
      </c>
      <c r="GU296" s="263" t="s">
        <v>6977</v>
      </c>
      <c r="GV296" s="263" t="s">
        <v>6977</v>
      </c>
      <c r="GW296" s="263" t="s">
        <v>6977</v>
      </c>
      <c r="GX296" s="263" t="s">
        <v>6977</v>
      </c>
      <c r="GY296" s="263" t="s">
        <v>6977</v>
      </c>
      <c r="GZ296" s="263" t="s">
        <v>6977</v>
      </c>
      <c r="HA296" s="263" t="s">
        <v>6977</v>
      </c>
      <c r="HB296" s="263" t="s">
        <v>6977</v>
      </c>
      <c r="HC296" s="263" t="s">
        <v>6977</v>
      </c>
      <c r="HD296" s="263" t="s">
        <v>6977</v>
      </c>
      <c r="HE296" s="263" t="s">
        <v>6977</v>
      </c>
      <c r="HF296" s="263" t="s">
        <v>6977</v>
      </c>
      <c r="HG296" s="263" t="s">
        <v>6977</v>
      </c>
      <c r="HH296" s="263" t="s">
        <v>6977</v>
      </c>
      <c r="HI296" s="263" t="s">
        <v>6977</v>
      </c>
      <c r="HJ296" s="263" t="s">
        <v>6977</v>
      </c>
      <c r="HK296" s="263" t="s">
        <v>6977</v>
      </c>
      <c r="HL296" s="263" t="s">
        <v>6977</v>
      </c>
      <c r="HM296" s="263" t="s">
        <v>6977</v>
      </c>
      <c r="HN296" s="263" t="s">
        <v>6977</v>
      </c>
      <c r="HO296" s="263" t="s">
        <v>6977</v>
      </c>
      <c r="HP296" s="263" t="s">
        <v>6977</v>
      </c>
      <c r="HQ296" s="263" t="s">
        <v>6977</v>
      </c>
    </row>
    <row r="297" spans="1:225">
      <c r="C297" s="229"/>
      <c r="E297" s="229" t="s">
        <v>7215</v>
      </c>
      <c r="F297" s="235" t="s">
        <v>7272</v>
      </c>
      <c r="G297" s="260" t="s">
        <v>7206</v>
      </c>
      <c r="H297" s="261" t="s">
        <v>7213</v>
      </c>
      <c r="I297" s="262"/>
      <c r="J297" s="262"/>
      <c r="K297" s="262"/>
      <c r="L297" s="262"/>
      <c r="M297" s="262"/>
      <c r="N297" s="262"/>
      <c r="O297" s="262"/>
      <c r="P297" s="262"/>
      <c r="Q297" s="262"/>
      <c r="R297" s="262"/>
      <c r="S297" s="262"/>
      <c r="T297" s="262"/>
      <c r="U297" s="262"/>
      <c r="V297" s="262"/>
      <c r="W297" s="262"/>
      <c r="X297" s="262"/>
      <c r="Y297" s="262"/>
      <c r="Z297" s="262"/>
      <c r="AA297" s="262"/>
      <c r="AB297" s="262"/>
      <c r="AC297" s="262"/>
      <c r="AD297" s="262"/>
      <c r="AE297" s="262"/>
      <c r="AF297" s="262"/>
      <c r="AG297" s="262"/>
      <c r="AH297" s="262"/>
      <c r="AI297" s="262"/>
      <c r="AJ297" s="262"/>
      <c r="AK297" s="262"/>
      <c r="AL297" s="262"/>
      <c r="AM297" s="262"/>
      <c r="AN297" s="262"/>
      <c r="AO297" s="262"/>
      <c r="AP297" s="262"/>
      <c r="AQ297" s="262"/>
      <c r="AR297" s="262"/>
      <c r="AS297" s="262"/>
      <c r="AT297" s="262"/>
      <c r="AU297" s="262"/>
      <c r="AV297" s="262"/>
      <c r="AW297" s="262"/>
      <c r="AX297" s="262"/>
      <c r="AY297" s="262"/>
      <c r="AZ297" s="262"/>
      <c r="BA297" s="262"/>
      <c r="BB297" s="262"/>
      <c r="BC297" s="262"/>
      <c r="BD297" s="262"/>
      <c r="BE297" s="262"/>
      <c r="BF297" s="262"/>
      <c r="BG297" s="262"/>
      <c r="BH297" s="262"/>
      <c r="BI297" s="262"/>
      <c r="BJ297" s="262"/>
      <c r="BK297" s="262"/>
      <c r="BL297" s="262"/>
      <c r="BM297" s="262"/>
      <c r="BN297" s="262"/>
      <c r="BO297" s="262"/>
      <c r="BP297" s="262"/>
      <c r="BQ297" s="262"/>
      <c r="BR297" s="262"/>
      <c r="BS297" s="262"/>
      <c r="BT297" s="262"/>
      <c r="BU297" s="262"/>
      <c r="BV297" s="262"/>
      <c r="BW297" s="262"/>
      <c r="BX297" s="262"/>
      <c r="BY297" s="262"/>
      <c r="BZ297" s="262"/>
      <c r="CA297" s="262"/>
      <c r="CB297" s="262"/>
      <c r="CC297" s="262"/>
      <c r="CD297" s="262"/>
      <c r="CE297" s="262"/>
      <c r="CF297" s="262"/>
      <c r="CG297" s="262"/>
      <c r="CH297" s="262"/>
      <c r="CI297" s="262"/>
      <c r="CJ297" s="262"/>
      <c r="CK297" s="262"/>
      <c r="CL297" s="262"/>
      <c r="CM297" s="262"/>
      <c r="CN297" s="262"/>
      <c r="CO297" s="262"/>
      <c r="CP297" s="262"/>
      <c r="CQ297" s="262"/>
      <c r="CR297" s="262"/>
      <c r="CS297" s="262"/>
      <c r="CT297" s="262"/>
      <c r="CU297" s="262"/>
      <c r="CV297" s="262"/>
      <c r="CW297" s="262"/>
      <c r="CX297" s="262"/>
      <c r="CY297" s="262"/>
      <c r="CZ297" s="262"/>
      <c r="DA297" s="262"/>
      <c r="DB297" s="262"/>
      <c r="DC297" s="262"/>
      <c r="DD297" s="262"/>
      <c r="DE297" s="262"/>
      <c r="DF297" s="262"/>
      <c r="DG297" s="262"/>
      <c r="DH297" s="262"/>
      <c r="DI297" s="262"/>
      <c r="DJ297" s="262"/>
      <c r="DK297" s="262"/>
      <c r="DL297" s="262"/>
      <c r="DM297" s="262"/>
      <c r="DN297" s="262"/>
      <c r="DO297" s="262"/>
      <c r="DP297" s="262"/>
      <c r="DQ297" s="262"/>
      <c r="DR297" s="262"/>
      <c r="DS297" s="262"/>
      <c r="DT297" s="262"/>
      <c r="DU297" s="262"/>
      <c r="DV297" s="262"/>
      <c r="DW297" s="262"/>
      <c r="DX297" s="262"/>
      <c r="DY297" s="262"/>
      <c r="DZ297" s="262"/>
      <c r="EA297" s="262"/>
      <c r="EB297" s="262"/>
      <c r="EC297" s="262"/>
      <c r="ED297" s="262"/>
      <c r="EE297" s="262"/>
      <c r="EF297" s="262"/>
      <c r="EG297" s="262"/>
      <c r="EH297" s="262"/>
      <c r="EI297" s="262"/>
      <c r="EJ297" s="262"/>
      <c r="EK297" s="262"/>
      <c r="EL297" s="262"/>
      <c r="EM297" s="262"/>
      <c r="EN297" s="262"/>
      <c r="EO297" s="263">
        <v>-315.80700000000002</v>
      </c>
      <c r="EP297" s="263" t="s">
        <v>6977</v>
      </c>
      <c r="EQ297" s="263" t="s">
        <v>6977</v>
      </c>
      <c r="ER297" s="263" t="s">
        <v>6977</v>
      </c>
      <c r="ES297" s="263" t="s">
        <v>6977</v>
      </c>
      <c r="ET297" s="263" t="s">
        <v>6977</v>
      </c>
      <c r="EU297" s="263" t="s">
        <v>6977</v>
      </c>
      <c r="EV297" s="263" t="s">
        <v>6977</v>
      </c>
      <c r="EW297" s="263" t="s">
        <v>6977</v>
      </c>
      <c r="EX297" s="263" t="s">
        <v>6977</v>
      </c>
      <c r="EY297" s="263" t="s">
        <v>6977</v>
      </c>
      <c r="EZ297" s="263" t="s">
        <v>6977</v>
      </c>
      <c r="FA297" s="263" t="s">
        <v>6977</v>
      </c>
      <c r="FB297" s="263" t="s">
        <v>6977</v>
      </c>
      <c r="FC297" s="263" t="s">
        <v>6977</v>
      </c>
      <c r="FD297" s="263" t="s">
        <v>6977</v>
      </c>
      <c r="FE297" s="263" t="s">
        <v>6977</v>
      </c>
      <c r="FF297" s="263" t="s">
        <v>6977</v>
      </c>
      <c r="FG297" s="263" t="s">
        <v>6977</v>
      </c>
      <c r="FH297" s="263" t="s">
        <v>6977</v>
      </c>
      <c r="FI297" s="263" t="s">
        <v>6977</v>
      </c>
      <c r="FJ297" s="263" t="s">
        <v>6977</v>
      </c>
      <c r="FK297" s="263" t="s">
        <v>6977</v>
      </c>
      <c r="FL297" s="263" t="s">
        <v>6977</v>
      </c>
      <c r="FM297" s="263" t="s">
        <v>6977</v>
      </c>
      <c r="FN297" s="263" t="s">
        <v>6977</v>
      </c>
      <c r="FO297" s="263" t="s">
        <v>6977</v>
      </c>
      <c r="FP297" s="263" t="s">
        <v>6977</v>
      </c>
      <c r="FQ297" s="263" t="s">
        <v>6977</v>
      </c>
      <c r="FR297" s="263" t="s">
        <v>6977</v>
      </c>
      <c r="FS297" s="263" t="s">
        <v>6977</v>
      </c>
      <c r="FT297" s="263" t="s">
        <v>6977</v>
      </c>
      <c r="FU297" s="263" t="s">
        <v>6977</v>
      </c>
      <c r="FV297" s="263" t="s">
        <v>6977</v>
      </c>
      <c r="FW297" s="263" t="s">
        <v>6977</v>
      </c>
      <c r="FX297" s="263" t="s">
        <v>6977</v>
      </c>
      <c r="FY297" s="263" t="s">
        <v>6977</v>
      </c>
      <c r="FZ297" s="263" t="s">
        <v>6977</v>
      </c>
      <c r="GA297" s="263" t="s">
        <v>6977</v>
      </c>
      <c r="GB297" s="263" t="s">
        <v>6977</v>
      </c>
      <c r="GC297" s="263" t="s">
        <v>6977</v>
      </c>
      <c r="GD297" s="263" t="s">
        <v>6977</v>
      </c>
      <c r="GE297" s="263" t="s">
        <v>6977</v>
      </c>
      <c r="GF297" s="263" t="s">
        <v>6977</v>
      </c>
      <c r="GG297" s="263" t="s">
        <v>6977</v>
      </c>
      <c r="GH297" s="263" t="s">
        <v>6977</v>
      </c>
      <c r="GI297" s="263" t="s">
        <v>6977</v>
      </c>
      <c r="GJ297" s="263" t="s">
        <v>6977</v>
      </c>
      <c r="GK297" s="263" t="s">
        <v>6977</v>
      </c>
      <c r="GL297" s="263" t="s">
        <v>6977</v>
      </c>
      <c r="GM297" s="263" t="s">
        <v>6977</v>
      </c>
      <c r="GN297" s="263" t="s">
        <v>6977</v>
      </c>
      <c r="GO297" s="263" t="s">
        <v>6977</v>
      </c>
      <c r="GP297" s="263" t="s">
        <v>6977</v>
      </c>
      <c r="GQ297" s="263" t="s">
        <v>6977</v>
      </c>
      <c r="GR297" s="263" t="s">
        <v>6977</v>
      </c>
      <c r="GS297" s="263" t="s">
        <v>6977</v>
      </c>
      <c r="GT297" s="263" t="s">
        <v>6977</v>
      </c>
      <c r="GU297" s="263" t="s">
        <v>6977</v>
      </c>
      <c r="GV297" s="263" t="s">
        <v>6977</v>
      </c>
      <c r="GW297" s="263" t="s">
        <v>6977</v>
      </c>
      <c r="GX297" s="263" t="s">
        <v>6977</v>
      </c>
      <c r="GY297" s="263" t="s">
        <v>6977</v>
      </c>
      <c r="GZ297" s="263" t="s">
        <v>6977</v>
      </c>
      <c r="HA297" s="263" t="s">
        <v>6977</v>
      </c>
      <c r="HB297" s="263" t="s">
        <v>6977</v>
      </c>
      <c r="HC297" s="263" t="s">
        <v>6977</v>
      </c>
      <c r="HD297" s="263" t="s">
        <v>6977</v>
      </c>
      <c r="HE297" s="263" t="s">
        <v>6977</v>
      </c>
      <c r="HF297" s="263" t="s">
        <v>6977</v>
      </c>
      <c r="HG297" s="263" t="s">
        <v>6977</v>
      </c>
      <c r="HH297" s="263" t="s">
        <v>6977</v>
      </c>
      <c r="HI297" s="263" t="s">
        <v>6977</v>
      </c>
      <c r="HJ297" s="263" t="s">
        <v>6977</v>
      </c>
      <c r="HK297" s="263" t="s">
        <v>6977</v>
      </c>
      <c r="HL297" s="263" t="s">
        <v>6977</v>
      </c>
      <c r="HM297" s="263" t="s">
        <v>6977</v>
      </c>
      <c r="HN297" s="263" t="s">
        <v>6977</v>
      </c>
      <c r="HO297" s="263" t="s">
        <v>6977</v>
      </c>
      <c r="HP297" s="263" t="s">
        <v>6977</v>
      </c>
      <c r="HQ297" s="263" t="s">
        <v>6977</v>
      </c>
    </row>
    <row r="298" spans="1:225">
      <c r="C298" s="229"/>
      <c r="E298" s="229" t="s">
        <v>7216</v>
      </c>
      <c r="F298" s="235" t="s">
        <v>7272</v>
      </c>
      <c r="G298" s="260" t="s">
        <v>7206</v>
      </c>
      <c r="H298" s="261" t="s">
        <v>7213</v>
      </c>
      <c r="I298" s="262"/>
      <c r="J298" s="262"/>
      <c r="K298" s="262"/>
      <c r="L298" s="262"/>
      <c r="M298" s="262"/>
      <c r="N298" s="262"/>
      <c r="O298" s="262"/>
      <c r="P298" s="262"/>
      <c r="Q298" s="262"/>
      <c r="R298" s="262"/>
      <c r="S298" s="262"/>
      <c r="T298" s="262"/>
      <c r="U298" s="262"/>
      <c r="V298" s="262"/>
      <c r="W298" s="262"/>
      <c r="X298" s="262"/>
      <c r="Y298" s="262"/>
      <c r="Z298" s="262"/>
      <c r="AA298" s="262"/>
      <c r="AB298" s="262"/>
      <c r="AC298" s="262"/>
      <c r="AD298" s="262"/>
      <c r="AE298" s="262"/>
      <c r="AF298" s="262"/>
      <c r="AG298" s="262"/>
      <c r="AH298" s="262"/>
      <c r="AI298" s="262"/>
      <c r="AJ298" s="262"/>
      <c r="AK298" s="262"/>
      <c r="AL298" s="262"/>
      <c r="AM298" s="262"/>
      <c r="AN298" s="262"/>
      <c r="AO298" s="262"/>
      <c r="AP298" s="262"/>
      <c r="AQ298" s="262"/>
      <c r="AR298" s="262"/>
      <c r="AS298" s="262"/>
      <c r="AT298" s="262"/>
      <c r="AU298" s="262"/>
      <c r="AV298" s="262"/>
      <c r="AW298" s="262"/>
      <c r="AX298" s="262"/>
      <c r="AY298" s="262"/>
      <c r="AZ298" s="262"/>
      <c r="BA298" s="262"/>
      <c r="BB298" s="262"/>
      <c r="BC298" s="262"/>
      <c r="BD298" s="262"/>
      <c r="BE298" s="262"/>
      <c r="BF298" s="262"/>
      <c r="BG298" s="262"/>
      <c r="BH298" s="262"/>
      <c r="BI298" s="262"/>
      <c r="BJ298" s="262"/>
      <c r="BK298" s="262"/>
      <c r="BL298" s="262"/>
      <c r="BM298" s="262"/>
      <c r="BN298" s="262"/>
      <c r="BO298" s="262"/>
      <c r="BP298" s="262"/>
      <c r="BQ298" s="262"/>
      <c r="BR298" s="262"/>
      <c r="BS298" s="262"/>
      <c r="BT298" s="262"/>
      <c r="BU298" s="262"/>
      <c r="BV298" s="262"/>
      <c r="BW298" s="262"/>
      <c r="BX298" s="262"/>
      <c r="BY298" s="262"/>
      <c r="BZ298" s="262"/>
      <c r="CA298" s="262"/>
      <c r="CB298" s="262"/>
      <c r="CC298" s="262"/>
      <c r="CD298" s="262"/>
      <c r="CE298" s="262"/>
      <c r="CF298" s="262"/>
      <c r="CG298" s="262"/>
      <c r="CH298" s="262"/>
      <c r="CI298" s="262"/>
      <c r="CJ298" s="262"/>
      <c r="CK298" s="262"/>
      <c r="CL298" s="262"/>
      <c r="CM298" s="262"/>
      <c r="CN298" s="262"/>
      <c r="CO298" s="262"/>
      <c r="CP298" s="262"/>
      <c r="CQ298" s="262"/>
      <c r="CR298" s="262"/>
      <c r="CS298" s="262"/>
      <c r="CT298" s="262"/>
      <c r="CU298" s="262"/>
      <c r="CV298" s="262"/>
      <c r="CW298" s="262"/>
      <c r="CX298" s="262"/>
      <c r="CY298" s="262"/>
      <c r="CZ298" s="262"/>
      <c r="DA298" s="262"/>
      <c r="DB298" s="262"/>
      <c r="DC298" s="262"/>
      <c r="DD298" s="262"/>
      <c r="DE298" s="262"/>
      <c r="DF298" s="262"/>
      <c r="DG298" s="262"/>
      <c r="DH298" s="262"/>
      <c r="DI298" s="262"/>
      <c r="DJ298" s="262"/>
      <c r="DK298" s="262"/>
      <c r="DL298" s="262"/>
      <c r="DM298" s="262"/>
      <c r="DN298" s="262"/>
      <c r="DO298" s="262"/>
      <c r="DP298" s="262"/>
      <c r="DQ298" s="262"/>
      <c r="DR298" s="262"/>
      <c r="DS298" s="262"/>
      <c r="DT298" s="262"/>
      <c r="DU298" s="262"/>
      <c r="DV298" s="262"/>
      <c r="DW298" s="262"/>
      <c r="DX298" s="262"/>
      <c r="DY298" s="262"/>
      <c r="DZ298" s="262"/>
      <c r="EA298" s="262"/>
      <c r="EB298" s="262"/>
      <c r="EC298" s="262"/>
      <c r="ED298" s="262"/>
      <c r="EE298" s="262"/>
      <c r="EF298" s="262"/>
      <c r="EG298" s="262"/>
      <c r="EH298" s="262"/>
      <c r="EI298" s="262"/>
      <c r="EJ298" s="262"/>
      <c r="EK298" s="262"/>
      <c r="EL298" s="262"/>
      <c r="EM298" s="262"/>
      <c r="EN298" s="262"/>
      <c r="EO298" s="263">
        <v>-2334.9929999999999</v>
      </c>
      <c r="EP298" s="263" t="s">
        <v>6977</v>
      </c>
      <c r="EQ298" s="263" t="s">
        <v>6977</v>
      </c>
      <c r="ER298" s="263" t="s">
        <v>6977</v>
      </c>
      <c r="ES298" s="263" t="s">
        <v>6977</v>
      </c>
      <c r="ET298" s="263" t="s">
        <v>6977</v>
      </c>
      <c r="EU298" s="263" t="s">
        <v>6977</v>
      </c>
      <c r="EV298" s="263" t="s">
        <v>6977</v>
      </c>
      <c r="EW298" s="263" t="s">
        <v>6977</v>
      </c>
      <c r="EX298" s="263" t="s">
        <v>6977</v>
      </c>
      <c r="EY298" s="263" t="s">
        <v>6977</v>
      </c>
      <c r="EZ298" s="263" t="s">
        <v>6977</v>
      </c>
      <c r="FA298" s="263" t="s">
        <v>6977</v>
      </c>
      <c r="FB298" s="263" t="s">
        <v>6977</v>
      </c>
      <c r="FC298" s="263" t="s">
        <v>6977</v>
      </c>
      <c r="FD298" s="263" t="s">
        <v>6977</v>
      </c>
      <c r="FE298" s="263" t="s">
        <v>6977</v>
      </c>
      <c r="FF298" s="263" t="s">
        <v>6977</v>
      </c>
      <c r="FG298" s="263" t="s">
        <v>6977</v>
      </c>
      <c r="FH298" s="263" t="s">
        <v>6977</v>
      </c>
      <c r="FI298" s="263" t="s">
        <v>6977</v>
      </c>
      <c r="FJ298" s="263" t="s">
        <v>6977</v>
      </c>
      <c r="FK298" s="263" t="s">
        <v>6977</v>
      </c>
      <c r="FL298" s="263" t="s">
        <v>6977</v>
      </c>
      <c r="FM298" s="263" t="s">
        <v>6977</v>
      </c>
      <c r="FN298" s="263" t="s">
        <v>6977</v>
      </c>
      <c r="FO298" s="263" t="s">
        <v>6977</v>
      </c>
      <c r="FP298" s="263" t="s">
        <v>6977</v>
      </c>
      <c r="FQ298" s="263" t="s">
        <v>6977</v>
      </c>
      <c r="FR298" s="263" t="s">
        <v>6977</v>
      </c>
      <c r="FS298" s="263" t="s">
        <v>6977</v>
      </c>
      <c r="FT298" s="263" t="s">
        <v>6977</v>
      </c>
      <c r="FU298" s="263" t="s">
        <v>6977</v>
      </c>
      <c r="FV298" s="263" t="s">
        <v>6977</v>
      </c>
      <c r="FW298" s="263" t="s">
        <v>6977</v>
      </c>
      <c r="FX298" s="263" t="s">
        <v>6977</v>
      </c>
      <c r="FY298" s="263" t="s">
        <v>6977</v>
      </c>
      <c r="FZ298" s="263" t="s">
        <v>6977</v>
      </c>
      <c r="GA298" s="263" t="s">
        <v>6977</v>
      </c>
      <c r="GB298" s="263" t="s">
        <v>6977</v>
      </c>
      <c r="GC298" s="263" t="s">
        <v>6977</v>
      </c>
      <c r="GD298" s="263" t="s">
        <v>6977</v>
      </c>
      <c r="GE298" s="263" t="s">
        <v>6977</v>
      </c>
      <c r="GF298" s="263" t="s">
        <v>6977</v>
      </c>
      <c r="GG298" s="263" t="s">
        <v>6977</v>
      </c>
      <c r="GH298" s="263" t="s">
        <v>6977</v>
      </c>
      <c r="GI298" s="263" t="s">
        <v>6977</v>
      </c>
      <c r="GJ298" s="263" t="s">
        <v>6977</v>
      </c>
      <c r="GK298" s="263" t="s">
        <v>6977</v>
      </c>
      <c r="GL298" s="263" t="s">
        <v>6977</v>
      </c>
      <c r="GM298" s="263" t="s">
        <v>6977</v>
      </c>
      <c r="GN298" s="263" t="s">
        <v>6977</v>
      </c>
      <c r="GO298" s="263" t="s">
        <v>6977</v>
      </c>
      <c r="GP298" s="263" t="s">
        <v>6977</v>
      </c>
      <c r="GQ298" s="263" t="s">
        <v>6977</v>
      </c>
      <c r="GR298" s="263" t="s">
        <v>6977</v>
      </c>
      <c r="GS298" s="263" t="s">
        <v>6977</v>
      </c>
      <c r="GT298" s="263" t="s">
        <v>6977</v>
      </c>
      <c r="GU298" s="263" t="s">
        <v>6977</v>
      </c>
      <c r="GV298" s="263" t="s">
        <v>6977</v>
      </c>
      <c r="GW298" s="263" t="s">
        <v>6977</v>
      </c>
      <c r="GX298" s="263" t="s">
        <v>6977</v>
      </c>
      <c r="GY298" s="263" t="s">
        <v>6977</v>
      </c>
      <c r="GZ298" s="263" t="s">
        <v>6977</v>
      </c>
      <c r="HA298" s="263" t="s">
        <v>6977</v>
      </c>
      <c r="HB298" s="263" t="s">
        <v>6977</v>
      </c>
      <c r="HC298" s="263" t="s">
        <v>6977</v>
      </c>
      <c r="HD298" s="263" t="s">
        <v>6977</v>
      </c>
      <c r="HE298" s="263" t="s">
        <v>6977</v>
      </c>
      <c r="HF298" s="263" t="s">
        <v>6977</v>
      </c>
      <c r="HG298" s="263" t="s">
        <v>6977</v>
      </c>
      <c r="HH298" s="263" t="s">
        <v>6977</v>
      </c>
      <c r="HI298" s="263" t="s">
        <v>6977</v>
      </c>
      <c r="HJ298" s="263" t="s">
        <v>6977</v>
      </c>
      <c r="HK298" s="263" t="s">
        <v>6977</v>
      </c>
      <c r="HL298" s="263" t="s">
        <v>6977</v>
      </c>
      <c r="HM298" s="263" t="s">
        <v>6977</v>
      </c>
      <c r="HN298" s="263" t="s">
        <v>6977</v>
      </c>
      <c r="HO298" s="263" t="s">
        <v>6977</v>
      </c>
      <c r="HP298" s="263" t="s">
        <v>6977</v>
      </c>
      <c r="HQ298" s="263" t="s">
        <v>6977</v>
      </c>
    </row>
    <row r="299" spans="1:225">
      <c r="C299" s="229"/>
      <c r="E299" t="s">
        <v>7217</v>
      </c>
      <c r="F299" s="235" t="s">
        <v>7272</v>
      </c>
      <c r="G299" s="260" t="s">
        <v>7206</v>
      </c>
      <c r="H299" s="261" t="s">
        <v>7213</v>
      </c>
      <c r="I299" s="262"/>
      <c r="J299" s="262"/>
      <c r="K299" s="262"/>
      <c r="L299" s="262"/>
      <c r="M299" s="262"/>
      <c r="N299" s="262"/>
      <c r="O299" s="262"/>
      <c r="P299" s="262"/>
      <c r="Q299" s="262"/>
      <c r="R299" s="262"/>
      <c r="S299" s="262"/>
      <c r="T299" s="262"/>
      <c r="U299" s="262"/>
      <c r="V299" s="262"/>
      <c r="W299" s="262"/>
      <c r="X299" s="262"/>
      <c r="Y299" s="262"/>
      <c r="Z299" s="262"/>
      <c r="AA299" s="262"/>
      <c r="AB299" s="262"/>
      <c r="AC299" s="262"/>
      <c r="AD299" s="262"/>
      <c r="AE299" s="262"/>
      <c r="AF299" s="262"/>
      <c r="AG299" s="262"/>
      <c r="AH299" s="262"/>
      <c r="AI299" s="262"/>
      <c r="AJ299" s="262"/>
      <c r="AK299" s="262"/>
      <c r="AL299" s="262"/>
      <c r="AM299" s="262"/>
      <c r="AN299" s="262"/>
      <c r="AO299" s="262"/>
      <c r="AP299" s="262"/>
      <c r="AQ299" s="262"/>
      <c r="AR299" s="262"/>
      <c r="AS299" s="262"/>
      <c r="AT299" s="262"/>
      <c r="AU299" s="262"/>
      <c r="AV299" s="262"/>
      <c r="AW299" s="262"/>
      <c r="AX299" s="262"/>
      <c r="AY299" s="262"/>
      <c r="AZ299" s="262"/>
      <c r="BA299" s="262"/>
      <c r="BB299" s="262"/>
      <c r="BC299" s="262"/>
      <c r="BD299" s="262"/>
      <c r="BE299" s="262"/>
      <c r="BF299" s="262"/>
      <c r="BG299" s="262"/>
      <c r="BH299" s="262"/>
      <c r="BI299" s="262"/>
      <c r="BJ299" s="262"/>
      <c r="BK299" s="262"/>
      <c r="BL299" s="262"/>
      <c r="BM299" s="262"/>
      <c r="BN299" s="262"/>
      <c r="BO299" s="262"/>
      <c r="BP299" s="262"/>
      <c r="BQ299" s="262"/>
      <c r="BR299" s="262"/>
      <c r="BS299" s="262"/>
      <c r="BT299" s="262"/>
      <c r="BU299" s="262"/>
      <c r="BV299" s="262"/>
      <c r="BW299" s="262"/>
      <c r="BX299" s="262"/>
      <c r="BY299" s="262"/>
      <c r="BZ299" s="262"/>
      <c r="CA299" s="262"/>
      <c r="CB299" s="262"/>
      <c r="CC299" s="262"/>
      <c r="CD299" s="262"/>
      <c r="CE299" s="262"/>
      <c r="CF299" s="262"/>
      <c r="CG299" s="262"/>
      <c r="CH299" s="262"/>
      <c r="CI299" s="262"/>
      <c r="CJ299" s="262"/>
      <c r="CK299" s="262"/>
      <c r="CL299" s="262"/>
      <c r="CM299" s="262"/>
      <c r="CN299" s="262"/>
      <c r="CO299" s="262"/>
      <c r="CP299" s="262"/>
      <c r="CQ299" s="262"/>
      <c r="CR299" s="262"/>
      <c r="CS299" s="262"/>
      <c r="CT299" s="262"/>
      <c r="CU299" s="262"/>
      <c r="CV299" s="262"/>
      <c r="CW299" s="262"/>
      <c r="CX299" s="262"/>
      <c r="CY299" s="262"/>
      <c r="CZ299" s="262"/>
      <c r="DA299" s="262"/>
      <c r="DB299" s="262"/>
      <c r="DC299" s="262"/>
      <c r="DD299" s="262"/>
      <c r="DE299" s="262"/>
      <c r="DF299" s="262"/>
      <c r="DG299" s="262"/>
      <c r="DH299" s="262"/>
      <c r="DI299" s="262"/>
      <c r="DJ299" s="262"/>
      <c r="DK299" s="262"/>
      <c r="DL299" s="262"/>
      <c r="DM299" s="262"/>
      <c r="DN299" s="262"/>
      <c r="DO299" s="262"/>
      <c r="DP299" s="262"/>
      <c r="DQ299" s="262"/>
      <c r="DR299" s="262"/>
      <c r="DS299" s="262"/>
      <c r="DT299" s="262"/>
      <c r="DU299" s="262"/>
      <c r="DV299" s="262"/>
      <c r="DW299" s="262"/>
      <c r="DX299" s="262"/>
      <c r="DY299" s="262"/>
      <c r="DZ299" s="262"/>
      <c r="EA299" s="262"/>
      <c r="EB299" s="262"/>
      <c r="EC299" s="262"/>
      <c r="ED299" s="262"/>
      <c r="EE299" s="262"/>
      <c r="EF299" s="262"/>
      <c r="EG299" s="262"/>
      <c r="EH299" s="262"/>
      <c r="EI299" s="262"/>
      <c r="EJ299" s="262"/>
      <c r="EK299" s="262"/>
      <c r="EL299" s="262"/>
      <c r="EM299" s="262"/>
      <c r="EN299" s="262"/>
      <c r="EO299" s="263">
        <v>-198.9941</v>
      </c>
      <c r="EP299" s="263" t="s">
        <v>6977</v>
      </c>
      <c r="EQ299" s="263" t="s">
        <v>6977</v>
      </c>
      <c r="ER299" s="263" t="s">
        <v>6977</v>
      </c>
      <c r="ES299" s="263" t="s">
        <v>6977</v>
      </c>
      <c r="ET299" s="263" t="s">
        <v>6977</v>
      </c>
      <c r="EU299" s="263" t="s">
        <v>6977</v>
      </c>
      <c r="EV299" s="263" t="s">
        <v>6977</v>
      </c>
      <c r="EW299" s="263" t="s">
        <v>6977</v>
      </c>
      <c r="EX299" s="263" t="s">
        <v>6977</v>
      </c>
      <c r="EY299" s="263" t="s">
        <v>6977</v>
      </c>
      <c r="EZ299" s="263" t="s">
        <v>6977</v>
      </c>
      <c r="FA299" s="263" t="s">
        <v>6977</v>
      </c>
      <c r="FB299" s="263" t="s">
        <v>6977</v>
      </c>
      <c r="FC299" s="263" t="s">
        <v>6977</v>
      </c>
      <c r="FD299" s="263" t="s">
        <v>6977</v>
      </c>
      <c r="FE299" s="263" t="s">
        <v>6977</v>
      </c>
      <c r="FF299" s="263" t="s">
        <v>6977</v>
      </c>
      <c r="FG299" s="263" t="s">
        <v>6977</v>
      </c>
      <c r="FH299" s="263" t="s">
        <v>6977</v>
      </c>
      <c r="FI299" s="263" t="s">
        <v>6977</v>
      </c>
      <c r="FJ299" s="263" t="s">
        <v>6977</v>
      </c>
      <c r="FK299" s="263" t="s">
        <v>6977</v>
      </c>
      <c r="FL299" s="263" t="s">
        <v>6977</v>
      </c>
      <c r="FM299" s="263" t="s">
        <v>6977</v>
      </c>
      <c r="FN299" s="263" t="s">
        <v>6977</v>
      </c>
      <c r="FO299" s="263" t="s">
        <v>6977</v>
      </c>
      <c r="FP299" s="263" t="s">
        <v>6977</v>
      </c>
      <c r="FQ299" s="263" t="s">
        <v>6977</v>
      </c>
      <c r="FR299" s="263" t="s">
        <v>6977</v>
      </c>
      <c r="FS299" s="263" t="s">
        <v>6977</v>
      </c>
      <c r="FT299" s="263" t="s">
        <v>6977</v>
      </c>
      <c r="FU299" s="263" t="s">
        <v>6977</v>
      </c>
      <c r="FV299" s="263" t="s">
        <v>6977</v>
      </c>
      <c r="FW299" s="263" t="s">
        <v>6977</v>
      </c>
      <c r="FX299" s="263" t="s">
        <v>6977</v>
      </c>
      <c r="FY299" s="263" t="s">
        <v>6977</v>
      </c>
      <c r="FZ299" s="263" t="s">
        <v>6977</v>
      </c>
      <c r="GA299" s="263" t="s">
        <v>6977</v>
      </c>
      <c r="GB299" s="263" t="s">
        <v>6977</v>
      </c>
      <c r="GC299" s="263" t="s">
        <v>6977</v>
      </c>
      <c r="GD299" s="263" t="s">
        <v>6977</v>
      </c>
      <c r="GE299" s="263" t="s">
        <v>6977</v>
      </c>
      <c r="GF299" s="263" t="s">
        <v>6977</v>
      </c>
      <c r="GG299" s="263" t="s">
        <v>6977</v>
      </c>
      <c r="GH299" s="263" t="s">
        <v>6977</v>
      </c>
      <c r="GI299" s="263" t="s">
        <v>6977</v>
      </c>
      <c r="GJ299" s="263" t="s">
        <v>6977</v>
      </c>
      <c r="GK299" s="263" t="s">
        <v>6977</v>
      </c>
      <c r="GL299" s="263" t="s">
        <v>6977</v>
      </c>
      <c r="GM299" s="263" t="s">
        <v>6977</v>
      </c>
      <c r="GN299" s="263" t="s">
        <v>6977</v>
      </c>
      <c r="GO299" s="263" t="s">
        <v>6977</v>
      </c>
      <c r="GP299" s="263" t="s">
        <v>6977</v>
      </c>
      <c r="GQ299" s="263" t="s">
        <v>6977</v>
      </c>
      <c r="GR299" s="263" t="s">
        <v>6977</v>
      </c>
      <c r="GS299" s="263" t="s">
        <v>6977</v>
      </c>
      <c r="GT299" s="263" t="s">
        <v>6977</v>
      </c>
      <c r="GU299" s="263" t="s">
        <v>6977</v>
      </c>
      <c r="GV299" s="263" t="s">
        <v>6977</v>
      </c>
      <c r="GW299" s="263" t="s">
        <v>6977</v>
      </c>
      <c r="GX299" s="263" t="s">
        <v>6977</v>
      </c>
      <c r="GY299" s="263" t="s">
        <v>6977</v>
      </c>
      <c r="GZ299" s="263" t="s">
        <v>6977</v>
      </c>
      <c r="HA299" s="263" t="s">
        <v>6977</v>
      </c>
      <c r="HB299" s="263" t="s">
        <v>6977</v>
      </c>
      <c r="HC299" s="263" t="s">
        <v>6977</v>
      </c>
      <c r="HD299" s="263" t="s">
        <v>6977</v>
      </c>
      <c r="HE299" s="263" t="s">
        <v>6977</v>
      </c>
      <c r="HF299" s="263" t="s">
        <v>6977</v>
      </c>
      <c r="HG299" s="263" t="s">
        <v>6977</v>
      </c>
      <c r="HH299" s="263" t="s">
        <v>6977</v>
      </c>
      <c r="HI299" s="263" t="s">
        <v>6977</v>
      </c>
      <c r="HJ299" s="263" t="s">
        <v>6977</v>
      </c>
      <c r="HK299" s="263" t="s">
        <v>6977</v>
      </c>
      <c r="HL299" s="263" t="s">
        <v>6977</v>
      </c>
      <c r="HM299" s="263" t="s">
        <v>6977</v>
      </c>
      <c r="HN299" s="263" t="s">
        <v>6977</v>
      </c>
      <c r="HO299" s="263" t="s">
        <v>6977</v>
      </c>
      <c r="HP299" s="263" t="s">
        <v>6977</v>
      </c>
      <c r="HQ299" s="263" t="s">
        <v>6977</v>
      </c>
    </row>
    <row r="300" spans="1:225">
      <c r="C300" s="229"/>
      <c r="D300" s="212"/>
      <c r="E300" s="229" t="s">
        <v>7258</v>
      </c>
      <c r="F300" s="235" t="s">
        <v>7273</v>
      </c>
      <c r="G300" s="260" t="s">
        <v>6824</v>
      </c>
      <c r="H300" s="261" t="s">
        <v>7260</v>
      </c>
      <c r="I300" s="262"/>
      <c r="J300" s="262"/>
      <c r="K300" s="262"/>
      <c r="L300" s="262"/>
      <c r="M300" s="262"/>
      <c r="N300" s="262"/>
      <c r="O300" s="262"/>
      <c r="P300" s="262"/>
      <c r="Q300" s="262"/>
      <c r="R300" s="262"/>
      <c r="S300" s="262"/>
      <c r="T300" s="262"/>
      <c r="U300" s="262"/>
      <c r="V300" s="262"/>
      <c r="W300" s="262"/>
      <c r="X300" s="262"/>
      <c r="Y300" s="262"/>
      <c r="Z300" s="262"/>
      <c r="AA300" s="262"/>
      <c r="AB300" s="262"/>
      <c r="AC300" s="262"/>
      <c r="AD300" s="262"/>
      <c r="AE300" s="262"/>
      <c r="AF300" s="262"/>
      <c r="AG300" s="262"/>
      <c r="AH300" s="262"/>
      <c r="AI300" s="262"/>
      <c r="AJ300" s="262"/>
      <c r="AK300" s="262"/>
      <c r="AL300" s="262"/>
      <c r="AM300" s="262"/>
      <c r="AN300" s="262"/>
      <c r="AO300" s="262"/>
      <c r="AP300" s="262"/>
      <c r="AQ300" s="262"/>
      <c r="AR300" s="262"/>
      <c r="AS300" s="262"/>
      <c r="AT300" s="262"/>
      <c r="AU300" s="262"/>
      <c r="AV300" s="262"/>
      <c r="AW300" s="262"/>
      <c r="AX300" s="262"/>
      <c r="AY300" s="262"/>
      <c r="AZ300" s="262"/>
      <c r="BA300" s="262"/>
      <c r="BB300" s="262"/>
      <c r="BC300" s="262"/>
      <c r="BD300" s="262"/>
      <c r="BE300" s="262"/>
      <c r="BF300" s="262"/>
      <c r="BG300" s="262"/>
      <c r="BH300" s="262"/>
      <c r="BI300" s="262"/>
      <c r="BJ300" s="262"/>
      <c r="BK300" s="262"/>
      <c r="BL300" s="262"/>
      <c r="BM300" s="262"/>
      <c r="BN300" s="262"/>
      <c r="BO300" s="262"/>
      <c r="BP300" s="262"/>
      <c r="BQ300" s="262"/>
      <c r="BR300" s="262"/>
      <c r="BS300" s="262"/>
      <c r="BT300" s="262"/>
      <c r="BU300" s="262"/>
      <c r="BV300" s="262"/>
      <c r="BW300" s="262"/>
      <c r="BX300" s="262"/>
      <c r="BY300" s="262"/>
      <c r="BZ300" s="262"/>
      <c r="CA300" s="262"/>
      <c r="CB300" s="262"/>
      <c r="CC300" s="262"/>
      <c r="CD300" s="262"/>
      <c r="CE300" s="262"/>
      <c r="CF300" s="262"/>
      <c r="CG300" s="262"/>
      <c r="CH300" s="262"/>
      <c r="CI300" s="262"/>
      <c r="CJ300" s="262"/>
      <c r="CK300" s="262"/>
      <c r="CL300" s="262"/>
      <c r="CM300" s="262"/>
      <c r="CN300" s="262"/>
      <c r="CO300" s="262"/>
      <c r="CP300" s="262"/>
      <c r="CQ300" s="262"/>
      <c r="CR300" s="262"/>
      <c r="CS300" s="262"/>
      <c r="CT300" s="262"/>
      <c r="CU300" s="262"/>
      <c r="CV300" s="262"/>
      <c r="CW300" s="262"/>
      <c r="CX300" s="262"/>
      <c r="CY300" s="262"/>
      <c r="CZ300" s="262"/>
      <c r="DA300" s="262"/>
      <c r="DB300" s="262"/>
      <c r="DC300" s="262"/>
      <c r="DD300" s="262"/>
      <c r="DE300" s="262"/>
      <c r="DF300" s="262"/>
      <c r="DG300" s="262"/>
      <c r="DH300" s="262"/>
      <c r="DI300" s="262"/>
      <c r="DJ300" s="262"/>
      <c r="DK300" s="262"/>
      <c r="DL300" s="262"/>
      <c r="DM300" s="262"/>
      <c r="DN300" s="262"/>
      <c r="DO300" s="262"/>
      <c r="DP300" s="262"/>
      <c r="DQ300" s="262"/>
      <c r="DR300" s="262"/>
      <c r="DS300" s="262"/>
      <c r="DT300" s="262"/>
      <c r="DU300" s="262"/>
      <c r="DV300" s="262"/>
      <c r="DW300" s="262"/>
      <c r="DX300" s="262"/>
      <c r="DY300" s="262"/>
      <c r="DZ300" s="262"/>
      <c r="EA300" s="262"/>
      <c r="EB300" s="262"/>
      <c r="EC300" s="262"/>
      <c r="ED300" s="262"/>
      <c r="EE300" s="262"/>
      <c r="EF300" s="262"/>
      <c r="EG300" s="262"/>
      <c r="EH300" s="262"/>
      <c r="EI300" s="262"/>
      <c r="EJ300" s="262"/>
      <c r="EK300" s="262"/>
      <c r="EL300" s="262"/>
      <c r="EM300" s="262"/>
      <c r="EN300" s="262"/>
      <c r="EO300" s="263" t="s">
        <v>135</v>
      </c>
      <c r="EP300" s="263" t="s">
        <v>6977</v>
      </c>
      <c r="EQ300" s="263" t="s">
        <v>6977</v>
      </c>
      <c r="ER300" s="263" t="s">
        <v>6977</v>
      </c>
      <c r="ES300" s="263" t="s">
        <v>6977</v>
      </c>
      <c r="ET300" s="263" t="s">
        <v>6977</v>
      </c>
      <c r="EU300" s="263" t="s">
        <v>6977</v>
      </c>
      <c r="EV300" s="263" t="s">
        <v>6977</v>
      </c>
      <c r="EW300" s="263" t="s">
        <v>6977</v>
      </c>
      <c r="EX300" s="263" t="s">
        <v>6977</v>
      </c>
      <c r="EY300" s="263" t="s">
        <v>6977</v>
      </c>
      <c r="EZ300" s="263" t="s">
        <v>6977</v>
      </c>
      <c r="FA300" s="263" t="s">
        <v>6977</v>
      </c>
      <c r="FB300" s="263" t="s">
        <v>6977</v>
      </c>
      <c r="FC300" s="263" t="s">
        <v>6977</v>
      </c>
      <c r="FD300" s="263" t="s">
        <v>6977</v>
      </c>
      <c r="FE300" s="263" t="s">
        <v>6977</v>
      </c>
      <c r="FF300" s="263" t="s">
        <v>6977</v>
      </c>
      <c r="FG300" s="263" t="s">
        <v>6977</v>
      </c>
      <c r="FH300" s="263" t="s">
        <v>6977</v>
      </c>
      <c r="FI300" s="263" t="s">
        <v>6977</v>
      </c>
      <c r="FJ300" s="263" t="s">
        <v>6977</v>
      </c>
      <c r="FK300" s="263" t="s">
        <v>6977</v>
      </c>
      <c r="FL300" s="263" t="s">
        <v>6977</v>
      </c>
      <c r="FM300" s="263" t="s">
        <v>6977</v>
      </c>
      <c r="FN300" s="263" t="s">
        <v>6977</v>
      </c>
      <c r="FO300" s="263" t="s">
        <v>6977</v>
      </c>
      <c r="FP300" s="263" t="s">
        <v>6977</v>
      </c>
      <c r="FQ300" s="263" t="s">
        <v>6977</v>
      </c>
      <c r="FR300" s="263" t="s">
        <v>6977</v>
      </c>
      <c r="FS300" s="263" t="s">
        <v>6977</v>
      </c>
      <c r="FT300" s="263" t="s">
        <v>6977</v>
      </c>
      <c r="FU300" s="263" t="s">
        <v>6977</v>
      </c>
      <c r="FV300" s="263" t="s">
        <v>6977</v>
      </c>
      <c r="FW300" s="263" t="s">
        <v>6977</v>
      </c>
      <c r="FX300" s="263" t="s">
        <v>6977</v>
      </c>
      <c r="FY300" s="263" t="s">
        <v>6977</v>
      </c>
      <c r="FZ300" s="263" t="s">
        <v>6977</v>
      </c>
      <c r="GA300" s="263" t="s">
        <v>6977</v>
      </c>
      <c r="GB300" s="263" t="s">
        <v>6977</v>
      </c>
      <c r="GC300" s="263" t="s">
        <v>6977</v>
      </c>
      <c r="GD300" s="263" t="s">
        <v>6977</v>
      </c>
      <c r="GE300" s="263" t="s">
        <v>6977</v>
      </c>
      <c r="GF300" s="263" t="s">
        <v>6977</v>
      </c>
      <c r="GG300" s="263" t="s">
        <v>6977</v>
      </c>
      <c r="GH300" s="263" t="s">
        <v>6977</v>
      </c>
      <c r="GI300" s="263" t="s">
        <v>6977</v>
      </c>
      <c r="GJ300" s="263" t="s">
        <v>6977</v>
      </c>
      <c r="GK300" s="263" t="s">
        <v>6977</v>
      </c>
      <c r="GL300" s="263" t="s">
        <v>6977</v>
      </c>
      <c r="GM300" s="263" t="s">
        <v>6977</v>
      </c>
      <c r="GN300" s="263" t="s">
        <v>6977</v>
      </c>
      <c r="GO300" s="263" t="s">
        <v>6977</v>
      </c>
      <c r="GP300" s="263" t="s">
        <v>6977</v>
      </c>
      <c r="GQ300" s="263" t="s">
        <v>6977</v>
      </c>
      <c r="GR300" s="263" t="s">
        <v>6977</v>
      </c>
      <c r="GS300" s="263" t="s">
        <v>6977</v>
      </c>
      <c r="GT300" s="263" t="s">
        <v>6977</v>
      </c>
      <c r="GU300" s="263" t="s">
        <v>6977</v>
      </c>
      <c r="GV300" s="263" t="s">
        <v>6977</v>
      </c>
      <c r="GW300" s="263" t="s">
        <v>6977</v>
      </c>
      <c r="GX300" s="263" t="s">
        <v>6977</v>
      </c>
      <c r="GY300" s="263" t="s">
        <v>6977</v>
      </c>
      <c r="GZ300" s="263" t="s">
        <v>6977</v>
      </c>
      <c r="HA300" s="263" t="s">
        <v>6977</v>
      </c>
      <c r="HB300" s="263" t="s">
        <v>6977</v>
      </c>
      <c r="HC300" s="263" t="s">
        <v>6977</v>
      </c>
      <c r="HD300" s="263" t="s">
        <v>6977</v>
      </c>
      <c r="HE300" s="263" t="s">
        <v>6977</v>
      </c>
      <c r="HF300" s="263" t="s">
        <v>6977</v>
      </c>
      <c r="HG300" s="263" t="s">
        <v>6977</v>
      </c>
      <c r="HH300" s="263" t="s">
        <v>6977</v>
      </c>
      <c r="HI300" s="263" t="s">
        <v>6977</v>
      </c>
      <c r="HJ300" s="263" t="s">
        <v>6977</v>
      </c>
      <c r="HK300" s="263" t="s">
        <v>6977</v>
      </c>
      <c r="HL300" s="263" t="s">
        <v>6977</v>
      </c>
      <c r="HM300" s="263" t="s">
        <v>6977</v>
      </c>
      <c r="HN300" s="263" t="s">
        <v>6977</v>
      </c>
      <c r="HO300" s="263" t="s">
        <v>6977</v>
      </c>
      <c r="HP300" s="263" t="s">
        <v>6977</v>
      </c>
      <c r="HQ300" s="263" t="s">
        <v>6977</v>
      </c>
    </row>
    <row r="301" spans="1:225">
      <c r="C301" s="229"/>
      <c r="D301" s="212"/>
      <c r="E301" s="229" t="s">
        <v>7261</v>
      </c>
      <c r="F301" s="235" t="s">
        <v>7273</v>
      </c>
      <c r="G301" s="260" t="s">
        <v>6824</v>
      </c>
      <c r="H301" s="261" t="s">
        <v>7262</v>
      </c>
      <c r="I301" s="262"/>
      <c r="J301" s="262"/>
      <c r="K301" s="262"/>
      <c r="L301" s="262"/>
      <c r="M301" s="262"/>
      <c r="N301" s="262"/>
      <c r="O301" s="262"/>
      <c r="P301" s="262"/>
      <c r="Q301" s="262"/>
      <c r="R301" s="262"/>
      <c r="S301" s="262"/>
      <c r="T301" s="262"/>
      <c r="U301" s="262"/>
      <c r="V301" s="262"/>
      <c r="W301" s="262"/>
      <c r="X301" s="262"/>
      <c r="Y301" s="262"/>
      <c r="Z301" s="262"/>
      <c r="AA301" s="262"/>
      <c r="AB301" s="262"/>
      <c r="AC301" s="262"/>
      <c r="AD301" s="262"/>
      <c r="AE301" s="262"/>
      <c r="AF301" s="262"/>
      <c r="AG301" s="262"/>
      <c r="AH301" s="262"/>
      <c r="AI301" s="262"/>
      <c r="AJ301" s="262"/>
      <c r="AK301" s="262"/>
      <c r="AL301" s="262"/>
      <c r="AM301" s="262"/>
      <c r="AN301" s="262"/>
      <c r="AO301" s="262"/>
      <c r="AP301" s="262"/>
      <c r="AQ301" s="262"/>
      <c r="AR301" s="262"/>
      <c r="AS301" s="262"/>
      <c r="AT301" s="262"/>
      <c r="AU301" s="262"/>
      <c r="AV301" s="262"/>
      <c r="AW301" s="262"/>
      <c r="AX301" s="262"/>
      <c r="AY301" s="262"/>
      <c r="AZ301" s="262"/>
      <c r="BA301" s="262"/>
      <c r="BB301" s="262"/>
      <c r="BC301" s="262"/>
      <c r="BD301" s="262"/>
      <c r="BE301" s="262"/>
      <c r="BF301" s="262"/>
      <c r="BG301" s="262"/>
      <c r="BH301" s="262"/>
      <c r="BI301" s="262"/>
      <c r="BJ301" s="262"/>
      <c r="BK301" s="262"/>
      <c r="BL301" s="262"/>
      <c r="BM301" s="262"/>
      <c r="BN301" s="262"/>
      <c r="BO301" s="262"/>
      <c r="BP301" s="262"/>
      <c r="BQ301" s="262"/>
      <c r="BR301" s="262"/>
      <c r="BS301" s="262"/>
      <c r="BT301" s="262"/>
      <c r="BU301" s="262"/>
      <c r="BV301" s="262"/>
      <c r="BW301" s="262"/>
      <c r="BX301" s="262"/>
      <c r="BY301" s="262"/>
      <c r="BZ301" s="262"/>
      <c r="CA301" s="262"/>
      <c r="CB301" s="262"/>
      <c r="CC301" s="262"/>
      <c r="CD301" s="262"/>
      <c r="CE301" s="262"/>
      <c r="CF301" s="262"/>
      <c r="CG301" s="262"/>
      <c r="CH301" s="262"/>
      <c r="CI301" s="262"/>
      <c r="CJ301" s="262"/>
      <c r="CK301" s="262"/>
      <c r="CL301" s="262"/>
      <c r="CM301" s="262"/>
      <c r="CN301" s="262"/>
      <c r="CO301" s="262"/>
      <c r="CP301" s="262"/>
      <c r="CQ301" s="262"/>
      <c r="CR301" s="262"/>
      <c r="CS301" s="262"/>
      <c r="CT301" s="262"/>
      <c r="CU301" s="262"/>
      <c r="CV301" s="262"/>
      <c r="CW301" s="262"/>
      <c r="CX301" s="262"/>
      <c r="CY301" s="262"/>
      <c r="CZ301" s="262"/>
      <c r="DA301" s="262"/>
      <c r="DB301" s="262"/>
      <c r="DC301" s="262"/>
      <c r="DD301" s="262"/>
      <c r="DE301" s="262"/>
      <c r="DF301" s="262"/>
      <c r="DG301" s="262"/>
      <c r="DH301" s="262"/>
      <c r="DI301" s="262"/>
      <c r="DJ301" s="262"/>
      <c r="DK301" s="262"/>
      <c r="DL301" s="262"/>
      <c r="DM301" s="262"/>
      <c r="DN301" s="262"/>
      <c r="DO301" s="262"/>
      <c r="DP301" s="262"/>
      <c r="DQ301" s="262"/>
      <c r="DR301" s="262"/>
      <c r="DS301" s="262"/>
      <c r="DT301" s="262"/>
      <c r="DU301" s="262"/>
      <c r="DV301" s="262"/>
      <c r="DW301" s="262"/>
      <c r="DX301" s="262"/>
      <c r="DY301" s="262"/>
      <c r="DZ301" s="262"/>
      <c r="EA301" s="262"/>
      <c r="EB301" s="262"/>
      <c r="EC301" s="262"/>
      <c r="ED301" s="262"/>
      <c r="EE301" s="262"/>
      <c r="EF301" s="262"/>
      <c r="EG301" s="262"/>
      <c r="EH301" s="262"/>
      <c r="EI301" s="262"/>
      <c r="EJ301" s="262"/>
      <c r="EK301" s="262"/>
      <c r="EL301" s="262"/>
      <c r="EM301" s="262"/>
      <c r="EN301" s="262"/>
      <c r="EO301" s="263" t="s">
        <v>135</v>
      </c>
      <c r="EP301" s="263" t="s">
        <v>6977</v>
      </c>
      <c r="EQ301" s="263" t="s">
        <v>6977</v>
      </c>
      <c r="ER301" s="263" t="s">
        <v>6977</v>
      </c>
      <c r="ES301" s="263" t="s">
        <v>6977</v>
      </c>
      <c r="ET301" s="263" t="s">
        <v>6977</v>
      </c>
      <c r="EU301" s="263" t="s">
        <v>6977</v>
      </c>
      <c r="EV301" s="263" t="s">
        <v>6977</v>
      </c>
      <c r="EW301" s="263" t="s">
        <v>6977</v>
      </c>
      <c r="EX301" s="263" t="s">
        <v>6977</v>
      </c>
      <c r="EY301" s="263" t="s">
        <v>6977</v>
      </c>
      <c r="EZ301" s="263" t="s">
        <v>6977</v>
      </c>
      <c r="FA301" s="263" t="s">
        <v>6977</v>
      </c>
      <c r="FB301" s="263" t="s">
        <v>6977</v>
      </c>
      <c r="FC301" s="263" t="s">
        <v>6977</v>
      </c>
      <c r="FD301" s="263" t="s">
        <v>6977</v>
      </c>
      <c r="FE301" s="263" t="s">
        <v>6977</v>
      </c>
      <c r="FF301" s="263" t="s">
        <v>6977</v>
      </c>
      <c r="FG301" s="263" t="s">
        <v>6977</v>
      </c>
      <c r="FH301" s="263" t="s">
        <v>6977</v>
      </c>
      <c r="FI301" s="263" t="s">
        <v>6977</v>
      </c>
      <c r="FJ301" s="263" t="s">
        <v>6977</v>
      </c>
      <c r="FK301" s="263" t="s">
        <v>6977</v>
      </c>
      <c r="FL301" s="263" t="s">
        <v>6977</v>
      </c>
      <c r="FM301" s="263" t="s">
        <v>6977</v>
      </c>
      <c r="FN301" s="263" t="s">
        <v>6977</v>
      </c>
      <c r="FO301" s="263" t="s">
        <v>6977</v>
      </c>
      <c r="FP301" s="263" t="s">
        <v>6977</v>
      </c>
      <c r="FQ301" s="263" t="s">
        <v>6977</v>
      </c>
      <c r="FR301" s="263" t="s">
        <v>6977</v>
      </c>
      <c r="FS301" s="263" t="s">
        <v>6977</v>
      </c>
      <c r="FT301" s="263" t="s">
        <v>6977</v>
      </c>
      <c r="FU301" s="263" t="s">
        <v>6977</v>
      </c>
      <c r="FV301" s="263" t="s">
        <v>6977</v>
      </c>
      <c r="FW301" s="263" t="s">
        <v>6977</v>
      </c>
      <c r="FX301" s="263" t="s">
        <v>6977</v>
      </c>
      <c r="FY301" s="263" t="s">
        <v>6977</v>
      </c>
      <c r="FZ301" s="263" t="s">
        <v>6977</v>
      </c>
      <c r="GA301" s="263" t="s">
        <v>6977</v>
      </c>
      <c r="GB301" s="263" t="s">
        <v>6977</v>
      </c>
      <c r="GC301" s="263" t="s">
        <v>6977</v>
      </c>
      <c r="GD301" s="263" t="s">
        <v>6977</v>
      </c>
      <c r="GE301" s="263" t="s">
        <v>6977</v>
      </c>
      <c r="GF301" s="263" t="s">
        <v>6977</v>
      </c>
      <c r="GG301" s="263" t="s">
        <v>6977</v>
      </c>
      <c r="GH301" s="263" t="s">
        <v>6977</v>
      </c>
      <c r="GI301" s="263" t="s">
        <v>6977</v>
      </c>
      <c r="GJ301" s="263" t="s">
        <v>6977</v>
      </c>
      <c r="GK301" s="263" t="s">
        <v>6977</v>
      </c>
      <c r="GL301" s="263" t="s">
        <v>6977</v>
      </c>
      <c r="GM301" s="263" t="s">
        <v>6977</v>
      </c>
      <c r="GN301" s="263" t="s">
        <v>6977</v>
      </c>
      <c r="GO301" s="263" t="s">
        <v>6977</v>
      </c>
      <c r="GP301" s="263" t="s">
        <v>6977</v>
      </c>
      <c r="GQ301" s="263" t="s">
        <v>6977</v>
      </c>
      <c r="GR301" s="263" t="s">
        <v>6977</v>
      </c>
      <c r="GS301" s="263" t="s">
        <v>6977</v>
      </c>
      <c r="GT301" s="263" t="s">
        <v>6977</v>
      </c>
      <c r="GU301" s="263" t="s">
        <v>6977</v>
      </c>
      <c r="GV301" s="263" t="s">
        <v>6977</v>
      </c>
      <c r="GW301" s="263" t="s">
        <v>6977</v>
      </c>
      <c r="GX301" s="263" t="s">
        <v>6977</v>
      </c>
      <c r="GY301" s="263" t="s">
        <v>6977</v>
      </c>
      <c r="GZ301" s="263" t="s">
        <v>6977</v>
      </c>
      <c r="HA301" s="263" t="s">
        <v>6977</v>
      </c>
      <c r="HB301" s="263" t="s">
        <v>6977</v>
      </c>
      <c r="HC301" s="263" t="s">
        <v>6977</v>
      </c>
      <c r="HD301" s="263" t="s">
        <v>6977</v>
      </c>
      <c r="HE301" s="263" t="s">
        <v>6977</v>
      </c>
      <c r="HF301" s="263" t="s">
        <v>6977</v>
      </c>
      <c r="HG301" s="263" t="s">
        <v>6977</v>
      </c>
      <c r="HH301" s="263" t="s">
        <v>6977</v>
      </c>
      <c r="HI301" s="263" t="s">
        <v>6977</v>
      </c>
      <c r="HJ301" s="263" t="s">
        <v>6977</v>
      </c>
      <c r="HK301" s="263" t="s">
        <v>6977</v>
      </c>
      <c r="HL301" s="263" t="s">
        <v>6977</v>
      </c>
      <c r="HM301" s="263" t="s">
        <v>6977</v>
      </c>
      <c r="HN301" s="263" t="s">
        <v>6977</v>
      </c>
      <c r="HO301" s="263" t="s">
        <v>6977</v>
      </c>
      <c r="HP301" s="263" t="s">
        <v>6977</v>
      </c>
      <c r="HQ301" s="263" t="s">
        <v>6977</v>
      </c>
    </row>
    <row r="302" spans="1:225">
      <c r="C302" s="229"/>
      <c r="D302" s="212"/>
      <c r="E302" s="229" t="s">
        <v>7263</v>
      </c>
      <c r="F302" s="235" t="s">
        <v>7273</v>
      </c>
      <c r="G302" s="260" t="s">
        <v>6824</v>
      </c>
      <c r="H302" s="261" t="s">
        <v>7264</v>
      </c>
      <c r="I302" s="262"/>
      <c r="J302" s="262"/>
      <c r="K302" s="262"/>
      <c r="L302" s="262"/>
      <c r="M302" s="262"/>
      <c r="N302" s="262"/>
      <c r="O302" s="262"/>
      <c r="P302" s="262"/>
      <c r="Q302" s="262"/>
      <c r="R302" s="262"/>
      <c r="S302" s="262"/>
      <c r="T302" s="262"/>
      <c r="U302" s="262"/>
      <c r="V302" s="262"/>
      <c r="W302" s="262"/>
      <c r="X302" s="262"/>
      <c r="Y302" s="262"/>
      <c r="Z302" s="262"/>
      <c r="AA302" s="262"/>
      <c r="AB302" s="262"/>
      <c r="AC302" s="262"/>
      <c r="AD302" s="262"/>
      <c r="AE302" s="262"/>
      <c r="AF302" s="262"/>
      <c r="AG302" s="262"/>
      <c r="AH302" s="262"/>
      <c r="AI302" s="262"/>
      <c r="AJ302" s="262"/>
      <c r="AK302" s="262"/>
      <c r="AL302" s="262"/>
      <c r="AM302" s="262"/>
      <c r="AN302" s="262"/>
      <c r="AO302" s="262"/>
      <c r="AP302" s="262"/>
      <c r="AQ302" s="262"/>
      <c r="AR302" s="262"/>
      <c r="AS302" s="262"/>
      <c r="AT302" s="262"/>
      <c r="AU302" s="262"/>
      <c r="AV302" s="262"/>
      <c r="AW302" s="262"/>
      <c r="AX302" s="262"/>
      <c r="AY302" s="262"/>
      <c r="AZ302" s="262"/>
      <c r="BA302" s="262"/>
      <c r="BB302" s="262"/>
      <c r="BC302" s="262"/>
      <c r="BD302" s="262"/>
      <c r="BE302" s="262"/>
      <c r="BF302" s="262"/>
      <c r="BG302" s="262"/>
      <c r="BH302" s="262"/>
      <c r="BI302" s="262"/>
      <c r="BJ302" s="262"/>
      <c r="BK302" s="262"/>
      <c r="BL302" s="262"/>
      <c r="BM302" s="262"/>
      <c r="BN302" s="262"/>
      <c r="BO302" s="262"/>
      <c r="BP302" s="262"/>
      <c r="BQ302" s="262"/>
      <c r="BR302" s="262"/>
      <c r="BS302" s="262"/>
      <c r="BT302" s="262"/>
      <c r="BU302" s="262"/>
      <c r="BV302" s="262"/>
      <c r="BW302" s="262"/>
      <c r="BX302" s="262"/>
      <c r="BY302" s="262"/>
      <c r="BZ302" s="262"/>
      <c r="CA302" s="262"/>
      <c r="CB302" s="262"/>
      <c r="CC302" s="262"/>
      <c r="CD302" s="262"/>
      <c r="CE302" s="262"/>
      <c r="CF302" s="262"/>
      <c r="CG302" s="262"/>
      <c r="CH302" s="262"/>
      <c r="CI302" s="262"/>
      <c r="CJ302" s="262"/>
      <c r="CK302" s="262"/>
      <c r="CL302" s="262"/>
      <c r="CM302" s="262"/>
      <c r="CN302" s="262"/>
      <c r="CO302" s="262"/>
      <c r="CP302" s="262"/>
      <c r="CQ302" s="262"/>
      <c r="CR302" s="262"/>
      <c r="CS302" s="262"/>
      <c r="CT302" s="262"/>
      <c r="CU302" s="262"/>
      <c r="CV302" s="262"/>
      <c r="CW302" s="262"/>
      <c r="CX302" s="262"/>
      <c r="CY302" s="262"/>
      <c r="CZ302" s="262"/>
      <c r="DA302" s="262"/>
      <c r="DB302" s="262"/>
      <c r="DC302" s="262"/>
      <c r="DD302" s="262"/>
      <c r="DE302" s="262"/>
      <c r="DF302" s="262"/>
      <c r="DG302" s="262"/>
      <c r="DH302" s="262"/>
      <c r="DI302" s="262"/>
      <c r="DJ302" s="262"/>
      <c r="DK302" s="262"/>
      <c r="DL302" s="262"/>
      <c r="DM302" s="262"/>
      <c r="DN302" s="262"/>
      <c r="DO302" s="262"/>
      <c r="DP302" s="262"/>
      <c r="DQ302" s="262"/>
      <c r="DR302" s="262"/>
      <c r="DS302" s="262"/>
      <c r="DT302" s="262"/>
      <c r="DU302" s="262"/>
      <c r="DV302" s="262"/>
      <c r="DW302" s="262"/>
      <c r="DX302" s="262"/>
      <c r="DY302" s="262"/>
      <c r="DZ302" s="262"/>
      <c r="EA302" s="262"/>
      <c r="EB302" s="262"/>
      <c r="EC302" s="262"/>
      <c r="ED302" s="262"/>
      <c r="EE302" s="262"/>
      <c r="EF302" s="262"/>
      <c r="EG302" s="262"/>
      <c r="EH302" s="262"/>
      <c r="EI302" s="262"/>
      <c r="EJ302" s="262"/>
      <c r="EK302" s="262"/>
      <c r="EL302" s="262"/>
      <c r="EM302" s="262"/>
      <c r="EN302" s="262"/>
      <c r="EO302" s="263" t="s">
        <v>135</v>
      </c>
      <c r="EP302" s="263" t="s">
        <v>6977</v>
      </c>
      <c r="EQ302" s="263" t="s">
        <v>6977</v>
      </c>
      <c r="ER302" s="263" t="s">
        <v>6977</v>
      </c>
      <c r="ES302" s="263" t="s">
        <v>6977</v>
      </c>
      <c r="ET302" s="263" t="s">
        <v>6977</v>
      </c>
      <c r="EU302" s="263" t="s">
        <v>6977</v>
      </c>
      <c r="EV302" s="263" t="s">
        <v>6977</v>
      </c>
      <c r="EW302" s="263" t="s">
        <v>6977</v>
      </c>
      <c r="EX302" s="263" t="s">
        <v>6977</v>
      </c>
      <c r="EY302" s="263" t="s">
        <v>6977</v>
      </c>
      <c r="EZ302" s="263" t="s">
        <v>6977</v>
      </c>
      <c r="FA302" s="263" t="s">
        <v>6977</v>
      </c>
      <c r="FB302" s="263" t="s">
        <v>6977</v>
      </c>
      <c r="FC302" s="263" t="s">
        <v>6977</v>
      </c>
      <c r="FD302" s="263" t="s">
        <v>6977</v>
      </c>
      <c r="FE302" s="263" t="s">
        <v>6977</v>
      </c>
      <c r="FF302" s="263" t="s">
        <v>6977</v>
      </c>
      <c r="FG302" s="263" t="s">
        <v>6977</v>
      </c>
      <c r="FH302" s="263" t="s">
        <v>6977</v>
      </c>
      <c r="FI302" s="263" t="s">
        <v>6977</v>
      </c>
      <c r="FJ302" s="263" t="s">
        <v>6977</v>
      </c>
      <c r="FK302" s="263" t="s">
        <v>6977</v>
      </c>
      <c r="FL302" s="263" t="s">
        <v>6977</v>
      </c>
      <c r="FM302" s="263" t="s">
        <v>6977</v>
      </c>
      <c r="FN302" s="263" t="s">
        <v>6977</v>
      </c>
      <c r="FO302" s="263" t="s">
        <v>6977</v>
      </c>
      <c r="FP302" s="263" t="s">
        <v>6977</v>
      </c>
      <c r="FQ302" s="263" t="s">
        <v>6977</v>
      </c>
      <c r="FR302" s="263" t="s">
        <v>6977</v>
      </c>
      <c r="FS302" s="263" t="s">
        <v>6977</v>
      </c>
      <c r="FT302" s="263" t="s">
        <v>6977</v>
      </c>
      <c r="FU302" s="263" t="s">
        <v>6977</v>
      </c>
      <c r="FV302" s="263" t="s">
        <v>6977</v>
      </c>
      <c r="FW302" s="263" t="s">
        <v>6977</v>
      </c>
      <c r="FX302" s="263" t="s">
        <v>6977</v>
      </c>
      <c r="FY302" s="263" t="s">
        <v>6977</v>
      </c>
      <c r="FZ302" s="263" t="s">
        <v>6977</v>
      </c>
      <c r="GA302" s="263" t="s">
        <v>6977</v>
      </c>
      <c r="GB302" s="263" t="s">
        <v>6977</v>
      </c>
      <c r="GC302" s="263" t="s">
        <v>6977</v>
      </c>
      <c r="GD302" s="263" t="s">
        <v>6977</v>
      </c>
      <c r="GE302" s="263" t="s">
        <v>6977</v>
      </c>
      <c r="GF302" s="263" t="s">
        <v>6977</v>
      </c>
      <c r="GG302" s="263" t="s">
        <v>6977</v>
      </c>
      <c r="GH302" s="263" t="s">
        <v>6977</v>
      </c>
      <c r="GI302" s="263" t="s">
        <v>6977</v>
      </c>
      <c r="GJ302" s="263" t="s">
        <v>6977</v>
      </c>
      <c r="GK302" s="263" t="s">
        <v>6977</v>
      </c>
      <c r="GL302" s="263" t="s">
        <v>6977</v>
      </c>
      <c r="GM302" s="263" t="s">
        <v>6977</v>
      </c>
      <c r="GN302" s="263" t="s">
        <v>6977</v>
      </c>
      <c r="GO302" s="263" t="s">
        <v>6977</v>
      </c>
      <c r="GP302" s="263" t="s">
        <v>6977</v>
      </c>
      <c r="GQ302" s="263" t="s">
        <v>6977</v>
      </c>
      <c r="GR302" s="263" t="s">
        <v>6977</v>
      </c>
      <c r="GS302" s="263" t="s">
        <v>6977</v>
      </c>
      <c r="GT302" s="263" t="s">
        <v>6977</v>
      </c>
      <c r="GU302" s="263" t="s">
        <v>6977</v>
      </c>
      <c r="GV302" s="263" t="s">
        <v>6977</v>
      </c>
      <c r="GW302" s="263" t="s">
        <v>6977</v>
      </c>
      <c r="GX302" s="263" t="s">
        <v>6977</v>
      </c>
      <c r="GY302" s="263" t="s">
        <v>6977</v>
      </c>
      <c r="GZ302" s="263" t="s">
        <v>6977</v>
      </c>
      <c r="HA302" s="263" t="s">
        <v>6977</v>
      </c>
      <c r="HB302" s="263" t="s">
        <v>6977</v>
      </c>
      <c r="HC302" s="263" t="s">
        <v>6977</v>
      </c>
      <c r="HD302" s="263" t="s">
        <v>6977</v>
      </c>
      <c r="HE302" s="263" t="s">
        <v>6977</v>
      </c>
      <c r="HF302" s="263" t="s">
        <v>6977</v>
      </c>
      <c r="HG302" s="263" t="s">
        <v>6977</v>
      </c>
      <c r="HH302" s="263" t="s">
        <v>6977</v>
      </c>
      <c r="HI302" s="263" t="s">
        <v>6977</v>
      </c>
      <c r="HJ302" s="263" t="s">
        <v>6977</v>
      </c>
      <c r="HK302" s="263" t="s">
        <v>6977</v>
      </c>
      <c r="HL302" s="263" t="s">
        <v>6977</v>
      </c>
      <c r="HM302" s="263" t="s">
        <v>6977</v>
      </c>
      <c r="HN302" s="263" t="s">
        <v>6977</v>
      </c>
      <c r="HO302" s="263" t="s">
        <v>6977</v>
      </c>
      <c r="HP302" s="263" t="s">
        <v>6977</v>
      </c>
      <c r="HQ302" s="263" t="s">
        <v>6977</v>
      </c>
    </row>
    <row r="303" spans="1:225">
      <c r="A303" t="s">
        <v>7274</v>
      </c>
      <c r="C303" s="229"/>
      <c r="D303" s="238" t="s">
        <v>7275</v>
      </c>
      <c r="E303" s="229"/>
      <c r="F303" s="235"/>
      <c r="G303" s="260"/>
      <c r="H303" s="261"/>
      <c r="I303" s="262"/>
      <c r="J303" s="262"/>
      <c r="K303" s="262"/>
      <c r="L303" s="262"/>
      <c r="M303" s="262"/>
      <c r="N303" s="262"/>
      <c r="O303" s="262"/>
      <c r="P303" s="262"/>
      <c r="Q303" s="262"/>
      <c r="R303" s="262"/>
      <c r="S303" s="262"/>
      <c r="T303" s="262"/>
      <c r="U303" s="262"/>
      <c r="V303" s="262"/>
      <c r="W303" s="262"/>
      <c r="X303" s="262"/>
      <c r="Y303" s="262"/>
      <c r="Z303" s="262"/>
      <c r="AA303" s="262"/>
      <c r="AB303" s="262"/>
      <c r="AC303" s="262"/>
      <c r="AD303" s="262"/>
      <c r="AE303" s="262"/>
      <c r="AF303" s="262"/>
      <c r="AG303" s="262"/>
      <c r="AH303" s="262"/>
      <c r="AI303" s="262"/>
      <c r="AJ303" s="262"/>
      <c r="AK303" s="262"/>
      <c r="AL303" s="262"/>
      <c r="AM303" s="262"/>
      <c r="AN303" s="262"/>
      <c r="AO303" s="262"/>
      <c r="AP303" s="262"/>
      <c r="AQ303" s="262"/>
      <c r="AR303" s="262"/>
      <c r="AS303" s="262"/>
      <c r="AT303" s="262"/>
      <c r="AU303" s="262"/>
      <c r="AV303" s="262"/>
      <c r="AW303" s="262"/>
      <c r="AX303" s="262"/>
      <c r="AY303" s="262"/>
      <c r="AZ303" s="262"/>
      <c r="BA303" s="262"/>
      <c r="BB303" s="262"/>
      <c r="BC303" s="262"/>
      <c r="BD303" s="262"/>
      <c r="BE303" s="262"/>
      <c r="BF303" s="262"/>
      <c r="BG303" s="262"/>
      <c r="BH303" s="262"/>
      <c r="BI303" s="262"/>
      <c r="BJ303" s="262"/>
      <c r="BK303" s="262"/>
      <c r="BL303" s="262"/>
      <c r="BM303" s="262"/>
      <c r="BN303" s="262"/>
      <c r="BO303" s="262"/>
      <c r="BP303" s="262"/>
      <c r="BQ303" s="262"/>
      <c r="BR303" s="262"/>
      <c r="BS303" s="262"/>
      <c r="BT303" s="262"/>
      <c r="BU303" s="262"/>
      <c r="BV303" s="262"/>
      <c r="BW303" s="262"/>
      <c r="BX303" s="262"/>
      <c r="BY303" s="262"/>
      <c r="BZ303" s="262"/>
      <c r="CA303" s="262"/>
      <c r="CB303" s="262"/>
      <c r="CC303" s="262"/>
      <c r="CD303" s="262"/>
      <c r="CE303" s="262"/>
      <c r="CF303" s="262"/>
      <c r="CG303" s="262"/>
      <c r="CH303" s="262"/>
      <c r="CI303" s="262"/>
      <c r="CJ303" s="262"/>
      <c r="CK303" s="262"/>
      <c r="CL303" s="262"/>
      <c r="CM303" s="262"/>
      <c r="CN303" s="262"/>
      <c r="CO303" s="262"/>
      <c r="CP303" s="262"/>
      <c r="CQ303" s="262"/>
      <c r="CR303" s="262"/>
      <c r="CS303" s="262"/>
      <c r="CT303" s="262"/>
      <c r="CU303" s="262"/>
      <c r="CV303" s="262"/>
      <c r="CW303" s="262"/>
      <c r="CX303" s="262"/>
      <c r="CY303" s="262"/>
      <c r="CZ303" s="262"/>
      <c r="DA303" s="262"/>
      <c r="DB303" s="262"/>
      <c r="DC303" s="262"/>
      <c r="DD303" s="262"/>
      <c r="DE303" s="262"/>
      <c r="DF303" s="262"/>
      <c r="DG303" s="262"/>
      <c r="DH303" s="262"/>
      <c r="DI303" s="262"/>
      <c r="DJ303" s="262"/>
      <c r="DK303" s="262"/>
      <c r="DL303" s="262"/>
      <c r="DM303" s="262"/>
      <c r="DN303" s="262"/>
      <c r="DO303" s="262"/>
      <c r="DP303" s="262"/>
      <c r="DQ303" s="262"/>
      <c r="DR303" s="262"/>
      <c r="DS303" s="262"/>
      <c r="DT303" s="262"/>
      <c r="DU303" s="262"/>
      <c r="DV303" s="262"/>
      <c r="DW303" s="262"/>
      <c r="DX303" s="262"/>
      <c r="DY303" s="262"/>
      <c r="DZ303" s="262"/>
      <c r="EA303" s="262"/>
      <c r="EB303" s="262"/>
      <c r="EC303" s="262"/>
      <c r="ED303" s="262"/>
      <c r="EE303" s="262"/>
      <c r="EF303" s="262"/>
      <c r="EG303" s="262"/>
      <c r="EH303" s="262"/>
      <c r="EI303" s="262"/>
      <c r="EJ303" s="262"/>
      <c r="EK303" s="262"/>
      <c r="EL303" s="262"/>
      <c r="EM303" s="262"/>
      <c r="EN303" s="262"/>
      <c r="EO303" s="263"/>
      <c r="EP303" s="263"/>
      <c r="EQ303" s="263"/>
      <c r="ER303" s="263"/>
      <c r="ES303" s="263"/>
      <c r="ET303" s="263"/>
      <c r="EU303" s="263"/>
      <c r="EV303" s="263"/>
      <c r="EW303" s="263"/>
      <c r="EX303" s="263"/>
      <c r="EY303" s="263"/>
      <c r="EZ303" s="263"/>
      <c r="FA303" s="263"/>
      <c r="FB303" s="263"/>
      <c r="FC303" s="263"/>
      <c r="FD303" s="263"/>
      <c r="FE303" s="263"/>
      <c r="FF303" s="263"/>
      <c r="FG303" s="263"/>
      <c r="FH303" s="263"/>
      <c r="FI303" s="263"/>
      <c r="FJ303" s="263"/>
      <c r="FK303" s="263"/>
      <c r="FL303" s="263"/>
      <c r="FM303" s="263"/>
      <c r="FN303" s="263"/>
      <c r="FO303" s="263"/>
      <c r="FP303" s="263"/>
      <c r="FQ303" s="263"/>
      <c r="FR303" s="263"/>
      <c r="FS303" s="263"/>
      <c r="FT303" s="263"/>
      <c r="FU303" s="263"/>
      <c r="FV303" s="263"/>
      <c r="FW303" s="263"/>
      <c r="FX303" s="263"/>
      <c r="FY303" s="263"/>
      <c r="FZ303" s="263"/>
      <c r="GA303" s="263"/>
      <c r="GB303" s="263"/>
      <c r="GC303" s="263"/>
      <c r="GD303" s="263"/>
      <c r="GE303" s="263"/>
      <c r="GF303" s="263"/>
      <c r="GG303" s="263"/>
      <c r="GH303" s="263"/>
      <c r="GI303" s="263"/>
      <c r="GJ303" s="263"/>
      <c r="GK303" s="263"/>
      <c r="GL303" s="263"/>
      <c r="GM303" s="263"/>
      <c r="GN303" s="263"/>
      <c r="GO303" s="263"/>
      <c r="GP303" s="263"/>
      <c r="GQ303" s="263"/>
      <c r="GR303" s="263"/>
      <c r="GS303" s="263"/>
      <c r="GT303" s="263"/>
      <c r="GU303" s="263"/>
      <c r="GV303" s="263"/>
      <c r="GW303" s="263"/>
      <c r="GX303" s="263"/>
      <c r="GY303" s="263"/>
      <c r="GZ303" s="263"/>
      <c r="HA303" s="263"/>
      <c r="HB303" s="263"/>
      <c r="HC303" s="263"/>
      <c r="HD303" s="263"/>
      <c r="HE303" s="263"/>
      <c r="HF303" s="263"/>
      <c r="HG303" s="263"/>
      <c r="HH303" s="263"/>
      <c r="HI303" s="263"/>
      <c r="HJ303" s="263"/>
      <c r="HK303" s="263"/>
      <c r="HL303" s="263"/>
      <c r="HM303" s="263"/>
      <c r="HN303" s="263"/>
      <c r="HO303" s="263"/>
      <c r="HP303" s="263"/>
      <c r="HQ303" s="263"/>
    </row>
    <row r="304" spans="1:225">
      <c r="C304" s="229"/>
      <c r="D304" s="212"/>
      <c r="E304" s="229" t="s">
        <v>7204</v>
      </c>
      <c r="F304" s="235" t="s">
        <v>7276</v>
      </c>
      <c r="G304" s="260" t="s">
        <v>7206</v>
      </c>
      <c r="H304" s="261" t="s">
        <v>7207</v>
      </c>
      <c r="I304" s="262"/>
      <c r="J304" s="262"/>
      <c r="K304" s="262"/>
      <c r="L304" s="262"/>
      <c r="M304" s="262"/>
      <c r="N304" s="262"/>
      <c r="O304" s="262"/>
      <c r="P304" s="262"/>
      <c r="Q304" s="262"/>
      <c r="R304" s="262"/>
      <c r="S304" s="262"/>
      <c r="T304" s="262"/>
      <c r="U304" s="262"/>
      <c r="V304" s="262"/>
      <c r="W304" s="262"/>
      <c r="X304" s="262"/>
      <c r="Y304" s="262"/>
      <c r="Z304" s="262"/>
      <c r="AA304" s="262"/>
      <c r="AB304" s="262"/>
      <c r="AC304" s="262"/>
      <c r="AD304" s="262"/>
      <c r="AE304" s="262"/>
      <c r="AF304" s="262"/>
      <c r="AG304" s="262"/>
      <c r="AH304" s="262"/>
      <c r="AI304" s="262"/>
      <c r="AJ304" s="262"/>
      <c r="AK304" s="262"/>
      <c r="AL304" s="262"/>
      <c r="AM304" s="262"/>
      <c r="AN304" s="262"/>
      <c r="AO304" s="262"/>
      <c r="AP304" s="262"/>
      <c r="AQ304" s="262"/>
      <c r="AR304" s="262"/>
      <c r="AS304" s="262"/>
      <c r="AT304" s="262"/>
      <c r="AU304" s="262"/>
      <c r="AV304" s="262"/>
      <c r="AW304" s="262"/>
      <c r="AX304" s="262"/>
      <c r="AY304" s="262"/>
      <c r="AZ304" s="262"/>
      <c r="BA304" s="262"/>
      <c r="BB304" s="262"/>
      <c r="BC304" s="262"/>
      <c r="BD304" s="262"/>
      <c r="BE304" s="262"/>
      <c r="BF304" s="262"/>
      <c r="BG304" s="262"/>
      <c r="BH304" s="262"/>
      <c r="BI304" s="262"/>
      <c r="BJ304" s="262"/>
      <c r="BK304" s="262"/>
      <c r="BL304" s="262"/>
      <c r="BM304" s="262"/>
      <c r="BN304" s="262"/>
      <c r="BO304" s="262"/>
      <c r="BP304" s="262"/>
      <c r="BQ304" s="262"/>
      <c r="BR304" s="262"/>
      <c r="BS304" s="262"/>
      <c r="BT304" s="262"/>
      <c r="BU304" s="262"/>
      <c r="BV304" s="262"/>
      <c r="BW304" s="262"/>
      <c r="BX304" s="262"/>
      <c r="BY304" s="262"/>
      <c r="BZ304" s="262"/>
      <c r="CA304" s="262"/>
      <c r="CB304" s="262"/>
      <c r="CC304" s="262"/>
      <c r="CD304" s="262"/>
      <c r="CE304" s="262"/>
      <c r="CF304" s="262"/>
      <c r="CG304" s="262"/>
      <c r="CH304" s="262"/>
      <c r="CI304" s="262"/>
      <c r="CJ304" s="262"/>
      <c r="CK304" s="262"/>
      <c r="CL304" s="262"/>
      <c r="CM304" s="262"/>
      <c r="CN304" s="262"/>
      <c r="CO304" s="262"/>
      <c r="CP304" s="262"/>
      <c r="CQ304" s="262"/>
      <c r="CR304" s="262"/>
      <c r="CS304" s="262"/>
      <c r="CT304" s="262"/>
      <c r="CU304" s="262"/>
      <c r="CV304" s="262"/>
      <c r="CW304" s="262"/>
      <c r="CX304" s="262"/>
      <c r="CY304" s="262"/>
      <c r="CZ304" s="262"/>
      <c r="DA304" s="262"/>
      <c r="DB304" s="262"/>
      <c r="DC304" s="262"/>
      <c r="DD304" s="262"/>
      <c r="DE304" s="262"/>
      <c r="DF304" s="262"/>
      <c r="DG304" s="262"/>
      <c r="DH304" s="262"/>
      <c r="DI304" s="262"/>
      <c r="DJ304" s="262"/>
      <c r="DK304" s="262"/>
      <c r="DL304" s="262"/>
      <c r="DM304" s="262"/>
      <c r="DN304" s="262"/>
      <c r="DO304" s="262"/>
      <c r="DP304" s="262"/>
      <c r="DQ304" s="262"/>
      <c r="DR304" s="262"/>
      <c r="DS304" s="262"/>
      <c r="DT304" s="262"/>
      <c r="DU304" s="262"/>
      <c r="DV304" s="262"/>
      <c r="DW304" s="262"/>
      <c r="DX304" s="262"/>
      <c r="DY304" s="262"/>
      <c r="DZ304" s="262"/>
      <c r="EA304" s="262"/>
      <c r="EB304" s="262"/>
      <c r="EC304" s="262"/>
      <c r="ED304" s="262"/>
      <c r="EE304" s="262"/>
      <c r="EF304" s="262"/>
      <c r="EG304" s="262"/>
      <c r="EH304" s="262"/>
      <c r="EI304" s="262"/>
      <c r="EJ304" s="262"/>
      <c r="EK304" s="262"/>
      <c r="EL304" s="262"/>
      <c r="EM304" s="262"/>
      <c r="EN304" s="262"/>
      <c r="EO304" s="263">
        <v>-159.6748</v>
      </c>
      <c r="EP304" s="263" t="s">
        <v>6977</v>
      </c>
      <c r="EQ304" s="263" t="s">
        <v>6977</v>
      </c>
      <c r="ER304" s="263" t="s">
        <v>6977</v>
      </c>
      <c r="ES304" s="263" t="s">
        <v>6977</v>
      </c>
      <c r="ET304" s="263" t="s">
        <v>6977</v>
      </c>
      <c r="EU304" s="263" t="s">
        <v>6977</v>
      </c>
      <c r="EV304" s="263" t="s">
        <v>6977</v>
      </c>
      <c r="EW304" s="263" t="s">
        <v>6977</v>
      </c>
      <c r="EX304" s="263" t="s">
        <v>6977</v>
      </c>
      <c r="EY304" s="263" t="s">
        <v>6977</v>
      </c>
      <c r="EZ304" s="263" t="s">
        <v>6977</v>
      </c>
      <c r="FA304" s="263" t="s">
        <v>6977</v>
      </c>
      <c r="FB304" s="263" t="s">
        <v>6977</v>
      </c>
      <c r="FC304" s="263" t="s">
        <v>6977</v>
      </c>
      <c r="FD304" s="263" t="s">
        <v>6977</v>
      </c>
      <c r="FE304" s="263" t="s">
        <v>6977</v>
      </c>
      <c r="FF304" s="263" t="s">
        <v>6977</v>
      </c>
      <c r="FG304" s="263" t="s">
        <v>6977</v>
      </c>
      <c r="FH304" s="263" t="s">
        <v>6977</v>
      </c>
      <c r="FI304" s="263" t="s">
        <v>6977</v>
      </c>
      <c r="FJ304" s="263" t="s">
        <v>6977</v>
      </c>
      <c r="FK304" s="263" t="s">
        <v>6977</v>
      </c>
      <c r="FL304" s="263" t="s">
        <v>6977</v>
      </c>
      <c r="FM304" s="263" t="s">
        <v>6977</v>
      </c>
      <c r="FN304" s="263" t="s">
        <v>6977</v>
      </c>
      <c r="FO304" s="263" t="s">
        <v>6977</v>
      </c>
      <c r="FP304" s="263" t="s">
        <v>6977</v>
      </c>
      <c r="FQ304" s="263" t="s">
        <v>6977</v>
      </c>
      <c r="FR304" s="263" t="s">
        <v>6977</v>
      </c>
      <c r="FS304" s="263" t="s">
        <v>6977</v>
      </c>
      <c r="FT304" s="263" t="s">
        <v>6977</v>
      </c>
      <c r="FU304" s="263" t="s">
        <v>6977</v>
      </c>
      <c r="FV304" s="263" t="s">
        <v>6977</v>
      </c>
      <c r="FW304" s="263" t="s">
        <v>6977</v>
      </c>
      <c r="FX304" s="263" t="s">
        <v>6977</v>
      </c>
      <c r="FY304" s="263" t="s">
        <v>6977</v>
      </c>
      <c r="FZ304" s="263" t="s">
        <v>6977</v>
      </c>
      <c r="GA304" s="263" t="s">
        <v>6977</v>
      </c>
      <c r="GB304" s="263" t="s">
        <v>6977</v>
      </c>
      <c r="GC304" s="263" t="s">
        <v>6977</v>
      </c>
      <c r="GD304" s="263" t="s">
        <v>6977</v>
      </c>
      <c r="GE304" s="263" t="s">
        <v>6977</v>
      </c>
      <c r="GF304" s="263" t="s">
        <v>6977</v>
      </c>
      <c r="GG304" s="263" t="s">
        <v>6977</v>
      </c>
      <c r="GH304" s="263" t="s">
        <v>6977</v>
      </c>
      <c r="GI304" s="263" t="s">
        <v>6977</v>
      </c>
      <c r="GJ304" s="263" t="s">
        <v>6977</v>
      </c>
      <c r="GK304" s="263" t="s">
        <v>6977</v>
      </c>
      <c r="GL304" s="263" t="s">
        <v>6977</v>
      </c>
      <c r="GM304" s="263" t="s">
        <v>6977</v>
      </c>
      <c r="GN304" s="263" t="s">
        <v>6977</v>
      </c>
      <c r="GO304" s="263" t="s">
        <v>6977</v>
      </c>
      <c r="GP304" s="263" t="s">
        <v>6977</v>
      </c>
      <c r="GQ304" s="263" t="s">
        <v>6977</v>
      </c>
      <c r="GR304" s="263" t="s">
        <v>6977</v>
      </c>
      <c r="GS304" s="263" t="s">
        <v>6977</v>
      </c>
      <c r="GT304" s="263" t="s">
        <v>6977</v>
      </c>
      <c r="GU304" s="263" t="s">
        <v>6977</v>
      </c>
      <c r="GV304" s="263" t="s">
        <v>6977</v>
      </c>
      <c r="GW304" s="263" t="s">
        <v>6977</v>
      </c>
      <c r="GX304" s="263" t="s">
        <v>6977</v>
      </c>
      <c r="GY304" s="263" t="s">
        <v>6977</v>
      </c>
      <c r="GZ304" s="263" t="s">
        <v>6977</v>
      </c>
      <c r="HA304" s="263" t="s">
        <v>6977</v>
      </c>
      <c r="HB304" s="263" t="s">
        <v>6977</v>
      </c>
      <c r="HC304" s="263" t="s">
        <v>6977</v>
      </c>
      <c r="HD304" s="263" t="s">
        <v>6977</v>
      </c>
      <c r="HE304" s="263" t="s">
        <v>6977</v>
      </c>
      <c r="HF304" s="263" t="s">
        <v>6977</v>
      </c>
      <c r="HG304" s="263" t="s">
        <v>6977</v>
      </c>
      <c r="HH304" s="263" t="s">
        <v>6977</v>
      </c>
      <c r="HI304" s="263" t="s">
        <v>6977</v>
      </c>
      <c r="HJ304" s="263" t="s">
        <v>6977</v>
      </c>
      <c r="HK304" s="263" t="s">
        <v>6977</v>
      </c>
      <c r="HL304" s="263" t="s">
        <v>6977</v>
      </c>
      <c r="HM304" s="263" t="s">
        <v>6977</v>
      </c>
      <c r="HN304" s="263" t="s">
        <v>6977</v>
      </c>
      <c r="HO304" s="263" t="s">
        <v>6977</v>
      </c>
      <c r="HP304" s="263" t="s">
        <v>6977</v>
      </c>
      <c r="HQ304" s="263" t="s">
        <v>6977</v>
      </c>
    </row>
    <row r="305" spans="3:225">
      <c r="C305" s="229"/>
      <c r="D305" s="212"/>
      <c r="E305" s="229" t="s">
        <v>7208</v>
      </c>
      <c r="F305" s="235" t="s">
        <v>7276</v>
      </c>
      <c r="G305" s="260" t="s">
        <v>7206</v>
      </c>
      <c r="H305" s="261" t="s">
        <v>7207</v>
      </c>
      <c r="I305" s="262"/>
      <c r="J305" s="262"/>
      <c r="K305" s="262"/>
      <c r="L305" s="262"/>
      <c r="M305" s="262"/>
      <c r="N305" s="262"/>
      <c r="O305" s="262"/>
      <c r="P305" s="262"/>
      <c r="Q305" s="262"/>
      <c r="R305" s="262"/>
      <c r="S305" s="262"/>
      <c r="T305" s="262"/>
      <c r="U305" s="262"/>
      <c r="V305" s="262"/>
      <c r="W305" s="262"/>
      <c r="X305" s="262"/>
      <c r="Y305" s="262"/>
      <c r="Z305" s="262"/>
      <c r="AA305" s="262"/>
      <c r="AB305" s="262"/>
      <c r="AC305" s="262"/>
      <c r="AD305" s="262"/>
      <c r="AE305" s="262"/>
      <c r="AF305" s="262"/>
      <c r="AG305" s="262"/>
      <c r="AH305" s="262"/>
      <c r="AI305" s="262"/>
      <c r="AJ305" s="262"/>
      <c r="AK305" s="262"/>
      <c r="AL305" s="262"/>
      <c r="AM305" s="262"/>
      <c r="AN305" s="262"/>
      <c r="AO305" s="262"/>
      <c r="AP305" s="262"/>
      <c r="AQ305" s="262"/>
      <c r="AR305" s="262"/>
      <c r="AS305" s="262"/>
      <c r="AT305" s="262"/>
      <c r="AU305" s="262"/>
      <c r="AV305" s="262"/>
      <c r="AW305" s="262"/>
      <c r="AX305" s="262"/>
      <c r="AY305" s="262"/>
      <c r="AZ305" s="262"/>
      <c r="BA305" s="262"/>
      <c r="BB305" s="262"/>
      <c r="BC305" s="262"/>
      <c r="BD305" s="262"/>
      <c r="BE305" s="262"/>
      <c r="BF305" s="262"/>
      <c r="BG305" s="262"/>
      <c r="BH305" s="262"/>
      <c r="BI305" s="262"/>
      <c r="BJ305" s="262"/>
      <c r="BK305" s="262"/>
      <c r="BL305" s="262"/>
      <c r="BM305" s="262"/>
      <c r="BN305" s="262"/>
      <c r="BO305" s="262"/>
      <c r="BP305" s="262"/>
      <c r="BQ305" s="262"/>
      <c r="BR305" s="262"/>
      <c r="BS305" s="262"/>
      <c r="BT305" s="262"/>
      <c r="BU305" s="262"/>
      <c r="BV305" s="262"/>
      <c r="BW305" s="262"/>
      <c r="BX305" s="262"/>
      <c r="BY305" s="262"/>
      <c r="BZ305" s="262"/>
      <c r="CA305" s="262"/>
      <c r="CB305" s="262"/>
      <c r="CC305" s="262"/>
      <c r="CD305" s="262"/>
      <c r="CE305" s="262"/>
      <c r="CF305" s="262"/>
      <c r="CG305" s="262"/>
      <c r="CH305" s="262"/>
      <c r="CI305" s="262"/>
      <c r="CJ305" s="262"/>
      <c r="CK305" s="262"/>
      <c r="CL305" s="262"/>
      <c r="CM305" s="262"/>
      <c r="CN305" s="262"/>
      <c r="CO305" s="262"/>
      <c r="CP305" s="262"/>
      <c r="CQ305" s="262"/>
      <c r="CR305" s="262"/>
      <c r="CS305" s="262"/>
      <c r="CT305" s="262"/>
      <c r="CU305" s="262"/>
      <c r="CV305" s="262"/>
      <c r="CW305" s="262"/>
      <c r="CX305" s="262"/>
      <c r="CY305" s="262"/>
      <c r="CZ305" s="262"/>
      <c r="DA305" s="262"/>
      <c r="DB305" s="262"/>
      <c r="DC305" s="262"/>
      <c r="DD305" s="262"/>
      <c r="DE305" s="262"/>
      <c r="DF305" s="262"/>
      <c r="DG305" s="262"/>
      <c r="DH305" s="262"/>
      <c r="DI305" s="262"/>
      <c r="DJ305" s="262"/>
      <c r="DK305" s="262"/>
      <c r="DL305" s="262"/>
      <c r="DM305" s="262"/>
      <c r="DN305" s="262"/>
      <c r="DO305" s="262"/>
      <c r="DP305" s="262"/>
      <c r="DQ305" s="262"/>
      <c r="DR305" s="262"/>
      <c r="DS305" s="262"/>
      <c r="DT305" s="262"/>
      <c r="DU305" s="262"/>
      <c r="DV305" s="262"/>
      <c r="DW305" s="262"/>
      <c r="DX305" s="262"/>
      <c r="DY305" s="262"/>
      <c r="DZ305" s="262"/>
      <c r="EA305" s="262"/>
      <c r="EB305" s="262"/>
      <c r="EC305" s="262"/>
      <c r="ED305" s="262"/>
      <c r="EE305" s="262"/>
      <c r="EF305" s="262"/>
      <c r="EG305" s="262"/>
      <c r="EH305" s="262"/>
      <c r="EI305" s="262"/>
      <c r="EJ305" s="262"/>
      <c r="EK305" s="262"/>
      <c r="EL305" s="262"/>
      <c r="EM305" s="262"/>
      <c r="EN305" s="262"/>
      <c r="EO305" s="263">
        <v>-76.518900000000002</v>
      </c>
      <c r="EP305" s="263" t="s">
        <v>6977</v>
      </c>
      <c r="EQ305" s="263" t="s">
        <v>6977</v>
      </c>
      <c r="ER305" s="263" t="s">
        <v>6977</v>
      </c>
      <c r="ES305" s="263" t="s">
        <v>6977</v>
      </c>
      <c r="ET305" s="263" t="s">
        <v>6977</v>
      </c>
      <c r="EU305" s="263" t="s">
        <v>6977</v>
      </c>
      <c r="EV305" s="263" t="s">
        <v>6977</v>
      </c>
      <c r="EW305" s="263" t="s">
        <v>6977</v>
      </c>
      <c r="EX305" s="263" t="s">
        <v>6977</v>
      </c>
      <c r="EY305" s="263" t="s">
        <v>6977</v>
      </c>
      <c r="EZ305" s="263" t="s">
        <v>6977</v>
      </c>
      <c r="FA305" s="263" t="s">
        <v>6977</v>
      </c>
      <c r="FB305" s="263" t="s">
        <v>6977</v>
      </c>
      <c r="FC305" s="263" t="s">
        <v>6977</v>
      </c>
      <c r="FD305" s="263" t="s">
        <v>6977</v>
      </c>
      <c r="FE305" s="263" t="s">
        <v>6977</v>
      </c>
      <c r="FF305" s="263" t="s">
        <v>6977</v>
      </c>
      <c r="FG305" s="263" t="s">
        <v>6977</v>
      </c>
      <c r="FH305" s="263" t="s">
        <v>6977</v>
      </c>
      <c r="FI305" s="263" t="s">
        <v>6977</v>
      </c>
      <c r="FJ305" s="263" t="s">
        <v>6977</v>
      </c>
      <c r="FK305" s="263" t="s">
        <v>6977</v>
      </c>
      <c r="FL305" s="263" t="s">
        <v>6977</v>
      </c>
      <c r="FM305" s="263" t="s">
        <v>6977</v>
      </c>
      <c r="FN305" s="263" t="s">
        <v>6977</v>
      </c>
      <c r="FO305" s="263" t="s">
        <v>6977</v>
      </c>
      <c r="FP305" s="263" t="s">
        <v>6977</v>
      </c>
      <c r="FQ305" s="263" t="s">
        <v>6977</v>
      </c>
      <c r="FR305" s="263" t="s">
        <v>6977</v>
      </c>
      <c r="FS305" s="263" t="s">
        <v>6977</v>
      </c>
      <c r="FT305" s="263" t="s">
        <v>6977</v>
      </c>
      <c r="FU305" s="263" t="s">
        <v>6977</v>
      </c>
      <c r="FV305" s="263" t="s">
        <v>6977</v>
      </c>
      <c r="FW305" s="263" t="s">
        <v>6977</v>
      </c>
      <c r="FX305" s="263" t="s">
        <v>6977</v>
      </c>
      <c r="FY305" s="263" t="s">
        <v>6977</v>
      </c>
      <c r="FZ305" s="263" t="s">
        <v>6977</v>
      </c>
      <c r="GA305" s="263" t="s">
        <v>6977</v>
      </c>
      <c r="GB305" s="263" t="s">
        <v>6977</v>
      </c>
      <c r="GC305" s="263" t="s">
        <v>6977</v>
      </c>
      <c r="GD305" s="263" t="s">
        <v>6977</v>
      </c>
      <c r="GE305" s="263" t="s">
        <v>6977</v>
      </c>
      <c r="GF305" s="263" t="s">
        <v>6977</v>
      </c>
      <c r="GG305" s="263" t="s">
        <v>6977</v>
      </c>
      <c r="GH305" s="263" t="s">
        <v>6977</v>
      </c>
      <c r="GI305" s="263" t="s">
        <v>6977</v>
      </c>
      <c r="GJ305" s="263" t="s">
        <v>6977</v>
      </c>
      <c r="GK305" s="263" t="s">
        <v>6977</v>
      </c>
      <c r="GL305" s="263" t="s">
        <v>6977</v>
      </c>
      <c r="GM305" s="263" t="s">
        <v>6977</v>
      </c>
      <c r="GN305" s="263" t="s">
        <v>6977</v>
      </c>
      <c r="GO305" s="263" t="s">
        <v>6977</v>
      </c>
      <c r="GP305" s="263" t="s">
        <v>6977</v>
      </c>
      <c r="GQ305" s="263" t="s">
        <v>6977</v>
      </c>
      <c r="GR305" s="263" t="s">
        <v>6977</v>
      </c>
      <c r="GS305" s="263" t="s">
        <v>6977</v>
      </c>
      <c r="GT305" s="263" t="s">
        <v>6977</v>
      </c>
      <c r="GU305" s="263" t="s">
        <v>6977</v>
      </c>
      <c r="GV305" s="263" t="s">
        <v>6977</v>
      </c>
      <c r="GW305" s="263" t="s">
        <v>6977</v>
      </c>
      <c r="GX305" s="263" t="s">
        <v>6977</v>
      </c>
      <c r="GY305" s="263" t="s">
        <v>6977</v>
      </c>
      <c r="GZ305" s="263" t="s">
        <v>6977</v>
      </c>
      <c r="HA305" s="263" t="s">
        <v>6977</v>
      </c>
      <c r="HB305" s="263" t="s">
        <v>6977</v>
      </c>
      <c r="HC305" s="263" t="s">
        <v>6977</v>
      </c>
      <c r="HD305" s="263" t="s">
        <v>6977</v>
      </c>
      <c r="HE305" s="263" t="s">
        <v>6977</v>
      </c>
      <c r="HF305" s="263" t="s">
        <v>6977</v>
      </c>
      <c r="HG305" s="263" t="s">
        <v>6977</v>
      </c>
      <c r="HH305" s="263" t="s">
        <v>6977</v>
      </c>
      <c r="HI305" s="263" t="s">
        <v>6977</v>
      </c>
      <c r="HJ305" s="263" t="s">
        <v>6977</v>
      </c>
      <c r="HK305" s="263" t="s">
        <v>6977</v>
      </c>
      <c r="HL305" s="263" t="s">
        <v>6977</v>
      </c>
      <c r="HM305" s="263" t="s">
        <v>6977</v>
      </c>
      <c r="HN305" s="263" t="s">
        <v>6977</v>
      </c>
      <c r="HO305" s="263" t="s">
        <v>6977</v>
      </c>
      <c r="HP305" s="263" t="s">
        <v>6977</v>
      </c>
      <c r="HQ305" s="263" t="s">
        <v>6977</v>
      </c>
    </row>
    <row r="306" spans="3:225">
      <c r="C306" s="229"/>
      <c r="D306" s="212"/>
      <c r="E306" s="229" t="s">
        <v>7209</v>
      </c>
      <c r="F306" s="235" t="s">
        <v>7276</v>
      </c>
      <c r="G306" s="260" t="s">
        <v>7206</v>
      </c>
      <c r="H306" s="261" t="s">
        <v>7207</v>
      </c>
      <c r="I306" s="262"/>
      <c r="J306" s="262"/>
      <c r="K306" s="262"/>
      <c r="L306" s="262"/>
      <c r="M306" s="262"/>
      <c r="N306" s="262"/>
      <c r="O306" s="262"/>
      <c r="P306" s="262"/>
      <c r="Q306" s="262"/>
      <c r="R306" s="262"/>
      <c r="S306" s="262"/>
      <c r="T306" s="262"/>
      <c r="U306" s="262"/>
      <c r="V306" s="262"/>
      <c r="W306" s="262"/>
      <c r="X306" s="262"/>
      <c r="Y306" s="262"/>
      <c r="Z306" s="262"/>
      <c r="AA306" s="262"/>
      <c r="AB306" s="262"/>
      <c r="AC306" s="262"/>
      <c r="AD306" s="262"/>
      <c r="AE306" s="262"/>
      <c r="AF306" s="262"/>
      <c r="AG306" s="262"/>
      <c r="AH306" s="262"/>
      <c r="AI306" s="262"/>
      <c r="AJ306" s="262"/>
      <c r="AK306" s="262"/>
      <c r="AL306" s="262"/>
      <c r="AM306" s="262"/>
      <c r="AN306" s="262"/>
      <c r="AO306" s="262"/>
      <c r="AP306" s="262"/>
      <c r="AQ306" s="262"/>
      <c r="AR306" s="262"/>
      <c r="AS306" s="262"/>
      <c r="AT306" s="262"/>
      <c r="AU306" s="262"/>
      <c r="AV306" s="262"/>
      <c r="AW306" s="262"/>
      <c r="AX306" s="262"/>
      <c r="AY306" s="262"/>
      <c r="AZ306" s="262"/>
      <c r="BA306" s="262"/>
      <c r="BB306" s="262"/>
      <c r="BC306" s="262"/>
      <c r="BD306" s="262"/>
      <c r="BE306" s="262"/>
      <c r="BF306" s="262"/>
      <c r="BG306" s="262"/>
      <c r="BH306" s="262"/>
      <c r="BI306" s="262"/>
      <c r="BJ306" s="262"/>
      <c r="BK306" s="262"/>
      <c r="BL306" s="262"/>
      <c r="BM306" s="262"/>
      <c r="BN306" s="262"/>
      <c r="BO306" s="262"/>
      <c r="BP306" s="262"/>
      <c r="BQ306" s="262"/>
      <c r="BR306" s="262"/>
      <c r="BS306" s="262"/>
      <c r="BT306" s="262"/>
      <c r="BU306" s="262"/>
      <c r="BV306" s="262"/>
      <c r="BW306" s="262"/>
      <c r="BX306" s="262"/>
      <c r="BY306" s="262"/>
      <c r="BZ306" s="262"/>
      <c r="CA306" s="262"/>
      <c r="CB306" s="262"/>
      <c r="CC306" s="262"/>
      <c r="CD306" s="262"/>
      <c r="CE306" s="262"/>
      <c r="CF306" s="262"/>
      <c r="CG306" s="262"/>
      <c r="CH306" s="262"/>
      <c r="CI306" s="262"/>
      <c r="CJ306" s="262"/>
      <c r="CK306" s="262"/>
      <c r="CL306" s="262"/>
      <c r="CM306" s="262"/>
      <c r="CN306" s="262"/>
      <c r="CO306" s="262"/>
      <c r="CP306" s="262"/>
      <c r="CQ306" s="262"/>
      <c r="CR306" s="262"/>
      <c r="CS306" s="262"/>
      <c r="CT306" s="262"/>
      <c r="CU306" s="262"/>
      <c r="CV306" s="262"/>
      <c r="CW306" s="262"/>
      <c r="CX306" s="262"/>
      <c r="CY306" s="262"/>
      <c r="CZ306" s="262"/>
      <c r="DA306" s="262"/>
      <c r="DB306" s="262"/>
      <c r="DC306" s="262"/>
      <c r="DD306" s="262"/>
      <c r="DE306" s="262"/>
      <c r="DF306" s="262"/>
      <c r="DG306" s="262"/>
      <c r="DH306" s="262"/>
      <c r="DI306" s="262"/>
      <c r="DJ306" s="262"/>
      <c r="DK306" s="262"/>
      <c r="DL306" s="262"/>
      <c r="DM306" s="262"/>
      <c r="DN306" s="262"/>
      <c r="DO306" s="262"/>
      <c r="DP306" s="262"/>
      <c r="DQ306" s="262"/>
      <c r="DR306" s="262"/>
      <c r="DS306" s="262"/>
      <c r="DT306" s="262"/>
      <c r="DU306" s="262"/>
      <c r="DV306" s="262"/>
      <c r="DW306" s="262"/>
      <c r="DX306" s="262"/>
      <c r="DY306" s="262"/>
      <c r="DZ306" s="262"/>
      <c r="EA306" s="262"/>
      <c r="EB306" s="262"/>
      <c r="EC306" s="262"/>
      <c r="ED306" s="262"/>
      <c r="EE306" s="262"/>
      <c r="EF306" s="262"/>
      <c r="EG306" s="262"/>
      <c r="EH306" s="262"/>
      <c r="EI306" s="262"/>
      <c r="EJ306" s="262"/>
      <c r="EK306" s="262"/>
      <c r="EL306" s="262"/>
      <c r="EM306" s="262"/>
      <c r="EN306" s="262"/>
      <c r="EO306" s="263">
        <v>-72.188000000000002</v>
      </c>
      <c r="EP306" s="263" t="s">
        <v>6977</v>
      </c>
      <c r="EQ306" s="263" t="s">
        <v>6977</v>
      </c>
      <c r="ER306" s="263" t="s">
        <v>6977</v>
      </c>
      <c r="ES306" s="263" t="s">
        <v>6977</v>
      </c>
      <c r="ET306" s="263" t="s">
        <v>6977</v>
      </c>
      <c r="EU306" s="263" t="s">
        <v>6977</v>
      </c>
      <c r="EV306" s="263" t="s">
        <v>6977</v>
      </c>
      <c r="EW306" s="263" t="s">
        <v>6977</v>
      </c>
      <c r="EX306" s="263" t="s">
        <v>6977</v>
      </c>
      <c r="EY306" s="263" t="s">
        <v>6977</v>
      </c>
      <c r="EZ306" s="263" t="s">
        <v>6977</v>
      </c>
      <c r="FA306" s="263" t="s">
        <v>6977</v>
      </c>
      <c r="FB306" s="263" t="s">
        <v>6977</v>
      </c>
      <c r="FC306" s="263" t="s">
        <v>6977</v>
      </c>
      <c r="FD306" s="263" t="s">
        <v>6977</v>
      </c>
      <c r="FE306" s="263" t="s">
        <v>6977</v>
      </c>
      <c r="FF306" s="263" t="s">
        <v>6977</v>
      </c>
      <c r="FG306" s="263" t="s">
        <v>6977</v>
      </c>
      <c r="FH306" s="263" t="s">
        <v>6977</v>
      </c>
      <c r="FI306" s="263" t="s">
        <v>6977</v>
      </c>
      <c r="FJ306" s="263" t="s">
        <v>6977</v>
      </c>
      <c r="FK306" s="263" t="s">
        <v>6977</v>
      </c>
      <c r="FL306" s="263" t="s">
        <v>6977</v>
      </c>
      <c r="FM306" s="263" t="s">
        <v>6977</v>
      </c>
      <c r="FN306" s="263" t="s">
        <v>6977</v>
      </c>
      <c r="FO306" s="263" t="s">
        <v>6977</v>
      </c>
      <c r="FP306" s="263" t="s">
        <v>6977</v>
      </c>
      <c r="FQ306" s="263" t="s">
        <v>6977</v>
      </c>
      <c r="FR306" s="263" t="s">
        <v>6977</v>
      </c>
      <c r="FS306" s="263" t="s">
        <v>6977</v>
      </c>
      <c r="FT306" s="263" t="s">
        <v>6977</v>
      </c>
      <c r="FU306" s="263" t="s">
        <v>6977</v>
      </c>
      <c r="FV306" s="263" t="s">
        <v>6977</v>
      </c>
      <c r="FW306" s="263" t="s">
        <v>6977</v>
      </c>
      <c r="FX306" s="263" t="s">
        <v>6977</v>
      </c>
      <c r="FY306" s="263" t="s">
        <v>6977</v>
      </c>
      <c r="FZ306" s="263" t="s">
        <v>6977</v>
      </c>
      <c r="GA306" s="263" t="s">
        <v>6977</v>
      </c>
      <c r="GB306" s="263" t="s">
        <v>6977</v>
      </c>
      <c r="GC306" s="263" t="s">
        <v>6977</v>
      </c>
      <c r="GD306" s="263" t="s">
        <v>6977</v>
      </c>
      <c r="GE306" s="263" t="s">
        <v>6977</v>
      </c>
      <c r="GF306" s="263" t="s">
        <v>6977</v>
      </c>
      <c r="GG306" s="263" t="s">
        <v>6977</v>
      </c>
      <c r="GH306" s="263" t="s">
        <v>6977</v>
      </c>
      <c r="GI306" s="263" t="s">
        <v>6977</v>
      </c>
      <c r="GJ306" s="263" t="s">
        <v>6977</v>
      </c>
      <c r="GK306" s="263" t="s">
        <v>6977</v>
      </c>
      <c r="GL306" s="263" t="s">
        <v>6977</v>
      </c>
      <c r="GM306" s="263" t="s">
        <v>6977</v>
      </c>
      <c r="GN306" s="263" t="s">
        <v>6977</v>
      </c>
      <c r="GO306" s="263" t="s">
        <v>6977</v>
      </c>
      <c r="GP306" s="263" t="s">
        <v>6977</v>
      </c>
      <c r="GQ306" s="263" t="s">
        <v>6977</v>
      </c>
      <c r="GR306" s="263" t="s">
        <v>6977</v>
      </c>
      <c r="GS306" s="263" t="s">
        <v>6977</v>
      </c>
      <c r="GT306" s="263" t="s">
        <v>6977</v>
      </c>
      <c r="GU306" s="263" t="s">
        <v>6977</v>
      </c>
      <c r="GV306" s="263" t="s">
        <v>6977</v>
      </c>
      <c r="GW306" s="263" t="s">
        <v>6977</v>
      </c>
      <c r="GX306" s="263" t="s">
        <v>6977</v>
      </c>
      <c r="GY306" s="263" t="s">
        <v>6977</v>
      </c>
      <c r="GZ306" s="263" t="s">
        <v>6977</v>
      </c>
      <c r="HA306" s="263" t="s">
        <v>6977</v>
      </c>
      <c r="HB306" s="263" t="s">
        <v>6977</v>
      </c>
      <c r="HC306" s="263" t="s">
        <v>6977</v>
      </c>
      <c r="HD306" s="263" t="s">
        <v>6977</v>
      </c>
      <c r="HE306" s="263" t="s">
        <v>6977</v>
      </c>
      <c r="HF306" s="263" t="s">
        <v>6977</v>
      </c>
      <c r="HG306" s="263" t="s">
        <v>6977</v>
      </c>
      <c r="HH306" s="263" t="s">
        <v>6977</v>
      </c>
      <c r="HI306" s="263" t="s">
        <v>6977</v>
      </c>
      <c r="HJ306" s="263" t="s">
        <v>6977</v>
      </c>
      <c r="HK306" s="263" t="s">
        <v>6977</v>
      </c>
      <c r="HL306" s="263" t="s">
        <v>6977</v>
      </c>
      <c r="HM306" s="263" t="s">
        <v>6977</v>
      </c>
      <c r="HN306" s="263" t="s">
        <v>6977</v>
      </c>
      <c r="HO306" s="263" t="s">
        <v>6977</v>
      </c>
      <c r="HP306" s="263" t="s">
        <v>6977</v>
      </c>
      <c r="HQ306" s="263" t="s">
        <v>6977</v>
      </c>
    </row>
    <row r="307" spans="3:225">
      <c r="C307" s="229"/>
      <c r="D307" s="212"/>
      <c r="E307" s="229" t="s">
        <v>7210</v>
      </c>
      <c r="F307" s="235" t="s">
        <v>7276</v>
      </c>
      <c r="G307" s="260" t="s">
        <v>7206</v>
      </c>
      <c r="H307" s="261" t="s">
        <v>7207</v>
      </c>
      <c r="I307" s="262"/>
      <c r="J307" s="262"/>
      <c r="K307" s="262"/>
      <c r="L307" s="262"/>
      <c r="M307" s="262"/>
      <c r="N307" s="262"/>
      <c r="O307" s="262"/>
      <c r="P307" s="262"/>
      <c r="Q307" s="262"/>
      <c r="R307" s="262"/>
      <c r="S307" s="262"/>
      <c r="T307" s="262"/>
      <c r="U307" s="262"/>
      <c r="V307" s="262"/>
      <c r="W307" s="262"/>
      <c r="X307" s="262"/>
      <c r="Y307" s="262"/>
      <c r="Z307" s="262"/>
      <c r="AA307" s="262"/>
      <c r="AB307" s="262"/>
      <c r="AC307" s="262"/>
      <c r="AD307" s="262"/>
      <c r="AE307" s="262"/>
      <c r="AF307" s="262"/>
      <c r="AG307" s="262"/>
      <c r="AH307" s="262"/>
      <c r="AI307" s="262"/>
      <c r="AJ307" s="262"/>
      <c r="AK307" s="262"/>
      <c r="AL307" s="262"/>
      <c r="AM307" s="262"/>
      <c r="AN307" s="262"/>
      <c r="AO307" s="262"/>
      <c r="AP307" s="262"/>
      <c r="AQ307" s="262"/>
      <c r="AR307" s="262"/>
      <c r="AS307" s="262"/>
      <c r="AT307" s="262"/>
      <c r="AU307" s="262"/>
      <c r="AV307" s="262"/>
      <c r="AW307" s="262"/>
      <c r="AX307" s="262"/>
      <c r="AY307" s="262"/>
      <c r="AZ307" s="262"/>
      <c r="BA307" s="262"/>
      <c r="BB307" s="262"/>
      <c r="BC307" s="262"/>
      <c r="BD307" s="262"/>
      <c r="BE307" s="262"/>
      <c r="BF307" s="262"/>
      <c r="BG307" s="262"/>
      <c r="BH307" s="262"/>
      <c r="BI307" s="262"/>
      <c r="BJ307" s="262"/>
      <c r="BK307" s="262"/>
      <c r="BL307" s="262"/>
      <c r="BM307" s="262"/>
      <c r="BN307" s="262"/>
      <c r="BO307" s="262"/>
      <c r="BP307" s="262"/>
      <c r="BQ307" s="262"/>
      <c r="BR307" s="262"/>
      <c r="BS307" s="262"/>
      <c r="BT307" s="262"/>
      <c r="BU307" s="262"/>
      <c r="BV307" s="262"/>
      <c r="BW307" s="262"/>
      <c r="BX307" s="262"/>
      <c r="BY307" s="262"/>
      <c r="BZ307" s="262"/>
      <c r="CA307" s="262"/>
      <c r="CB307" s="262"/>
      <c r="CC307" s="262"/>
      <c r="CD307" s="262"/>
      <c r="CE307" s="262"/>
      <c r="CF307" s="262"/>
      <c r="CG307" s="262"/>
      <c r="CH307" s="262"/>
      <c r="CI307" s="262"/>
      <c r="CJ307" s="262"/>
      <c r="CK307" s="262"/>
      <c r="CL307" s="262"/>
      <c r="CM307" s="262"/>
      <c r="CN307" s="262"/>
      <c r="CO307" s="262"/>
      <c r="CP307" s="262"/>
      <c r="CQ307" s="262"/>
      <c r="CR307" s="262"/>
      <c r="CS307" s="262"/>
      <c r="CT307" s="262"/>
      <c r="CU307" s="262"/>
      <c r="CV307" s="262"/>
      <c r="CW307" s="262"/>
      <c r="CX307" s="262"/>
      <c r="CY307" s="262"/>
      <c r="CZ307" s="262"/>
      <c r="DA307" s="262"/>
      <c r="DB307" s="262"/>
      <c r="DC307" s="262"/>
      <c r="DD307" s="262"/>
      <c r="DE307" s="262"/>
      <c r="DF307" s="262"/>
      <c r="DG307" s="262"/>
      <c r="DH307" s="262"/>
      <c r="DI307" s="262"/>
      <c r="DJ307" s="262"/>
      <c r="DK307" s="262"/>
      <c r="DL307" s="262"/>
      <c r="DM307" s="262"/>
      <c r="DN307" s="262"/>
      <c r="DO307" s="262"/>
      <c r="DP307" s="262"/>
      <c r="DQ307" s="262"/>
      <c r="DR307" s="262"/>
      <c r="DS307" s="262"/>
      <c r="DT307" s="262"/>
      <c r="DU307" s="262"/>
      <c r="DV307" s="262"/>
      <c r="DW307" s="262"/>
      <c r="DX307" s="262"/>
      <c r="DY307" s="262"/>
      <c r="DZ307" s="262"/>
      <c r="EA307" s="262"/>
      <c r="EB307" s="262"/>
      <c r="EC307" s="262"/>
      <c r="ED307" s="262"/>
      <c r="EE307" s="262"/>
      <c r="EF307" s="262"/>
      <c r="EG307" s="262"/>
      <c r="EH307" s="262"/>
      <c r="EI307" s="262"/>
      <c r="EJ307" s="262"/>
      <c r="EK307" s="262"/>
      <c r="EL307" s="262"/>
      <c r="EM307" s="262"/>
      <c r="EN307" s="262"/>
      <c r="EO307" s="263">
        <v>-450.09</v>
      </c>
      <c r="EP307" s="263" t="s">
        <v>6977</v>
      </c>
      <c r="EQ307" s="263" t="s">
        <v>6977</v>
      </c>
      <c r="ER307" s="263" t="s">
        <v>6977</v>
      </c>
      <c r="ES307" s="263" t="s">
        <v>6977</v>
      </c>
      <c r="ET307" s="263" t="s">
        <v>6977</v>
      </c>
      <c r="EU307" s="263" t="s">
        <v>6977</v>
      </c>
      <c r="EV307" s="263" t="s">
        <v>6977</v>
      </c>
      <c r="EW307" s="263" t="s">
        <v>6977</v>
      </c>
      <c r="EX307" s="263" t="s">
        <v>6977</v>
      </c>
      <c r="EY307" s="263" t="s">
        <v>6977</v>
      </c>
      <c r="EZ307" s="263" t="s">
        <v>6977</v>
      </c>
      <c r="FA307" s="263" t="s">
        <v>6977</v>
      </c>
      <c r="FB307" s="263" t="s">
        <v>6977</v>
      </c>
      <c r="FC307" s="263" t="s">
        <v>6977</v>
      </c>
      <c r="FD307" s="263" t="s">
        <v>6977</v>
      </c>
      <c r="FE307" s="263" t="s">
        <v>6977</v>
      </c>
      <c r="FF307" s="263" t="s">
        <v>6977</v>
      </c>
      <c r="FG307" s="263" t="s">
        <v>6977</v>
      </c>
      <c r="FH307" s="263" t="s">
        <v>6977</v>
      </c>
      <c r="FI307" s="263" t="s">
        <v>6977</v>
      </c>
      <c r="FJ307" s="263" t="s">
        <v>6977</v>
      </c>
      <c r="FK307" s="263" t="s">
        <v>6977</v>
      </c>
      <c r="FL307" s="263" t="s">
        <v>6977</v>
      </c>
      <c r="FM307" s="263" t="s">
        <v>6977</v>
      </c>
      <c r="FN307" s="263" t="s">
        <v>6977</v>
      </c>
      <c r="FO307" s="263" t="s">
        <v>6977</v>
      </c>
      <c r="FP307" s="263" t="s">
        <v>6977</v>
      </c>
      <c r="FQ307" s="263" t="s">
        <v>6977</v>
      </c>
      <c r="FR307" s="263" t="s">
        <v>6977</v>
      </c>
      <c r="FS307" s="263" t="s">
        <v>6977</v>
      </c>
      <c r="FT307" s="263" t="s">
        <v>6977</v>
      </c>
      <c r="FU307" s="263" t="s">
        <v>6977</v>
      </c>
      <c r="FV307" s="263" t="s">
        <v>6977</v>
      </c>
      <c r="FW307" s="263" t="s">
        <v>6977</v>
      </c>
      <c r="FX307" s="263" t="s">
        <v>6977</v>
      </c>
      <c r="FY307" s="263" t="s">
        <v>6977</v>
      </c>
      <c r="FZ307" s="263" t="s">
        <v>6977</v>
      </c>
      <c r="GA307" s="263" t="s">
        <v>6977</v>
      </c>
      <c r="GB307" s="263" t="s">
        <v>6977</v>
      </c>
      <c r="GC307" s="263" t="s">
        <v>6977</v>
      </c>
      <c r="GD307" s="263" t="s">
        <v>6977</v>
      </c>
      <c r="GE307" s="263" t="s">
        <v>6977</v>
      </c>
      <c r="GF307" s="263" t="s">
        <v>6977</v>
      </c>
      <c r="GG307" s="263" t="s">
        <v>6977</v>
      </c>
      <c r="GH307" s="263" t="s">
        <v>6977</v>
      </c>
      <c r="GI307" s="263" t="s">
        <v>6977</v>
      </c>
      <c r="GJ307" s="263" t="s">
        <v>6977</v>
      </c>
      <c r="GK307" s="263" t="s">
        <v>6977</v>
      </c>
      <c r="GL307" s="263" t="s">
        <v>6977</v>
      </c>
      <c r="GM307" s="263" t="s">
        <v>6977</v>
      </c>
      <c r="GN307" s="263" t="s">
        <v>6977</v>
      </c>
      <c r="GO307" s="263" t="s">
        <v>6977</v>
      </c>
      <c r="GP307" s="263" t="s">
        <v>6977</v>
      </c>
      <c r="GQ307" s="263" t="s">
        <v>6977</v>
      </c>
      <c r="GR307" s="263" t="s">
        <v>6977</v>
      </c>
      <c r="GS307" s="263" t="s">
        <v>6977</v>
      </c>
      <c r="GT307" s="263" t="s">
        <v>6977</v>
      </c>
      <c r="GU307" s="263" t="s">
        <v>6977</v>
      </c>
      <c r="GV307" s="263" t="s">
        <v>6977</v>
      </c>
      <c r="GW307" s="263" t="s">
        <v>6977</v>
      </c>
      <c r="GX307" s="263" t="s">
        <v>6977</v>
      </c>
      <c r="GY307" s="263" t="s">
        <v>6977</v>
      </c>
      <c r="GZ307" s="263" t="s">
        <v>6977</v>
      </c>
      <c r="HA307" s="263" t="s">
        <v>6977</v>
      </c>
      <c r="HB307" s="263" t="s">
        <v>6977</v>
      </c>
      <c r="HC307" s="263" t="s">
        <v>6977</v>
      </c>
      <c r="HD307" s="263" t="s">
        <v>6977</v>
      </c>
      <c r="HE307" s="263" t="s">
        <v>6977</v>
      </c>
      <c r="HF307" s="263" t="s">
        <v>6977</v>
      </c>
      <c r="HG307" s="263" t="s">
        <v>6977</v>
      </c>
      <c r="HH307" s="263" t="s">
        <v>6977</v>
      </c>
      <c r="HI307" s="263" t="s">
        <v>6977</v>
      </c>
      <c r="HJ307" s="263" t="s">
        <v>6977</v>
      </c>
      <c r="HK307" s="263" t="s">
        <v>6977</v>
      </c>
      <c r="HL307" s="263" t="s">
        <v>6977</v>
      </c>
      <c r="HM307" s="263" t="s">
        <v>6977</v>
      </c>
      <c r="HN307" s="263" t="s">
        <v>6977</v>
      </c>
      <c r="HO307" s="263" t="s">
        <v>6977</v>
      </c>
      <c r="HP307" s="263" t="s">
        <v>6977</v>
      </c>
      <c r="HQ307" s="263" t="s">
        <v>6977</v>
      </c>
    </row>
    <row r="308" spans="3:225">
      <c r="C308" s="229"/>
      <c r="D308" s="212"/>
      <c r="E308" s="229" t="s">
        <v>7211</v>
      </c>
      <c r="F308" s="235" t="s">
        <v>7276</v>
      </c>
      <c r="G308" s="260" t="s">
        <v>7206</v>
      </c>
      <c r="H308" s="261" t="s">
        <v>7207</v>
      </c>
      <c r="I308" s="262"/>
      <c r="J308" s="262"/>
      <c r="K308" s="262"/>
      <c r="L308" s="262"/>
      <c r="M308" s="262"/>
      <c r="N308" s="262"/>
      <c r="O308" s="262"/>
      <c r="P308" s="262"/>
      <c r="Q308" s="262"/>
      <c r="R308" s="262"/>
      <c r="S308" s="262"/>
      <c r="T308" s="262"/>
      <c r="U308" s="262"/>
      <c r="V308" s="262"/>
      <c r="W308" s="262"/>
      <c r="X308" s="262"/>
      <c r="Y308" s="262"/>
      <c r="Z308" s="262"/>
      <c r="AA308" s="262"/>
      <c r="AB308" s="262"/>
      <c r="AC308" s="262"/>
      <c r="AD308" s="262"/>
      <c r="AE308" s="262"/>
      <c r="AF308" s="262"/>
      <c r="AG308" s="262"/>
      <c r="AH308" s="262"/>
      <c r="AI308" s="262"/>
      <c r="AJ308" s="262"/>
      <c r="AK308" s="262"/>
      <c r="AL308" s="262"/>
      <c r="AM308" s="262"/>
      <c r="AN308" s="262"/>
      <c r="AO308" s="262"/>
      <c r="AP308" s="262"/>
      <c r="AQ308" s="262"/>
      <c r="AR308" s="262"/>
      <c r="AS308" s="262"/>
      <c r="AT308" s="262"/>
      <c r="AU308" s="262"/>
      <c r="AV308" s="262"/>
      <c r="AW308" s="262"/>
      <c r="AX308" s="262"/>
      <c r="AY308" s="262"/>
      <c r="AZ308" s="262"/>
      <c r="BA308" s="262"/>
      <c r="BB308" s="262"/>
      <c r="BC308" s="262"/>
      <c r="BD308" s="262"/>
      <c r="BE308" s="262"/>
      <c r="BF308" s="262"/>
      <c r="BG308" s="262"/>
      <c r="BH308" s="262"/>
      <c r="BI308" s="262"/>
      <c r="BJ308" s="262"/>
      <c r="BK308" s="262"/>
      <c r="BL308" s="262"/>
      <c r="BM308" s="262"/>
      <c r="BN308" s="262"/>
      <c r="BO308" s="262"/>
      <c r="BP308" s="262"/>
      <c r="BQ308" s="262"/>
      <c r="BR308" s="262"/>
      <c r="BS308" s="262"/>
      <c r="BT308" s="262"/>
      <c r="BU308" s="262"/>
      <c r="BV308" s="262"/>
      <c r="BW308" s="262"/>
      <c r="BX308" s="262"/>
      <c r="BY308" s="262"/>
      <c r="BZ308" s="262"/>
      <c r="CA308" s="262"/>
      <c r="CB308" s="262"/>
      <c r="CC308" s="262"/>
      <c r="CD308" s="262"/>
      <c r="CE308" s="262"/>
      <c r="CF308" s="262"/>
      <c r="CG308" s="262"/>
      <c r="CH308" s="262"/>
      <c r="CI308" s="262"/>
      <c r="CJ308" s="262"/>
      <c r="CK308" s="262"/>
      <c r="CL308" s="262"/>
      <c r="CM308" s="262"/>
      <c r="CN308" s="262"/>
      <c r="CO308" s="262"/>
      <c r="CP308" s="262"/>
      <c r="CQ308" s="262"/>
      <c r="CR308" s="262"/>
      <c r="CS308" s="262"/>
      <c r="CT308" s="262"/>
      <c r="CU308" s="262"/>
      <c r="CV308" s="262"/>
      <c r="CW308" s="262"/>
      <c r="CX308" s="262"/>
      <c r="CY308" s="262"/>
      <c r="CZ308" s="262"/>
      <c r="DA308" s="262"/>
      <c r="DB308" s="262"/>
      <c r="DC308" s="262"/>
      <c r="DD308" s="262"/>
      <c r="DE308" s="262"/>
      <c r="DF308" s="262"/>
      <c r="DG308" s="262"/>
      <c r="DH308" s="262"/>
      <c r="DI308" s="262"/>
      <c r="DJ308" s="262"/>
      <c r="DK308" s="262"/>
      <c r="DL308" s="262"/>
      <c r="DM308" s="262"/>
      <c r="DN308" s="262"/>
      <c r="DO308" s="262"/>
      <c r="DP308" s="262"/>
      <c r="DQ308" s="262"/>
      <c r="DR308" s="262"/>
      <c r="DS308" s="262"/>
      <c r="DT308" s="262"/>
      <c r="DU308" s="262"/>
      <c r="DV308" s="262"/>
      <c r="DW308" s="262"/>
      <c r="DX308" s="262"/>
      <c r="DY308" s="262"/>
      <c r="DZ308" s="262"/>
      <c r="EA308" s="262"/>
      <c r="EB308" s="262"/>
      <c r="EC308" s="262"/>
      <c r="ED308" s="262"/>
      <c r="EE308" s="262"/>
      <c r="EF308" s="262"/>
      <c r="EG308" s="262"/>
      <c r="EH308" s="262"/>
      <c r="EI308" s="262"/>
      <c r="EJ308" s="262"/>
      <c r="EK308" s="262"/>
      <c r="EL308" s="262"/>
      <c r="EM308" s="262"/>
      <c r="EN308" s="262"/>
      <c r="EO308" s="263">
        <v>-1078.7639999999999</v>
      </c>
      <c r="EP308" s="263" t="s">
        <v>6977</v>
      </c>
      <c r="EQ308" s="263" t="s">
        <v>6977</v>
      </c>
      <c r="ER308" s="263" t="s">
        <v>6977</v>
      </c>
      <c r="ES308" s="263" t="s">
        <v>6977</v>
      </c>
      <c r="ET308" s="263" t="s">
        <v>6977</v>
      </c>
      <c r="EU308" s="263" t="s">
        <v>6977</v>
      </c>
      <c r="EV308" s="263" t="s">
        <v>6977</v>
      </c>
      <c r="EW308" s="263" t="s">
        <v>6977</v>
      </c>
      <c r="EX308" s="263" t="s">
        <v>6977</v>
      </c>
      <c r="EY308" s="263" t="s">
        <v>6977</v>
      </c>
      <c r="EZ308" s="263" t="s">
        <v>6977</v>
      </c>
      <c r="FA308" s="263" t="s">
        <v>6977</v>
      </c>
      <c r="FB308" s="263" t="s">
        <v>6977</v>
      </c>
      <c r="FC308" s="263" t="s">
        <v>6977</v>
      </c>
      <c r="FD308" s="263" t="s">
        <v>6977</v>
      </c>
      <c r="FE308" s="263" t="s">
        <v>6977</v>
      </c>
      <c r="FF308" s="263" t="s">
        <v>6977</v>
      </c>
      <c r="FG308" s="263" t="s">
        <v>6977</v>
      </c>
      <c r="FH308" s="263" t="s">
        <v>6977</v>
      </c>
      <c r="FI308" s="263" t="s">
        <v>6977</v>
      </c>
      <c r="FJ308" s="263" t="s">
        <v>6977</v>
      </c>
      <c r="FK308" s="263" t="s">
        <v>6977</v>
      </c>
      <c r="FL308" s="263" t="s">
        <v>6977</v>
      </c>
      <c r="FM308" s="263" t="s">
        <v>6977</v>
      </c>
      <c r="FN308" s="263" t="s">
        <v>6977</v>
      </c>
      <c r="FO308" s="263" t="s">
        <v>6977</v>
      </c>
      <c r="FP308" s="263" t="s">
        <v>6977</v>
      </c>
      <c r="FQ308" s="263" t="s">
        <v>6977</v>
      </c>
      <c r="FR308" s="263" t="s">
        <v>6977</v>
      </c>
      <c r="FS308" s="263" t="s">
        <v>6977</v>
      </c>
      <c r="FT308" s="263" t="s">
        <v>6977</v>
      </c>
      <c r="FU308" s="263" t="s">
        <v>6977</v>
      </c>
      <c r="FV308" s="263" t="s">
        <v>6977</v>
      </c>
      <c r="FW308" s="263" t="s">
        <v>6977</v>
      </c>
      <c r="FX308" s="263" t="s">
        <v>6977</v>
      </c>
      <c r="FY308" s="263" t="s">
        <v>6977</v>
      </c>
      <c r="FZ308" s="263" t="s">
        <v>6977</v>
      </c>
      <c r="GA308" s="263" t="s">
        <v>6977</v>
      </c>
      <c r="GB308" s="263" t="s">
        <v>6977</v>
      </c>
      <c r="GC308" s="263" t="s">
        <v>6977</v>
      </c>
      <c r="GD308" s="263" t="s">
        <v>6977</v>
      </c>
      <c r="GE308" s="263" t="s">
        <v>6977</v>
      </c>
      <c r="GF308" s="263" t="s">
        <v>6977</v>
      </c>
      <c r="GG308" s="263" t="s">
        <v>6977</v>
      </c>
      <c r="GH308" s="263" t="s">
        <v>6977</v>
      </c>
      <c r="GI308" s="263" t="s">
        <v>6977</v>
      </c>
      <c r="GJ308" s="263" t="s">
        <v>6977</v>
      </c>
      <c r="GK308" s="263" t="s">
        <v>6977</v>
      </c>
      <c r="GL308" s="263" t="s">
        <v>6977</v>
      </c>
      <c r="GM308" s="263" t="s">
        <v>6977</v>
      </c>
      <c r="GN308" s="263" t="s">
        <v>6977</v>
      </c>
      <c r="GO308" s="263" t="s">
        <v>6977</v>
      </c>
      <c r="GP308" s="263" t="s">
        <v>6977</v>
      </c>
      <c r="GQ308" s="263" t="s">
        <v>6977</v>
      </c>
      <c r="GR308" s="263" t="s">
        <v>6977</v>
      </c>
      <c r="GS308" s="263" t="s">
        <v>6977</v>
      </c>
      <c r="GT308" s="263" t="s">
        <v>6977</v>
      </c>
      <c r="GU308" s="263" t="s">
        <v>6977</v>
      </c>
      <c r="GV308" s="263" t="s">
        <v>6977</v>
      </c>
      <c r="GW308" s="263" t="s">
        <v>6977</v>
      </c>
      <c r="GX308" s="263" t="s">
        <v>6977</v>
      </c>
      <c r="GY308" s="263" t="s">
        <v>6977</v>
      </c>
      <c r="GZ308" s="263" t="s">
        <v>6977</v>
      </c>
      <c r="HA308" s="263" t="s">
        <v>6977</v>
      </c>
      <c r="HB308" s="263" t="s">
        <v>6977</v>
      </c>
      <c r="HC308" s="263" t="s">
        <v>6977</v>
      </c>
      <c r="HD308" s="263" t="s">
        <v>6977</v>
      </c>
      <c r="HE308" s="263" t="s">
        <v>6977</v>
      </c>
      <c r="HF308" s="263" t="s">
        <v>6977</v>
      </c>
      <c r="HG308" s="263" t="s">
        <v>6977</v>
      </c>
      <c r="HH308" s="263" t="s">
        <v>6977</v>
      </c>
      <c r="HI308" s="263" t="s">
        <v>6977</v>
      </c>
      <c r="HJ308" s="263" t="s">
        <v>6977</v>
      </c>
      <c r="HK308" s="263" t="s">
        <v>6977</v>
      </c>
      <c r="HL308" s="263" t="s">
        <v>6977</v>
      </c>
      <c r="HM308" s="263" t="s">
        <v>6977</v>
      </c>
      <c r="HN308" s="263" t="s">
        <v>6977</v>
      </c>
      <c r="HO308" s="263" t="s">
        <v>6977</v>
      </c>
      <c r="HP308" s="263" t="s">
        <v>6977</v>
      </c>
      <c r="HQ308" s="263" t="s">
        <v>6977</v>
      </c>
    </row>
    <row r="309" spans="3:225">
      <c r="C309" s="229"/>
      <c r="D309" s="212"/>
      <c r="E309" s="229" t="s">
        <v>7212</v>
      </c>
      <c r="F309" s="235" t="s">
        <v>7276</v>
      </c>
      <c r="G309" s="260" t="s">
        <v>7206</v>
      </c>
      <c r="H309" s="261" t="s">
        <v>7213</v>
      </c>
      <c r="I309" s="262"/>
      <c r="J309" s="262"/>
      <c r="K309" s="262"/>
      <c r="L309" s="262"/>
      <c r="M309" s="262"/>
      <c r="N309" s="262"/>
      <c r="O309" s="262"/>
      <c r="P309" s="262"/>
      <c r="Q309" s="262"/>
      <c r="R309" s="262"/>
      <c r="S309" s="262"/>
      <c r="T309" s="262"/>
      <c r="U309" s="262"/>
      <c r="V309" s="262"/>
      <c r="W309" s="262"/>
      <c r="X309" s="262"/>
      <c r="Y309" s="262"/>
      <c r="Z309" s="262"/>
      <c r="AA309" s="262"/>
      <c r="AB309" s="262"/>
      <c r="AC309" s="262"/>
      <c r="AD309" s="262"/>
      <c r="AE309" s="262"/>
      <c r="AF309" s="262"/>
      <c r="AG309" s="262"/>
      <c r="AH309" s="262"/>
      <c r="AI309" s="262"/>
      <c r="AJ309" s="262"/>
      <c r="AK309" s="262"/>
      <c r="AL309" s="262"/>
      <c r="AM309" s="262"/>
      <c r="AN309" s="262"/>
      <c r="AO309" s="262"/>
      <c r="AP309" s="262"/>
      <c r="AQ309" s="262"/>
      <c r="AR309" s="262"/>
      <c r="AS309" s="262"/>
      <c r="AT309" s="262"/>
      <c r="AU309" s="262"/>
      <c r="AV309" s="262"/>
      <c r="AW309" s="262"/>
      <c r="AX309" s="262"/>
      <c r="AY309" s="262"/>
      <c r="AZ309" s="262"/>
      <c r="BA309" s="262"/>
      <c r="BB309" s="262"/>
      <c r="BC309" s="262"/>
      <c r="BD309" s="262"/>
      <c r="BE309" s="262"/>
      <c r="BF309" s="262"/>
      <c r="BG309" s="262"/>
      <c r="BH309" s="262"/>
      <c r="BI309" s="262"/>
      <c r="BJ309" s="262"/>
      <c r="BK309" s="262"/>
      <c r="BL309" s="262"/>
      <c r="BM309" s="262"/>
      <c r="BN309" s="262"/>
      <c r="BO309" s="262"/>
      <c r="BP309" s="262"/>
      <c r="BQ309" s="262"/>
      <c r="BR309" s="262"/>
      <c r="BS309" s="262"/>
      <c r="BT309" s="262"/>
      <c r="BU309" s="262"/>
      <c r="BV309" s="262"/>
      <c r="BW309" s="262"/>
      <c r="BX309" s="262"/>
      <c r="BY309" s="262"/>
      <c r="BZ309" s="262"/>
      <c r="CA309" s="262"/>
      <c r="CB309" s="262"/>
      <c r="CC309" s="262"/>
      <c r="CD309" s="262"/>
      <c r="CE309" s="262"/>
      <c r="CF309" s="262"/>
      <c r="CG309" s="262"/>
      <c r="CH309" s="262"/>
      <c r="CI309" s="262"/>
      <c r="CJ309" s="262"/>
      <c r="CK309" s="262"/>
      <c r="CL309" s="262"/>
      <c r="CM309" s="262"/>
      <c r="CN309" s="262"/>
      <c r="CO309" s="262"/>
      <c r="CP309" s="262"/>
      <c r="CQ309" s="262"/>
      <c r="CR309" s="262"/>
      <c r="CS309" s="262"/>
      <c r="CT309" s="262"/>
      <c r="CU309" s="262"/>
      <c r="CV309" s="262"/>
      <c r="CW309" s="262"/>
      <c r="CX309" s="262"/>
      <c r="CY309" s="262"/>
      <c r="CZ309" s="262"/>
      <c r="DA309" s="262"/>
      <c r="DB309" s="262"/>
      <c r="DC309" s="262"/>
      <c r="DD309" s="262"/>
      <c r="DE309" s="262"/>
      <c r="DF309" s="262"/>
      <c r="DG309" s="262"/>
      <c r="DH309" s="262"/>
      <c r="DI309" s="262"/>
      <c r="DJ309" s="262"/>
      <c r="DK309" s="262"/>
      <c r="DL309" s="262"/>
      <c r="DM309" s="262"/>
      <c r="DN309" s="262"/>
      <c r="DO309" s="262"/>
      <c r="DP309" s="262"/>
      <c r="DQ309" s="262"/>
      <c r="DR309" s="262"/>
      <c r="DS309" s="262"/>
      <c r="DT309" s="262"/>
      <c r="DU309" s="262"/>
      <c r="DV309" s="262"/>
      <c r="DW309" s="262"/>
      <c r="DX309" s="262"/>
      <c r="DY309" s="262"/>
      <c r="DZ309" s="262"/>
      <c r="EA309" s="262"/>
      <c r="EB309" s="262"/>
      <c r="EC309" s="262"/>
      <c r="ED309" s="262"/>
      <c r="EE309" s="262"/>
      <c r="EF309" s="262"/>
      <c r="EG309" s="262"/>
      <c r="EH309" s="262"/>
      <c r="EI309" s="262"/>
      <c r="EJ309" s="262"/>
      <c r="EK309" s="262"/>
      <c r="EL309" s="262"/>
      <c r="EM309" s="262"/>
      <c r="EN309" s="262"/>
      <c r="EO309" s="263">
        <v>-880.18640000000005</v>
      </c>
      <c r="EP309" s="263" t="s">
        <v>6977</v>
      </c>
      <c r="EQ309" s="263" t="s">
        <v>6977</v>
      </c>
      <c r="ER309" s="263" t="s">
        <v>6977</v>
      </c>
      <c r="ES309" s="263" t="s">
        <v>6977</v>
      </c>
      <c r="ET309" s="263" t="s">
        <v>6977</v>
      </c>
      <c r="EU309" s="263" t="s">
        <v>6977</v>
      </c>
      <c r="EV309" s="263" t="s">
        <v>6977</v>
      </c>
      <c r="EW309" s="263" t="s">
        <v>6977</v>
      </c>
      <c r="EX309" s="263" t="s">
        <v>6977</v>
      </c>
      <c r="EY309" s="263" t="s">
        <v>6977</v>
      </c>
      <c r="EZ309" s="263" t="s">
        <v>6977</v>
      </c>
      <c r="FA309" s="263" t="s">
        <v>6977</v>
      </c>
      <c r="FB309" s="263" t="s">
        <v>6977</v>
      </c>
      <c r="FC309" s="263" t="s">
        <v>6977</v>
      </c>
      <c r="FD309" s="263" t="s">
        <v>6977</v>
      </c>
      <c r="FE309" s="263" t="s">
        <v>6977</v>
      </c>
      <c r="FF309" s="263" t="s">
        <v>6977</v>
      </c>
      <c r="FG309" s="263" t="s">
        <v>6977</v>
      </c>
      <c r="FH309" s="263" t="s">
        <v>6977</v>
      </c>
      <c r="FI309" s="263" t="s">
        <v>6977</v>
      </c>
      <c r="FJ309" s="263" t="s">
        <v>6977</v>
      </c>
      <c r="FK309" s="263" t="s">
        <v>6977</v>
      </c>
      <c r="FL309" s="263" t="s">
        <v>6977</v>
      </c>
      <c r="FM309" s="263" t="s">
        <v>6977</v>
      </c>
      <c r="FN309" s="263" t="s">
        <v>6977</v>
      </c>
      <c r="FO309" s="263" t="s">
        <v>6977</v>
      </c>
      <c r="FP309" s="263" t="s">
        <v>6977</v>
      </c>
      <c r="FQ309" s="263" t="s">
        <v>6977</v>
      </c>
      <c r="FR309" s="263" t="s">
        <v>6977</v>
      </c>
      <c r="FS309" s="263" t="s">
        <v>6977</v>
      </c>
      <c r="FT309" s="263" t="s">
        <v>6977</v>
      </c>
      <c r="FU309" s="263" t="s">
        <v>6977</v>
      </c>
      <c r="FV309" s="263" t="s">
        <v>6977</v>
      </c>
      <c r="FW309" s="263" t="s">
        <v>6977</v>
      </c>
      <c r="FX309" s="263" t="s">
        <v>6977</v>
      </c>
      <c r="FY309" s="263" t="s">
        <v>6977</v>
      </c>
      <c r="FZ309" s="263" t="s">
        <v>6977</v>
      </c>
      <c r="GA309" s="263" t="s">
        <v>6977</v>
      </c>
      <c r="GB309" s="263" t="s">
        <v>6977</v>
      </c>
      <c r="GC309" s="263" t="s">
        <v>6977</v>
      </c>
      <c r="GD309" s="263" t="s">
        <v>6977</v>
      </c>
      <c r="GE309" s="263" t="s">
        <v>6977</v>
      </c>
      <c r="GF309" s="263" t="s">
        <v>6977</v>
      </c>
      <c r="GG309" s="263" t="s">
        <v>6977</v>
      </c>
      <c r="GH309" s="263" t="s">
        <v>6977</v>
      </c>
      <c r="GI309" s="263" t="s">
        <v>6977</v>
      </c>
      <c r="GJ309" s="263" t="s">
        <v>6977</v>
      </c>
      <c r="GK309" s="263" t="s">
        <v>6977</v>
      </c>
      <c r="GL309" s="263" t="s">
        <v>6977</v>
      </c>
      <c r="GM309" s="263" t="s">
        <v>6977</v>
      </c>
      <c r="GN309" s="263" t="s">
        <v>6977</v>
      </c>
      <c r="GO309" s="263" t="s">
        <v>6977</v>
      </c>
      <c r="GP309" s="263" t="s">
        <v>6977</v>
      </c>
      <c r="GQ309" s="263" t="s">
        <v>6977</v>
      </c>
      <c r="GR309" s="263" t="s">
        <v>6977</v>
      </c>
      <c r="GS309" s="263" t="s">
        <v>6977</v>
      </c>
      <c r="GT309" s="263" t="s">
        <v>6977</v>
      </c>
      <c r="GU309" s="263" t="s">
        <v>6977</v>
      </c>
      <c r="GV309" s="263" t="s">
        <v>6977</v>
      </c>
      <c r="GW309" s="263" t="s">
        <v>6977</v>
      </c>
      <c r="GX309" s="263" t="s">
        <v>6977</v>
      </c>
      <c r="GY309" s="263" t="s">
        <v>6977</v>
      </c>
      <c r="GZ309" s="263" t="s">
        <v>6977</v>
      </c>
      <c r="HA309" s="263" t="s">
        <v>6977</v>
      </c>
      <c r="HB309" s="263" t="s">
        <v>6977</v>
      </c>
      <c r="HC309" s="263" t="s">
        <v>6977</v>
      </c>
      <c r="HD309" s="263" t="s">
        <v>6977</v>
      </c>
      <c r="HE309" s="263" t="s">
        <v>6977</v>
      </c>
      <c r="HF309" s="263" t="s">
        <v>6977</v>
      </c>
      <c r="HG309" s="263" t="s">
        <v>6977</v>
      </c>
      <c r="HH309" s="263" t="s">
        <v>6977</v>
      </c>
      <c r="HI309" s="263" t="s">
        <v>6977</v>
      </c>
      <c r="HJ309" s="263" t="s">
        <v>6977</v>
      </c>
      <c r="HK309" s="263" t="s">
        <v>6977</v>
      </c>
      <c r="HL309" s="263" t="s">
        <v>6977</v>
      </c>
      <c r="HM309" s="263" t="s">
        <v>6977</v>
      </c>
      <c r="HN309" s="263" t="s">
        <v>6977</v>
      </c>
      <c r="HO309" s="263" t="s">
        <v>6977</v>
      </c>
      <c r="HP309" s="263" t="s">
        <v>6977</v>
      </c>
      <c r="HQ309" s="263" t="s">
        <v>6977</v>
      </c>
    </row>
    <row r="310" spans="3:225">
      <c r="C310" s="229"/>
      <c r="D310" s="212"/>
      <c r="E310" s="229" t="s">
        <v>7214</v>
      </c>
      <c r="F310" s="235" t="s">
        <v>7276</v>
      </c>
      <c r="G310" s="260" t="s">
        <v>7206</v>
      </c>
      <c r="H310" s="261" t="s">
        <v>7213</v>
      </c>
      <c r="I310" s="262"/>
      <c r="J310" s="262"/>
      <c r="K310" s="262"/>
      <c r="L310" s="262"/>
      <c r="M310" s="262"/>
      <c r="N310" s="262"/>
      <c r="O310" s="262"/>
      <c r="P310" s="262"/>
      <c r="Q310" s="262"/>
      <c r="R310" s="262"/>
      <c r="S310" s="262"/>
      <c r="T310" s="262"/>
      <c r="U310" s="262"/>
      <c r="V310" s="262"/>
      <c r="W310" s="262"/>
      <c r="X310" s="262"/>
      <c r="Y310" s="262"/>
      <c r="Z310" s="262"/>
      <c r="AA310" s="262"/>
      <c r="AB310" s="262"/>
      <c r="AC310" s="262"/>
      <c r="AD310" s="262"/>
      <c r="AE310" s="262"/>
      <c r="AF310" s="262"/>
      <c r="AG310" s="262"/>
      <c r="AH310" s="262"/>
      <c r="AI310" s="262"/>
      <c r="AJ310" s="262"/>
      <c r="AK310" s="262"/>
      <c r="AL310" s="262"/>
      <c r="AM310" s="262"/>
      <c r="AN310" s="262"/>
      <c r="AO310" s="262"/>
      <c r="AP310" s="262"/>
      <c r="AQ310" s="262"/>
      <c r="AR310" s="262"/>
      <c r="AS310" s="262"/>
      <c r="AT310" s="262"/>
      <c r="AU310" s="262"/>
      <c r="AV310" s="262"/>
      <c r="AW310" s="262"/>
      <c r="AX310" s="262"/>
      <c r="AY310" s="262"/>
      <c r="AZ310" s="262"/>
      <c r="BA310" s="262"/>
      <c r="BB310" s="262"/>
      <c r="BC310" s="262"/>
      <c r="BD310" s="262"/>
      <c r="BE310" s="262"/>
      <c r="BF310" s="262"/>
      <c r="BG310" s="262"/>
      <c r="BH310" s="262"/>
      <c r="BI310" s="262"/>
      <c r="BJ310" s="262"/>
      <c r="BK310" s="262"/>
      <c r="BL310" s="262"/>
      <c r="BM310" s="262"/>
      <c r="BN310" s="262"/>
      <c r="BO310" s="262"/>
      <c r="BP310" s="262"/>
      <c r="BQ310" s="262"/>
      <c r="BR310" s="262"/>
      <c r="BS310" s="262"/>
      <c r="BT310" s="262"/>
      <c r="BU310" s="262"/>
      <c r="BV310" s="262"/>
      <c r="BW310" s="262"/>
      <c r="BX310" s="262"/>
      <c r="BY310" s="262"/>
      <c r="BZ310" s="262"/>
      <c r="CA310" s="262"/>
      <c r="CB310" s="262"/>
      <c r="CC310" s="262"/>
      <c r="CD310" s="262"/>
      <c r="CE310" s="262"/>
      <c r="CF310" s="262"/>
      <c r="CG310" s="262"/>
      <c r="CH310" s="262"/>
      <c r="CI310" s="262"/>
      <c r="CJ310" s="262"/>
      <c r="CK310" s="262"/>
      <c r="CL310" s="262"/>
      <c r="CM310" s="262"/>
      <c r="CN310" s="262"/>
      <c r="CO310" s="262"/>
      <c r="CP310" s="262"/>
      <c r="CQ310" s="262"/>
      <c r="CR310" s="262"/>
      <c r="CS310" s="262"/>
      <c r="CT310" s="262"/>
      <c r="CU310" s="262"/>
      <c r="CV310" s="262"/>
      <c r="CW310" s="262"/>
      <c r="CX310" s="262"/>
      <c r="CY310" s="262"/>
      <c r="CZ310" s="262"/>
      <c r="DA310" s="262"/>
      <c r="DB310" s="262"/>
      <c r="DC310" s="262"/>
      <c r="DD310" s="262"/>
      <c r="DE310" s="262"/>
      <c r="DF310" s="262"/>
      <c r="DG310" s="262"/>
      <c r="DH310" s="262"/>
      <c r="DI310" s="262"/>
      <c r="DJ310" s="262"/>
      <c r="DK310" s="262"/>
      <c r="DL310" s="262"/>
      <c r="DM310" s="262"/>
      <c r="DN310" s="262"/>
      <c r="DO310" s="262"/>
      <c r="DP310" s="262"/>
      <c r="DQ310" s="262"/>
      <c r="DR310" s="262"/>
      <c r="DS310" s="262"/>
      <c r="DT310" s="262"/>
      <c r="DU310" s="262"/>
      <c r="DV310" s="262"/>
      <c r="DW310" s="262"/>
      <c r="DX310" s="262"/>
      <c r="DY310" s="262"/>
      <c r="DZ310" s="262"/>
      <c r="EA310" s="262"/>
      <c r="EB310" s="262"/>
      <c r="EC310" s="262"/>
      <c r="ED310" s="262"/>
      <c r="EE310" s="262"/>
      <c r="EF310" s="262"/>
      <c r="EG310" s="262"/>
      <c r="EH310" s="262"/>
      <c r="EI310" s="262"/>
      <c r="EJ310" s="262"/>
      <c r="EK310" s="262"/>
      <c r="EL310" s="262"/>
      <c r="EM310" s="262"/>
      <c r="EN310" s="262"/>
      <c r="EO310" s="263">
        <v>-905.88419999999996</v>
      </c>
      <c r="EP310" s="263" t="s">
        <v>6977</v>
      </c>
      <c r="EQ310" s="263" t="s">
        <v>6977</v>
      </c>
      <c r="ER310" s="263" t="s">
        <v>6977</v>
      </c>
      <c r="ES310" s="263" t="s">
        <v>6977</v>
      </c>
      <c r="ET310" s="263" t="s">
        <v>6977</v>
      </c>
      <c r="EU310" s="263" t="s">
        <v>6977</v>
      </c>
      <c r="EV310" s="263" t="s">
        <v>6977</v>
      </c>
      <c r="EW310" s="263" t="s">
        <v>6977</v>
      </c>
      <c r="EX310" s="263" t="s">
        <v>6977</v>
      </c>
      <c r="EY310" s="263" t="s">
        <v>6977</v>
      </c>
      <c r="EZ310" s="263" t="s">
        <v>6977</v>
      </c>
      <c r="FA310" s="263" t="s">
        <v>6977</v>
      </c>
      <c r="FB310" s="263" t="s">
        <v>6977</v>
      </c>
      <c r="FC310" s="263" t="s">
        <v>6977</v>
      </c>
      <c r="FD310" s="263" t="s">
        <v>6977</v>
      </c>
      <c r="FE310" s="263" t="s">
        <v>6977</v>
      </c>
      <c r="FF310" s="263" t="s">
        <v>6977</v>
      </c>
      <c r="FG310" s="263" t="s">
        <v>6977</v>
      </c>
      <c r="FH310" s="263" t="s">
        <v>6977</v>
      </c>
      <c r="FI310" s="263" t="s">
        <v>6977</v>
      </c>
      <c r="FJ310" s="263" t="s">
        <v>6977</v>
      </c>
      <c r="FK310" s="263" t="s">
        <v>6977</v>
      </c>
      <c r="FL310" s="263" t="s">
        <v>6977</v>
      </c>
      <c r="FM310" s="263" t="s">
        <v>6977</v>
      </c>
      <c r="FN310" s="263" t="s">
        <v>6977</v>
      </c>
      <c r="FO310" s="263" t="s">
        <v>6977</v>
      </c>
      <c r="FP310" s="263" t="s">
        <v>6977</v>
      </c>
      <c r="FQ310" s="263" t="s">
        <v>6977</v>
      </c>
      <c r="FR310" s="263" t="s">
        <v>6977</v>
      </c>
      <c r="FS310" s="263" t="s">
        <v>6977</v>
      </c>
      <c r="FT310" s="263" t="s">
        <v>6977</v>
      </c>
      <c r="FU310" s="263" t="s">
        <v>6977</v>
      </c>
      <c r="FV310" s="263" t="s">
        <v>6977</v>
      </c>
      <c r="FW310" s="263" t="s">
        <v>6977</v>
      </c>
      <c r="FX310" s="263" t="s">
        <v>6977</v>
      </c>
      <c r="FY310" s="263" t="s">
        <v>6977</v>
      </c>
      <c r="FZ310" s="263" t="s">
        <v>6977</v>
      </c>
      <c r="GA310" s="263" t="s">
        <v>6977</v>
      </c>
      <c r="GB310" s="263" t="s">
        <v>6977</v>
      </c>
      <c r="GC310" s="263" t="s">
        <v>6977</v>
      </c>
      <c r="GD310" s="263" t="s">
        <v>6977</v>
      </c>
      <c r="GE310" s="263" t="s">
        <v>6977</v>
      </c>
      <c r="GF310" s="263" t="s">
        <v>6977</v>
      </c>
      <c r="GG310" s="263" t="s">
        <v>6977</v>
      </c>
      <c r="GH310" s="263" t="s">
        <v>6977</v>
      </c>
      <c r="GI310" s="263" t="s">
        <v>6977</v>
      </c>
      <c r="GJ310" s="263" t="s">
        <v>6977</v>
      </c>
      <c r="GK310" s="263" t="s">
        <v>6977</v>
      </c>
      <c r="GL310" s="263" t="s">
        <v>6977</v>
      </c>
      <c r="GM310" s="263" t="s">
        <v>6977</v>
      </c>
      <c r="GN310" s="263" t="s">
        <v>6977</v>
      </c>
      <c r="GO310" s="263" t="s">
        <v>6977</v>
      </c>
      <c r="GP310" s="263" t="s">
        <v>6977</v>
      </c>
      <c r="GQ310" s="263" t="s">
        <v>6977</v>
      </c>
      <c r="GR310" s="263" t="s">
        <v>6977</v>
      </c>
      <c r="GS310" s="263" t="s">
        <v>6977</v>
      </c>
      <c r="GT310" s="263" t="s">
        <v>6977</v>
      </c>
      <c r="GU310" s="263" t="s">
        <v>6977</v>
      </c>
      <c r="GV310" s="263" t="s">
        <v>6977</v>
      </c>
      <c r="GW310" s="263" t="s">
        <v>6977</v>
      </c>
      <c r="GX310" s="263" t="s">
        <v>6977</v>
      </c>
      <c r="GY310" s="263" t="s">
        <v>6977</v>
      </c>
      <c r="GZ310" s="263" t="s">
        <v>6977</v>
      </c>
      <c r="HA310" s="263" t="s">
        <v>6977</v>
      </c>
      <c r="HB310" s="263" t="s">
        <v>6977</v>
      </c>
      <c r="HC310" s="263" t="s">
        <v>6977</v>
      </c>
      <c r="HD310" s="263" t="s">
        <v>6977</v>
      </c>
      <c r="HE310" s="263" t="s">
        <v>6977</v>
      </c>
      <c r="HF310" s="263" t="s">
        <v>6977</v>
      </c>
      <c r="HG310" s="263" t="s">
        <v>6977</v>
      </c>
      <c r="HH310" s="263" t="s">
        <v>6977</v>
      </c>
      <c r="HI310" s="263" t="s">
        <v>6977</v>
      </c>
      <c r="HJ310" s="263" t="s">
        <v>6977</v>
      </c>
      <c r="HK310" s="263" t="s">
        <v>6977</v>
      </c>
      <c r="HL310" s="263" t="s">
        <v>6977</v>
      </c>
      <c r="HM310" s="263" t="s">
        <v>6977</v>
      </c>
      <c r="HN310" s="263" t="s">
        <v>6977</v>
      </c>
      <c r="HO310" s="263" t="s">
        <v>6977</v>
      </c>
      <c r="HP310" s="263" t="s">
        <v>6977</v>
      </c>
      <c r="HQ310" s="263" t="s">
        <v>6977</v>
      </c>
    </row>
    <row r="311" spans="3:225">
      <c r="C311" s="229"/>
      <c r="D311" s="212"/>
      <c r="E311" s="229" t="s">
        <v>7215</v>
      </c>
      <c r="F311" s="235" t="s">
        <v>7276</v>
      </c>
      <c r="G311" s="260" t="s">
        <v>7206</v>
      </c>
      <c r="H311" s="261" t="s">
        <v>7213</v>
      </c>
      <c r="I311" s="262"/>
      <c r="J311" s="262"/>
      <c r="K311" s="262"/>
      <c r="L311" s="262"/>
      <c r="M311" s="262"/>
      <c r="N311" s="262"/>
      <c r="O311" s="262"/>
      <c r="P311" s="262"/>
      <c r="Q311" s="262"/>
      <c r="R311" s="262"/>
      <c r="S311" s="262"/>
      <c r="T311" s="262"/>
      <c r="U311" s="262"/>
      <c r="V311" s="262"/>
      <c r="W311" s="262"/>
      <c r="X311" s="262"/>
      <c r="Y311" s="262"/>
      <c r="Z311" s="262"/>
      <c r="AA311" s="262"/>
      <c r="AB311" s="262"/>
      <c r="AC311" s="262"/>
      <c r="AD311" s="262"/>
      <c r="AE311" s="262"/>
      <c r="AF311" s="262"/>
      <c r="AG311" s="262"/>
      <c r="AH311" s="262"/>
      <c r="AI311" s="262"/>
      <c r="AJ311" s="262"/>
      <c r="AK311" s="262"/>
      <c r="AL311" s="262"/>
      <c r="AM311" s="262"/>
      <c r="AN311" s="262"/>
      <c r="AO311" s="262"/>
      <c r="AP311" s="262"/>
      <c r="AQ311" s="262"/>
      <c r="AR311" s="262"/>
      <c r="AS311" s="262"/>
      <c r="AT311" s="262"/>
      <c r="AU311" s="262"/>
      <c r="AV311" s="262"/>
      <c r="AW311" s="262"/>
      <c r="AX311" s="262"/>
      <c r="AY311" s="262"/>
      <c r="AZ311" s="262"/>
      <c r="BA311" s="262"/>
      <c r="BB311" s="262"/>
      <c r="BC311" s="262"/>
      <c r="BD311" s="262"/>
      <c r="BE311" s="262"/>
      <c r="BF311" s="262"/>
      <c r="BG311" s="262"/>
      <c r="BH311" s="262"/>
      <c r="BI311" s="262"/>
      <c r="BJ311" s="262"/>
      <c r="BK311" s="262"/>
      <c r="BL311" s="262"/>
      <c r="BM311" s="262"/>
      <c r="BN311" s="262"/>
      <c r="BO311" s="262"/>
      <c r="BP311" s="262"/>
      <c r="BQ311" s="262"/>
      <c r="BR311" s="262"/>
      <c r="BS311" s="262"/>
      <c r="BT311" s="262"/>
      <c r="BU311" s="262"/>
      <c r="BV311" s="262"/>
      <c r="BW311" s="262"/>
      <c r="BX311" s="262"/>
      <c r="BY311" s="262"/>
      <c r="BZ311" s="262"/>
      <c r="CA311" s="262"/>
      <c r="CB311" s="262"/>
      <c r="CC311" s="262"/>
      <c r="CD311" s="262"/>
      <c r="CE311" s="262"/>
      <c r="CF311" s="262"/>
      <c r="CG311" s="262"/>
      <c r="CH311" s="262"/>
      <c r="CI311" s="262"/>
      <c r="CJ311" s="262"/>
      <c r="CK311" s="262"/>
      <c r="CL311" s="262"/>
      <c r="CM311" s="262"/>
      <c r="CN311" s="262"/>
      <c r="CO311" s="262"/>
      <c r="CP311" s="262"/>
      <c r="CQ311" s="262"/>
      <c r="CR311" s="262"/>
      <c r="CS311" s="262"/>
      <c r="CT311" s="262"/>
      <c r="CU311" s="262"/>
      <c r="CV311" s="262"/>
      <c r="CW311" s="262"/>
      <c r="CX311" s="262"/>
      <c r="CY311" s="262"/>
      <c r="CZ311" s="262"/>
      <c r="DA311" s="262"/>
      <c r="DB311" s="262"/>
      <c r="DC311" s="262"/>
      <c r="DD311" s="262"/>
      <c r="DE311" s="262"/>
      <c r="DF311" s="262"/>
      <c r="DG311" s="262"/>
      <c r="DH311" s="262"/>
      <c r="DI311" s="262"/>
      <c r="DJ311" s="262"/>
      <c r="DK311" s="262"/>
      <c r="DL311" s="262"/>
      <c r="DM311" s="262"/>
      <c r="DN311" s="262"/>
      <c r="DO311" s="262"/>
      <c r="DP311" s="262"/>
      <c r="DQ311" s="262"/>
      <c r="DR311" s="262"/>
      <c r="DS311" s="262"/>
      <c r="DT311" s="262"/>
      <c r="DU311" s="262"/>
      <c r="DV311" s="262"/>
      <c r="DW311" s="262"/>
      <c r="DX311" s="262"/>
      <c r="DY311" s="262"/>
      <c r="DZ311" s="262"/>
      <c r="EA311" s="262"/>
      <c r="EB311" s="262"/>
      <c r="EC311" s="262"/>
      <c r="ED311" s="262"/>
      <c r="EE311" s="262"/>
      <c r="EF311" s="262"/>
      <c r="EG311" s="262"/>
      <c r="EH311" s="262"/>
      <c r="EI311" s="262"/>
      <c r="EJ311" s="262"/>
      <c r="EK311" s="262"/>
      <c r="EL311" s="262"/>
      <c r="EM311" s="262"/>
      <c r="EN311" s="262"/>
      <c r="EO311" s="263">
        <v>-991.80309999999997</v>
      </c>
      <c r="EP311" s="263" t="s">
        <v>6977</v>
      </c>
      <c r="EQ311" s="263" t="s">
        <v>6977</v>
      </c>
      <c r="ER311" s="263" t="s">
        <v>6977</v>
      </c>
      <c r="ES311" s="263" t="s">
        <v>6977</v>
      </c>
      <c r="ET311" s="263" t="s">
        <v>6977</v>
      </c>
      <c r="EU311" s="263" t="s">
        <v>6977</v>
      </c>
      <c r="EV311" s="263" t="s">
        <v>6977</v>
      </c>
      <c r="EW311" s="263" t="s">
        <v>6977</v>
      </c>
      <c r="EX311" s="263" t="s">
        <v>6977</v>
      </c>
      <c r="EY311" s="263" t="s">
        <v>6977</v>
      </c>
      <c r="EZ311" s="263" t="s">
        <v>6977</v>
      </c>
      <c r="FA311" s="263" t="s">
        <v>6977</v>
      </c>
      <c r="FB311" s="263" t="s">
        <v>6977</v>
      </c>
      <c r="FC311" s="263" t="s">
        <v>6977</v>
      </c>
      <c r="FD311" s="263" t="s">
        <v>6977</v>
      </c>
      <c r="FE311" s="263" t="s">
        <v>6977</v>
      </c>
      <c r="FF311" s="263" t="s">
        <v>6977</v>
      </c>
      <c r="FG311" s="263" t="s">
        <v>6977</v>
      </c>
      <c r="FH311" s="263" t="s">
        <v>6977</v>
      </c>
      <c r="FI311" s="263" t="s">
        <v>6977</v>
      </c>
      <c r="FJ311" s="263" t="s">
        <v>6977</v>
      </c>
      <c r="FK311" s="263" t="s">
        <v>6977</v>
      </c>
      <c r="FL311" s="263" t="s">
        <v>6977</v>
      </c>
      <c r="FM311" s="263" t="s">
        <v>6977</v>
      </c>
      <c r="FN311" s="263" t="s">
        <v>6977</v>
      </c>
      <c r="FO311" s="263" t="s">
        <v>6977</v>
      </c>
      <c r="FP311" s="263" t="s">
        <v>6977</v>
      </c>
      <c r="FQ311" s="263" t="s">
        <v>6977</v>
      </c>
      <c r="FR311" s="263" t="s">
        <v>6977</v>
      </c>
      <c r="FS311" s="263" t="s">
        <v>6977</v>
      </c>
      <c r="FT311" s="263" t="s">
        <v>6977</v>
      </c>
      <c r="FU311" s="263" t="s">
        <v>6977</v>
      </c>
      <c r="FV311" s="263" t="s">
        <v>6977</v>
      </c>
      <c r="FW311" s="263" t="s">
        <v>6977</v>
      </c>
      <c r="FX311" s="263" t="s">
        <v>6977</v>
      </c>
      <c r="FY311" s="263" t="s">
        <v>6977</v>
      </c>
      <c r="FZ311" s="263" t="s">
        <v>6977</v>
      </c>
      <c r="GA311" s="263" t="s">
        <v>6977</v>
      </c>
      <c r="GB311" s="263" t="s">
        <v>6977</v>
      </c>
      <c r="GC311" s="263" t="s">
        <v>6977</v>
      </c>
      <c r="GD311" s="263" t="s">
        <v>6977</v>
      </c>
      <c r="GE311" s="263" t="s">
        <v>6977</v>
      </c>
      <c r="GF311" s="263" t="s">
        <v>6977</v>
      </c>
      <c r="GG311" s="263" t="s">
        <v>6977</v>
      </c>
      <c r="GH311" s="263" t="s">
        <v>6977</v>
      </c>
      <c r="GI311" s="263" t="s">
        <v>6977</v>
      </c>
      <c r="GJ311" s="263" t="s">
        <v>6977</v>
      </c>
      <c r="GK311" s="263" t="s">
        <v>6977</v>
      </c>
      <c r="GL311" s="263" t="s">
        <v>6977</v>
      </c>
      <c r="GM311" s="263" t="s">
        <v>6977</v>
      </c>
      <c r="GN311" s="263" t="s">
        <v>6977</v>
      </c>
      <c r="GO311" s="263" t="s">
        <v>6977</v>
      </c>
      <c r="GP311" s="263" t="s">
        <v>6977</v>
      </c>
      <c r="GQ311" s="263" t="s">
        <v>6977</v>
      </c>
      <c r="GR311" s="263" t="s">
        <v>6977</v>
      </c>
      <c r="GS311" s="263" t="s">
        <v>6977</v>
      </c>
      <c r="GT311" s="263" t="s">
        <v>6977</v>
      </c>
      <c r="GU311" s="263" t="s">
        <v>6977</v>
      </c>
      <c r="GV311" s="263" t="s">
        <v>6977</v>
      </c>
      <c r="GW311" s="263" t="s">
        <v>6977</v>
      </c>
      <c r="GX311" s="263" t="s">
        <v>6977</v>
      </c>
      <c r="GY311" s="263" t="s">
        <v>6977</v>
      </c>
      <c r="GZ311" s="263" t="s">
        <v>6977</v>
      </c>
      <c r="HA311" s="263" t="s">
        <v>6977</v>
      </c>
      <c r="HB311" s="263" t="s">
        <v>6977</v>
      </c>
      <c r="HC311" s="263" t="s">
        <v>6977</v>
      </c>
      <c r="HD311" s="263" t="s">
        <v>6977</v>
      </c>
      <c r="HE311" s="263" t="s">
        <v>6977</v>
      </c>
      <c r="HF311" s="263" t="s">
        <v>6977</v>
      </c>
      <c r="HG311" s="263" t="s">
        <v>6977</v>
      </c>
      <c r="HH311" s="263" t="s">
        <v>6977</v>
      </c>
      <c r="HI311" s="263" t="s">
        <v>6977</v>
      </c>
      <c r="HJ311" s="263" t="s">
        <v>6977</v>
      </c>
      <c r="HK311" s="263" t="s">
        <v>6977</v>
      </c>
      <c r="HL311" s="263" t="s">
        <v>6977</v>
      </c>
      <c r="HM311" s="263" t="s">
        <v>6977</v>
      </c>
      <c r="HN311" s="263" t="s">
        <v>6977</v>
      </c>
      <c r="HO311" s="263" t="s">
        <v>6977</v>
      </c>
      <c r="HP311" s="263" t="s">
        <v>6977</v>
      </c>
      <c r="HQ311" s="263" t="s">
        <v>6977</v>
      </c>
    </row>
    <row r="312" spans="3:225">
      <c r="C312" s="229"/>
      <c r="D312" s="212"/>
      <c r="E312" s="229" t="s">
        <v>7216</v>
      </c>
      <c r="F312" s="235" t="s">
        <v>7276</v>
      </c>
      <c r="G312" s="260" t="s">
        <v>7206</v>
      </c>
      <c r="H312" s="261" t="s">
        <v>7213</v>
      </c>
      <c r="I312" s="262"/>
      <c r="J312" s="262"/>
      <c r="K312" s="262"/>
      <c r="L312" s="262"/>
      <c r="M312" s="262"/>
      <c r="N312" s="262"/>
      <c r="O312" s="262"/>
      <c r="P312" s="262"/>
      <c r="Q312" s="262"/>
      <c r="R312" s="262"/>
      <c r="S312" s="262"/>
      <c r="T312" s="262"/>
      <c r="U312" s="262"/>
      <c r="V312" s="262"/>
      <c r="W312" s="262"/>
      <c r="X312" s="262"/>
      <c r="Y312" s="262"/>
      <c r="Z312" s="262"/>
      <c r="AA312" s="262"/>
      <c r="AB312" s="262"/>
      <c r="AC312" s="262"/>
      <c r="AD312" s="262"/>
      <c r="AE312" s="262"/>
      <c r="AF312" s="262"/>
      <c r="AG312" s="262"/>
      <c r="AH312" s="262"/>
      <c r="AI312" s="262"/>
      <c r="AJ312" s="262"/>
      <c r="AK312" s="262"/>
      <c r="AL312" s="262"/>
      <c r="AM312" s="262"/>
      <c r="AN312" s="262"/>
      <c r="AO312" s="262"/>
      <c r="AP312" s="262"/>
      <c r="AQ312" s="262"/>
      <c r="AR312" s="262"/>
      <c r="AS312" s="262"/>
      <c r="AT312" s="262"/>
      <c r="AU312" s="262"/>
      <c r="AV312" s="262"/>
      <c r="AW312" s="262"/>
      <c r="AX312" s="262"/>
      <c r="AY312" s="262"/>
      <c r="AZ312" s="262"/>
      <c r="BA312" s="262"/>
      <c r="BB312" s="262"/>
      <c r="BC312" s="262"/>
      <c r="BD312" s="262"/>
      <c r="BE312" s="262"/>
      <c r="BF312" s="262"/>
      <c r="BG312" s="262"/>
      <c r="BH312" s="262"/>
      <c r="BI312" s="262"/>
      <c r="BJ312" s="262"/>
      <c r="BK312" s="262"/>
      <c r="BL312" s="262"/>
      <c r="BM312" s="262"/>
      <c r="BN312" s="262"/>
      <c r="BO312" s="262"/>
      <c r="BP312" s="262"/>
      <c r="BQ312" s="262"/>
      <c r="BR312" s="262"/>
      <c r="BS312" s="262"/>
      <c r="BT312" s="262"/>
      <c r="BU312" s="262"/>
      <c r="BV312" s="262"/>
      <c r="BW312" s="262"/>
      <c r="BX312" s="262"/>
      <c r="BY312" s="262"/>
      <c r="BZ312" s="262"/>
      <c r="CA312" s="262"/>
      <c r="CB312" s="262"/>
      <c r="CC312" s="262"/>
      <c r="CD312" s="262"/>
      <c r="CE312" s="262"/>
      <c r="CF312" s="262"/>
      <c r="CG312" s="262"/>
      <c r="CH312" s="262"/>
      <c r="CI312" s="262"/>
      <c r="CJ312" s="262"/>
      <c r="CK312" s="262"/>
      <c r="CL312" s="262"/>
      <c r="CM312" s="262"/>
      <c r="CN312" s="262"/>
      <c r="CO312" s="262"/>
      <c r="CP312" s="262"/>
      <c r="CQ312" s="262"/>
      <c r="CR312" s="262"/>
      <c r="CS312" s="262"/>
      <c r="CT312" s="262"/>
      <c r="CU312" s="262"/>
      <c r="CV312" s="262"/>
      <c r="CW312" s="262"/>
      <c r="CX312" s="262"/>
      <c r="CY312" s="262"/>
      <c r="CZ312" s="262"/>
      <c r="DA312" s="262"/>
      <c r="DB312" s="262"/>
      <c r="DC312" s="262"/>
      <c r="DD312" s="262"/>
      <c r="DE312" s="262"/>
      <c r="DF312" s="262"/>
      <c r="DG312" s="262"/>
      <c r="DH312" s="262"/>
      <c r="DI312" s="262"/>
      <c r="DJ312" s="262"/>
      <c r="DK312" s="262"/>
      <c r="DL312" s="262"/>
      <c r="DM312" s="262"/>
      <c r="DN312" s="262"/>
      <c r="DO312" s="262"/>
      <c r="DP312" s="262"/>
      <c r="DQ312" s="262"/>
      <c r="DR312" s="262"/>
      <c r="DS312" s="262"/>
      <c r="DT312" s="262"/>
      <c r="DU312" s="262"/>
      <c r="DV312" s="262"/>
      <c r="DW312" s="262"/>
      <c r="DX312" s="262"/>
      <c r="DY312" s="262"/>
      <c r="DZ312" s="262"/>
      <c r="EA312" s="262"/>
      <c r="EB312" s="262"/>
      <c r="EC312" s="262"/>
      <c r="ED312" s="262"/>
      <c r="EE312" s="262"/>
      <c r="EF312" s="262"/>
      <c r="EG312" s="262"/>
      <c r="EH312" s="262"/>
      <c r="EI312" s="262"/>
      <c r="EJ312" s="262"/>
      <c r="EK312" s="262"/>
      <c r="EL312" s="262"/>
      <c r="EM312" s="262"/>
      <c r="EN312" s="262"/>
      <c r="EO312" s="263">
        <v>-3392.4679999999998</v>
      </c>
      <c r="EP312" s="263" t="s">
        <v>6977</v>
      </c>
      <c r="EQ312" s="263" t="s">
        <v>6977</v>
      </c>
      <c r="ER312" s="263" t="s">
        <v>6977</v>
      </c>
      <c r="ES312" s="263" t="s">
        <v>6977</v>
      </c>
      <c r="ET312" s="263" t="s">
        <v>6977</v>
      </c>
      <c r="EU312" s="263" t="s">
        <v>6977</v>
      </c>
      <c r="EV312" s="263" t="s">
        <v>6977</v>
      </c>
      <c r="EW312" s="263" t="s">
        <v>6977</v>
      </c>
      <c r="EX312" s="263" t="s">
        <v>6977</v>
      </c>
      <c r="EY312" s="263" t="s">
        <v>6977</v>
      </c>
      <c r="EZ312" s="263" t="s">
        <v>6977</v>
      </c>
      <c r="FA312" s="263" t="s">
        <v>6977</v>
      </c>
      <c r="FB312" s="263" t="s">
        <v>6977</v>
      </c>
      <c r="FC312" s="263" t="s">
        <v>6977</v>
      </c>
      <c r="FD312" s="263" t="s">
        <v>6977</v>
      </c>
      <c r="FE312" s="263" t="s">
        <v>6977</v>
      </c>
      <c r="FF312" s="263" t="s">
        <v>6977</v>
      </c>
      <c r="FG312" s="263" t="s">
        <v>6977</v>
      </c>
      <c r="FH312" s="263" t="s">
        <v>6977</v>
      </c>
      <c r="FI312" s="263" t="s">
        <v>6977</v>
      </c>
      <c r="FJ312" s="263" t="s">
        <v>6977</v>
      </c>
      <c r="FK312" s="263" t="s">
        <v>6977</v>
      </c>
      <c r="FL312" s="263" t="s">
        <v>6977</v>
      </c>
      <c r="FM312" s="263" t="s">
        <v>6977</v>
      </c>
      <c r="FN312" s="263" t="s">
        <v>6977</v>
      </c>
      <c r="FO312" s="263" t="s">
        <v>6977</v>
      </c>
      <c r="FP312" s="263" t="s">
        <v>6977</v>
      </c>
      <c r="FQ312" s="263" t="s">
        <v>6977</v>
      </c>
      <c r="FR312" s="263" t="s">
        <v>6977</v>
      </c>
      <c r="FS312" s="263" t="s">
        <v>6977</v>
      </c>
      <c r="FT312" s="263" t="s">
        <v>6977</v>
      </c>
      <c r="FU312" s="263" t="s">
        <v>6977</v>
      </c>
      <c r="FV312" s="263" t="s">
        <v>6977</v>
      </c>
      <c r="FW312" s="263" t="s">
        <v>6977</v>
      </c>
      <c r="FX312" s="263" t="s">
        <v>6977</v>
      </c>
      <c r="FY312" s="263" t="s">
        <v>6977</v>
      </c>
      <c r="FZ312" s="263" t="s">
        <v>6977</v>
      </c>
      <c r="GA312" s="263" t="s">
        <v>6977</v>
      </c>
      <c r="GB312" s="263" t="s">
        <v>6977</v>
      </c>
      <c r="GC312" s="263" t="s">
        <v>6977</v>
      </c>
      <c r="GD312" s="263" t="s">
        <v>6977</v>
      </c>
      <c r="GE312" s="263" t="s">
        <v>6977</v>
      </c>
      <c r="GF312" s="263" t="s">
        <v>6977</v>
      </c>
      <c r="GG312" s="263" t="s">
        <v>6977</v>
      </c>
      <c r="GH312" s="263" t="s">
        <v>6977</v>
      </c>
      <c r="GI312" s="263" t="s">
        <v>6977</v>
      </c>
      <c r="GJ312" s="263" t="s">
        <v>6977</v>
      </c>
      <c r="GK312" s="263" t="s">
        <v>6977</v>
      </c>
      <c r="GL312" s="263" t="s">
        <v>6977</v>
      </c>
      <c r="GM312" s="263" t="s">
        <v>6977</v>
      </c>
      <c r="GN312" s="263" t="s">
        <v>6977</v>
      </c>
      <c r="GO312" s="263" t="s">
        <v>6977</v>
      </c>
      <c r="GP312" s="263" t="s">
        <v>6977</v>
      </c>
      <c r="GQ312" s="263" t="s">
        <v>6977</v>
      </c>
      <c r="GR312" s="263" t="s">
        <v>6977</v>
      </c>
      <c r="GS312" s="263" t="s">
        <v>6977</v>
      </c>
      <c r="GT312" s="263" t="s">
        <v>6977</v>
      </c>
      <c r="GU312" s="263" t="s">
        <v>6977</v>
      </c>
      <c r="GV312" s="263" t="s">
        <v>6977</v>
      </c>
      <c r="GW312" s="263" t="s">
        <v>6977</v>
      </c>
      <c r="GX312" s="263" t="s">
        <v>6977</v>
      </c>
      <c r="GY312" s="263" t="s">
        <v>6977</v>
      </c>
      <c r="GZ312" s="263" t="s">
        <v>6977</v>
      </c>
      <c r="HA312" s="263" t="s">
        <v>6977</v>
      </c>
      <c r="HB312" s="263" t="s">
        <v>6977</v>
      </c>
      <c r="HC312" s="263" t="s">
        <v>6977</v>
      </c>
      <c r="HD312" s="263" t="s">
        <v>6977</v>
      </c>
      <c r="HE312" s="263" t="s">
        <v>6977</v>
      </c>
      <c r="HF312" s="263" t="s">
        <v>6977</v>
      </c>
      <c r="HG312" s="263" t="s">
        <v>6977</v>
      </c>
      <c r="HH312" s="263" t="s">
        <v>6977</v>
      </c>
      <c r="HI312" s="263" t="s">
        <v>6977</v>
      </c>
      <c r="HJ312" s="263" t="s">
        <v>6977</v>
      </c>
      <c r="HK312" s="263" t="s">
        <v>6977</v>
      </c>
      <c r="HL312" s="263" t="s">
        <v>6977</v>
      </c>
      <c r="HM312" s="263" t="s">
        <v>6977</v>
      </c>
      <c r="HN312" s="263" t="s">
        <v>6977</v>
      </c>
      <c r="HO312" s="263" t="s">
        <v>6977</v>
      </c>
      <c r="HP312" s="263" t="s">
        <v>6977</v>
      </c>
      <c r="HQ312" s="263" t="s">
        <v>6977</v>
      </c>
    </row>
    <row r="313" spans="3:225">
      <c r="C313" s="229"/>
      <c r="D313" s="212"/>
      <c r="E313" t="s">
        <v>7217</v>
      </c>
      <c r="F313" s="235" t="s">
        <v>7276</v>
      </c>
      <c r="G313" s="260" t="s">
        <v>7206</v>
      </c>
      <c r="H313" s="261" t="s">
        <v>7213</v>
      </c>
      <c r="I313" s="262"/>
      <c r="J313" s="262"/>
      <c r="K313" s="262"/>
      <c r="L313" s="262"/>
      <c r="M313" s="262"/>
      <c r="N313" s="262"/>
      <c r="O313" s="262"/>
      <c r="P313" s="262"/>
      <c r="Q313" s="262"/>
      <c r="R313" s="262"/>
      <c r="S313" s="262"/>
      <c r="T313" s="262"/>
      <c r="U313" s="262"/>
      <c r="V313" s="262"/>
      <c r="W313" s="262"/>
      <c r="X313" s="262"/>
      <c r="Y313" s="262"/>
      <c r="Z313" s="262"/>
      <c r="AA313" s="262"/>
      <c r="AB313" s="262"/>
      <c r="AC313" s="262"/>
      <c r="AD313" s="262"/>
      <c r="AE313" s="262"/>
      <c r="AF313" s="262"/>
      <c r="AG313" s="262"/>
      <c r="AH313" s="262"/>
      <c r="AI313" s="262"/>
      <c r="AJ313" s="262"/>
      <c r="AK313" s="262"/>
      <c r="AL313" s="262"/>
      <c r="AM313" s="262"/>
      <c r="AN313" s="262"/>
      <c r="AO313" s="262"/>
      <c r="AP313" s="262"/>
      <c r="AQ313" s="262"/>
      <c r="AR313" s="262"/>
      <c r="AS313" s="262"/>
      <c r="AT313" s="262"/>
      <c r="AU313" s="262"/>
      <c r="AV313" s="262"/>
      <c r="AW313" s="262"/>
      <c r="AX313" s="262"/>
      <c r="AY313" s="262"/>
      <c r="AZ313" s="262"/>
      <c r="BA313" s="262"/>
      <c r="BB313" s="262"/>
      <c r="BC313" s="262"/>
      <c r="BD313" s="262"/>
      <c r="BE313" s="262"/>
      <c r="BF313" s="262"/>
      <c r="BG313" s="262"/>
      <c r="BH313" s="262"/>
      <c r="BI313" s="262"/>
      <c r="BJ313" s="262"/>
      <c r="BK313" s="262"/>
      <c r="BL313" s="262"/>
      <c r="BM313" s="262"/>
      <c r="BN313" s="262"/>
      <c r="BO313" s="262"/>
      <c r="BP313" s="262"/>
      <c r="BQ313" s="262"/>
      <c r="BR313" s="262"/>
      <c r="BS313" s="262"/>
      <c r="BT313" s="262"/>
      <c r="BU313" s="262"/>
      <c r="BV313" s="262"/>
      <c r="BW313" s="262"/>
      <c r="BX313" s="262"/>
      <c r="BY313" s="262"/>
      <c r="BZ313" s="262"/>
      <c r="CA313" s="262"/>
      <c r="CB313" s="262"/>
      <c r="CC313" s="262"/>
      <c r="CD313" s="262"/>
      <c r="CE313" s="262"/>
      <c r="CF313" s="262"/>
      <c r="CG313" s="262"/>
      <c r="CH313" s="262"/>
      <c r="CI313" s="262"/>
      <c r="CJ313" s="262"/>
      <c r="CK313" s="262"/>
      <c r="CL313" s="262"/>
      <c r="CM313" s="262"/>
      <c r="CN313" s="262"/>
      <c r="CO313" s="262"/>
      <c r="CP313" s="262"/>
      <c r="CQ313" s="262"/>
      <c r="CR313" s="262"/>
      <c r="CS313" s="262"/>
      <c r="CT313" s="262"/>
      <c r="CU313" s="262"/>
      <c r="CV313" s="262"/>
      <c r="CW313" s="262"/>
      <c r="CX313" s="262"/>
      <c r="CY313" s="262"/>
      <c r="CZ313" s="262"/>
      <c r="DA313" s="262"/>
      <c r="DB313" s="262"/>
      <c r="DC313" s="262"/>
      <c r="DD313" s="262"/>
      <c r="DE313" s="262"/>
      <c r="DF313" s="262"/>
      <c r="DG313" s="262"/>
      <c r="DH313" s="262"/>
      <c r="DI313" s="262"/>
      <c r="DJ313" s="262"/>
      <c r="DK313" s="262"/>
      <c r="DL313" s="262"/>
      <c r="DM313" s="262"/>
      <c r="DN313" s="262"/>
      <c r="DO313" s="262"/>
      <c r="DP313" s="262"/>
      <c r="DQ313" s="262"/>
      <c r="DR313" s="262"/>
      <c r="DS313" s="262"/>
      <c r="DT313" s="262"/>
      <c r="DU313" s="262"/>
      <c r="DV313" s="262"/>
      <c r="DW313" s="262"/>
      <c r="DX313" s="262"/>
      <c r="DY313" s="262"/>
      <c r="DZ313" s="262"/>
      <c r="EA313" s="262"/>
      <c r="EB313" s="262"/>
      <c r="EC313" s="262"/>
      <c r="ED313" s="262"/>
      <c r="EE313" s="262"/>
      <c r="EF313" s="262"/>
      <c r="EG313" s="262"/>
      <c r="EH313" s="262"/>
      <c r="EI313" s="262"/>
      <c r="EJ313" s="262"/>
      <c r="EK313" s="262"/>
      <c r="EL313" s="262"/>
      <c r="EM313" s="262"/>
      <c r="EN313" s="262"/>
      <c r="EO313" s="263">
        <v>-1429.6110000000001</v>
      </c>
      <c r="EP313" s="263" t="s">
        <v>6977</v>
      </c>
      <c r="EQ313" s="263" t="s">
        <v>6977</v>
      </c>
      <c r="ER313" s="263" t="s">
        <v>6977</v>
      </c>
      <c r="ES313" s="263" t="s">
        <v>6977</v>
      </c>
      <c r="ET313" s="263" t="s">
        <v>6977</v>
      </c>
      <c r="EU313" s="263" t="s">
        <v>6977</v>
      </c>
      <c r="EV313" s="263" t="s">
        <v>6977</v>
      </c>
      <c r="EW313" s="263" t="s">
        <v>6977</v>
      </c>
      <c r="EX313" s="263" t="s">
        <v>6977</v>
      </c>
      <c r="EY313" s="263" t="s">
        <v>6977</v>
      </c>
      <c r="EZ313" s="263" t="s">
        <v>6977</v>
      </c>
      <c r="FA313" s="263" t="s">
        <v>6977</v>
      </c>
      <c r="FB313" s="263" t="s">
        <v>6977</v>
      </c>
      <c r="FC313" s="263" t="s">
        <v>6977</v>
      </c>
      <c r="FD313" s="263" t="s">
        <v>6977</v>
      </c>
      <c r="FE313" s="263" t="s">
        <v>6977</v>
      </c>
      <c r="FF313" s="263" t="s">
        <v>6977</v>
      </c>
      <c r="FG313" s="263" t="s">
        <v>6977</v>
      </c>
      <c r="FH313" s="263" t="s">
        <v>6977</v>
      </c>
      <c r="FI313" s="263" t="s">
        <v>6977</v>
      </c>
      <c r="FJ313" s="263" t="s">
        <v>6977</v>
      </c>
      <c r="FK313" s="263" t="s">
        <v>6977</v>
      </c>
      <c r="FL313" s="263" t="s">
        <v>6977</v>
      </c>
      <c r="FM313" s="263" t="s">
        <v>6977</v>
      </c>
      <c r="FN313" s="263" t="s">
        <v>6977</v>
      </c>
      <c r="FO313" s="263" t="s">
        <v>6977</v>
      </c>
      <c r="FP313" s="263" t="s">
        <v>6977</v>
      </c>
      <c r="FQ313" s="263" t="s">
        <v>6977</v>
      </c>
      <c r="FR313" s="263" t="s">
        <v>6977</v>
      </c>
      <c r="FS313" s="263" t="s">
        <v>6977</v>
      </c>
      <c r="FT313" s="263" t="s">
        <v>6977</v>
      </c>
      <c r="FU313" s="263" t="s">
        <v>6977</v>
      </c>
      <c r="FV313" s="263" t="s">
        <v>6977</v>
      </c>
      <c r="FW313" s="263" t="s">
        <v>6977</v>
      </c>
      <c r="FX313" s="263" t="s">
        <v>6977</v>
      </c>
      <c r="FY313" s="263" t="s">
        <v>6977</v>
      </c>
      <c r="FZ313" s="263" t="s">
        <v>6977</v>
      </c>
      <c r="GA313" s="263" t="s">
        <v>6977</v>
      </c>
      <c r="GB313" s="263" t="s">
        <v>6977</v>
      </c>
      <c r="GC313" s="263" t="s">
        <v>6977</v>
      </c>
      <c r="GD313" s="263" t="s">
        <v>6977</v>
      </c>
      <c r="GE313" s="263" t="s">
        <v>6977</v>
      </c>
      <c r="GF313" s="263" t="s">
        <v>6977</v>
      </c>
      <c r="GG313" s="263" t="s">
        <v>6977</v>
      </c>
      <c r="GH313" s="263" t="s">
        <v>6977</v>
      </c>
      <c r="GI313" s="263" t="s">
        <v>6977</v>
      </c>
      <c r="GJ313" s="263" t="s">
        <v>6977</v>
      </c>
      <c r="GK313" s="263" t="s">
        <v>6977</v>
      </c>
      <c r="GL313" s="263" t="s">
        <v>6977</v>
      </c>
      <c r="GM313" s="263" t="s">
        <v>6977</v>
      </c>
      <c r="GN313" s="263" t="s">
        <v>6977</v>
      </c>
      <c r="GO313" s="263" t="s">
        <v>6977</v>
      </c>
      <c r="GP313" s="263" t="s">
        <v>6977</v>
      </c>
      <c r="GQ313" s="263" t="s">
        <v>6977</v>
      </c>
      <c r="GR313" s="263" t="s">
        <v>6977</v>
      </c>
      <c r="GS313" s="263" t="s">
        <v>6977</v>
      </c>
      <c r="GT313" s="263" t="s">
        <v>6977</v>
      </c>
      <c r="GU313" s="263" t="s">
        <v>6977</v>
      </c>
      <c r="GV313" s="263" t="s">
        <v>6977</v>
      </c>
      <c r="GW313" s="263" t="s">
        <v>6977</v>
      </c>
      <c r="GX313" s="263" t="s">
        <v>6977</v>
      </c>
      <c r="GY313" s="263" t="s">
        <v>6977</v>
      </c>
      <c r="GZ313" s="263" t="s">
        <v>6977</v>
      </c>
      <c r="HA313" s="263" t="s">
        <v>6977</v>
      </c>
      <c r="HB313" s="263" t="s">
        <v>6977</v>
      </c>
      <c r="HC313" s="263" t="s">
        <v>6977</v>
      </c>
      <c r="HD313" s="263" t="s">
        <v>6977</v>
      </c>
      <c r="HE313" s="263" t="s">
        <v>6977</v>
      </c>
      <c r="HF313" s="263" t="s">
        <v>6977</v>
      </c>
      <c r="HG313" s="263" t="s">
        <v>6977</v>
      </c>
      <c r="HH313" s="263" t="s">
        <v>6977</v>
      </c>
      <c r="HI313" s="263" t="s">
        <v>6977</v>
      </c>
      <c r="HJ313" s="263" t="s">
        <v>6977</v>
      </c>
      <c r="HK313" s="263" t="s">
        <v>6977</v>
      </c>
      <c r="HL313" s="263" t="s">
        <v>6977</v>
      </c>
      <c r="HM313" s="263" t="s">
        <v>6977</v>
      </c>
      <c r="HN313" s="263" t="s">
        <v>6977</v>
      </c>
      <c r="HO313" s="263" t="s">
        <v>6977</v>
      </c>
      <c r="HP313" s="263" t="s">
        <v>6977</v>
      </c>
      <c r="HQ313" s="263" t="s">
        <v>6977</v>
      </c>
    </row>
    <row r="314" spans="3:225">
      <c r="C314" s="229"/>
      <c r="D314" s="238" t="s">
        <v>7277</v>
      </c>
      <c r="F314" s="235"/>
      <c r="G314" s="260" t="s">
        <v>7219</v>
      </c>
      <c r="H314" s="261" t="s">
        <v>7219</v>
      </c>
      <c r="I314" s="262"/>
      <c r="J314" s="262"/>
      <c r="K314" s="262"/>
      <c r="L314" s="262"/>
      <c r="M314" s="262"/>
      <c r="N314" s="262"/>
      <c r="O314" s="262"/>
      <c r="P314" s="262"/>
      <c r="Q314" s="262"/>
      <c r="R314" s="262"/>
      <c r="S314" s="262"/>
      <c r="T314" s="262"/>
      <c r="U314" s="262"/>
      <c r="V314" s="262"/>
      <c r="W314" s="262"/>
      <c r="X314" s="262"/>
      <c r="Y314" s="262"/>
      <c r="Z314" s="262"/>
      <c r="AA314" s="262"/>
      <c r="AB314" s="262"/>
      <c r="AC314" s="262"/>
      <c r="AD314" s="262"/>
      <c r="AE314" s="262"/>
      <c r="AF314" s="262"/>
      <c r="AG314" s="262"/>
      <c r="AH314" s="262"/>
      <c r="AI314" s="262"/>
      <c r="AJ314" s="262"/>
      <c r="AK314" s="262"/>
      <c r="AL314" s="262"/>
      <c r="AM314" s="262"/>
      <c r="AN314" s="262"/>
      <c r="AO314" s="262"/>
      <c r="AP314" s="262"/>
      <c r="AQ314" s="262"/>
      <c r="AR314" s="262"/>
      <c r="AS314" s="262"/>
      <c r="AT314" s="262"/>
      <c r="AU314" s="262"/>
      <c r="AV314" s="262"/>
      <c r="AW314" s="262"/>
      <c r="AX314" s="262"/>
      <c r="AY314" s="262"/>
      <c r="AZ314" s="262"/>
      <c r="BA314" s="262"/>
      <c r="BB314" s="262"/>
      <c r="BC314" s="262"/>
      <c r="BD314" s="262"/>
      <c r="BE314" s="262"/>
      <c r="BF314" s="262"/>
      <c r="BG314" s="262"/>
      <c r="BH314" s="262"/>
      <c r="BI314" s="262"/>
      <c r="BJ314" s="262"/>
      <c r="BK314" s="262"/>
      <c r="BL314" s="262"/>
      <c r="BM314" s="262"/>
      <c r="BN314" s="262"/>
      <c r="BO314" s="262"/>
      <c r="BP314" s="262"/>
      <c r="BQ314" s="262"/>
      <c r="BR314" s="262"/>
      <c r="BS314" s="262"/>
      <c r="BT314" s="262"/>
      <c r="BU314" s="262"/>
      <c r="BV314" s="262"/>
      <c r="BW314" s="262"/>
      <c r="BX314" s="262"/>
      <c r="BY314" s="262"/>
      <c r="BZ314" s="262"/>
      <c r="CA314" s="262"/>
      <c r="CB314" s="262"/>
      <c r="CC314" s="262"/>
      <c r="CD314" s="262"/>
      <c r="CE314" s="262"/>
      <c r="CF314" s="262"/>
      <c r="CG314" s="262"/>
      <c r="CH314" s="262"/>
      <c r="CI314" s="262"/>
      <c r="CJ314" s="262"/>
      <c r="CK314" s="262"/>
      <c r="CL314" s="262"/>
      <c r="CM314" s="262"/>
      <c r="CN314" s="262"/>
      <c r="CO314" s="262"/>
      <c r="CP314" s="262"/>
      <c r="CQ314" s="262"/>
      <c r="CR314" s="262"/>
      <c r="CS314" s="262"/>
      <c r="CT314" s="262"/>
      <c r="CU314" s="262"/>
      <c r="CV314" s="262"/>
      <c r="CW314" s="262"/>
      <c r="CX314" s="262"/>
      <c r="CY314" s="262"/>
      <c r="CZ314" s="262"/>
      <c r="DA314" s="262"/>
      <c r="DB314" s="262"/>
      <c r="DC314" s="262"/>
      <c r="DD314" s="262"/>
      <c r="DE314" s="262"/>
      <c r="DF314" s="262"/>
      <c r="DG314" s="262"/>
      <c r="DH314" s="262"/>
      <c r="DI314" s="262"/>
      <c r="DJ314" s="262"/>
      <c r="DK314" s="262"/>
      <c r="DL314" s="262"/>
      <c r="DM314" s="262"/>
      <c r="DN314" s="262"/>
      <c r="DO314" s="262"/>
      <c r="DP314" s="262"/>
      <c r="DQ314" s="262"/>
      <c r="DR314" s="262"/>
      <c r="DS314" s="262"/>
      <c r="DT314" s="262"/>
      <c r="DU314" s="262"/>
      <c r="DV314" s="262"/>
      <c r="DW314" s="262"/>
      <c r="DX314" s="262"/>
      <c r="DY314" s="262"/>
      <c r="DZ314" s="262"/>
      <c r="EA314" s="262"/>
      <c r="EB314" s="262"/>
      <c r="EC314" s="262"/>
      <c r="ED314" s="262"/>
      <c r="EE314" s="262"/>
      <c r="EF314" s="262"/>
      <c r="EG314" s="262"/>
      <c r="EH314" s="262"/>
      <c r="EI314" s="262"/>
      <c r="EJ314" s="262"/>
      <c r="EK314" s="262"/>
      <c r="EL314" s="262"/>
      <c r="EM314" s="262"/>
      <c r="EN314" s="262"/>
      <c r="EO314" s="263" t="s">
        <v>7219</v>
      </c>
      <c r="EP314" s="263" t="s">
        <v>7219</v>
      </c>
      <c r="EQ314" s="263" t="s">
        <v>7219</v>
      </c>
      <c r="ER314" s="263" t="s">
        <v>7219</v>
      </c>
      <c r="ES314" s="263" t="s">
        <v>7219</v>
      </c>
      <c r="ET314" s="263" t="s">
        <v>7219</v>
      </c>
      <c r="EU314" s="263" t="s">
        <v>7219</v>
      </c>
      <c r="EV314" s="263" t="s">
        <v>7219</v>
      </c>
      <c r="EW314" s="263" t="s">
        <v>7219</v>
      </c>
      <c r="EX314" s="263" t="s">
        <v>7219</v>
      </c>
      <c r="EY314" s="263" t="s">
        <v>7219</v>
      </c>
      <c r="EZ314" s="263" t="s">
        <v>7219</v>
      </c>
      <c r="FA314" s="263" t="s">
        <v>7219</v>
      </c>
      <c r="FB314" s="263" t="s">
        <v>7219</v>
      </c>
      <c r="FC314" s="263" t="s">
        <v>7219</v>
      </c>
      <c r="FD314" s="263" t="s">
        <v>7219</v>
      </c>
      <c r="FE314" s="263" t="s">
        <v>7219</v>
      </c>
      <c r="FF314" s="263" t="s">
        <v>7219</v>
      </c>
      <c r="FG314" s="263" t="s">
        <v>7219</v>
      </c>
      <c r="FH314" s="263" t="s">
        <v>7219</v>
      </c>
      <c r="FI314" s="263" t="s">
        <v>7219</v>
      </c>
      <c r="FJ314" s="263" t="s">
        <v>7219</v>
      </c>
      <c r="FK314" s="263" t="s">
        <v>7219</v>
      </c>
      <c r="FL314" s="263" t="s">
        <v>7219</v>
      </c>
      <c r="FM314" s="263" t="s">
        <v>7219</v>
      </c>
      <c r="FN314" s="263" t="s">
        <v>7219</v>
      </c>
      <c r="FO314" s="263" t="s">
        <v>7219</v>
      </c>
      <c r="FP314" s="263" t="s">
        <v>7219</v>
      </c>
      <c r="FQ314" s="263" t="s">
        <v>7219</v>
      </c>
      <c r="FR314" s="263" t="s">
        <v>7219</v>
      </c>
      <c r="FS314" s="263" t="s">
        <v>7219</v>
      </c>
      <c r="FT314" s="263" t="s">
        <v>7219</v>
      </c>
      <c r="FU314" s="263" t="s">
        <v>7219</v>
      </c>
      <c r="FV314" s="263" t="s">
        <v>7219</v>
      </c>
      <c r="FW314" s="263" t="s">
        <v>7219</v>
      </c>
      <c r="FX314" s="263" t="s">
        <v>7219</v>
      </c>
      <c r="FY314" s="263" t="s">
        <v>7219</v>
      </c>
      <c r="FZ314" s="263" t="s">
        <v>7219</v>
      </c>
      <c r="GA314" s="263" t="s">
        <v>7219</v>
      </c>
      <c r="GB314" s="263" t="s">
        <v>7219</v>
      </c>
      <c r="GC314" s="263" t="s">
        <v>7219</v>
      </c>
      <c r="GD314" s="263" t="s">
        <v>7219</v>
      </c>
      <c r="GE314" s="263" t="s">
        <v>7219</v>
      </c>
      <c r="GF314" s="263" t="s">
        <v>7219</v>
      </c>
      <c r="GG314" s="263" t="s">
        <v>7219</v>
      </c>
      <c r="GH314" s="263" t="s">
        <v>7219</v>
      </c>
      <c r="GI314" s="263" t="s">
        <v>7219</v>
      </c>
      <c r="GJ314" s="263" t="s">
        <v>7219</v>
      </c>
      <c r="GK314" s="263" t="s">
        <v>7219</v>
      </c>
      <c r="GL314" s="263" t="s">
        <v>7219</v>
      </c>
      <c r="GM314" s="263" t="s">
        <v>7219</v>
      </c>
      <c r="GN314" s="263" t="s">
        <v>7219</v>
      </c>
      <c r="GO314" s="263" t="s">
        <v>7219</v>
      </c>
      <c r="GP314" s="263" t="s">
        <v>7219</v>
      </c>
      <c r="GQ314" s="263" t="s">
        <v>7219</v>
      </c>
      <c r="GR314" s="263" t="s">
        <v>7219</v>
      </c>
      <c r="GS314" s="263" t="s">
        <v>7219</v>
      </c>
      <c r="GT314" s="263" t="s">
        <v>7219</v>
      </c>
      <c r="GU314" s="263" t="s">
        <v>7219</v>
      </c>
      <c r="GV314" s="263" t="s">
        <v>7219</v>
      </c>
      <c r="GW314" s="263" t="s">
        <v>7219</v>
      </c>
      <c r="GX314" s="263" t="s">
        <v>7219</v>
      </c>
      <c r="GY314" s="263" t="s">
        <v>7219</v>
      </c>
      <c r="GZ314" s="263" t="s">
        <v>7219</v>
      </c>
      <c r="HA314" s="263" t="s">
        <v>7219</v>
      </c>
      <c r="HB314" s="263" t="s">
        <v>7219</v>
      </c>
      <c r="HC314" s="263" t="s">
        <v>7219</v>
      </c>
      <c r="HD314" s="263" t="s">
        <v>7219</v>
      </c>
      <c r="HE314" s="263" t="s">
        <v>7219</v>
      </c>
      <c r="HF314" s="263" t="s">
        <v>7219</v>
      </c>
      <c r="HG314" s="263" t="s">
        <v>7219</v>
      </c>
      <c r="HH314" s="263" t="s">
        <v>7219</v>
      </c>
      <c r="HI314" s="263" t="s">
        <v>7219</v>
      </c>
      <c r="HJ314" s="263" t="s">
        <v>7219</v>
      </c>
      <c r="HK314" s="263" t="s">
        <v>7219</v>
      </c>
      <c r="HL314" s="263" t="s">
        <v>7219</v>
      </c>
      <c r="HM314" s="263" t="s">
        <v>7219</v>
      </c>
      <c r="HN314" s="263" t="s">
        <v>7219</v>
      </c>
      <c r="HO314" s="263" t="s">
        <v>7219</v>
      </c>
      <c r="HP314" s="263" t="s">
        <v>7219</v>
      </c>
      <c r="HQ314" s="263" t="s">
        <v>7219</v>
      </c>
    </row>
    <row r="315" spans="3:225">
      <c r="C315" s="229"/>
      <c r="E315" s="229" t="s">
        <v>7204</v>
      </c>
      <c r="F315" s="235" t="s">
        <v>7278</v>
      </c>
      <c r="G315" s="260" t="s">
        <v>7206</v>
      </c>
      <c r="H315" s="261" t="s">
        <v>7207</v>
      </c>
      <c r="I315" s="262"/>
      <c r="J315" s="262"/>
      <c r="K315" s="262"/>
      <c r="L315" s="262"/>
      <c r="M315" s="262"/>
      <c r="N315" s="262"/>
      <c r="O315" s="262"/>
      <c r="P315" s="262"/>
      <c r="Q315" s="262"/>
      <c r="R315" s="262"/>
      <c r="S315" s="262"/>
      <c r="T315" s="262"/>
      <c r="U315" s="262"/>
      <c r="V315" s="262"/>
      <c r="W315" s="262"/>
      <c r="X315" s="262"/>
      <c r="Y315" s="262"/>
      <c r="Z315" s="262"/>
      <c r="AA315" s="262"/>
      <c r="AB315" s="262"/>
      <c r="AC315" s="262"/>
      <c r="AD315" s="262"/>
      <c r="AE315" s="262"/>
      <c r="AF315" s="262"/>
      <c r="AG315" s="262"/>
      <c r="AH315" s="262"/>
      <c r="AI315" s="262"/>
      <c r="AJ315" s="262"/>
      <c r="AK315" s="262"/>
      <c r="AL315" s="262"/>
      <c r="AM315" s="262"/>
      <c r="AN315" s="262"/>
      <c r="AO315" s="262"/>
      <c r="AP315" s="262"/>
      <c r="AQ315" s="262"/>
      <c r="AR315" s="262"/>
      <c r="AS315" s="262"/>
      <c r="AT315" s="262"/>
      <c r="AU315" s="262"/>
      <c r="AV315" s="262"/>
      <c r="AW315" s="262"/>
      <c r="AX315" s="262"/>
      <c r="AY315" s="262"/>
      <c r="AZ315" s="262"/>
      <c r="BA315" s="262"/>
      <c r="BB315" s="262"/>
      <c r="BC315" s="262"/>
      <c r="BD315" s="262"/>
      <c r="BE315" s="262"/>
      <c r="BF315" s="262"/>
      <c r="BG315" s="262"/>
      <c r="BH315" s="262"/>
      <c r="BI315" s="262"/>
      <c r="BJ315" s="262"/>
      <c r="BK315" s="262"/>
      <c r="BL315" s="262"/>
      <c r="BM315" s="262"/>
      <c r="BN315" s="262"/>
      <c r="BO315" s="262"/>
      <c r="BP315" s="262"/>
      <c r="BQ315" s="262"/>
      <c r="BR315" s="262"/>
      <c r="BS315" s="262"/>
      <c r="BT315" s="262"/>
      <c r="BU315" s="262"/>
      <c r="BV315" s="262"/>
      <c r="BW315" s="262"/>
      <c r="BX315" s="262"/>
      <c r="BY315" s="262"/>
      <c r="BZ315" s="262"/>
      <c r="CA315" s="262"/>
      <c r="CB315" s="262"/>
      <c r="CC315" s="262"/>
      <c r="CD315" s="262"/>
      <c r="CE315" s="262"/>
      <c r="CF315" s="262"/>
      <c r="CG315" s="262"/>
      <c r="CH315" s="262"/>
      <c r="CI315" s="262"/>
      <c r="CJ315" s="262"/>
      <c r="CK315" s="262"/>
      <c r="CL315" s="262"/>
      <c r="CM315" s="262"/>
      <c r="CN315" s="262"/>
      <c r="CO315" s="262"/>
      <c r="CP315" s="262"/>
      <c r="CQ315" s="262"/>
      <c r="CR315" s="262"/>
      <c r="CS315" s="262"/>
      <c r="CT315" s="262"/>
      <c r="CU315" s="262"/>
      <c r="CV315" s="262"/>
      <c r="CW315" s="262"/>
      <c r="CX315" s="262"/>
      <c r="CY315" s="262"/>
      <c r="CZ315" s="262"/>
      <c r="DA315" s="262"/>
      <c r="DB315" s="262"/>
      <c r="DC315" s="262"/>
      <c r="DD315" s="262"/>
      <c r="DE315" s="262"/>
      <c r="DF315" s="262"/>
      <c r="DG315" s="262"/>
      <c r="DH315" s="262"/>
      <c r="DI315" s="262"/>
      <c r="DJ315" s="262"/>
      <c r="DK315" s="262"/>
      <c r="DL315" s="262"/>
      <c r="DM315" s="262"/>
      <c r="DN315" s="262"/>
      <c r="DO315" s="262"/>
      <c r="DP315" s="262"/>
      <c r="DQ315" s="262"/>
      <c r="DR315" s="262"/>
      <c r="DS315" s="262"/>
      <c r="DT315" s="262"/>
      <c r="DU315" s="262"/>
      <c r="DV315" s="262"/>
      <c r="DW315" s="262"/>
      <c r="DX315" s="262"/>
      <c r="DY315" s="262"/>
      <c r="DZ315" s="262"/>
      <c r="EA315" s="262"/>
      <c r="EB315" s="262"/>
      <c r="EC315" s="262"/>
      <c r="ED315" s="262"/>
      <c r="EE315" s="262"/>
      <c r="EF315" s="262"/>
      <c r="EG315" s="262"/>
      <c r="EH315" s="262"/>
      <c r="EI315" s="262"/>
      <c r="EJ315" s="262"/>
      <c r="EK315" s="262"/>
      <c r="EL315" s="262"/>
      <c r="EM315" s="262"/>
      <c r="EN315" s="262"/>
      <c r="EO315" s="263" t="s">
        <v>135</v>
      </c>
      <c r="EP315" s="263" t="s">
        <v>6977</v>
      </c>
      <c r="EQ315" s="263" t="s">
        <v>6977</v>
      </c>
      <c r="ER315" s="263" t="s">
        <v>6977</v>
      </c>
      <c r="ES315" s="263" t="s">
        <v>6977</v>
      </c>
      <c r="ET315" s="263" t="s">
        <v>6977</v>
      </c>
      <c r="EU315" s="263" t="s">
        <v>6977</v>
      </c>
      <c r="EV315" s="263" t="s">
        <v>6977</v>
      </c>
      <c r="EW315" s="263" t="s">
        <v>6977</v>
      </c>
      <c r="EX315" s="263" t="s">
        <v>6977</v>
      </c>
      <c r="EY315" s="263" t="s">
        <v>6977</v>
      </c>
      <c r="EZ315" s="263" t="s">
        <v>6977</v>
      </c>
      <c r="FA315" s="263" t="s">
        <v>6977</v>
      </c>
      <c r="FB315" s="263" t="s">
        <v>6977</v>
      </c>
      <c r="FC315" s="263" t="s">
        <v>6977</v>
      </c>
      <c r="FD315" s="263" t="s">
        <v>6977</v>
      </c>
      <c r="FE315" s="263" t="s">
        <v>6977</v>
      </c>
      <c r="FF315" s="263" t="s">
        <v>6977</v>
      </c>
      <c r="FG315" s="263" t="s">
        <v>6977</v>
      </c>
      <c r="FH315" s="263" t="s">
        <v>6977</v>
      </c>
      <c r="FI315" s="263" t="s">
        <v>6977</v>
      </c>
      <c r="FJ315" s="263" t="s">
        <v>6977</v>
      </c>
      <c r="FK315" s="263" t="s">
        <v>6977</v>
      </c>
      <c r="FL315" s="263" t="s">
        <v>6977</v>
      </c>
      <c r="FM315" s="263" t="s">
        <v>6977</v>
      </c>
      <c r="FN315" s="263" t="s">
        <v>6977</v>
      </c>
      <c r="FO315" s="263" t="s">
        <v>6977</v>
      </c>
      <c r="FP315" s="263" t="s">
        <v>6977</v>
      </c>
      <c r="FQ315" s="263" t="s">
        <v>6977</v>
      </c>
      <c r="FR315" s="263" t="s">
        <v>6977</v>
      </c>
      <c r="FS315" s="263" t="s">
        <v>6977</v>
      </c>
      <c r="FT315" s="263" t="s">
        <v>6977</v>
      </c>
      <c r="FU315" s="263" t="s">
        <v>6977</v>
      </c>
      <c r="FV315" s="263" t="s">
        <v>6977</v>
      </c>
      <c r="FW315" s="263" t="s">
        <v>6977</v>
      </c>
      <c r="FX315" s="263" t="s">
        <v>6977</v>
      </c>
      <c r="FY315" s="263" t="s">
        <v>6977</v>
      </c>
      <c r="FZ315" s="263" t="s">
        <v>6977</v>
      </c>
      <c r="GA315" s="263" t="s">
        <v>6977</v>
      </c>
      <c r="GB315" s="263" t="s">
        <v>6977</v>
      </c>
      <c r="GC315" s="263" t="s">
        <v>6977</v>
      </c>
      <c r="GD315" s="263" t="s">
        <v>6977</v>
      </c>
      <c r="GE315" s="263" t="s">
        <v>6977</v>
      </c>
      <c r="GF315" s="263" t="s">
        <v>6977</v>
      </c>
      <c r="GG315" s="263" t="s">
        <v>6977</v>
      </c>
      <c r="GH315" s="263" t="s">
        <v>6977</v>
      </c>
      <c r="GI315" s="263" t="s">
        <v>6977</v>
      </c>
      <c r="GJ315" s="263" t="s">
        <v>6977</v>
      </c>
      <c r="GK315" s="263" t="s">
        <v>6977</v>
      </c>
      <c r="GL315" s="263" t="s">
        <v>6977</v>
      </c>
      <c r="GM315" s="263" t="s">
        <v>6977</v>
      </c>
      <c r="GN315" s="263" t="s">
        <v>6977</v>
      </c>
      <c r="GO315" s="263" t="s">
        <v>6977</v>
      </c>
      <c r="GP315" s="263" t="s">
        <v>6977</v>
      </c>
      <c r="GQ315" s="263" t="s">
        <v>6977</v>
      </c>
      <c r="GR315" s="263" t="s">
        <v>6977</v>
      </c>
      <c r="GS315" s="263" t="s">
        <v>6977</v>
      </c>
      <c r="GT315" s="263" t="s">
        <v>6977</v>
      </c>
      <c r="GU315" s="263" t="s">
        <v>6977</v>
      </c>
      <c r="GV315" s="263" t="s">
        <v>6977</v>
      </c>
      <c r="GW315" s="263" t="s">
        <v>6977</v>
      </c>
      <c r="GX315" s="263" t="s">
        <v>6977</v>
      </c>
      <c r="GY315" s="263" t="s">
        <v>6977</v>
      </c>
      <c r="GZ315" s="263" t="s">
        <v>6977</v>
      </c>
      <c r="HA315" s="263" t="s">
        <v>6977</v>
      </c>
      <c r="HB315" s="263" t="s">
        <v>6977</v>
      </c>
      <c r="HC315" s="263" t="s">
        <v>6977</v>
      </c>
      <c r="HD315" s="263" t="s">
        <v>6977</v>
      </c>
      <c r="HE315" s="263" t="s">
        <v>6977</v>
      </c>
      <c r="HF315" s="263" t="s">
        <v>6977</v>
      </c>
      <c r="HG315" s="263" t="s">
        <v>6977</v>
      </c>
      <c r="HH315" s="263" t="s">
        <v>6977</v>
      </c>
      <c r="HI315" s="263" t="s">
        <v>6977</v>
      </c>
      <c r="HJ315" s="263" t="s">
        <v>6977</v>
      </c>
      <c r="HK315" s="263" t="s">
        <v>6977</v>
      </c>
      <c r="HL315" s="263" t="s">
        <v>6977</v>
      </c>
      <c r="HM315" s="263" t="s">
        <v>6977</v>
      </c>
      <c r="HN315" s="263" t="s">
        <v>6977</v>
      </c>
      <c r="HO315" s="263" t="s">
        <v>6977</v>
      </c>
      <c r="HP315" s="263" t="s">
        <v>6977</v>
      </c>
      <c r="HQ315" s="263" t="s">
        <v>6977</v>
      </c>
    </row>
    <row r="316" spans="3:225">
      <c r="C316" s="229"/>
      <c r="E316" s="229" t="s">
        <v>7208</v>
      </c>
      <c r="F316" s="235" t="s">
        <v>7278</v>
      </c>
      <c r="G316" s="260" t="s">
        <v>7206</v>
      </c>
      <c r="H316" s="261" t="s">
        <v>7207</v>
      </c>
      <c r="I316" s="262"/>
      <c r="J316" s="262"/>
      <c r="K316" s="262"/>
      <c r="L316" s="262"/>
      <c r="M316" s="262"/>
      <c r="N316" s="262"/>
      <c r="O316" s="262"/>
      <c r="P316" s="262"/>
      <c r="Q316" s="262"/>
      <c r="R316" s="262"/>
      <c r="S316" s="262"/>
      <c r="T316" s="262"/>
      <c r="U316" s="262"/>
      <c r="V316" s="262"/>
      <c r="W316" s="262"/>
      <c r="X316" s="262"/>
      <c r="Y316" s="262"/>
      <c r="Z316" s="262"/>
      <c r="AA316" s="262"/>
      <c r="AB316" s="262"/>
      <c r="AC316" s="262"/>
      <c r="AD316" s="262"/>
      <c r="AE316" s="262"/>
      <c r="AF316" s="262"/>
      <c r="AG316" s="262"/>
      <c r="AH316" s="262"/>
      <c r="AI316" s="262"/>
      <c r="AJ316" s="262"/>
      <c r="AK316" s="262"/>
      <c r="AL316" s="262"/>
      <c r="AM316" s="262"/>
      <c r="AN316" s="262"/>
      <c r="AO316" s="262"/>
      <c r="AP316" s="262"/>
      <c r="AQ316" s="262"/>
      <c r="AR316" s="262"/>
      <c r="AS316" s="262"/>
      <c r="AT316" s="262"/>
      <c r="AU316" s="262"/>
      <c r="AV316" s="262"/>
      <c r="AW316" s="262"/>
      <c r="AX316" s="262"/>
      <c r="AY316" s="262"/>
      <c r="AZ316" s="262"/>
      <c r="BA316" s="262"/>
      <c r="BB316" s="262"/>
      <c r="BC316" s="262"/>
      <c r="BD316" s="262"/>
      <c r="BE316" s="262"/>
      <c r="BF316" s="262"/>
      <c r="BG316" s="262"/>
      <c r="BH316" s="262"/>
      <c r="BI316" s="262"/>
      <c r="BJ316" s="262"/>
      <c r="BK316" s="262"/>
      <c r="BL316" s="262"/>
      <c r="BM316" s="262"/>
      <c r="BN316" s="262"/>
      <c r="BO316" s="262"/>
      <c r="BP316" s="262"/>
      <c r="BQ316" s="262"/>
      <c r="BR316" s="262"/>
      <c r="BS316" s="262"/>
      <c r="BT316" s="262"/>
      <c r="BU316" s="262"/>
      <c r="BV316" s="262"/>
      <c r="BW316" s="262"/>
      <c r="BX316" s="262"/>
      <c r="BY316" s="262"/>
      <c r="BZ316" s="262"/>
      <c r="CA316" s="262"/>
      <c r="CB316" s="262"/>
      <c r="CC316" s="262"/>
      <c r="CD316" s="262"/>
      <c r="CE316" s="262"/>
      <c r="CF316" s="262"/>
      <c r="CG316" s="262"/>
      <c r="CH316" s="262"/>
      <c r="CI316" s="262"/>
      <c r="CJ316" s="262"/>
      <c r="CK316" s="262"/>
      <c r="CL316" s="262"/>
      <c r="CM316" s="262"/>
      <c r="CN316" s="262"/>
      <c r="CO316" s="262"/>
      <c r="CP316" s="262"/>
      <c r="CQ316" s="262"/>
      <c r="CR316" s="262"/>
      <c r="CS316" s="262"/>
      <c r="CT316" s="262"/>
      <c r="CU316" s="262"/>
      <c r="CV316" s="262"/>
      <c r="CW316" s="262"/>
      <c r="CX316" s="262"/>
      <c r="CY316" s="262"/>
      <c r="CZ316" s="262"/>
      <c r="DA316" s="262"/>
      <c r="DB316" s="262"/>
      <c r="DC316" s="262"/>
      <c r="DD316" s="262"/>
      <c r="DE316" s="262"/>
      <c r="DF316" s="262"/>
      <c r="DG316" s="262"/>
      <c r="DH316" s="262"/>
      <c r="DI316" s="262"/>
      <c r="DJ316" s="262"/>
      <c r="DK316" s="262"/>
      <c r="DL316" s="262"/>
      <c r="DM316" s="262"/>
      <c r="DN316" s="262"/>
      <c r="DO316" s="262"/>
      <c r="DP316" s="262"/>
      <c r="DQ316" s="262"/>
      <c r="DR316" s="262"/>
      <c r="DS316" s="262"/>
      <c r="DT316" s="262"/>
      <c r="DU316" s="262"/>
      <c r="DV316" s="262"/>
      <c r="DW316" s="262"/>
      <c r="DX316" s="262"/>
      <c r="DY316" s="262"/>
      <c r="DZ316" s="262"/>
      <c r="EA316" s="262"/>
      <c r="EB316" s="262"/>
      <c r="EC316" s="262"/>
      <c r="ED316" s="262"/>
      <c r="EE316" s="262"/>
      <c r="EF316" s="262"/>
      <c r="EG316" s="262"/>
      <c r="EH316" s="262"/>
      <c r="EI316" s="262"/>
      <c r="EJ316" s="262"/>
      <c r="EK316" s="262"/>
      <c r="EL316" s="262"/>
      <c r="EM316" s="262"/>
      <c r="EN316" s="262"/>
      <c r="EO316" s="263">
        <v>0</v>
      </c>
      <c r="EP316" s="263" t="s">
        <v>6977</v>
      </c>
      <c r="EQ316" s="263" t="s">
        <v>6977</v>
      </c>
      <c r="ER316" s="263" t="s">
        <v>6977</v>
      </c>
      <c r="ES316" s="263" t="s">
        <v>6977</v>
      </c>
      <c r="ET316" s="263" t="s">
        <v>6977</v>
      </c>
      <c r="EU316" s="263" t="s">
        <v>6977</v>
      </c>
      <c r="EV316" s="263" t="s">
        <v>6977</v>
      </c>
      <c r="EW316" s="263" t="s">
        <v>6977</v>
      </c>
      <c r="EX316" s="263" t="s">
        <v>6977</v>
      </c>
      <c r="EY316" s="263" t="s">
        <v>6977</v>
      </c>
      <c r="EZ316" s="263" t="s">
        <v>6977</v>
      </c>
      <c r="FA316" s="263" t="s">
        <v>6977</v>
      </c>
      <c r="FB316" s="263" t="s">
        <v>6977</v>
      </c>
      <c r="FC316" s="263" t="s">
        <v>6977</v>
      </c>
      <c r="FD316" s="263" t="s">
        <v>6977</v>
      </c>
      <c r="FE316" s="263" t="s">
        <v>6977</v>
      </c>
      <c r="FF316" s="263" t="s">
        <v>6977</v>
      </c>
      <c r="FG316" s="263" t="s">
        <v>6977</v>
      </c>
      <c r="FH316" s="263" t="s">
        <v>6977</v>
      </c>
      <c r="FI316" s="263" t="s">
        <v>6977</v>
      </c>
      <c r="FJ316" s="263" t="s">
        <v>6977</v>
      </c>
      <c r="FK316" s="263" t="s">
        <v>6977</v>
      </c>
      <c r="FL316" s="263" t="s">
        <v>6977</v>
      </c>
      <c r="FM316" s="263" t="s">
        <v>6977</v>
      </c>
      <c r="FN316" s="263" t="s">
        <v>6977</v>
      </c>
      <c r="FO316" s="263" t="s">
        <v>6977</v>
      </c>
      <c r="FP316" s="263" t="s">
        <v>6977</v>
      </c>
      <c r="FQ316" s="263" t="s">
        <v>6977</v>
      </c>
      <c r="FR316" s="263" t="s">
        <v>6977</v>
      </c>
      <c r="FS316" s="263" t="s">
        <v>6977</v>
      </c>
      <c r="FT316" s="263" t="s">
        <v>6977</v>
      </c>
      <c r="FU316" s="263" t="s">
        <v>6977</v>
      </c>
      <c r="FV316" s="263" t="s">
        <v>6977</v>
      </c>
      <c r="FW316" s="263" t="s">
        <v>6977</v>
      </c>
      <c r="FX316" s="263" t="s">
        <v>6977</v>
      </c>
      <c r="FY316" s="263" t="s">
        <v>6977</v>
      </c>
      <c r="FZ316" s="263" t="s">
        <v>6977</v>
      </c>
      <c r="GA316" s="263" t="s">
        <v>6977</v>
      </c>
      <c r="GB316" s="263" t="s">
        <v>6977</v>
      </c>
      <c r="GC316" s="263" t="s">
        <v>6977</v>
      </c>
      <c r="GD316" s="263" t="s">
        <v>6977</v>
      </c>
      <c r="GE316" s="263" t="s">
        <v>6977</v>
      </c>
      <c r="GF316" s="263" t="s">
        <v>6977</v>
      </c>
      <c r="GG316" s="263" t="s">
        <v>6977</v>
      </c>
      <c r="GH316" s="263" t="s">
        <v>6977</v>
      </c>
      <c r="GI316" s="263" t="s">
        <v>6977</v>
      </c>
      <c r="GJ316" s="263" t="s">
        <v>6977</v>
      </c>
      <c r="GK316" s="263" t="s">
        <v>6977</v>
      </c>
      <c r="GL316" s="263" t="s">
        <v>6977</v>
      </c>
      <c r="GM316" s="263" t="s">
        <v>6977</v>
      </c>
      <c r="GN316" s="263" t="s">
        <v>6977</v>
      </c>
      <c r="GO316" s="263" t="s">
        <v>6977</v>
      </c>
      <c r="GP316" s="263" t="s">
        <v>6977</v>
      </c>
      <c r="GQ316" s="263" t="s">
        <v>6977</v>
      </c>
      <c r="GR316" s="263" t="s">
        <v>6977</v>
      </c>
      <c r="GS316" s="263" t="s">
        <v>6977</v>
      </c>
      <c r="GT316" s="263" t="s">
        <v>6977</v>
      </c>
      <c r="GU316" s="263" t="s">
        <v>6977</v>
      </c>
      <c r="GV316" s="263" t="s">
        <v>6977</v>
      </c>
      <c r="GW316" s="263" t="s">
        <v>6977</v>
      </c>
      <c r="GX316" s="263" t="s">
        <v>6977</v>
      </c>
      <c r="GY316" s="263" t="s">
        <v>6977</v>
      </c>
      <c r="GZ316" s="263" t="s">
        <v>6977</v>
      </c>
      <c r="HA316" s="263" t="s">
        <v>6977</v>
      </c>
      <c r="HB316" s="263" t="s">
        <v>6977</v>
      </c>
      <c r="HC316" s="263" t="s">
        <v>6977</v>
      </c>
      <c r="HD316" s="263" t="s">
        <v>6977</v>
      </c>
      <c r="HE316" s="263" t="s">
        <v>6977</v>
      </c>
      <c r="HF316" s="263" t="s">
        <v>6977</v>
      </c>
      <c r="HG316" s="263" t="s">
        <v>6977</v>
      </c>
      <c r="HH316" s="263" t="s">
        <v>6977</v>
      </c>
      <c r="HI316" s="263" t="s">
        <v>6977</v>
      </c>
      <c r="HJ316" s="263" t="s">
        <v>6977</v>
      </c>
      <c r="HK316" s="263" t="s">
        <v>6977</v>
      </c>
      <c r="HL316" s="263" t="s">
        <v>6977</v>
      </c>
      <c r="HM316" s="263" t="s">
        <v>6977</v>
      </c>
      <c r="HN316" s="263" t="s">
        <v>6977</v>
      </c>
      <c r="HO316" s="263" t="s">
        <v>6977</v>
      </c>
      <c r="HP316" s="263" t="s">
        <v>6977</v>
      </c>
      <c r="HQ316" s="263" t="s">
        <v>6977</v>
      </c>
    </row>
    <row r="317" spans="3:225">
      <c r="C317" s="229"/>
      <c r="E317" s="229" t="s">
        <v>7209</v>
      </c>
      <c r="F317" s="235" t="s">
        <v>7278</v>
      </c>
      <c r="G317" s="260" t="s">
        <v>7206</v>
      </c>
      <c r="H317" s="261" t="s">
        <v>7207</v>
      </c>
      <c r="I317" s="262"/>
      <c r="J317" s="262"/>
      <c r="K317" s="262"/>
      <c r="L317" s="262"/>
      <c r="M317" s="262"/>
      <c r="N317" s="262"/>
      <c r="O317" s="262"/>
      <c r="P317" s="262"/>
      <c r="Q317" s="262"/>
      <c r="R317" s="262"/>
      <c r="S317" s="262"/>
      <c r="T317" s="262"/>
      <c r="U317" s="262"/>
      <c r="V317" s="262"/>
      <c r="W317" s="262"/>
      <c r="X317" s="262"/>
      <c r="Y317" s="262"/>
      <c r="Z317" s="262"/>
      <c r="AA317" s="262"/>
      <c r="AB317" s="262"/>
      <c r="AC317" s="262"/>
      <c r="AD317" s="262"/>
      <c r="AE317" s="262"/>
      <c r="AF317" s="262"/>
      <c r="AG317" s="262"/>
      <c r="AH317" s="262"/>
      <c r="AI317" s="262"/>
      <c r="AJ317" s="262"/>
      <c r="AK317" s="262"/>
      <c r="AL317" s="262"/>
      <c r="AM317" s="262"/>
      <c r="AN317" s="262"/>
      <c r="AO317" s="262"/>
      <c r="AP317" s="262"/>
      <c r="AQ317" s="262"/>
      <c r="AR317" s="262"/>
      <c r="AS317" s="262"/>
      <c r="AT317" s="262"/>
      <c r="AU317" s="262"/>
      <c r="AV317" s="262"/>
      <c r="AW317" s="262"/>
      <c r="AX317" s="262"/>
      <c r="AY317" s="262"/>
      <c r="AZ317" s="262"/>
      <c r="BA317" s="262"/>
      <c r="BB317" s="262"/>
      <c r="BC317" s="262"/>
      <c r="BD317" s="262"/>
      <c r="BE317" s="262"/>
      <c r="BF317" s="262"/>
      <c r="BG317" s="262"/>
      <c r="BH317" s="262"/>
      <c r="BI317" s="262"/>
      <c r="BJ317" s="262"/>
      <c r="BK317" s="262"/>
      <c r="BL317" s="262"/>
      <c r="BM317" s="262"/>
      <c r="BN317" s="262"/>
      <c r="BO317" s="262"/>
      <c r="BP317" s="262"/>
      <c r="BQ317" s="262"/>
      <c r="BR317" s="262"/>
      <c r="BS317" s="262"/>
      <c r="BT317" s="262"/>
      <c r="BU317" s="262"/>
      <c r="BV317" s="262"/>
      <c r="BW317" s="262"/>
      <c r="BX317" s="262"/>
      <c r="BY317" s="262"/>
      <c r="BZ317" s="262"/>
      <c r="CA317" s="262"/>
      <c r="CB317" s="262"/>
      <c r="CC317" s="262"/>
      <c r="CD317" s="262"/>
      <c r="CE317" s="262"/>
      <c r="CF317" s="262"/>
      <c r="CG317" s="262"/>
      <c r="CH317" s="262"/>
      <c r="CI317" s="262"/>
      <c r="CJ317" s="262"/>
      <c r="CK317" s="262"/>
      <c r="CL317" s="262"/>
      <c r="CM317" s="262"/>
      <c r="CN317" s="262"/>
      <c r="CO317" s="262"/>
      <c r="CP317" s="262"/>
      <c r="CQ317" s="262"/>
      <c r="CR317" s="262"/>
      <c r="CS317" s="262"/>
      <c r="CT317" s="262"/>
      <c r="CU317" s="262"/>
      <c r="CV317" s="262"/>
      <c r="CW317" s="262"/>
      <c r="CX317" s="262"/>
      <c r="CY317" s="262"/>
      <c r="CZ317" s="262"/>
      <c r="DA317" s="262"/>
      <c r="DB317" s="262"/>
      <c r="DC317" s="262"/>
      <c r="DD317" s="262"/>
      <c r="DE317" s="262"/>
      <c r="DF317" s="262"/>
      <c r="DG317" s="262"/>
      <c r="DH317" s="262"/>
      <c r="DI317" s="262"/>
      <c r="DJ317" s="262"/>
      <c r="DK317" s="262"/>
      <c r="DL317" s="262"/>
      <c r="DM317" s="262"/>
      <c r="DN317" s="262"/>
      <c r="DO317" s="262"/>
      <c r="DP317" s="262"/>
      <c r="DQ317" s="262"/>
      <c r="DR317" s="262"/>
      <c r="DS317" s="262"/>
      <c r="DT317" s="262"/>
      <c r="DU317" s="262"/>
      <c r="DV317" s="262"/>
      <c r="DW317" s="262"/>
      <c r="DX317" s="262"/>
      <c r="DY317" s="262"/>
      <c r="DZ317" s="262"/>
      <c r="EA317" s="262"/>
      <c r="EB317" s="262"/>
      <c r="EC317" s="262"/>
      <c r="ED317" s="262"/>
      <c r="EE317" s="262"/>
      <c r="EF317" s="262"/>
      <c r="EG317" s="262"/>
      <c r="EH317" s="262"/>
      <c r="EI317" s="262"/>
      <c r="EJ317" s="262"/>
      <c r="EK317" s="262"/>
      <c r="EL317" s="262"/>
      <c r="EM317" s="262"/>
      <c r="EN317" s="262"/>
      <c r="EO317" s="263">
        <v>0</v>
      </c>
      <c r="EP317" s="263" t="s">
        <v>6977</v>
      </c>
      <c r="EQ317" s="263" t="s">
        <v>6977</v>
      </c>
      <c r="ER317" s="263" t="s">
        <v>6977</v>
      </c>
      <c r="ES317" s="263" t="s">
        <v>6977</v>
      </c>
      <c r="ET317" s="263" t="s">
        <v>6977</v>
      </c>
      <c r="EU317" s="263" t="s">
        <v>6977</v>
      </c>
      <c r="EV317" s="263" t="s">
        <v>6977</v>
      </c>
      <c r="EW317" s="263" t="s">
        <v>6977</v>
      </c>
      <c r="EX317" s="263" t="s">
        <v>6977</v>
      </c>
      <c r="EY317" s="263" t="s">
        <v>6977</v>
      </c>
      <c r="EZ317" s="263" t="s">
        <v>6977</v>
      </c>
      <c r="FA317" s="263" t="s">
        <v>6977</v>
      </c>
      <c r="FB317" s="263" t="s">
        <v>6977</v>
      </c>
      <c r="FC317" s="263" t="s">
        <v>6977</v>
      </c>
      <c r="FD317" s="263" t="s">
        <v>6977</v>
      </c>
      <c r="FE317" s="263" t="s">
        <v>6977</v>
      </c>
      <c r="FF317" s="263" t="s">
        <v>6977</v>
      </c>
      <c r="FG317" s="263" t="s">
        <v>6977</v>
      </c>
      <c r="FH317" s="263" t="s">
        <v>6977</v>
      </c>
      <c r="FI317" s="263" t="s">
        <v>6977</v>
      </c>
      <c r="FJ317" s="263" t="s">
        <v>6977</v>
      </c>
      <c r="FK317" s="263" t="s">
        <v>6977</v>
      </c>
      <c r="FL317" s="263" t="s">
        <v>6977</v>
      </c>
      <c r="FM317" s="263" t="s">
        <v>6977</v>
      </c>
      <c r="FN317" s="263" t="s">
        <v>6977</v>
      </c>
      <c r="FO317" s="263" t="s">
        <v>6977</v>
      </c>
      <c r="FP317" s="263" t="s">
        <v>6977</v>
      </c>
      <c r="FQ317" s="263" t="s">
        <v>6977</v>
      </c>
      <c r="FR317" s="263" t="s">
        <v>6977</v>
      </c>
      <c r="FS317" s="263" t="s">
        <v>6977</v>
      </c>
      <c r="FT317" s="263" t="s">
        <v>6977</v>
      </c>
      <c r="FU317" s="263" t="s">
        <v>6977</v>
      </c>
      <c r="FV317" s="263" t="s">
        <v>6977</v>
      </c>
      <c r="FW317" s="263" t="s">
        <v>6977</v>
      </c>
      <c r="FX317" s="263" t="s">
        <v>6977</v>
      </c>
      <c r="FY317" s="263" t="s">
        <v>6977</v>
      </c>
      <c r="FZ317" s="263" t="s">
        <v>6977</v>
      </c>
      <c r="GA317" s="263" t="s">
        <v>6977</v>
      </c>
      <c r="GB317" s="263" t="s">
        <v>6977</v>
      </c>
      <c r="GC317" s="263" t="s">
        <v>6977</v>
      </c>
      <c r="GD317" s="263" t="s">
        <v>6977</v>
      </c>
      <c r="GE317" s="263" t="s">
        <v>6977</v>
      </c>
      <c r="GF317" s="263" t="s">
        <v>6977</v>
      </c>
      <c r="GG317" s="263" t="s">
        <v>6977</v>
      </c>
      <c r="GH317" s="263" t="s">
        <v>6977</v>
      </c>
      <c r="GI317" s="263" t="s">
        <v>6977</v>
      </c>
      <c r="GJ317" s="263" t="s">
        <v>6977</v>
      </c>
      <c r="GK317" s="263" t="s">
        <v>6977</v>
      </c>
      <c r="GL317" s="263" t="s">
        <v>6977</v>
      </c>
      <c r="GM317" s="263" t="s">
        <v>6977</v>
      </c>
      <c r="GN317" s="263" t="s">
        <v>6977</v>
      </c>
      <c r="GO317" s="263" t="s">
        <v>6977</v>
      </c>
      <c r="GP317" s="263" t="s">
        <v>6977</v>
      </c>
      <c r="GQ317" s="263" t="s">
        <v>6977</v>
      </c>
      <c r="GR317" s="263" t="s">
        <v>6977</v>
      </c>
      <c r="GS317" s="263" t="s">
        <v>6977</v>
      </c>
      <c r="GT317" s="263" t="s">
        <v>6977</v>
      </c>
      <c r="GU317" s="263" t="s">
        <v>6977</v>
      </c>
      <c r="GV317" s="263" t="s">
        <v>6977</v>
      </c>
      <c r="GW317" s="263" t="s">
        <v>6977</v>
      </c>
      <c r="GX317" s="263" t="s">
        <v>6977</v>
      </c>
      <c r="GY317" s="263" t="s">
        <v>6977</v>
      </c>
      <c r="GZ317" s="263" t="s">
        <v>6977</v>
      </c>
      <c r="HA317" s="263" t="s">
        <v>6977</v>
      </c>
      <c r="HB317" s="263" t="s">
        <v>6977</v>
      </c>
      <c r="HC317" s="263" t="s">
        <v>6977</v>
      </c>
      <c r="HD317" s="263" t="s">
        <v>6977</v>
      </c>
      <c r="HE317" s="263" t="s">
        <v>6977</v>
      </c>
      <c r="HF317" s="263" t="s">
        <v>6977</v>
      </c>
      <c r="HG317" s="263" t="s">
        <v>6977</v>
      </c>
      <c r="HH317" s="263" t="s">
        <v>6977</v>
      </c>
      <c r="HI317" s="263" t="s">
        <v>6977</v>
      </c>
      <c r="HJ317" s="263" t="s">
        <v>6977</v>
      </c>
      <c r="HK317" s="263" t="s">
        <v>6977</v>
      </c>
      <c r="HL317" s="263" t="s">
        <v>6977</v>
      </c>
      <c r="HM317" s="263" t="s">
        <v>6977</v>
      </c>
      <c r="HN317" s="263" t="s">
        <v>6977</v>
      </c>
      <c r="HO317" s="263" t="s">
        <v>6977</v>
      </c>
      <c r="HP317" s="263" t="s">
        <v>6977</v>
      </c>
      <c r="HQ317" s="263" t="s">
        <v>6977</v>
      </c>
    </row>
    <row r="318" spans="3:225">
      <c r="C318" s="229"/>
      <c r="E318" s="229" t="s">
        <v>7210</v>
      </c>
      <c r="F318" s="235" t="s">
        <v>7278</v>
      </c>
      <c r="G318" s="260" t="s">
        <v>7206</v>
      </c>
      <c r="H318" s="261" t="s">
        <v>7207</v>
      </c>
      <c r="I318" s="262"/>
      <c r="J318" s="262"/>
      <c r="K318" s="262"/>
      <c r="L318" s="262"/>
      <c r="M318" s="262"/>
      <c r="N318" s="262"/>
      <c r="O318" s="262"/>
      <c r="P318" s="262"/>
      <c r="Q318" s="262"/>
      <c r="R318" s="262"/>
      <c r="S318" s="262"/>
      <c r="T318" s="262"/>
      <c r="U318" s="262"/>
      <c r="V318" s="262"/>
      <c r="W318" s="262"/>
      <c r="X318" s="262"/>
      <c r="Y318" s="262"/>
      <c r="Z318" s="262"/>
      <c r="AA318" s="262"/>
      <c r="AB318" s="262"/>
      <c r="AC318" s="262"/>
      <c r="AD318" s="262"/>
      <c r="AE318" s="262"/>
      <c r="AF318" s="262"/>
      <c r="AG318" s="262"/>
      <c r="AH318" s="262"/>
      <c r="AI318" s="262"/>
      <c r="AJ318" s="262"/>
      <c r="AK318" s="262"/>
      <c r="AL318" s="262"/>
      <c r="AM318" s="262"/>
      <c r="AN318" s="262"/>
      <c r="AO318" s="262"/>
      <c r="AP318" s="262"/>
      <c r="AQ318" s="262"/>
      <c r="AR318" s="262"/>
      <c r="AS318" s="262"/>
      <c r="AT318" s="262"/>
      <c r="AU318" s="262"/>
      <c r="AV318" s="262"/>
      <c r="AW318" s="262"/>
      <c r="AX318" s="262"/>
      <c r="AY318" s="262"/>
      <c r="AZ318" s="262"/>
      <c r="BA318" s="262"/>
      <c r="BB318" s="262"/>
      <c r="BC318" s="262"/>
      <c r="BD318" s="262"/>
      <c r="BE318" s="262"/>
      <c r="BF318" s="262"/>
      <c r="BG318" s="262"/>
      <c r="BH318" s="262"/>
      <c r="BI318" s="262"/>
      <c r="BJ318" s="262"/>
      <c r="BK318" s="262"/>
      <c r="BL318" s="262"/>
      <c r="BM318" s="262"/>
      <c r="BN318" s="262"/>
      <c r="BO318" s="262"/>
      <c r="BP318" s="262"/>
      <c r="BQ318" s="262"/>
      <c r="BR318" s="262"/>
      <c r="BS318" s="262"/>
      <c r="BT318" s="262"/>
      <c r="BU318" s="262"/>
      <c r="BV318" s="262"/>
      <c r="BW318" s="262"/>
      <c r="BX318" s="262"/>
      <c r="BY318" s="262"/>
      <c r="BZ318" s="262"/>
      <c r="CA318" s="262"/>
      <c r="CB318" s="262"/>
      <c r="CC318" s="262"/>
      <c r="CD318" s="262"/>
      <c r="CE318" s="262"/>
      <c r="CF318" s="262"/>
      <c r="CG318" s="262"/>
      <c r="CH318" s="262"/>
      <c r="CI318" s="262"/>
      <c r="CJ318" s="262"/>
      <c r="CK318" s="262"/>
      <c r="CL318" s="262"/>
      <c r="CM318" s="262"/>
      <c r="CN318" s="262"/>
      <c r="CO318" s="262"/>
      <c r="CP318" s="262"/>
      <c r="CQ318" s="262"/>
      <c r="CR318" s="262"/>
      <c r="CS318" s="262"/>
      <c r="CT318" s="262"/>
      <c r="CU318" s="262"/>
      <c r="CV318" s="262"/>
      <c r="CW318" s="262"/>
      <c r="CX318" s="262"/>
      <c r="CY318" s="262"/>
      <c r="CZ318" s="262"/>
      <c r="DA318" s="262"/>
      <c r="DB318" s="262"/>
      <c r="DC318" s="262"/>
      <c r="DD318" s="262"/>
      <c r="DE318" s="262"/>
      <c r="DF318" s="262"/>
      <c r="DG318" s="262"/>
      <c r="DH318" s="262"/>
      <c r="DI318" s="262"/>
      <c r="DJ318" s="262"/>
      <c r="DK318" s="262"/>
      <c r="DL318" s="262"/>
      <c r="DM318" s="262"/>
      <c r="DN318" s="262"/>
      <c r="DO318" s="262"/>
      <c r="DP318" s="262"/>
      <c r="DQ318" s="262"/>
      <c r="DR318" s="262"/>
      <c r="DS318" s="262"/>
      <c r="DT318" s="262"/>
      <c r="DU318" s="262"/>
      <c r="DV318" s="262"/>
      <c r="DW318" s="262"/>
      <c r="DX318" s="262"/>
      <c r="DY318" s="262"/>
      <c r="DZ318" s="262"/>
      <c r="EA318" s="262"/>
      <c r="EB318" s="262"/>
      <c r="EC318" s="262"/>
      <c r="ED318" s="262"/>
      <c r="EE318" s="262"/>
      <c r="EF318" s="262"/>
      <c r="EG318" s="262"/>
      <c r="EH318" s="262"/>
      <c r="EI318" s="262"/>
      <c r="EJ318" s="262"/>
      <c r="EK318" s="262"/>
      <c r="EL318" s="262"/>
      <c r="EM318" s="262"/>
      <c r="EN318" s="262"/>
      <c r="EO318" s="263">
        <v>45.119</v>
      </c>
      <c r="EP318" s="263" t="s">
        <v>6977</v>
      </c>
      <c r="EQ318" s="263" t="s">
        <v>6977</v>
      </c>
      <c r="ER318" s="263" t="s">
        <v>6977</v>
      </c>
      <c r="ES318" s="263" t="s">
        <v>6977</v>
      </c>
      <c r="ET318" s="263" t="s">
        <v>6977</v>
      </c>
      <c r="EU318" s="263" t="s">
        <v>6977</v>
      </c>
      <c r="EV318" s="263" t="s">
        <v>6977</v>
      </c>
      <c r="EW318" s="263" t="s">
        <v>6977</v>
      </c>
      <c r="EX318" s="263" t="s">
        <v>6977</v>
      </c>
      <c r="EY318" s="263" t="s">
        <v>6977</v>
      </c>
      <c r="EZ318" s="263" t="s">
        <v>6977</v>
      </c>
      <c r="FA318" s="263" t="s">
        <v>6977</v>
      </c>
      <c r="FB318" s="263" t="s">
        <v>6977</v>
      </c>
      <c r="FC318" s="263" t="s">
        <v>6977</v>
      </c>
      <c r="FD318" s="263" t="s">
        <v>6977</v>
      </c>
      <c r="FE318" s="263" t="s">
        <v>6977</v>
      </c>
      <c r="FF318" s="263" t="s">
        <v>6977</v>
      </c>
      <c r="FG318" s="263" t="s">
        <v>6977</v>
      </c>
      <c r="FH318" s="263" t="s">
        <v>6977</v>
      </c>
      <c r="FI318" s="263" t="s">
        <v>6977</v>
      </c>
      <c r="FJ318" s="263" t="s">
        <v>6977</v>
      </c>
      <c r="FK318" s="263" t="s">
        <v>6977</v>
      </c>
      <c r="FL318" s="263" t="s">
        <v>6977</v>
      </c>
      <c r="FM318" s="263" t="s">
        <v>6977</v>
      </c>
      <c r="FN318" s="263" t="s">
        <v>6977</v>
      </c>
      <c r="FO318" s="263" t="s">
        <v>6977</v>
      </c>
      <c r="FP318" s="263" t="s">
        <v>6977</v>
      </c>
      <c r="FQ318" s="263" t="s">
        <v>6977</v>
      </c>
      <c r="FR318" s="263" t="s">
        <v>6977</v>
      </c>
      <c r="FS318" s="263" t="s">
        <v>6977</v>
      </c>
      <c r="FT318" s="263" t="s">
        <v>6977</v>
      </c>
      <c r="FU318" s="263" t="s">
        <v>6977</v>
      </c>
      <c r="FV318" s="263" t="s">
        <v>6977</v>
      </c>
      <c r="FW318" s="263" t="s">
        <v>6977</v>
      </c>
      <c r="FX318" s="263" t="s">
        <v>6977</v>
      </c>
      <c r="FY318" s="263" t="s">
        <v>6977</v>
      </c>
      <c r="FZ318" s="263" t="s">
        <v>6977</v>
      </c>
      <c r="GA318" s="263" t="s">
        <v>6977</v>
      </c>
      <c r="GB318" s="263" t="s">
        <v>6977</v>
      </c>
      <c r="GC318" s="263" t="s">
        <v>6977</v>
      </c>
      <c r="GD318" s="263" t="s">
        <v>6977</v>
      </c>
      <c r="GE318" s="263" t="s">
        <v>6977</v>
      </c>
      <c r="GF318" s="263" t="s">
        <v>6977</v>
      </c>
      <c r="GG318" s="263" t="s">
        <v>6977</v>
      </c>
      <c r="GH318" s="263" t="s">
        <v>6977</v>
      </c>
      <c r="GI318" s="263" t="s">
        <v>6977</v>
      </c>
      <c r="GJ318" s="263" t="s">
        <v>6977</v>
      </c>
      <c r="GK318" s="263" t="s">
        <v>6977</v>
      </c>
      <c r="GL318" s="263" t="s">
        <v>6977</v>
      </c>
      <c r="GM318" s="263" t="s">
        <v>6977</v>
      </c>
      <c r="GN318" s="263" t="s">
        <v>6977</v>
      </c>
      <c r="GO318" s="263" t="s">
        <v>6977</v>
      </c>
      <c r="GP318" s="263" t="s">
        <v>6977</v>
      </c>
      <c r="GQ318" s="263" t="s">
        <v>6977</v>
      </c>
      <c r="GR318" s="263" t="s">
        <v>6977</v>
      </c>
      <c r="GS318" s="263" t="s">
        <v>6977</v>
      </c>
      <c r="GT318" s="263" t="s">
        <v>6977</v>
      </c>
      <c r="GU318" s="263" t="s">
        <v>6977</v>
      </c>
      <c r="GV318" s="263" t="s">
        <v>6977</v>
      </c>
      <c r="GW318" s="263" t="s">
        <v>6977</v>
      </c>
      <c r="GX318" s="263" t="s">
        <v>6977</v>
      </c>
      <c r="GY318" s="263" t="s">
        <v>6977</v>
      </c>
      <c r="GZ318" s="263" t="s">
        <v>6977</v>
      </c>
      <c r="HA318" s="263" t="s">
        <v>6977</v>
      </c>
      <c r="HB318" s="263" t="s">
        <v>6977</v>
      </c>
      <c r="HC318" s="263" t="s">
        <v>6977</v>
      </c>
      <c r="HD318" s="263" t="s">
        <v>6977</v>
      </c>
      <c r="HE318" s="263" t="s">
        <v>6977</v>
      </c>
      <c r="HF318" s="263" t="s">
        <v>6977</v>
      </c>
      <c r="HG318" s="263" t="s">
        <v>6977</v>
      </c>
      <c r="HH318" s="263" t="s">
        <v>6977</v>
      </c>
      <c r="HI318" s="263" t="s">
        <v>6977</v>
      </c>
      <c r="HJ318" s="263" t="s">
        <v>6977</v>
      </c>
      <c r="HK318" s="263" t="s">
        <v>6977</v>
      </c>
      <c r="HL318" s="263" t="s">
        <v>6977</v>
      </c>
      <c r="HM318" s="263" t="s">
        <v>6977</v>
      </c>
      <c r="HN318" s="263" t="s">
        <v>6977</v>
      </c>
      <c r="HO318" s="263" t="s">
        <v>6977</v>
      </c>
      <c r="HP318" s="263" t="s">
        <v>6977</v>
      </c>
      <c r="HQ318" s="263" t="s">
        <v>6977</v>
      </c>
    </row>
    <row r="319" spans="3:225">
      <c r="C319" s="229"/>
      <c r="E319" s="229" t="s">
        <v>7211</v>
      </c>
      <c r="F319" s="235" t="s">
        <v>7278</v>
      </c>
      <c r="G319" s="260" t="s">
        <v>7206</v>
      </c>
      <c r="H319" s="261" t="s">
        <v>7207</v>
      </c>
      <c r="I319" s="262"/>
      <c r="J319" s="262"/>
      <c r="K319" s="262"/>
      <c r="L319" s="262"/>
      <c r="M319" s="262"/>
      <c r="N319" s="262"/>
      <c r="O319" s="262"/>
      <c r="P319" s="262"/>
      <c r="Q319" s="262"/>
      <c r="R319" s="262"/>
      <c r="S319" s="262"/>
      <c r="T319" s="262"/>
      <c r="U319" s="262"/>
      <c r="V319" s="262"/>
      <c r="W319" s="262"/>
      <c r="X319" s="262"/>
      <c r="Y319" s="262"/>
      <c r="Z319" s="262"/>
      <c r="AA319" s="262"/>
      <c r="AB319" s="262"/>
      <c r="AC319" s="262"/>
      <c r="AD319" s="262"/>
      <c r="AE319" s="262"/>
      <c r="AF319" s="262"/>
      <c r="AG319" s="262"/>
      <c r="AH319" s="262"/>
      <c r="AI319" s="262"/>
      <c r="AJ319" s="262"/>
      <c r="AK319" s="262"/>
      <c r="AL319" s="262"/>
      <c r="AM319" s="262"/>
      <c r="AN319" s="262"/>
      <c r="AO319" s="262"/>
      <c r="AP319" s="262"/>
      <c r="AQ319" s="262"/>
      <c r="AR319" s="262"/>
      <c r="AS319" s="262"/>
      <c r="AT319" s="262"/>
      <c r="AU319" s="262"/>
      <c r="AV319" s="262"/>
      <c r="AW319" s="262"/>
      <c r="AX319" s="262"/>
      <c r="AY319" s="262"/>
      <c r="AZ319" s="262"/>
      <c r="BA319" s="262"/>
      <c r="BB319" s="262"/>
      <c r="BC319" s="262"/>
      <c r="BD319" s="262"/>
      <c r="BE319" s="262"/>
      <c r="BF319" s="262"/>
      <c r="BG319" s="262"/>
      <c r="BH319" s="262"/>
      <c r="BI319" s="262"/>
      <c r="BJ319" s="262"/>
      <c r="BK319" s="262"/>
      <c r="BL319" s="262"/>
      <c r="BM319" s="262"/>
      <c r="BN319" s="262"/>
      <c r="BO319" s="262"/>
      <c r="BP319" s="262"/>
      <c r="BQ319" s="262"/>
      <c r="BR319" s="262"/>
      <c r="BS319" s="262"/>
      <c r="BT319" s="262"/>
      <c r="BU319" s="262"/>
      <c r="BV319" s="262"/>
      <c r="BW319" s="262"/>
      <c r="BX319" s="262"/>
      <c r="BY319" s="262"/>
      <c r="BZ319" s="262"/>
      <c r="CA319" s="262"/>
      <c r="CB319" s="262"/>
      <c r="CC319" s="262"/>
      <c r="CD319" s="262"/>
      <c r="CE319" s="262"/>
      <c r="CF319" s="262"/>
      <c r="CG319" s="262"/>
      <c r="CH319" s="262"/>
      <c r="CI319" s="262"/>
      <c r="CJ319" s="262"/>
      <c r="CK319" s="262"/>
      <c r="CL319" s="262"/>
      <c r="CM319" s="262"/>
      <c r="CN319" s="262"/>
      <c r="CO319" s="262"/>
      <c r="CP319" s="262"/>
      <c r="CQ319" s="262"/>
      <c r="CR319" s="262"/>
      <c r="CS319" s="262"/>
      <c r="CT319" s="262"/>
      <c r="CU319" s="262"/>
      <c r="CV319" s="262"/>
      <c r="CW319" s="262"/>
      <c r="CX319" s="262"/>
      <c r="CY319" s="262"/>
      <c r="CZ319" s="262"/>
      <c r="DA319" s="262"/>
      <c r="DB319" s="262"/>
      <c r="DC319" s="262"/>
      <c r="DD319" s="262"/>
      <c r="DE319" s="262"/>
      <c r="DF319" s="262"/>
      <c r="DG319" s="262"/>
      <c r="DH319" s="262"/>
      <c r="DI319" s="262"/>
      <c r="DJ319" s="262"/>
      <c r="DK319" s="262"/>
      <c r="DL319" s="262"/>
      <c r="DM319" s="262"/>
      <c r="DN319" s="262"/>
      <c r="DO319" s="262"/>
      <c r="DP319" s="262"/>
      <c r="DQ319" s="262"/>
      <c r="DR319" s="262"/>
      <c r="DS319" s="262"/>
      <c r="DT319" s="262"/>
      <c r="DU319" s="262"/>
      <c r="DV319" s="262"/>
      <c r="DW319" s="262"/>
      <c r="DX319" s="262"/>
      <c r="DY319" s="262"/>
      <c r="DZ319" s="262"/>
      <c r="EA319" s="262"/>
      <c r="EB319" s="262"/>
      <c r="EC319" s="262"/>
      <c r="ED319" s="262"/>
      <c r="EE319" s="262"/>
      <c r="EF319" s="262"/>
      <c r="EG319" s="262"/>
      <c r="EH319" s="262"/>
      <c r="EI319" s="262"/>
      <c r="EJ319" s="262"/>
      <c r="EK319" s="262"/>
      <c r="EL319" s="262"/>
      <c r="EM319" s="262"/>
      <c r="EN319" s="262"/>
      <c r="EO319" s="263">
        <v>46.509900000000002</v>
      </c>
      <c r="EP319" s="263" t="s">
        <v>6977</v>
      </c>
      <c r="EQ319" s="263" t="s">
        <v>6977</v>
      </c>
      <c r="ER319" s="263" t="s">
        <v>6977</v>
      </c>
      <c r="ES319" s="263" t="s">
        <v>6977</v>
      </c>
      <c r="ET319" s="263" t="s">
        <v>6977</v>
      </c>
      <c r="EU319" s="263" t="s">
        <v>6977</v>
      </c>
      <c r="EV319" s="263" t="s">
        <v>6977</v>
      </c>
      <c r="EW319" s="263" t="s">
        <v>6977</v>
      </c>
      <c r="EX319" s="263" t="s">
        <v>6977</v>
      </c>
      <c r="EY319" s="263" t="s">
        <v>6977</v>
      </c>
      <c r="EZ319" s="263" t="s">
        <v>6977</v>
      </c>
      <c r="FA319" s="263" t="s">
        <v>6977</v>
      </c>
      <c r="FB319" s="263" t="s">
        <v>6977</v>
      </c>
      <c r="FC319" s="263" t="s">
        <v>6977</v>
      </c>
      <c r="FD319" s="263" t="s">
        <v>6977</v>
      </c>
      <c r="FE319" s="263" t="s">
        <v>6977</v>
      </c>
      <c r="FF319" s="263" t="s">
        <v>6977</v>
      </c>
      <c r="FG319" s="263" t="s">
        <v>6977</v>
      </c>
      <c r="FH319" s="263" t="s">
        <v>6977</v>
      </c>
      <c r="FI319" s="263" t="s">
        <v>6977</v>
      </c>
      <c r="FJ319" s="263" t="s">
        <v>6977</v>
      </c>
      <c r="FK319" s="263" t="s">
        <v>6977</v>
      </c>
      <c r="FL319" s="263" t="s">
        <v>6977</v>
      </c>
      <c r="FM319" s="263" t="s">
        <v>6977</v>
      </c>
      <c r="FN319" s="263" t="s">
        <v>6977</v>
      </c>
      <c r="FO319" s="263" t="s">
        <v>6977</v>
      </c>
      <c r="FP319" s="263" t="s">
        <v>6977</v>
      </c>
      <c r="FQ319" s="263" t="s">
        <v>6977</v>
      </c>
      <c r="FR319" s="263" t="s">
        <v>6977</v>
      </c>
      <c r="FS319" s="263" t="s">
        <v>6977</v>
      </c>
      <c r="FT319" s="263" t="s">
        <v>6977</v>
      </c>
      <c r="FU319" s="263" t="s">
        <v>6977</v>
      </c>
      <c r="FV319" s="263" t="s">
        <v>6977</v>
      </c>
      <c r="FW319" s="263" t="s">
        <v>6977</v>
      </c>
      <c r="FX319" s="263" t="s">
        <v>6977</v>
      </c>
      <c r="FY319" s="263" t="s">
        <v>6977</v>
      </c>
      <c r="FZ319" s="263" t="s">
        <v>6977</v>
      </c>
      <c r="GA319" s="263" t="s">
        <v>6977</v>
      </c>
      <c r="GB319" s="263" t="s">
        <v>6977</v>
      </c>
      <c r="GC319" s="263" t="s">
        <v>6977</v>
      </c>
      <c r="GD319" s="263" t="s">
        <v>6977</v>
      </c>
      <c r="GE319" s="263" t="s">
        <v>6977</v>
      </c>
      <c r="GF319" s="263" t="s">
        <v>6977</v>
      </c>
      <c r="GG319" s="263" t="s">
        <v>6977</v>
      </c>
      <c r="GH319" s="263" t="s">
        <v>6977</v>
      </c>
      <c r="GI319" s="263" t="s">
        <v>6977</v>
      </c>
      <c r="GJ319" s="263" t="s">
        <v>6977</v>
      </c>
      <c r="GK319" s="263" t="s">
        <v>6977</v>
      </c>
      <c r="GL319" s="263" t="s">
        <v>6977</v>
      </c>
      <c r="GM319" s="263" t="s">
        <v>6977</v>
      </c>
      <c r="GN319" s="263" t="s">
        <v>6977</v>
      </c>
      <c r="GO319" s="263" t="s">
        <v>6977</v>
      </c>
      <c r="GP319" s="263" t="s">
        <v>6977</v>
      </c>
      <c r="GQ319" s="263" t="s">
        <v>6977</v>
      </c>
      <c r="GR319" s="263" t="s">
        <v>6977</v>
      </c>
      <c r="GS319" s="263" t="s">
        <v>6977</v>
      </c>
      <c r="GT319" s="263" t="s">
        <v>6977</v>
      </c>
      <c r="GU319" s="263" t="s">
        <v>6977</v>
      </c>
      <c r="GV319" s="263" t="s">
        <v>6977</v>
      </c>
      <c r="GW319" s="263" t="s">
        <v>6977</v>
      </c>
      <c r="GX319" s="263" t="s">
        <v>6977</v>
      </c>
      <c r="GY319" s="263" t="s">
        <v>6977</v>
      </c>
      <c r="GZ319" s="263" t="s">
        <v>6977</v>
      </c>
      <c r="HA319" s="263" t="s">
        <v>6977</v>
      </c>
      <c r="HB319" s="263" t="s">
        <v>6977</v>
      </c>
      <c r="HC319" s="263" t="s">
        <v>6977</v>
      </c>
      <c r="HD319" s="263" t="s">
        <v>6977</v>
      </c>
      <c r="HE319" s="263" t="s">
        <v>6977</v>
      </c>
      <c r="HF319" s="263" t="s">
        <v>6977</v>
      </c>
      <c r="HG319" s="263" t="s">
        <v>6977</v>
      </c>
      <c r="HH319" s="263" t="s">
        <v>6977</v>
      </c>
      <c r="HI319" s="263" t="s">
        <v>6977</v>
      </c>
      <c r="HJ319" s="263" t="s">
        <v>6977</v>
      </c>
      <c r="HK319" s="263" t="s">
        <v>6977</v>
      </c>
      <c r="HL319" s="263" t="s">
        <v>6977</v>
      </c>
      <c r="HM319" s="263" t="s">
        <v>6977</v>
      </c>
      <c r="HN319" s="263" t="s">
        <v>6977</v>
      </c>
      <c r="HO319" s="263" t="s">
        <v>6977</v>
      </c>
      <c r="HP319" s="263" t="s">
        <v>6977</v>
      </c>
      <c r="HQ319" s="263" t="s">
        <v>6977</v>
      </c>
    </row>
    <row r="320" spans="3:225">
      <c r="C320" s="229"/>
      <c r="E320" s="229" t="s">
        <v>7212</v>
      </c>
      <c r="F320" s="235" t="s">
        <v>7278</v>
      </c>
      <c r="G320" s="260" t="s">
        <v>7206</v>
      </c>
      <c r="H320" s="261" t="s">
        <v>7213</v>
      </c>
      <c r="I320" s="262"/>
      <c r="J320" s="262"/>
      <c r="K320" s="262"/>
      <c r="L320" s="262"/>
      <c r="M320" s="262"/>
      <c r="N320" s="262"/>
      <c r="O320" s="262"/>
      <c r="P320" s="262"/>
      <c r="Q320" s="262"/>
      <c r="R320" s="262"/>
      <c r="S320" s="262"/>
      <c r="T320" s="262"/>
      <c r="U320" s="262"/>
      <c r="V320" s="262"/>
      <c r="W320" s="262"/>
      <c r="X320" s="262"/>
      <c r="Y320" s="262"/>
      <c r="Z320" s="262"/>
      <c r="AA320" s="262"/>
      <c r="AB320" s="262"/>
      <c r="AC320" s="262"/>
      <c r="AD320" s="262"/>
      <c r="AE320" s="262"/>
      <c r="AF320" s="262"/>
      <c r="AG320" s="262"/>
      <c r="AH320" s="262"/>
      <c r="AI320" s="262"/>
      <c r="AJ320" s="262"/>
      <c r="AK320" s="262"/>
      <c r="AL320" s="262"/>
      <c r="AM320" s="262"/>
      <c r="AN320" s="262"/>
      <c r="AO320" s="262"/>
      <c r="AP320" s="262"/>
      <c r="AQ320" s="262"/>
      <c r="AR320" s="262"/>
      <c r="AS320" s="262"/>
      <c r="AT320" s="262"/>
      <c r="AU320" s="262"/>
      <c r="AV320" s="262"/>
      <c r="AW320" s="262"/>
      <c r="AX320" s="262"/>
      <c r="AY320" s="262"/>
      <c r="AZ320" s="262"/>
      <c r="BA320" s="262"/>
      <c r="BB320" s="262"/>
      <c r="BC320" s="262"/>
      <c r="BD320" s="262"/>
      <c r="BE320" s="262"/>
      <c r="BF320" s="262"/>
      <c r="BG320" s="262"/>
      <c r="BH320" s="262"/>
      <c r="BI320" s="262"/>
      <c r="BJ320" s="262"/>
      <c r="BK320" s="262"/>
      <c r="BL320" s="262"/>
      <c r="BM320" s="262"/>
      <c r="BN320" s="262"/>
      <c r="BO320" s="262"/>
      <c r="BP320" s="262"/>
      <c r="BQ320" s="262"/>
      <c r="BR320" s="262"/>
      <c r="BS320" s="262"/>
      <c r="BT320" s="262"/>
      <c r="BU320" s="262"/>
      <c r="BV320" s="262"/>
      <c r="BW320" s="262"/>
      <c r="BX320" s="262"/>
      <c r="BY320" s="262"/>
      <c r="BZ320" s="262"/>
      <c r="CA320" s="262"/>
      <c r="CB320" s="262"/>
      <c r="CC320" s="262"/>
      <c r="CD320" s="262"/>
      <c r="CE320" s="262"/>
      <c r="CF320" s="262"/>
      <c r="CG320" s="262"/>
      <c r="CH320" s="262"/>
      <c r="CI320" s="262"/>
      <c r="CJ320" s="262"/>
      <c r="CK320" s="262"/>
      <c r="CL320" s="262"/>
      <c r="CM320" s="262"/>
      <c r="CN320" s="262"/>
      <c r="CO320" s="262"/>
      <c r="CP320" s="262"/>
      <c r="CQ320" s="262"/>
      <c r="CR320" s="262"/>
      <c r="CS320" s="262"/>
      <c r="CT320" s="262"/>
      <c r="CU320" s="262"/>
      <c r="CV320" s="262"/>
      <c r="CW320" s="262"/>
      <c r="CX320" s="262"/>
      <c r="CY320" s="262"/>
      <c r="CZ320" s="262"/>
      <c r="DA320" s="262"/>
      <c r="DB320" s="262"/>
      <c r="DC320" s="262"/>
      <c r="DD320" s="262"/>
      <c r="DE320" s="262"/>
      <c r="DF320" s="262"/>
      <c r="DG320" s="262"/>
      <c r="DH320" s="262"/>
      <c r="DI320" s="262"/>
      <c r="DJ320" s="262"/>
      <c r="DK320" s="262"/>
      <c r="DL320" s="262"/>
      <c r="DM320" s="262"/>
      <c r="DN320" s="262"/>
      <c r="DO320" s="262"/>
      <c r="DP320" s="262"/>
      <c r="DQ320" s="262"/>
      <c r="DR320" s="262"/>
      <c r="DS320" s="262"/>
      <c r="DT320" s="262"/>
      <c r="DU320" s="262"/>
      <c r="DV320" s="262"/>
      <c r="DW320" s="262"/>
      <c r="DX320" s="262"/>
      <c r="DY320" s="262"/>
      <c r="DZ320" s="262"/>
      <c r="EA320" s="262"/>
      <c r="EB320" s="262"/>
      <c r="EC320" s="262"/>
      <c r="ED320" s="262"/>
      <c r="EE320" s="262"/>
      <c r="EF320" s="262"/>
      <c r="EG320" s="262"/>
      <c r="EH320" s="262"/>
      <c r="EI320" s="262"/>
      <c r="EJ320" s="262"/>
      <c r="EK320" s="262"/>
      <c r="EL320" s="262"/>
      <c r="EM320" s="262"/>
      <c r="EN320" s="262"/>
      <c r="EO320" s="263">
        <v>12.3607</v>
      </c>
      <c r="EP320" s="263" t="s">
        <v>6977</v>
      </c>
      <c r="EQ320" s="263" t="s">
        <v>6977</v>
      </c>
      <c r="ER320" s="263" t="s">
        <v>6977</v>
      </c>
      <c r="ES320" s="263" t="s">
        <v>6977</v>
      </c>
      <c r="ET320" s="263" t="s">
        <v>6977</v>
      </c>
      <c r="EU320" s="263" t="s">
        <v>6977</v>
      </c>
      <c r="EV320" s="263" t="s">
        <v>6977</v>
      </c>
      <c r="EW320" s="263" t="s">
        <v>6977</v>
      </c>
      <c r="EX320" s="263" t="s">
        <v>6977</v>
      </c>
      <c r="EY320" s="263" t="s">
        <v>6977</v>
      </c>
      <c r="EZ320" s="263" t="s">
        <v>6977</v>
      </c>
      <c r="FA320" s="263" t="s">
        <v>6977</v>
      </c>
      <c r="FB320" s="263" t="s">
        <v>6977</v>
      </c>
      <c r="FC320" s="263" t="s">
        <v>6977</v>
      </c>
      <c r="FD320" s="263" t="s">
        <v>6977</v>
      </c>
      <c r="FE320" s="263" t="s">
        <v>6977</v>
      </c>
      <c r="FF320" s="263" t="s">
        <v>6977</v>
      </c>
      <c r="FG320" s="263" t="s">
        <v>6977</v>
      </c>
      <c r="FH320" s="263" t="s">
        <v>6977</v>
      </c>
      <c r="FI320" s="263" t="s">
        <v>6977</v>
      </c>
      <c r="FJ320" s="263" t="s">
        <v>6977</v>
      </c>
      <c r="FK320" s="263" t="s">
        <v>6977</v>
      </c>
      <c r="FL320" s="263" t="s">
        <v>6977</v>
      </c>
      <c r="FM320" s="263" t="s">
        <v>6977</v>
      </c>
      <c r="FN320" s="263" t="s">
        <v>6977</v>
      </c>
      <c r="FO320" s="263" t="s">
        <v>6977</v>
      </c>
      <c r="FP320" s="263" t="s">
        <v>6977</v>
      </c>
      <c r="FQ320" s="263" t="s">
        <v>6977</v>
      </c>
      <c r="FR320" s="263" t="s">
        <v>6977</v>
      </c>
      <c r="FS320" s="263" t="s">
        <v>6977</v>
      </c>
      <c r="FT320" s="263" t="s">
        <v>6977</v>
      </c>
      <c r="FU320" s="263" t="s">
        <v>6977</v>
      </c>
      <c r="FV320" s="263" t="s">
        <v>6977</v>
      </c>
      <c r="FW320" s="263" t="s">
        <v>6977</v>
      </c>
      <c r="FX320" s="263" t="s">
        <v>6977</v>
      </c>
      <c r="FY320" s="263" t="s">
        <v>6977</v>
      </c>
      <c r="FZ320" s="263" t="s">
        <v>6977</v>
      </c>
      <c r="GA320" s="263" t="s">
        <v>6977</v>
      </c>
      <c r="GB320" s="263" t="s">
        <v>6977</v>
      </c>
      <c r="GC320" s="263" t="s">
        <v>6977</v>
      </c>
      <c r="GD320" s="263" t="s">
        <v>6977</v>
      </c>
      <c r="GE320" s="263" t="s">
        <v>6977</v>
      </c>
      <c r="GF320" s="263" t="s">
        <v>6977</v>
      </c>
      <c r="GG320" s="263" t="s">
        <v>6977</v>
      </c>
      <c r="GH320" s="263" t="s">
        <v>6977</v>
      </c>
      <c r="GI320" s="263" t="s">
        <v>6977</v>
      </c>
      <c r="GJ320" s="263" t="s">
        <v>6977</v>
      </c>
      <c r="GK320" s="263" t="s">
        <v>6977</v>
      </c>
      <c r="GL320" s="263" t="s">
        <v>6977</v>
      </c>
      <c r="GM320" s="263" t="s">
        <v>6977</v>
      </c>
      <c r="GN320" s="263" t="s">
        <v>6977</v>
      </c>
      <c r="GO320" s="263" t="s">
        <v>6977</v>
      </c>
      <c r="GP320" s="263" t="s">
        <v>6977</v>
      </c>
      <c r="GQ320" s="263" t="s">
        <v>6977</v>
      </c>
      <c r="GR320" s="263" t="s">
        <v>6977</v>
      </c>
      <c r="GS320" s="263" t="s">
        <v>6977</v>
      </c>
      <c r="GT320" s="263" t="s">
        <v>6977</v>
      </c>
      <c r="GU320" s="263" t="s">
        <v>6977</v>
      </c>
      <c r="GV320" s="263" t="s">
        <v>6977</v>
      </c>
      <c r="GW320" s="263" t="s">
        <v>6977</v>
      </c>
      <c r="GX320" s="263" t="s">
        <v>6977</v>
      </c>
      <c r="GY320" s="263" t="s">
        <v>6977</v>
      </c>
      <c r="GZ320" s="263" t="s">
        <v>6977</v>
      </c>
      <c r="HA320" s="263" t="s">
        <v>6977</v>
      </c>
      <c r="HB320" s="263" t="s">
        <v>6977</v>
      </c>
      <c r="HC320" s="263" t="s">
        <v>6977</v>
      </c>
      <c r="HD320" s="263" t="s">
        <v>6977</v>
      </c>
      <c r="HE320" s="263" t="s">
        <v>6977</v>
      </c>
      <c r="HF320" s="263" t="s">
        <v>6977</v>
      </c>
      <c r="HG320" s="263" t="s">
        <v>6977</v>
      </c>
      <c r="HH320" s="263" t="s">
        <v>6977</v>
      </c>
      <c r="HI320" s="263" t="s">
        <v>6977</v>
      </c>
      <c r="HJ320" s="263" t="s">
        <v>6977</v>
      </c>
      <c r="HK320" s="263" t="s">
        <v>6977</v>
      </c>
      <c r="HL320" s="263" t="s">
        <v>6977</v>
      </c>
      <c r="HM320" s="263" t="s">
        <v>6977</v>
      </c>
      <c r="HN320" s="263" t="s">
        <v>6977</v>
      </c>
      <c r="HO320" s="263" t="s">
        <v>6977</v>
      </c>
      <c r="HP320" s="263" t="s">
        <v>6977</v>
      </c>
      <c r="HQ320" s="263" t="s">
        <v>6977</v>
      </c>
    </row>
    <row r="321" spans="3:225">
      <c r="C321" s="229"/>
      <c r="E321" s="229" t="s">
        <v>7214</v>
      </c>
      <c r="F321" s="235" t="s">
        <v>7278</v>
      </c>
      <c r="G321" s="260" t="s">
        <v>7206</v>
      </c>
      <c r="H321" s="261" t="s">
        <v>7213</v>
      </c>
      <c r="I321" s="262"/>
      <c r="J321" s="262"/>
      <c r="K321" s="262"/>
      <c r="L321" s="262"/>
      <c r="M321" s="262"/>
      <c r="N321" s="262"/>
      <c r="O321" s="262"/>
      <c r="P321" s="262"/>
      <c r="Q321" s="262"/>
      <c r="R321" s="262"/>
      <c r="S321" s="262"/>
      <c r="T321" s="262"/>
      <c r="U321" s="262"/>
      <c r="V321" s="262"/>
      <c r="W321" s="262"/>
      <c r="X321" s="262"/>
      <c r="Y321" s="262"/>
      <c r="Z321" s="262"/>
      <c r="AA321" s="262"/>
      <c r="AB321" s="262"/>
      <c r="AC321" s="262"/>
      <c r="AD321" s="262"/>
      <c r="AE321" s="262"/>
      <c r="AF321" s="262"/>
      <c r="AG321" s="262"/>
      <c r="AH321" s="262"/>
      <c r="AI321" s="262"/>
      <c r="AJ321" s="262"/>
      <c r="AK321" s="262"/>
      <c r="AL321" s="262"/>
      <c r="AM321" s="262"/>
      <c r="AN321" s="262"/>
      <c r="AO321" s="262"/>
      <c r="AP321" s="262"/>
      <c r="AQ321" s="262"/>
      <c r="AR321" s="262"/>
      <c r="AS321" s="262"/>
      <c r="AT321" s="262"/>
      <c r="AU321" s="262"/>
      <c r="AV321" s="262"/>
      <c r="AW321" s="262"/>
      <c r="AX321" s="262"/>
      <c r="AY321" s="262"/>
      <c r="AZ321" s="262"/>
      <c r="BA321" s="262"/>
      <c r="BB321" s="262"/>
      <c r="BC321" s="262"/>
      <c r="BD321" s="262"/>
      <c r="BE321" s="262"/>
      <c r="BF321" s="262"/>
      <c r="BG321" s="262"/>
      <c r="BH321" s="262"/>
      <c r="BI321" s="262"/>
      <c r="BJ321" s="262"/>
      <c r="BK321" s="262"/>
      <c r="BL321" s="262"/>
      <c r="BM321" s="262"/>
      <c r="BN321" s="262"/>
      <c r="BO321" s="262"/>
      <c r="BP321" s="262"/>
      <c r="BQ321" s="262"/>
      <c r="BR321" s="262"/>
      <c r="BS321" s="262"/>
      <c r="BT321" s="262"/>
      <c r="BU321" s="262"/>
      <c r="BV321" s="262"/>
      <c r="BW321" s="262"/>
      <c r="BX321" s="262"/>
      <c r="BY321" s="262"/>
      <c r="BZ321" s="262"/>
      <c r="CA321" s="262"/>
      <c r="CB321" s="262"/>
      <c r="CC321" s="262"/>
      <c r="CD321" s="262"/>
      <c r="CE321" s="262"/>
      <c r="CF321" s="262"/>
      <c r="CG321" s="262"/>
      <c r="CH321" s="262"/>
      <c r="CI321" s="262"/>
      <c r="CJ321" s="262"/>
      <c r="CK321" s="262"/>
      <c r="CL321" s="262"/>
      <c r="CM321" s="262"/>
      <c r="CN321" s="262"/>
      <c r="CO321" s="262"/>
      <c r="CP321" s="262"/>
      <c r="CQ321" s="262"/>
      <c r="CR321" s="262"/>
      <c r="CS321" s="262"/>
      <c r="CT321" s="262"/>
      <c r="CU321" s="262"/>
      <c r="CV321" s="262"/>
      <c r="CW321" s="262"/>
      <c r="CX321" s="262"/>
      <c r="CY321" s="262"/>
      <c r="CZ321" s="262"/>
      <c r="DA321" s="262"/>
      <c r="DB321" s="262"/>
      <c r="DC321" s="262"/>
      <c r="DD321" s="262"/>
      <c r="DE321" s="262"/>
      <c r="DF321" s="262"/>
      <c r="DG321" s="262"/>
      <c r="DH321" s="262"/>
      <c r="DI321" s="262"/>
      <c r="DJ321" s="262"/>
      <c r="DK321" s="262"/>
      <c r="DL321" s="262"/>
      <c r="DM321" s="262"/>
      <c r="DN321" s="262"/>
      <c r="DO321" s="262"/>
      <c r="DP321" s="262"/>
      <c r="DQ321" s="262"/>
      <c r="DR321" s="262"/>
      <c r="DS321" s="262"/>
      <c r="DT321" s="262"/>
      <c r="DU321" s="262"/>
      <c r="DV321" s="262"/>
      <c r="DW321" s="262"/>
      <c r="DX321" s="262"/>
      <c r="DY321" s="262"/>
      <c r="DZ321" s="262"/>
      <c r="EA321" s="262"/>
      <c r="EB321" s="262"/>
      <c r="EC321" s="262"/>
      <c r="ED321" s="262"/>
      <c r="EE321" s="262"/>
      <c r="EF321" s="262"/>
      <c r="EG321" s="262"/>
      <c r="EH321" s="262"/>
      <c r="EI321" s="262"/>
      <c r="EJ321" s="262"/>
      <c r="EK321" s="262"/>
      <c r="EL321" s="262"/>
      <c r="EM321" s="262"/>
      <c r="EN321" s="262"/>
      <c r="EO321" s="263">
        <v>11.514200000000001</v>
      </c>
      <c r="EP321" s="263" t="s">
        <v>6977</v>
      </c>
      <c r="EQ321" s="263" t="s">
        <v>6977</v>
      </c>
      <c r="ER321" s="263" t="s">
        <v>6977</v>
      </c>
      <c r="ES321" s="263" t="s">
        <v>6977</v>
      </c>
      <c r="ET321" s="263" t="s">
        <v>6977</v>
      </c>
      <c r="EU321" s="263" t="s">
        <v>6977</v>
      </c>
      <c r="EV321" s="263" t="s">
        <v>6977</v>
      </c>
      <c r="EW321" s="263" t="s">
        <v>6977</v>
      </c>
      <c r="EX321" s="263" t="s">
        <v>6977</v>
      </c>
      <c r="EY321" s="263" t="s">
        <v>6977</v>
      </c>
      <c r="EZ321" s="263" t="s">
        <v>6977</v>
      </c>
      <c r="FA321" s="263" t="s">
        <v>6977</v>
      </c>
      <c r="FB321" s="263" t="s">
        <v>6977</v>
      </c>
      <c r="FC321" s="263" t="s">
        <v>6977</v>
      </c>
      <c r="FD321" s="263" t="s">
        <v>6977</v>
      </c>
      <c r="FE321" s="263" t="s">
        <v>6977</v>
      </c>
      <c r="FF321" s="263" t="s">
        <v>6977</v>
      </c>
      <c r="FG321" s="263" t="s">
        <v>6977</v>
      </c>
      <c r="FH321" s="263" t="s">
        <v>6977</v>
      </c>
      <c r="FI321" s="263" t="s">
        <v>6977</v>
      </c>
      <c r="FJ321" s="263" t="s">
        <v>6977</v>
      </c>
      <c r="FK321" s="263" t="s">
        <v>6977</v>
      </c>
      <c r="FL321" s="263" t="s">
        <v>6977</v>
      </c>
      <c r="FM321" s="263" t="s">
        <v>6977</v>
      </c>
      <c r="FN321" s="263" t="s">
        <v>6977</v>
      </c>
      <c r="FO321" s="263" t="s">
        <v>6977</v>
      </c>
      <c r="FP321" s="263" t="s">
        <v>6977</v>
      </c>
      <c r="FQ321" s="263" t="s">
        <v>6977</v>
      </c>
      <c r="FR321" s="263" t="s">
        <v>6977</v>
      </c>
      <c r="FS321" s="263" t="s">
        <v>6977</v>
      </c>
      <c r="FT321" s="263" t="s">
        <v>6977</v>
      </c>
      <c r="FU321" s="263" t="s">
        <v>6977</v>
      </c>
      <c r="FV321" s="263" t="s">
        <v>6977</v>
      </c>
      <c r="FW321" s="263" t="s">
        <v>6977</v>
      </c>
      <c r="FX321" s="263" t="s">
        <v>6977</v>
      </c>
      <c r="FY321" s="263" t="s">
        <v>6977</v>
      </c>
      <c r="FZ321" s="263" t="s">
        <v>6977</v>
      </c>
      <c r="GA321" s="263" t="s">
        <v>6977</v>
      </c>
      <c r="GB321" s="263" t="s">
        <v>6977</v>
      </c>
      <c r="GC321" s="263" t="s">
        <v>6977</v>
      </c>
      <c r="GD321" s="263" t="s">
        <v>6977</v>
      </c>
      <c r="GE321" s="263" t="s">
        <v>6977</v>
      </c>
      <c r="GF321" s="263" t="s">
        <v>6977</v>
      </c>
      <c r="GG321" s="263" t="s">
        <v>6977</v>
      </c>
      <c r="GH321" s="263" t="s">
        <v>6977</v>
      </c>
      <c r="GI321" s="263" t="s">
        <v>6977</v>
      </c>
      <c r="GJ321" s="263" t="s">
        <v>6977</v>
      </c>
      <c r="GK321" s="263" t="s">
        <v>6977</v>
      </c>
      <c r="GL321" s="263" t="s">
        <v>6977</v>
      </c>
      <c r="GM321" s="263" t="s">
        <v>6977</v>
      </c>
      <c r="GN321" s="263" t="s">
        <v>6977</v>
      </c>
      <c r="GO321" s="263" t="s">
        <v>6977</v>
      </c>
      <c r="GP321" s="263" t="s">
        <v>6977</v>
      </c>
      <c r="GQ321" s="263" t="s">
        <v>6977</v>
      </c>
      <c r="GR321" s="263" t="s">
        <v>6977</v>
      </c>
      <c r="GS321" s="263" t="s">
        <v>6977</v>
      </c>
      <c r="GT321" s="263" t="s">
        <v>6977</v>
      </c>
      <c r="GU321" s="263" t="s">
        <v>6977</v>
      </c>
      <c r="GV321" s="263" t="s">
        <v>6977</v>
      </c>
      <c r="GW321" s="263" t="s">
        <v>6977</v>
      </c>
      <c r="GX321" s="263" t="s">
        <v>6977</v>
      </c>
      <c r="GY321" s="263" t="s">
        <v>6977</v>
      </c>
      <c r="GZ321" s="263" t="s">
        <v>6977</v>
      </c>
      <c r="HA321" s="263" t="s">
        <v>6977</v>
      </c>
      <c r="HB321" s="263" t="s">
        <v>6977</v>
      </c>
      <c r="HC321" s="263" t="s">
        <v>6977</v>
      </c>
      <c r="HD321" s="263" t="s">
        <v>6977</v>
      </c>
      <c r="HE321" s="263" t="s">
        <v>6977</v>
      </c>
      <c r="HF321" s="263" t="s">
        <v>6977</v>
      </c>
      <c r="HG321" s="263" t="s">
        <v>6977</v>
      </c>
      <c r="HH321" s="263" t="s">
        <v>6977</v>
      </c>
      <c r="HI321" s="263" t="s">
        <v>6977</v>
      </c>
      <c r="HJ321" s="263" t="s">
        <v>6977</v>
      </c>
      <c r="HK321" s="263" t="s">
        <v>6977</v>
      </c>
      <c r="HL321" s="263" t="s">
        <v>6977</v>
      </c>
      <c r="HM321" s="263" t="s">
        <v>6977</v>
      </c>
      <c r="HN321" s="263" t="s">
        <v>6977</v>
      </c>
      <c r="HO321" s="263" t="s">
        <v>6977</v>
      </c>
      <c r="HP321" s="263" t="s">
        <v>6977</v>
      </c>
      <c r="HQ321" s="263" t="s">
        <v>6977</v>
      </c>
    </row>
    <row r="322" spans="3:225">
      <c r="C322" s="229"/>
      <c r="E322" s="229" t="s">
        <v>7215</v>
      </c>
      <c r="F322" s="235" t="s">
        <v>7278</v>
      </c>
      <c r="G322" s="260" t="s">
        <v>7206</v>
      </c>
      <c r="H322" s="261" t="s">
        <v>7213</v>
      </c>
      <c r="I322" s="262"/>
      <c r="J322" s="262"/>
      <c r="K322" s="262"/>
      <c r="L322" s="262"/>
      <c r="M322" s="262"/>
      <c r="N322" s="262"/>
      <c r="O322" s="262"/>
      <c r="P322" s="262"/>
      <c r="Q322" s="262"/>
      <c r="R322" s="262"/>
      <c r="S322" s="262"/>
      <c r="T322" s="262"/>
      <c r="U322" s="262"/>
      <c r="V322" s="262"/>
      <c r="W322" s="262"/>
      <c r="X322" s="262"/>
      <c r="Y322" s="262"/>
      <c r="Z322" s="262"/>
      <c r="AA322" s="262"/>
      <c r="AB322" s="262"/>
      <c r="AC322" s="262"/>
      <c r="AD322" s="262"/>
      <c r="AE322" s="262"/>
      <c r="AF322" s="262"/>
      <c r="AG322" s="262"/>
      <c r="AH322" s="262"/>
      <c r="AI322" s="262"/>
      <c r="AJ322" s="262"/>
      <c r="AK322" s="262"/>
      <c r="AL322" s="262"/>
      <c r="AM322" s="262"/>
      <c r="AN322" s="262"/>
      <c r="AO322" s="262"/>
      <c r="AP322" s="262"/>
      <c r="AQ322" s="262"/>
      <c r="AR322" s="262"/>
      <c r="AS322" s="262"/>
      <c r="AT322" s="262"/>
      <c r="AU322" s="262"/>
      <c r="AV322" s="262"/>
      <c r="AW322" s="262"/>
      <c r="AX322" s="262"/>
      <c r="AY322" s="262"/>
      <c r="AZ322" s="262"/>
      <c r="BA322" s="262"/>
      <c r="BB322" s="262"/>
      <c r="BC322" s="262"/>
      <c r="BD322" s="262"/>
      <c r="BE322" s="262"/>
      <c r="BF322" s="262"/>
      <c r="BG322" s="262"/>
      <c r="BH322" s="262"/>
      <c r="BI322" s="262"/>
      <c r="BJ322" s="262"/>
      <c r="BK322" s="262"/>
      <c r="BL322" s="262"/>
      <c r="BM322" s="262"/>
      <c r="BN322" s="262"/>
      <c r="BO322" s="262"/>
      <c r="BP322" s="262"/>
      <c r="BQ322" s="262"/>
      <c r="BR322" s="262"/>
      <c r="BS322" s="262"/>
      <c r="BT322" s="262"/>
      <c r="BU322" s="262"/>
      <c r="BV322" s="262"/>
      <c r="BW322" s="262"/>
      <c r="BX322" s="262"/>
      <c r="BY322" s="262"/>
      <c r="BZ322" s="262"/>
      <c r="CA322" s="262"/>
      <c r="CB322" s="262"/>
      <c r="CC322" s="262"/>
      <c r="CD322" s="262"/>
      <c r="CE322" s="262"/>
      <c r="CF322" s="262"/>
      <c r="CG322" s="262"/>
      <c r="CH322" s="262"/>
      <c r="CI322" s="262"/>
      <c r="CJ322" s="262"/>
      <c r="CK322" s="262"/>
      <c r="CL322" s="262"/>
      <c r="CM322" s="262"/>
      <c r="CN322" s="262"/>
      <c r="CO322" s="262"/>
      <c r="CP322" s="262"/>
      <c r="CQ322" s="262"/>
      <c r="CR322" s="262"/>
      <c r="CS322" s="262"/>
      <c r="CT322" s="262"/>
      <c r="CU322" s="262"/>
      <c r="CV322" s="262"/>
      <c r="CW322" s="262"/>
      <c r="CX322" s="262"/>
      <c r="CY322" s="262"/>
      <c r="CZ322" s="262"/>
      <c r="DA322" s="262"/>
      <c r="DB322" s="262"/>
      <c r="DC322" s="262"/>
      <c r="DD322" s="262"/>
      <c r="DE322" s="262"/>
      <c r="DF322" s="262"/>
      <c r="DG322" s="262"/>
      <c r="DH322" s="262"/>
      <c r="DI322" s="262"/>
      <c r="DJ322" s="262"/>
      <c r="DK322" s="262"/>
      <c r="DL322" s="262"/>
      <c r="DM322" s="262"/>
      <c r="DN322" s="262"/>
      <c r="DO322" s="262"/>
      <c r="DP322" s="262"/>
      <c r="DQ322" s="262"/>
      <c r="DR322" s="262"/>
      <c r="DS322" s="262"/>
      <c r="DT322" s="262"/>
      <c r="DU322" s="262"/>
      <c r="DV322" s="262"/>
      <c r="DW322" s="262"/>
      <c r="DX322" s="262"/>
      <c r="DY322" s="262"/>
      <c r="DZ322" s="262"/>
      <c r="EA322" s="262"/>
      <c r="EB322" s="262"/>
      <c r="EC322" s="262"/>
      <c r="ED322" s="262"/>
      <c r="EE322" s="262"/>
      <c r="EF322" s="262"/>
      <c r="EG322" s="262"/>
      <c r="EH322" s="262"/>
      <c r="EI322" s="262"/>
      <c r="EJ322" s="262"/>
      <c r="EK322" s="262"/>
      <c r="EL322" s="262"/>
      <c r="EM322" s="262"/>
      <c r="EN322" s="262"/>
      <c r="EO322" s="263">
        <v>11.8462</v>
      </c>
      <c r="EP322" s="263" t="s">
        <v>6977</v>
      </c>
      <c r="EQ322" s="263" t="s">
        <v>6977</v>
      </c>
      <c r="ER322" s="263" t="s">
        <v>6977</v>
      </c>
      <c r="ES322" s="263" t="s">
        <v>6977</v>
      </c>
      <c r="ET322" s="263" t="s">
        <v>6977</v>
      </c>
      <c r="EU322" s="263" t="s">
        <v>6977</v>
      </c>
      <c r="EV322" s="263" t="s">
        <v>6977</v>
      </c>
      <c r="EW322" s="263" t="s">
        <v>6977</v>
      </c>
      <c r="EX322" s="263" t="s">
        <v>6977</v>
      </c>
      <c r="EY322" s="263" t="s">
        <v>6977</v>
      </c>
      <c r="EZ322" s="263" t="s">
        <v>6977</v>
      </c>
      <c r="FA322" s="263" t="s">
        <v>6977</v>
      </c>
      <c r="FB322" s="263" t="s">
        <v>6977</v>
      </c>
      <c r="FC322" s="263" t="s">
        <v>6977</v>
      </c>
      <c r="FD322" s="263" t="s">
        <v>6977</v>
      </c>
      <c r="FE322" s="263" t="s">
        <v>6977</v>
      </c>
      <c r="FF322" s="263" t="s">
        <v>6977</v>
      </c>
      <c r="FG322" s="263" t="s">
        <v>6977</v>
      </c>
      <c r="FH322" s="263" t="s">
        <v>6977</v>
      </c>
      <c r="FI322" s="263" t="s">
        <v>6977</v>
      </c>
      <c r="FJ322" s="263" t="s">
        <v>6977</v>
      </c>
      <c r="FK322" s="263" t="s">
        <v>6977</v>
      </c>
      <c r="FL322" s="263" t="s">
        <v>6977</v>
      </c>
      <c r="FM322" s="263" t="s">
        <v>6977</v>
      </c>
      <c r="FN322" s="263" t="s">
        <v>6977</v>
      </c>
      <c r="FO322" s="263" t="s">
        <v>6977</v>
      </c>
      <c r="FP322" s="263" t="s">
        <v>6977</v>
      </c>
      <c r="FQ322" s="263" t="s">
        <v>6977</v>
      </c>
      <c r="FR322" s="263" t="s">
        <v>6977</v>
      </c>
      <c r="FS322" s="263" t="s">
        <v>6977</v>
      </c>
      <c r="FT322" s="263" t="s">
        <v>6977</v>
      </c>
      <c r="FU322" s="263" t="s">
        <v>6977</v>
      </c>
      <c r="FV322" s="263" t="s">
        <v>6977</v>
      </c>
      <c r="FW322" s="263" t="s">
        <v>6977</v>
      </c>
      <c r="FX322" s="263" t="s">
        <v>6977</v>
      </c>
      <c r="FY322" s="263" t="s">
        <v>6977</v>
      </c>
      <c r="FZ322" s="263" t="s">
        <v>6977</v>
      </c>
      <c r="GA322" s="263" t="s">
        <v>6977</v>
      </c>
      <c r="GB322" s="263" t="s">
        <v>6977</v>
      </c>
      <c r="GC322" s="263" t="s">
        <v>6977</v>
      </c>
      <c r="GD322" s="263" t="s">
        <v>6977</v>
      </c>
      <c r="GE322" s="263" t="s">
        <v>6977</v>
      </c>
      <c r="GF322" s="263" t="s">
        <v>6977</v>
      </c>
      <c r="GG322" s="263" t="s">
        <v>6977</v>
      </c>
      <c r="GH322" s="263" t="s">
        <v>6977</v>
      </c>
      <c r="GI322" s="263" t="s">
        <v>6977</v>
      </c>
      <c r="GJ322" s="263" t="s">
        <v>6977</v>
      </c>
      <c r="GK322" s="263" t="s">
        <v>6977</v>
      </c>
      <c r="GL322" s="263" t="s">
        <v>6977</v>
      </c>
      <c r="GM322" s="263" t="s">
        <v>6977</v>
      </c>
      <c r="GN322" s="263" t="s">
        <v>6977</v>
      </c>
      <c r="GO322" s="263" t="s">
        <v>6977</v>
      </c>
      <c r="GP322" s="263" t="s">
        <v>6977</v>
      </c>
      <c r="GQ322" s="263" t="s">
        <v>6977</v>
      </c>
      <c r="GR322" s="263" t="s">
        <v>6977</v>
      </c>
      <c r="GS322" s="263" t="s">
        <v>6977</v>
      </c>
      <c r="GT322" s="263" t="s">
        <v>6977</v>
      </c>
      <c r="GU322" s="263" t="s">
        <v>6977</v>
      </c>
      <c r="GV322" s="263" t="s">
        <v>6977</v>
      </c>
      <c r="GW322" s="263" t="s">
        <v>6977</v>
      </c>
      <c r="GX322" s="263" t="s">
        <v>6977</v>
      </c>
      <c r="GY322" s="263" t="s">
        <v>6977</v>
      </c>
      <c r="GZ322" s="263" t="s">
        <v>6977</v>
      </c>
      <c r="HA322" s="263" t="s">
        <v>6977</v>
      </c>
      <c r="HB322" s="263" t="s">
        <v>6977</v>
      </c>
      <c r="HC322" s="263" t="s">
        <v>6977</v>
      </c>
      <c r="HD322" s="263" t="s">
        <v>6977</v>
      </c>
      <c r="HE322" s="263" t="s">
        <v>6977</v>
      </c>
      <c r="HF322" s="263" t="s">
        <v>6977</v>
      </c>
      <c r="HG322" s="263" t="s">
        <v>6977</v>
      </c>
      <c r="HH322" s="263" t="s">
        <v>6977</v>
      </c>
      <c r="HI322" s="263" t="s">
        <v>6977</v>
      </c>
      <c r="HJ322" s="263" t="s">
        <v>6977</v>
      </c>
      <c r="HK322" s="263" t="s">
        <v>6977</v>
      </c>
      <c r="HL322" s="263" t="s">
        <v>6977</v>
      </c>
      <c r="HM322" s="263" t="s">
        <v>6977</v>
      </c>
      <c r="HN322" s="263" t="s">
        <v>6977</v>
      </c>
      <c r="HO322" s="263" t="s">
        <v>6977</v>
      </c>
      <c r="HP322" s="263" t="s">
        <v>6977</v>
      </c>
      <c r="HQ322" s="263" t="s">
        <v>6977</v>
      </c>
    </row>
    <row r="323" spans="3:225">
      <c r="C323" s="229"/>
      <c r="E323" s="229" t="s">
        <v>7216</v>
      </c>
      <c r="F323" s="235" t="s">
        <v>7278</v>
      </c>
      <c r="G323" s="260" t="s">
        <v>7206</v>
      </c>
      <c r="H323" s="261" t="s">
        <v>7213</v>
      </c>
      <c r="I323" s="262"/>
      <c r="J323" s="262"/>
      <c r="K323" s="262"/>
      <c r="L323" s="262"/>
      <c r="M323" s="262"/>
      <c r="N323" s="262"/>
      <c r="O323" s="262"/>
      <c r="P323" s="262"/>
      <c r="Q323" s="262"/>
      <c r="R323" s="262"/>
      <c r="S323" s="262"/>
      <c r="T323" s="262"/>
      <c r="U323" s="262"/>
      <c r="V323" s="262"/>
      <c r="W323" s="262"/>
      <c r="X323" s="262"/>
      <c r="Y323" s="262"/>
      <c r="Z323" s="262"/>
      <c r="AA323" s="262"/>
      <c r="AB323" s="262"/>
      <c r="AC323" s="262"/>
      <c r="AD323" s="262"/>
      <c r="AE323" s="262"/>
      <c r="AF323" s="262"/>
      <c r="AG323" s="262"/>
      <c r="AH323" s="262"/>
      <c r="AI323" s="262"/>
      <c r="AJ323" s="262"/>
      <c r="AK323" s="262"/>
      <c r="AL323" s="262"/>
      <c r="AM323" s="262"/>
      <c r="AN323" s="262"/>
      <c r="AO323" s="262"/>
      <c r="AP323" s="262"/>
      <c r="AQ323" s="262"/>
      <c r="AR323" s="262"/>
      <c r="AS323" s="262"/>
      <c r="AT323" s="262"/>
      <c r="AU323" s="262"/>
      <c r="AV323" s="262"/>
      <c r="AW323" s="262"/>
      <c r="AX323" s="262"/>
      <c r="AY323" s="262"/>
      <c r="AZ323" s="262"/>
      <c r="BA323" s="262"/>
      <c r="BB323" s="262"/>
      <c r="BC323" s="262"/>
      <c r="BD323" s="262"/>
      <c r="BE323" s="262"/>
      <c r="BF323" s="262"/>
      <c r="BG323" s="262"/>
      <c r="BH323" s="262"/>
      <c r="BI323" s="262"/>
      <c r="BJ323" s="262"/>
      <c r="BK323" s="262"/>
      <c r="BL323" s="262"/>
      <c r="BM323" s="262"/>
      <c r="BN323" s="262"/>
      <c r="BO323" s="262"/>
      <c r="BP323" s="262"/>
      <c r="BQ323" s="262"/>
      <c r="BR323" s="262"/>
      <c r="BS323" s="262"/>
      <c r="BT323" s="262"/>
      <c r="BU323" s="262"/>
      <c r="BV323" s="262"/>
      <c r="BW323" s="262"/>
      <c r="BX323" s="262"/>
      <c r="BY323" s="262"/>
      <c r="BZ323" s="262"/>
      <c r="CA323" s="262"/>
      <c r="CB323" s="262"/>
      <c r="CC323" s="262"/>
      <c r="CD323" s="262"/>
      <c r="CE323" s="262"/>
      <c r="CF323" s="262"/>
      <c r="CG323" s="262"/>
      <c r="CH323" s="262"/>
      <c r="CI323" s="262"/>
      <c r="CJ323" s="262"/>
      <c r="CK323" s="262"/>
      <c r="CL323" s="262"/>
      <c r="CM323" s="262"/>
      <c r="CN323" s="262"/>
      <c r="CO323" s="262"/>
      <c r="CP323" s="262"/>
      <c r="CQ323" s="262"/>
      <c r="CR323" s="262"/>
      <c r="CS323" s="262"/>
      <c r="CT323" s="262"/>
      <c r="CU323" s="262"/>
      <c r="CV323" s="262"/>
      <c r="CW323" s="262"/>
      <c r="CX323" s="262"/>
      <c r="CY323" s="262"/>
      <c r="CZ323" s="262"/>
      <c r="DA323" s="262"/>
      <c r="DB323" s="262"/>
      <c r="DC323" s="262"/>
      <c r="DD323" s="262"/>
      <c r="DE323" s="262"/>
      <c r="DF323" s="262"/>
      <c r="DG323" s="262"/>
      <c r="DH323" s="262"/>
      <c r="DI323" s="262"/>
      <c r="DJ323" s="262"/>
      <c r="DK323" s="262"/>
      <c r="DL323" s="262"/>
      <c r="DM323" s="262"/>
      <c r="DN323" s="262"/>
      <c r="DO323" s="262"/>
      <c r="DP323" s="262"/>
      <c r="DQ323" s="262"/>
      <c r="DR323" s="262"/>
      <c r="DS323" s="262"/>
      <c r="DT323" s="262"/>
      <c r="DU323" s="262"/>
      <c r="DV323" s="262"/>
      <c r="DW323" s="262"/>
      <c r="DX323" s="262"/>
      <c r="DY323" s="262"/>
      <c r="DZ323" s="262"/>
      <c r="EA323" s="262"/>
      <c r="EB323" s="262"/>
      <c r="EC323" s="262"/>
      <c r="ED323" s="262"/>
      <c r="EE323" s="262"/>
      <c r="EF323" s="262"/>
      <c r="EG323" s="262"/>
      <c r="EH323" s="262"/>
      <c r="EI323" s="262"/>
      <c r="EJ323" s="262"/>
      <c r="EK323" s="262"/>
      <c r="EL323" s="262"/>
      <c r="EM323" s="262"/>
      <c r="EN323" s="262"/>
      <c r="EO323" s="263">
        <v>14.308400000000001</v>
      </c>
      <c r="EP323" s="263" t="s">
        <v>6977</v>
      </c>
      <c r="EQ323" s="263" t="s">
        <v>6977</v>
      </c>
      <c r="ER323" s="263" t="s">
        <v>6977</v>
      </c>
      <c r="ES323" s="263" t="s">
        <v>6977</v>
      </c>
      <c r="ET323" s="263" t="s">
        <v>6977</v>
      </c>
      <c r="EU323" s="263" t="s">
        <v>6977</v>
      </c>
      <c r="EV323" s="263" t="s">
        <v>6977</v>
      </c>
      <c r="EW323" s="263" t="s">
        <v>6977</v>
      </c>
      <c r="EX323" s="263" t="s">
        <v>6977</v>
      </c>
      <c r="EY323" s="263" t="s">
        <v>6977</v>
      </c>
      <c r="EZ323" s="263" t="s">
        <v>6977</v>
      </c>
      <c r="FA323" s="263" t="s">
        <v>6977</v>
      </c>
      <c r="FB323" s="263" t="s">
        <v>6977</v>
      </c>
      <c r="FC323" s="263" t="s">
        <v>6977</v>
      </c>
      <c r="FD323" s="263" t="s">
        <v>6977</v>
      </c>
      <c r="FE323" s="263" t="s">
        <v>6977</v>
      </c>
      <c r="FF323" s="263" t="s">
        <v>6977</v>
      </c>
      <c r="FG323" s="263" t="s">
        <v>6977</v>
      </c>
      <c r="FH323" s="263" t="s">
        <v>6977</v>
      </c>
      <c r="FI323" s="263" t="s">
        <v>6977</v>
      </c>
      <c r="FJ323" s="263" t="s">
        <v>6977</v>
      </c>
      <c r="FK323" s="263" t="s">
        <v>6977</v>
      </c>
      <c r="FL323" s="263" t="s">
        <v>6977</v>
      </c>
      <c r="FM323" s="263" t="s">
        <v>6977</v>
      </c>
      <c r="FN323" s="263" t="s">
        <v>6977</v>
      </c>
      <c r="FO323" s="263" t="s">
        <v>6977</v>
      </c>
      <c r="FP323" s="263" t="s">
        <v>6977</v>
      </c>
      <c r="FQ323" s="263" t="s">
        <v>6977</v>
      </c>
      <c r="FR323" s="263" t="s">
        <v>6977</v>
      </c>
      <c r="FS323" s="263" t="s">
        <v>6977</v>
      </c>
      <c r="FT323" s="263" t="s">
        <v>6977</v>
      </c>
      <c r="FU323" s="263" t="s">
        <v>6977</v>
      </c>
      <c r="FV323" s="263" t="s">
        <v>6977</v>
      </c>
      <c r="FW323" s="263" t="s">
        <v>6977</v>
      </c>
      <c r="FX323" s="263" t="s">
        <v>6977</v>
      </c>
      <c r="FY323" s="263" t="s">
        <v>6977</v>
      </c>
      <c r="FZ323" s="263" t="s">
        <v>6977</v>
      </c>
      <c r="GA323" s="263" t="s">
        <v>6977</v>
      </c>
      <c r="GB323" s="263" t="s">
        <v>6977</v>
      </c>
      <c r="GC323" s="263" t="s">
        <v>6977</v>
      </c>
      <c r="GD323" s="263" t="s">
        <v>6977</v>
      </c>
      <c r="GE323" s="263" t="s">
        <v>6977</v>
      </c>
      <c r="GF323" s="263" t="s">
        <v>6977</v>
      </c>
      <c r="GG323" s="263" t="s">
        <v>6977</v>
      </c>
      <c r="GH323" s="263" t="s">
        <v>6977</v>
      </c>
      <c r="GI323" s="263" t="s">
        <v>6977</v>
      </c>
      <c r="GJ323" s="263" t="s">
        <v>6977</v>
      </c>
      <c r="GK323" s="263" t="s">
        <v>6977</v>
      </c>
      <c r="GL323" s="263" t="s">
        <v>6977</v>
      </c>
      <c r="GM323" s="263" t="s">
        <v>6977</v>
      </c>
      <c r="GN323" s="263" t="s">
        <v>6977</v>
      </c>
      <c r="GO323" s="263" t="s">
        <v>6977</v>
      </c>
      <c r="GP323" s="263" t="s">
        <v>6977</v>
      </c>
      <c r="GQ323" s="263" t="s">
        <v>6977</v>
      </c>
      <c r="GR323" s="263" t="s">
        <v>6977</v>
      </c>
      <c r="GS323" s="263" t="s">
        <v>6977</v>
      </c>
      <c r="GT323" s="263" t="s">
        <v>6977</v>
      </c>
      <c r="GU323" s="263" t="s">
        <v>6977</v>
      </c>
      <c r="GV323" s="263" t="s">
        <v>6977</v>
      </c>
      <c r="GW323" s="263" t="s">
        <v>6977</v>
      </c>
      <c r="GX323" s="263" t="s">
        <v>6977</v>
      </c>
      <c r="GY323" s="263" t="s">
        <v>6977</v>
      </c>
      <c r="GZ323" s="263" t="s">
        <v>6977</v>
      </c>
      <c r="HA323" s="263" t="s">
        <v>6977</v>
      </c>
      <c r="HB323" s="263" t="s">
        <v>6977</v>
      </c>
      <c r="HC323" s="263" t="s">
        <v>6977</v>
      </c>
      <c r="HD323" s="263" t="s">
        <v>6977</v>
      </c>
      <c r="HE323" s="263" t="s">
        <v>6977</v>
      </c>
      <c r="HF323" s="263" t="s">
        <v>6977</v>
      </c>
      <c r="HG323" s="263" t="s">
        <v>6977</v>
      </c>
      <c r="HH323" s="263" t="s">
        <v>6977</v>
      </c>
      <c r="HI323" s="263" t="s">
        <v>6977</v>
      </c>
      <c r="HJ323" s="263" t="s">
        <v>6977</v>
      </c>
      <c r="HK323" s="263" t="s">
        <v>6977</v>
      </c>
      <c r="HL323" s="263" t="s">
        <v>6977</v>
      </c>
      <c r="HM323" s="263" t="s">
        <v>6977</v>
      </c>
      <c r="HN323" s="263" t="s">
        <v>6977</v>
      </c>
      <c r="HO323" s="263" t="s">
        <v>6977</v>
      </c>
      <c r="HP323" s="263" t="s">
        <v>6977</v>
      </c>
      <c r="HQ323" s="263" t="s">
        <v>6977</v>
      </c>
    </row>
    <row r="324" spans="3:225">
      <c r="C324" s="229"/>
      <c r="E324" t="s">
        <v>7217</v>
      </c>
      <c r="F324" s="235" t="s">
        <v>7278</v>
      </c>
      <c r="G324" s="260" t="s">
        <v>7206</v>
      </c>
      <c r="H324" s="261" t="s">
        <v>7213</v>
      </c>
      <c r="I324" s="262"/>
      <c r="J324" s="262"/>
      <c r="K324" s="262"/>
      <c r="L324" s="262"/>
      <c r="M324" s="262"/>
      <c r="N324" s="262"/>
      <c r="O324" s="262"/>
      <c r="P324" s="262"/>
      <c r="Q324" s="262"/>
      <c r="R324" s="262"/>
      <c r="S324" s="262"/>
      <c r="T324" s="262"/>
      <c r="U324" s="262"/>
      <c r="V324" s="262"/>
      <c r="W324" s="262"/>
      <c r="X324" s="262"/>
      <c r="Y324" s="262"/>
      <c r="Z324" s="262"/>
      <c r="AA324" s="262"/>
      <c r="AB324" s="262"/>
      <c r="AC324" s="262"/>
      <c r="AD324" s="262"/>
      <c r="AE324" s="262"/>
      <c r="AF324" s="262"/>
      <c r="AG324" s="262"/>
      <c r="AH324" s="262"/>
      <c r="AI324" s="262"/>
      <c r="AJ324" s="262"/>
      <c r="AK324" s="262"/>
      <c r="AL324" s="262"/>
      <c r="AM324" s="262"/>
      <c r="AN324" s="262"/>
      <c r="AO324" s="262"/>
      <c r="AP324" s="262"/>
      <c r="AQ324" s="262"/>
      <c r="AR324" s="262"/>
      <c r="AS324" s="262"/>
      <c r="AT324" s="262"/>
      <c r="AU324" s="262"/>
      <c r="AV324" s="262"/>
      <c r="AW324" s="262"/>
      <c r="AX324" s="262"/>
      <c r="AY324" s="262"/>
      <c r="AZ324" s="262"/>
      <c r="BA324" s="262"/>
      <c r="BB324" s="262"/>
      <c r="BC324" s="262"/>
      <c r="BD324" s="262"/>
      <c r="BE324" s="262"/>
      <c r="BF324" s="262"/>
      <c r="BG324" s="262"/>
      <c r="BH324" s="262"/>
      <c r="BI324" s="262"/>
      <c r="BJ324" s="262"/>
      <c r="BK324" s="262"/>
      <c r="BL324" s="262"/>
      <c r="BM324" s="262"/>
      <c r="BN324" s="262"/>
      <c r="BO324" s="262"/>
      <c r="BP324" s="262"/>
      <c r="BQ324" s="262"/>
      <c r="BR324" s="262"/>
      <c r="BS324" s="262"/>
      <c r="BT324" s="262"/>
      <c r="BU324" s="262"/>
      <c r="BV324" s="262"/>
      <c r="BW324" s="262"/>
      <c r="BX324" s="262"/>
      <c r="BY324" s="262"/>
      <c r="BZ324" s="262"/>
      <c r="CA324" s="262"/>
      <c r="CB324" s="262"/>
      <c r="CC324" s="262"/>
      <c r="CD324" s="262"/>
      <c r="CE324" s="262"/>
      <c r="CF324" s="262"/>
      <c r="CG324" s="262"/>
      <c r="CH324" s="262"/>
      <c r="CI324" s="262"/>
      <c r="CJ324" s="262"/>
      <c r="CK324" s="262"/>
      <c r="CL324" s="262"/>
      <c r="CM324" s="262"/>
      <c r="CN324" s="262"/>
      <c r="CO324" s="262"/>
      <c r="CP324" s="262"/>
      <c r="CQ324" s="262"/>
      <c r="CR324" s="262"/>
      <c r="CS324" s="262"/>
      <c r="CT324" s="262"/>
      <c r="CU324" s="262"/>
      <c r="CV324" s="262"/>
      <c r="CW324" s="262"/>
      <c r="CX324" s="262"/>
      <c r="CY324" s="262"/>
      <c r="CZ324" s="262"/>
      <c r="DA324" s="262"/>
      <c r="DB324" s="262"/>
      <c r="DC324" s="262"/>
      <c r="DD324" s="262"/>
      <c r="DE324" s="262"/>
      <c r="DF324" s="262"/>
      <c r="DG324" s="262"/>
      <c r="DH324" s="262"/>
      <c r="DI324" s="262"/>
      <c r="DJ324" s="262"/>
      <c r="DK324" s="262"/>
      <c r="DL324" s="262"/>
      <c r="DM324" s="262"/>
      <c r="DN324" s="262"/>
      <c r="DO324" s="262"/>
      <c r="DP324" s="262"/>
      <c r="DQ324" s="262"/>
      <c r="DR324" s="262"/>
      <c r="DS324" s="262"/>
      <c r="DT324" s="262"/>
      <c r="DU324" s="262"/>
      <c r="DV324" s="262"/>
      <c r="DW324" s="262"/>
      <c r="DX324" s="262"/>
      <c r="DY324" s="262"/>
      <c r="DZ324" s="262"/>
      <c r="EA324" s="262"/>
      <c r="EB324" s="262"/>
      <c r="EC324" s="262"/>
      <c r="ED324" s="262"/>
      <c r="EE324" s="262"/>
      <c r="EF324" s="262"/>
      <c r="EG324" s="262"/>
      <c r="EH324" s="262"/>
      <c r="EI324" s="262"/>
      <c r="EJ324" s="262"/>
      <c r="EK324" s="262"/>
      <c r="EL324" s="262"/>
      <c r="EM324" s="262"/>
      <c r="EN324" s="262"/>
      <c r="EO324" s="263">
        <v>10.302</v>
      </c>
      <c r="EP324" s="263" t="s">
        <v>6977</v>
      </c>
      <c r="EQ324" s="263" t="s">
        <v>6977</v>
      </c>
      <c r="ER324" s="263" t="s">
        <v>6977</v>
      </c>
      <c r="ES324" s="263" t="s">
        <v>6977</v>
      </c>
      <c r="ET324" s="263" t="s">
        <v>6977</v>
      </c>
      <c r="EU324" s="263" t="s">
        <v>6977</v>
      </c>
      <c r="EV324" s="263" t="s">
        <v>6977</v>
      </c>
      <c r="EW324" s="263" t="s">
        <v>6977</v>
      </c>
      <c r="EX324" s="263" t="s">
        <v>6977</v>
      </c>
      <c r="EY324" s="263" t="s">
        <v>6977</v>
      </c>
      <c r="EZ324" s="263" t="s">
        <v>6977</v>
      </c>
      <c r="FA324" s="263" t="s">
        <v>6977</v>
      </c>
      <c r="FB324" s="263" t="s">
        <v>6977</v>
      </c>
      <c r="FC324" s="263" t="s">
        <v>6977</v>
      </c>
      <c r="FD324" s="263" t="s">
        <v>6977</v>
      </c>
      <c r="FE324" s="263" t="s">
        <v>6977</v>
      </c>
      <c r="FF324" s="263" t="s">
        <v>6977</v>
      </c>
      <c r="FG324" s="263" t="s">
        <v>6977</v>
      </c>
      <c r="FH324" s="263" t="s">
        <v>6977</v>
      </c>
      <c r="FI324" s="263" t="s">
        <v>6977</v>
      </c>
      <c r="FJ324" s="263" t="s">
        <v>6977</v>
      </c>
      <c r="FK324" s="263" t="s">
        <v>6977</v>
      </c>
      <c r="FL324" s="263" t="s">
        <v>6977</v>
      </c>
      <c r="FM324" s="263" t="s">
        <v>6977</v>
      </c>
      <c r="FN324" s="263" t="s">
        <v>6977</v>
      </c>
      <c r="FO324" s="263" t="s">
        <v>6977</v>
      </c>
      <c r="FP324" s="263" t="s">
        <v>6977</v>
      </c>
      <c r="FQ324" s="263" t="s">
        <v>6977</v>
      </c>
      <c r="FR324" s="263" t="s">
        <v>6977</v>
      </c>
      <c r="FS324" s="263" t="s">
        <v>6977</v>
      </c>
      <c r="FT324" s="263" t="s">
        <v>6977</v>
      </c>
      <c r="FU324" s="263" t="s">
        <v>6977</v>
      </c>
      <c r="FV324" s="263" t="s">
        <v>6977</v>
      </c>
      <c r="FW324" s="263" t="s">
        <v>6977</v>
      </c>
      <c r="FX324" s="263" t="s">
        <v>6977</v>
      </c>
      <c r="FY324" s="263" t="s">
        <v>6977</v>
      </c>
      <c r="FZ324" s="263" t="s">
        <v>6977</v>
      </c>
      <c r="GA324" s="263" t="s">
        <v>6977</v>
      </c>
      <c r="GB324" s="263" t="s">
        <v>6977</v>
      </c>
      <c r="GC324" s="263" t="s">
        <v>6977</v>
      </c>
      <c r="GD324" s="263" t="s">
        <v>6977</v>
      </c>
      <c r="GE324" s="263" t="s">
        <v>6977</v>
      </c>
      <c r="GF324" s="263" t="s">
        <v>6977</v>
      </c>
      <c r="GG324" s="263" t="s">
        <v>6977</v>
      </c>
      <c r="GH324" s="263" t="s">
        <v>6977</v>
      </c>
      <c r="GI324" s="263" t="s">
        <v>6977</v>
      </c>
      <c r="GJ324" s="263" t="s">
        <v>6977</v>
      </c>
      <c r="GK324" s="263" t="s">
        <v>6977</v>
      </c>
      <c r="GL324" s="263" t="s">
        <v>6977</v>
      </c>
      <c r="GM324" s="263" t="s">
        <v>6977</v>
      </c>
      <c r="GN324" s="263" t="s">
        <v>6977</v>
      </c>
      <c r="GO324" s="263" t="s">
        <v>6977</v>
      </c>
      <c r="GP324" s="263" t="s">
        <v>6977</v>
      </c>
      <c r="GQ324" s="263" t="s">
        <v>6977</v>
      </c>
      <c r="GR324" s="263" t="s">
        <v>6977</v>
      </c>
      <c r="GS324" s="263" t="s">
        <v>6977</v>
      </c>
      <c r="GT324" s="263" t="s">
        <v>6977</v>
      </c>
      <c r="GU324" s="263" t="s">
        <v>6977</v>
      </c>
      <c r="GV324" s="263" t="s">
        <v>6977</v>
      </c>
      <c r="GW324" s="263" t="s">
        <v>6977</v>
      </c>
      <c r="GX324" s="263" t="s">
        <v>6977</v>
      </c>
      <c r="GY324" s="263" t="s">
        <v>6977</v>
      </c>
      <c r="GZ324" s="263" t="s">
        <v>6977</v>
      </c>
      <c r="HA324" s="263" t="s">
        <v>6977</v>
      </c>
      <c r="HB324" s="263" t="s">
        <v>6977</v>
      </c>
      <c r="HC324" s="263" t="s">
        <v>6977</v>
      </c>
      <c r="HD324" s="263" t="s">
        <v>6977</v>
      </c>
      <c r="HE324" s="263" t="s">
        <v>6977</v>
      </c>
      <c r="HF324" s="263" t="s">
        <v>6977</v>
      </c>
      <c r="HG324" s="263" t="s">
        <v>6977</v>
      </c>
      <c r="HH324" s="263" t="s">
        <v>6977</v>
      </c>
      <c r="HI324" s="263" t="s">
        <v>6977</v>
      </c>
      <c r="HJ324" s="263" t="s">
        <v>6977</v>
      </c>
      <c r="HK324" s="263" t="s">
        <v>6977</v>
      </c>
      <c r="HL324" s="263" t="s">
        <v>6977</v>
      </c>
      <c r="HM324" s="263" t="s">
        <v>6977</v>
      </c>
      <c r="HN324" s="263" t="s">
        <v>6977</v>
      </c>
      <c r="HO324" s="263" t="s">
        <v>6977</v>
      </c>
      <c r="HP324" s="263" t="s">
        <v>6977</v>
      </c>
      <c r="HQ324" s="263" t="s">
        <v>6977</v>
      </c>
    </row>
    <row r="325" spans="3:225">
      <c r="C325" s="229"/>
      <c r="D325" s="238" t="s">
        <v>7279</v>
      </c>
      <c r="E325" s="212"/>
      <c r="F325" s="235"/>
      <c r="G325" s="260" t="s">
        <v>7219</v>
      </c>
      <c r="H325" s="261" t="s">
        <v>7219</v>
      </c>
      <c r="I325" s="262"/>
      <c r="J325" s="262"/>
      <c r="K325" s="262"/>
      <c r="L325" s="262"/>
      <c r="M325" s="262"/>
      <c r="N325" s="262"/>
      <c r="O325" s="262"/>
      <c r="P325" s="262"/>
      <c r="Q325" s="262"/>
      <c r="R325" s="262"/>
      <c r="S325" s="262"/>
      <c r="T325" s="262"/>
      <c r="U325" s="262"/>
      <c r="V325" s="262"/>
      <c r="W325" s="262"/>
      <c r="X325" s="262"/>
      <c r="Y325" s="262"/>
      <c r="Z325" s="262"/>
      <c r="AA325" s="262"/>
      <c r="AB325" s="262"/>
      <c r="AC325" s="262"/>
      <c r="AD325" s="262"/>
      <c r="AE325" s="262"/>
      <c r="AF325" s="262"/>
      <c r="AG325" s="262"/>
      <c r="AH325" s="262"/>
      <c r="AI325" s="262"/>
      <c r="AJ325" s="262"/>
      <c r="AK325" s="262"/>
      <c r="AL325" s="262"/>
      <c r="AM325" s="262"/>
      <c r="AN325" s="262"/>
      <c r="AO325" s="262"/>
      <c r="AP325" s="262"/>
      <c r="AQ325" s="262"/>
      <c r="AR325" s="262"/>
      <c r="AS325" s="262"/>
      <c r="AT325" s="262"/>
      <c r="AU325" s="262"/>
      <c r="AV325" s="262"/>
      <c r="AW325" s="262"/>
      <c r="AX325" s="262"/>
      <c r="AY325" s="262"/>
      <c r="AZ325" s="262"/>
      <c r="BA325" s="262"/>
      <c r="BB325" s="262"/>
      <c r="BC325" s="262"/>
      <c r="BD325" s="262"/>
      <c r="BE325" s="262"/>
      <c r="BF325" s="262"/>
      <c r="BG325" s="262"/>
      <c r="BH325" s="262"/>
      <c r="BI325" s="262"/>
      <c r="BJ325" s="262"/>
      <c r="BK325" s="262"/>
      <c r="BL325" s="262"/>
      <c r="BM325" s="262"/>
      <c r="BN325" s="262"/>
      <c r="BO325" s="262"/>
      <c r="BP325" s="262"/>
      <c r="BQ325" s="262"/>
      <c r="BR325" s="262"/>
      <c r="BS325" s="262"/>
      <c r="BT325" s="262"/>
      <c r="BU325" s="262"/>
      <c r="BV325" s="262"/>
      <c r="BW325" s="262"/>
      <c r="BX325" s="262"/>
      <c r="BY325" s="262"/>
      <c r="BZ325" s="262"/>
      <c r="CA325" s="262"/>
      <c r="CB325" s="262"/>
      <c r="CC325" s="262"/>
      <c r="CD325" s="262"/>
      <c r="CE325" s="262"/>
      <c r="CF325" s="262"/>
      <c r="CG325" s="262"/>
      <c r="CH325" s="262"/>
      <c r="CI325" s="262"/>
      <c r="CJ325" s="262"/>
      <c r="CK325" s="262"/>
      <c r="CL325" s="262"/>
      <c r="CM325" s="262"/>
      <c r="CN325" s="262"/>
      <c r="CO325" s="262"/>
      <c r="CP325" s="262"/>
      <c r="CQ325" s="262"/>
      <c r="CR325" s="262"/>
      <c r="CS325" s="262"/>
      <c r="CT325" s="262"/>
      <c r="CU325" s="262"/>
      <c r="CV325" s="262"/>
      <c r="CW325" s="262"/>
      <c r="CX325" s="262"/>
      <c r="CY325" s="262"/>
      <c r="CZ325" s="262"/>
      <c r="DA325" s="262"/>
      <c r="DB325" s="262"/>
      <c r="DC325" s="262"/>
      <c r="DD325" s="262"/>
      <c r="DE325" s="262"/>
      <c r="DF325" s="262"/>
      <c r="DG325" s="262"/>
      <c r="DH325" s="262"/>
      <c r="DI325" s="262"/>
      <c r="DJ325" s="262"/>
      <c r="DK325" s="262"/>
      <c r="DL325" s="262"/>
      <c r="DM325" s="262"/>
      <c r="DN325" s="262"/>
      <c r="DO325" s="262"/>
      <c r="DP325" s="262"/>
      <c r="DQ325" s="262"/>
      <c r="DR325" s="262"/>
      <c r="DS325" s="262"/>
      <c r="DT325" s="262"/>
      <c r="DU325" s="262"/>
      <c r="DV325" s="262"/>
      <c r="DW325" s="262"/>
      <c r="DX325" s="262"/>
      <c r="DY325" s="262"/>
      <c r="DZ325" s="262"/>
      <c r="EA325" s="262"/>
      <c r="EB325" s="262"/>
      <c r="EC325" s="262"/>
      <c r="ED325" s="262"/>
      <c r="EE325" s="262"/>
      <c r="EF325" s="262"/>
      <c r="EG325" s="262"/>
      <c r="EH325" s="262"/>
      <c r="EI325" s="262"/>
      <c r="EJ325" s="262"/>
      <c r="EK325" s="262"/>
      <c r="EL325" s="262"/>
      <c r="EM325" s="262"/>
      <c r="EN325" s="262"/>
      <c r="EO325" s="263" t="s">
        <v>7219</v>
      </c>
      <c r="EP325" s="263" t="s">
        <v>7219</v>
      </c>
      <c r="EQ325" s="263" t="s">
        <v>7219</v>
      </c>
      <c r="ER325" s="263" t="s">
        <v>7219</v>
      </c>
      <c r="ES325" s="263" t="s">
        <v>7219</v>
      </c>
      <c r="ET325" s="263" t="s">
        <v>7219</v>
      </c>
      <c r="EU325" s="263" t="s">
        <v>7219</v>
      </c>
      <c r="EV325" s="263" t="s">
        <v>7219</v>
      </c>
      <c r="EW325" s="263" t="s">
        <v>7219</v>
      </c>
      <c r="EX325" s="263" t="s">
        <v>7219</v>
      </c>
      <c r="EY325" s="263" t="s">
        <v>7219</v>
      </c>
      <c r="EZ325" s="263" t="s">
        <v>7219</v>
      </c>
      <c r="FA325" s="263" t="s">
        <v>7219</v>
      </c>
      <c r="FB325" s="263" t="s">
        <v>7219</v>
      </c>
      <c r="FC325" s="263" t="s">
        <v>7219</v>
      </c>
      <c r="FD325" s="263" t="s">
        <v>7219</v>
      </c>
      <c r="FE325" s="263" t="s">
        <v>7219</v>
      </c>
      <c r="FF325" s="263" t="s">
        <v>7219</v>
      </c>
      <c r="FG325" s="263" t="s">
        <v>7219</v>
      </c>
      <c r="FH325" s="263" t="s">
        <v>7219</v>
      </c>
      <c r="FI325" s="263" t="s">
        <v>7219</v>
      </c>
      <c r="FJ325" s="263" t="s">
        <v>7219</v>
      </c>
      <c r="FK325" s="263" t="s">
        <v>7219</v>
      </c>
      <c r="FL325" s="263" t="s">
        <v>7219</v>
      </c>
      <c r="FM325" s="263" t="s">
        <v>7219</v>
      </c>
      <c r="FN325" s="263" t="s">
        <v>7219</v>
      </c>
      <c r="FO325" s="263" t="s">
        <v>7219</v>
      </c>
      <c r="FP325" s="263" t="s">
        <v>7219</v>
      </c>
      <c r="FQ325" s="263" t="s">
        <v>7219</v>
      </c>
      <c r="FR325" s="263" t="s">
        <v>7219</v>
      </c>
      <c r="FS325" s="263" t="s">
        <v>7219</v>
      </c>
      <c r="FT325" s="263" t="s">
        <v>7219</v>
      </c>
      <c r="FU325" s="263" t="s">
        <v>7219</v>
      </c>
      <c r="FV325" s="263" t="s">
        <v>7219</v>
      </c>
      <c r="FW325" s="263" t="s">
        <v>7219</v>
      </c>
      <c r="FX325" s="263" t="s">
        <v>7219</v>
      </c>
      <c r="FY325" s="263" t="s">
        <v>7219</v>
      </c>
      <c r="FZ325" s="263" t="s">
        <v>7219</v>
      </c>
      <c r="GA325" s="263" t="s">
        <v>7219</v>
      </c>
      <c r="GB325" s="263" t="s">
        <v>7219</v>
      </c>
      <c r="GC325" s="263" t="s">
        <v>7219</v>
      </c>
      <c r="GD325" s="263" t="s">
        <v>7219</v>
      </c>
      <c r="GE325" s="263" t="s">
        <v>7219</v>
      </c>
      <c r="GF325" s="263" t="s">
        <v>7219</v>
      </c>
      <c r="GG325" s="263" t="s">
        <v>7219</v>
      </c>
      <c r="GH325" s="263" t="s">
        <v>7219</v>
      </c>
      <c r="GI325" s="263" t="s">
        <v>7219</v>
      </c>
      <c r="GJ325" s="263" t="s">
        <v>7219</v>
      </c>
      <c r="GK325" s="263" t="s">
        <v>7219</v>
      </c>
      <c r="GL325" s="263" t="s">
        <v>7219</v>
      </c>
      <c r="GM325" s="263" t="s">
        <v>7219</v>
      </c>
      <c r="GN325" s="263" t="s">
        <v>7219</v>
      </c>
      <c r="GO325" s="263" t="s">
        <v>7219</v>
      </c>
      <c r="GP325" s="263" t="s">
        <v>7219</v>
      </c>
      <c r="GQ325" s="263" t="s">
        <v>7219</v>
      </c>
      <c r="GR325" s="263" t="s">
        <v>7219</v>
      </c>
      <c r="GS325" s="263" t="s">
        <v>7219</v>
      </c>
      <c r="GT325" s="263" t="s">
        <v>7219</v>
      </c>
      <c r="GU325" s="263" t="s">
        <v>7219</v>
      </c>
      <c r="GV325" s="263" t="s">
        <v>7219</v>
      </c>
      <c r="GW325" s="263" t="s">
        <v>7219</v>
      </c>
      <c r="GX325" s="263" t="s">
        <v>7219</v>
      </c>
      <c r="GY325" s="263" t="s">
        <v>7219</v>
      </c>
      <c r="GZ325" s="263" t="s">
        <v>7219</v>
      </c>
      <c r="HA325" s="263" t="s">
        <v>7219</v>
      </c>
      <c r="HB325" s="263" t="s">
        <v>7219</v>
      </c>
      <c r="HC325" s="263" t="s">
        <v>7219</v>
      </c>
      <c r="HD325" s="263" t="s">
        <v>7219</v>
      </c>
      <c r="HE325" s="263" t="s">
        <v>7219</v>
      </c>
      <c r="HF325" s="263" t="s">
        <v>7219</v>
      </c>
      <c r="HG325" s="263" t="s">
        <v>7219</v>
      </c>
      <c r="HH325" s="263" t="s">
        <v>7219</v>
      </c>
      <c r="HI325" s="263" t="s">
        <v>7219</v>
      </c>
      <c r="HJ325" s="263" t="s">
        <v>7219</v>
      </c>
      <c r="HK325" s="263" t="s">
        <v>7219</v>
      </c>
      <c r="HL325" s="263" t="s">
        <v>7219</v>
      </c>
      <c r="HM325" s="263" t="s">
        <v>7219</v>
      </c>
      <c r="HN325" s="263" t="s">
        <v>7219</v>
      </c>
      <c r="HO325" s="263" t="s">
        <v>7219</v>
      </c>
      <c r="HP325" s="263" t="s">
        <v>7219</v>
      </c>
      <c r="HQ325" s="263" t="s">
        <v>7219</v>
      </c>
    </row>
    <row r="326" spans="3:225">
      <c r="C326" s="229"/>
      <c r="D326" s="212"/>
      <c r="E326" s="229" t="s">
        <v>7204</v>
      </c>
      <c r="F326" s="235" t="s">
        <v>7280</v>
      </c>
      <c r="G326" s="260" t="s">
        <v>7206</v>
      </c>
      <c r="H326" s="261" t="s">
        <v>7207</v>
      </c>
      <c r="I326" s="262"/>
      <c r="J326" s="262"/>
      <c r="K326" s="262"/>
      <c r="L326" s="262"/>
      <c r="M326" s="262"/>
      <c r="N326" s="262"/>
      <c r="O326" s="262"/>
      <c r="P326" s="262"/>
      <c r="Q326" s="262"/>
      <c r="R326" s="262"/>
      <c r="S326" s="262"/>
      <c r="T326" s="262"/>
      <c r="U326" s="262"/>
      <c r="V326" s="262"/>
      <c r="W326" s="262"/>
      <c r="X326" s="262"/>
      <c r="Y326" s="262"/>
      <c r="Z326" s="262"/>
      <c r="AA326" s="262"/>
      <c r="AB326" s="262"/>
      <c r="AC326" s="262"/>
      <c r="AD326" s="262"/>
      <c r="AE326" s="262"/>
      <c r="AF326" s="262"/>
      <c r="AG326" s="262"/>
      <c r="AH326" s="262"/>
      <c r="AI326" s="262"/>
      <c r="AJ326" s="262"/>
      <c r="AK326" s="262"/>
      <c r="AL326" s="262"/>
      <c r="AM326" s="262"/>
      <c r="AN326" s="262"/>
      <c r="AO326" s="262"/>
      <c r="AP326" s="262"/>
      <c r="AQ326" s="262"/>
      <c r="AR326" s="262"/>
      <c r="AS326" s="262"/>
      <c r="AT326" s="262"/>
      <c r="AU326" s="262"/>
      <c r="AV326" s="262"/>
      <c r="AW326" s="262"/>
      <c r="AX326" s="262"/>
      <c r="AY326" s="262"/>
      <c r="AZ326" s="262"/>
      <c r="BA326" s="262"/>
      <c r="BB326" s="262"/>
      <c r="BC326" s="262"/>
      <c r="BD326" s="262"/>
      <c r="BE326" s="262"/>
      <c r="BF326" s="262"/>
      <c r="BG326" s="262"/>
      <c r="BH326" s="262"/>
      <c r="BI326" s="262"/>
      <c r="BJ326" s="262"/>
      <c r="BK326" s="262"/>
      <c r="BL326" s="262"/>
      <c r="BM326" s="262"/>
      <c r="BN326" s="262"/>
      <c r="BO326" s="262"/>
      <c r="BP326" s="262"/>
      <c r="BQ326" s="262"/>
      <c r="BR326" s="262"/>
      <c r="BS326" s="262"/>
      <c r="BT326" s="262"/>
      <c r="BU326" s="262"/>
      <c r="BV326" s="262"/>
      <c r="BW326" s="262"/>
      <c r="BX326" s="262"/>
      <c r="BY326" s="262"/>
      <c r="BZ326" s="262"/>
      <c r="CA326" s="262"/>
      <c r="CB326" s="262"/>
      <c r="CC326" s="262"/>
      <c r="CD326" s="262"/>
      <c r="CE326" s="262"/>
      <c r="CF326" s="262"/>
      <c r="CG326" s="262"/>
      <c r="CH326" s="262"/>
      <c r="CI326" s="262"/>
      <c r="CJ326" s="262"/>
      <c r="CK326" s="262"/>
      <c r="CL326" s="262"/>
      <c r="CM326" s="262"/>
      <c r="CN326" s="262"/>
      <c r="CO326" s="262"/>
      <c r="CP326" s="262"/>
      <c r="CQ326" s="262"/>
      <c r="CR326" s="262"/>
      <c r="CS326" s="262"/>
      <c r="CT326" s="262"/>
      <c r="CU326" s="262"/>
      <c r="CV326" s="262"/>
      <c r="CW326" s="262"/>
      <c r="CX326" s="262"/>
      <c r="CY326" s="262"/>
      <c r="CZ326" s="262"/>
      <c r="DA326" s="262"/>
      <c r="DB326" s="262"/>
      <c r="DC326" s="262"/>
      <c r="DD326" s="262"/>
      <c r="DE326" s="262"/>
      <c r="DF326" s="262"/>
      <c r="DG326" s="262"/>
      <c r="DH326" s="262"/>
      <c r="DI326" s="262"/>
      <c r="DJ326" s="262"/>
      <c r="DK326" s="262"/>
      <c r="DL326" s="262"/>
      <c r="DM326" s="262"/>
      <c r="DN326" s="262"/>
      <c r="DO326" s="262"/>
      <c r="DP326" s="262"/>
      <c r="DQ326" s="262"/>
      <c r="DR326" s="262"/>
      <c r="DS326" s="262"/>
      <c r="DT326" s="262"/>
      <c r="DU326" s="262"/>
      <c r="DV326" s="262"/>
      <c r="DW326" s="262"/>
      <c r="DX326" s="262"/>
      <c r="DY326" s="262"/>
      <c r="DZ326" s="262"/>
      <c r="EA326" s="262"/>
      <c r="EB326" s="262"/>
      <c r="EC326" s="262"/>
      <c r="ED326" s="262"/>
      <c r="EE326" s="262"/>
      <c r="EF326" s="262"/>
      <c r="EG326" s="262"/>
      <c r="EH326" s="262"/>
      <c r="EI326" s="262"/>
      <c r="EJ326" s="262"/>
      <c r="EK326" s="262"/>
      <c r="EL326" s="262"/>
      <c r="EM326" s="262"/>
      <c r="EN326" s="262"/>
      <c r="EO326" s="263">
        <v>-159.6748</v>
      </c>
      <c r="EP326" s="263" t="s">
        <v>6977</v>
      </c>
      <c r="EQ326" s="263" t="s">
        <v>6977</v>
      </c>
      <c r="ER326" s="263" t="s">
        <v>6977</v>
      </c>
      <c r="ES326" s="263" t="s">
        <v>6977</v>
      </c>
      <c r="ET326" s="263" t="s">
        <v>6977</v>
      </c>
      <c r="EU326" s="263" t="s">
        <v>6977</v>
      </c>
      <c r="EV326" s="263" t="s">
        <v>6977</v>
      </c>
      <c r="EW326" s="263" t="s">
        <v>6977</v>
      </c>
      <c r="EX326" s="263" t="s">
        <v>6977</v>
      </c>
      <c r="EY326" s="263" t="s">
        <v>6977</v>
      </c>
      <c r="EZ326" s="263" t="s">
        <v>6977</v>
      </c>
      <c r="FA326" s="263" t="s">
        <v>6977</v>
      </c>
      <c r="FB326" s="263" t="s">
        <v>6977</v>
      </c>
      <c r="FC326" s="263" t="s">
        <v>6977</v>
      </c>
      <c r="FD326" s="263" t="s">
        <v>6977</v>
      </c>
      <c r="FE326" s="263" t="s">
        <v>6977</v>
      </c>
      <c r="FF326" s="263" t="s">
        <v>6977</v>
      </c>
      <c r="FG326" s="263" t="s">
        <v>6977</v>
      </c>
      <c r="FH326" s="263" t="s">
        <v>6977</v>
      </c>
      <c r="FI326" s="263" t="s">
        <v>6977</v>
      </c>
      <c r="FJ326" s="263" t="s">
        <v>6977</v>
      </c>
      <c r="FK326" s="263" t="s">
        <v>6977</v>
      </c>
      <c r="FL326" s="263" t="s">
        <v>6977</v>
      </c>
      <c r="FM326" s="263" t="s">
        <v>6977</v>
      </c>
      <c r="FN326" s="263" t="s">
        <v>6977</v>
      </c>
      <c r="FO326" s="263" t="s">
        <v>6977</v>
      </c>
      <c r="FP326" s="263" t="s">
        <v>6977</v>
      </c>
      <c r="FQ326" s="263" t="s">
        <v>6977</v>
      </c>
      <c r="FR326" s="263" t="s">
        <v>6977</v>
      </c>
      <c r="FS326" s="263" t="s">
        <v>6977</v>
      </c>
      <c r="FT326" s="263" t="s">
        <v>6977</v>
      </c>
      <c r="FU326" s="263" t="s">
        <v>6977</v>
      </c>
      <c r="FV326" s="263" t="s">
        <v>6977</v>
      </c>
      <c r="FW326" s="263" t="s">
        <v>6977</v>
      </c>
      <c r="FX326" s="263" t="s">
        <v>6977</v>
      </c>
      <c r="FY326" s="263" t="s">
        <v>6977</v>
      </c>
      <c r="FZ326" s="263" t="s">
        <v>6977</v>
      </c>
      <c r="GA326" s="263" t="s">
        <v>6977</v>
      </c>
      <c r="GB326" s="263" t="s">
        <v>6977</v>
      </c>
      <c r="GC326" s="263" t="s">
        <v>6977</v>
      </c>
      <c r="GD326" s="263" t="s">
        <v>6977</v>
      </c>
      <c r="GE326" s="263" t="s">
        <v>6977</v>
      </c>
      <c r="GF326" s="263" t="s">
        <v>6977</v>
      </c>
      <c r="GG326" s="263" t="s">
        <v>6977</v>
      </c>
      <c r="GH326" s="263" t="s">
        <v>6977</v>
      </c>
      <c r="GI326" s="263" t="s">
        <v>6977</v>
      </c>
      <c r="GJ326" s="263" t="s">
        <v>6977</v>
      </c>
      <c r="GK326" s="263" t="s">
        <v>6977</v>
      </c>
      <c r="GL326" s="263" t="s">
        <v>6977</v>
      </c>
      <c r="GM326" s="263" t="s">
        <v>6977</v>
      </c>
      <c r="GN326" s="263" t="s">
        <v>6977</v>
      </c>
      <c r="GO326" s="263" t="s">
        <v>6977</v>
      </c>
      <c r="GP326" s="263" t="s">
        <v>6977</v>
      </c>
      <c r="GQ326" s="263" t="s">
        <v>6977</v>
      </c>
      <c r="GR326" s="263" t="s">
        <v>6977</v>
      </c>
      <c r="GS326" s="263" t="s">
        <v>6977</v>
      </c>
      <c r="GT326" s="263" t="s">
        <v>6977</v>
      </c>
      <c r="GU326" s="263" t="s">
        <v>6977</v>
      </c>
      <c r="GV326" s="263" t="s">
        <v>6977</v>
      </c>
      <c r="GW326" s="263" t="s">
        <v>6977</v>
      </c>
      <c r="GX326" s="263" t="s">
        <v>6977</v>
      </c>
      <c r="GY326" s="263" t="s">
        <v>6977</v>
      </c>
      <c r="GZ326" s="263" t="s">
        <v>6977</v>
      </c>
      <c r="HA326" s="263" t="s">
        <v>6977</v>
      </c>
      <c r="HB326" s="263" t="s">
        <v>6977</v>
      </c>
      <c r="HC326" s="263" t="s">
        <v>6977</v>
      </c>
      <c r="HD326" s="263" t="s">
        <v>6977</v>
      </c>
      <c r="HE326" s="263" t="s">
        <v>6977</v>
      </c>
      <c r="HF326" s="263" t="s">
        <v>6977</v>
      </c>
      <c r="HG326" s="263" t="s">
        <v>6977</v>
      </c>
      <c r="HH326" s="263" t="s">
        <v>6977</v>
      </c>
      <c r="HI326" s="263" t="s">
        <v>6977</v>
      </c>
      <c r="HJ326" s="263" t="s">
        <v>6977</v>
      </c>
      <c r="HK326" s="263" t="s">
        <v>6977</v>
      </c>
      <c r="HL326" s="263" t="s">
        <v>6977</v>
      </c>
      <c r="HM326" s="263" t="s">
        <v>6977</v>
      </c>
      <c r="HN326" s="263" t="s">
        <v>6977</v>
      </c>
      <c r="HO326" s="263" t="s">
        <v>6977</v>
      </c>
      <c r="HP326" s="263" t="s">
        <v>6977</v>
      </c>
      <c r="HQ326" s="263" t="s">
        <v>6977</v>
      </c>
    </row>
    <row r="327" spans="3:225">
      <c r="C327" s="229"/>
      <c r="D327" s="212"/>
      <c r="E327" s="229" t="s">
        <v>7208</v>
      </c>
      <c r="F327" s="235" t="s">
        <v>7280</v>
      </c>
      <c r="G327" s="260" t="s">
        <v>7206</v>
      </c>
      <c r="H327" s="261" t="s">
        <v>7207</v>
      </c>
      <c r="I327" s="262"/>
      <c r="J327" s="262"/>
      <c r="K327" s="262"/>
      <c r="L327" s="262"/>
      <c r="M327" s="262"/>
      <c r="N327" s="262"/>
      <c r="O327" s="262"/>
      <c r="P327" s="262"/>
      <c r="Q327" s="262"/>
      <c r="R327" s="262"/>
      <c r="S327" s="262"/>
      <c r="T327" s="262"/>
      <c r="U327" s="262"/>
      <c r="V327" s="262"/>
      <c r="W327" s="262"/>
      <c r="X327" s="262"/>
      <c r="Y327" s="262"/>
      <c r="Z327" s="262"/>
      <c r="AA327" s="262"/>
      <c r="AB327" s="262"/>
      <c r="AC327" s="262"/>
      <c r="AD327" s="262"/>
      <c r="AE327" s="262"/>
      <c r="AF327" s="262"/>
      <c r="AG327" s="262"/>
      <c r="AH327" s="262"/>
      <c r="AI327" s="262"/>
      <c r="AJ327" s="262"/>
      <c r="AK327" s="262"/>
      <c r="AL327" s="262"/>
      <c r="AM327" s="262"/>
      <c r="AN327" s="262"/>
      <c r="AO327" s="262"/>
      <c r="AP327" s="262"/>
      <c r="AQ327" s="262"/>
      <c r="AR327" s="262"/>
      <c r="AS327" s="262"/>
      <c r="AT327" s="262"/>
      <c r="AU327" s="262"/>
      <c r="AV327" s="262"/>
      <c r="AW327" s="262"/>
      <c r="AX327" s="262"/>
      <c r="AY327" s="262"/>
      <c r="AZ327" s="262"/>
      <c r="BA327" s="262"/>
      <c r="BB327" s="262"/>
      <c r="BC327" s="262"/>
      <c r="BD327" s="262"/>
      <c r="BE327" s="262"/>
      <c r="BF327" s="262"/>
      <c r="BG327" s="262"/>
      <c r="BH327" s="262"/>
      <c r="BI327" s="262"/>
      <c r="BJ327" s="262"/>
      <c r="BK327" s="262"/>
      <c r="BL327" s="262"/>
      <c r="BM327" s="262"/>
      <c r="BN327" s="262"/>
      <c r="BO327" s="262"/>
      <c r="BP327" s="262"/>
      <c r="BQ327" s="262"/>
      <c r="BR327" s="262"/>
      <c r="BS327" s="262"/>
      <c r="BT327" s="262"/>
      <c r="BU327" s="262"/>
      <c r="BV327" s="262"/>
      <c r="BW327" s="262"/>
      <c r="BX327" s="262"/>
      <c r="BY327" s="262"/>
      <c r="BZ327" s="262"/>
      <c r="CA327" s="262"/>
      <c r="CB327" s="262"/>
      <c r="CC327" s="262"/>
      <c r="CD327" s="262"/>
      <c r="CE327" s="262"/>
      <c r="CF327" s="262"/>
      <c r="CG327" s="262"/>
      <c r="CH327" s="262"/>
      <c r="CI327" s="262"/>
      <c r="CJ327" s="262"/>
      <c r="CK327" s="262"/>
      <c r="CL327" s="262"/>
      <c r="CM327" s="262"/>
      <c r="CN327" s="262"/>
      <c r="CO327" s="262"/>
      <c r="CP327" s="262"/>
      <c r="CQ327" s="262"/>
      <c r="CR327" s="262"/>
      <c r="CS327" s="262"/>
      <c r="CT327" s="262"/>
      <c r="CU327" s="262"/>
      <c r="CV327" s="262"/>
      <c r="CW327" s="262"/>
      <c r="CX327" s="262"/>
      <c r="CY327" s="262"/>
      <c r="CZ327" s="262"/>
      <c r="DA327" s="262"/>
      <c r="DB327" s="262"/>
      <c r="DC327" s="262"/>
      <c r="DD327" s="262"/>
      <c r="DE327" s="262"/>
      <c r="DF327" s="262"/>
      <c r="DG327" s="262"/>
      <c r="DH327" s="262"/>
      <c r="DI327" s="262"/>
      <c r="DJ327" s="262"/>
      <c r="DK327" s="262"/>
      <c r="DL327" s="262"/>
      <c r="DM327" s="262"/>
      <c r="DN327" s="262"/>
      <c r="DO327" s="262"/>
      <c r="DP327" s="262"/>
      <c r="DQ327" s="262"/>
      <c r="DR327" s="262"/>
      <c r="DS327" s="262"/>
      <c r="DT327" s="262"/>
      <c r="DU327" s="262"/>
      <c r="DV327" s="262"/>
      <c r="DW327" s="262"/>
      <c r="DX327" s="262"/>
      <c r="DY327" s="262"/>
      <c r="DZ327" s="262"/>
      <c r="EA327" s="262"/>
      <c r="EB327" s="262"/>
      <c r="EC327" s="262"/>
      <c r="ED327" s="262"/>
      <c r="EE327" s="262"/>
      <c r="EF327" s="262"/>
      <c r="EG327" s="262"/>
      <c r="EH327" s="262"/>
      <c r="EI327" s="262"/>
      <c r="EJ327" s="262"/>
      <c r="EK327" s="262"/>
      <c r="EL327" s="262"/>
      <c r="EM327" s="262"/>
      <c r="EN327" s="262"/>
      <c r="EO327" s="263">
        <v>-76.518900000000002</v>
      </c>
      <c r="EP327" s="263" t="s">
        <v>6977</v>
      </c>
      <c r="EQ327" s="263" t="s">
        <v>6977</v>
      </c>
      <c r="ER327" s="263" t="s">
        <v>6977</v>
      </c>
      <c r="ES327" s="263" t="s">
        <v>6977</v>
      </c>
      <c r="ET327" s="263" t="s">
        <v>6977</v>
      </c>
      <c r="EU327" s="263" t="s">
        <v>6977</v>
      </c>
      <c r="EV327" s="263" t="s">
        <v>6977</v>
      </c>
      <c r="EW327" s="263" t="s">
        <v>6977</v>
      </c>
      <c r="EX327" s="263" t="s">
        <v>6977</v>
      </c>
      <c r="EY327" s="263" t="s">
        <v>6977</v>
      </c>
      <c r="EZ327" s="263" t="s">
        <v>6977</v>
      </c>
      <c r="FA327" s="263" t="s">
        <v>6977</v>
      </c>
      <c r="FB327" s="263" t="s">
        <v>6977</v>
      </c>
      <c r="FC327" s="263" t="s">
        <v>6977</v>
      </c>
      <c r="FD327" s="263" t="s">
        <v>6977</v>
      </c>
      <c r="FE327" s="263" t="s">
        <v>6977</v>
      </c>
      <c r="FF327" s="263" t="s">
        <v>6977</v>
      </c>
      <c r="FG327" s="263" t="s">
        <v>6977</v>
      </c>
      <c r="FH327" s="263" t="s">
        <v>6977</v>
      </c>
      <c r="FI327" s="263" t="s">
        <v>6977</v>
      </c>
      <c r="FJ327" s="263" t="s">
        <v>6977</v>
      </c>
      <c r="FK327" s="263" t="s">
        <v>6977</v>
      </c>
      <c r="FL327" s="263" t="s">
        <v>6977</v>
      </c>
      <c r="FM327" s="263" t="s">
        <v>6977</v>
      </c>
      <c r="FN327" s="263" t="s">
        <v>6977</v>
      </c>
      <c r="FO327" s="263" t="s">
        <v>6977</v>
      </c>
      <c r="FP327" s="263" t="s">
        <v>6977</v>
      </c>
      <c r="FQ327" s="263" t="s">
        <v>6977</v>
      </c>
      <c r="FR327" s="263" t="s">
        <v>6977</v>
      </c>
      <c r="FS327" s="263" t="s">
        <v>6977</v>
      </c>
      <c r="FT327" s="263" t="s">
        <v>6977</v>
      </c>
      <c r="FU327" s="263" t="s">
        <v>6977</v>
      </c>
      <c r="FV327" s="263" t="s">
        <v>6977</v>
      </c>
      <c r="FW327" s="263" t="s">
        <v>6977</v>
      </c>
      <c r="FX327" s="263" t="s">
        <v>6977</v>
      </c>
      <c r="FY327" s="263" t="s">
        <v>6977</v>
      </c>
      <c r="FZ327" s="263" t="s">
        <v>6977</v>
      </c>
      <c r="GA327" s="263" t="s">
        <v>6977</v>
      </c>
      <c r="GB327" s="263" t="s">
        <v>6977</v>
      </c>
      <c r="GC327" s="263" t="s">
        <v>6977</v>
      </c>
      <c r="GD327" s="263" t="s">
        <v>6977</v>
      </c>
      <c r="GE327" s="263" t="s">
        <v>6977</v>
      </c>
      <c r="GF327" s="263" t="s">
        <v>6977</v>
      </c>
      <c r="GG327" s="263" t="s">
        <v>6977</v>
      </c>
      <c r="GH327" s="263" t="s">
        <v>6977</v>
      </c>
      <c r="GI327" s="263" t="s">
        <v>6977</v>
      </c>
      <c r="GJ327" s="263" t="s">
        <v>6977</v>
      </c>
      <c r="GK327" s="263" t="s">
        <v>6977</v>
      </c>
      <c r="GL327" s="263" t="s">
        <v>6977</v>
      </c>
      <c r="GM327" s="263" t="s">
        <v>6977</v>
      </c>
      <c r="GN327" s="263" t="s">
        <v>6977</v>
      </c>
      <c r="GO327" s="263" t="s">
        <v>6977</v>
      </c>
      <c r="GP327" s="263" t="s">
        <v>6977</v>
      </c>
      <c r="GQ327" s="263" t="s">
        <v>6977</v>
      </c>
      <c r="GR327" s="263" t="s">
        <v>6977</v>
      </c>
      <c r="GS327" s="263" t="s">
        <v>6977</v>
      </c>
      <c r="GT327" s="263" t="s">
        <v>6977</v>
      </c>
      <c r="GU327" s="263" t="s">
        <v>6977</v>
      </c>
      <c r="GV327" s="263" t="s">
        <v>6977</v>
      </c>
      <c r="GW327" s="263" t="s">
        <v>6977</v>
      </c>
      <c r="GX327" s="263" t="s">
        <v>6977</v>
      </c>
      <c r="GY327" s="263" t="s">
        <v>6977</v>
      </c>
      <c r="GZ327" s="263" t="s">
        <v>6977</v>
      </c>
      <c r="HA327" s="263" t="s">
        <v>6977</v>
      </c>
      <c r="HB327" s="263" t="s">
        <v>6977</v>
      </c>
      <c r="HC327" s="263" t="s">
        <v>6977</v>
      </c>
      <c r="HD327" s="263" t="s">
        <v>6977</v>
      </c>
      <c r="HE327" s="263" t="s">
        <v>6977</v>
      </c>
      <c r="HF327" s="263" t="s">
        <v>6977</v>
      </c>
      <c r="HG327" s="263" t="s">
        <v>6977</v>
      </c>
      <c r="HH327" s="263" t="s">
        <v>6977</v>
      </c>
      <c r="HI327" s="263" t="s">
        <v>6977</v>
      </c>
      <c r="HJ327" s="263" t="s">
        <v>6977</v>
      </c>
      <c r="HK327" s="263" t="s">
        <v>6977</v>
      </c>
      <c r="HL327" s="263" t="s">
        <v>6977</v>
      </c>
      <c r="HM327" s="263" t="s">
        <v>6977</v>
      </c>
      <c r="HN327" s="263" t="s">
        <v>6977</v>
      </c>
      <c r="HO327" s="263" t="s">
        <v>6977</v>
      </c>
      <c r="HP327" s="263" t="s">
        <v>6977</v>
      </c>
      <c r="HQ327" s="263" t="s">
        <v>6977</v>
      </c>
    </row>
    <row r="328" spans="3:225">
      <c r="C328" s="229"/>
      <c r="D328" s="212"/>
      <c r="E328" s="229" t="s">
        <v>7209</v>
      </c>
      <c r="F328" s="235" t="s">
        <v>7280</v>
      </c>
      <c r="G328" s="260" t="s">
        <v>7206</v>
      </c>
      <c r="H328" s="261" t="s">
        <v>7207</v>
      </c>
      <c r="I328" s="262"/>
      <c r="J328" s="262"/>
      <c r="K328" s="262"/>
      <c r="L328" s="262"/>
      <c r="M328" s="262"/>
      <c r="N328" s="262"/>
      <c r="O328" s="262"/>
      <c r="P328" s="262"/>
      <c r="Q328" s="262"/>
      <c r="R328" s="262"/>
      <c r="S328" s="262"/>
      <c r="T328" s="262"/>
      <c r="U328" s="262"/>
      <c r="V328" s="262"/>
      <c r="W328" s="262"/>
      <c r="X328" s="262"/>
      <c r="Y328" s="262"/>
      <c r="Z328" s="262"/>
      <c r="AA328" s="262"/>
      <c r="AB328" s="262"/>
      <c r="AC328" s="262"/>
      <c r="AD328" s="262"/>
      <c r="AE328" s="262"/>
      <c r="AF328" s="262"/>
      <c r="AG328" s="262"/>
      <c r="AH328" s="262"/>
      <c r="AI328" s="262"/>
      <c r="AJ328" s="262"/>
      <c r="AK328" s="262"/>
      <c r="AL328" s="262"/>
      <c r="AM328" s="262"/>
      <c r="AN328" s="262"/>
      <c r="AO328" s="262"/>
      <c r="AP328" s="262"/>
      <c r="AQ328" s="262"/>
      <c r="AR328" s="262"/>
      <c r="AS328" s="262"/>
      <c r="AT328" s="262"/>
      <c r="AU328" s="262"/>
      <c r="AV328" s="262"/>
      <c r="AW328" s="262"/>
      <c r="AX328" s="262"/>
      <c r="AY328" s="262"/>
      <c r="AZ328" s="262"/>
      <c r="BA328" s="262"/>
      <c r="BB328" s="262"/>
      <c r="BC328" s="262"/>
      <c r="BD328" s="262"/>
      <c r="BE328" s="262"/>
      <c r="BF328" s="262"/>
      <c r="BG328" s="262"/>
      <c r="BH328" s="262"/>
      <c r="BI328" s="262"/>
      <c r="BJ328" s="262"/>
      <c r="BK328" s="262"/>
      <c r="BL328" s="262"/>
      <c r="BM328" s="262"/>
      <c r="BN328" s="262"/>
      <c r="BO328" s="262"/>
      <c r="BP328" s="262"/>
      <c r="BQ328" s="262"/>
      <c r="BR328" s="262"/>
      <c r="BS328" s="262"/>
      <c r="BT328" s="262"/>
      <c r="BU328" s="262"/>
      <c r="BV328" s="262"/>
      <c r="BW328" s="262"/>
      <c r="BX328" s="262"/>
      <c r="BY328" s="262"/>
      <c r="BZ328" s="262"/>
      <c r="CA328" s="262"/>
      <c r="CB328" s="262"/>
      <c r="CC328" s="262"/>
      <c r="CD328" s="262"/>
      <c r="CE328" s="262"/>
      <c r="CF328" s="262"/>
      <c r="CG328" s="262"/>
      <c r="CH328" s="262"/>
      <c r="CI328" s="262"/>
      <c r="CJ328" s="262"/>
      <c r="CK328" s="262"/>
      <c r="CL328" s="262"/>
      <c r="CM328" s="262"/>
      <c r="CN328" s="262"/>
      <c r="CO328" s="262"/>
      <c r="CP328" s="262"/>
      <c r="CQ328" s="262"/>
      <c r="CR328" s="262"/>
      <c r="CS328" s="262"/>
      <c r="CT328" s="262"/>
      <c r="CU328" s="262"/>
      <c r="CV328" s="262"/>
      <c r="CW328" s="262"/>
      <c r="CX328" s="262"/>
      <c r="CY328" s="262"/>
      <c r="CZ328" s="262"/>
      <c r="DA328" s="262"/>
      <c r="DB328" s="262"/>
      <c r="DC328" s="262"/>
      <c r="DD328" s="262"/>
      <c r="DE328" s="262"/>
      <c r="DF328" s="262"/>
      <c r="DG328" s="262"/>
      <c r="DH328" s="262"/>
      <c r="DI328" s="262"/>
      <c r="DJ328" s="262"/>
      <c r="DK328" s="262"/>
      <c r="DL328" s="262"/>
      <c r="DM328" s="262"/>
      <c r="DN328" s="262"/>
      <c r="DO328" s="262"/>
      <c r="DP328" s="262"/>
      <c r="DQ328" s="262"/>
      <c r="DR328" s="262"/>
      <c r="DS328" s="262"/>
      <c r="DT328" s="262"/>
      <c r="DU328" s="262"/>
      <c r="DV328" s="262"/>
      <c r="DW328" s="262"/>
      <c r="DX328" s="262"/>
      <c r="DY328" s="262"/>
      <c r="DZ328" s="262"/>
      <c r="EA328" s="262"/>
      <c r="EB328" s="262"/>
      <c r="EC328" s="262"/>
      <c r="ED328" s="262"/>
      <c r="EE328" s="262"/>
      <c r="EF328" s="262"/>
      <c r="EG328" s="262"/>
      <c r="EH328" s="262"/>
      <c r="EI328" s="262"/>
      <c r="EJ328" s="262"/>
      <c r="EK328" s="262"/>
      <c r="EL328" s="262"/>
      <c r="EM328" s="262"/>
      <c r="EN328" s="262"/>
      <c r="EO328" s="263">
        <v>-72.188000000000002</v>
      </c>
      <c r="EP328" s="263" t="s">
        <v>6977</v>
      </c>
      <c r="EQ328" s="263" t="s">
        <v>6977</v>
      </c>
      <c r="ER328" s="263" t="s">
        <v>6977</v>
      </c>
      <c r="ES328" s="263" t="s">
        <v>6977</v>
      </c>
      <c r="ET328" s="263" t="s">
        <v>6977</v>
      </c>
      <c r="EU328" s="263" t="s">
        <v>6977</v>
      </c>
      <c r="EV328" s="263" t="s">
        <v>6977</v>
      </c>
      <c r="EW328" s="263" t="s">
        <v>6977</v>
      </c>
      <c r="EX328" s="263" t="s">
        <v>6977</v>
      </c>
      <c r="EY328" s="263" t="s">
        <v>6977</v>
      </c>
      <c r="EZ328" s="263" t="s">
        <v>6977</v>
      </c>
      <c r="FA328" s="263" t="s">
        <v>6977</v>
      </c>
      <c r="FB328" s="263" t="s">
        <v>6977</v>
      </c>
      <c r="FC328" s="263" t="s">
        <v>6977</v>
      </c>
      <c r="FD328" s="263" t="s">
        <v>6977</v>
      </c>
      <c r="FE328" s="263" t="s">
        <v>6977</v>
      </c>
      <c r="FF328" s="263" t="s">
        <v>6977</v>
      </c>
      <c r="FG328" s="263" t="s">
        <v>6977</v>
      </c>
      <c r="FH328" s="263" t="s">
        <v>6977</v>
      </c>
      <c r="FI328" s="263" t="s">
        <v>6977</v>
      </c>
      <c r="FJ328" s="263" t="s">
        <v>6977</v>
      </c>
      <c r="FK328" s="263" t="s">
        <v>6977</v>
      </c>
      <c r="FL328" s="263" t="s">
        <v>6977</v>
      </c>
      <c r="FM328" s="263" t="s">
        <v>6977</v>
      </c>
      <c r="FN328" s="263" t="s">
        <v>6977</v>
      </c>
      <c r="FO328" s="263" t="s">
        <v>6977</v>
      </c>
      <c r="FP328" s="263" t="s">
        <v>6977</v>
      </c>
      <c r="FQ328" s="263" t="s">
        <v>6977</v>
      </c>
      <c r="FR328" s="263" t="s">
        <v>6977</v>
      </c>
      <c r="FS328" s="263" t="s">
        <v>6977</v>
      </c>
      <c r="FT328" s="263" t="s">
        <v>6977</v>
      </c>
      <c r="FU328" s="263" t="s">
        <v>6977</v>
      </c>
      <c r="FV328" s="263" t="s">
        <v>6977</v>
      </c>
      <c r="FW328" s="263" t="s">
        <v>6977</v>
      </c>
      <c r="FX328" s="263" t="s">
        <v>6977</v>
      </c>
      <c r="FY328" s="263" t="s">
        <v>6977</v>
      </c>
      <c r="FZ328" s="263" t="s">
        <v>6977</v>
      </c>
      <c r="GA328" s="263" t="s">
        <v>6977</v>
      </c>
      <c r="GB328" s="263" t="s">
        <v>6977</v>
      </c>
      <c r="GC328" s="263" t="s">
        <v>6977</v>
      </c>
      <c r="GD328" s="263" t="s">
        <v>6977</v>
      </c>
      <c r="GE328" s="263" t="s">
        <v>6977</v>
      </c>
      <c r="GF328" s="263" t="s">
        <v>6977</v>
      </c>
      <c r="GG328" s="263" t="s">
        <v>6977</v>
      </c>
      <c r="GH328" s="263" t="s">
        <v>6977</v>
      </c>
      <c r="GI328" s="263" t="s">
        <v>6977</v>
      </c>
      <c r="GJ328" s="263" t="s">
        <v>6977</v>
      </c>
      <c r="GK328" s="263" t="s">
        <v>6977</v>
      </c>
      <c r="GL328" s="263" t="s">
        <v>6977</v>
      </c>
      <c r="GM328" s="263" t="s">
        <v>6977</v>
      </c>
      <c r="GN328" s="263" t="s">
        <v>6977</v>
      </c>
      <c r="GO328" s="263" t="s">
        <v>6977</v>
      </c>
      <c r="GP328" s="263" t="s">
        <v>6977</v>
      </c>
      <c r="GQ328" s="263" t="s">
        <v>6977</v>
      </c>
      <c r="GR328" s="263" t="s">
        <v>6977</v>
      </c>
      <c r="GS328" s="263" t="s">
        <v>6977</v>
      </c>
      <c r="GT328" s="263" t="s">
        <v>6977</v>
      </c>
      <c r="GU328" s="263" t="s">
        <v>6977</v>
      </c>
      <c r="GV328" s="263" t="s">
        <v>6977</v>
      </c>
      <c r="GW328" s="263" t="s">
        <v>6977</v>
      </c>
      <c r="GX328" s="263" t="s">
        <v>6977</v>
      </c>
      <c r="GY328" s="263" t="s">
        <v>6977</v>
      </c>
      <c r="GZ328" s="263" t="s">
        <v>6977</v>
      </c>
      <c r="HA328" s="263" t="s">
        <v>6977</v>
      </c>
      <c r="HB328" s="263" t="s">
        <v>6977</v>
      </c>
      <c r="HC328" s="263" t="s">
        <v>6977</v>
      </c>
      <c r="HD328" s="263" t="s">
        <v>6977</v>
      </c>
      <c r="HE328" s="263" t="s">
        <v>6977</v>
      </c>
      <c r="HF328" s="263" t="s">
        <v>6977</v>
      </c>
      <c r="HG328" s="263" t="s">
        <v>6977</v>
      </c>
      <c r="HH328" s="263" t="s">
        <v>6977</v>
      </c>
      <c r="HI328" s="263" t="s">
        <v>6977</v>
      </c>
      <c r="HJ328" s="263" t="s">
        <v>6977</v>
      </c>
      <c r="HK328" s="263" t="s">
        <v>6977</v>
      </c>
      <c r="HL328" s="263" t="s">
        <v>6977</v>
      </c>
      <c r="HM328" s="263" t="s">
        <v>6977</v>
      </c>
      <c r="HN328" s="263" t="s">
        <v>6977</v>
      </c>
      <c r="HO328" s="263" t="s">
        <v>6977</v>
      </c>
      <c r="HP328" s="263" t="s">
        <v>6977</v>
      </c>
      <c r="HQ328" s="263" t="s">
        <v>6977</v>
      </c>
    </row>
    <row r="329" spans="3:225">
      <c r="C329" s="229"/>
      <c r="D329" s="212"/>
      <c r="E329" s="229" t="s">
        <v>7210</v>
      </c>
      <c r="F329" s="235" t="s">
        <v>7280</v>
      </c>
      <c r="G329" s="260" t="s">
        <v>7206</v>
      </c>
      <c r="H329" s="261" t="s">
        <v>7207</v>
      </c>
      <c r="I329" s="262"/>
      <c r="J329" s="262"/>
      <c r="K329" s="262"/>
      <c r="L329" s="262"/>
      <c r="M329" s="262"/>
      <c r="N329" s="262"/>
      <c r="O329" s="262"/>
      <c r="P329" s="262"/>
      <c r="Q329" s="262"/>
      <c r="R329" s="262"/>
      <c r="S329" s="262"/>
      <c r="T329" s="262"/>
      <c r="U329" s="262"/>
      <c r="V329" s="262"/>
      <c r="W329" s="262"/>
      <c r="X329" s="262"/>
      <c r="Y329" s="262"/>
      <c r="Z329" s="262"/>
      <c r="AA329" s="262"/>
      <c r="AB329" s="262"/>
      <c r="AC329" s="262"/>
      <c r="AD329" s="262"/>
      <c r="AE329" s="262"/>
      <c r="AF329" s="262"/>
      <c r="AG329" s="262"/>
      <c r="AH329" s="262"/>
      <c r="AI329" s="262"/>
      <c r="AJ329" s="262"/>
      <c r="AK329" s="262"/>
      <c r="AL329" s="262"/>
      <c r="AM329" s="262"/>
      <c r="AN329" s="262"/>
      <c r="AO329" s="262"/>
      <c r="AP329" s="262"/>
      <c r="AQ329" s="262"/>
      <c r="AR329" s="262"/>
      <c r="AS329" s="262"/>
      <c r="AT329" s="262"/>
      <c r="AU329" s="262"/>
      <c r="AV329" s="262"/>
      <c r="AW329" s="262"/>
      <c r="AX329" s="262"/>
      <c r="AY329" s="262"/>
      <c r="AZ329" s="262"/>
      <c r="BA329" s="262"/>
      <c r="BB329" s="262"/>
      <c r="BC329" s="262"/>
      <c r="BD329" s="262"/>
      <c r="BE329" s="262"/>
      <c r="BF329" s="262"/>
      <c r="BG329" s="262"/>
      <c r="BH329" s="262"/>
      <c r="BI329" s="262"/>
      <c r="BJ329" s="262"/>
      <c r="BK329" s="262"/>
      <c r="BL329" s="262"/>
      <c r="BM329" s="262"/>
      <c r="BN329" s="262"/>
      <c r="BO329" s="262"/>
      <c r="BP329" s="262"/>
      <c r="BQ329" s="262"/>
      <c r="BR329" s="262"/>
      <c r="BS329" s="262"/>
      <c r="BT329" s="262"/>
      <c r="BU329" s="262"/>
      <c r="BV329" s="262"/>
      <c r="BW329" s="262"/>
      <c r="BX329" s="262"/>
      <c r="BY329" s="262"/>
      <c r="BZ329" s="262"/>
      <c r="CA329" s="262"/>
      <c r="CB329" s="262"/>
      <c r="CC329" s="262"/>
      <c r="CD329" s="262"/>
      <c r="CE329" s="262"/>
      <c r="CF329" s="262"/>
      <c r="CG329" s="262"/>
      <c r="CH329" s="262"/>
      <c r="CI329" s="262"/>
      <c r="CJ329" s="262"/>
      <c r="CK329" s="262"/>
      <c r="CL329" s="262"/>
      <c r="CM329" s="262"/>
      <c r="CN329" s="262"/>
      <c r="CO329" s="262"/>
      <c r="CP329" s="262"/>
      <c r="CQ329" s="262"/>
      <c r="CR329" s="262"/>
      <c r="CS329" s="262"/>
      <c r="CT329" s="262"/>
      <c r="CU329" s="262"/>
      <c r="CV329" s="262"/>
      <c r="CW329" s="262"/>
      <c r="CX329" s="262"/>
      <c r="CY329" s="262"/>
      <c r="CZ329" s="262"/>
      <c r="DA329" s="262"/>
      <c r="DB329" s="262"/>
      <c r="DC329" s="262"/>
      <c r="DD329" s="262"/>
      <c r="DE329" s="262"/>
      <c r="DF329" s="262"/>
      <c r="DG329" s="262"/>
      <c r="DH329" s="262"/>
      <c r="DI329" s="262"/>
      <c r="DJ329" s="262"/>
      <c r="DK329" s="262"/>
      <c r="DL329" s="262"/>
      <c r="DM329" s="262"/>
      <c r="DN329" s="262"/>
      <c r="DO329" s="262"/>
      <c r="DP329" s="262"/>
      <c r="DQ329" s="262"/>
      <c r="DR329" s="262"/>
      <c r="DS329" s="262"/>
      <c r="DT329" s="262"/>
      <c r="DU329" s="262"/>
      <c r="DV329" s="262"/>
      <c r="DW329" s="262"/>
      <c r="DX329" s="262"/>
      <c r="DY329" s="262"/>
      <c r="DZ329" s="262"/>
      <c r="EA329" s="262"/>
      <c r="EB329" s="262"/>
      <c r="EC329" s="262"/>
      <c r="ED329" s="262"/>
      <c r="EE329" s="262"/>
      <c r="EF329" s="262"/>
      <c r="EG329" s="262"/>
      <c r="EH329" s="262"/>
      <c r="EI329" s="262"/>
      <c r="EJ329" s="262"/>
      <c r="EK329" s="262"/>
      <c r="EL329" s="262"/>
      <c r="EM329" s="262"/>
      <c r="EN329" s="262"/>
      <c r="EO329" s="263">
        <v>-450.09</v>
      </c>
      <c r="EP329" s="263" t="s">
        <v>6977</v>
      </c>
      <c r="EQ329" s="263" t="s">
        <v>6977</v>
      </c>
      <c r="ER329" s="263" t="s">
        <v>6977</v>
      </c>
      <c r="ES329" s="263" t="s">
        <v>6977</v>
      </c>
      <c r="ET329" s="263" t="s">
        <v>6977</v>
      </c>
      <c r="EU329" s="263" t="s">
        <v>6977</v>
      </c>
      <c r="EV329" s="263" t="s">
        <v>6977</v>
      </c>
      <c r="EW329" s="263" t="s">
        <v>6977</v>
      </c>
      <c r="EX329" s="263" t="s">
        <v>6977</v>
      </c>
      <c r="EY329" s="263" t="s">
        <v>6977</v>
      </c>
      <c r="EZ329" s="263" t="s">
        <v>6977</v>
      </c>
      <c r="FA329" s="263" t="s">
        <v>6977</v>
      </c>
      <c r="FB329" s="263" t="s">
        <v>6977</v>
      </c>
      <c r="FC329" s="263" t="s">
        <v>6977</v>
      </c>
      <c r="FD329" s="263" t="s">
        <v>6977</v>
      </c>
      <c r="FE329" s="263" t="s">
        <v>6977</v>
      </c>
      <c r="FF329" s="263" t="s">
        <v>6977</v>
      </c>
      <c r="FG329" s="263" t="s">
        <v>6977</v>
      </c>
      <c r="FH329" s="263" t="s">
        <v>6977</v>
      </c>
      <c r="FI329" s="263" t="s">
        <v>6977</v>
      </c>
      <c r="FJ329" s="263" t="s">
        <v>6977</v>
      </c>
      <c r="FK329" s="263" t="s">
        <v>6977</v>
      </c>
      <c r="FL329" s="263" t="s">
        <v>6977</v>
      </c>
      <c r="FM329" s="263" t="s">
        <v>6977</v>
      </c>
      <c r="FN329" s="263" t="s">
        <v>6977</v>
      </c>
      <c r="FO329" s="263" t="s">
        <v>6977</v>
      </c>
      <c r="FP329" s="263" t="s">
        <v>6977</v>
      </c>
      <c r="FQ329" s="263" t="s">
        <v>6977</v>
      </c>
      <c r="FR329" s="263" t="s">
        <v>6977</v>
      </c>
      <c r="FS329" s="263" t="s">
        <v>6977</v>
      </c>
      <c r="FT329" s="263" t="s">
        <v>6977</v>
      </c>
      <c r="FU329" s="263" t="s">
        <v>6977</v>
      </c>
      <c r="FV329" s="263" t="s">
        <v>6977</v>
      </c>
      <c r="FW329" s="263" t="s">
        <v>6977</v>
      </c>
      <c r="FX329" s="263" t="s">
        <v>6977</v>
      </c>
      <c r="FY329" s="263" t="s">
        <v>6977</v>
      </c>
      <c r="FZ329" s="263" t="s">
        <v>6977</v>
      </c>
      <c r="GA329" s="263" t="s">
        <v>6977</v>
      </c>
      <c r="GB329" s="263" t="s">
        <v>6977</v>
      </c>
      <c r="GC329" s="263" t="s">
        <v>6977</v>
      </c>
      <c r="GD329" s="263" t="s">
        <v>6977</v>
      </c>
      <c r="GE329" s="263" t="s">
        <v>6977</v>
      </c>
      <c r="GF329" s="263" t="s">
        <v>6977</v>
      </c>
      <c r="GG329" s="263" t="s">
        <v>6977</v>
      </c>
      <c r="GH329" s="263" t="s">
        <v>6977</v>
      </c>
      <c r="GI329" s="263" t="s">
        <v>6977</v>
      </c>
      <c r="GJ329" s="263" t="s">
        <v>6977</v>
      </c>
      <c r="GK329" s="263" t="s">
        <v>6977</v>
      </c>
      <c r="GL329" s="263" t="s">
        <v>6977</v>
      </c>
      <c r="GM329" s="263" t="s">
        <v>6977</v>
      </c>
      <c r="GN329" s="263" t="s">
        <v>6977</v>
      </c>
      <c r="GO329" s="263" t="s">
        <v>6977</v>
      </c>
      <c r="GP329" s="263" t="s">
        <v>6977</v>
      </c>
      <c r="GQ329" s="263" t="s">
        <v>6977</v>
      </c>
      <c r="GR329" s="263" t="s">
        <v>6977</v>
      </c>
      <c r="GS329" s="263" t="s">
        <v>6977</v>
      </c>
      <c r="GT329" s="263" t="s">
        <v>6977</v>
      </c>
      <c r="GU329" s="263" t="s">
        <v>6977</v>
      </c>
      <c r="GV329" s="263" t="s">
        <v>6977</v>
      </c>
      <c r="GW329" s="263" t="s">
        <v>6977</v>
      </c>
      <c r="GX329" s="263" t="s">
        <v>6977</v>
      </c>
      <c r="GY329" s="263" t="s">
        <v>6977</v>
      </c>
      <c r="GZ329" s="263" t="s">
        <v>6977</v>
      </c>
      <c r="HA329" s="263" t="s">
        <v>6977</v>
      </c>
      <c r="HB329" s="263" t="s">
        <v>6977</v>
      </c>
      <c r="HC329" s="263" t="s">
        <v>6977</v>
      </c>
      <c r="HD329" s="263" t="s">
        <v>6977</v>
      </c>
      <c r="HE329" s="263" t="s">
        <v>6977</v>
      </c>
      <c r="HF329" s="263" t="s">
        <v>6977</v>
      </c>
      <c r="HG329" s="263" t="s">
        <v>6977</v>
      </c>
      <c r="HH329" s="263" t="s">
        <v>6977</v>
      </c>
      <c r="HI329" s="263" t="s">
        <v>6977</v>
      </c>
      <c r="HJ329" s="263" t="s">
        <v>6977</v>
      </c>
      <c r="HK329" s="263" t="s">
        <v>6977</v>
      </c>
      <c r="HL329" s="263" t="s">
        <v>6977</v>
      </c>
      <c r="HM329" s="263" t="s">
        <v>6977</v>
      </c>
      <c r="HN329" s="263" t="s">
        <v>6977</v>
      </c>
      <c r="HO329" s="263" t="s">
        <v>6977</v>
      </c>
      <c r="HP329" s="263" t="s">
        <v>6977</v>
      </c>
      <c r="HQ329" s="263" t="s">
        <v>6977</v>
      </c>
    </row>
    <row r="330" spans="3:225">
      <c r="C330" s="229"/>
      <c r="D330" s="212"/>
      <c r="E330" s="229" t="s">
        <v>7211</v>
      </c>
      <c r="F330" s="235" t="s">
        <v>7280</v>
      </c>
      <c r="G330" s="260" t="s">
        <v>7206</v>
      </c>
      <c r="H330" s="261" t="s">
        <v>7207</v>
      </c>
      <c r="I330" s="262"/>
      <c r="J330" s="262"/>
      <c r="K330" s="262"/>
      <c r="L330" s="262"/>
      <c r="M330" s="262"/>
      <c r="N330" s="262"/>
      <c r="O330" s="262"/>
      <c r="P330" s="262"/>
      <c r="Q330" s="262"/>
      <c r="R330" s="262"/>
      <c r="S330" s="262"/>
      <c r="T330" s="262"/>
      <c r="U330" s="262"/>
      <c r="V330" s="262"/>
      <c r="W330" s="262"/>
      <c r="X330" s="262"/>
      <c r="Y330" s="262"/>
      <c r="Z330" s="262"/>
      <c r="AA330" s="262"/>
      <c r="AB330" s="262"/>
      <c r="AC330" s="262"/>
      <c r="AD330" s="262"/>
      <c r="AE330" s="262"/>
      <c r="AF330" s="262"/>
      <c r="AG330" s="262"/>
      <c r="AH330" s="262"/>
      <c r="AI330" s="262"/>
      <c r="AJ330" s="262"/>
      <c r="AK330" s="262"/>
      <c r="AL330" s="262"/>
      <c r="AM330" s="262"/>
      <c r="AN330" s="262"/>
      <c r="AO330" s="262"/>
      <c r="AP330" s="262"/>
      <c r="AQ330" s="262"/>
      <c r="AR330" s="262"/>
      <c r="AS330" s="262"/>
      <c r="AT330" s="262"/>
      <c r="AU330" s="262"/>
      <c r="AV330" s="262"/>
      <c r="AW330" s="262"/>
      <c r="AX330" s="262"/>
      <c r="AY330" s="262"/>
      <c r="AZ330" s="262"/>
      <c r="BA330" s="262"/>
      <c r="BB330" s="262"/>
      <c r="BC330" s="262"/>
      <c r="BD330" s="262"/>
      <c r="BE330" s="262"/>
      <c r="BF330" s="262"/>
      <c r="BG330" s="262"/>
      <c r="BH330" s="262"/>
      <c r="BI330" s="262"/>
      <c r="BJ330" s="262"/>
      <c r="BK330" s="262"/>
      <c r="BL330" s="262"/>
      <c r="BM330" s="262"/>
      <c r="BN330" s="262"/>
      <c r="BO330" s="262"/>
      <c r="BP330" s="262"/>
      <c r="BQ330" s="262"/>
      <c r="BR330" s="262"/>
      <c r="BS330" s="262"/>
      <c r="BT330" s="262"/>
      <c r="BU330" s="262"/>
      <c r="BV330" s="262"/>
      <c r="BW330" s="262"/>
      <c r="BX330" s="262"/>
      <c r="BY330" s="262"/>
      <c r="BZ330" s="262"/>
      <c r="CA330" s="262"/>
      <c r="CB330" s="262"/>
      <c r="CC330" s="262"/>
      <c r="CD330" s="262"/>
      <c r="CE330" s="262"/>
      <c r="CF330" s="262"/>
      <c r="CG330" s="262"/>
      <c r="CH330" s="262"/>
      <c r="CI330" s="262"/>
      <c r="CJ330" s="262"/>
      <c r="CK330" s="262"/>
      <c r="CL330" s="262"/>
      <c r="CM330" s="262"/>
      <c r="CN330" s="262"/>
      <c r="CO330" s="262"/>
      <c r="CP330" s="262"/>
      <c r="CQ330" s="262"/>
      <c r="CR330" s="262"/>
      <c r="CS330" s="262"/>
      <c r="CT330" s="262"/>
      <c r="CU330" s="262"/>
      <c r="CV330" s="262"/>
      <c r="CW330" s="262"/>
      <c r="CX330" s="262"/>
      <c r="CY330" s="262"/>
      <c r="CZ330" s="262"/>
      <c r="DA330" s="262"/>
      <c r="DB330" s="262"/>
      <c r="DC330" s="262"/>
      <c r="DD330" s="262"/>
      <c r="DE330" s="262"/>
      <c r="DF330" s="262"/>
      <c r="DG330" s="262"/>
      <c r="DH330" s="262"/>
      <c r="DI330" s="262"/>
      <c r="DJ330" s="262"/>
      <c r="DK330" s="262"/>
      <c r="DL330" s="262"/>
      <c r="DM330" s="262"/>
      <c r="DN330" s="262"/>
      <c r="DO330" s="262"/>
      <c r="DP330" s="262"/>
      <c r="DQ330" s="262"/>
      <c r="DR330" s="262"/>
      <c r="DS330" s="262"/>
      <c r="DT330" s="262"/>
      <c r="DU330" s="262"/>
      <c r="DV330" s="262"/>
      <c r="DW330" s="262"/>
      <c r="DX330" s="262"/>
      <c r="DY330" s="262"/>
      <c r="DZ330" s="262"/>
      <c r="EA330" s="262"/>
      <c r="EB330" s="262"/>
      <c r="EC330" s="262"/>
      <c r="ED330" s="262"/>
      <c r="EE330" s="262"/>
      <c r="EF330" s="262"/>
      <c r="EG330" s="262"/>
      <c r="EH330" s="262"/>
      <c r="EI330" s="262"/>
      <c r="EJ330" s="262"/>
      <c r="EK330" s="262"/>
      <c r="EL330" s="262"/>
      <c r="EM330" s="262"/>
      <c r="EN330" s="262"/>
      <c r="EO330" s="263">
        <v>-1078.7639999999999</v>
      </c>
      <c r="EP330" s="263" t="s">
        <v>6977</v>
      </c>
      <c r="EQ330" s="263" t="s">
        <v>6977</v>
      </c>
      <c r="ER330" s="263" t="s">
        <v>6977</v>
      </c>
      <c r="ES330" s="263" t="s">
        <v>6977</v>
      </c>
      <c r="ET330" s="263" t="s">
        <v>6977</v>
      </c>
      <c r="EU330" s="263" t="s">
        <v>6977</v>
      </c>
      <c r="EV330" s="263" t="s">
        <v>6977</v>
      </c>
      <c r="EW330" s="263" t="s">
        <v>6977</v>
      </c>
      <c r="EX330" s="263" t="s">
        <v>6977</v>
      </c>
      <c r="EY330" s="263" t="s">
        <v>6977</v>
      </c>
      <c r="EZ330" s="263" t="s">
        <v>6977</v>
      </c>
      <c r="FA330" s="263" t="s">
        <v>6977</v>
      </c>
      <c r="FB330" s="263" t="s">
        <v>6977</v>
      </c>
      <c r="FC330" s="263" t="s">
        <v>6977</v>
      </c>
      <c r="FD330" s="263" t="s">
        <v>6977</v>
      </c>
      <c r="FE330" s="263" t="s">
        <v>6977</v>
      </c>
      <c r="FF330" s="263" t="s">
        <v>6977</v>
      </c>
      <c r="FG330" s="263" t="s">
        <v>6977</v>
      </c>
      <c r="FH330" s="263" t="s">
        <v>6977</v>
      </c>
      <c r="FI330" s="263" t="s">
        <v>6977</v>
      </c>
      <c r="FJ330" s="263" t="s">
        <v>6977</v>
      </c>
      <c r="FK330" s="263" t="s">
        <v>6977</v>
      </c>
      <c r="FL330" s="263" t="s">
        <v>6977</v>
      </c>
      <c r="FM330" s="263" t="s">
        <v>6977</v>
      </c>
      <c r="FN330" s="263" t="s">
        <v>6977</v>
      </c>
      <c r="FO330" s="263" t="s">
        <v>6977</v>
      </c>
      <c r="FP330" s="263" t="s">
        <v>6977</v>
      </c>
      <c r="FQ330" s="263" t="s">
        <v>6977</v>
      </c>
      <c r="FR330" s="263" t="s">
        <v>6977</v>
      </c>
      <c r="FS330" s="263" t="s">
        <v>6977</v>
      </c>
      <c r="FT330" s="263" t="s">
        <v>6977</v>
      </c>
      <c r="FU330" s="263" t="s">
        <v>6977</v>
      </c>
      <c r="FV330" s="263" t="s">
        <v>6977</v>
      </c>
      <c r="FW330" s="263" t="s">
        <v>6977</v>
      </c>
      <c r="FX330" s="263" t="s">
        <v>6977</v>
      </c>
      <c r="FY330" s="263" t="s">
        <v>6977</v>
      </c>
      <c r="FZ330" s="263" t="s">
        <v>6977</v>
      </c>
      <c r="GA330" s="263" t="s">
        <v>6977</v>
      </c>
      <c r="GB330" s="263" t="s">
        <v>6977</v>
      </c>
      <c r="GC330" s="263" t="s">
        <v>6977</v>
      </c>
      <c r="GD330" s="263" t="s">
        <v>6977</v>
      </c>
      <c r="GE330" s="263" t="s">
        <v>6977</v>
      </c>
      <c r="GF330" s="263" t="s">
        <v>6977</v>
      </c>
      <c r="GG330" s="263" t="s">
        <v>6977</v>
      </c>
      <c r="GH330" s="263" t="s">
        <v>6977</v>
      </c>
      <c r="GI330" s="263" t="s">
        <v>6977</v>
      </c>
      <c r="GJ330" s="263" t="s">
        <v>6977</v>
      </c>
      <c r="GK330" s="263" t="s">
        <v>6977</v>
      </c>
      <c r="GL330" s="263" t="s">
        <v>6977</v>
      </c>
      <c r="GM330" s="263" t="s">
        <v>6977</v>
      </c>
      <c r="GN330" s="263" t="s">
        <v>6977</v>
      </c>
      <c r="GO330" s="263" t="s">
        <v>6977</v>
      </c>
      <c r="GP330" s="263" t="s">
        <v>6977</v>
      </c>
      <c r="GQ330" s="263" t="s">
        <v>6977</v>
      </c>
      <c r="GR330" s="263" t="s">
        <v>6977</v>
      </c>
      <c r="GS330" s="263" t="s">
        <v>6977</v>
      </c>
      <c r="GT330" s="263" t="s">
        <v>6977</v>
      </c>
      <c r="GU330" s="263" t="s">
        <v>6977</v>
      </c>
      <c r="GV330" s="263" t="s">
        <v>6977</v>
      </c>
      <c r="GW330" s="263" t="s">
        <v>6977</v>
      </c>
      <c r="GX330" s="263" t="s">
        <v>6977</v>
      </c>
      <c r="GY330" s="263" t="s">
        <v>6977</v>
      </c>
      <c r="GZ330" s="263" t="s">
        <v>6977</v>
      </c>
      <c r="HA330" s="263" t="s">
        <v>6977</v>
      </c>
      <c r="HB330" s="263" t="s">
        <v>6977</v>
      </c>
      <c r="HC330" s="263" t="s">
        <v>6977</v>
      </c>
      <c r="HD330" s="263" t="s">
        <v>6977</v>
      </c>
      <c r="HE330" s="263" t="s">
        <v>6977</v>
      </c>
      <c r="HF330" s="263" t="s">
        <v>6977</v>
      </c>
      <c r="HG330" s="263" t="s">
        <v>6977</v>
      </c>
      <c r="HH330" s="263" t="s">
        <v>6977</v>
      </c>
      <c r="HI330" s="263" t="s">
        <v>6977</v>
      </c>
      <c r="HJ330" s="263" t="s">
        <v>6977</v>
      </c>
      <c r="HK330" s="263" t="s">
        <v>6977</v>
      </c>
      <c r="HL330" s="263" t="s">
        <v>6977</v>
      </c>
      <c r="HM330" s="263" t="s">
        <v>6977</v>
      </c>
      <c r="HN330" s="263" t="s">
        <v>6977</v>
      </c>
      <c r="HO330" s="263" t="s">
        <v>6977</v>
      </c>
      <c r="HP330" s="263" t="s">
        <v>6977</v>
      </c>
      <c r="HQ330" s="263" t="s">
        <v>6977</v>
      </c>
    </row>
    <row r="331" spans="3:225">
      <c r="C331" s="229"/>
      <c r="D331" s="212"/>
      <c r="E331" s="229" t="s">
        <v>7212</v>
      </c>
      <c r="F331" s="235" t="s">
        <v>7280</v>
      </c>
      <c r="G331" s="260" t="s">
        <v>7206</v>
      </c>
      <c r="H331" s="261" t="s">
        <v>7213</v>
      </c>
      <c r="I331" s="262"/>
      <c r="J331" s="262"/>
      <c r="K331" s="262"/>
      <c r="L331" s="262"/>
      <c r="M331" s="262"/>
      <c r="N331" s="262"/>
      <c r="O331" s="262"/>
      <c r="P331" s="262"/>
      <c r="Q331" s="262"/>
      <c r="R331" s="262"/>
      <c r="S331" s="262"/>
      <c r="T331" s="262"/>
      <c r="U331" s="262"/>
      <c r="V331" s="262"/>
      <c r="W331" s="262"/>
      <c r="X331" s="262"/>
      <c r="Y331" s="262"/>
      <c r="Z331" s="262"/>
      <c r="AA331" s="262"/>
      <c r="AB331" s="262"/>
      <c r="AC331" s="262"/>
      <c r="AD331" s="262"/>
      <c r="AE331" s="262"/>
      <c r="AF331" s="262"/>
      <c r="AG331" s="262"/>
      <c r="AH331" s="262"/>
      <c r="AI331" s="262"/>
      <c r="AJ331" s="262"/>
      <c r="AK331" s="262"/>
      <c r="AL331" s="262"/>
      <c r="AM331" s="262"/>
      <c r="AN331" s="262"/>
      <c r="AO331" s="262"/>
      <c r="AP331" s="262"/>
      <c r="AQ331" s="262"/>
      <c r="AR331" s="262"/>
      <c r="AS331" s="262"/>
      <c r="AT331" s="262"/>
      <c r="AU331" s="262"/>
      <c r="AV331" s="262"/>
      <c r="AW331" s="262"/>
      <c r="AX331" s="262"/>
      <c r="AY331" s="262"/>
      <c r="AZ331" s="262"/>
      <c r="BA331" s="262"/>
      <c r="BB331" s="262"/>
      <c r="BC331" s="262"/>
      <c r="BD331" s="262"/>
      <c r="BE331" s="262"/>
      <c r="BF331" s="262"/>
      <c r="BG331" s="262"/>
      <c r="BH331" s="262"/>
      <c r="BI331" s="262"/>
      <c r="BJ331" s="262"/>
      <c r="BK331" s="262"/>
      <c r="BL331" s="262"/>
      <c r="BM331" s="262"/>
      <c r="BN331" s="262"/>
      <c r="BO331" s="262"/>
      <c r="BP331" s="262"/>
      <c r="BQ331" s="262"/>
      <c r="BR331" s="262"/>
      <c r="BS331" s="262"/>
      <c r="BT331" s="262"/>
      <c r="BU331" s="262"/>
      <c r="BV331" s="262"/>
      <c r="BW331" s="262"/>
      <c r="BX331" s="262"/>
      <c r="BY331" s="262"/>
      <c r="BZ331" s="262"/>
      <c r="CA331" s="262"/>
      <c r="CB331" s="262"/>
      <c r="CC331" s="262"/>
      <c r="CD331" s="262"/>
      <c r="CE331" s="262"/>
      <c r="CF331" s="262"/>
      <c r="CG331" s="262"/>
      <c r="CH331" s="262"/>
      <c r="CI331" s="262"/>
      <c r="CJ331" s="262"/>
      <c r="CK331" s="262"/>
      <c r="CL331" s="262"/>
      <c r="CM331" s="262"/>
      <c r="CN331" s="262"/>
      <c r="CO331" s="262"/>
      <c r="CP331" s="262"/>
      <c r="CQ331" s="262"/>
      <c r="CR331" s="262"/>
      <c r="CS331" s="262"/>
      <c r="CT331" s="262"/>
      <c r="CU331" s="262"/>
      <c r="CV331" s="262"/>
      <c r="CW331" s="262"/>
      <c r="CX331" s="262"/>
      <c r="CY331" s="262"/>
      <c r="CZ331" s="262"/>
      <c r="DA331" s="262"/>
      <c r="DB331" s="262"/>
      <c r="DC331" s="262"/>
      <c r="DD331" s="262"/>
      <c r="DE331" s="262"/>
      <c r="DF331" s="262"/>
      <c r="DG331" s="262"/>
      <c r="DH331" s="262"/>
      <c r="DI331" s="262"/>
      <c r="DJ331" s="262"/>
      <c r="DK331" s="262"/>
      <c r="DL331" s="262"/>
      <c r="DM331" s="262"/>
      <c r="DN331" s="262"/>
      <c r="DO331" s="262"/>
      <c r="DP331" s="262"/>
      <c r="DQ331" s="262"/>
      <c r="DR331" s="262"/>
      <c r="DS331" s="262"/>
      <c r="DT331" s="262"/>
      <c r="DU331" s="262"/>
      <c r="DV331" s="262"/>
      <c r="DW331" s="262"/>
      <c r="DX331" s="262"/>
      <c r="DY331" s="262"/>
      <c r="DZ331" s="262"/>
      <c r="EA331" s="262"/>
      <c r="EB331" s="262"/>
      <c r="EC331" s="262"/>
      <c r="ED331" s="262"/>
      <c r="EE331" s="262"/>
      <c r="EF331" s="262"/>
      <c r="EG331" s="262"/>
      <c r="EH331" s="262"/>
      <c r="EI331" s="262"/>
      <c r="EJ331" s="262"/>
      <c r="EK331" s="262"/>
      <c r="EL331" s="262"/>
      <c r="EM331" s="262"/>
      <c r="EN331" s="262"/>
      <c r="EO331" s="263">
        <v>-183.51130000000001</v>
      </c>
      <c r="EP331" s="263" t="s">
        <v>6977</v>
      </c>
      <c r="EQ331" s="263" t="s">
        <v>6977</v>
      </c>
      <c r="ER331" s="263" t="s">
        <v>6977</v>
      </c>
      <c r="ES331" s="263" t="s">
        <v>6977</v>
      </c>
      <c r="ET331" s="263" t="s">
        <v>6977</v>
      </c>
      <c r="EU331" s="263" t="s">
        <v>6977</v>
      </c>
      <c r="EV331" s="263" t="s">
        <v>6977</v>
      </c>
      <c r="EW331" s="263" t="s">
        <v>6977</v>
      </c>
      <c r="EX331" s="263" t="s">
        <v>6977</v>
      </c>
      <c r="EY331" s="263" t="s">
        <v>6977</v>
      </c>
      <c r="EZ331" s="263" t="s">
        <v>6977</v>
      </c>
      <c r="FA331" s="263" t="s">
        <v>6977</v>
      </c>
      <c r="FB331" s="263" t="s">
        <v>6977</v>
      </c>
      <c r="FC331" s="263" t="s">
        <v>6977</v>
      </c>
      <c r="FD331" s="263" t="s">
        <v>6977</v>
      </c>
      <c r="FE331" s="263" t="s">
        <v>6977</v>
      </c>
      <c r="FF331" s="263" t="s">
        <v>6977</v>
      </c>
      <c r="FG331" s="263" t="s">
        <v>6977</v>
      </c>
      <c r="FH331" s="263" t="s">
        <v>6977</v>
      </c>
      <c r="FI331" s="263" t="s">
        <v>6977</v>
      </c>
      <c r="FJ331" s="263" t="s">
        <v>6977</v>
      </c>
      <c r="FK331" s="263" t="s">
        <v>6977</v>
      </c>
      <c r="FL331" s="263" t="s">
        <v>6977</v>
      </c>
      <c r="FM331" s="263" t="s">
        <v>6977</v>
      </c>
      <c r="FN331" s="263" t="s">
        <v>6977</v>
      </c>
      <c r="FO331" s="263" t="s">
        <v>6977</v>
      </c>
      <c r="FP331" s="263" t="s">
        <v>6977</v>
      </c>
      <c r="FQ331" s="263" t="s">
        <v>6977</v>
      </c>
      <c r="FR331" s="263" t="s">
        <v>6977</v>
      </c>
      <c r="FS331" s="263" t="s">
        <v>6977</v>
      </c>
      <c r="FT331" s="263" t="s">
        <v>6977</v>
      </c>
      <c r="FU331" s="263" t="s">
        <v>6977</v>
      </c>
      <c r="FV331" s="263" t="s">
        <v>6977</v>
      </c>
      <c r="FW331" s="263" t="s">
        <v>6977</v>
      </c>
      <c r="FX331" s="263" t="s">
        <v>6977</v>
      </c>
      <c r="FY331" s="263" t="s">
        <v>6977</v>
      </c>
      <c r="FZ331" s="263" t="s">
        <v>6977</v>
      </c>
      <c r="GA331" s="263" t="s">
        <v>6977</v>
      </c>
      <c r="GB331" s="263" t="s">
        <v>6977</v>
      </c>
      <c r="GC331" s="263" t="s">
        <v>6977</v>
      </c>
      <c r="GD331" s="263" t="s">
        <v>6977</v>
      </c>
      <c r="GE331" s="263" t="s">
        <v>6977</v>
      </c>
      <c r="GF331" s="263" t="s">
        <v>6977</v>
      </c>
      <c r="GG331" s="263" t="s">
        <v>6977</v>
      </c>
      <c r="GH331" s="263" t="s">
        <v>6977</v>
      </c>
      <c r="GI331" s="263" t="s">
        <v>6977</v>
      </c>
      <c r="GJ331" s="263" t="s">
        <v>6977</v>
      </c>
      <c r="GK331" s="263" t="s">
        <v>6977</v>
      </c>
      <c r="GL331" s="263" t="s">
        <v>6977</v>
      </c>
      <c r="GM331" s="263" t="s">
        <v>6977</v>
      </c>
      <c r="GN331" s="263" t="s">
        <v>6977</v>
      </c>
      <c r="GO331" s="263" t="s">
        <v>6977</v>
      </c>
      <c r="GP331" s="263" t="s">
        <v>6977</v>
      </c>
      <c r="GQ331" s="263" t="s">
        <v>6977</v>
      </c>
      <c r="GR331" s="263" t="s">
        <v>6977</v>
      </c>
      <c r="GS331" s="263" t="s">
        <v>6977</v>
      </c>
      <c r="GT331" s="263" t="s">
        <v>6977</v>
      </c>
      <c r="GU331" s="263" t="s">
        <v>6977</v>
      </c>
      <c r="GV331" s="263" t="s">
        <v>6977</v>
      </c>
      <c r="GW331" s="263" t="s">
        <v>6977</v>
      </c>
      <c r="GX331" s="263" t="s">
        <v>6977</v>
      </c>
      <c r="GY331" s="263" t="s">
        <v>6977</v>
      </c>
      <c r="GZ331" s="263" t="s">
        <v>6977</v>
      </c>
      <c r="HA331" s="263" t="s">
        <v>6977</v>
      </c>
      <c r="HB331" s="263" t="s">
        <v>6977</v>
      </c>
      <c r="HC331" s="263" t="s">
        <v>6977</v>
      </c>
      <c r="HD331" s="263" t="s">
        <v>6977</v>
      </c>
      <c r="HE331" s="263" t="s">
        <v>6977</v>
      </c>
      <c r="HF331" s="263" t="s">
        <v>6977</v>
      </c>
      <c r="HG331" s="263" t="s">
        <v>6977</v>
      </c>
      <c r="HH331" s="263" t="s">
        <v>6977</v>
      </c>
      <c r="HI331" s="263" t="s">
        <v>6977</v>
      </c>
      <c r="HJ331" s="263" t="s">
        <v>6977</v>
      </c>
      <c r="HK331" s="263" t="s">
        <v>6977</v>
      </c>
      <c r="HL331" s="263" t="s">
        <v>6977</v>
      </c>
      <c r="HM331" s="263" t="s">
        <v>6977</v>
      </c>
      <c r="HN331" s="263" t="s">
        <v>6977</v>
      </c>
      <c r="HO331" s="263" t="s">
        <v>6977</v>
      </c>
      <c r="HP331" s="263" t="s">
        <v>6977</v>
      </c>
      <c r="HQ331" s="263" t="s">
        <v>6977</v>
      </c>
    </row>
    <row r="332" spans="3:225">
      <c r="C332" s="229"/>
      <c r="D332" s="212"/>
      <c r="E332" s="229" t="s">
        <v>7214</v>
      </c>
      <c r="F332" s="235" t="s">
        <v>7280</v>
      </c>
      <c r="G332" s="260" t="s">
        <v>7206</v>
      </c>
      <c r="H332" s="261" t="s">
        <v>7213</v>
      </c>
      <c r="I332" s="262"/>
      <c r="J332" s="262"/>
      <c r="K332" s="262"/>
      <c r="L332" s="262"/>
      <c r="M332" s="262"/>
      <c r="N332" s="262"/>
      <c r="O332" s="262"/>
      <c r="P332" s="262"/>
      <c r="Q332" s="262"/>
      <c r="R332" s="262"/>
      <c r="S332" s="262"/>
      <c r="T332" s="262"/>
      <c r="U332" s="262"/>
      <c r="V332" s="262"/>
      <c r="W332" s="262"/>
      <c r="X332" s="262"/>
      <c r="Y332" s="262"/>
      <c r="Z332" s="262"/>
      <c r="AA332" s="262"/>
      <c r="AB332" s="262"/>
      <c r="AC332" s="262"/>
      <c r="AD332" s="262"/>
      <c r="AE332" s="262"/>
      <c r="AF332" s="262"/>
      <c r="AG332" s="262"/>
      <c r="AH332" s="262"/>
      <c r="AI332" s="262"/>
      <c r="AJ332" s="262"/>
      <c r="AK332" s="262"/>
      <c r="AL332" s="262"/>
      <c r="AM332" s="262"/>
      <c r="AN332" s="262"/>
      <c r="AO332" s="262"/>
      <c r="AP332" s="262"/>
      <c r="AQ332" s="262"/>
      <c r="AR332" s="262"/>
      <c r="AS332" s="262"/>
      <c r="AT332" s="262"/>
      <c r="AU332" s="262"/>
      <c r="AV332" s="262"/>
      <c r="AW332" s="262"/>
      <c r="AX332" s="262"/>
      <c r="AY332" s="262"/>
      <c r="AZ332" s="262"/>
      <c r="BA332" s="262"/>
      <c r="BB332" s="262"/>
      <c r="BC332" s="262"/>
      <c r="BD332" s="262"/>
      <c r="BE332" s="262"/>
      <c r="BF332" s="262"/>
      <c r="BG332" s="262"/>
      <c r="BH332" s="262"/>
      <c r="BI332" s="262"/>
      <c r="BJ332" s="262"/>
      <c r="BK332" s="262"/>
      <c r="BL332" s="262"/>
      <c r="BM332" s="262"/>
      <c r="BN332" s="262"/>
      <c r="BO332" s="262"/>
      <c r="BP332" s="262"/>
      <c r="BQ332" s="262"/>
      <c r="BR332" s="262"/>
      <c r="BS332" s="262"/>
      <c r="BT332" s="262"/>
      <c r="BU332" s="262"/>
      <c r="BV332" s="262"/>
      <c r="BW332" s="262"/>
      <c r="BX332" s="262"/>
      <c r="BY332" s="262"/>
      <c r="BZ332" s="262"/>
      <c r="CA332" s="262"/>
      <c r="CB332" s="262"/>
      <c r="CC332" s="262"/>
      <c r="CD332" s="262"/>
      <c r="CE332" s="262"/>
      <c r="CF332" s="262"/>
      <c r="CG332" s="262"/>
      <c r="CH332" s="262"/>
      <c r="CI332" s="262"/>
      <c r="CJ332" s="262"/>
      <c r="CK332" s="262"/>
      <c r="CL332" s="262"/>
      <c r="CM332" s="262"/>
      <c r="CN332" s="262"/>
      <c r="CO332" s="262"/>
      <c r="CP332" s="262"/>
      <c r="CQ332" s="262"/>
      <c r="CR332" s="262"/>
      <c r="CS332" s="262"/>
      <c r="CT332" s="262"/>
      <c r="CU332" s="262"/>
      <c r="CV332" s="262"/>
      <c r="CW332" s="262"/>
      <c r="CX332" s="262"/>
      <c r="CY332" s="262"/>
      <c r="CZ332" s="262"/>
      <c r="DA332" s="262"/>
      <c r="DB332" s="262"/>
      <c r="DC332" s="262"/>
      <c r="DD332" s="262"/>
      <c r="DE332" s="262"/>
      <c r="DF332" s="262"/>
      <c r="DG332" s="262"/>
      <c r="DH332" s="262"/>
      <c r="DI332" s="262"/>
      <c r="DJ332" s="262"/>
      <c r="DK332" s="262"/>
      <c r="DL332" s="262"/>
      <c r="DM332" s="262"/>
      <c r="DN332" s="262"/>
      <c r="DO332" s="262"/>
      <c r="DP332" s="262"/>
      <c r="DQ332" s="262"/>
      <c r="DR332" s="262"/>
      <c r="DS332" s="262"/>
      <c r="DT332" s="262"/>
      <c r="DU332" s="262"/>
      <c r="DV332" s="262"/>
      <c r="DW332" s="262"/>
      <c r="DX332" s="262"/>
      <c r="DY332" s="262"/>
      <c r="DZ332" s="262"/>
      <c r="EA332" s="262"/>
      <c r="EB332" s="262"/>
      <c r="EC332" s="262"/>
      <c r="ED332" s="262"/>
      <c r="EE332" s="262"/>
      <c r="EF332" s="262"/>
      <c r="EG332" s="262"/>
      <c r="EH332" s="262"/>
      <c r="EI332" s="262"/>
      <c r="EJ332" s="262"/>
      <c r="EK332" s="262"/>
      <c r="EL332" s="262"/>
      <c r="EM332" s="262"/>
      <c r="EN332" s="262"/>
      <c r="EO332" s="263">
        <v>-101.7958</v>
      </c>
      <c r="EP332" s="263" t="s">
        <v>6977</v>
      </c>
      <c r="EQ332" s="263" t="s">
        <v>6977</v>
      </c>
      <c r="ER332" s="263" t="s">
        <v>6977</v>
      </c>
      <c r="ES332" s="263" t="s">
        <v>6977</v>
      </c>
      <c r="ET332" s="263" t="s">
        <v>6977</v>
      </c>
      <c r="EU332" s="263" t="s">
        <v>6977</v>
      </c>
      <c r="EV332" s="263" t="s">
        <v>6977</v>
      </c>
      <c r="EW332" s="263" t="s">
        <v>6977</v>
      </c>
      <c r="EX332" s="263" t="s">
        <v>6977</v>
      </c>
      <c r="EY332" s="263" t="s">
        <v>6977</v>
      </c>
      <c r="EZ332" s="263" t="s">
        <v>6977</v>
      </c>
      <c r="FA332" s="263" t="s">
        <v>6977</v>
      </c>
      <c r="FB332" s="263" t="s">
        <v>6977</v>
      </c>
      <c r="FC332" s="263" t="s">
        <v>6977</v>
      </c>
      <c r="FD332" s="263" t="s">
        <v>6977</v>
      </c>
      <c r="FE332" s="263" t="s">
        <v>6977</v>
      </c>
      <c r="FF332" s="263" t="s">
        <v>6977</v>
      </c>
      <c r="FG332" s="263" t="s">
        <v>6977</v>
      </c>
      <c r="FH332" s="263" t="s">
        <v>6977</v>
      </c>
      <c r="FI332" s="263" t="s">
        <v>6977</v>
      </c>
      <c r="FJ332" s="263" t="s">
        <v>6977</v>
      </c>
      <c r="FK332" s="263" t="s">
        <v>6977</v>
      </c>
      <c r="FL332" s="263" t="s">
        <v>6977</v>
      </c>
      <c r="FM332" s="263" t="s">
        <v>6977</v>
      </c>
      <c r="FN332" s="263" t="s">
        <v>6977</v>
      </c>
      <c r="FO332" s="263" t="s">
        <v>6977</v>
      </c>
      <c r="FP332" s="263" t="s">
        <v>6977</v>
      </c>
      <c r="FQ332" s="263" t="s">
        <v>6977</v>
      </c>
      <c r="FR332" s="263" t="s">
        <v>6977</v>
      </c>
      <c r="FS332" s="263" t="s">
        <v>6977</v>
      </c>
      <c r="FT332" s="263" t="s">
        <v>6977</v>
      </c>
      <c r="FU332" s="263" t="s">
        <v>6977</v>
      </c>
      <c r="FV332" s="263" t="s">
        <v>6977</v>
      </c>
      <c r="FW332" s="263" t="s">
        <v>6977</v>
      </c>
      <c r="FX332" s="263" t="s">
        <v>6977</v>
      </c>
      <c r="FY332" s="263" t="s">
        <v>6977</v>
      </c>
      <c r="FZ332" s="263" t="s">
        <v>6977</v>
      </c>
      <c r="GA332" s="263" t="s">
        <v>6977</v>
      </c>
      <c r="GB332" s="263" t="s">
        <v>6977</v>
      </c>
      <c r="GC332" s="263" t="s">
        <v>6977</v>
      </c>
      <c r="GD332" s="263" t="s">
        <v>6977</v>
      </c>
      <c r="GE332" s="263" t="s">
        <v>6977</v>
      </c>
      <c r="GF332" s="263" t="s">
        <v>6977</v>
      </c>
      <c r="GG332" s="263" t="s">
        <v>6977</v>
      </c>
      <c r="GH332" s="263" t="s">
        <v>6977</v>
      </c>
      <c r="GI332" s="263" t="s">
        <v>6977</v>
      </c>
      <c r="GJ332" s="263" t="s">
        <v>6977</v>
      </c>
      <c r="GK332" s="263" t="s">
        <v>6977</v>
      </c>
      <c r="GL332" s="263" t="s">
        <v>6977</v>
      </c>
      <c r="GM332" s="263" t="s">
        <v>6977</v>
      </c>
      <c r="GN332" s="263" t="s">
        <v>6977</v>
      </c>
      <c r="GO332" s="263" t="s">
        <v>6977</v>
      </c>
      <c r="GP332" s="263" t="s">
        <v>6977</v>
      </c>
      <c r="GQ332" s="263" t="s">
        <v>6977</v>
      </c>
      <c r="GR332" s="263" t="s">
        <v>6977</v>
      </c>
      <c r="GS332" s="263" t="s">
        <v>6977</v>
      </c>
      <c r="GT332" s="263" t="s">
        <v>6977</v>
      </c>
      <c r="GU332" s="263" t="s">
        <v>6977</v>
      </c>
      <c r="GV332" s="263" t="s">
        <v>6977</v>
      </c>
      <c r="GW332" s="263" t="s">
        <v>6977</v>
      </c>
      <c r="GX332" s="263" t="s">
        <v>6977</v>
      </c>
      <c r="GY332" s="263" t="s">
        <v>6977</v>
      </c>
      <c r="GZ332" s="263" t="s">
        <v>6977</v>
      </c>
      <c r="HA332" s="263" t="s">
        <v>6977</v>
      </c>
      <c r="HB332" s="263" t="s">
        <v>6977</v>
      </c>
      <c r="HC332" s="263" t="s">
        <v>6977</v>
      </c>
      <c r="HD332" s="263" t="s">
        <v>6977</v>
      </c>
      <c r="HE332" s="263" t="s">
        <v>6977</v>
      </c>
      <c r="HF332" s="263" t="s">
        <v>6977</v>
      </c>
      <c r="HG332" s="263" t="s">
        <v>6977</v>
      </c>
      <c r="HH332" s="263" t="s">
        <v>6977</v>
      </c>
      <c r="HI332" s="263" t="s">
        <v>6977</v>
      </c>
      <c r="HJ332" s="263" t="s">
        <v>6977</v>
      </c>
      <c r="HK332" s="263" t="s">
        <v>6977</v>
      </c>
      <c r="HL332" s="263" t="s">
        <v>6977</v>
      </c>
      <c r="HM332" s="263" t="s">
        <v>6977</v>
      </c>
      <c r="HN332" s="263" t="s">
        <v>6977</v>
      </c>
      <c r="HO332" s="263" t="s">
        <v>6977</v>
      </c>
      <c r="HP332" s="263" t="s">
        <v>6977</v>
      </c>
      <c r="HQ332" s="263" t="s">
        <v>6977</v>
      </c>
    </row>
    <row r="333" spans="3:225">
      <c r="C333" s="229"/>
      <c r="D333" s="212"/>
      <c r="E333" s="229" t="s">
        <v>7215</v>
      </c>
      <c r="F333" s="235" t="s">
        <v>7280</v>
      </c>
      <c r="G333" s="260" t="s">
        <v>7206</v>
      </c>
      <c r="H333" s="261" t="s">
        <v>7213</v>
      </c>
      <c r="I333" s="263">
        <v>-2982.9313999999999</v>
      </c>
      <c r="J333" s="263">
        <v>274771.8187</v>
      </c>
      <c r="K333" s="263">
        <v>-5572.6527999999998</v>
      </c>
      <c r="L333" s="263" t="s">
        <v>135</v>
      </c>
      <c r="M333" s="263" t="s">
        <v>135</v>
      </c>
      <c r="N333" s="263">
        <v>72756.760500000004</v>
      </c>
      <c r="O333" s="263">
        <v>443738.56920000003</v>
      </c>
      <c r="P333" s="263">
        <v>-1671.4395</v>
      </c>
      <c r="Q333" s="263">
        <v>-1294.5495000000001</v>
      </c>
      <c r="R333" s="263">
        <v>-34295.085500000001</v>
      </c>
      <c r="S333" s="263">
        <v>83828.424799999993</v>
      </c>
      <c r="T333" s="263">
        <v>-1088.7864999999999</v>
      </c>
      <c r="U333" s="263">
        <v>-416.63990000000001</v>
      </c>
      <c r="V333" s="263" t="s">
        <v>135</v>
      </c>
      <c r="W333" s="263">
        <v>188.39019999999999</v>
      </c>
      <c r="X333" s="263">
        <v>5361.1985000000004</v>
      </c>
      <c r="Y333" s="263">
        <v>9582.7188000000006</v>
      </c>
      <c r="Z333" s="263" t="s">
        <v>135</v>
      </c>
      <c r="AA333" s="263">
        <v>150750.29740000001</v>
      </c>
      <c r="AB333" s="263" t="s">
        <v>135</v>
      </c>
      <c r="AC333" s="263">
        <v>334.52109999999999</v>
      </c>
      <c r="AD333" s="263" t="s">
        <v>135</v>
      </c>
      <c r="AE333" s="263">
        <v>8383.9617999999991</v>
      </c>
      <c r="AF333" s="263">
        <v>3272.4355999999998</v>
      </c>
      <c r="AG333" s="263" t="s">
        <v>135</v>
      </c>
      <c r="AH333" s="263" t="s">
        <v>135</v>
      </c>
      <c r="AI333" s="263">
        <v>-602.37990000000002</v>
      </c>
      <c r="AJ333" s="263">
        <v>5753.59</v>
      </c>
      <c r="AK333" s="263">
        <v>-3987.4018000000001</v>
      </c>
      <c r="AL333" s="263">
        <v>578.72140000000002</v>
      </c>
      <c r="AM333" s="263">
        <v>63.997100000000003</v>
      </c>
      <c r="AN333" s="263">
        <v>5960.8326999999999</v>
      </c>
      <c r="AO333" s="263">
        <v>2702.9540999999999</v>
      </c>
      <c r="AP333" s="263" t="s">
        <v>135</v>
      </c>
      <c r="AQ333" s="263">
        <v>3006.7575000000002</v>
      </c>
      <c r="AR333" s="263">
        <v>1422.366</v>
      </c>
      <c r="AS333" s="263" t="s">
        <v>135</v>
      </c>
      <c r="AT333" s="263">
        <v>4274.3746000000001</v>
      </c>
      <c r="AU333" s="263">
        <v>-21283.233499999998</v>
      </c>
      <c r="AV333" s="263" t="s">
        <v>135</v>
      </c>
      <c r="AW333" s="263">
        <v>-2032.9147</v>
      </c>
      <c r="AX333" s="263" t="s">
        <v>135</v>
      </c>
      <c r="AY333" s="263">
        <v>8887.7831999999999</v>
      </c>
      <c r="AZ333" s="263">
        <v>-82111.988200000007</v>
      </c>
      <c r="BA333" s="263">
        <v>-33.353099999999998</v>
      </c>
      <c r="BB333" s="263">
        <v>144.24770000000001</v>
      </c>
      <c r="BC333" s="263" t="s">
        <v>135</v>
      </c>
      <c r="BD333" s="263" t="s">
        <v>135</v>
      </c>
      <c r="BE333" s="263">
        <v>1217.7501999999999</v>
      </c>
      <c r="BF333" s="263" t="s">
        <v>135</v>
      </c>
      <c r="BG333" s="263">
        <v>7817.7557999999999</v>
      </c>
      <c r="BH333" s="263" t="s">
        <v>135</v>
      </c>
      <c r="BI333" s="263">
        <v>2943.6066000000001</v>
      </c>
      <c r="BJ333" s="263">
        <v>-319.91730000000001</v>
      </c>
      <c r="BK333" s="263">
        <v>-319.77100000000002</v>
      </c>
      <c r="BL333" s="263">
        <v>-5956.3593000000001</v>
      </c>
      <c r="BM333" s="263">
        <v>-12443.7302</v>
      </c>
      <c r="BN333" s="263">
        <v>9.3689999999999998</v>
      </c>
      <c r="BO333" s="263">
        <v>-2150.7147</v>
      </c>
      <c r="BP333" s="263">
        <v>93168.988400000002</v>
      </c>
      <c r="BQ333" s="263">
        <v>-1800.2987000000001</v>
      </c>
      <c r="BR333" s="263">
        <v>404.86579999999998</v>
      </c>
      <c r="BS333" s="263">
        <v>2668.4357</v>
      </c>
      <c r="BT333" s="263">
        <v>-1433.0279</v>
      </c>
      <c r="BU333" s="263">
        <v>2438.3888999999999</v>
      </c>
      <c r="BV333" s="263">
        <v>13988.291499999999</v>
      </c>
      <c r="BW333" s="263">
        <v>319.17430000000002</v>
      </c>
      <c r="BX333" s="263" t="s">
        <v>135</v>
      </c>
      <c r="BY333" s="263" t="s">
        <v>135</v>
      </c>
      <c r="BZ333" s="263" t="s">
        <v>135</v>
      </c>
      <c r="CA333" s="263" t="s">
        <v>135</v>
      </c>
      <c r="CB333" s="263" t="s">
        <v>135</v>
      </c>
      <c r="CC333" s="263">
        <v>3123.6439999999998</v>
      </c>
      <c r="CD333" s="263">
        <v>-88.071899999999999</v>
      </c>
      <c r="CE333" s="263">
        <v>-59.357100000000003</v>
      </c>
      <c r="CF333" s="263" t="s">
        <v>135</v>
      </c>
      <c r="CG333" s="263">
        <v>-1417.5734</v>
      </c>
      <c r="CH333" s="263">
        <v>8050.8197</v>
      </c>
      <c r="CI333" s="263">
        <v>-1364.2997</v>
      </c>
      <c r="CJ333" s="263">
        <v>-625.36429999999996</v>
      </c>
      <c r="CK333" s="263" t="s">
        <v>135</v>
      </c>
      <c r="CL333" s="263">
        <v>-64.543000000000006</v>
      </c>
      <c r="CM333" s="263">
        <v>-2760.5273999999999</v>
      </c>
      <c r="CN333" s="263">
        <v>-132.12209999999999</v>
      </c>
      <c r="CO333" s="263">
        <v>47.485300000000002</v>
      </c>
      <c r="CP333" s="263">
        <v>168.84569999999999</v>
      </c>
      <c r="CQ333" s="263" t="s">
        <v>135</v>
      </c>
      <c r="CR333" s="263" t="s">
        <v>135</v>
      </c>
      <c r="CS333" s="263">
        <v>9963.4375</v>
      </c>
      <c r="CT333" s="263">
        <v>501.96899999999999</v>
      </c>
      <c r="CU333" s="263" t="s">
        <v>135</v>
      </c>
      <c r="CV333" s="263" t="s">
        <v>135</v>
      </c>
      <c r="CW333" s="263">
        <v>8638.6717000000008</v>
      </c>
      <c r="CX333" s="263">
        <v>2108.7235999999998</v>
      </c>
      <c r="CY333" s="263">
        <v>1916.3309999999999</v>
      </c>
      <c r="CZ333" s="263">
        <v>-172.98269999999999</v>
      </c>
      <c r="DA333" s="263">
        <v>2612.4512</v>
      </c>
      <c r="DB333" s="263">
        <v>826.84690000000001</v>
      </c>
      <c r="DC333" s="263" t="s">
        <v>135</v>
      </c>
      <c r="DD333" s="263">
        <v>1142.8036999999999</v>
      </c>
      <c r="DE333" s="263">
        <v>5816.6264000000001</v>
      </c>
      <c r="DF333" s="263">
        <v>-1026.704</v>
      </c>
      <c r="DG333" s="263">
        <v>-1858.1122</v>
      </c>
      <c r="DH333" s="263">
        <v>-823.87570000000005</v>
      </c>
      <c r="DI333" s="263" t="s">
        <v>135</v>
      </c>
      <c r="DJ333" s="263" t="s">
        <v>135</v>
      </c>
      <c r="DK333" s="263">
        <v>719.76700000000005</v>
      </c>
      <c r="DL333" s="263" t="s">
        <v>135</v>
      </c>
      <c r="DM333" s="263">
        <v>-4116.232</v>
      </c>
      <c r="DN333" s="263" t="s">
        <v>135</v>
      </c>
      <c r="DO333" s="263">
        <v>-6716.6440000000002</v>
      </c>
      <c r="DP333" s="263">
        <v>1515.0663999999999</v>
      </c>
      <c r="DQ333" s="263" t="s">
        <v>135</v>
      </c>
      <c r="DR333" s="263" t="s">
        <v>135</v>
      </c>
      <c r="DS333" s="263">
        <v>1174.0454</v>
      </c>
      <c r="DT333" s="263" t="s">
        <v>135</v>
      </c>
      <c r="DU333" s="263" t="s">
        <v>135</v>
      </c>
      <c r="DV333" s="263">
        <v>-46082.43</v>
      </c>
      <c r="DW333" s="263">
        <v>748.36900000000003</v>
      </c>
      <c r="DX333" s="263">
        <v>-20.450500000000002</v>
      </c>
      <c r="DY333" s="263">
        <v>-108.3603</v>
      </c>
      <c r="DZ333" s="263">
        <v>-940.92330000000004</v>
      </c>
      <c r="EA333" s="263" t="s">
        <v>135</v>
      </c>
      <c r="EB333" s="263" t="s">
        <v>135</v>
      </c>
      <c r="EC333" s="263" t="s">
        <v>135</v>
      </c>
      <c r="ED333" s="263">
        <v>159.2039</v>
      </c>
      <c r="EE333" s="263">
        <v>-57310.86</v>
      </c>
      <c r="EF333" s="263">
        <v>-1214.5930000000001</v>
      </c>
      <c r="EG333" s="263" t="s">
        <v>135</v>
      </c>
      <c r="EH333" s="263">
        <v>152228.72</v>
      </c>
      <c r="EI333" s="263" t="s">
        <v>135</v>
      </c>
      <c r="EJ333" s="263" t="s">
        <v>135</v>
      </c>
      <c r="EK333" s="263">
        <v>-2797.6120000000001</v>
      </c>
      <c r="EL333" s="263">
        <v>728.71839999999997</v>
      </c>
      <c r="EM333" s="263" t="s">
        <v>135</v>
      </c>
      <c r="EN333" s="263">
        <v>-12122.08</v>
      </c>
      <c r="EO333" s="263">
        <v>-315.80700000000002</v>
      </c>
      <c r="EP333" s="263" t="s">
        <v>6977</v>
      </c>
      <c r="EQ333" s="263" t="s">
        <v>6977</v>
      </c>
      <c r="ER333" s="263" t="s">
        <v>6977</v>
      </c>
      <c r="ES333" s="263" t="s">
        <v>6977</v>
      </c>
      <c r="ET333" s="263" t="s">
        <v>6977</v>
      </c>
      <c r="EU333" s="263" t="s">
        <v>6977</v>
      </c>
      <c r="EV333" s="263" t="s">
        <v>6977</v>
      </c>
      <c r="EW333" s="263" t="s">
        <v>6977</v>
      </c>
      <c r="EX333" s="263" t="s">
        <v>6977</v>
      </c>
      <c r="EY333" s="263" t="s">
        <v>6977</v>
      </c>
      <c r="EZ333" s="263" t="s">
        <v>6977</v>
      </c>
      <c r="FA333" s="263" t="s">
        <v>6977</v>
      </c>
      <c r="FB333" s="263" t="s">
        <v>6977</v>
      </c>
      <c r="FC333" s="263" t="s">
        <v>6977</v>
      </c>
      <c r="FD333" s="263" t="s">
        <v>6977</v>
      </c>
      <c r="FE333" s="263" t="s">
        <v>6977</v>
      </c>
      <c r="FF333" s="263" t="s">
        <v>6977</v>
      </c>
      <c r="FG333" s="263" t="s">
        <v>6977</v>
      </c>
      <c r="FH333" s="263" t="s">
        <v>6977</v>
      </c>
      <c r="FI333" s="263" t="s">
        <v>6977</v>
      </c>
      <c r="FJ333" s="263" t="s">
        <v>6977</v>
      </c>
      <c r="FK333" s="263" t="s">
        <v>6977</v>
      </c>
      <c r="FL333" s="263" t="s">
        <v>6977</v>
      </c>
      <c r="FM333" s="263" t="s">
        <v>6977</v>
      </c>
      <c r="FN333" s="263" t="s">
        <v>6977</v>
      </c>
      <c r="FO333" s="263" t="s">
        <v>6977</v>
      </c>
      <c r="FP333" s="263" t="s">
        <v>6977</v>
      </c>
      <c r="FQ333" s="263" t="s">
        <v>6977</v>
      </c>
      <c r="FR333" s="263" t="s">
        <v>6977</v>
      </c>
      <c r="FS333" s="263" t="s">
        <v>6977</v>
      </c>
      <c r="FT333" s="263" t="s">
        <v>6977</v>
      </c>
      <c r="FU333" s="263" t="s">
        <v>6977</v>
      </c>
      <c r="FV333" s="263" t="s">
        <v>6977</v>
      </c>
      <c r="FW333" s="263" t="s">
        <v>6977</v>
      </c>
      <c r="FX333" s="263" t="s">
        <v>6977</v>
      </c>
      <c r="FY333" s="263" t="s">
        <v>6977</v>
      </c>
      <c r="FZ333" s="263" t="s">
        <v>6977</v>
      </c>
      <c r="GA333" s="263" t="s">
        <v>6977</v>
      </c>
      <c r="GB333" s="263" t="s">
        <v>6977</v>
      </c>
      <c r="GC333" s="263" t="s">
        <v>6977</v>
      </c>
      <c r="GD333" s="263" t="s">
        <v>6977</v>
      </c>
      <c r="GE333" s="263" t="s">
        <v>6977</v>
      </c>
      <c r="GF333" s="263" t="s">
        <v>6977</v>
      </c>
      <c r="GG333" s="263" t="s">
        <v>6977</v>
      </c>
      <c r="GH333" s="263" t="s">
        <v>6977</v>
      </c>
      <c r="GI333" s="263" t="s">
        <v>6977</v>
      </c>
      <c r="GJ333" s="263" t="s">
        <v>6977</v>
      </c>
      <c r="GK333" s="263" t="s">
        <v>6977</v>
      </c>
      <c r="GL333" s="263" t="s">
        <v>6977</v>
      </c>
      <c r="GM333" s="263" t="s">
        <v>6977</v>
      </c>
      <c r="GN333" s="263" t="s">
        <v>6977</v>
      </c>
      <c r="GO333" s="263" t="s">
        <v>6977</v>
      </c>
      <c r="GP333" s="263" t="s">
        <v>6977</v>
      </c>
      <c r="GQ333" s="263" t="s">
        <v>6977</v>
      </c>
      <c r="GR333" s="263" t="s">
        <v>6977</v>
      </c>
      <c r="GS333" s="263" t="s">
        <v>6977</v>
      </c>
      <c r="GT333" s="263" t="s">
        <v>6977</v>
      </c>
      <c r="GU333" s="263" t="s">
        <v>6977</v>
      </c>
      <c r="GV333" s="263" t="s">
        <v>6977</v>
      </c>
      <c r="GW333" s="263" t="s">
        <v>6977</v>
      </c>
      <c r="GX333" s="263" t="s">
        <v>6977</v>
      </c>
      <c r="GY333" s="263" t="s">
        <v>6977</v>
      </c>
      <c r="GZ333" s="263" t="s">
        <v>6977</v>
      </c>
      <c r="HA333" s="263" t="s">
        <v>6977</v>
      </c>
      <c r="HB333" s="263" t="s">
        <v>6977</v>
      </c>
      <c r="HC333" s="263" t="s">
        <v>6977</v>
      </c>
      <c r="HD333" s="263" t="s">
        <v>6977</v>
      </c>
      <c r="HE333" s="263" t="s">
        <v>6977</v>
      </c>
      <c r="HF333" s="263" t="s">
        <v>6977</v>
      </c>
      <c r="HG333" s="263" t="s">
        <v>6977</v>
      </c>
      <c r="HH333" s="263" t="s">
        <v>6977</v>
      </c>
      <c r="HI333" s="263" t="s">
        <v>6977</v>
      </c>
      <c r="HJ333" s="263" t="s">
        <v>6977</v>
      </c>
      <c r="HK333" s="263" t="s">
        <v>6977</v>
      </c>
      <c r="HL333" s="263" t="s">
        <v>6977</v>
      </c>
      <c r="HM333" s="263" t="s">
        <v>6977</v>
      </c>
      <c r="HN333" s="263" t="s">
        <v>6977</v>
      </c>
      <c r="HO333" s="263" t="s">
        <v>6977</v>
      </c>
      <c r="HP333" s="263" t="s">
        <v>6977</v>
      </c>
      <c r="HQ333" s="263" t="s">
        <v>6977</v>
      </c>
    </row>
    <row r="334" spans="3:225">
      <c r="C334" s="229"/>
      <c r="D334" s="212"/>
      <c r="E334" s="229" t="s">
        <v>7216</v>
      </c>
      <c r="F334" s="235" t="s">
        <v>7280</v>
      </c>
      <c r="G334" s="260" t="s">
        <v>7206</v>
      </c>
      <c r="H334" s="261" t="s">
        <v>7213</v>
      </c>
      <c r="I334" s="263">
        <v>-2596.0459000000001</v>
      </c>
      <c r="J334" s="263">
        <v>260416.5815</v>
      </c>
      <c r="K334" s="263">
        <v>-6370.6364000000003</v>
      </c>
      <c r="L334" s="263" t="s">
        <v>135</v>
      </c>
      <c r="M334" s="263" t="s">
        <v>135</v>
      </c>
      <c r="N334" s="263">
        <v>312647.95760000002</v>
      </c>
      <c r="O334" s="263">
        <v>500692.78450000001</v>
      </c>
      <c r="P334" s="263">
        <v>-7085.1869999999999</v>
      </c>
      <c r="Q334" s="263">
        <v>-1152.9970000000001</v>
      </c>
      <c r="R334" s="263">
        <v>-145554.18220000001</v>
      </c>
      <c r="S334" s="263">
        <v>131788.4167</v>
      </c>
      <c r="T334" s="263">
        <v>-926.88260000000002</v>
      </c>
      <c r="U334" s="263">
        <v>-410.14530000000002</v>
      </c>
      <c r="V334" s="263" t="s">
        <v>135</v>
      </c>
      <c r="W334" s="263">
        <v>-51.761499999999998</v>
      </c>
      <c r="X334" s="263">
        <v>-6093.4</v>
      </c>
      <c r="Y334" s="263">
        <v>9843.4865000000009</v>
      </c>
      <c r="Z334" s="263" t="s">
        <v>135</v>
      </c>
      <c r="AA334" s="263">
        <v>193021.4662</v>
      </c>
      <c r="AB334" s="263" t="s">
        <v>135</v>
      </c>
      <c r="AC334" s="263">
        <v>45.817900000000002</v>
      </c>
      <c r="AD334" s="263" t="s">
        <v>135</v>
      </c>
      <c r="AE334" s="263">
        <v>4541.5213999999996</v>
      </c>
      <c r="AF334" s="263">
        <v>-7098.9687999999996</v>
      </c>
      <c r="AG334" s="263" t="s">
        <v>135</v>
      </c>
      <c r="AH334" s="263" t="s">
        <v>135</v>
      </c>
      <c r="AI334" s="263">
        <v>-871.14859999999999</v>
      </c>
      <c r="AJ334" s="263">
        <v>5749.4430000000002</v>
      </c>
      <c r="AK334" s="263">
        <v>-1204.8359</v>
      </c>
      <c r="AL334" s="263">
        <v>361.30309999999997</v>
      </c>
      <c r="AM334" s="263">
        <v>-354.31700000000001</v>
      </c>
      <c r="AN334" s="263">
        <v>7093.6469999999999</v>
      </c>
      <c r="AO334" s="263">
        <v>2700.6322</v>
      </c>
      <c r="AP334" s="263" t="s">
        <v>135</v>
      </c>
      <c r="AQ334" s="263">
        <v>3468.5331000000001</v>
      </c>
      <c r="AR334" s="263">
        <v>1366.4399000000001</v>
      </c>
      <c r="AS334" s="263">
        <v>103.1841</v>
      </c>
      <c r="AT334" s="263">
        <v>11121.6942</v>
      </c>
      <c r="AU334" s="263">
        <v>-39804.877500000002</v>
      </c>
      <c r="AV334" s="263" t="s">
        <v>135</v>
      </c>
      <c r="AW334" s="263">
        <v>-6568.5865999999996</v>
      </c>
      <c r="AX334" s="263" t="s">
        <v>135</v>
      </c>
      <c r="AY334" s="263">
        <v>8229.4243000000006</v>
      </c>
      <c r="AZ334" s="263">
        <v>-100463.96120000001</v>
      </c>
      <c r="BA334" s="263">
        <v>-248.8716</v>
      </c>
      <c r="BB334" s="263">
        <v>348.30720000000002</v>
      </c>
      <c r="BC334" s="263" t="s">
        <v>135</v>
      </c>
      <c r="BD334" s="263" t="s">
        <v>135</v>
      </c>
      <c r="BE334" s="263">
        <v>-64.6751</v>
      </c>
      <c r="BF334" s="263" t="s">
        <v>135</v>
      </c>
      <c r="BG334" s="263">
        <v>17162.979599999999</v>
      </c>
      <c r="BH334" s="263">
        <v>-12934.662399999999</v>
      </c>
      <c r="BI334" s="263">
        <v>1743.3717999999999</v>
      </c>
      <c r="BJ334" s="263">
        <v>227.33959999999999</v>
      </c>
      <c r="BK334" s="263">
        <v>-566.15099999999995</v>
      </c>
      <c r="BL334" s="263">
        <v>-10389.9836</v>
      </c>
      <c r="BM334" s="263">
        <v>-32165.217799999999</v>
      </c>
      <c r="BN334" s="263">
        <v>615.20230000000004</v>
      </c>
      <c r="BO334" s="263">
        <v>-3025.0111999999999</v>
      </c>
      <c r="BP334" s="263">
        <v>54717.398699999998</v>
      </c>
      <c r="BQ334" s="263">
        <v>569.71010000000001</v>
      </c>
      <c r="BR334" s="263">
        <v>947.26070000000004</v>
      </c>
      <c r="BS334" s="263">
        <v>-45198.090700000001</v>
      </c>
      <c r="BT334" s="263">
        <v>-342.50599999999997</v>
      </c>
      <c r="BU334" s="263">
        <v>2469.1788000000001</v>
      </c>
      <c r="BV334" s="263">
        <v>14843.195299999999</v>
      </c>
      <c r="BW334" s="263">
        <v>5191.8131999999996</v>
      </c>
      <c r="BX334" s="263" t="s">
        <v>135</v>
      </c>
      <c r="BY334" s="263" t="s">
        <v>135</v>
      </c>
      <c r="BZ334" s="263" t="s">
        <v>135</v>
      </c>
      <c r="CA334" s="263" t="s">
        <v>135</v>
      </c>
      <c r="CB334" s="263" t="s">
        <v>135</v>
      </c>
      <c r="CC334" s="263">
        <v>-19692.6695</v>
      </c>
      <c r="CD334" s="263">
        <v>-3830.3775999999998</v>
      </c>
      <c r="CE334" s="263" t="s">
        <v>135</v>
      </c>
      <c r="CF334" s="263" t="s">
        <v>135</v>
      </c>
      <c r="CG334" s="263">
        <v>-756.10530000000006</v>
      </c>
      <c r="CH334" s="263">
        <v>-3900.6983</v>
      </c>
      <c r="CI334" s="263">
        <v>-1814.0607</v>
      </c>
      <c r="CJ334" s="263">
        <v>-576.37670000000003</v>
      </c>
      <c r="CK334" s="263" t="s">
        <v>135</v>
      </c>
      <c r="CL334" s="263">
        <v>-1152.1158</v>
      </c>
      <c r="CM334" s="263">
        <v>-5087.9589999999998</v>
      </c>
      <c r="CN334" s="263">
        <v>-81.846199999999996</v>
      </c>
      <c r="CO334" s="263">
        <v>-30.398099999999999</v>
      </c>
      <c r="CP334" s="263">
        <v>-871.61839999999995</v>
      </c>
      <c r="CQ334" s="263" t="s">
        <v>135</v>
      </c>
      <c r="CR334" s="263" t="s">
        <v>135</v>
      </c>
      <c r="CS334" s="263">
        <v>15049.6909</v>
      </c>
      <c r="CT334" s="263">
        <v>97.355999999999995</v>
      </c>
      <c r="CU334" s="263">
        <v>-788.78959999999995</v>
      </c>
      <c r="CV334" s="263" t="s">
        <v>135</v>
      </c>
      <c r="CW334" s="263">
        <v>11551.7215</v>
      </c>
      <c r="CX334" s="263">
        <v>-12182.445400000001</v>
      </c>
      <c r="CY334" s="263">
        <v>2046.146</v>
      </c>
      <c r="CZ334" s="263" t="s">
        <v>135</v>
      </c>
      <c r="DA334" s="263">
        <v>1562.1379999999999</v>
      </c>
      <c r="DB334" s="263">
        <v>588.96630000000005</v>
      </c>
      <c r="DC334" s="263" t="s">
        <v>135</v>
      </c>
      <c r="DD334" s="263">
        <v>-21689.4</v>
      </c>
      <c r="DE334" s="263">
        <v>-955.58029999999997</v>
      </c>
      <c r="DF334" s="263">
        <v>-3305.69</v>
      </c>
      <c r="DG334" s="263">
        <v>-360.03890000000001</v>
      </c>
      <c r="DH334" s="263">
        <v>-1411.7449999999999</v>
      </c>
      <c r="DI334" s="263" t="s">
        <v>135</v>
      </c>
      <c r="DJ334" s="263" t="s">
        <v>135</v>
      </c>
      <c r="DK334" s="263">
        <v>979.43020000000001</v>
      </c>
      <c r="DL334" s="263" t="s">
        <v>135</v>
      </c>
      <c r="DM334" s="263">
        <v>-13012.71</v>
      </c>
      <c r="DN334" s="263" t="s">
        <v>135</v>
      </c>
      <c r="DO334" s="263">
        <v>-21784.51</v>
      </c>
      <c r="DP334" s="263">
        <v>1691.9523999999999</v>
      </c>
      <c r="DQ334" s="263" t="s">
        <v>135</v>
      </c>
      <c r="DR334" s="263" t="s">
        <v>135</v>
      </c>
      <c r="DS334" s="263">
        <v>3749.1419000000001</v>
      </c>
      <c r="DT334" s="263" t="s">
        <v>135</v>
      </c>
      <c r="DU334" s="263" t="s">
        <v>135</v>
      </c>
      <c r="DV334" s="263">
        <v>-28252.87</v>
      </c>
      <c r="DW334" s="263">
        <v>774.75599999999997</v>
      </c>
      <c r="DX334" s="263">
        <v>-1075.3389999999999</v>
      </c>
      <c r="DY334" s="263">
        <v>-108.48690000000001</v>
      </c>
      <c r="DZ334" s="263">
        <v>-53.479599999999998</v>
      </c>
      <c r="EA334" s="263" t="s">
        <v>135</v>
      </c>
      <c r="EB334" s="263" t="s">
        <v>135</v>
      </c>
      <c r="EC334" s="263" t="s">
        <v>135</v>
      </c>
      <c r="ED334" s="263">
        <v>9.9532000000000007</v>
      </c>
      <c r="EE334" s="263">
        <v>-51058.48</v>
      </c>
      <c r="EF334" s="263">
        <v>-2633.3225000000002</v>
      </c>
      <c r="EG334" s="263" t="s">
        <v>135</v>
      </c>
      <c r="EH334" s="263">
        <v>165467.79</v>
      </c>
      <c r="EI334" s="263">
        <v>-1307.846</v>
      </c>
      <c r="EJ334" s="263" t="s">
        <v>135</v>
      </c>
      <c r="EK334" s="263">
        <v>-2338.529</v>
      </c>
      <c r="EL334" s="263">
        <v>1041.4948999999999</v>
      </c>
      <c r="EM334" s="263" t="s">
        <v>135</v>
      </c>
      <c r="EN334" s="263">
        <v>-5729.8909999999996</v>
      </c>
      <c r="EO334" s="263">
        <v>-2334.9929999999999</v>
      </c>
      <c r="EP334" s="263" t="s">
        <v>6977</v>
      </c>
      <c r="EQ334" s="263" t="s">
        <v>6977</v>
      </c>
      <c r="ER334" s="263" t="s">
        <v>6977</v>
      </c>
      <c r="ES334" s="263" t="s">
        <v>6977</v>
      </c>
      <c r="ET334" s="263" t="s">
        <v>6977</v>
      </c>
      <c r="EU334" s="263" t="s">
        <v>6977</v>
      </c>
      <c r="EV334" s="263" t="s">
        <v>6977</v>
      </c>
      <c r="EW334" s="263" t="s">
        <v>6977</v>
      </c>
      <c r="EX334" s="263" t="s">
        <v>6977</v>
      </c>
      <c r="EY334" s="263" t="s">
        <v>6977</v>
      </c>
      <c r="EZ334" s="263" t="s">
        <v>6977</v>
      </c>
      <c r="FA334" s="263" t="s">
        <v>6977</v>
      </c>
      <c r="FB334" s="263" t="s">
        <v>6977</v>
      </c>
      <c r="FC334" s="263" t="s">
        <v>6977</v>
      </c>
      <c r="FD334" s="263" t="s">
        <v>6977</v>
      </c>
      <c r="FE334" s="263" t="s">
        <v>6977</v>
      </c>
      <c r="FF334" s="263" t="s">
        <v>6977</v>
      </c>
      <c r="FG334" s="263" t="s">
        <v>6977</v>
      </c>
      <c r="FH334" s="263" t="s">
        <v>6977</v>
      </c>
      <c r="FI334" s="263" t="s">
        <v>6977</v>
      </c>
      <c r="FJ334" s="263" t="s">
        <v>6977</v>
      </c>
      <c r="FK334" s="263" t="s">
        <v>6977</v>
      </c>
      <c r="FL334" s="263" t="s">
        <v>6977</v>
      </c>
      <c r="FM334" s="263" t="s">
        <v>6977</v>
      </c>
      <c r="FN334" s="263" t="s">
        <v>6977</v>
      </c>
      <c r="FO334" s="263" t="s">
        <v>6977</v>
      </c>
      <c r="FP334" s="263" t="s">
        <v>6977</v>
      </c>
      <c r="FQ334" s="263" t="s">
        <v>6977</v>
      </c>
      <c r="FR334" s="263" t="s">
        <v>6977</v>
      </c>
      <c r="FS334" s="263" t="s">
        <v>6977</v>
      </c>
      <c r="FT334" s="263" t="s">
        <v>6977</v>
      </c>
      <c r="FU334" s="263" t="s">
        <v>6977</v>
      </c>
      <c r="FV334" s="263" t="s">
        <v>6977</v>
      </c>
      <c r="FW334" s="263" t="s">
        <v>6977</v>
      </c>
      <c r="FX334" s="263" t="s">
        <v>6977</v>
      </c>
      <c r="FY334" s="263" t="s">
        <v>6977</v>
      </c>
      <c r="FZ334" s="263" t="s">
        <v>6977</v>
      </c>
      <c r="GA334" s="263" t="s">
        <v>6977</v>
      </c>
      <c r="GB334" s="263" t="s">
        <v>6977</v>
      </c>
      <c r="GC334" s="263" t="s">
        <v>6977</v>
      </c>
      <c r="GD334" s="263" t="s">
        <v>6977</v>
      </c>
      <c r="GE334" s="263" t="s">
        <v>6977</v>
      </c>
      <c r="GF334" s="263" t="s">
        <v>6977</v>
      </c>
      <c r="GG334" s="263" t="s">
        <v>6977</v>
      </c>
      <c r="GH334" s="263" t="s">
        <v>6977</v>
      </c>
      <c r="GI334" s="263" t="s">
        <v>6977</v>
      </c>
      <c r="GJ334" s="263" t="s">
        <v>6977</v>
      </c>
      <c r="GK334" s="263" t="s">
        <v>6977</v>
      </c>
      <c r="GL334" s="263" t="s">
        <v>6977</v>
      </c>
      <c r="GM334" s="263" t="s">
        <v>6977</v>
      </c>
      <c r="GN334" s="263" t="s">
        <v>6977</v>
      </c>
      <c r="GO334" s="263" t="s">
        <v>6977</v>
      </c>
      <c r="GP334" s="263" t="s">
        <v>6977</v>
      </c>
      <c r="GQ334" s="263" t="s">
        <v>6977</v>
      </c>
      <c r="GR334" s="263" t="s">
        <v>6977</v>
      </c>
      <c r="GS334" s="263" t="s">
        <v>6977</v>
      </c>
      <c r="GT334" s="263" t="s">
        <v>6977</v>
      </c>
      <c r="GU334" s="263" t="s">
        <v>6977</v>
      </c>
      <c r="GV334" s="263" t="s">
        <v>6977</v>
      </c>
      <c r="GW334" s="263" t="s">
        <v>6977</v>
      </c>
      <c r="GX334" s="263" t="s">
        <v>6977</v>
      </c>
      <c r="GY334" s="263" t="s">
        <v>6977</v>
      </c>
      <c r="GZ334" s="263" t="s">
        <v>6977</v>
      </c>
      <c r="HA334" s="263" t="s">
        <v>6977</v>
      </c>
      <c r="HB334" s="263" t="s">
        <v>6977</v>
      </c>
      <c r="HC334" s="263" t="s">
        <v>6977</v>
      </c>
      <c r="HD334" s="263" t="s">
        <v>6977</v>
      </c>
      <c r="HE334" s="263" t="s">
        <v>6977</v>
      </c>
      <c r="HF334" s="263" t="s">
        <v>6977</v>
      </c>
      <c r="HG334" s="263" t="s">
        <v>6977</v>
      </c>
      <c r="HH334" s="263" t="s">
        <v>6977</v>
      </c>
      <c r="HI334" s="263" t="s">
        <v>6977</v>
      </c>
      <c r="HJ334" s="263" t="s">
        <v>6977</v>
      </c>
      <c r="HK334" s="263" t="s">
        <v>6977</v>
      </c>
      <c r="HL334" s="263" t="s">
        <v>6977</v>
      </c>
      <c r="HM334" s="263" t="s">
        <v>6977</v>
      </c>
      <c r="HN334" s="263" t="s">
        <v>6977</v>
      </c>
      <c r="HO334" s="263" t="s">
        <v>6977</v>
      </c>
      <c r="HP334" s="263" t="s">
        <v>6977</v>
      </c>
      <c r="HQ334" s="263" t="s">
        <v>6977</v>
      </c>
    </row>
    <row r="335" spans="3:225">
      <c r="C335" s="229"/>
      <c r="D335" s="212"/>
      <c r="E335" t="s">
        <v>7217</v>
      </c>
      <c r="F335" s="235" t="s">
        <v>7280</v>
      </c>
      <c r="G335" s="260" t="s">
        <v>7206</v>
      </c>
      <c r="H335" s="261" t="s">
        <v>7213</v>
      </c>
      <c r="I335" s="263">
        <v>-4266.7941000000001</v>
      </c>
      <c r="J335" s="263">
        <v>249279.4566</v>
      </c>
      <c r="K335" s="263">
        <v>-5990.3321999999998</v>
      </c>
      <c r="L335" s="263" t="s">
        <v>135</v>
      </c>
      <c r="M335" s="263" t="s">
        <v>135</v>
      </c>
      <c r="N335" s="263">
        <v>272977.78259999998</v>
      </c>
      <c r="O335" s="263">
        <v>646766.51950000005</v>
      </c>
      <c r="P335" s="263">
        <v>-6336.8339999999998</v>
      </c>
      <c r="Q335" s="263">
        <v>-1247.5355</v>
      </c>
      <c r="R335" s="263">
        <v>-26351.023300000001</v>
      </c>
      <c r="S335" s="263">
        <v>101326.9601</v>
      </c>
      <c r="T335" s="263">
        <v>-911.31809999999996</v>
      </c>
      <c r="U335" s="263">
        <v>-540.57650000000001</v>
      </c>
      <c r="V335" s="263" t="s">
        <v>135</v>
      </c>
      <c r="W335" s="263">
        <v>-507.43680000000001</v>
      </c>
      <c r="X335" s="263">
        <v>-20808.0504</v>
      </c>
      <c r="Y335" s="263">
        <v>3243.4587999999999</v>
      </c>
      <c r="Z335" s="263" t="s">
        <v>135</v>
      </c>
      <c r="AA335" s="263">
        <v>165401.34880000001</v>
      </c>
      <c r="AB335" s="263" t="s">
        <v>135</v>
      </c>
      <c r="AC335" s="263">
        <v>247.8494</v>
      </c>
      <c r="AD335" s="263" t="s">
        <v>135</v>
      </c>
      <c r="AE335" s="263">
        <v>2746.0436</v>
      </c>
      <c r="AF335" s="263">
        <v>6008.8987999999999</v>
      </c>
      <c r="AG335" s="263">
        <v>946.00879999999995</v>
      </c>
      <c r="AH335" s="263" t="s">
        <v>135</v>
      </c>
      <c r="AI335" s="263">
        <v>-2119.38</v>
      </c>
      <c r="AJ335" s="263">
        <v>4555.7359999999999</v>
      </c>
      <c r="AK335" s="263">
        <v>328.66649999999998</v>
      </c>
      <c r="AL335" s="263">
        <v>-784.82159999999999</v>
      </c>
      <c r="AM335" s="263">
        <v>-167.4889</v>
      </c>
      <c r="AN335" s="263">
        <v>9240.6483000000007</v>
      </c>
      <c r="AO335" s="263">
        <v>2897.9681999999998</v>
      </c>
      <c r="AP335" s="263" t="s">
        <v>135</v>
      </c>
      <c r="AQ335" s="263">
        <v>4911.5668999999998</v>
      </c>
      <c r="AR335" s="263">
        <v>1232.0735999999999</v>
      </c>
      <c r="AS335" s="263">
        <v>-88.159300000000002</v>
      </c>
      <c r="AT335" s="263">
        <v>5059.2388000000001</v>
      </c>
      <c r="AU335" s="263">
        <v>-24587.0507</v>
      </c>
      <c r="AV335" s="263" t="s">
        <v>135</v>
      </c>
      <c r="AW335" s="263">
        <v>-3689.9493000000002</v>
      </c>
      <c r="AX335" s="263" t="s">
        <v>135</v>
      </c>
      <c r="AY335" s="263">
        <v>-8937.9750000000004</v>
      </c>
      <c r="AZ335" s="263">
        <v>-94766.562699999995</v>
      </c>
      <c r="BA335" s="263">
        <v>78.531400000000005</v>
      </c>
      <c r="BB335" s="263">
        <v>-248.43899999999999</v>
      </c>
      <c r="BC335" s="263" t="s">
        <v>135</v>
      </c>
      <c r="BD335" s="263" t="s">
        <v>135</v>
      </c>
      <c r="BE335" s="263">
        <v>-706.06610000000001</v>
      </c>
      <c r="BF335" s="263" t="s">
        <v>135</v>
      </c>
      <c r="BG335" s="263">
        <v>-15109.974</v>
      </c>
      <c r="BH335" s="263">
        <v>2176.9632000000001</v>
      </c>
      <c r="BI335" s="263">
        <v>5466.1305000000002</v>
      </c>
      <c r="BJ335" s="263">
        <v>-779.45410000000004</v>
      </c>
      <c r="BK335" s="263">
        <v>539.9</v>
      </c>
      <c r="BL335" s="263">
        <v>-12812.7174</v>
      </c>
      <c r="BM335" s="263">
        <v>-26254.520499999999</v>
      </c>
      <c r="BN335" s="263">
        <v>812.55229999999995</v>
      </c>
      <c r="BO335" s="263">
        <v>-1990.8072</v>
      </c>
      <c r="BP335" s="263">
        <v>14335.7318</v>
      </c>
      <c r="BQ335" s="263">
        <v>-1705.8717999999999</v>
      </c>
      <c r="BR335" s="263">
        <v>391.5924</v>
      </c>
      <c r="BS335" s="263">
        <v>-79497.900899999993</v>
      </c>
      <c r="BT335" s="263">
        <v>-306.339</v>
      </c>
      <c r="BU335" s="263">
        <v>2999.8117000000002</v>
      </c>
      <c r="BV335" s="263">
        <v>-15788.2909</v>
      </c>
      <c r="BW335" s="263">
        <v>4076.9560999999999</v>
      </c>
      <c r="BX335" s="263" t="s">
        <v>135</v>
      </c>
      <c r="BY335" s="263" t="s">
        <v>135</v>
      </c>
      <c r="BZ335" s="263" t="s">
        <v>135</v>
      </c>
      <c r="CA335" s="263" t="s">
        <v>135</v>
      </c>
      <c r="CB335" s="263" t="s">
        <v>135</v>
      </c>
      <c r="CC335" s="263">
        <v>-23968.8999</v>
      </c>
      <c r="CD335" s="263">
        <v>-4071.1633999999999</v>
      </c>
      <c r="CE335" s="263" t="s">
        <v>135</v>
      </c>
      <c r="CF335" s="263" t="s">
        <v>135</v>
      </c>
      <c r="CG335" s="263">
        <v>-646.73180000000002</v>
      </c>
      <c r="CH335" s="263">
        <v>11999.1034</v>
      </c>
      <c r="CI335" s="263">
        <v>-1389.297</v>
      </c>
      <c r="CJ335" s="263">
        <v>-237.36160000000001</v>
      </c>
      <c r="CK335" s="263" t="s">
        <v>135</v>
      </c>
      <c r="CL335" s="263">
        <v>1229.7760000000001</v>
      </c>
      <c r="CM335" s="263">
        <v>-2623.4859000000001</v>
      </c>
      <c r="CN335" s="263">
        <v>-83.243399999999994</v>
      </c>
      <c r="CO335" s="263">
        <v>37.027999999999999</v>
      </c>
      <c r="CP335" s="263">
        <v>-1878.336</v>
      </c>
      <c r="CQ335" s="263" t="s">
        <v>135</v>
      </c>
      <c r="CR335" s="263" t="s">
        <v>135</v>
      </c>
      <c r="CS335" s="263">
        <v>7961.4647000000004</v>
      </c>
      <c r="CT335" s="263">
        <v>418.63299999999998</v>
      </c>
      <c r="CU335" s="263">
        <v>-17711.9614</v>
      </c>
      <c r="CV335" s="263" t="s">
        <v>135</v>
      </c>
      <c r="CW335" s="263">
        <v>10209.6628</v>
      </c>
      <c r="CX335" s="263">
        <v>853.24249999999995</v>
      </c>
      <c r="CY335" s="263">
        <v>1417.6130000000001</v>
      </c>
      <c r="CZ335" s="263">
        <v>-1433.5900999999999</v>
      </c>
      <c r="DA335" s="263">
        <v>5202.0514999999996</v>
      </c>
      <c r="DB335" s="263">
        <v>417.41829999999999</v>
      </c>
      <c r="DC335" s="263" t="s">
        <v>135</v>
      </c>
      <c r="DD335" s="263">
        <v>-19069.93</v>
      </c>
      <c r="DE335" s="263">
        <v>2416.61</v>
      </c>
      <c r="DF335" s="263">
        <v>-608.38239999999996</v>
      </c>
      <c r="DG335" s="263">
        <v>-1894.1541999999999</v>
      </c>
      <c r="DH335" s="263">
        <v>-1096.4749999999999</v>
      </c>
      <c r="DI335" s="263" t="s">
        <v>135</v>
      </c>
      <c r="DJ335" s="263" t="s">
        <v>135</v>
      </c>
      <c r="DK335" s="263">
        <v>1046.2836</v>
      </c>
      <c r="DL335" s="263" t="s">
        <v>135</v>
      </c>
      <c r="DM335" s="263">
        <v>-13322.94</v>
      </c>
      <c r="DN335" s="263" t="s">
        <v>135</v>
      </c>
      <c r="DO335" s="263">
        <v>-16984.2</v>
      </c>
      <c r="DP335" s="263">
        <v>1692.7781</v>
      </c>
      <c r="DQ335" s="263" t="s">
        <v>135</v>
      </c>
      <c r="DR335" s="263" t="s">
        <v>135</v>
      </c>
      <c r="DS335" s="263">
        <v>371.44139999999999</v>
      </c>
      <c r="DT335" s="263" t="s">
        <v>135</v>
      </c>
      <c r="DU335" s="263" t="s">
        <v>135</v>
      </c>
      <c r="DV335" s="263">
        <v>-36324.300000000003</v>
      </c>
      <c r="DW335" s="263">
        <v>1190.5519999999999</v>
      </c>
      <c r="DX335" s="263">
        <v>-1383.914</v>
      </c>
      <c r="DY335" s="263">
        <v>462.78989999999999</v>
      </c>
      <c r="DZ335" s="263">
        <v>232.91569999999999</v>
      </c>
      <c r="EA335" s="263" t="s">
        <v>135</v>
      </c>
      <c r="EB335" s="263" t="s">
        <v>135</v>
      </c>
      <c r="EC335" s="263" t="s">
        <v>135</v>
      </c>
      <c r="ED335" s="263">
        <v>-227.3964</v>
      </c>
      <c r="EE335" s="263">
        <v>-65454.84</v>
      </c>
      <c r="EF335" s="263">
        <v>-1894.4811999999999</v>
      </c>
      <c r="EG335" s="263" t="s">
        <v>135</v>
      </c>
      <c r="EH335" s="263">
        <v>174938.9</v>
      </c>
      <c r="EI335" s="263" t="s">
        <v>135</v>
      </c>
      <c r="EJ335" s="263" t="s">
        <v>135</v>
      </c>
      <c r="EK335" s="263">
        <v>-9934.1730000000007</v>
      </c>
      <c r="EL335" s="263">
        <v>1248.0990999999999</v>
      </c>
      <c r="EM335" s="263" t="s">
        <v>135</v>
      </c>
      <c r="EN335" s="263">
        <v>-3581.4389999999999</v>
      </c>
      <c r="EO335" s="263">
        <v>-198.9941</v>
      </c>
      <c r="EP335" s="263" t="s">
        <v>6977</v>
      </c>
      <c r="EQ335" s="263" t="s">
        <v>6977</v>
      </c>
      <c r="ER335" s="263" t="s">
        <v>6977</v>
      </c>
      <c r="ES335" s="263" t="s">
        <v>6977</v>
      </c>
      <c r="ET335" s="263" t="s">
        <v>6977</v>
      </c>
      <c r="EU335" s="263" t="s">
        <v>6977</v>
      </c>
      <c r="EV335" s="263" t="s">
        <v>6977</v>
      </c>
      <c r="EW335" s="263" t="s">
        <v>6977</v>
      </c>
      <c r="EX335" s="263" t="s">
        <v>6977</v>
      </c>
      <c r="EY335" s="263" t="s">
        <v>6977</v>
      </c>
      <c r="EZ335" s="263" t="s">
        <v>6977</v>
      </c>
      <c r="FA335" s="263" t="s">
        <v>6977</v>
      </c>
      <c r="FB335" s="263" t="s">
        <v>6977</v>
      </c>
      <c r="FC335" s="263" t="s">
        <v>6977</v>
      </c>
      <c r="FD335" s="263" t="s">
        <v>6977</v>
      </c>
      <c r="FE335" s="263" t="s">
        <v>6977</v>
      </c>
      <c r="FF335" s="263" t="s">
        <v>6977</v>
      </c>
      <c r="FG335" s="263" t="s">
        <v>6977</v>
      </c>
      <c r="FH335" s="263" t="s">
        <v>6977</v>
      </c>
      <c r="FI335" s="263" t="s">
        <v>6977</v>
      </c>
      <c r="FJ335" s="263" t="s">
        <v>6977</v>
      </c>
      <c r="FK335" s="263" t="s">
        <v>6977</v>
      </c>
      <c r="FL335" s="263" t="s">
        <v>6977</v>
      </c>
      <c r="FM335" s="263" t="s">
        <v>6977</v>
      </c>
      <c r="FN335" s="263" t="s">
        <v>6977</v>
      </c>
      <c r="FO335" s="263" t="s">
        <v>6977</v>
      </c>
      <c r="FP335" s="263" t="s">
        <v>6977</v>
      </c>
      <c r="FQ335" s="263" t="s">
        <v>6977</v>
      </c>
      <c r="FR335" s="263" t="s">
        <v>6977</v>
      </c>
      <c r="FS335" s="263" t="s">
        <v>6977</v>
      </c>
      <c r="FT335" s="263" t="s">
        <v>6977</v>
      </c>
      <c r="FU335" s="263" t="s">
        <v>6977</v>
      </c>
      <c r="FV335" s="263" t="s">
        <v>6977</v>
      </c>
      <c r="FW335" s="263" t="s">
        <v>6977</v>
      </c>
      <c r="FX335" s="263" t="s">
        <v>6977</v>
      </c>
      <c r="FY335" s="263" t="s">
        <v>6977</v>
      </c>
      <c r="FZ335" s="263" t="s">
        <v>6977</v>
      </c>
      <c r="GA335" s="263" t="s">
        <v>6977</v>
      </c>
      <c r="GB335" s="263" t="s">
        <v>6977</v>
      </c>
      <c r="GC335" s="263" t="s">
        <v>6977</v>
      </c>
      <c r="GD335" s="263" t="s">
        <v>6977</v>
      </c>
      <c r="GE335" s="263" t="s">
        <v>6977</v>
      </c>
      <c r="GF335" s="263" t="s">
        <v>6977</v>
      </c>
      <c r="GG335" s="263" t="s">
        <v>6977</v>
      </c>
      <c r="GH335" s="263" t="s">
        <v>6977</v>
      </c>
      <c r="GI335" s="263" t="s">
        <v>6977</v>
      </c>
      <c r="GJ335" s="263" t="s">
        <v>6977</v>
      </c>
      <c r="GK335" s="263" t="s">
        <v>6977</v>
      </c>
      <c r="GL335" s="263" t="s">
        <v>6977</v>
      </c>
      <c r="GM335" s="263" t="s">
        <v>6977</v>
      </c>
      <c r="GN335" s="263" t="s">
        <v>6977</v>
      </c>
      <c r="GO335" s="263" t="s">
        <v>6977</v>
      </c>
      <c r="GP335" s="263" t="s">
        <v>6977</v>
      </c>
      <c r="GQ335" s="263" t="s">
        <v>6977</v>
      </c>
      <c r="GR335" s="263" t="s">
        <v>6977</v>
      </c>
      <c r="GS335" s="263" t="s">
        <v>6977</v>
      </c>
      <c r="GT335" s="263" t="s">
        <v>6977</v>
      </c>
      <c r="GU335" s="263" t="s">
        <v>6977</v>
      </c>
      <c r="GV335" s="263" t="s">
        <v>6977</v>
      </c>
      <c r="GW335" s="263" t="s">
        <v>6977</v>
      </c>
      <c r="GX335" s="263" t="s">
        <v>6977</v>
      </c>
      <c r="GY335" s="263" t="s">
        <v>6977</v>
      </c>
      <c r="GZ335" s="263" t="s">
        <v>6977</v>
      </c>
      <c r="HA335" s="263" t="s">
        <v>6977</v>
      </c>
      <c r="HB335" s="263" t="s">
        <v>6977</v>
      </c>
      <c r="HC335" s="263" t="s">
        <v>6977</v>
      </c>
      <c r="HD335" s="263" t="s">
        <v>6977</v>
      </c>
      <c r="HE335" s="263" t="s">
        <v>6977</v>
      </c>
      <c r="HF335" s="263" t="s">
        <v>6977</v>
      </c>
      <c r="HG335" s="263" t="s">
        <v>6977</v>
      </c>
      <c r="HH335" s="263" t="s">
        <v>6977</v>
      </c>
      <c r="HI335" s="263" t="s">
        <v>6977</v>
      </c>
      <c r="HJ335" s="263" t="s">
        <v>6977</v>
      </c>
      <c r="HK335" s="263" t="s">
        <v>6977</v>
      </c>
      <c r="HL335" s="263" t="s">
        <v>6977</v>
      </c>
      <c r="HM335" s="263" t="s">
        <v>6977</v>
      </c>
      <c r="HN335" s="263" t="s">
        <v>6977</v>
      </c>
      <c r="HO335" s="263" t="s">
        <v>6977</v>
      </c>
      <c r="HP335" s="263" t="s">
        <v>6977</v>
      </c>
      <c r="HQ335" s="263" t="s">
        <v>6977</v>
      </c>
    </row>
    <row r="336" spans="3:225">
      <c r="C336" s="229"/>
      <c r="D336" s="212"/>
      <c r="E336" s="229" t="s">
        <v>7258</v>
      </c>
      <c r="F336" s="235" t="s">
        <v>7281</v>
      </c>
      <c r="G336" s="260" t="s">
        <v>6824</v>
      </c>
      <c r="H336" s="261" t="s">
        <v>7260</v>
      </c>
      <c r="I336" s="263">
        <v>-5766.576</v>
      </c>
      <c r="J336" s="263">
        <v>1033460.6290000001</v>
      </c>
      <c r="K336" s="263" t="s">
        <v>135</v>
      </c>
      <c r="L336" s="263" t="s">
        <v>135</v>
      </c>
      <c r="M336" s="263">
        <v>2084.2460000000001</v>
      </c>
      <c r="N336" s="263">
        <v>1719134.5</v>
      </c>
      <c r="O336" s="263">
        <v>4608693.9330000002</v>
      </c>
      <c r="P336" s="263">
        <v>-22905.191999999999</v>
      </c>
      <c r="Q336" s="263">
        <v>-4500.4920000000002</v>
      </c>
      <c r="R336" s="263">
        <v>-129362.38</v>
      </c>
      <c r="S336" s="263" t="s">
        <v>135</v>
      </c>
      <c r="T336" s="263" t="s">
        <v>135</v>
      </c>
      <c r="U336" s="263">
        <v>-2622.7359999999999</v>
      </c>
      <c r="V336" s="263">
        <v>-3520.65</v>
      </c>
      <c r="W336" s="263" t="s">
        <v>135</v>
      </c>
      <c r="X336" s="263">
        <v>15343.067000000001</v>
      </c>
      <c r="Y336" s="263">
        <v>1033460.6290000001</v>
      </c>
      <c r="Z336" s="263" t="s">
        <v>135</v>
      </c>
      <c r="AA336" s="263">
        <v>1033460.6290000001</v>
      </c>
      <c r="AB336" s="263" t="s">
        <v>135</v>
      </c>
      <c r="AC336" s="263" t="s">
        <v>135</v>
      </c>
      <c r="AD336" s="263" t="s">
        <v>135</v>
      </c>
      <c r="AE336" s="263" t="s">
        <v>135</v>
      </c>
      <c r="AF336" s="263">
        <v>79045.672000000006</v>
      </c>
      <c r="AG336" s="263">
        <v>1033460.6290000001</v>
      </c>
      <c r="AH336" s="263" t="s">
        <v>135</v>
      </c>
      <c r="AI336" s="263">
        <v>1033460.6290000001</v>
      </c>
      <c r="AJ336" s="263" t="s">
        <v>135</v>
      </c>
      <c r="AK336" s="263" t="s">
        <v>135</v>
      </c>
      <c r="AL336" s="263" t="s">
        <v>135</v>
      </c>
      <c r="AM336" s="263" t="s">
        <v>135</v>
      </c>
      <c r="AN336" s="263">
        <v>1033460.6290000001</v>
      </c>
      <c r="AO336" s="263" t="s">
        <v>135</v>
      </c>
      <c r="AP336" s="263" t="s">
        <v>135</v>
      </c>
      <c r="AQ336" s="263">
        <v>30828.850000000002</v>
      </c>
      <c r="AR336" s="263" t="s">
        <v>135</v>
      </c>
      <c r="AS336" s="263">
        <v>1033460.6290000001</v>
      </c>
      <c r="AT336" s="263" t="s">
        <v>135</v>
      </c>
      <c r="AU336" s="263">
        <v>1033460.6290000001</v>
      </c>
      <c r="AV336" s="263" t="s">
        <v>135</v>
      </c>
      <c r="AW336" s="263" t="s">
        <v>135</v>
      </c>
      <c r="AX336" s="263" t="s">
        <v>135</v>
      </c>
      <c r="AY336" s="263">
        <v>80553.743000000002</v>
      </c>
      <c r="AZ336" s="263">
        <v>-138005.00400000002</v>
      </c>
      <c r="BA336" s="263" t="s">
        <v>135</v>
      </c>
      <c r="BB336" s="263" t="s">
        <v>135</v>
      </c>
      <c r="BC336" s="263" t="s">
        <v>135</v>
      </c>
      <c r="BD336" s="263" t="s">
        <v>135</v>
      </c>
      <c r="BE336" s="263" t="s">
        <v>135</v>
      </c>
      <c r="BF336" s="263">
        <v>1033460.6290000001</v>
      </c>
      <c r="BG336" s="263">
        <v>149088.49100000001</v>
      </c>
      <c r="BH336" s="263" t="s">
        <v>135</v>
      </c>
      <c r="BI336" s="263">
        <v>1033460.6290000001</v>
      </c>
      <c r="BJ336" s="263" t="s">
        <v>135</v>
      </c>
      <c r="BK336" s="263" t="s">
        <v>135</v>
      </c>
      <c r="BL336" s="263">
        <v>-29291.955000000002</v>
      </c>
      <c r="BM336" s="263">
        <v>19338.768</v>
      </c>
      <c r="BN336" s="263" t="s">
        <v>135</v>
      </c>
      <c r="BO336" s="263" t="s">
        <v>135</v>
      </c>
      <c r="BP336" s="263">
        <v>1033460.6290000001</v>
      </c>
      <c r="BQ336" s="263" t="s">
        <v>135</v>
      </c>
      <c r="BR336" s="263" t="s">
        <v>135</v>
      </c>
      <c r="BS336" s="263">
        <v>1033460.6290000001</v>
      </c>
      <c r="BT336" s="263" t="s">
        <v>135</v>
      </c>
      <c r="BU336" s="263" t="s">
        <v>135</v>
      </c>
      <c r="BV336" s="263">
        <v>199050.31400000001</v>
      </c>
      <c r="BW336" s="263" t="s">
        <v>135</v>
      </c>
      <c r="BX336" s="263" t="s">
        <v>135</v>
      </c>
      <c r="BY336" s="263" t="s">
        <v>135</v>
      </c>
      <c r="BZ336" s="263" t="s">
        <v>135</v>
      </c>
      <c r="CA336" s="263">
        <v>1033460.6290000001</v>
      </c>
      <c r="CB336" s="263" t="s">
        <v>135</v>
      </c>
      <c r="CC336" s="263">
        <v>25399.411</v>
      </c>
      <c r="CD336" s="263" t="s">
        <v>135</v>
      </c>
      <c r="CE336" s="263">
        <v>1033460.6290000001</v>
      </c>
      <c r="CF336" s="263" t="s">
        <v>135</v>
      </c>
      <c r="CG336" s="263" t="s">
        <v>135</v>
      </c>
      <c r="CH336" s="263">
        <v>1033460.6290000001</v>
      </c>
      <c r="CI336" s="263">
        <v>-5917.03</v>
      </c>
      <c r="CJ336" s="263" t="s">
        <v>135</v>
      </c>
      <c r="CK336" s="263" t="s">
        <v>135</v>
      </c>
      <c r="CL336" s="263" t="s">
        <v>135</v>
      </c>
      <c r="CM336" s="263">
        <v>-15385.701000000001</v>
      </c>
      <c r="CN336" s="263" t="s">
        <v>135</v>
      </c>
      <c r="CO336" s="263" t="s">
        <v>135</v>
      </c>
      <c r="CP336" s="263">
        <v>-7198.0150000000003</v>
      </c>
      <c r="CQ336" s="263">
        <v>-215940.22700000001</v>
      </c>
      <c r="CR336" s="263">
        <v>-43774.322</v>
      </c>
      <c r="CS336" s="263">
        <v>72268.144</v>
      </c>
      <c r="CT336" s="263" t="s">
        <v>135</v>
      </c>
      <c r="CU336" s="263">
        <v>18664.032999999999</v>
      </c>
      <c r="CV336" s="263">
        <v>603475.46700000006</v>
      </c>
      <c r="CW336" s="263" t="s">
        <v>135</v>
      </c>
      <c r="CX336" s="263" t="s">
        <v>135</v>
      </c>
      <c r="CY336" s="263" t="s">
        <v>135</v>
      </c>
      <c r="CZ336" s="263">
        <v>-125713.238</v>
      </c>
      <c r="DA336" s="263" t="s">
        <v>135</v>
      </c>
      <c r="DB336" s="263">
        <v>1033460.6290000001</v>
      </c>
      <c r="DC336" s="263">
        <v>1033460.6290000001</v>
      </c>
      <c r="DD336" s="263">
        <v>-8738.0480000000007</v>
      </c>
      <c r="DE336" s="263">
        <v>67027.082999999999</v>
      </c>
      <c r="DF336" s="263">
        <v>21399.992000000002</v>
      </c>
      <c r="DG336" s="263" t="s">
        <v>135</v>
      </c>
      <c r="DH336" s="263" t="s">
        <v>135</v>
      </c>
      <c r="DI336" s="263" t="s">
        <v>135</v>
      </c>
      <c r="DJ336" s="263">
        <v>1033460.6290000001</v>
      </c>
      <c r="DK336" s="263" t="s">
        <v>135</v>
      </c>
      <c r="DL336" s="263">
        <v>1033460.6290000001</v>
      </c>
      <c r="DM336" s="263">
        <v>56091.925999999999</v>
      </c>
      <c r="DN336" s="263">
        <v>-12211.291000000001</v>
      </c>
      <c r="DO336" s="263">
        <v>31531.877</v>
      </c>
      <c r="DP336" s="263" t="s">
        <v>135</v>
      </c>
      <c r="DQ336" s="263" t="s">
        <v>135</v>
      </c>
      <c r="DR336" s="263" t="s">
        <v>135</v>
      </c>
      <c r="DS336" s="263" t="s">
        <v>135</v>
      </c>
      <c r="DT336" s="263">
        <v>-5462.701</v>
      </c>
      <c r="DU336" s="263" t="s">
        <v>135</v>
      </c>
      <c r="DV336" s="263">
        <v>208332.32399999999</v>
      </c>
      <c r="DW336" s="263" t="s">
        <v>135</v>
      </c>
      <c r="DX336" s="263">
        <v>-1383.914</v>
      </c>
      <c r="DY336" s="263" t="s">
        <v>135</v>
      </c>
      <c r="DZ336" s="263" t="s">
        <v>135</v>
      </c>
      <c r="EA336" s="263">
        <v>-7841.7709999999997</v>
      </c>
      <c r="EB336" s="263" t="s">
        <v>135</v>
      </c>
      <c r="EC336" s="263" t="s">
        <v>135</v>
      </c>
      <c r="ED336" s="263" t="s">
        <v>135</v>
      </c>
      <c r="EE336" s="263">
        <v>-35783.198000000004</v>
      </c>
      <c r="EF336" s="263" t="s">
        <v>135</v>
      </c>
      <c r="EG336" s="263">
        <v>2959.6579999999999</v>
      </c>
      <c r="EH336" s="263">
        <v>937580.38800000004</v>
      </c>
      <c r="EI336" s="263" t="s">
        <v>135</v>
      </c>
      <c r="EJ336" s="263" t="s">
        <v>135</v>
      </c>
      <c r="EK336" s="263">
        <v>-16890.633000000002</v>
      </c>
      <c r="EL336" s="263" t="s">
        <v>135</v>
      </c>
      <c r="EM336" s="263">
        <v>74750.019</v>
      </c>
      <c r="EN336" s="263">
        <v>1336.89</v>
      </c>
      <c r="EO336" s="263" t="s">
        <v>135</v>
      </c>
      <c r="EP336" s="263" t="s">
        <v>6977</v>
      </c>
      <c r="EQ336" s="263" t="s">
        <v>6977</v>
      </c>
      <c r="ER336" s="263" t="s">
        <v>6977</v>
      </c>
      <c r="ES336" s="263" t="s">
        <v>6977</v>
      </c>
      <c r="ET336" s="263" t="s">
        <v>6977</v>
      </c>
      <c r="EU336" s="263" t="s">
        <v>6977</v>
      </c>
      <c r="EV336" s="263" t="s">
        <v>6977</v>
      </c>
      <c r="EW336" s="263" t="s">
        <v>6977</v>
      </c>
      <c r="EX336" s="263" t="s">
        <v>6977</v>
      </c>
      <c r="EY336" s="263" t="s">
        <v>6977</v>
      </c>
      <c r="EZ336" s="263" t="s">
        <v>6977</v>
      </c>
      <c r="FA336" s="263" t="s">
        <v>6977</v>
      </c>
      <c r="FB336" s="263" t="s">
        <v>6977</v>
      </c>
      <c r="FC336" s="263" t="s">
        <v>6977</v>
      </c>
      <c r="FD336" s="263" t="s">
        <v>6977</v>
      </c>
      <c r="FE336" s="263" t="s">
        <v>6977</v>
      </c>
      <c r="FF336" s="263" t="s">
        <v>6977</v>
      </c>
      <c r="FG336" s="263" t="s">
        <v>6977</v>
      </c>
      <c r="FH336" s="263" t="s">
        <v>6977</v>
      </c>
      <c r="FI336" s="263" t="s">
        <v>6977</v>
      </c>
      <c r="FJ336" s="263" t="s">
        <v>6977</v>
      </c>
      <c r="FK336" s="263" t="s">
        <v>6977</v>
      </c>
      <c r="FL336" s="263" t="s">
        <v>6977</v>
      </c>
      <c r="FM336" s="263" t="s">
        <v>6977</v>
      </c>
      <c r="FN336" s="263" t="s">
        <v>6977</v>
      </c>
      <c r="FO336" s="263" t="s">
        <v>6977</v>
      </c>
      <c r="FP336" s="263" t="s">
        <v>6977</v>
      </c>
      <c r="FQ336" s="263" t="s">
        <v>6977</v>
      </c>
      <c r="FR336" s="263" t="s">
        <v>6977</v>
      </c>
      <c r="FS336" s="263" t="s">
        <v>6977</v>
      </c>
      <c r="FT336" s="263" t="s">
        <v>6977</v>
      </c>
      <c r="FU336" s="263" t="s">
        <v>6977</v>
      </c>
      <c r="FV336" s="263" t="s">
        <v>6977</v>
      </c>
      <c r="FW336" s="263" t="s">
        <v>6977</v>
      </c>
      <c r="FX336" s="263" t="s">
        <v>6977</v>
      </c>
      <c r="FY336" s="263" t="s">
        <v>6977</v>
      </c>
      <c r="FZ336" s="263" t="s">
        <v>6977</v>
      </c>
      <c r="GA336" s="263" t="s">
        <v>6977</v>
      </c>
      <c r="GB336" s="263" t="s">
        <v>6977</v>
      </c>
      <c r="GC336" s="263" t="s">
        <v>6977</v>
      </c>
      <c r="GD336" s="263" t="s">
        <v>6977</v>
      </c>
      <c r="GE336" s="263" t="s">
        <v>6977</v>
      </c>
      <c r="GF336" s="263" t="s">
        <v>6977</v>
      </c>
      <c r="GG336" s="263" t="s">
        <v>6977</v>
      </c>
      <c r="GH336" s="263" t="s">
        <v>6977</v>
      </c>
      <c r="GI336" s="263" t="s">
        <v>6977</v>
      </c>
      <c r="GJ336" s="263" t="s">
        <v>6977</v>
      </c>
      <c r="GK336" s="263" t="s">
        <v>6977</v>
      </c>
      <c r="GL336" s="263" t="s">
        <v>6977</v>
      </c>
      <c r="GM336" s="263" t="s">
        <v>6977</v>
      </c>
      <c r="GN336" s="263" t="s">
        <v>6977</v>
      </c>
      <c r="GO336" s="263" t="s">
        <v>6977</v>
      </c>
      <c r="GP336" s="263" t="s">
        <v>6977</v>
      </c>
      <c r="GQ336" s="263" t="s">
        <v>6977</v>
      </c>
      <c r="GR336" s="263" t="s">
        <v>6977</v>
      </c>
      <c r="GS336" s="263" t="s">
        <v>6977</v>
      </c>
      <c r="GT336" s="263" t="s">
        <v>6977</v>
      </c>
      <c r="GU336" s="263" t="s">
        <v>6977</v>
      </c>
      <c r="GV336" s="263" t="s">
        <v>6977</v>
      </c>
      <c r="GW336" s="263" t="s">
        <v>6977</v>
      </c>
      <c r="GX336" s="263" t="s">
        <v>6977</v>
      </c>
      <c r="GY336" s="263" t="s">
        <v>6977</v>
      </c>
      <c r="GZ336" s="263" t="s">
        <v>6977</v>
      </c>
      <c r="HA336" s="263" t="s">
        <v>6977</v>
      </c>
      <c r="HB336" s="263" t="s">
        <v>6977</v>
      </c>
      <c r="HC336" s="263" t="s">
        <v>6977</v>
      </c>
      <c r="HD336" s="263" t="s">
        <v>6977</v>
      </c>
      <c r="HE336" s="263" t="s">
        <v>6977</v>
      </c>
      <c r="HF336" s="263" t="s">
        <v>6977</v>
      </c>
      <c r="HG336" s="263" t="s">
        <v>6977</v>
      </c>
      <c r="HH336" s="263" t="s">
        <v>6977</v>
      </c>
      <c r="HI336" s="263" t="s">
        <v>6977</v>
      </c>
      <c r="HJ336" s="263" t="s">
        <v>6977</v>
      </c>
      <c r="HK336" s="263" t="s">
        <v>6977</v>
      </c>
      <c r="HL336" s="263" t="s">
        <v>6977</v>
      </c>
      <c r="HM336" s="263" t="s">
        <v>6977</v>
      </c>
      <c r="HN336" s="263" t="s">
        <v>6977</v>
      </c>
      <c r="HO336" s="263" t="s">
        <v>6977</v>
      </c>
      <c r="HP336" s="263" t="s">
        <v>6977</v>
      </c>
      <c r="HQ336" s="263" t="s">
        <v>6977</v>
      </c>
    </row>
    <row r="337" spans="3:225">
      <c r="C337" s="229"/>
      <c r="D337" s="212"/>
      <c r="E337" s="229" t="s">
        <v>7261</v>
      </c>
      <c r="F337" s="235" t="s">
        <v>7281</v>
      </c>
      <c r="G337" s="260" t="s">
        <v>6824</v>
      </c>
      <c r="H337" s="261" t="s">
        <v>7262</v>
      </c>
      <c r="I337" s="263">
        <v>-28284.951000000001</v>
      </c>
      <c r="J337" s="263" t="s">
        <v>135</v>
      </c>
      <c r="K337" s="263" t="s">
        <v>135</v>
      </c>
      <c r="L337" s="263" t="s">
        <v>135</v>
      </c>
      <c r="M337" s="263">
        <v>-4192.0420000000004</v>
      </c>
      <c r="N337" s="263">
        <v>1844334.916</v>
      </c>
      <c r="O337" s="263">
        <v>4710513.84</v>
      </c>
      <c r="P337" s="263">
        <v>-17001.792000000001</v>
      </c>
      <c r="Q337" s="263">
        <v>236.86799999999999</v>
      </c>
      <c r="R337" s="263">
        <v>-172880.6</v>
      </c>
      <c r="S337" s="263" t="s">
        <v>135</v>
      </c>
      <c r="T337" s="263" t="s">
        <v>135</v>
      </c>
      <c r="U337" s="263">
        <v>2420.9870000000001</v>
      </c>
      <c r="V337" s="263">
        <v>-1525.615</v>
      </c>
      <c r="W337" s="263" t="s">
        <v>135</v>
      </c>
      <c r="X337" s="263">
        <v>-2263.6620000000003</v>
      </c>
      <c r="Y337" s="263" t="s">
        <v>135</v>
      </c>
      <c r="Z337" s="263" t="s">
        <v>135</v>
      </c>
      <c r="AA337" s="263" t="s">
        <v>135</v>
      </c>
      <c r="AB337" s="263" t="s">
        <v>135</v>
      </c>
      <c r="AC337" s="263" t="s">
        <v>135</v>
      </c>
      <c r="AD337" s="263" t="s">
        <v>135</v>
      </c>
      <c r="AE337" s="263" t="s">
        <v>135</v>
      </c>
      <c r="AF337" s="263">
        <v>102124.985</v>
      </c>
      <c r="AG337" s="263" t="s">
        <v>135</v>
      </c>
      <c r="AH337" s="263" t="s">
        <v>135</v>
      </c>
      <c r="AI337" s="263" t="s">
        <v>135</v>
      </c>
      <c r="AJ337" s="263" t="s">
        <v>135</v>
      </c>
      <c r="AK337" s="263" t="s">
        <v>135</v>
      </c>
      <c r="AL337" s="263" t="s">
        <v>135</v>
      </c>
      <c r="AM337" s="263" t="s">
        <v>135</v>
      </c>
      <c r="AN337" s="263" t="s">
        <v>135</v>
      </c>
      <c r="AO337" s="263" t="s">
        <v>135</v>
      </c>
      <c r="AP337" s="263" t="s">
        <v>135</v>
      </c>
      <c r="AQ337" s="263">
        <v>42573.173000000003</v>
      </c>
      <c r="AR337" s="263" t="s">
        <v>135</v>
      </c>
      <c r="AS337" s="263" t="s">
        <v>135</v>
      </c>
      <c r="AT337" s="263" t="s">
        <v>135</v>
      </c>
      <c r="AU337" s="263" t="s">
        <v>135</v>
      </c>
      <c r="AV337" s="263" t="s">
        <v>135</v>
      </c>
      <c r="AW337" s="263" t="s">
        <v>135</v>
      </c>
      <c r="AX337" s="263" t="s">
        <v>135</v>
      </c>
      <c r="AY337" s="263">
        <v>128088.20700000001</v>
      </c>
      <c r="AZ337" s="263">
        <v>-100722.959</v>
      </c>
      <c r="BA337" s="263" t="s">
        <v>135</v>
      </c>
      <c r="BB337" s="263" t="s">
        <v>135</v>
      </c>
      <c r="BC337" s="263" t="s">
        <v>135</v>
      </c>
      <c r="BD337" s="263" t="s">
        <v>135</v>
      </c>
      <c r="BE337" s="263" t="s">
        <v>135</v>
      </c>
      <c r="BF337" s="263" t="s">
        <v>135</v>
      </c>
      <c r="BG337" s="263">
        <v>208798.658</v>
      </c>
      <c r="BH337" s="263" t="s">
        <v>135</v>
      </c>
      <c r="BI337" s="263" t="s">
        <v>135</v>
      </c>
      <c r="BJ337" s="263" t="s">
        <v>135</v>
      </c>
      <c r="BK337" s="263" t="s">
        <v>135</v>
      </c>
      <c r="BL337" s="263">
        <v>-31350.387999999999</v>
      </c>
      <c r="BM337" s="263">
        <v>-10328.883</v>
      </c>
      <c r="BN337" s="263" t="s">
        <v>135</v>
      </c>
      <c r="BO337" s="263" t="s">
        <v>135</v>
      </c>
      <c r="BP337" s="263" t="s">
        <v>135</v>
      </c>
      <c r="BQ337" s="263" t="s">
        <v>135</v>
      </c>
      <c r="BR337" s="263" t="s">
        <v>135</v>
      </c>
      <c r="BS337" s="263" t="s">
        <v>135</v>
      </c>
      <c r="BT337" s="263" t="s">
        <v>135</v>
      </c>
      <c r="BU337" s="263" t="s">
        <v>135</v>
      </c>
      <c r="BV337" s="263">
        <v>258001.80600000001</v>
      </c>
      <c r="BW337" s="263" t="s">
        <v>135</v>
      </c>
      <c r="BX337" s="263" t="s">
        <v>135</v>
      </c>
      <c r="BY337" s="263" t="s">
        <v>135</v>
      </c>
      <c r="BZ337" s="263" t="s">
        <v>135</v>
      </c>
      <c r="CA337" s="263" t="s">
        <v>135</v>
      </c>
      <c r="CB337" s="263" t="s">
        <v>135</v>
      </c>
      <c r="CC337" s="263">
        <v>48648.819000000003</v>
      </c>
      <c r="CD337" s="263" t="s">
        <v>135</v>
      </c>
      <c r="CE337" s="263" t="s">
        <v>135</v>
      </c>
      <c r="CF337" s="263" t="s">
        <v>135</v>
      </c>
      <c r="CG337" s="263" t="s">
        <v>135</v>
      </c>
      <c r="CH337" s="263" t="s">
        <v>135</v>
      </c>
      <c r="CI337" s="263">
        <v>-2889.712</v>
      </c>
      <c r="CJ337" s="263" t="s">
        <v>135</v>
      </c>
      <c r="CK337" s="263" t="s">
        <v>135</v>
      </c>
      <c r="CL337" s="263" t="s">
        <v>135</v>
      </c>
      <c r="CM337" s="263">
        <v>-17890.350000000002</v>
      </c>
      <c r="CN337" s="263" t="s">
        <v>135</v>
      </c>
      <c r="CO337" s="263" t="s">
        <v>135</v>
      </c>
      <c r="CP337" s="263">
        <v>-4598.732</v>
      </c>
      <c r="CQ337" s="263">
        <v>-234725.64500000002</v>
      </c>
      <c r="CR337" s="263">
        <v>-32501.536</v>
      </c>
      <c r="CS337" s="263">
        <v>94674.963000000003</v>
      </c>
      <c r="CT337" s="263" t="s">
        <v>135</v>
      </c>
      <c r="CU337" s="263">
        <v>26998.095000000001</v>
      </c>
      <c r="CV337" s="263">
        <v>633351.47200000007</v>
      </c>
      <c r="CW337" s="263" t="s">
        <v>135</v>
      </c>
      <c r="CX337" s="263" t="s">
        <v>135</v>
      </c>
      <c r="CY337" s="263" t="s">
        <v>135</v>
      </c>
      <c r="CZ337" s="263">
        <v>-94849.865000000005</v>
      </c>
      <c r="DA337" s="263" t="s">
        <v>135</v>
      </c>
      <c r="DB337" s="263" t="s">
        <v>135</v>
      </c>
      <c r="DC337" s="263" t="s">
        <v>135</v>
      </c>
      <c r="DD337" s="263">
        <v>-10103.608</v>
      </c>
      <c r="DE337" s="263">
        <v>95592.942999999999</v>
      </c>
      <c r="DF337" s="263">
        <v>31448.684000000001</v>
      </c>
      <c r="DG337" s="263" t="s">
        <v>135</v>
      </c>
      <c r="DH337" s="263" t="s">
        <v>135</v>
      </c>
      <c r="DI337" s="263" t="s">
        <v>135</v>
      </c>
      <c r="DJ337" s="263" t="s">
        <v>135</v>
      </c>
      <c r="DK337" s="263" t="s">
        <v>135</v>
      </c>
      <c r="DL337" s="263" t="s">
        <v>135</v>
      </c>
      <c r="DM337" s="263">
        <v>72796.680999999997</v>
      </c>
      <c r="DN337" s="263">
        <v>-2146.7339999999999</v>
      </c>
      <c r="DO337" s="263">
        <v>34880.792999999998</v>
      </c>
      <c r="DP337" s="263" t="s">
        <v>135</v>
      </c>
      <c r="DQ337" s="263" t="s">
        <v>135</v>
      </c>
      <c r="DR337" s="263" t="s">
        <v>135</v>
      </c>
      <c r="DS337" s="263" t="s">
        <v>135</v>
      </c>
      <c r="DT337" s="263">
        <v>-4214.0839999999998</v>
      </c>
      <c r="DU337" s="263" t="s">
        <v>135</v>
      </c>
      <c r="DV337" s="263">
        <v>319242.87599999999</v>
      </c>
      <c r="DW337" s="263" t="s">
        <v>135</v>
      </c>
      <c r="DX337" s="263">
        <v>-4022.1489999999999</v>
      </c>
      <c r="DY337" s="263" t="s">
        <v>135</v>
      </c>
      <c r="DZ337" s="263" t="s">
        <v>135</v>
      </c>
      <c r="EA337" s="263">
        <v>-5239.027</v>
      </c>
      <c r="EB337" s="263" t="s">
        <v>135</v>
      </c>
      <c r="EC337" s="263" t="s">
        <v>135</v>
      </c>
      <c r="ED337" s="263" t="s">
        <v>135</v>
      </c>
      <c r="EE337" s="263">
        <v>45438.296000000002</v>
      </c>
      <c r="EF337" s="263" t="s">
        <v>135</v>
      </c>
      <c r="EG337" s="263">
        <v>8589.8909999999996</v>
      </c>
      <c r="EH337" s="263">
        <v>1087543.1159999999</v>
      </c>
      <c r="EI337" s="263" t="s">
        <v>135</v>
      </c>
      <c r="EJ337" s="263" t="s">
        <v>135</v>
      </c>
      <c r="EK337" s="263">
        <v>-3616.5830000000001</v>
      </c>
      <c r="EL337" s="263" t="s">
        <v>135</v>
      </c>
      <c r="EM337" s="263">
        <v>184050.36499999999</v>
      </c>
      <c r="EN337" s="263">
        <v>-21813.668000000001</v>
      </c>
      <c r="EO337" s="263" t="s">
        <v>135</v>
      </c>
      <c r="EP337" s="263" t="s">
        <v>6977</v>
      </c>
      <c r="EQ337" s="263" t="s">
        <v>6977</v>
      </c>
      <c r="ER337" s="263" t="s">
        <v>6977</v>
      </c>
      <c r="ES337" s="263" t="s">
        <v>6977</v>
      </c>
      <c r="ET337" s="263" t="s">
        <v>6977</v>
      </c>
      <c r="EU337" s="263" t="s">
        <v>6977</v>
      </c>
      <c r="EV337" s="263" t="s">
        <v>6977</v>
      </c>
      <c r="EW337" s="263" t="s">
        <v>6977</v>
      </c>
      <c r="EX337" s="263" t="s">
        <v>6977</v>
      </c>
      <c r="EY337" s="263" t="s">
        <v>6977</v>
      </c>
      <c r="EZ337" s="263" t="s">
        <v>6977</v>
      </c>
      <c r="FA337" s="263" t="s">
        <v>6977</v>
      </c>
      <c r="FB337" s="263" t="s">
        <v>6977</v>
      </c>
      <c r="FC337" s="263" t="s">
        <v>6977</v>
      </c>
      <c r="FD337" s="263" t="s">
        <v>6977</v>
      </c>
      <c r="FE337" s="263" t="s">
        <v>6977</v>
      </c>
      <c r="FF337" s="263" t="s">
        <v>6977</v>
      </c>
      <c r="FG337" s="263" t="s">
        <v>6977</v>
      </c>
      <c r="FH337" s="263" t="s">
        <v>6977</v>
      </c>
      <c r="FI337" s="263" t="s">
        <v>6977</v>
      </c>
      <c r="FJ337" s="263" t="s">
        <v>6977</v>
      </c>
      <c r="FK337" s="263" t="s">
        <v>6977</v>
      </c>
      <c r="FL337" s="263" t="s">
        <v>6977</v>
      </c>
      <c r="FM337" s="263" t="s">
        <v>6977</v>
      </c>
      <c r="FN337" s="263" t="s">
        <v>6977</v>
      </c>
      <c r="FO337" s="263" t="s">
        <v>6977</v>
      </c>
      <c r="FP337" s="263" t="s">
        <v>6977</v>
      </c>
      <c r="FQ337" s="263" t="s">
        <v>6977</v>
      </c>
      <c r="FR337" s="263" t="s">
        <v>6977</v>
      </c>
      <c r="FS337" s="263" t="s">
        <v>6977</v>
      </c>
      <c r="FT337" s="263" t="s">
        <v>6977</v>
      </c>
      <c r="FU337" s="263" t="s">
        <v>6977</v>
      </c>
      <c r="FV337" s="263" t="s">
        <v>6977</v>
      </c>
      <c r="FW337" s="263" t="s">
        <v>6977</v>
      </c>
      <c r="FX337" s="263" t="s">
        <v>6977</v>
      </c>
      <c r="FY337" s="263" t="s">
        <v>6977</v>
      </c>
      <c r="FZ337" s="263" t="s">
        <v>6977</v>
      </c>
      <c r="GA337" s="263" t="s">
        <v>6977</v>
      </c>
      <c r="GB337" s="263" t="s">
        <v>6977</v>
      </c>
      <c r="GC337" s="263" t="s">
        <v>6977</v>
      </c>
      <c r="GD337" s="263" t="s">
        <v>6977</v>
      </c>
      <c r="GE337" s="263" t="s">
        <v>6977</v>
      </c>
      <c r="GF337" s="263" t="s">
        <v>6977</v>
      </c>
      <c r="GG337" s="263" t="s">
        <v>6977</v>
      </c>
      <c r="GH337" s="263" t="s">
        <v>6977</v>
      </c>
      <c r="GI337" s="263" t="s">
        <v>6977</v>
      </c>
      <c r="GJ337" s="263" t="s">
        <v>6977</v>
      </c>
      <c r="GK337" s="263" t="s">
        <v>6977</v>
      </c>
      <c r="GL337" s="263" t="s">
        <v>6977</v>
      </c>
      <c r="GM337" s="263" t="s">
        <v>6977</v>
      </c>
      <c r="GN337" s="263" t="s">
        <v>6977</v>
      </c>
      <c r="GO337" s="263" t="s">
        <v>6977</v>
      </c>
      <c r="GP337" s="263" t="s">
        <v>6977</v>
      </c>
      <c r="GQ337" s="263" t="s">
        <v>6977</v>
      </c>
      <c r="GR337" s="263" t="s">
        <v>6977</v>
      </c>
      <c r="GS337" s="263" t="s">
        <v>6977</v>
      </c>
      <c r="GT337" s="263" t="s">
        <v>6977</v>
      </c>
      <c r="GU337" s="263" t="s">
        <v>6977</v>
      </c>
      <c r="GV337" s="263" t="s">
        <v>6977</v>
      </c>
      <c r="GW337" s="263" t="s">
        <v>6977</v>
      </c>
      <c r="GX337" s="263" t="s">
        <v>6977</v>
      </c>
      <c r="GY337" s="263" t="s">
        <v>6977</v>
      </c>
      <c r="GZ337" s="263" t="s">
        <v>6977</v>
      </c>
      <c r="HA337" s="263" t="s">
        <v>6977</v>
      </c>
      <c r="HB337" s="263" t="s">
        <v>6977</v>
      </c>
      <c r="HC337" s="263" t="s">
        <v>6977</v>
      </c>
      <c r="HD337" s="263" t="s">
        <v>6977</v>
      </c>
      <c r="HE337" s="263" t="s">
        <v>6977</v>
      </c>
      <c r="HF337" s="263" t="s">
        <v>6977</v>
      </c>
      <c r="HG337" s="263" t="s">
        <v>6977</v>
      </c>
      <c r="HH337" s="263" t="s">
        <v>6977</v>
      </c>
      <c r="HI337" s="263" t="s">
        <v>6977</v>
      </c>
      <c r="HJ337" s="263" t="s">
        <v>6977</v>
      </c>
      <c r="HK337" s="263" t="s">
        <v>6977</v>
      </c>
      <c r="HL337" s="263" t="s">
        <v>6977</v>
      </c>
      <c r="HM337" s="263" t="s">
        <v>6977</v>
      </c>
      <c r="HN337" s="263" t="s">
        <v>6977</v>
      </c>
      <c r="HO337" s="263" t="s">
        <v>6977</v>
      </c>
      <c r="HP337" s="263" t="s">
        <v>6977</v>
      </c>
      <c r="HQ337" s="263" t="s">
        <v>6977</v>
      </c>
    </row>
    <row r="338" spans="3:225">
      <c r="C338" s="229"/>
      <c r="D338" s="212"/>
      <c r="E338" s="229" t="s">
        <v>7263</v>
      </c>
      <c r="F338" s="235" t="s">
        <v>7281</v>
      </c>
      <c r="G338" s="260" t="s">
        <v>6824</v>
      </c>
      <c r="H338" s="261" t="s">
        <v>7264</v>
      </c>
      <c r="I338" s="263">
        <v>-20258.541000000001</v>
      </c>
      <c r="J338" s="263">
        <v>1221304.1300000001</v>
      </c>
      <c r="K338" s="263" t="s">
        <v>135</v>
      </c>
      <c r="L338" s="263" t="s">
        <v>135</v>
      </c>
      <c r="M338" s="263">
        <v>94.203000000000003</v>
      </c>
      <c r="N338" s="263">
        <v>1983051.2860000001</v>
      </c>
      <c r="O338" s="263">
        <v>5228901.6610000003</v>
      </c>
      <c r="P338" s="263" t="s">
        <v>135</v>
      </c>
      <c r="Q338" s="263" t="s">
        <v>135</v>
      </c>
      <c r="R338" s="263">
        <v>-129958.52</v>
      </c>
      <c r="S338" s="263" t="s">
        <v>135</v>
      </c>
      <c r="T338" s="263" t="s">
        <v>135</v>
      </c>
      <c r="U338" s="263">
        <v>4707.4750000000004</v>
      </c>
      <c r="V338" s="263" t="s">
        <v>135</v>
      </c>
      <c r="W338" s="263" t="s">
        <v>135</v>
      </c>
      <c r="X338" s="263">
        <v>14734.075000000001</v>
      </c>
      <c r="Y338" s="263">
        <v>1221304.1300000001</v>
      </c>
      <c r="Z338" s="263" t="s">
        <v>135</v>
      </c>
      <c r="AA338" s="263">
        <v>1221304.1300000001</v>
      </c>
      <c r="AB338" s="263" t="s">
        <v>135</v>
      </c>
      <c r="AC338" s="263" t="s">
        <v>135</v>
      </c>
      <c r="AD338" s="263" t="s">
        <v>135</v>
      </c>
      <c r="AE338" s="263" t="s">
        <v>135</v>
      </c>
      <c r="AF338" s="263">
        <v>136304.16200000001</v>
      </c>
      <c r="AG338" s="263">
        <v>1221304.1300000001</v>
      </c>
      <c r="AH338" s="263" t="s">
        <v>135</v>
      </c>
      <c r="AI338" s="263">
        <v>1221304.1300000001</v>
      </c>
      <c r="AJ338" s="263" t="s">
        <v>135</v>
      </c>
      <c r="AK338" s="263" t="s">
        <v>135</v>
      </c>
      <c r="AL338" s="263" t="s">
        <v>135</v>
      </c>
      <c r="AM338" s="263" t="s">
        <v>135</v>
      </c>
      <c r="AN338" s="263">
        <v>1221304.1300000001</v>
      </c>
      <c r="AO338" s="263" t="s">
        <v>135</v>
      </c>
      <c r="AP338" s="263" t="s">
        <v>135</v>
      </c>
      <c r="AQ338" s="263">
        <v>60373.164000000004</v>
      </c>
      <c r="AR338" s="263" t="s">
        <v>135</v>
      </c>
      <c r="AS338" s="263">
        <v>1221304.1300000001</v>
      </c>
      <c r="AT338" s="263" t="s">
        <v>135</v>
      </c>
      <c r="AU338" s="263">
        <v>1221304.1300000001</v>
      </c>
      <c r="AV338" s="263" t="s">
        <v>135</v>
      </c>
      <c r="AW338" s="263" t="s">
        <v>135</v>
      </c>
      <c r="AX338" s="263" t="s">
        <v>135</v>
      </c>
      <c r="AY338" s="263">
        <v>195382.53</v>
      </c>
      <c r="AZ338" s="263">
        <v>9769.69</v>
      </c>
      <c r="BA338" s="263" t="s">
        <v>135</v>
      </c>
      <c r="BB338" s="263" t="s">
        <v>135</v>
      </c>
      <c r="BC338" s="263" t="s">
        <v>135</v>
      </c>
      <c r="BD338" s="263" t="s">
        <v>135</v>
      </c>
      <c r="BE338" s="263" t="s">
        <v>135</v>
      </c>
      <c r="BF338" s="263">
        <v>1221304.1300000001</v>
      </c>
      <c r="BG338" s="263">
        <v>279671.10200000001</v>
      </c>
      <c r="BH338" s="263" t="s">
        <v>135</v>
      </c>
      <c r="BI338" s="263">
        <v>1221304.1300000001</v>
      </c>
      <c r="BJ338" s="263" t="s">
        <v>135</v>
      </c>
      <c r="BK338" s="263" t="s">
        <v>135</v>
      </c>
      <c r="BL338" s="263">
        <v>-24859.165000000001</v>
      </c>
      <c r="BM338" s="263">
        <v>21188.847000000002</v>
      </c>
      <c r="BN338" s="263" t="s">
        <v>135</v>
      </c>
      <c r="BO338" s="263" t="s">
        <v>135</v>
      </c>
      <c r="BP338" s="263">
        <v>1221304.1300000001</v>
      </c>
      <c r="BQ338" s="263" t="s">
        <v>135</v>
      </c>
      <c r="BR338" s="263" t="s">
        <v>135</v>
      </c>
      <c r="BS338" s="263">
        <v>1221304.1300000001</v>
      </c>
      <c r="BT338" s="263" t="s">
        <v>135</v>
      </c>
      <c r="BU338" s="263" t="s">
        <v>135</v>
      </c>
      <c r="BV338" s="263">
        <v>324844.63199999998</v>
      </c>
      <c r="BW338" s="263" t="s">
        <v>135</v>
      </c>
      <c r="BX338" s="263" t="s">
        <v>135</v>
      </c>
      <c r="BY338" s="263" t="s">
        <v>135</v>
      </c>
      <c r="BZ338" s="263" t="s">
        <v>135</v>
      </c>
      <c r="CA338" s="263">
        <v>1221304.1300000001</v>
      </c>
      <c r="CB338" s="263" t="s">
        <v>135</v>
      </c>
      <c r="CC338" s="263">
        <v>70533.773000000001</v>
      </c>
      <c r="CD338" s="263" t="s">
        <v>135</v>
      </c>
      <c r="CE338" s="263">
        <v>1221304.1300000001</v>
      </c>
      <c r="CF338" s="263" t="s">
        <v>135</v>
      </c>
      <c r="CG338" s="263" t="s">
        <v>135</v>
      </c>
      <c r="CH338" s="263">
        <v>1221304.1300000001</v>
      </c>
      <c r="CI338" s="263">
        <v>275.21100000000001</v>
      </c>
      <c r="CJ338" s="263" t="s">
        <v>135</v>
      </c>
      <c r="CK338" s="263" t="s">
        <v>135</v>
      </c>
      <c r="CL338" s="263" t="s">
        <v>135</v>
      </c>
      <c r="CM338" s="263">
        <v>-19440.847000000002</v>
      </c>
      <c r="CN338" s="263" t="s">
        <v>135</v>
      </c>
      <c r="CO338" s="263" t="s">
        <v>135</v>
      </c>
      <c r="CP338" s="263">
        <v>-1199.6690000000001</v>
      </c>
      <c r="CQ338" s="263">
        <v>-127078.66800000001</v>
      </c>
      <c r="CR338" s="263">
        <v>-42449.735000000001</v>
      </c>
      <c r="CS338" s="263">
        <v>121821.685</v>
      </c>
      <c r="CT338" s="263" t="s">
        <v>135</v>
      </c>
      <c r="CU338" s="263">
        <v>49177.279000000002</v>
      </c>
      <c r="CV338" s="263">
        <v>682880.13300000003</v>
      </c>
      <c r="CW338" s="263" t="s">
        <v>135</v>
      </c>
      <c r="CX338" s="263" t="s">
        <v>135</v>
      </c>
      <c r="CY338" s="263" t="s">
        <v>135</v>
      </c>
      <c r="CZ338" s="263">
        <v>-109181.412</v>
      </c>
      <c r="DA338" s="263" t="s">
        <v>135</v>
      </c>
      <c r="DB338" s="263">
        <v>1221304.1300000001</v>
      </c>
      <c r="DC338" s="263">
        <v>1221304.1300000001</v>
      </c>
      <c r="DD338" s="263">
        <v>17203.800999999999</v>
      </c>
      <c r="DE338" s="263">
        <v>128079.607</v>
      </c>
      <c r="DF338" s="263">
        <v>44722.881999999998</v>
      </c>
      <c r="DG338" s="263" t="s">
        <v>135</v>
      </c>
      <c r="DH338" s="263" t="s">
        <v>135</v>
      </c>
      <c r="DI338" s="263" t="s">
        <v>135</v>
      </c>
      <c r="DJ338" s="263">
        <v>1221304.1300000001</v>
      </c>
      <c r="DK338" s="263" t="s">
        <v>135</v>
      </c>
      <c r="DL338" s="263">
        <v>1221304.1300000001</v>
      </c>
      <c r="DM338" s="263">
        <v>102336.06200000001</v>
      </c>
      <c r="DN338" s="263">
        <v>11149.763000000001</v>
      </c>
      <c r="DO338" s="263">
        <v>53575.277000000002</v>
      </c>
      <c r="DP338" s="263" t="s">
        <v>135</v>
      </c>
      <c r="DQ338" s="263" t="s">
        <v>135</v>
      </c>
      <c r="DR338" s="263" t="s">
        <v>135</v>
      </c>
      <c r="DS338" s="263" t="s">
        <v>135</v>
      </c>
      <c r="DT338" s="263" t="s">
        <v>135</v>
      </c>
      <c r="DU338" s="263" t="s">
        <v>135</v>
      </c>
      <c r="DV338" s="263">
        <v>499417.92800000001</v>
      </c>
      <c r="DW338" s="263" t="s">
        <v>135</v>
      </c>
      <c r="DX338" s="263">
        <v>-3742.8330000000001</v>
      </c>
      <c r="DY338" s="263" t="s">
        <v>135</v>
      </c>
      <c r="DZ338" s="263" t="s">
        <v>135</v>
      </c>
      <c r="EA338" s="263">
        <v>1208.8</v>
      </c>
      <c r="EB338" s="263" t="s">
        <v>135</v>
      </c>
      <c r="EC338" s="263" t="s">
        <v>135</v>
      </c>
      <c r="ED338" s="263" t="s">
        <v>135</v>
      </c>
      <c r="EE338" s="263">
        <v>145965.07200000001</v>
      </c>
      <c r="EF338" s="263" t="s">
        <v>135</v>
      </c>
      <c r="EG338" s="263">
        <v>20373.458999999999</v>
      </c>
      <c r="EH338" s="263">
        <v>1314446.287</v>
      </c>
      <c r="EI338" s="263" t="s">
        <v>135</v>
      </c>
      <c r="EJ338" s="263" t="s">
        <v>135</v>
      </c>
      <c r="EK338" s="263">
        <v>-7066.92</v>
      </c>
      <c r="EL338" s="263" t="s">
        <v>135</v>
      </c>
      <c r="EM338" s="263">
        <v>202782.47</v>
      </c>
      <c r="EN338" s="263">
        <v>1062.7760000000001</v>
      </c>
      <c r="EO338" s="263" t="s">
        <v>135</v>
      </c>
      <c r="EP338" s="263" t="s">
        <v>6977</v>
      </c>
      <c r="EQ338" s="263" t="s">
        <v>6977</v>
      </c>
      <c r="ER338" s="263" t="s">
        <v>6977</v>
      </c>
      <c r="ES338" s="263" t="s">
        <v>6977</v>
      </c>
      <c r="ET338" s="263" t="s">
        <v>6977</v>
      </c>
      <c r="EU338" s="263" t="s">
        <v>6977</v>
      </c>
      <c r="EV338" s="263" t="s">
        <v>6977</v>
      </c>
      <c r="EW338" s="263" t="s">
        <v>6977</v>
      </c>
      <c r="EX338" s="263" t="s">
        <v>6977</v>
      </c>
      <c r="EY338" s="263" t="s">
        <v>6977</v>
      </c>
      <c r="EZ338" s="263" t="s">
        <v>6977</v>
      </c>
      <c r="FA338" s="263" t="s">
        <v>6977</v>
      </c>
      <c r="FB338" s="263" t="s">
        <v>6977</v>
      </c>
      <c r="FC338" s="263" t="s">
        <v>6977</v>
      </c>
      <c r="FD338" s="263" t="s">
        <v>6977</v>
      </c>
      <c r="FE338" s="263" t="s">
        <v>6977</v>
      </c>
      <c r="FF338" s="263" t="s">
        <v>6977</v>
      </c>
      <c r="FG338" s="263" t="s">
        <v>6977</v>
      </c>
      <c r="FH338" s="263" t="s">
        <v>6977</v>
      </c>
      <c r="FI338" s="263" t="s">
        <v>6977</v>
      </c>
      <c r="FJ338" s="263" t="s">
        <v>6977</v>
      </c>
      <c r="FK338" s="263" t="s">
        <v>6977</v>
      </c>
      <c r="FL338" s="263" t="s">
        <v>6977</v>
      </c>
      <c r="FM338" s="263" t="s">
        <v>6977</v>
      </c>
      <c r="FN338" s="263" t="s">
        <v>6977</v>
      </c>
      <c r="FO338" s="263" t="s">
        <v>6977</v>
      </c>
      <c r="FP338" s="263" t="s">
        <v>6977</v>
      </c>
      <c r="FQ338" s="263" t="s">
        <v>6977</v>
      </c>
      <c r="FR338" s="263" t="s">
        <v>6977</v>
      </c>
      <c r="FS338" s="263" t="s">
        <v>6977</v>
      </c>
      <c r="FT338" s="263" t="s">
        <v>6977</v>
      </c>
      <c r="FU338" s="263" t="s">
        <v>6977</v>
      </c>
      <c r="FV338" s="263" t="s">
        <v>6977</v>
      </c>
      <c r="FW338" s="263" t="s">
        <v>6977</v>
      </c>
      <c r="FX338" s="263" t="s">
        <v>6977</v>
      </c>
      <c r="FY338" s="263" t="s">
        <v>6977</v>
      </c>
      <c r="FZ338" s="263" t="s">
        <v>6977</v>
      </c>
      <c r="GA338" s="263" t="s">
        <v>6977</v>
      </c>
      <c r="GB338" s="263" t="s">
        <v>6977</v>
      </c>
      <c r="GC338" s="263" t="s">
        <v>6977</v>
      </c>
      <c r="GD338" s="263" t="s">
        <v>6977</v>
      </c>
      <c r="GE338" s="263" t="s">
        <v>6977</v>
      </c>
      <c r="GF338" s="263" t="s">
        <v>6977</v>
      </c>
      <c r="GG338" s="263" t="s">
        <v>6977</v>
      </c>
      <c r="GH338" s="263" t="s">
        <v>6977</v>
      </c>
      <c r="GI338" s="263" t="s">
        <v>6977</v>
      </c>
      <c r="GJ338" s="263" t="s">
        <v>6977</v>
      </c>
      <c r="GK338" s="263" t="s">
        <v>6977</v>
      </c>
      <c r="GL338" s="263" t="s">
        <v>6977</v>
      </c>
      <c r="GM338" s="263" t="s">
        <v>6977</v>
      </c>
      <c r="GN338" s="263" t="s">
        <v>6977</v>
      </c>
      <c r="GO338" s="263" t="s">
        <v>6977</v>
      </c>
      <c r="GP338" s="263" t="s">
        <v>6977</v>
      </c>
      <c r="GQ338" s="263" t="s">
        <v>6977</v>
      </c>
      <c r="GR338" s="263" t="s">
        <v>6977</v>
      </c>
      <c r="GS338" s="263" t="s">
        <v>6977</v>
      </c>
      <c r="GT338" s="263" t="s">
        <v>6977</v>
      </c>
      <c r="GU338" s="263" t="s">
        <v>6977</v>
      </c>
      <c r="GV338" s="263" t="s">
        <v>6977</v>
      </c>
      <c r="GW338" s="263" t="s">
        <v>6977</v>
      </c>
      <c r="GX338" s="263" t="s">
        <v>6977</v>
      </c>
      <c r="GY338" s="263" t="s">
        <v>6977</v>
      </c>
      <c r="GZ338" s="263" t="s">
        <v>6977</v>
      </c>
      <c r="HA338" s="263" t="s">
        <v>6977</v>
      </c>
      <c r="HB338" s="263" t="s">
        <v>6977</v>
      </c>
      <c r="HC338" s="263" t="s">
        <v>6977</v>
      </c>
      <c r="HD338" s="263" t="s">
        <v>6977</v>
      </c>
      <c r="HE338" s="263" t="s">
        <v>6977</v>
      </c>
      <c r="HF338" s="263" t="s">
        <v>6977</v>
      </c>
      <c r="HG338" s="263" t="s">
        <v>6977</v>
      </c>
      <c r="HH338" s="263" t="s">
        <v>6977</v>
      </c>
      <c r="HI338" s="263" t="s">
        <v>6977</v>
      </c>
      <c r="HJ338" s="263" t="s">
        <v>6977</v>
      </c>
      <c r="HK338" s="263" t="s">
        <v>6977</v>
      </c>
      <c r="HL338" s="263" t="s">
        <v>6977</v>
      </c>
      <c r="HM338" s="263" t="s">
        <v>6977</v>
      </c>
      <c r="HN338" s="263" t="s">
        <v>6977</v>
      </c>
      <c r="HO338" s="263" t="s">
        <v>6977</v>
      </c>
      <c r="HP338" s="263" t="s">
        <v>6977</v>
      </c>
      <c r="HQ338" s="263" t="s">
        <v>6977</v>
      </c>
    </row>
    <row r="339" spans="3:225">
      <c r="D339" s="238" t="s">
        <v>7282</v>
      </c>
      <c r="F339" s="235"/>
      <c r="G339" s="260" t="s">
        <v>7219</v>
      </c>
      <c r="H339" s="261" t="s">
        <v>7219</v>
      </c>
      <c r="I339" s="263" t="s">
        <v>7219</v>
      </c>
      <c r="J339" s="263" t="s">
        <v>7219</v>
      </c>
      <c r="K339" s="263" t="s">
        <v>7219</v>
      </c>
      <c r="L339" s="263" t="s">
        <v>7219</v>
      </c>
      <c r="M339" s="263" t="s">
        <v>7219</v>
      </c>
      <c r="N339" s="263" t="s">
        <v>7219</v>
      </c>
      <c r="O339" s="263" t="s">
        <v>7219</v>
      </c>
      <c r="P339" s="263" t="s">
        <v>7219</v>
      </c>
      <c r="Q339" s="263" t="s">
        <v>7219</v>
      </c>
      <c r="R339" s="263" t="s">
        <v>7219</v>
      </c>
      <c r="S339" s="263" t="s">
        <v>7219</v>
      </c>
      <c r="T339" s="263" t="s">
        <v>7219</v>
      </c>
      <c r="U339" s="263" t="s">
        <v>7219</v>
      </c>
      <c r="V339" s="263" t="s">
        <v>7219</v>
      </c>
      <c r="W339" s="263" t="s">
        <v>7219</v>
      </c>
      <c r="X339" s="263" t="s">
        <v>7219</v>
      </c>
      <c r="Y339" s="263" t="s">
        <v>7219</v>
      </c>
      <c r="Z339" s="263" t="s">
        <v>7219</v>
      </c>
      <c r="AA339" s="263" t="s">
        <v>7219</v>
      </c>
      <c r="AB339" s="263" t="s">
        <v>7219</v>
      </c>
      <c r="AC339" s="263" t="s">
        <v>7219</v>
      </c>
      <c r="AD339" s="263" t="s">
        <v>7219</v>
      </c>
      <c r="AE339" s="263" t="s">
        <v>7219</v>
      </c>
      <c r="AF339" s="263" t="s">
        <v>7219</v>
      </c>
      <c r="AG339" s="263" t="s">
        <v>7219</v>
      </c>
      <c r="AH339" s="263" t="s">
        <v>7219</v>
      </c>
      <c r="AI339" s="263" t="s">
        <v>7219</v>
      </c>
      <c r="AJ339" s="263" t="s">
        <v>7219</v>
      </c>
      <c r="AK339" s="263" t="s">
        <v>7219</v>
      </c>
      <c r="AL339" s="263" t="s">
        <v>7219</v>
      </c>
      <c r="AM339" s="263" t="s">
        <v>7219</v>
      </c>
      <c r="AN339" s="263" t="s">
        <v>7219</v>
      </c>
      <c r="AO339" s="263" t="s">
        <v>7219</v>
      </c>
      <c r="AP339" s="263" t="s">
        <v>7219</v>
      </c>
      <c r="AQ339" s="263" t="s">
        <v>7219</v>
      </c>
      <c r="AR339" s="263" t="s">
        <v>7219</v>
      </c>
      <c r="AS339" s="263" t="s">
        <v>7219</v>
      </c>
      <c r="AT339" s="263" t="s">
        <v>7219</v>
      </c>
      <c r="AU339" s="263" t="s">
        <v>7219</v>
      </c>
      <c r="AV339" s="263" t="s">
        <v>7219</v>
      </c>
      <c r="AW339" s="263" t="s">
        <v>7219</v>
      </c>
      <c r="AX339" s="263" t="s">
        <v>7219</v>
      </c>
      <c r="AY339" s="263" t="s">
        <v>7219</v>
      </c>
      <c r="AZ339" s="263" t="s">
        <v>7219</v>
      </c>
      <c r="BA339" s="263" t="s">
        <v>7219</v>
      </c>
      <c r="BB339" s="263" t="s">
        <v>7219</v>
      </c>
      <c r="BC339" s="263" t="s">
        <v>7219</v>
      </c>
      <c r="BD339" s="263" t="s">
        <v>7219</v>
      </c>
      <c r="BE339" s="263" t="s">
        <v>7219</v>
      </c>
      <c r="BF339" s="263" t="s">
        <v>7219</v>
      </c>
      <c r="BG339" s="263" t="s">
        <v>7219</v>
      </c>
      <c r="BH339" s="263" t="s">
        <v>7219</v>
      </c>
      <c r="BI339" s="263" t="s">
        <v>7219</v>
      </c>
      <c r="BJ339" s="263" t="s">
        <v>7219</v>
      </c>
      <c r="BK339" s="263" t="s">
        <v>7219</v>
      </c>
      <c r="BL339" s="263" t="s">
        <v>7219</v>
      </c>
      <c r="BM339" s="263" t="s">
        <v>7219</v>
      </c>
      <c r="BN339" s="263" t="s">
        <v>7219</v>
      </c>
      <c r="BO339" s="263" t="s">
        <v>7219</v>
      </c>
      <c r="BP339" s="263" t="s">
        <v>7219</v>
      </c>
      <c r="BQ339" s="263" t="s">
        <v>7219</v>
      </c>
      <c r="BR339" s="263" t="s">
        <v>7219</v>
      </c>
      <c r="BS339" s="263" t="s">
        <v>7219</v>
      </c>
      <c r="BT339" s="263" t="s">
        <v>7219</v>
      </c>
      <c r="BU339" s="263" t="s">
        <v>7219</v>
      </c>
      <c r="BV339" s="263" t="s">
        <v>7219</v>
      </c>
      <c r="BW339" s="263" t="s">
        <v>7219</v>
      </c>
      <c r="BX339" s="263" t="s">
        <v>7219</v>
      </c>
      <c r="BY339" s="263" t="s">
        <v>7219</v>
      </c>
      <c r="BZ339" s="263" t="s">
        <v>7219</v>
      </c>
      <c r="CA339" s="263" t="s">
        <v>7219</v>
      </c>
      <c r="CB339" s="263" t="s">
        <v>7219</v>
      </c>
      <c r="CC339" s="263" t="s">
        <v>7219</v>
      </c>
      <c r="CD339" s="263" t="s">
        <v>7219</v>
      </c>
      <c r="CE339" s="263" t="s">
        <v>7219</v>
      </c>
      <c r="CF339" s="263" t="s">
        <v>7219</v>
      </c>
      <c r="CG339" s="263" t="s">
        <v>7219</v>
      </c>
      <c r="CH339" s="263" t="s">
        <v>7219</v>
      </c>
      <c r="CI339" s="263" t="s">
        <v>7219</v>
      </c>
      <c r="CJ339" s="263" t="s">
        <v>7219</v>
      </c>
      <c r="CK339" s="263" t="s">
        <v>7219</v>
      </c>
      <c r="CL339" s="263" t="s">
        <v>7219</v>
      </c>
      <c r="CM339" s="263" t="s">
        <v>7219</v>
      </c>
      <c r="CN339" s="263" t="s">
        <v>7219</v>
      </c>
      <c r="CO339" s="263" t="s">
        <v>7219</v>
      </c>
      <c r="CP339" s="263" t="s">
        <v>7219</v>
      </c>
      <c r="CQ339" s="263" t="s">
        <v>7219</v>
      </c>
      <c r="CR339" s="263" t="s">
        <v>7219</v>
      </c>
      <c r="CS339" s="263" t="s">
        <v>7219</v>
      </c>
      <c r="CT339" s="263" t="s">
        <v>7219</v>
      </c>
      <c r="CU339" s="263" t="s">
        <v>7219</v>
      </c>
      <c r="CV339" s="263" t="s">
        <v>7219</v>
      </c>
      <c r="CW339" s="263" t="s">
        <v>7219</v>
      </c>
      <c r="CX339" s="263" t="s">
        <v>7219</v>
      </c>
      <c r="CY339" s="263" t="s">
        <v>7219</v>
      </c>
      <c r="CZ339" s="263" t="s">
        <v>7219</v>
      </c>
      <c r="DA339" s="263" t="s">
        <v>7219</v>
      </c>
      <c r="DB339" s="263" t="s">
        <v>7219</v>
      </c>
      <c r="DC339" s="263" t="s">
        <v>7219</v>
      </c>
      <c r="DD339" s="263" t="s">
        <v>7219</v>
      </c>
      <c r="DE339" s="263" t="s">
        <v>7219</v>
      </c>
      <c r="DF339" s="263" t="s">
        <v>7219</v>
      </c>
      <c r="DG339" s="263" t="s">
        <v>7219</v>
      </c>
      <c r="DH339" s="263" t="s">
        <v>7219</v>
      </c>
      <c r="DI339" s="263" t="s">
        <v>7219</v>
      </c>
      <c r="DJ339" s="263" t="s">
        <v>7219</v>
      </c>
      <c r="DK339" s="263" t="s">
        <v>7219</v>
      </c>
      <c r="DL339" s="263" t="s">
        <v>7219</v>
      </c>
      <c r="DM339" s="263" t="s">
        <v>7219</v>
      </c>
      <c r="DN339" s="263" t="s">
        <v>7219</v>
      </c>
      <c r="DO339" s="263" t="s">
        <v>7219</v>
      </c>
      <c r="DP339" s="263" t="s">
        <v>7219</v>
      </c>
      <c r="DQ339" s="263" t="s">
        <v>7219</v>
      </c>
      <c r="DR339" s="263" t="s">
        <v>7219</v>
      </c>
      <c r="DS339" s="263" t="s">
        <v>7219</v>
      </c>
      <c r="DT339" s="263" t="s">
        <v>7219</v>
      </c>
      <c r="DU339" s="263" t="s">
        <v>7219</v>
      </c>
      <c r="DV339" s="263" t="s">
        <v>7219</v>
      </c>
      <c r="DW339" s="263" t="s">
        <v>7219</v>
      </c>
      <c r="DX339" s="263" t="s">
        <v>7219</v>
      </c>
      <c r="DY339" s="263" t="s">
        <v>7219</v>
      </c>
      <c r="DZ339" s="263" t="s">
        <v>7219</v>
      </c>
      <c r="EA339" s="263" t="s">
        <v>7219</v>
      </c>
      <c r="EB339" s="263" t="s">
        <v>7219</v>
      </c>
      <c r="EC339" s="263" t="s">
        <v>7219</v>
      </c>
      <c r="ED339" s="263" t="s">
        <v>7219</v>
      </c>
      <c r="EE339" s="263" t="s">
        <v>7219</v>
      </c>
      <c r="EF339" s="263" t="s">
        <v>7219</v>
      </c>
      <c r="EG339" s="263" t="s">
        <v>7219</v>
      </c>
      <c r="EH339" s="263" t="s">
        <v>7219</v>
      </c>
      <c r="EI339" s="263" t="s">
        <v>7219</v>
      </c>
      <c r="EJ339" s="263" t="s">
        <v>7219</v>
      </c>
      <c r="EK339" s="263" t="s">
        <v>7219</v>
      </c>
      <c r="EL339" s="263" t="s">
        <v>7219</v>
      </c>
      <c r="EM339" s="263" t="s">
        <v>7219</v>
      </c>
      <c r="EN339" s="263" t="s">
        <v>7219</v>
      </c>
      <c r="EO339" s="263" t="s">
        <v>7219</v>
      </c>
      <c r="EP339" s="263" t="s">
        <v>7219</v>
      </c>
      <c r="EQ339" s="263" t="s">
        <v>7219</v>
      </c>
      <c r="ER339" s="263" t="s">
        <v>7219</v>
      </c>
      <c r="ES339" s="263" t="s">
        <v>7219</v>
      </c>
      <c r="ET339" s="263" t="s">
        <v>7219</v>
      </c>
      <c r="EU339" s="263" t="s">
        <v>7219</v>
      </c>
      <c r="EV339" s="263" t="s">
        <v>7219</v>
      </c>
      <c r="EW339" s="263" t="s">
        <v>7219</v>
      </c>
      <c r="EX339" s="263" t="s">
        <v>7219</v>
      </c>
      <c r="EY339" s="263" t="s">
        <v>7219</v>
      </c>
      <c r="EZ339" s="263" t="s">
        <v>7219</v>
      </c>
      <c r="FA339" s="263" t="s">
        <v>7219</v>
      </c>
      <c r="FB339" s="263" t="s">
        <v>7219</v>
      </c>
      <c r="FC339" s="263" t="s">
        <v>7219</v>
      </c>
      <c r="FD339" s="263" t="s">
        <v>7219</v>
      </c>
      <c r="FE339" s="263" t="s">
        <v>7219</v>
      </c>
      <c r="FF339" s="263" t="s">
        <v>7219</v>
      </c>
      <c r="FG339" s="263" t="s">
        <v>7219</v>
      </c>
      <c r="FH339" s="263" t="s">
        <v>7219</v>
      </c>
      <c r="FI339" s="263" t="s">
        <v>7219</v>
      </c>
      <c r="FJ339" s="263" t="s">
        <v>7219</v>
      </c>
      <c r="FK339" s="263" t="s">
        <v>7219</v>
      </c>
      <c r="FL339" s="263" t="s">
        <v>7219</v>
      </c>
      <c r="FM339" s="263" t="s">
        <v>7219</v>
      </c>
      <c r="FN339" s="263" t="s">
        <v>7219</v>
      </c>
      <c r="FO339" s="263" t="s">
        <v>7219</v>
      </c>
      <c r="FP339" s="263" t="s">
        <v>7219</v>
      </c>
      <c r="FQ339" s="263" t="s">
        <v>7219</v>
      </c>
      <c r="FR339" s="263" t="s">
        <v>7219</v>
      </c>
      <c r="FS339" s="263" t="s">
        <v>7219</v>
      </c>
      <c r="FT339" s="263" t="s">
        <v>7219</v>
      </c>
      <c r="FU339" s="263" t="s">
        <v>7219</v>
      </c>
      <c r="FV339" s="263" t="s">
        <v>7219</v>
      </c>
      <c r="FW339" s="263" t="s">
        <v>7219</v>
      </c>
      <c r="FX339" s="263" t="s">
        <v>7219</v>
      </c>
      <c r="FY339" s="263" t="s">
        <v>7219</v>
      </c>
      <c r="FZ339" s="263" t="s">
        <v>7219</v>
      </c>
      <c r="GA339" s="263" t="s">
        <v>7219</v>
      </c>
      <c r="GB339" s="263" t="s">
        <v>7219</v>
      </c>
      <c r="GC339" s="263" t="s">
        <v>7219</v>
      </c>
      <c r="GD339" s="263" t="s">
        <v>7219</v>
      </c>
      <c r="GE339" s="263" t="s">
        <v>7219</v>
      </c>
      <c r="GF339" s="263" t="s">
        <v>7219</v>
      </c>
      <c r="GG339" s="263" t="s">
        <v>7219</v>
      </c>
      <c r="GH339" s="263" t="s">
        <v>7219</v>
      </c>
      <c r="GI339" s="263" t="s">
        <v>7219</v>
      </c>
      <c r="GJ339" s="263" t="s">
        <v>7219</v>
      </c>
      <c r="GK339" s="263" t="s">
        <v>7219</v>
      </c>
      <c r="GL339" s="263" t="s">
        <v>7219</v>
      </c>
      <c r="GM339" s="263" t="s">
        <v>7219</v>
      </c>
      <c r="GN339" s="263" t="s">
        <v>7219</v>
      </c>
      <c r="GO339" s="263" t="s">
        <v>7219</v>
      </c>
      <c r="GP339" s="263" t="s">
        <v>7219</v>
      </c>
      <c r="GQ339" s="263" t="s">
        <v>7219</v>
      </c>
      <c r="GR339" s="263" t="s">
        <v>7219</v>
      </c>
      <c r="GS339" s="263" t="s">
        <v>7219</v>
      </c>
      <c r="GT339" s="263" t="s">
        <v>7219</v>
      </c>
      <c r="GU339" s="263" t="s">
        <v>7219</v>
      </c>
      <c r="GV339" s="263" t="s">
        <v>7219</v>
      </c>
      <c r="GW339" s="263" t="s">
        <v>7219</v>
      </c>
      <c r="GX339" s="263" t="s">
        <v>7219</v>
      </c>
      <c r="GY339" s="263" t="s">
        <v>7219</v>
      </c>
      <c r="GZ339" s="263" t="s">
        <v>7219</v>
      </c>
      <c r="HA339" s="263" t="s">
        <v>7219</v>
      </c>
      <c r="HB339" s="263" t="s">
        <v>7219</v>
      </c>
      <c r="HC339" s="263" t="s">
        <v>7219</v>
      </c>
      <c r="HD339" s="263" t="s">
        <v>7219</v>
      </c>
      <c r="HE339" s="263" t="s">
        <v>7219</v>
      </c>
      <c r="HF339" s="263" t="s">
        <v>7219</v>
      </c>
      <c r="HG339" s="263" t="s">
        <v>7219</v>
      </c>
      <c r="HH339" s="263" t="s">
        <v>7219</v>
      </c>
      <c r="HI339" s="263" t="s">
        <v>7219</v>
      </c>
      <c r="HJ339" s="263" t="s">
        <v>7219</v>
      </c>
      <c r="HK339" s="263" t="s">
        <v>7219</v>
      </c>
      <c r="HL339" s="263" t="s">
        <v>7219</v>
      </c>
      <c r="HM339" s="263" t="s">
        <v>7219</v>
      </c>
      <c r="HN339" s="263" t="s">
        <v>7219</v>
      </c>
      <c r="HO339" s="263" t="s">
        <v>7219</v>
      </c>
      <c r="HP339" s="263" t="s">
        <v>7219</v>
      </c>
      <c r="HQ339" s="263" t="s">
        <v>7219</v>
      </c>
    </row>
    <row r="340" spans="3:225">
      <c r="E340" s="229" t="s">
        <v>7204</v>
      </c>
      <c r="F340" s="235" t="s">
        <v>7283</v>
      </c>
      <c r="G340" s="260" t="s">
        <v>7206</v>
      </c>
      <c r="H340" s="261" t="s">
        <v>7207</v>
      </c>
      <c r="I340" s="263">
        <v>-3257.0578999999998</v>
      </c>
      <c r="J340" s="263">
        <v>1006400</v>
      </c>
      <c r="K340" s="263">
        <v>-2304.0841</v>
      </c>
      <c r="L340" s="263" t="s">
        <v>135</v>
      </c>
      <c r="M340" s="263">
        <v>8899.4523000000008</v>
      </c>
      <c r="N340" s="263">
        <v>880318.63359999994</v>
      </c>
      <c r="O340" s="263">
        <v>2070800.0000000002</v>
      </c>
      <c r="P340" s="263">
        <v>-1291.9121</v>
      </c>
      <c r="Q340" s="263">
        <v>-4804.5376999999999</v>
      </c>
      <c r="R340" s="263">
        <v>452235.21710000001</v>
      </c>
      <c r="S340" s="263">
        <v>486836.51240000001</v>
      </c>
      <c r="T340" s="263">
        <v>-3044.9890999999998</v>
      </c>
      <c r="U340" s="263">
        <v>-11365.5002</v>
      </c>
      <c r="V340" s="263">
        <v>-16410.6505</v>
      </c>
      <c r="W340" s="263">
        <v>-1572.1208999999999</v>
      </c>
      <c r="X340" s="263">
        <v>5815.3458000000001</v>
      </c>
      <c r="Y340" s="263">
        <v>31905.409100000001</v>
      </c>
      <c r="Z340" s="263" t="s">
        <v>135</v>
      </c>
      <c r="AA340" s="263">
        <v>106166.62420000001</v>
      </c>
      <c r="AB340" s="263" t="s">
        <v>135</v>
      </c>
      <c r="AC340" s="263">
        <v>682.5462</v>
      </c>
      <c r="AD340" s="263" t="s">
        <v>135</v>
      </c>
      <c r="AE340" s="263">
        <v>17571.0039</v>
      </c>
      <c r="AF340" s="263">
        <v>35212.032899999998</v>
      </c>
      <c r="AG340" s="263">
        <v>7454.5708999999997</v>
      </c>
      <c r="AH340" s="263" t="s">
        <v>135</v>
      </c>
      <c r="AI340" s="263">
        <v>-2829.1936000000001</v>
      </c>
      <c r="AJ340" s="263">
        <v>22998.539100000002</v>
      </c>
      <c r="AK340" s="263">
        <v>9539.3075000000008</v>
      </c>
      <c r="AL340" s="263">
        <v>839.03269999999998</v>
      </c>
      <c r="AM340" s="263">
        <v>1320.7293999999999</v>
      </c>
      <c r="AN340" s="263">
        <v>14571.5761</v>
      </c>
      <c r="AO340" s="263">
        <v>2992.5578</v>
      </c>
      <c r="AP340" s="263" t="s">
        <v>135</v>
      </c>
      <c r="AQ340" s="263" t="s">
        <v>135</v>
      </c>
      <c r="AR340" s="263">
        <v>2249.0738000000001</v>
      </c>
      <c r="AS340" s="263">
        <v>650.01940000000002</v>
      </c>
      <c r="AT340" s="263">
        <v>10931.7448</v>
      </c>
      <c r="AU340" s="263">
        <v>-49127.484100000001</v>
      </c>
      <c r="AV340" s="263">
        <v>2163.3398000000002</v>
      </c>
      <c r="AW340" s="263" t="s">
        <v>135</v>
      </c>
      <c r="AX340" s="263" t="s">
        <v>135</v>
      </c>
      <c r="AY340" s="263">
        <v>15547.0663</v>
      </c>
      <c r="AZ340" s="263">
        <v>-377299.86709999997</v>
      </c>
      <c r="BA340" s="263" t="s">
        <v>135</v>
      </c>
      <c r="BB340" s="263">
        <v>-16.594799999999999</v>
      </c>
      <c r="BC340" s="263">
        <v>2310.9643000000001</v>
      </c>
      <c r="BD340" s="263" t="s">
        <v>135</v>
      </c>
      <c r="BE340" s="263">
        <v>431.7287</v>
      </c>
      <c r="BF340" s="263">
        <v>-515.03840000000002</v>
      </c>
      <c r="BG340" s="263">
        <v>22880.0978</v>
      </c>
      <c r="BH340" s="263">
        <v>7726.5074999999997</v>
      </c>
      <c r="BI340" s="263">
        <v>18016.253199999999</v>
      </c>
      <c r="BJ340" s="263" t="s">
        <v>135</v>
      </c>
      <c r="BK340" s="263">
        <v>5877.3269</v>
      </c>
      <c r="BL340" s="263" t="s">
        <v>135</v>
      </c>
      <c r="BM340" s="263">
        <v>49266.773800000003</v>
      </c>
      <c r="BN340" s="263">
        <v>1585.751</v>
      </c>
      <c r="BO340" s="263">
        <v>3744.8215</v>
      </c>
      <c r="BP340" s="263">
        <v>38688.587</v>
      </c>
      <c r="BQ340" s="263">
        <v>-5521.9741000000004</v>
      </c>
      <c r="BR340" s="263">
        <v>2937.7746000000002</v>
      </c>
      <c r="BS340" s="263">
        <v>90048.777600000001</v>
      </c>
      <c r="BT340" s="263">
        <v>-2202.0416</v>
      </c>
      <c r="BU340" s="263">
        <v>9317.5442000000003</v>
      </c>
      <c r="BV340" s="263">
        <v>39510.398099999999</v>
      </c>
      <c r="BW340" s="263">
        <v>5364.4477999999999</v>
      </c>
      <c r="BX340" s="263" t="s">
        <v>135</v>
      </c>
      <c r="BY340" s="263" t="s">
        <v>135</v>
      </c>
      <c r="BZ340" s="263" t="s">
        <v>135</v>
      </c>
      <c r="CA340" s="263">
        <v>-12041.0771</v>
      </c>
      <c r="CB340" s="263" t="s">
        <v>135</v>
      </c>
      <c r="CC340" s="263" t="s">
        <v>135</v>
      </c>
      <c r="CD340" s="263">
        <v>21430.275000000001</v>
      </c>
      <c r="CE340" s="263">
        <v>-200.2122</v>
      </c>
      <c r="CF340" s="263" t="s">
        <v>135</v>
      </c>
      <c r="CG340" s="263">
        <v>2569.2564000000002</v>
      </c>
      <c r="CH340" s="263">
        <v>13532.3056</v>
      </c>
      <c r="CI340" s="263">
        <v>-2066.1552999999999</v>
      </c>
      <c r="CJ340" s="263">
        <v>-7116.3662999999997</v>
      </c>
      <c r="CK340" s="263">
        <v>-1511.2935</v>
      </c>
      <c r="CL340" s="263">
        <v>6082.2955000000002</v>
      </c>
      <c r="CM340" s="263">
        <v>-8203.4935000000005</v>
      </c>
      <c r="CN340" s="263" t="s">
        <v>135</v>
      </c>
      <c r="CO340" s="263">
        <v>46.436</v>
      </c>
      <c r="CP340" s="263">
        <v>-8198.4966999999997</v>
      </c>
      <c r="CQ340" s="263" t="s">
        <v>135</v>
      </c>
      <c r="CR340" s="263" t="s">
        <v>135</v>
      </c>
      <c r="CS340" s="263" t="s">
        <v>135</v>
      </c>
      <c r="CT340" s="263">
        <v>6820.6909999999998</v>
      </c>
      <c r="CU340" s="263" t="s">
        <v>135</v>
      </c>
      <c r="CV340" s="263">
        <v>139057.57</v>
      </c>
      <c r="CW340" s="263">
        <v>17483.4509</v>
      </c>
      <c r="CX340" s="263">
        <v>17089.893499999998</v>
      </c>
      <c r="CY340" s="263">
        <v>7029.1490000000003</v>
      </c>
      <c r="CZ340" s="263" t="s">
        <v>135</v>
      </c>
      <c r="DA340" s="263">
        <v>-129.67500000000001</v>
      </c>
      <c r="DB340" s="263">
        <v>-2995.0718999999999</v>
      </c>
      <c r="DC340" s="263">
        <v>-1493.2983999999999</v>
      </c>
      <c r="DD340" s="263">
        <v>14754.263999999999</v>
      </c>
      <c r="DE340" s="263">
        <v>7430.6167999999998</v>
      </c>
      <c r="DF340" s="263" t="s">
        <v>135</v>
      </c>
      <c r="DG340" s="263">
        <v>3188.2194</v>
      </c>
      <c r="DH340" s="263">
        <v>-1281.289</v>
      </c>
      <c r="DI340" s="263">
        <v>-450.72699999999998</v>
      </c>
      <c r="DJ340" s="263">
        <v>-111.60469999999999</v>
      </c>
      <c r="DK340" s="263" t="s">
        <v>135</v>
      </c>
      <c r="DL340" s="263" t="s">
        <v>135</v>
      </c>
      <c r="DM340" s="263">
        <v>-38041.18</v>
      </c>
      <c r="DN340" s="263">
        <v>-2401.4140000000002</v>
      </c>
      <c r="DO340" s="263" t="s">
        <v>135</v>
      </c>
      <c r="DP340" s="263" t="s">
        <v>135</v>
      </c>
      <c r="DQ340" s="263">
        <v>-703.56560000000002</v>
      </c>
      <c r="DR340" s="263" t="s">
        <v>135</v>
      </c>
      <c r="DS340" s="263">
        <v>1640.1166000000001</v>
      </c>
      <c r="DT340" s="263">
        <v>-347.9348</v>
      </c>
      <c r="DU340" s="263" t="s">
        <v>135</v>
      </c>
      <c r="DV340" s="263" t="s">
        <v>135</v>
      </c>
      <c r="DW340" s="263">
        <v>4005.527</v>
      </c>
      <c r="DX340" s="263" t="s">
        <v>135</v>
      </c>
      <c r="DY340" s="263">
        <v>1858.3340000000001</v>
      </c>
      <c r="DZ340" s="263" t="s">
        <v>135</v>
      </c>
      <c r="EA340" s="263">
        <v>1505.2881</v>
      </c>
      <c r="EB340" s="263">
        <v>909.39430000000004</v>
      </c>
      <c r="EC340" s="263">
        <v>-1879.25</v>
      </c>
      <c r="ED340" s="263">
        <v>1289.769</v>
      </c>
      <c r="EE340" s="263" t="s">
        <v>135</v>
      </c>
      <c r="EF340" s="263" t="s">
        <v>135</v>
      </c>
      <c r="EG340" s="263" t="s">
        <v>135</v>
      </c>
      <c r="EH340" s="263" t="s">
        <v>135</v>
      </c>
      <c r="EI340" s="263" t="s">
        <v>135</v>
      </c>
      <c r="EJ340" s="263" t="s">
        <v>135</v>
      </c>
      <c r="EK340" s="263">
        <v>23651.394</v>
      </c>
      <c r="EL340" s="263">
        <v>6223.9714000000004</v>
      </c>
      <c r="EM340" s="263">
        <v>176.43360000000001</v>
      </c>
      <c r="EN340" s="263">
        <v>-74621.440000000002</v>
      </c>
      <c r="EO340" s="263" t="s">
        <v>135</v>
      </c>
      <c r="EP340" s="263" t="s">
        <v>6977</v>
      </c>
      <c r="EQ340" s="263" t="s">
        <v>6977</v>
      </c>
      <c r="ER340" s="263" t="s">
        <v>6977</v>
      </c>
      <c r="ES340" s="263" t="s">
        <v>6977</v>
      </c>
      <c r="ET340" s="263" t="s">
        <v>6977</v>
      </c>
      <c r="EU340" s="263" t="s">
        <v>6977</v>
      </c>
      <c r="EV340" s="263" t="s">
        <v>6977</v>
      </c>
      <c r="EW340" s="263" t="s">
        <v>6977</v>
      </c>
      <c r="EX340" s="263" t="s">
        <v>6977</v>
      </c>
      <c r="EY340" s="263" t="s">
        <v>6977</v>
      </c>
      <c r="EZ340" s="263" t="s">
        <v>6977</v>
      </c>
      <c r="FA340" s="263" t="s">
        <v>6977</v>
      </c>
      <c r="FB340" s="263" t="s">
        <v>6977</v>
      </c>
      <c r="FC340" s="263" t="s">
        <v>6977</v>
      </c>
      <c r="FD340" s="263" t="s">
        <v>6977</v>
      </c>
      <c r="FE340" s="263" t="s">
        <v>6977</v>
      </c>
      <c r="FF340" s="263" t="s">
        <v>6977</v>
      </c>
      <c r="FG340" s="263" t="s">
        <v>6977</v>
      </c>
      <c r="FH340" s="263" t="s">
        <v>6977</v>
      </c>
      <c r="FI340" s="263" t="s">
        <v>6977</v>
      </c>
      <c r="FJ340" s="263" t="s">
        <v>6977</v>
      </c>
      <c r="FK340" s="263" t="s">
        <v>6977</v>
      </c>
      <c r="FL340" s="263" t="s">
        <v>6977</v>
      </c>
      <c r="FM340" s="263" t="s">
        <v>6977</v>
      </c>
      <c r="FN340" s="263" t="s">
        <v>6977</v>
      </c>
      <c r="FO340" s="263" t="s">
        <v>6977</v>
      </c>
      <c r="FP340" s="263" t="s">
        <v>6977</v>
      </c>
      <c r="FQ340" s="263" t="s">
        <v>6977</v>
      </c>
      <c r="FR340" s="263" t="s">
        <v>6977</v>
      </c>
      <c r="FS340" s="263" t="s">
        <v>6977</v>
      </c>
      <c r="FT340" s="263" t="s">
        <v>6977</v>
      </c>
      <c r="FU340" s="263" t="s">
        <v>6977</v>
      </c>
      <c r="FV340" s="263" t="s">
        <v>6977</v>
      </c>
      <c r="FW340" s="263" t="s">
        <v>6977</v>
      </c>
      <c r="FX340" s="263" t="s">
        <v>6977</v>
      </c>
      <c r="FY340" s="263" t="s">
        <v>6977</v>
      </c>
      <c r="FZ340" s="263" t="s">
        <v>6977</v>
      </c>
      <c r="GA340" s="263" t="s">
        <v>6977</v>
      </c>
      <c r="GB340" s="263" t="s">
        <v>6977</v>
      </c>
      <c r="GC340" s="263" t="s">
        <v>6977</v>
      </c>
      <c r="GD340" s="263" t="s">
        <v>6977</v>
      </c>
      <c r="GE340" s="263" t="s">
        <v>6977</v>
      </c>
      <c r="GF340" s="263" t="s">
        <v>6977</v>
      </c>
      <c r="GG340" s="263" t="s">
        <v>6977</v>
      </c>
      <c r="GH340" s="263" t="s">
        <v>6977</v>
      </c>
      <c r="GI340" s="263" t="s">
        <v>6977</v>
      </c>
      <c r="GJ340" s="263" t="s">
        <v>6977</v>
      </c>
      <c r="GK340" s="263" t="s">
        <v>6977</v>
      </c>
      <c r="GL340" s="263" t="s">
        <v>6977</v>
      </c>
      <c r="GM340" s="263" t="s">
        <v>6977</v>
      </c>
      <c r="GN340" s="263" t="s">
        <v>6977</v>
      </c>
      <c r="GO340" s="263" t="s">
        <v>6977</v>
      </c>
      <c r="GP340" s="263" t="s">
        <v>6977</v>
      </c>
      <c r="GQ340" s="263" t="s">
        <v>6977</v>
      </c>
      <c r="GR340" s="263" t="s">
        <v>6977</v>
      </c>
      <c r="GS340" s="263" t="s">
        <v>6977</v>
      </c>
      <c r="GT340" s="263" t="s">
        <v>6977</v>
      </c>
      <c r="GU340" s="263" t="s">
        <v>6977</v>
      </c>
      <c r="GV340" s="263" t="s">
        <v>6977</v>
      </c>
      <c r="GW340" s="263" t="s">
        <v>6977</v>
      </c>
      <c r="GX340" s="263" t="s">
        <v>6977</v>
      </c>
      <c r="GY340" s="263" t="s">
        <v>6977</v>
      </c>
      <c r="GZ340" s="263" t="s">
        <v>6977</v>
      </c>
      <c r="HA340" s="263" t="s">
        <v>6977</v>
      </c>
      <c r="HB340" s="263" t="s">
        <v>6977</v>
      </c>
      <c r="HC340" s="263" t="s">
        <v>6977</v>
      </c>
      <c r="HD340" s="263" t="s">
        <v>6977</v>
      </c>
      <c r="HE340" s="263" t="s">
        <v>6977</v>
      </c>
      <c r="HF340" s="263" t="s">
        <v>6977</v>
      </c>
      <c r="HG340" s="263" t="s">
        <v>6977</v>
      </c>
      <c r="HH340" s="263" t="s">
        <v>6977</v>
      </c>
      <c r="HI340" s="263" t="s">
        <v>6977</v>
      </c>
      <c r="HJ340" s="263" t="s">
        <v>6977</v>
      </c>
      <c r="HK340" s="263" t="s">
        <v>6977</v>
      </c>
      <c r="HL340" s="263" t="s">
        <v>6977</v>
      </c>
      <c r="HM340" s="263" t="s">
        <v>6977</v>
      </c>
      <c r="HN340" s="263" t="s">
        <v>6977</v>
      </c>
      <c r="HO340" s="263" t="s">
        <v>6977</v>
      </c>
      <c r="HP340" s="263" t="s">
        <v>6977</v>
      </c>
      <c r="HQ340" s="263" t="s">
        <v>6977</v>
      </c>
    </row>
    <row r="341" spans="3:225">
      <c r="E341" s="229" t="s">
        <v>7208</v>
      </c>
      <c r="F341" s="235" t="s">
        <v>7283</v>
      </c>
      <c r="G341" s="260" t="s">
        <v>7206</v>
      </c>
      <c r="H341" s="261" t="s">
        <v>7207</v>
      </c>
      <c r="I341" s="263">
        <v>-15528.5486</v>
      </c>
      <c r="J341" s="263">
        <v>1063500</v>
      </c>
      <c r="K341" s="263">
        <v>-9851.4812999999995</v>
      </c>
      <c r="L341" s="263" t="s">
        <v>135</v>
      </c>
      <c r="M341" s="263">
        <v>5801.4404000000004</v>
      </c>
      <c r="N341" s="263">
        <v>450335.17210000003</v>
      </c>
      <c r="O341" s="263" t="s">
        <v>135</v>
      </c>
      <c r="P341" s="263">
        <v>-613.95090000000005</v>
      </c>
      <c r="Q341" s="263">
        <v>-4758.8885</v>
      </c>
      <c r="R341" s="263">
        <v>-1086200</v>
      </c>
      <c r="S341" s="263">
        <v>508108.20049999998</v>
      </c>
      <c r="T341" s="263">
        <v>-3380.0754000000002</v>
      </c>
      <c r="U341" s="263">
        <v>419.86610000000002</v>
      </c>
      <c r="V341" s="263">
        <v>-6235.6157000000003</v>
      </c>
      <c r="W341" s="263">
        <v>4701.6576999999997</v>
      </c>
      <c r="X341" s="263">
        <v>2728.2939000000001</v>
      </c>
      <c r="Y341" s="263">
        <v>22781.341700000001</v>
      </c>
      <c r="Z341" s="263" t="s">
        <v>135</v>
      </c>
      <c r="AA341" s="263">
        <v>186876.25719999999</v>
      </c>
      <c r="AB341" s="263" t="s">
        <v>135</v>
      </c>
      <c r="AC341" s="263">
        <v>-117.0132</v>
      </c>
      <c r="AD341" s="263" t="s">
        <v>135</v>
      </c>
      <c r="AE341" s="263">
        <v>19238.960299999999</v>
      </c>
      <c r="AF341" s="263">
        <v>35208.303</v>
      </c>
      <c r="AG341" s="263">
        <v>-2987.2984000000001</v>
      </c>
      <c r="AH341" s="263" t="s">
        <v>135</v>
      </c>
      <c r="AI341" s="263">
        <v>-2698.9926999999998</v>
      </c>
      <c r="AJ341" s="263">
        <v>24481.449799999999</v>
      </c>
      <c r="AK341" s="263">
        <v>-67398.732399999994</v>
      </c>
      <c r="AL341" s="263">
        <v>3093.1462999999999</v>
      </c>
      <c r="AM341" s="263">
        <v>-1088.5822000000001</v>
      </c>
      <c r="AN341" s="263">
        <v>24927.400900000001</v>
      </c>
      <c r="AO341" s="263">
        <v>4666.1239999999998</v>
      </c>
      <c r="AP341" s="263" t="s">
        <v>135</v>
      </c>
      <c r="AQ341" s="263">
        <v>9871.2243999999992</v>
      </c>
      <c r="AR341" s="263">
        <v>1740.183</v>
      </c>
      <c r="AS341" s="263">
        <v>699.06010000000003</v>
      </c>
      <c r="AT341" s="263">
        <v>15893.226199999999</v>
      </c>
      <c r="AU341" s="263">
        <v>-46544.941899999998</v>
      </c>
      <c r="AV341" s="263">
        <v>3626.9677999999999</v>
      </c>
      <c r="AW341" s="263">
        <v>-13040.977800000001</v>
      </c>
      <c r="AX341" s="263" t="s">
        <v>135</v>
      </c>
      <c r="AY341" s="263">
        <v>-51290.235699999997</v>
      </c>
      <c r="AZ341" s="263">
        <v>-154541.50880000001</v>
      </c>
      <c r="BA341" s="263" t="s">
        <v>135</v>
      </c>
      <c r="BB341" s="263">
        <v>-108.3917</v>
      </c>
      <c r="BC341" s="263">
        <v>2020.9002</v>
      </c>
      <c r="BD341" s="263" t="s">
        <v>135</v>
      </c>
      <c r="BE341" s="263">
        <v>390.54739999999998</v>
      </c>
      <c r="BF341" s="263">
        <v>1500.0323000000001</v>
      </c>
      <c r="BG341" s="263">
        <v>97255.954899999997</v>
      </c>
      <c r="BH341" s="263">
        <v>6450.7312000000002</v>
      </c>
      <c r="BI341" s="263">
        <v>15446.6764</v>
      </c>
      <c r="BJ341" s="263" t="s">
        <v>135</v>
      </c>
      <c r="BK341" s="263">
        <v>-1600.4549</v>
      </c>
      <c r="BL341" s="263">
        <v>-2141.4789000000001</v>
      </c>
      <c r="BM341" s="263">
        <v>31864.391800000001</v>
      </c>
      <c r="BN341" s="263">
        <v>2226.1131</v>
      </c>
      <c r="BO341" s="263">
        <v>4112.6413000000002</v>
      </c>
      <c r="BP341" s="263">
        <v>658040.69530000002</v>
      </c>
      <c r="BQ341" s="263">
        <v>3495.2573000000002</v>
      </c>
      <c r="BR341" s="263">
        <v>3295.7042000000001</v>
      </c>
      <c r="BS341" s="263">
        <v>132350.24600000001</v>
      </c>
      <c r="BT341" s="263">
        <v>-97.531300000000002</v>
      </c>
      <c r="BU341" s="263">
        <v>10210.693499999999</v>
      </c>
      <c r="BV341" s="263">
        <v>75706.296900000001</v>
      </c>
      <c r="BW341" s="263">
        <v>7725.2541000000001</v>
      </c>
      <c r="BX341" s="263" t="s">
        <v>135</v>
      </c>
      <c r="BY341" s="263" t="s">
        <v>135</v>
      </c>
      <c r="BZ341" s="263" t="s">
        <v>135</v>
      </c>
      <c r="CA341" s="263">
        <v>-8847.5172999999995</v>
      </c>
      <c r="CB341" s="263" t="s">
        <v>135</v>
      </c>
      <c r="CC341" s="263" t="s">
        <v>135</v>
      </c>
      <c r="CD341" s="263">
        <v>-2104.5779000000002</v>
      </c>
      <c r="CE341" s="263">
        <v>-1549.9214999999999</v>
      </c>
      <c r="CF341" s="263" t="s">
        <v>135</v>
      </c>
      <c r="CG341" s="263">
        <v>4064.1496000000002</v>
      </c>
      <c r="CH341" s="263">
        <v>15216.909299999999</v>
      </c>
      <c r="CI341" s="263">
        <v>-2332.8270000000002</v>
      </c>
      <c r="CJ341" s="263">
        <v>-1390.9866</v>
      </c>
      <c r="CK341" s="263">
        <v>-428.52190000000002</v>
      </c>
      <c r="CL341" s="263">
        <v>5363.3500999999997</v>
      </c>
      <c r="CM341" s="263">
        <v>-7935.4183000000003</v>
      </c>
      <c r="CN341" s="263" t="s">
        <v>135</v>
      </c>
      <c r="CO341" s="263">
        <v>162.89429999999999</v>
      </c>
      <c r="CP341" s="263">
        <v>-7256.2855</v>
      </c>
      <c r="CQ341" s="263" t="s">
        <v>135</v>
      </c>
      <c r="CR341" s="263" t="s">
        <v>135</v>
      </c>
      <c r="CS341" s="263" t="s">
        <v>135</v>
      </c>
      <c r="CT341" s="263">
        <v>5687.6790000000001</v>
      </c>
      <c r="CU341" s="263" t="s">
        <v>135</v>
      </c>
      <c r="CV341" s="263">
        <v>312402.64919999999</v>
      </c>
      <c r="CW341" s="263">
        <v>26702.551899999999</v>
      </c>
      <c r="CX341" s="263">
        <v>25805.935099999999</v>
      </c>
      <c r="CY341" s="263">
        <v>-2876.2269999999999</v>
      </c>
      <c r="CZ341" s="263" t="s">
        <v>135</v>
      </c>
      <c r="DA341" s="263">
        <v>1549.3041000000001</v>
      </c>
      <c r="DB341" s="263">
        <v>3258.7806</v>
      </c>
      <c r="DC341" s="263">
        <v>-1790.7746999999999</v>
      </c>
      <c r="DD341" s="263">
        <v>22797.592000000001</v>
      </c>
      <c r="DE341" s="263">
        <v>9429.7849000000006</v>
      </c>
      <c r="DF341" s="263">
        <v>11426.508</v>
      </c>
      <c r="DG341" s="263">
        <v>10899.994699999999</v>
      </c>
      <c r="DH341" s="263">
        <v>-1372.8440000000001</v>
      </c>
      <c r="DI341" s="263">
        <v>445.72800000000001</v>
      </c>
      <c r="DJ341" s="263">
        <v>-2262.0331000000001</v>
      </c>
      <c r="DK341" s="263">
        <v>-368.00060000000002</v>
      </c>
      <c r="DL341" s="263">
        <v>-2343.9668000000001</v>
      </c>
      <c r="DM341" s="263">
        <v>-40780.81</v>
      </c>
      <c r="DN341" s="263">
        <v>-6643.8609999999999</v>
      </c>
      <c r="DO341" s="263">
        <v>60413.675000000003</v>
      </c>
      <c r="DP341" s="263">
        <v>2169.2622000000001</v>
      </c>
      <c r="DQ341" s="263">
        <v>-3393.7289999999998</v>
      </c>
      <c r="DR341" s="263" t="s">
        <v>135</v>
      </c>
      <c r="DS341" s="263">
        <v>6793.5739999999996</v>
      </c>
      <c r="DT341" s="263">
        <v>-374.49310000000003</v>
      </c>
      <c r="DU341" s="263" t="s">
        <v>135</v>
      </c>
      <c r="DV341" s="263">
        <v>-101459.5</v>
      </c>
      <c r="DW341" s="263">
        <v>4170.7370000000001</v>
      </c>
      <c r="DX341" s="263" t="s">
        <v>135</v>
      </c>
      <c r="DY341" s="263">
        <v>3522.7570000000001</v>
      </c>
      <c r="DZ341" s="263" t="s">
        <v>135</v>
      </c>
      <c r="EA341" s="263" t="s">
        <v>135</v>
      </c>
      <c r="EB341" s="263">
        <v>-878.58780000000002</v>
      </c>
      <c r="EC341" s="263">
        <v>-2281.681</v>
      </c>
      <c r="ED341" s="263">
        <v>2028.2709</v>
      </c>
      <c r="EE341" s="263" t="s">
        <v>135</v>
      </c>
      <c r="EF341" s="263" t="s">
        <v>135</v>
      </c>
      <c r="EG341" s="263" t="s">
        <v>135</v>
      </c>
      <c r="EH341" s="263" t="s">
        <v>135</v>
      </c>
      <c r="EI341" s="263" t="s">
        <v>135</v>
      </c>
      <c r="EJ341" s="263" t="s">
        <v>135</v>
      </c>
      <c r="EK341" s="263">
        <v>18987.252</v>
      </c>
      <c r="EL341" s="263">
        <v>6161.2785999999996</v>
      </c>
      <c r="EM341" s="263">
        <v>4348.5362999999998</v>
      </c>
      <c r="EN341" s="263">
        <v>-30728.43</v>
      </c>
      <c r="EO341" s="263">
        <v>-76.518900000000002</v>
      </c>
      <c r="EP341" s="263" t="s">
        <v>6977</v>
      </c>
      <c r="EQ341" s="263" t="s">
        <v>6977</v>
      </c>
      <c r="ER341" s="263" t="s">
        <v>6977</v>
      </c>
      <c r="ES341" s="263" t="s">
        <v>6977</v>
      </c>
      <c r="ET341" s="263" t="s">
        <v>6977</v>
      </c>
      <c r="EU341" s="263" t="s">
        <v>6977</v>
      </c>
      <c r="EV341" s="263" t="s">
        <v>6977</v>
      </c>
      <c r="EW341" s="263" t="s">
        <v>6977</v>
      </c>
      <c r="EX341" s="263" t="s">
        <v>6977</v>
      </c>
      <c r="EY341" s="263" t="s">
        <v>6977</v>
      </c>
      <c r="EZ341" s="263" t="s">
        <v>6977</v>
      </c>
      <c r="FA341" s="263" t="s">
        <v>6977</v>
      </c>
      <c r="FB341" s="263" t="s">
        <v>6977</v>
      </c>
      <c r="FC341" s="263" t="s">
        <v>6977</v>
      </c>
      <c r="FD341" s="263" t="s">
        <v>6977</v>
      </c>
      <c r="FE341" s="263" t="s">
        <v>6977</v>
      </c>
      <c r="FF341" s="263" t="s">
        <v>6977</v>
      </c>
      <c r="FG341" s="263" t="s">
        <v>6977</v>
      </c>
      <c r="FH341" s="263" t="s">
        <v>6977</v>
      </c>
      <c r="FI341" s="263" t="s">
        <v>6977</v>
      </c>
      <c r="FJ341" s="263" t="s">
        <v>6977</v>
      </c>
      <c r="FK341" s="263" t="s">
        <v>6977</v>
      </c>
      <c r="FL341" s="263" t="s">
        <v>6977</v>
      </c>
      <c r="FM341" s="263" t="s">
        <v>6977</v>
      </c>
      <c r="FN341" s="263" t="s">
        <v>6977</v>
      </c>
      <c r="FO341" s="263" t="s">
        <v>6977</v>
      </c>
      <c r="FP341" s="263" t="s">
        <v>6977</v>
      </c>
      <c r="FQ341" s="263" t="s">
        <v>6977</v>
      </c>
      <c r="FR341" s="263" t="s">
        <v>6977</v>
      </c>
      <c r="FS341" s="263" t="s">
        <v>6977</v>
      </c>
      <c r="FT341" s="263" t="s">
        <v>6977</v>
      </c>
      <c r="FU341" s="263" t="s">
        <v>6977</v>
      </c>
      <c r="FV341" s="263" t="s">
        <v>6977</v>
      </c>
      <c r="FW341" s="263" t="s">
        <v>6977</v>
      </c>
      <c r="FX341" s="263" t="s">
        <v>6977</v>
      </c>
      <c r="FY341" s="263" t="s">
        <v>6977</v>
      </c>
      <c r="FZ341" s="263" t="s">
        <v>6977</v>
      </c>
      <c r="GA341" s="263" t="s">
        <v>6977</v>
      </c>
      <c r="GB341" s="263" t="s">
        <v>6977</v>
      </c>
      <c r="GC341" s="263" t="s">
        <v>6977</v>
      </c>
      <c r="GD341" s="263" t="s">
        <v>6977</v>
      </c>
      <c r="GE341" s="263" t="s">
        <v>6977</v>
      </c>
      <c r="GF341" s="263" t="s">
        <v>6977</v>
      </c>
      <c r="GG341" s="263" t="s">
        <v>6977</v>
      </c>
      <c r="GH341" s="263" t="s">
        <v>6977</v>
      </c>
      <c r="GI341" s="263" t="s">
        <v>6977</v>
      </c>
      <c r="GJ341" s="263" t="s">
        <v>6977</v>
      </c>
      <c r="GK341" s="263" t="s">
        <v>6977</v>
      </c>
      <c r="GL341" s="263" t="s">
        <v>6977</v>
      </c>
      <c r="GM341" s="263" t="s">
        <v>6977</v>
      </c>
      <c r="GN341" s="263" t="s">
        <v>6977</v>
      </c>
      <c r="GO341" s="263" t="s">
        <v>6977</v>
      </c>
      <c r="GP341" s="263" t="s">
        <v>6977</v>
      </c>
      <c r="GQ341" s="263" t="s">
        <v>6977</v>
      </c>
      <c r="GR341" s="263" t="s">
        <v>6977</v>
      </c>
      <c r="GS341" s="263" t="s">
        <v>6977</v>
      </c>
      <c r="GT341" s="263" t="s">
        <v>6977</v>
      </c>
      <c r="GU341" s="263" t="s">
        <v>6977</v>
      </c>
      <c r="GV341" s="263" t="s">
        <v>6977</v>
      </c>
      <c r="GW341" s="263" t="s">
        <v>6977</v>
      </c>
      <c r="GX341" s="263" t="s">
        <v>6977</v>
      </c>
      <c r="GY341" s="263" t="s">
        <v>6977</v>
      </c>
      <c r="GZ341" s="263" t="s">
        <v>6977</v>
      </c>
      <c r="HA341" s="263" t="s">
        <v>6977</v>
      </c>
      <c r="HB341" s="263" t="s">
        <v>6977</v>
      </c>
      <c r="HC341" s="263" t="s">
        <v>6977</v>
      </c>
      <c r="HD341" s="263" t="s">
        <v>6977</v>
      </c>
      <c r="HE341" s="263" t="s">
        <v>6977</v>
      </c>
      <c r="HF341" s="263" t="s">
        <v>6977</v>
      </c>
      <c r="HG341" s="263" t="s">
        <v>6977</v>
      </c>
      <c r="HH341" s="263" t="s">
        <v>6977</v>
      </c>
      <c r="HI341" s="263" t="s">
        <v>6977</v>
      </c>
      <c r="HJ341" s="263" t="s">
        <v>6977</v>
      </c>
      <c r="HK341" s="263" t="s">
        <v>6977</v>
      </c>
      <c r="HL341" s="263" t="s">
        <v>6977</v>
      </c>
      <c r="HM341" s="263" t="s">
        <v>6977</v>
      </c>
      <c r="HN341" s="263" t="s">
        <v>6977</v>
      </c>
      <c r="HO341" s="263" t="s">
        <v>6977</v>
      </c>
      <c r="HP341" s="263" t="s">
        <v>6977</v>
      </c>
      <c r="HQ341" s="263" t="s">
        <v>6977</v>
      </c>
    </row>
    <row r="342" spans="3:225">
      <c r="E342" s="229" t="s">
        <v>7209</v>
      </c>
      <c r="F342" s="235" t="s">
        <v>7283</v>
      </c>
      <c r="G342" s="260" t="s">
        <v>7206</v>
      </c>
      <c r="H342" s="261" t="s">
        <v>7207</v>
      </c>
      <c r="I342" s="263">
        <v>-7000.5626000000002</v>
      </c>
      <c r="J342" s="263">
        <v>1028600</v>
      </c>
      <c r="K342" s="263">
        <v>-14615.228999999999</v>
      </c>
      <c r="L342" s="263" t="s">
        <v>135</v>
      </c>
      <c r="M342" s="263">
        <v>-6084.9097000000002</v>
      </c>
      <c r="N342" s="263">
        <v>539768.74970000004</v>
      </c>
      <c r="O342" s="263">
        <v>2539600</v>
      </c>
      <c r="P342" s="263">
        <v>2871.3202000000001</v>
      </c>
      <c r="Q342" s="263">
        <v>-7449.3008</v>
      </c>
      <c r="R342" s="263">
        <v>513362.41460000002</v>
      </c>
      <c r="S342" s="263">
        <v>515734.34</v>
      </c>
      <c r="T342" s="263">
        <v>-5303.7505000000001</v>
      </c>
      <c r="U342" s="263">
        <v>3131.1217000000001</v>
      </c>
      <c r="V342" s="263">
        <v>-1694.8382999999999</v>
      </c>
      <c r="W342" s="263">
        <v>858.28639999999996</v>
      </c>
      <c r="X342" s="263">
        <v>13252.754999999999</v>
      </c>
      <c r="Y342" s="263">
        <v>17938.4067</v>
      </c>
      <c r="Z342" s="263" t="s">
        <v>135</v>
      </c>
      <c r="AA342" s="263">
        <v>315526.06479999999</v>
      </c>
      <c r="AB342" s="263" t="s">
        <v>135</v>
      </c>
      <c r="AC342" s="263">
        <v>960.36760000000004</v>
      </c>
      <c r="AD342" s="263" t="s">
        <v>135</v>
      </c>
      <c r="AE342" s="263">
        <v>18456.8115</v>
      </c>
      <c r="AF342" s="263">
        <v>38843.140899999999</v>
      </c>
      <c r="AG342" s="263">
        <v>9594.6898000000001</v>
      </c>
      <c r="AH342" s="263" t="s">
        <v>135</v>
      </c>
      <c r="AI342" s="263">
        <v>-2634.5765999999999</v>
      </c>
      <c r="AJ342" s="263">
        <v>25769.6613</v>
      </c>
      <c r="AK342" s="263">
        <v>-26981.946599999999</v>
      </c>
      <c r="AL342" s="263">
        <v>2489.3751000000002</v>
      </c>
      <c r="AM342" s="263">
        <v>-154.5196</v>
      </c>
      <c r="AN342" s="263">
        <v>24818.8583</v>
      </c>
      <c r="AO342" s="263">
        <v>7290.7218000000003</v>
      </c>
      <c r="AP342" s="263" t="s">
        <v>135</v>
      </c>
      <c r="AQ342" s="263">
        <v>15486.5095</v>
      </c>
      <c r="AR342" s="263">
        <v>1714.7189000000001</v>
      </c>
      <c r="AS342" s="263">
        <v>783.66690000000006</v>
      </c>
      <c r="AT342" s="263">
        <v>30302.1479</v>
      </c>
      <c r="AU342" s="263">
        <v>-46157.930500000002</v>
      </c>
      <c r="AV342" s="263">
        <v>2126.2348000000002</v>
      </c>
      <c r="AW342" s="263">
        <v>-9717.2805000000008</v>
      </c>
      <c r="AX342" s="263" t="s">
        <v>135</v>
      </c>
      <c r="AY342" s="263">
        <v>21716.456600000001</v>
      </c>
      <c r="AZ342" s="263">
        <v>-105538.9014</v>
      </c>
      <c r="BA342" s="263">
        <v>-13581.516799999999</v>
      </c>
      <c r="BB342" s="263">
        <v>3235.4177</v>
      </c>
      <c r="BC342" s="263">
        <v>1735.3071</v>
      </c>
      <c r="BD342" s="263" t="s">
        <v>135</v>
      </c>
      <c r="BE342" s="263">
        <v>160.7834</v>
      </c>
      <c r="BF342" s="263">
        <v>-1982.3309999999999</v>
      </c>
      <c r="BG342" s="263">
        <v>124156.8673</v>
      </c>
      <c r="BH342" s="263">
        <v>6980.4539999999997</v>
      </c>
      <c r="BI342" s="263">
        <v>20743.282800000001</v>
      </c>
      <c r="BJ342" s="263" t="s">
        <v>135</v>
      </c>
      <c r="BK342" s="263">
        <v>-5175.3878999999997</v>
      </c>
      <c r="BL342" s="263">
        <v>-1074.1313</v>
      </c>
      <c r="BM342" s="263">
        <v>63138.229299999999</v>
      </c>
      <c r="BN342" s="263">
        <v>5103.7569000000003</v>
      </c>
      <c r="BO342" s="263">
        <v>3833.9234999999999</v>
      </c>
      <c r="BP342" s="263">
        <v>619452.08319999999</v>
      </c>
      <c r="BQ342" s="263">
        <v>3734.7188999999998</v>
      </c>
      <c r="BR342" s="263">
        <v>2895.8508999999999</v>
      </c>
      <c r="BS342" s="263">
        <v>145152.82</v>
      </c>
      <c r="BT342" s="263">
        <v>-4346.3343999999997</v>
      </c>
      <c r="BU342" s="263">
        <v>10946.3853</v>
      </c>
      <c r="BV342" s="263">
        <v>95760.356</v>
      </c>
      <c r="BW342" s="263">
        <v>4805.4215999999997</v>
      </c>
      <c r="BX342" s="263" t="s">
        <v>135</v>
      </c>
      <c r="BY342" s="263" t="s">
        <v>135</v>
      </c>
      <c r="BZ342" s="263" t="s">
        <v>135</v>
      </c>
      <c r="CA342" s="263">
        <v>-6010.5600999999997</v>
      </c>
      <c r="CB342" s="263" t="s">
        <v>135</v>
      </c>
      <c r="CC342" s="263">
        <v>14141.6901</v>
      </c>
      <c r="CD342" s="263">
        <v>7235.6540999999997</v>
      </c>
      <c r="CE342" s="263">
        <v>-262.7654</v>
      </c>
      <c r="CF342" s="263" t="s">
        <v>135</v>
      </c>
      <c r="CG342" s="263">
        <v>4317.8833999999997</v>
      </c>
      <c r="CH342" s="263">
        <v>16655.969499999999</v>
      </c>
      <c r="CI342" s="263">
        <v>-2726.6803</v>
      </c>
      <c r="CJ342" s="263">
        <v>1643.3801000000001</v>
      </c>
      <c r="CK342" s="263">
        <v>-285.041</v>
      </c>
      <c r="CL342" s="263">
        <v>-7291.5963000000002</v>
      </c>
      <c r="CM342" s="263">
        <v>-9759.2865999999995</v>
      </c>
      <c r="CN342" s="263" t="s">
        <v>135</v>
      </c>
      <c r="CO342" s="263">
        <v>817.10050000000001</v>
      </c>
      <c r="CP342" s="263">
        <v>-6870.4135999999999</v>
      </c>
      <c r="CQ342" s="263" t="s">
        <v>135</v>
      </c>
      <c r="CR342" s="263">
        <v>-33349.054100000001</v>
      </c>
      <c r="CS342" s="263" t="s">
        <v>135</v>
      </c>
      <c r="CT342" s="263">
        <v>4286.7830000000004</v>
      </c>
      <c r="CU342" s="263">
        <v>-5901.1188000000002</v>
      </c>
      <c r="CV342" s="263">
        <v>431413.3847</v>
      </c>
      <c r="CW342" s="263">
        <v>31286.698</v>
      </c>
      <c r="CX342" s="263">
        <v>34106.045299999998</v>
      </c>
      <c r="CY342" s="263">
        <v>4812.93</v>
      </c>
      <c r="CZ342" s="263" t="s">
        <v>135</v>
      </c>
      <c r="DA342" s="263">
        <v>3671.4897000000001</v>
      </c>
      <c r="DB342" s="263">
        <v>3443.8791999999999</v>
      </c>
      <c r="DC342" s="263">
        <v>-3126.0108</v>
      </c>
      <c r="DD342" s="263">
        <v>23825.685000000001</v>
      </c>
      <c r="DE342" s="263">
        <v>8882.3315999999995</v>
      </c>
      <c r="DF342" s="263">
        <v>11125.321</v>
      </c>
      <c r="DG342" s="263">
        <v>6604.8496999999998</v>
      </c>
      <c r="DH342" s="263">
        <v>-1788.44</v>
      </c>
      <c r="DI342" s="263">
        <v>590.55700000000002</v>
      </c>
      <c r="DJ342" s="263">
        <v>-2045.1427000000001</v>
      </c>
      <c r="DK342" s="263">
        <v>-231.94589999999999</v>
      </c>
      <c r="DL342" s="263" t="s">
        <v>135</v>
      </c>
      <c r="DM342" s="263">
        <v>-73064.039999999994</v>
      </c>
      <c r="DN342" s="263">
        <v>-12686.23</v>
      </c>
      <c r="DO342" s="263">
        <v>51310.678999999996</v>
      </c>
      <c r="DP342" s="263">
        <v>2604.9753000000001</v>
      </c>
      <c r="DQ342" s="263">
        <v>-3461.5529999999999</v>
      </c>
      <c r="DR342" s="263" t="s">
        <v>135</v>
      </c>
      <c r="DS342" s="263">
        <v>11894.588</v>
      </c>
      <c r="DT342" s="263">
        <v>-1129.3230000000001</v>
      </c>
      <c r="DU342" s="263" t="s">
        <v>135</v>
      </c>
      <c r="DV342" s="263">
        <v>-138643.1</v>
      </c>
      <c r="DW342" s="263">
        <v>2770.0410000000002</v>
      </c>
      <c r="DX342" s="263" t="s">
        <v>135</v>
      </c>
      <c r="DY342" s="263">
        <v>693.94960000000003</v>
      </c>
      <c r="DZ342" s="263" t="s">
        <v>135</v>
      </c>
      <c r="EA342" s="263">
        <v>3936.0832</v>
      </c>
      <c r="EB342" s="263">
        <v>-1783.079</v>
      </c>
      <c r="EC342" s="263">
        <v>-4010.5509999999999</v>
      </c>
      <c r="ED342" s="263">
        <v>703.59609999999998</v>
      </c>
      <c r="EE342" s="263" t="s">
        <v>135</v>
      </c>
      <c r="EF342" s="263">
        <v>-2364.6707000000001</v>
      </c>
      <c r="EG342" s="263" t="s">
        <v>135</v>
      </c>
      <c r="EH342" s="263" t="s">
        <v>135</v>
      </c>
      <c r="EI342" s="263" t="s">
        <v>135</v>
      </c>
      <c r="EJ342" s="263" t="s">
        <v>135</v>
      </c>
      <c r="EK342" s="263">
        <v>13384.82</v>
      </c>
      <c r="EL342" s="263">
        <v>4322.4799000000003</v>
      </c>
      <c r="EM342" s="263">
        <v>8536.9225000000006</v>
      </c>
      <c r="EN342" s="263">
        <v>-31154.55</v>
      </c>
      <c r="EO342" s="263">
        <v>-72.188000000000002</v>
      </c>
      <c r="EP342" s="263" t="s">
        <v>6977</v>
      </c>
      <c r="EQ342" s="263" t="s">
        <v>6977</v>
      </c>
      <c r="ER342" s="263" t="s">
        <v>6977</v>
      </c>
      <c r="ES342" s="263" t="s">
        <v>6977</v>
      </c>
      <c r="ET342" s="263" t="s">
        <v>6977</v>
      </c>
      <c r="EU342" s="263" t="s">
        <v>6977</v>
      </c>
      <c r="EV342" s="263" t="s">
        <v>6977</v>
      </c>
      <c r="EW342" s="263" t="s">
        <v>6977</v>
      </c>
      <c r="EX342" s="263" t="s">
        <v>6977</v>
      </c>
      <c r="EY342" s="263" t="s">
        <v>6977</v>
      </c>
      <c r="EZ342" s="263" t="s">
        <v>6977</v>
      </c>
      <c r="FA342" s="263" t="s">
        <v>6977</v>
      </c>
      <c r="FB342" s="263" t="s">
        <v>6977</v>
      </c>
      <c r="FC342" s="263" t="s">
        <v>6977</v>
      </c>
      <c r="FD342" s="263" t="s">
        <v>6977</v>
      </c>
      <c r="FE342" s="263" t="s">
        <v>6977</v>
      </c>
      <c r="FF342" s="263" t="s">
        <v>6977</v>
      </c>
      <c r="FG342" s="263" t="s">
        <v>6977</v>
      </c>
      <c r="FH342" s="263" t="s">
        <v>6977</v>
      </c>
      <c r="FI342" s="263" t="s">
        <v>6977</v>
      </c>
      <c r="FJ342" s="263" t="s">
        <v>6977</v>
      </c>
      <c r="FK342" s="263" t="s">
        <v>6977</v>
      </c>
      <c r="FL342" s="263" t="s">
        <v>6977</v>
      </c>
      <c r="FM342" s="263" t="s">
        <v>6977</v>
      </c>
      <c r="FN342" s="263" t="s">
        <v>6977</v>
      </c>
      <c r="FO342" s="263" t="s">
        <v>6977</v>
      </c>
      <c r="FP342" s="263" t="s">
        <v>6977</v>
      </c>
      <c r="FQ342" s="263" t="s">
        <v>6977</v>
      </c>
      <c r="FR342" s="263" t="s">
        <v>6977</v>
      </c>
      <c r="FS342" s="263" t="s">
        <v>6977</v>
      </c>
      <c r="FT342" s="263" t="s">
        <v>6977</v>
      </c>
      <c r="FU342" s="263" t="s">
        <v>6977</v>
      </c>
      <c r="FV342" s="263" t="s">
        <v>6977</v>
      </c>
      <c r="FW342" s="263" t="s">
        <v>6977</v>
      </c>
      <c r="FX342" s="263" t="s">
        <v>6977</v>
      </c>
      <c r="FY342" s="263" t="s">
        <v>6977</v>
      </c>
      <c r="FZ342" s="263" t="s">
        <v>6977</v>
      </c>
      <c r="GA342" s="263" t="s">
        <v>6977</v>
      </c>
      <c r="GB342" s="263" t="s">
        <v>6977</v>
      </c>
      <c r="GC342" s="263" t="s">
        <v>6977</v>
      </c>
      <c r="GD342" s="263" t="s">
        <v>6977</v>
      </c>
      <c r="GE342" s="263" t="s">
        <v>6977</v>
      </c>
      <c r="GF342" s="263" t="s">
        <v>6977</v>
      </c>
      <c r="GG342" s="263" t="s">
        <v>6977</v>
      </c>
      <c r="GH342" s="263" t="s">
        <v>6977</v>
      </c>
      <c r="GI342" s="263" t="s">
        <v>6977</v>
      </c>
      <c r="GJ342" s="263" t="s">
        <v>6977</v>
      </c>
      <c r="GK342" s="263" t="s">
        <v>6977</v>
      </c>
      <c r="GL342" s="263" t="s">
        <v>6977</v>
      </c>
      <c r="GM342" s="263" t="s">
        <v>6977</v>
      </c>
      <c r="GN342" s="263" t="s">
        <v>6977</v>
      </c>
      <c r="GO342" s="263" t="s">
        <v>6977</v>
      </c>
      <c r="GP342" s="263" t="s">
        <v>6977</v>
      </c>
      <c r="GQ342" s="263" t="s">
        <v>6977</v>
      </c>
      <c r="GR342" s="263" t="s">
        <v>6977</v>
      </c>
      <c r="GS342" s="263" t="s">
        <v>6977</v>
      </c>
      <c r="GT342" s="263" t="s">
        <v>6977</v>
      </c>
      <c r="GU342" s="263" t="s">
        <v>6977</v>
      </c>
      <c r="GV342" s="263" t="s">
        <v>6977</v>
      </c>
      <c r="GW342" s="263" t="s">
        <v>6977</v>
      </c>
      <c r="GX342" s="263" t="s">
        <v>6977</v>
      </c>
      <c r="GY342" s="263" t="s">
        <v>6977</v>
      </c>
      <c r="GZ342" s="263" t="s">
        <v>6977</v>
      </c>
      <c r="HA342" s="263" t="s">
        <v>6977</v>
      </c>
      <c r="HB342" s="263" t="s">
        <v>6977</v>
      </c>
      <c r="HC342" s="263" t="s">
        <v>6977</v>
      </c>
      <c r="HD342" s="263" t="s">
        <v>6977</v>
      </c>
      <c r="HE342" s="263" t="s">
        <v>6977</v>
      </c>
      <c r="HF342" s="263" t="s">
        <v>6977</v>
      </c>
      <c r="HG342" s="263" t="s">
        <v>6977</v>
      </c>
      <c r="HH342" s="263" t="s">
        <v>6977</v>
      </c>
      <c r="HI342" s="263" t="s">
        <v>6977</v>
      </c>
      <c r="HJ342" s="263" t="s">
        <v>6977</v>
      </c>
      <c r="HK342" s="263" t="s">
        <v>6977</v>
      </c>
      <c r="HL342" s="263" t="s">
        <v>6977</v>
      </c>
      <c r="HM342" s="263" t="s">
        <v>6977</v>
      </c>
      <c r="HN342" s="263" t="s">
        <v>6977</v>
      </c>
      <c r="HO342" s="263" t="s">
        <v>6977</v>
      </c>
      <c r="HP342" s="263" t="s">
        <v>6977</v>
      </c>
      <c r="HQ342" s="263" t="s">
        <v>6977</v>
      </c>
    </row>
    <row r="343" spans="3:225">
      <c r="E343" s="229" t="s">
        <v>7210</v>
      </c>
      <c r="F343" s="235" t="s">
        <v>7283</v>
      </c>
      <c r="G343" s="260" t="s">
        <v>7206</v>
      </c>
      <c r="H343" s="261" t="s">
        <v>7207</v>
      </c>
      <c r="I343" s="263">
        <v>-1736.8719000000001</v>
      </c>
      <c r="J343" s="263">
        <v>1068800</v>
      </c>
      <c r="K343" s="263">
        <v>-11509.982</v>
      </c>
      <c r="L343" s="263" t="s">
        <v>135</v>
      </c>
      <c r="M343" s="263">
        <v>13506.8019</v>
      </c>
      <c r="N343" s="263">
        <v>860782.25020000001</v>
      </c>
      <c r="O343" s="263">
        <v>2796900</v>
      </c>
      <c r="P343" s="263">
        <v>5972.9742999999999</v>
      </c>
      <c r="Q343" s="263">
        <v>-15396.8053</v>
      </c>
      <c r="R343" s="263">
        <v>231708.4025</v>
      </c>
      <c r="S343" s="263">
        <v>572300.90579999995</v>
      </c>
      <c r="T343" s="263">
        <v>-1955.0139999999999</v>
      </c>
      <c r="U343" s="263">
        <v>1125.7054000000001</v>
      </c>
      <c r="V343" s="263">
        <v>-3537.8564999999999</v>
      </c>
      <c r="W343" s="263">
        <v>-455.60219999999998</v>
      </c>
      <c r="X343" s="263">
        <v>11653.3614</v>
      </c>
      <c r="Y343" s="263">
        <v>32413.435000000001</v>
      </c>
      <c r="Z343" s="263" t="s">
        <v>135</v>
      </c>
      <c r="AA343" s="263">
        <v>498796.97220000002</v>
      </c>
      <c r="AB343" s="263" t="s">
        <v>135</v>
      </c>
      <c r="AC343" s="263">
        <v>1422.0083</v>
      </c>
      <c r="AD343" s="263" t="s">
        <v>135</v>
      </c>
      <c r="AE343" s="263">
        <v>16515.571100000001</v>
      </c>
      <c r="AF343" s="263">
        <v>48400.508600000001</v>
      </c>
      <c r="AG343" s="263">
        <v>18504.2565</v>
      </c>
      <c r="AH343" s="263" t="s">
        <v>135</v>
      </c>
      <c r="AI343" s="263">
        <v>-1792.8248000000001</v>
      </c>
      <c r="AJ343" s="263">
        <v>27126.488000000001</v>
      </c>
      <c r="AK343" s="263">
        <v>-4011.5138000000002</v>
      </c>
      <c r="AL343" s="263">
        <v>2425.3042</v>
      </c>
      <c r="AM343" s="263">
        <v>285.15949999999998</v>
      </c>
      <c r="AN343" s="263">
        <v>33061.903700000003</v>
      </c>
      <c r="AO343" s="263">
        <v>10025.2631</v>
      </c>
      <c r="AP343" s="263" t="s">
        <v>135</v>
      </c>
      <c r="AQ343" s="263">
        <v>16878.6332</v>
      </c>
      <c r="AR343" s="263">
        <v>1085.5916</v>
      </c>
      <c r="AS343" s="263">
        <v>496.20519999999999</v>
      </c>
      <c r="AT343" s="263">
        <v>19709.0373</v>
      </c>
      <c r="AU343" s="263">
        <v>-21178.180400000001</v>
      </c>
      <c r="AV343" s="263">
        <v>3034.4811</v>
      </c>
      <c r="AW343" s="263">
        <v>-10835.495199999999</v>
      </c>
      <c r="AX343" s="263" t="s">
        <v>135</v>
      </c>
      <c r="AY343" s="263">
        <v>28218.537700000001</v>
      </c>
      <c r="AZ343" s="263">
        <v>-105554.01880000001</v>
      </c>
      <c r="BA343" s="263">
        <v>-1684.8444</v>
      </c>
      <c r="BB343" s="263">
        <v>4745.1648999999998</v>
      </c>
      <c r="BC343" s="263">
        <v>656.24030000000005</v>
      </c>
      <c r="BD343" s="263" t="s">
        <v>135</v>
      </c>
      <c r="BE343" s="263">
        <v>1091.7719999999999</v>
      </c>
      <c r="BF343" s="263">
        <v>-5178.2692999999999</v>
      </c>
      <c r="BG343" s="263">
        <v>109763.1364</v>
      </c>
      <c r="BH343" s="263">
        <v>9097.6669999999995</v>
      </c>
      <c r="BI343" s="263">
        <v>20380.585899999998</v>
      </c>
      <c r="BJ343" s="263">
        <v>-2709.5877999999998</v>
      </c>
      <c r="BK343" s="263">
        <v>-8506.1152000000002</v>
      </c>
      <c r="BL343" s="263">
        <v>-26470.394100000001</v>
      </c>
      <c r="BM343" s="263">
        <v>91562.291599999997</v>
      </c>
      <c r="BN343" s="263">
        <v>1499.8791000000001</v>
      </c>
      <c r="BO343" s="263">
        <v>3550.9847</v>
      </c>
      <c r="BP343" s="263">
        <v>650826.88690000004</v>
      </c>
      <c r="BQ343" s="263">
        <v>963.6241</v>
      </c>
      <c r="BR343" s="263">
        <v>5714.4119000000001</v>
      </c>
      <c r="BS343" s="263">
        <v>-68807.464500000002</v>
      </c>
      <c r="BT343" s="263">
        <v>-4913.3460999999998</v>
      </c>
      <c r="BU343" s="263">
        <v>11769.990900000001</v>
      </c>
      <c r="BV343" s="263">
        <v>145855.538</v>
      </c>
      <c r="BW343" s="263">
        <v>2244.6640000000002</v>
      </c>
      <c r="BX343" s="263" t="s">
        <v>135</v>
      </c>
      <c r="BY343" s="263" t="s">
        <v>135</v>
      </c>
      <c r="BZ343" s="263">
        <v>1754.0948000000001</v>
      </c>
      <c r="CA343" s="263" t="s">
        <v>135</v>
      </c>
      <c r="CB343" s="263" t="s">
        <v>135</v>
      </c>
      <c r="CC343" s="263">
        <v>19343.549299999999</v>
      </c>
      <c r="CD343" s="263">
        <v>-36213.947999999997</v>
      </c>
      <c r="CE343" s="263">
        <v>-647.14869999999996</v>
      </c>
      <c r="CF343" s="263" t="s">
        <v>135</v>
      </c>
      <c r="CG343" s="263">
        <v>3454.9663999999998</v>
      </c>
      <c r="CH343" s="263">
        <v>7198.7169999999996</v>
      </c>
      <c r="CI343" s="263">
        <v>-3849.7503999999999</v>
      </c>
      <c r="CJ343" s="263">
        <v>4174.8478999999998</v>
      </c>
      <c r="CK343" s="263">
        <v>-38.467599999999997</v>
      </c>
      <c r="CL343" s="263">
        <v>-6270.2824000000001</v>
      </c>
      <c r="CM343" s="263">
        <v>-10109.3876</v>
      </c>
      <c r="CN343" s="263" t="s">
        <v>135</v>
      </c>
      <c r="CO343" s="263">
        <v>547.61779999999999</v>
      </c>
      <c r="CP343" s="263">
        <v>-4813.2048999999997</v>
      </c>
      <c r="CQ343" s="263" t="s">
        <v>135</v>
      </c>
      <c r="CR343" s="263">
        <v>-21935.899099999999</v>
      </c>
      <c r="CS343" s="263">
        <v>39335.561900000001</v>
      </c>
      <c r="CT343" s="263">
        <v>4499.0829999999996</v>
      </c>
      <c r="CU343" s="263">
        <v>-134637.8805</v>
      </c>
      <c r="CV343" s="263">
        <v>529920.78419999999</v>
      </c>
      <c r="CW343" s="263">
        <v>33114.034599999999</v>
      </c>
      <c r="CX343" s="263">
        <v>40302.082199999997</v>
      </c>
      <c r="CY343" s="263">
        <v>5994.7520000000004</v>
      </c>
      <c r="CZ343" s="263">
        <v>-299.07650000000001</v>
      </c>
      <c r="DA343" s="263">
        <v>2821.5745000000002</v>
      </c>
      <c r="DB343" s="263">
        <v>3316.4477000000002</v>
      </c>
      <c r="DC343" s="263">
        <v>-2874.4551999999999</v>
      </c>
      <c r="DD343" s="263">
        <v>11982.084999999999</v>
      </c>
      <c r="DE343" s="263">
        <v>24579.883000000002</v>
      </c>
      <c r="DF343" s="263">
        <v>13151.986999999999</v>
      </c>
      <c r="DG343" s="263">
        <v>7649.8254999999999</v>
      </c>
      <c r="DH343" s="263">
        <v>-1660.9179999999999</v>
      </c>
      <c r="DI343" s="263">
        <v>-637.43100000000004</v>
      </c>
      <c r="DJ343" s="263">
        <v>-3326.0122000000001</v>
      </c>
      <c r="DK343" s="263">
        <v>1604.385</v>
      </c>
      <c r="DL343" s="263">
        <v>-3201.4757</v>
      </c>
      <c r="DM343" s="263">
        <v>-90776.62</v>
      </c>
      <c r="DN343" s="263">
        <v>-7956.77</v>
      </c>
      <c r="DO343" s="263">
        <v>47016.773000000001</v>
      </c>
      <c r="DP343" s="263">
        <v>4699.8281999999999</v>
      </c>
      <c r="DQ343" s="263">
        <v>-4722.2709999999997</v>
      </c>
      <c r="DR343" s="263" t="s">
        <v>135</v>
      </c>
      <c r="DS343" s="263">
        <v>13493.157999999999</v>
      </c>
      <c r="DT343" s="263" t="s">
        <v>135</v>
      </c>
      <c r="DU343" s="263" t="s">
        <v>135</v>
      </c>
      <c r="DV343" s="263">
        <v>-134258.4</v>
      </c>
      <c r="DW343" s="263">
        <v>2960.0619999999999</v>
      </c>
      <c r="DX343" s="263">
        <v>-133.69569999999999</v>
      </c>
      <c r="DY343" s="263">
        <v>2383.623</v>
      </c>
      <c r="DZ343" s="263" t="s">
        <v>135</v>
      </c>
      <c r="EA343" s="263">
        <v>15224.295</v>
      </c>
      <c r="EB343" s="263">
        <v>-2967.2310000000002</v>
      </c>
      <c r="EC343" s="263">
        <v>-4993.9399999999996</v>
      </c>
      <c r="ED343" s="263">
        <v>1185.8471999999999</v>
      </c>
      <c r="EE343" s="263" t="s">
        <v>135</v>
      </c>
      <c r="EF343" s="263">
        <v>-1712.4652000000001</v>
      </c>
      <c r="EG343" s="263" t="s">
        <v>135</v>
      </c>
      <c r="EH343" s="263" t="s">
        <v>135</v>
      </c>
      <c r="EI343" s="263" t="s">
        <v>135</v>
      </c>
      <c r="EJ343" s="263" t="s">
        <v>135</v>
      </c>
      <c r="EK343" s="263">
        <v>35742.258999999998</v>
      </c>
      <c r="EL343" s="263">
        <v>5780.6796999999997</v>
      </c>
      <c r="EM343" s="263">
        <v>12189.576999999999</v>
      </c>
      <c r="EN343" s="263">
        <v>-8318.8700000000008</v>
      </c>
      <c r="EO343" s="263">
        <v>-404.97089999999997</v>
      </c>
      <c r="EP343" s="263" t="s">
        <v>6977</v>
      </c>
      <c r="EQ343" s="263" t="s">
        <v>6977</v>
      </c>
      <c r="ER343" s="263" t="s">
        <v>6977</v>
      </c>
      <c r="ES343" s="263" t="s">
        <v>6977</v>
      </c>
      <c r="ET343" s="263" t="s">
        <v>6977</v>
      </c>
      <c r="EU343" s="263" t="s">
        <v>6977</v>
      </c>
      <c r="EV343" s="263" t="s">
        <v>6977</v>
      </c>
      <c r="EW343" s="263" t="s">
        <v>6977</v>
      </c>
      <c r="EX343" s="263" t="s">
        <v>6977</v>
      </c>
      <c r="EY343" s="263" t="s">
        <v>6977</v>
      </c>
      <c r="EZ343" s="263" t="s">
        <v>6977</v>
      </c>
      <c r="FA343" s="263" t="s">
        <v>6977</v>
      </c>
      <c r="FB343" s="263" t="s">
        <v>6977</v>
      </c>
      <c r="FC343" s="263" t="s">
        <v>6977</v>
      </c>
      <c r="FD343" s="263" t="s">
        <v>6977</v>
      </c>
      <c r="FE343" s="263" t="s">
        <v>6977</v>
      </c>
      <c r="FF343" s="263" t="s">
        <v>6977</v>
      </c>
      <c r="FG343" s="263" t="s">
        <v>6977</v>
      </c>
      <c r="FH343" s="263" t="s">
        <v>6977</v>
      </c>
      <c r="FI343" s="263" t="s">
        <v>6977</v>
      </c>
      <c r="FJ343" s="263" t="s">
        <v>6977</v>
      </c>
      <c r="FK343" s="263" t="s">
        <v>6977</v>
      </c>
      <c r="FL343" s="263" t="s">
        <v>6977</v>
      </c>
      <c r="FM343" s="263" t="s">
        <v>6977</v>
      </c>
      <c r="FN343" s="263" t="s">
        <v>6977</v>
      </c>
      <c r="FO343" s="263" t="s">
        <v>6977</v>
      </c>
      <c r="FP343" s="263" t="s">
        <v>6977</v>
      </c>
      <c r="FQ343" s="263" t="s">
        <v>6977</v>
      </c>
      <c r="FR343" s="263" t="s">
        <v>6977</v>
      </c>
      <c r="FS343" s="263" t="s">
        <v>6977</v>
      </c>
      <c r="FT343" s="263" t="s">
        <v>6977</v>
      </c>
      <c r="FU343" s="263" t="s">
        <v>6977</v>
      </c>
      <c r="FV343" s="263" t="s">
        <v>6977</v>
      </c>
      <c r="FW343" s="263" t="s">
        <v>6977</v>
      </c>
      <c r="FX343" s="263" t="s">
        <v>6977</v>
      </c>
      <c r="FY343" s="263" t="s">
        <v>6977</v>
      </c>
      <c r="FZ343" s="263" t="s">
        <v>6977</v>
      </c>
      <c r="GA343" s="263" t="s">
        <v>6977</v>
      </c>
      <c r="GB343" s="263" t="s">
        <v>6977</v>
      </c>
      <c r="GC343" s="263" t="s">
        <v>6977</v>
      </c>
      <c r="GD343" s="263" t="s">
        <v>6977</v>
      </c>
      <c r="GE343" s="263" t="s">
        <v>6977</v>
      </c>
      <c r="GF343" s="263" t="s">
        <v>6977</v>
      </c>
      <c r="GG343" s="263" t="s">
        <v>6977</v>
      </c>
      <c r="GH343" s="263" t="s">
        <v>6977</v>
      </c>
      <c r="GI343" s="263" t="s">
        <v>6977</v>
      </c>
      <c r="GJ343" s="263" t="s">
        <v>6977</v>
      </c>
      <c r="GK343" s="263" t="s">
        <v>6977</v>
      </c>
      <c r="GL343" s="263" t="s">
        <v>6977</v>
      </c>
      <c r="GM343" s="263" t="s">
        <v>6977</v>
      </c>
      <c r="GN343" s="263" t="s">
        <v>6977</v>
      </c>
      <c r="GO343" s="263" t="s">
        <v>6977</v>
      </c>
      <c r="GP343" s="263" t="s">
        <v>6977</v>
      </c>
      <c r="GQ343" s="263" t="s">
        <v>6977</v>
      </c>
      <c r="GR343" s="263" t="s">
        <v>6977</v>
      </c>
      <c r="GS343" s="263" t="s">
        <v>6977</v>
      </c>
      <c r="GT343" s="263" t="s">
        <v>6977</v>
      </c>
      <c r="GU343" s="263" t="s">
        <v>6977</v>
      </c>
      <c r="GV343" s="263" t="s">
        <v>6977</v>
      </c>
      <c r="GW343" s="263" t="s">
        <v>6977</v>
      </c>
      <c r="GX343" s="263" t="s">
        <v>6977</v>
      </c>
      <c r="GY343" s="263" t="s">
        <v>6977</v>
      </c>
      <c r="GZ343" s="263" t="s">
        <v>6977</v>
      </c>
      <c r="HA343" s="263" t="s">
        <v>6977</v>
      </c>
      <c r="HB343" s="263" t="s">
        <v>6977</v>
      </c>
      <c r="HC343" s="263" t="s">
        <v>6977</v>
      </c>
      <c r="HD343" s="263" t="s">
        <v>6977</v>
      </c>
      <c r="HE343" s="263" t="s">
        <v>6977</v>
      </c>
      <c r="HF343" s="263" t="s">
        <v>6977</v>
      </c>
      <c r="HG343" s="263" t="s">
        <v>6977</v>
      </c>
      <c r="HH343" s="263" t="s">
        <v>6977</v>
      </c>
      <c r="HI343" s="263" t="s">
        <v>6977</v>
      </c>
      <c r="HJ343" s="263" t="s">
        <v>6977</v>
      </c>
      <c r="HK343" s="263" t="s">
        <v>6977</v>
      </c>
      <c r="HL343" s="263" t="s">
        <v>6977</v>
      </c>
      <c r="HM343" s="263" t="s">
        <v>6977</v>
      </c>
      <c r="HN343" s="263" t="s">
        <v>6977</v>
      </c>
      <c r="HO343" s="263" t="s">
        <v>6977</v>
      </c>
      <c r="HP343" s="263" t="s">
        <v>6977</v>
      </c>
      <c r="HQ343" s="263" t="s">
        <v>6977</v>
      </c>
    </row>
    <row r="344" spans="3:225">
      <c r="E344" s="229" t="s">
        <v>7211</v>
      </c>
      <c r="F344" s="235" t="s">
        <v>7283</v>
      </c>
      <c r="G344" s="260" t="s">
        <v>7206</v>
      </c>
      <c r="H344" s="261" t="s">
        <v>7207</v>
      </c>
      <c r="I344" s="263">
        <v>-1692.3616999999999</v>
      </c>
      <c r="J344" s="263">
        <v>1113800</v>
      </c>
      <c r="K344" s="263">
        <v>-8451.1946000000007</v>
      </c>
      <c r="L344" s="263" t="s">
        <v>135</v>
      </c>
      <c r="M344" s="263">
        <v>24965.5789</v>
      </c>
      <c r="N344" s="263">
        <v>887567.30440000002</v>
      </c>
      <c r="O344" s="263">
        <v>2902100</v>
      </c>
      <c r="P344" s="263">
        <v>-6972.2945</v>
      </c>
      <c r="Q344" s="263">
        <v>-5611.3101999999999</v>
      </c>
      <c r="R344" s="263">
        <v>112827.4446</v>
      </c>
      <c r="S344" s="263">
        <v>686394.08860000002</v>
      </c>
      <c r="T344" s="263">
        <v>-1221.624</v>
      </c>
      <c r="U344" s="263">
        <v>-1057.9151999999999</v>
      </c>
      <c r="V344" s="263">
        <v>-1383.3731</v>
      </c>
      <c r="W344" s="263">
        <v>1755.6231</v>
      </c>
      <c r="X344" s="263">
        <v>7517.1525000000001</v>
      </c>
      <c r="Y344" s="263">
        <v>47667.168700000002</v>
      </c>
      <c r="Z344" s="263" t="s">
        <v>135</v>
      </c>
      <c r="AA344" s="263">
        <v>730133.21019999997</v>
      </c>
      <c r="AB344" s="263" t="s">
        <v>135</v>
      </c>
      <c r="AC344" s="263">
        <v>1726.2191</v>
      </c>
      <c r="AD344" s="263" t="s">
        <v>135</v>
      </c>
      <c r="AE344" s="263">
        <v>24709.347699999998</v>
      </c>
      <c r="AF344" s="263">
        <v>68236.990399999995</v>
      </c>
      <c r="AG344" s="263">
        <v>18083.6649</v>
      </c>
      <c r="AH344" s="263" t="s">
        <v>135</v>
      </c>
      <c r="AI344" s="263">
        <v>-3081.6315</v>
      </c>
      <c r="AJ344" s="263">
        <v>28320.305</v>
      </c>
      <c r="AK344" s="263">
        <v>170.9074</v>
      </c>
      <c r="AL344" s="263">
        <v>4571.4665999999997</v>
      </c>
      <c r="AM344" s="263">
        <v>-453.084</v>
      </c>
      <c r="AN344" s="263">
        <v>34086.090799999998</v>
      </c>
      <c r="AO344" s="263">
        <v>12781.089</v>
      </c>
      <c r="AP344" s="263" t="s">
        <v>135</v>
      </c>
      <c r="AQ344" s="263">
        <v>21942.225299999998</v>
      </c>
      <c r="AR344" s="263">
        <v>3750.2444</v>
      </c>
      <c r="AS344" s="263" t="s">
        <v>135</v>
      </c>
      <c r="AT344" s="263">
        <v>18025.050899999998</v>
      </c>
      <c r="AU344" s="263">
        <v>-43148.738100000002</v>
      </c>
      <c r="AV344" s="263">
        <v>2276.6001000000001</v>
      </c>
      <c r="AW344" s="263">
        <v>-9150.8099000000002</v>
      </c>
      <c r="AX344" s="263" t="s">
        <v>135</v>
      </c>
      <c r="AY344" s="263">
        <v>46976.505400000002</v>
      </c>
      <c r="AZ344" s="263">
        <v>-50533.803800000002</v>
      </c>
      <c r="BA344" s="263">
        <v>-278.58769999999998</v>
      </c>
      <c r="BB344" s="263">
        <v>3053.8901999999998</v>
      </c>
      <c r="BC344" s="263">
        <v>927.8913</v>
      </c>
      <c r="BD344" s="263" t="s">
        <v>135</v>
      </c>
      <c r="BE344" s="263">
        <v>1800.5671</v>
      </c>
      <c r="BF344" s="263">
        <v>-5571.0330999999996</v>
      </c>
      <c r="BG344" s="263">
        <v>128978.5723</v>
      </c>
      <c r="BH344" s="263">
        <v>16406.324000000001</v>
      </c>
      <c r="BI344" s="263">
        <v>15241.732400000001</v>
      </c>
      <c r="BJ344" s="263">
        <v>-2726.9668000000001</v>
      </c>
      <c r="BK344" s="263">
        <v>4639.7388000000001</v>
      </c>
      <c r="BL344" s="263">
        <v>-33742.273099999999</v>
      </c>
      <c r="BM344" s="263">
        <v>32671.426800000001</v>
      </c>
      <c r="BN344" s="263">
        <v>1995.0064</v>
      </c>
      <c r="BO344" s="263">
        <v>6719.6782000000003</v>
      </c>
      <c r="BP344" s="263">
        <v>411649.80339999998</v>
      </c>
      <c r="BQ344" s="263">
        <v>3814.9834999999998</v>
      </c>
      <c r="BR344" s="263">
        <v>4896.7682000000004</v>
      </c>
      <c r="BS344" s="263">
        <v>-118649.38430000001</v>
      </c>
      <c r="BT344" s="263">
        <v>-3066.9603000000002</v>
      </c>
      <c r="BU344" s="263">
        <v>12485.7122</v>
      </c>
      <c r="BV344" s="263">
        <v>166082.56779999999</v>
      </c>
      <c r="BW344" s="263">
        <v>4512.8712999999998</v>
      </c>
      <c r="BX344" s="263" t="s">
        <v>135</v>
      </c>
      <c r="BY344" s="263" t="s">
        <v>135</v>
      </c>
      <c r="BZ344" s="263">
        <v>2812.4472999999998</v>
      </c>
      <c r="CA344" s="263">
        <v>-3652.2456999999999</v>
      </c>
      <c r="CB344" s="263" t="s">
        <v>135</v>
      </c>
      <c r="CC344" s="263">
        <v>25650.716100000001</v>
      </c>
      <c r="CD344" s="263">
        <v>6261.2437</v>
      </c>
      <c r="CE344" s="263" t="s">
        <v>135</v>
      </c>
      <c r="CF344" s="263" t="s">
        <v>135</v>
      </c>
      <c r="CG344" s="263">
        <v>-1171.5456999999999</v>
      </c>
      <c r="CH344" s="263">
        <v>8282.6054999999997</v>
      </c>
      <c r="CI344" s="263">
        <v>-3685.1511999999998</v>
      </c>
      <c r="CJ344" s="263">
        <v>459.26690000000002</v>
      </c>
      <c r="CK344" s="263">
        <v>-1238.3135</v>
      </c>
      <c r="CL344" s="263">
        <v>6229.4414999999999</v>
      </c>
      <c r="CM344" s="263">
        <v>-11761.2197</v>
      </c>
      <c r="CN344" s="263" t="s">
        <v>135</v>
      </c>
      <c r="CO344" s="263">
        <v>334.30059999999997</v>
      </c>
      <c r="CP344" s="263">
        <v>-2500.8766999999998</v>
      </c>
      <c r="CQ344" s="263">
        <v>-85540.830700000006</v>
      </c>
      <c r="CR344" s="263">
        <v>9589.8588999999993</v>
      </c>
      <c r="CS344" s="263">
        <v>41132.247300000003</v>
      </c>
      <c r="CT344" s="263">
        <v>4618.3059999999996</v>
      </c>
      <c r="CU344" s="263">
        <v>15510.7608</v>
      </c>
      <c r="CV344" s="263">
        <v>498863.42739999999</v>
      </c>
      <c r="CW344" s="263">
        <v>38782.907200000001</v>
      </c>
      <c r="CX344" s="263">
        <v>39015.417999999998</v>
      </c>
      <c r="CY344" s="263">
        <v>7002.5630000000001</v>
      </c>
      <c r="CZ344" s="263">
        <v>-742.57650000000001</v>
      </c>
      <c r="DA344" s="263">
        <v>66494.0481</v>
      </c>
      <c r="DB344" s="263">
        <v>4353.1306999999997</v>
      </c>
      <c r="DC344" s="263">
        <v>-2897.0403999999999</v>
      </c>
      <c r="DD344" s="263">
        <v>28684.057000000001</v>
      </c>
      <c r="DE344" s="263">
        <v>44395.470999999998</v>
      </c>
      <c r="DF344" s="263">
        <v>13508.428</v>
      </c>
      <c r="DG344" s="263">
        <v>1681.4212</v>
      </c>
      <c r="DH344" s="263">
        <v>-1914.9110000000001</v>
      </c>
      <c r="DI344" s="263">
        <v>489.72</v>
      </c>
      <c r="DJ344" s="263">
        <v>-4664.3028999999997</v>
      </c>
      <c r="DK344" s="263">
        <v>2132.4929000000002</v>
      </c>
      <c r="DL344" s="263">
        <v>-2062.5335</v>
      </c>
      <c r="DM344" s="263">
        <v>-18786.98</v>
      </c>
      <c r="DN344" s="263">
        <v>-10549.8</v>
      </c>
      <c r="DO344" s="263">
        <v>16889.416000000001</v>
      </c>
      <c r="DP344" s="263">
        <v>6116.5214999999998</v>
      </c>
      <c r="DQ344" s="263">
        <v>-4501.3270000000002</v>
      </c>
      <c r="DR344" s="263" t="s">
        <v>135</v>
      </c>
      <c r="DS344" s="263">
        <v>6668.3658999999998</v>
      </c>
      <c r="DT344" s="263" t="s">
        <v>135</v>
      </c>
      <c r="DU344" s="263" t="s">
        <v>135</v>
      </c>
      <c r="DV344" s="263">
        <v>-143352.20000000001</v>
      </c>
      <c r="DW344" s="263">
        <v>3463.7379999999998</v>
      </c>
      <c r="DX344" s="263" t="s">
        <v>135</v>
      </c>
      <c r="DY344" s="263">
        <v>3527.7368999999999</v>
      </c>
      <c r="DZ344" s="263" t="s">
        <v>135</v>
      </c>
      <c r="EA344" s="263">
        <v>-6800.3729999999996</v>
      </c>
      <c r="EB344" s="263">
        <v>-2282.0610000000001</v>
      </c>
      <c r="EC344" s="263">
        <v>-6817.6980000000003</v>
      </c>
      <c r="ED344" s="263">
        <v>-780.80679999999995</v>
      </c>
      <c r="EE344" s="263">
        <v>-66246.509999999995</v>
      </c>
      <c r="EF344" s="263">
        <v>-4633.7991000000002</v>
      </c>
      <c r="EG344" s="263">
        <v>2756.3593999999998</v>
      </c>
      <c r="EH344" s="263">
        <v>760198.52</v>
      </c>
      <c r="EI344" s="263" t="s">
        <v>135</v>
      </c>
      <c r="EJ344" s="263" t="s">
        <v>135</v>
      </c>
      <c r="EK344" s="263">
        <v>13325.432000000001</v>
      </c>
      <c r="EL344" s="263">
        <v>5685.9074000000001</v>
      </c>
      <c r="EM344" s="263">
        <v>36329.758999999998</v>
      </c>
      <c r="EN344" s="263">
        <v>-1686.7439999999999</v>
      </c>
      <c r="EO344" s="263">
        <v>-1032.2550000000001</v>
      </c>
      <c r="EP344" s="263" t="s">
        <v>6977</v>
      </c>
      <c r="EQ344" s="263" t="s">
        <v>6977</v>
      </c>
      <c r="ER344" s="263" t="s">
        <v>6977</v>
      </c>
      <c r="ES344" s="263" t="s">
        <v>6977</v>
      </c>
      <c r="ET344" s="263" t="s">
        <v>6977</v>
      </c>
      <c r="EU344" s="263" t="s">
        <v>6977</v>
      </c>
      <c r="EV344" s="263" t="s">
        <v>6977</v>
      </c>
      <c r="EW344" s="263" t="s">
        <v>6977</v>
      </c>
      <c r="EX344" s="263" t="s">
        <v>6977</v>
      </c>
      <c r="EY344" s="263" t="s">
        <v>6977</v>
      </c>
      <c r="EZ344" s="263" t="s">
        <v>6977</v>
      </c>
      <c r="FA344" s="263" t="s">
        <v>6977</v>
      </c>
      <c r="FB344" s="263" t="s">
        <v>6977</v>
      </c>
      <c r="FC344" s="263" t="s">
        <v>6977</v>
      </c>
      <c r="FD344" s="263" t="s">
        <v>6977</v>
      </c>
      <c r="FE344" s="263" t="s">
        <v>6977</v>
      </c>
      <c r="FF344" s="263" t="s">
        <v>6977</v>
      </c>
      <c r="FG344" s="263" t="s">
        <v>6977</v>
      </c>
      <c r="FH344" s="263" t="s">
        <v>6977</v>
      </c>
      <c r="FI344" s="263" t="s">
        <v>6977</v>
      </c>
      <c r="FJ344" s="263" t="s">
        <v>6977</v>
      </c>
      <c r="FK344" s="263" t="s">
        <v>6977</v>
      </c>
      <c r="FL344" s="263" t="s">
        <v>6977</v>
      </c>
      <c r="FM344" s="263" t="s">
        <v>6977</v>
      </c>
      <c r="FN344" s="263" t="s">
        <v>6977</v>
      </c>
      <c r="FO344" s="263" t="s">
        <v>6977</v>
      </c>
      <c r="FP344" s="263" t="s">
        <v>6977</v>
      </c>
      <c r="FQ344" s="263" t="s">
        <v>6977</v>
      </c>
      <c r="FR344" s="263" t="s">
        <v>6977</v>
      </c>
      <c r="FS344" s="263" t="s">
        <v>6977</v>
      </c>
      <c r="FT344" s="263" t="s">
        <v>6977</v>
      </c>
      <c r="FU344" s="263" t="s">
        <v>6977</v>
      </c>
      <c r="FV344" s="263" t="s">
        <v>6977</v>
      </c>
      <c r="FW344" s="263" t="s">
        <v>6977</v>
      </c>
      <c r="FX344" s="263" t="s">
        <v>6977</v>
      </c>
      <c r="FY344" s="263" t="s">
        <v>6977</v>
      </c>
      <c r="FZ344" s="263" t="s">
        <v>6977</v>
      </c>
      <c r="GA344" s="263" t="s">
        <v>6977</v>
      </c>
      <c r="GB344" s="263" t="s">
        <v>6977</v>
      </c>
      <c r="GC344" s="263" t="s">
        <v>6977</v>
      </c>
      <c r="GD344" s="263" t="s">
        <v>6977</v>
      </c>
      <c r="GE344" s="263" t="s">
        <v>6977</v>
      </c>
      <c r="GF344" s="263" t="s">
        <v>6977</v>
      </c>
      <c r="GG344" s="263" t="s">
        <v>6977</v>
      </c>
      <c r="GH344" s="263" t="s">
        <v>6977</v>
      </c>
      <c r="GI344" s="263" t="s">
        <v>6977</v>
      </c>
      <c r="GJ344" s="263" t="s">
        <v>6977</v>
      </c>
      <c r="GK344" s="263" t="s">
        <v>6977</v>
      </c>
      <c r="GL344" s="263" t="s">
        <v>6977</v>
      </c>
      <c r="GM344" s="263" t="s">
        <v>6977</v>
      </c>
      <c r="GN344" s="263" t="s">
        <v>6977</v>
      </c>
      <c r="GO344" s="263" t="s">
        <v>6977</v>
      </c>
      <c r="GP344" s="263" t="s">
        <v>6977</v>
      </c>
      <c r="GQ344" s="263" t="s">
        <v>6977</v>
      </c>
      <c r="GR344" s="263" t="s">
        <v>6977</v>
      </c>
      <c r="GS344" s="263" t="s">
        <v>6977</v>
      </c>
      <c r="GT344" s="263" t="s">
        <v>6977</v>
      </c>
      <c r="GU344" s="263" t="s">
        <v>6977</v>
      </c>
      <c r="GV344" s="263" t="s">
        <v>6977</v>
      </c>
      <c r="GW344" s="263" t="s">
        <v>6977</v>
      </c>
      <c r="GX344" s="263" t="s">
        <v>6977</v>
      </c>
      <c r="GY344" s="263" t="s">
        <v>6977</v>
      </c>
      <c r="GZ344" s="263" t="s">
        <v>6977</v>
      </c>
      <c r="HA344" s="263" t="s">
        <v>6977</v>
      </c>
      <c r="HB344" s="263" t="s">
        <v>6977</v>
      </c>
      <c r="HC344" s="263" t="s">
        <v>6977</v>
      </c>
      <c r="HD344" s="263" t="s">
        <v>6977</v>
      </c>
      <c r="HE344" s="263" t="s">
        <v>6977</v>
      </c>
      <c r="HF344" s="263" t="s">
        <v>6977</v>
      </c>
      <c r="HG344" s="263" t="s">
        <v>6977</v>
      </c>
      <c r="HH344" s="263" t="s">
        <v>6977</v>
      </c>
      <c r="HI344" s="263" t="s">
        <v>6977</v>
      </c>
      <c r="HJ344" s="263" t="s">
        <v>6977</v>
      </c>
      <c r="HK344" s="263" t="s">
        <v>6977</v>
      </c>
      <c r="HL344" s="263" t="s">
        <v>6977</v>
      </c>
      <c r="HM344" s="263" t="s">
        <v>6977</v>
      </c>
      <c r="HN344" s="263" t="s">
        <v>6977</v>
      </c>
      <c r="HO344" s="263" t="s">
        <v>6977</v>
      </c>
      <c r="HP344" s="263" t="s">
        <v>6977</v>
      </c>
      <c r="HQ344" s="263" t="s">
        <v>6977</v>
      </c>
    </row>
    <row r="345" spans="3:225">
      <c r="E345" s="229" t="s">
        <v>7212</v>
      </c>
      <c r="F345" s="235" t="s">
        <v>7283</v>
      </c>
      <c r="G345" s="260" t="s">
        <v>7206</v>
      </c>
      <c r="H345" s="261" t="s">
        <v>7213</v>
      </c>
      <c r="I345" s="263">
        <v>-767.02629999999999</v>
      </c>
      <c r="J345" s="263">
        <v>247166.17050000001</v>
      </c>
      <c r="K345" s="263">
        <v>-932.83759999999995</v>
      </c>
      <c r="L345" s="263" t="s">
        <v>135</v>
      </c>
      <c r="M345" s="263" t="s">
        <v>135</v>
      </c>
      <c r="N345" s="263">
        <v>362396.70079999999</v>
      </c>
      <c r="O345" s="263">
        <v>675129.93149999995</v>
      </c>
      <c r="P345" s="263">
        <v>-400.81</v>
      </c>
      <c r="Q345" s="263">
        <v>-1478.3054</v>
      </c>
      <c r="R345" s="263">
        <v>29997.161199999999</v>
      </c>
      <c r="S345" s="263">
        <v>160140.03969999999</v>
      </c>
      <c r="T345" s="263">
        <v>-140.48249999999999</v>
      </c>
      <c r="U345" s="263">
        <v>-131.49289999999999</v>
      </c>
      <c r="V345" s="263" t="s">
        <v>135</v>
      </c>
      <c r="W345" s="263">
        <v>29.895600000000002</v>
      </c>
      <c r="X345" s="263">
        <v>2348.7944000000002</v>
      </c>
      <c r="Y345" s="263">
        <v>10124.956899999999</v>
      </c>
      <c r="Z345" s="263" t="s">
        <v>135</v>
      </c>
      <c r="AA345" s="263">
        <v>165334.1275</v>
      </c>
      <c r="AB345" s="263" t="s">
        <v>135</v>
      </c>
      <c r="AC345" s="263">
        <v>221.8974</v>
      </c>
      <c r="AD345" s="263" t="s">
        <v>135</v>
      </c>
      <c r="AE345" s="263">
        <v>4347.3464999999997</v>
      </c>
      <c r="AF345" s="263" t="s">
        <v>135</v>
      </c>
      <c r="AG345" s="263" t="s">
        <v>135</v>
      </c>
      <c r="AH345" s="263" t="s">
        <v>135</v>
      </c>
      <c r="AI345" s="263">
        <v>-665.6309</v>
      </c>
      <c r="AJ345" s="263">
        <v>5062.4129999999996</v>
      </c>
      <c r="AK345" s="263">
        <v>751.40319999999997</v>
      </c>
      <c r="AL345" s="263">
        <v>-1447.6275000000001</v>
      </c>
      <c r="AM345" s="263">
        <v>-399.13909999999998</v>
      </c>
      <c r="AN345" s="263">
        <v>6279.2821999999996</v>
      </c>
      <c r="AO345" s="263">
        <v>3858.5565999999999</v>
      </c>
      <c r="AP345" s="263" t="s">
        <v>135</v>
      </c>
      <c r="AQ345" s="263" t="s">
        <v>135</v>
      </c>
      <c r="AR345" s="263">
        <v>-263.28300000000002</v>
      </c>
      <c r="AS345" s="263">
        <v>148.85720000000001</v>
      </c>
      <c r="AT345" s="263">
        <v>4303.0419000000002</v>
      </c>
      <c r="AU345" s="263">
        <v>-13844.6456</v>
      </c>
      <c r="AV345" s="263" t="s">
        <v>135</v>
      </c>
      <c r="AW345" s="263">
        <v>-2825.2298000000001</v>
      </c>
      <c r="AX345" s="263" t="s">
        <v>135</v>
      </c>
      <c r="AY345" s="263" t="s">
        <v>135</v>
      </c>
      <c r="AZ345" s="263">
        <v>-41255.994200000001</v>
      </c>
      <c r="BA345" s="263" t="s">
        <v>135</v>
      </c>
      <c r="BB345" s="263">
        <v>473.01620000000003</v>
      </c>
      <c r="BC345" s="263" t="s">
        <v>135</v>
      </c>
      <c r="BD345" s="263" t="s">
        <v>135</v>
      </c>
      <c r="BE345" s="263">
        <v>-433.05689999999998</v>
      </c>
      <c r="BF345" s="263" t="s">
        <v>135</v>
      </c>
      <c r="BG345" s="263" t="s">
        <v>135</v>
      </c>
      <c r="BH345" s="263">
        <v>-348.23340000000002</v>
      </c>
      <c r="BI345" s="263">
        <v>2151.1660999999999</v>
      </c>
      <c r="BJ345" s="263">
        <v>-744.64059999999995</v>
      </c>
      <c r="BK345" s="263">
        <v>-2115.6122</v>
      </c>
      <c r="BL345" s="263">
        <v>-20197.9614</v>
      </c>
      <c r="BM345" s="263">
        <v>6024.0789999999997</v>
      </c>
      <c r="BN345" s="263">
        <v>-813.86270000000002</v>
      </c>
      <c r="BO345" s="263">
        <v>2948.1421999999998</v>
      </c>
      <c r="BP345" s="263" t="s">
        <v>135</v>
      </c>
      <c r="BQ345" s="263">
        <v>-748.6961</v>
      </c>
      <c r="BR345" s="263">
        <v>168.48330000000001</v>
      </c>
      <c r="BS345" s="263" t="s">
        <v>135</v>
      </c>
      <c r="BT345" s="263">
        <v>-997.73090000000002</v>
      </c>
      <c r="BU345" s="263">
        <v>3569.6201999999998</v>
      </c>
      <c r="BV345" s="263" t="s">
        <v>135</v>
      </c>
      <c r="BW345" s="263">
        <v>-1645.788</v>
      </c>
      <c r="BX345" s="263" t="s">
        <v>135</v>
      </c>
      <c r="BY345" s="263" t="s">
        <v>135</v>
      </c>
      <c r="BZ345" s="263" t="s">
        <v>135</v>
      </c>
      <c r="CA345" s="263" t="s">
        <v>135</v>
      </c>
      <c r="CB345" s="263" t="s">
        <v>135</v>
      </c>
      <c r="CC345" s="263" t="s">
        <v>135</v>
      </c>
      <c r="CD345" s="263" t="s">
        <v>135</v>
      </c>
      <c r="CE345" s="263" t="s">
        <v>135</v>
      </c>
      <c r="CF345" s="263" t="s">
        <v>135</v>
      </c>
      <c r="CG345" s="263">
        <v>-702.27739999999994</v>
      </c>
      <c r="CH345" s="263" t="s">
        <v>135</v>
      </c>
      <c r="CI345" s="263">
        <v>-1177.7588000000001</v>
      </c>
      <c r="CJ345" s="263">
        <v>1529.3622</v>
      </c>
      <c r="CK345" s="263" t="s">
        <v>135</v>
      </c>
      <c r="CL345" s="263">
        <v>-775.36099999999999</v>
      </c>
      <c r="CM345" s="263" t="s">
        <v>135</v>
      </c>
      <c r="CN345" s="263" t="s">
        <v>135</v>
      </c>
      <c r="CO345" s="263">
        <v>1.4948000000000001</v>
      </c>
      <c r="CP345" s="263">
        <v>-714.37630000000001</v>
      </c>
      <c r="CQ345" s="263" t="s">
        <v>135</v>
      </c>
      <c r="CR345" s="263" t="s">
        <v>135</v>
      </c>
      <c r="CS345" s="263" t="s">
        <v>135</v>
      </c>
      <c r="CT345" s="263">
        <v>792.08900000000006</v>
      </c>
      <c r="CU345" s="263" t="s">
        <v>135</v>
      </c>
      <c r="CV345" s="263" t="s">
        <v>135</v>
      </c>
      <c r="CW345" s="263">
        <v>7281.4173000000001</v>
      </c>
      <c r="CX345" s="263" t="s">
        <v>135</v>
      </c>
      <c r="CY345" s="263">
        <v>1538.934</v>
      </c>
      <c r="CZ345" s="263" t="s">
        <v>135</v>
      </c>
      <c r="DA345" s="263">
        <v>16640.983800000002</v>
      </c>
      <c r="DB345" s="263">
        <v>726.67510000000004</v>
      </c>
      <c r="DC345" s="263" t="s">
        <v>135</v>
      </c>
      <c r="DD345" s="263">
        <v>-854.10699999999997</v>
      </c>
      <c r="DE345" s="263" t="s">
        <v>135</v>
      </c>
      <c r="DF345" s="263" t="s">
        <v>135</v>
      </c>
      <c r="DG345" s="263">
        <v>-3607.9328999999998</v>
      </c>
      <c r="DH345" s="263">
        <v>-681.09929999999997</v>
      </c>
      <c r="DI345" s="263" t="s">
        <v>135</v>
      </c>
      <c r="DJ345" s="263" t="s">
        <v>135</v>
      </c>
      <c r="DK345" s="263">
        <v>489.66230000000002</v>
      </c>
      <c r="DL345" s="263" t="s">
        <v>135</v>
      </c>
      <c r="DM345" s="263">
        <v>-19694.560000000001</v>
      </c>
      <c r="DN345" s="263" t="s">
        <v>135</v>
      </c>
      <c r="DO345" s="263">
        <v>6310.3717999999999</v>
      </c>
      <c r="DP345" s="263">
        <v>1217.3032000000001</v>
      </c>
      <c r="DQ345" s="263" t="s">
        <v>135</v>
      </c>
      <c r="DR345" s="263" t="s">
        <v>135</v>
      </c>
      <c r="DS345" s="263" t="s">
        <v>135</v>
      </c>
      <c r="DT345" s="263" t="s">
        <v>135</v>
      </c>
      <c r="DU345" s="263" t="s">
        <v>135</v>
      </c>
      <c r="DV345" s="263">
        <v>-23515.89</v>
      </c>
      <c r="DW345" s="263">
        <v>-511.161</v>
      </c>
      <c r="DX345" s="263">
        <v>-1.9355</v>
      </c>
      <c r="DY345" s="263">
        <v>-954.94320000000005</v>
      </c>
      <c r="DZ345" s="263">
        <v>-1062.028</v>
      </c>
      <c r="EA345" s="263" t="s">
        <v>135</v>
      </c>
      <c r="EB345" s="263" t="s">
        <v>135</v>
      </c>
      <c r="EC345" s="263" t="s">
        <v>135</v>
      </c>
      <c r="ED345" s="263">
        <v>-579.95740000000001</v>
      </c>
      <c r="EE345" s="263" t="s">
        <v>135</v>
      </c>
      <c r="EF345" s="263">
        <v>-1501.0694000000001</v>
      </c>
      <c r="EG345" s="263" t="s">
        <v>135</v>
      </c>
      <c r="EH345" s="263" t="s">
        <v>135</v>
      </c>
      <c r="EI345" s="263" t="s">
        <v>135</v>
      </c>
      <c r="EJ345" s="263" t="s">
        <v>135</v>
      </c>
      <c r="EK345" s="263">
        <v>5975.1706000000004</v>
      </c>
      <c r="EL345" s="263">
        <v>943.85789999999997</v>
      </c>
      <c r="EM345" s="263" t="s">
        <v>135</v>
      </c>
      <c r="EN345" s="263">
        <v>-3071.558</v>
      </c>
      <c r="EO345" s="263">
        <v>-171.1506</v>
      </c>
      <c r="EP345" s="263" t="s">
        <v>6977</v>
      </c>
      <c r="EQ345" s="263" t="s">
        <v>6977</v>
      </c>
      <c r="ER345" s="263" t="s">
        <v>6977</v>
      </c>
      <c r="ES345" s="263" t="s">
        <v>6977</v>
      </c>
      <c r="ET345" s="263" t="s">
        <v>6977</v>
      </c>
      <c r="EU345" s="263" t="s">
        <v>6977</v>
      </c>
      <c r="EV345" s="263" t="s">
        <v>6977</v>
      </c>
      <c r="EW345" s="263" t="s">
        <v>6977</v>
      </c>
      <c r="EX345" s="263" t="s">
        <v>6977</v>
      </c>
      <c r="EY345" s="263" t="s">
        <v>6977</v>
      </c>
      <c r="EZ345" s="263" t="s">
        <v>6977</v>
      </c>
      <c r="FA345" s="263" t="s">
        <v>6977</v>
      </c>
      <c r="FB345" s="263" t="s">
        <v>6977</v>
      </c>
      <c r="FC345" s="263" t="s">
        <v>6977</v>
      </c>
      <c r="FD345" s="263" t="s">
        <v>6977</v>
      </c>
      <c r="FE345" s="263" t="s">
        <v>6977</v>
      </c>
      <c r="FF345" s="263" t="s">
        <v>6977</v>
      </c>
      <c r="FG345" s="263" t="s">
        <v>6977</v>
      </c>
      <c r="FH345" s="263" t="s">
        <v>6977</v>
      </c>
      <c r="FI345" s="263" t="s">
        <v>6977</v>
      </c>
      <c r="FJ345" s="263" t="s">
        <v>6977</v>
      </c>
      <c r="FK345" s="263" t="s">
        <v>6977</v>
      </c>
      <c r="FL345" s="263" t="s">
        <v>6977</v>
      </c>
      <c r="FM345" s="263" t="s">
        <v>6977</v>
      </c>
      <c r="FN345" s="263" t="s">
        <v>6977</v>
      </c>
      <c r="FO345" s="263" t="s">
        <v>6977</v>
      </c>
      <c r="FP345" s="263" t="s">
        <v>6977</v>
      </c>
      <c r="FQ345" s="263" t="s">
        <v>6977</v>
      </c>
      <c r="FR345" s="263" t="s">
        <v>6977</v>
      </c>
      <c r="FS345" s="263" t="s">
        <v>6977</v>
      </c>
      <c r="FT345" s="263" t="s">
        <v>6977</v>
      </c>
      <c r="FU345" s="263" t="s">
        <v>6977</v>
      </c>
      <c r="FV345" s="263" t="s">
        <v>6977</v>
      </c>
      <c r="FW345" s="263" t="s">
        <v>6977</v>
      </c>
      <c r="FX345" s="263" t="s">
        <v>6977</v>
      </c>
      <c r="FY345" s="263" t="s">
        <v>6977</v>
      </c>
      <c r="FZ345" s="263" t="s">
        <v>6977</v>
      </c>
      <c r="GA345" s="263" t="s">
        <v>6977</v>
      </c>
      <c r="GB345" s="263" t="s">
        <v>6977</v>
      </c>
      <c r="GC345" s="263" t="s">
        <v>6977</v>
      </c>
      <c r="GD345" s="263" t="s">
        <v>6977</v>
      </c>
      <c r="GE345" s="263" t="s">
        <v>6977</v>
      </c>
      <c r="GF345" s="263" t="s">
        <v>6977</v>
      </c>
      <c r="GG345" s="263" t="s">
        <v>6977</v>
      </c>
      <c r="GH345" s="263" t="s">
        <v>6977</v>
      </c>
      <c r="GI345" s="263" t="s">
        <v>6977</v>
      </c>
      <c r="GJ345" s="263" t="s">
        <v>6977</v>
      </c>
      <c r="GK345" s="263" t="s">
        <v>6977</v>
      </c>
      <c r="GL345" s="263" t="s">
        <v>6977</v>
      </c>
      <c r="GM345" s="263" t="s">
        <v>6977</v>
      </c>
      <c r="GN345" s="263" t="s">
        <v>6977</v>
      </c>
      <c r="GO345" s="263" t="s">
        <v>6977</v>
      </c>
      <c r="GP345" s="263" t="s">
        <v>6977</v>
      </c>
      <c r="GQ345" s="263" t="s">
        <v>6977</v>
      </c>
      <c r="GR345" s="263" t="s">
        <v>6977</v>
      </c>
      <c r="GS345" s="263" t="s">
        <v>6977</v>
      </c>
      <c r="GT345" s="263" t="s">
        <v>6977</v>
      </c>
      <c r="GU345" s="263" t="s">
        <v>6977</v>
      </c>
      <c r="GV345" s="263" t="s">
        <v>6977</v>
      </c>
      <c r="GW345" s="263" t="s">
        <v>6977</v>
      </c>
      <c r="GX345" s="263" t="s">
        <v>6977</v>
      </c>
      <c r="GY345" s="263" t="s">
        <v>6977</v>
      </c>
      <c r="GZ345" s="263" t="s">
        <v>6977</v>
      </c>
      <c r="HA345" s="263" t="s">
        <v>6977</v>
      </c>
      <c r="HB345" s="263" t="s">
        <v>6977</v>
      </c>
      <c r="HC345" s="263" t="s">
        <v>6977</v>
      </c>
      <c r="HD345" s="263" t="s">
        <v>6977</v>
      </c>
      <c r="HE345" s="263" t="s">
        <v>6977</v>
      </c>
      <c r="HF345" s="263" t="s">
        <v>6977</v>
      </c>
      <c r="HG345" s="263" t="s">
        <v>6977</v>
      </c>
      <c r="HH345" s="263" t="s">
        <v>6977</v>
      </c>
      <c r="HI345" s="263" t="s">
        <v>6977</v>
      </c>
      <c r="HJ345" s="263" t="s">
        <v>6977</v>
      </c>
      <c r="HK345" s="263" t="s">
        <v>6977</v>
      </c>
      <c r="HL345" s="263" t="s">
        <v>6977</v>
      </c>
      <c r="HM345" s="263" t="s">
        <v>6977</v>
      </c>
      <c r="HN345" s="263" t="s">
        <v>6977</v>
      </c>
      <c r="HO345" s="263" t="s">
        <v>6977</v>
      </c>
      <c r="HP345" s="263" t="s">
        <v>6977</v>
      </c>
      <c r="HQ345" s="263" t="s">
        <v>6977</v>
      </c>
    </row>
    <row r="346" spans="3:225">
      <c r="E346" s="229" t="s">
        <v>7214</v>
      </c>
      <c r="F346" s="235" t="s">
        <v>7283</v>
      </c>
      <c r="G346" s="260" t="s">
        <v>7206</v>
      </c>
      <c r="H346" s="261" t="s">
        <v>7213</v>
      </c>
      <c r="I346" s="263">
        <v>-3328.2710000000002</v>
      </c>
      <c r="J346" s="263">
        <v>277213.62880000001</v>
      </c>
      <c r="K346" s="263">
        <v>-2827.018</v>
      </c>
      <c r="L346" s="263" t="s">
        <v>135</v>
      </c>
      <c r="M346" s="263" t="s">
        <v>135</v>
      </c>
      <c r="N346" s="263">
        <v>253593.29180000001</v>
      </c>
      <c r="O346" s="263">
        <v>840636.56070000003</v>
      </c>
      <c r="P346" s="263">
        <v>-703.70550000000003</v>
      </c>
      <c r="Q346" s="263">
        <v>-1577.0053</v>
      </c>
      <c r="R346" s="263">
        <v>23744.772300000001</v>
      </c>
      <c r="S346" s="263">
        <v>161389.47709999999</v>
      </c>
      <c r="T346" s="263">
        <v>-1312.1023</v>
      </c>
      <c r="U346" s="263">
        <v>268.54390000000001</v>
      </c>
      <c r="V346" s="263" t="s">
        <v>135</v>
      </c>
      <c r="W346" s="263">
        <v>839.8981</v>
      </c>
      <c r="X346" s="263">
        <v>8040.7807000000003</v>
      </c>
      <c r="Y346" s="263">
        <v>13695.7389</v>
      </c>
      <c r="Z346" s="263" t="s">
        <v>135</v>
      </c>
      <c r="AA346" s="263">
        <v>171962.6998</v>
      </c>
      <c r="AB346" s="263" t="s">
        <v>135</v>
      </c>
      <c r="AC346" s="263">
        <v>364.76850000000002</v>
      </c>
      <c r="AD346" s="263" t="s">
        <v>135</v>
      </c>
      <c r="AE346" s="263">
        <v>3743.2195000000002</v>
      </c>
      <c r="AF346" s="263" t="s">
        <v>135</v>
      </c>
      <c r="AG346" s="263" t="s">
        <v>135</v>
      </c>
      <c r="AH346" s="263" t="s">
        <v>135</v>
      </c>
      <c r="AI346" s="263">
        <v>-734.25149999999996</v>
      </c>
      <c r="AJ346" s="263">
        <v>7588.0190000000002</v>
      </c>
      <c r="AK346" s="263">
        <v>1058.4232</v>
      </c>
      <c r="AL346" s="263">
        <v>643.73050000000001</v>
      </c>
      <c r="AM346" s="263">
        <v>-76.395899999999997</v>
      </c>
      <c r="AN346" s="263">
        <v>9875.0849999999991</v>
      </c>
      <c r="AO346" s="263">
        <v>4003.76</v>
      </c>
      <c r="AP346" s="263" t="s">
        <v>135</v>
      </c>
      <c r="AQ346" s="263" t="s">
        <v>135</v>
      </c>
      <c r="AR346" s="263">
        <v>439.63409999999999</v>
      </c>
      <c r="AS346" s="263" t="s">
        <v>135</v>
      </c>
      <c r="AT346" s="263">
        <v>4476.5771000000004</v>
      </c>
      <c r="AU346" s="263">
        <v>-7652.9498999999996</v>
      </c>
      <c r="AV346" s="263" t="s">
        <v>135</v>
      </c>
      <c r="AW346" s="263">
        <v>-3061.0019000000002</v>
      </c>
      <c r="AX346" s="263" t="s">
        <v>135</v>
      </c>
      <c r="AY346" s="263" t="s">
        <v>135</v>
      </c>
      <c r="AZ346" s="263">
        <v>-72254.823699999994</v>
      </c>
      <c r="BA346" s="263" t="s">
        <v>135</v>
      </c>
      <c r="BB346" s="263">
        <v>951.91319999999996</v>
      </c>
      <c r="BC346" s="263" t="s">
        <v>135</v>
      </c>
      <c r="BD346" s="263" t="s">
        <v>135</v>
      </c>
      <c r="BE346" s="263">
        <v>123.068</v>
      </c>
      <c r="BF346" s="263" t="s">
        <v>135</v>
      </c>
      <c r="BG346" s="263" t="s">
        <v>135</v>
      </c>
      <c r="BH346" s="263" t="s">
        <v>135</v>
      </c>
      <c r="BI346" s="263">
        <v>8102.9457000000002</v>
      </c>
      <c r="BJ346" s="263">
        <v>-896.45249999999999</v>
      </c>
      <c r="BK346" s="263">
        <v>1717.3638000000001</v>
      </c>
      <c r="BL346" s="263">
        <v>-9542.1003999999994</v>
      </c>
      <c r="BM346" s="263">
        <v>-545.15830000000005</v>
      </c>
      <c r="BN346" s="263">
        <v>284.85899999999998</v>
      </c>
      <c r="BO346" s="263">
        <v>-894.20860000000005</v>
      </c>
      <c r="BP346" s="263" t="s">
        <v>135</v>
      </c>
      <c r="BQ346" s="263">
        <v>-2186.1527999999998</v>
      </c>
      <c r="BR346" s="263">
        <v>1063.6867</v>
      </c>
      <c r="BS346" s="263" t="s">
        <v>135</v>
      </c>
      <c r="BT346" s="263" t="s">
        <v>135</v>
      </c>
      <c r="BU346" s="263">
        <v>3312.5183999999999</v>
      </c>
      <c r="BV346" s="263" t="s">
        <v>135</v>
      </c>
      <c r="BW346" s="263">
        <v>2768.9686000000002</v>
      </c>
      <c r="BX346" s="263" t="s">
        <v>135</v>
      </c>
      <c r="BY346" s="263" t="s">
        <v>135</v>
      </c>
      <c r="BZ346" s="263" t="s">
        <v>135</v>
      </c>
      <c r="CA346" s="263" t="s">
        <v>135</v>
      </c>
      <c r="CB346" s="263" t="s">
        <v>135</v>
      </c>
      <c r="CC346" s="263" t="s">
        <v>135</v>
      </c>
      <c r="CD346" s="263" t="s">
        <v>135</v>
      </c>
      <c r="CE346" s="263">
        <v>-65.064099999999996</v>
      </c>
      <c r="CF346" s="263" t="s">
        <v>135</v>
      </c>
      <c r="CG346" s="263">
        <v>-584.11829999999998</v>
      </c>
      <c r="CH346" s="263" t="s">
        <v>135</v>
      </c>
      <c r="CI346" s="263">
        <v>-871.03830000000005</v>
      </c>
      <c r="CJ346" s="263">
        <v>172.3066</v>
      </c>
      <c r="CK346" s="263" t="s">
        <v>135</v>
      </c>
      <c r="CL346" s="263">
        <v>2218.5416</v>
      </c>
      <c r="CM346" s="263" t="s">
        <v>135</v>
      </c>
      <c r="CN346" s="263" t="s">
        <v>135</v>
      </c>
      <c r="CO346" s="263">
        <v>124.72329999999999</v>
      </c>
      <c r="CP346" s="263">
        <v>-1000.3330999999999</v>
      </c>
      <c r="CQ346" s="263" t="s">
        <v>135</v>
      </c>
      <c r="CR346" s="263" t="s">
        <v>135</v>
      </c>
      <c r="CS346" s="263" t="s">
        <v>135</v>
      </c>
      <c r="CT346" s="263">
        <v>1483.5382999999999</v>
      </c>
      <c r="CU346" s="263" t="s">
        <v>135</v>
      </c>
      <c r="CV346" s="263" t="s">
        <v>135</v>
      </c>
      <c r="CW346" s="263">
        <v>10402.953299999999</v>
      </c>
      <c r="CX346" s="263" t="s">
        <v>135</v>
      </c>
      <c r="CY346" s="263">
        <v>1608.492</v>
      </c>
      <c r="CZ346" s="263">
        <v>-169.63820000000001</v>
      </c>
      <c r="DA346" s="263">
        <v>13869.731299999999</v>
      </c>
      <c r="DB346" s="263">
        <v>846.08550000000002</v>
      </c>
      <c r="DC346" s="263" t="s">
        <v>135</v>
      </c>
      <c r="DD346" s="263">
        <v>15407.126</v>
      </c>
      <c r="DE346" s="263" t="s">
        <v>135</v>
      </c>
      <c r="DF346" s="263" t="s">
        <v>135</v>
      </c>
      <c r="DG346" s="263">
        <v>-2199.6961999999999</v>
      </c>
      <c r="DH346" s="263">
        <v>-743.80139999999994</v>
      </c>
      <c r="DI346" s="263" t="s">
        <v>135</v>
      </c>
      <c r="DJ346" s="263" t="s">
        <v>135</v>
      </c>
      <c r="DK346" s="263">
        <v>710.73530000000005</v>
      </c>
      <c r="DL346" s="263" t="s">
        <v>135</v>
      </c>
      <c r="DM346" s="263">
        <v>-6888.2650000000003</v>
      </c>
      <c r="DN346" s="263" t="s">
        <v>135</v>
      </c>
      <c r="DO346" s="263">
        <v>16023.021000000001</v>
      </c>
      <c r="DP346" s="263">
        <v>1727.7469000000001</v>
      </c>
      <c r="DQ346" s="263" t="s">
        <v>135</v>
      </c>
      <c r="DR346" s="263" t="s">
        <v>135</v>
      </c>
      <c r="DS346" s="263" t="s">
        <v>135</v>
      </c>
      <c r="DT346" s="263" t="s">
        <v>135</v>
      </c>
      <c r="DU346" s="263" t="s">
        <v>135</v>
      </c>
      <c r="DV346" s="263">
        <v>-53225.98</v>
      </c>
      <c r="DW346" s="263">
        <v>99.799000000000007</v>
      </c>
      <c r="DX346" s="263" t="s">
        <v>135</v>
      </c>
      <c r="DY346" s="263">
        <v>841.31759999999997</v>
      </c>
      <c r="DZ346" s="263">
        <v>-1147.6199999999999</v>
      </c>
      <c r="EA346" s="263" t="s">
        <v>135</v>
      </c>
      <c r="EB346" s="263" t="s">
        <v>135</v>
      </c>
      <c r="EC346" s="263" t="s">
        <v>135</v>
      </c>
      <c r="ED346" s="263">
        <v>242.93780000000001</v>
      </c>
      <c r="EE346" s="263" t="s">
        <v>135</v>
      </c>
      <c r="EF346" s="263">
        <v>-868.7328</v>
      </c>
      <c r="EG346" s="263" t="s">
        <v>135</v>
      </c>
      <c r="EH346" s="263" t="s">
        <v>135</v>
      </c>
      <c r="EI346" s="263" t="s">
        <v>135</v>
      </c>
      <c r="EJ346" s="263" t="s">
        <v>135</v>
      </c>
      <c r="EK346" s="263">
        <v>3067.2779</v>
      </c>
      <c r="EL346" s="263">
        <v>1129.4773</v>
      </c>
      <c r="EM346" s="263" t="s">
        <v>135</v>
      </c>
      <c r="EN346" s="263">
        <v>-1724.8969999999999</v>
      </c>
      <c r="EO346" s="263">
        <v>-90.281599999999997</v>
      </c>
      <c r="EP346" s="263" t="s">
        <v>6977</v>
      </c>
      <c r="EQ346" s="263" t="s">
        <v>6977</v>
      </c>
      <c r="ER346" s="263" t="s">
        <v>6977</v>
      </c>
      <c r="ES346" s="263" t="s">
        <v>6977</v>
      </c>
      <c r="ET346" s="263" t="s">
        <v>6977</v>
      </c>
      <c r="EU346" s="263" t="s">
        <v>6977</v>
      </c>
      <c r="EV346" s="263" t="s">
        <v>6977</v>
      </c>
      <c r="EW346" s="263" t="s">
        <v>6977</v>
      </c>
      <c r="EX346" s="263" t="s">
        <v>6977</v>
      </c>
      <c r="EY346" s="263" t="s">
        <v>6977</v>
      </c>
      <c r="EZ346" s="263" t="s">
        <v>6977</v>
      </c>
      <c r="FA346" s="263" t="s">
        <v>6977</v>
      </c>
      <c r="FB346" s="263" t="s">
        <v>6977</v>
      </c>
      <c r="FC346" s="263" t="s">
        <v>6977</v>
      </c>
      <c r="FD346" s="263" t="s">
        <v>6977</v>
      </c>
      <c r="FE346" s="263" t="s">
        <v>6977</v>
      </c>
      <c r="FF346" s="263" t="s">
        <v>6977</v>
      </c>
      <c r="FG346" s="263" t="s">
        <v>6977</v>
      </c>
      <c r="FH346" s="263" t="s">
        <v>6977</v>
      </c>
      <c r="FI346" s="263" t="s">
        <v>6977</v>
      </c>
      <c r="FJ346" s="263" t="s">
        <v>6977</v>
      </c>
      <c r="FK346" s="263" t="s">
        <v>6977</v>
      </c>
      <c r="FL346" s="263" t="s">
        <v>6977</v>
      </c>
      <c r="FM346" s="263" t="s">
        <v>6977</v>
      </c>
      <c r="FN346" s="263" t="s">
        <v>6977</v>
      </c>
      <c r="FO346" s="263" t="s">
        <v>6977</v>
      </c>
      <c r="FP346" s="263" t="s">
        <v>6977</v>
      </c>
      <c r="FQ346" s="263" t="s">
        <v>6977</v>
      </c>
      <c r="FR346" s="263" t="s">
        <v>6977</v>
      </c>
      <c r="FS346" s="263" t="s">
        <v>6977</v>
      </c>
      <c r="FT346" s="263" t="s">
        <v>6977</v>
      </c>
      <c r="FU346" s="263" t="s">
        <v>6977</v>
      </c>
      <c r="FV346" s="263" t="s">
        <v>6977</v>
      </c>
      <c r="FW346" s="263" t="s">
        <v>6977</v>
      </c>
      <c r="FX346" s="263" t="s">
        <v>6977</v>
      </c>
      <c r="FY346" s="263" t="s">
        <v>6977</v>
      </c>
      <c r="FZ346" s="263" t="s">
        <v>6977</v>
      </c>
      <c r="GA346" s="263" t="s">
        <v>6977</v>
      </c>
      <c r="GB346" s="263" t="s">
        <v>6977</v>
      </c>
      <c r="GC346" s="263" t="s">
        <v>6977</v>
      </c>
      <c r="GD346" s="263" t="s">
        <v>6977</v>
      </c>
      <c r="GE346" s="263" t="s">
        <v>6977</v>
      </c>
      <c r="GF346" s="263" t="s">
        <v>6977</v>
      </c>
      <c r="GG346" s="263" t="s">
        <v>6977</v>
      </c>
      <c r="GH346" s="263" t="s">
        <v>6977</v>
      </c>
      <c r="GI346" s="263" t="s">
        <v>6977</v>
      </c>
      <c r="GJ346" s="263" t="s">
        <v>6977</v>
      </c>
      <c r="GK346" s="263" t="s">
        <v>6977</v>
      </c>
      <c r="GL346" s="263" t="s">
        <v>6977</v>
      </c>
      <c r="GM346" s="263" t="s">
        <v>6977</v>
      </c>
      <c r="GN346" s="263" t="s">
        <v>6977</v>
      </c>
      <c r="GO346" s="263" t="s">
        <v>6977</v>
      </c>
      <c r="GP346" s="263" t="s">
        <v>6977</v>
      </c>
      <c r="GQ346" s="263" t="s">
        <v>6977</v>
      </c>
      <c r="GR346" s="263" t="s">
        <v>6977</v>
      </c>
      <c r="GS346" s="263" t="s">
        <v>6977</v>
      </c>
      <c r="GT346" s="263" t="s">
        <v>6977</v>
      </c>
      <c r="GU346" s="263" t="s">
        <v>6977</v>
      </c>
      <c r="GV346" s="263" t="s">
        <v>6977</v>
      </c>
      <c r="GW346" s="263" t="s">
        <v>6977</v>
      </c>
      <c r="GX346" s="263" t="s">
        <v>6977</v>
      </c>
      <c r="GY346" s="263" t="s">
        <v>6977</v>
      </c>
      <c r="GZ346" s="263" t="s">
        <v>6977</v>
      </c>
      <c r="HA346" s="263" t="s">
        <v>6977</v>
      </c>
      <c r="HB346" s="263" t="s">
        <v>6977</v>
      </c>
      <c r="HC346" s="263" t="s">
        <v>6977</v>
      </c>
      <c r="HD346" s="263" t="s">
        <v>6977</v>
      </c>
      <c r="HE346" s="263" t="s">
        <v>6977</v>
      </c>
      <c r="HF346" s="263" t="s">
        <v>6977</v>
      </c>
      <c r="HG346" s="263" t="s">
        <v>6977</v>
      </c>
      <c r="HH346" s="263" t="s">
        <v>6977</v>
      </c>
      <c r="HI346" s="263" t="s">
        <v>6977</v>
      </c>
      <c r="HJ346" s="263" t="s">
        <v>6977</v>
      </c>
      <c r="HK346" s="263" t="s">
        <v>6977</v>
      </c>
      <c r="HL346" s="263" t="s">
        <v>6977</v>
      </c>
      <c r="HM346" s="263" t="s">
        <v>6977</v>
      </c>
      <c r="HN346" s="263" t="s">
        <v>6977</v>
      </c>
      <c r="HO346" s="263" t="s">
        <v>6977</v>
      </c>
      <c r="HP346" s="263" t="s">
        <v>6977</v>
      </c>
      <c r="HQ346" s="263" t="s">
        <v>6977</v>
      </c>
    </row>
    <row r="347" spans="3:225">
      <c r="E347" s="229" t="s">
        <v>7215</v>
      </c>
      <c r="F347" s="235" t="s">
        <v>7283</v>
      </c>
      <c r="G347" s="260" t="s">
        <v>7206</v>
      </c>
      <c r="H347" s="261" t="s">
        <v>7213</v>
      </c>
      <c r="I347" s="263">
        <v>-1640.5528999999999</v>
      </c>
      <c r="J347" s="263">
        <v>282968.6434</v>
      </c>
      <c r="K347" s="263">
        <v>-3082.7188000000001</v>
      </c>
      <c r="L347" s="263" t="s">
        <v>135</v>
      </c>
      <c r="M347" s="263" t="s">
        <v>135</v>
      </c>
      <c r="N347" s="263">
        <v>145513.5209</v>
      </c>
      <c r="O347" s="263">
        <v>755910.44669999997</v>
      </c>
      <c r="P347" s="263">
        <v>-1506.3150000000001</v>
      </c>
      <c r="Q347" s="263">
        <v>-1185.2478000000001</v>
      </c>
      <c r="R347" s="263">
        <v>39025.4421</v>
      </c>
      <c r="S347" s="263">
        <v>182633.80669999999</v>
      </c>
      <c r="T347" s="263">
        <v>-771.46379999999999</v>
      </c>
      <c r="U347" s="263">
        <v>138.88</v>
      </c>
      <c r="V347" s="263" t="s">
        <v>135</v>
      </c>
      <c r="W347" s="263">
        <v>519.33000000000004</v>
      </c>
      <c r="X347" s="263">
        <v>7102.7268000000004</v>
      </c>
      <c r="Y347" s="263">
        <v>15276.7981</v>
      </c>
      <c r="Z347" s="263" t="s">
        <v>135</v>
      </c>
      <c r="AA347" s="263">
        <v>176291.12789999999</v>
      </c>
      <c r="AB347" s="263" t="s">
        <v>135</v>
      </c>
      <c r="AC347" s="263">
        <v>626.91909999999996</v>
      </c>
      <c r="AD347" s="263" t="s">
        <v>135</v>
      </c>
      <c r="AE347" s="263">
        <v>9335.4128000000001</v>
      </c>
      <c r="AF347" s="263" t="s">
        <v>135</v>
      </c>
      <c r="AG347" s="263" t="s">
        <v>135</v>
      </c>
      <c r="AH347" s="263" t="s">
        <v>135</v>
      </c>
      <c r="AI347" s="263">
        <v>-583.55449999999996</v>
      </c>
      <c r="AJ347" s="263">
        <v>7917.42</v>
      </c>
      <c r="AK347" s="263">
        <v>-2893.7977000000001</v>
      </c>
      <c r="AL347" s="263">
        <v>1154.2143000000001</v>
      </c>
      <c r="AM347" s="263">
        <v>112.8005</v>
      </c>
      <c r="AN347" s="263">
        <v>8243.9642999999996</v>
      </c>
      <c r="AO347" s="263">
        <v>2912.8951000000002</v>
      </c>
      <c r="AP347" s="263" t="s">
        <v>135</v>
      </c>
      <c r="AQ347" s="263" t="s">
        <v>135</v>
      </c>
      <c r="AR347" s="263">
        <v>1807.114</v>
      </c>
      <c r="AS347" s="263" t="s">
        <v>135</v>
      </c>
      <c r="AT347" s="263">
        <v>4789.2044999999998</v>
      </c>
      <c r="AU347" s="263">
        <v>-9684.1326000000008</v>
      </c>
      <c r="AV347" s="263" t="s">
        <v>135</v>
      </c>
      <c r="AW347" s="263">
        <v>-1649.7012999999999</v>
      </c>
      <c r="AX347" s="263" t="s">
        <v>135</v>
      </c>
      <c r="AY347" s="263" t="s">
        <v>135</v>
      </c>
      <c r="AZ347" s="263">
        <v>-37333.566599999998</v>
      </c>
      <c r="BA347" s="263" t="s">
        <v>135</v>
      </c>
      <c r="BB347" s="263">
        <v>311.6087</v>
      </c>
      <c r="BC347" s="263" t="s">
        <v>135</v>
      </c>
      <c r="BD347" s="263" t="s">
        <v>135</v>
      </c>
      <c r="BE347" s="263">
        <v>1236.8693000000001</v>
      </c>
      <c r="BF347" s="263" t="s">
        <v>135</v>
      </c>
      <c r="BG347" s="263" t="s">
        <v>135</v>
      </c>
      <c r="BH347" s="263" t="s">
        <v>135</v>
      </c>
      <c r="BI347" s="263">
        <v>3833.4227999999998</v>
      </c>
      <c r="BJ347" s="263">
        <v>142.42869999999999</v>
      </c>
      <c r="BK347" s="263">
        <v>322.5804</v>
      </c>
      <c r="BL347" s="263">
        <v>-5470.4894999999997</v>
      </c>
      <c r="BM347" s="263">
        <v>-7638.4902000000002</v>
      </c>
      <c r="BN347" s="263">
        <v>214.88239999999999</v>
      </c>
      <c r="BO347" s="263">
        <v>-1684.8679</v>
      </c>
      <c r="BP347" s="263" t="s">
        <v>135</v>
      </c>
      <c r="BQ347" s="263">
        <v>-597.3587</v>
      </c>
      <c r="BR347" s="263">
        <v>572.48479999999995</v>
      </c>
      <c r="BS347" s="263" t="s">
        <v>135</v>
      </c>
      <c r="BT347" s="263">
        <v>-1220.8116</v>
      </c>
      <c r="BU347" s="263">
        <v>2943.9843000000001</v>
      </c>
      <c r="BV347" s="263" t="s">
        <v>135</v>
      </c>
      <c r="BW347" s="263" t="s">
        <v>135</v>
      </c>
      <c r="BX347" s="263" t="s">
        <v>135</v>
      </c>
      <c r="BY347" s="263" t="s">
        <v>135</v>
      </c>
      <c r="BZ347" s="263" t="s">
        <v>135</v>
      </c>
      <c r="CA347" s="263" t="s">
        <v>135</v>
      </c>
      <c r="CB347" s="263" t="s">
        <v>135</v>
      </c>
      <c r="CC347" s="263" t="s">
        <v>135</v>
      </c>
      <c r="CD347" s="263" t="s">
        <v>135</v>
      </c>
      <c r="CE347" s="263">
        <v>-59.357100000000003</v>
      </c>
      <c r="CF347" s="263" t="s">
        <v>135</v>
      </c>
      <c r="CG347" s="263">
        <v>-846.62779999999998</v>
      </c>
      <c r="CH347" s="263" t="s">
        <v>135</v>
      </c>
      <c r="CI347" s="263">
        <v>-912.03459999999995</v>
      </c>
      <c r="CJ347" s="263">
        <v>-333.94459999999998</v>
      </c>
      <c r="CK347" s="263" t="s">
        <v>135</v>
      </c>
      <c r="CL347" s="263">
        <v>386.95940000000002</v>
      </c>
      <c r="CM347" s="263">
        <v>-2368.3733000000002</v>
      </c>
      <c r="CN347" s="263" t="s">
        <v>135</v>
      </c>
      <c r="CO347" s="263">
        <v>157.13319999999999</v>
      </c>
      <c r="CP347" s="263">
        <v>1219.3068000000001</v>
      </c>
      <c r="CQ347" s="263" t="s">
        <v>135</v>
      </c>
      <c r="CR347" s="263" t="s">
        <v>135</v>
      </c>
      <c r="CS347" s="263" t="s">
        <v>135</v>
      </c>
      <c r="CT347" s="263">
        <v>878.93399999999997</v>
      </c>
      <c r="CU347" s="263" t="s">
        <v>135</v>
      </c>
      <c r="CV347" s="263" t="s">
        <v>135</v>
      </c>
      <c r="CW347" s="263">
        <v>11794.112800000001</v>
      </c>
      <c r="CX347" s="263" t="s">
        <v>135</v>
      </c>
      <c r="CY347" s="263">
        <v>2440.6590000000001</v>
      </c>
      <c r="CZ347" s="263">
        <v>-172.98269999999999</v>
      </c>
      <c r="DA347" s="263">
        <v>16002.9202</v>
      </c>
      <c r="DB347" s="263">
        <v>1004.4339</v>
      </c>
      <c r="DC347" s="263" t="s">
        <v>135</v>
      </c>
      <c r="DD347" s="263">
        <v>6615.6691000000001</v>
      </c>
      <c r="DE347" s="263" t="s">
        <v>135</v>
      </c>
      <c r="DF347" s="263" t="s">
        <v>135</v>
      </c>
      <c r="DG347" s="263">
        <v>-877.61630000000002</v>
      </c>
      <c r="DH347" s="263">
        <v>-755.78930000000003</v>
      </c>
      <c r="DI347" s="263" t="s">
        <v>135</v>
      </c>
      <c r="DJ347" s="263" t="s">
        <v>135</v>
      </c>
      <c r="DK347" s="263">
        <v>735.15819999999997</v>
      </c>
      <c r="DL347" s="263" t="s">
        <v>135</v>
      </c>
      <c r="DM347" s="263">
        <v>1755.7836</v>
      </c>
      <c r="DN347" s="263" t="s">
        <v>135</v>
      </c>
      <c r="DO347" s="263">
        <v>5539.3904000000002</v>
      </c>
      <c r="DP347" s="263">
        <v>1665.6858</v>
      </c>
      <c r="DQ347" s="263" t="s">
        <v>135</v>
      </c>
      <c r="DR347" s="263" t="s">
        <v>135</v>
      </c>
      <c r="DS347" s="263" t="s">
        <v>135</v>
      </c>
      <c r="DT347" s="263" t="s">
        <v>135</v>
      </c>
      <c r="DU347" s="263" t="s">
        <v>135</v>
      </c>
      <c r="DV347" s="263">
        <v>-38987.86</v>
      </c>
      <c r="DW347" s="263">
        <v>979.19899999999996</v>
      </c>
      <c r="DX347" s="263" t="s">
        <v>135</v>
      </c>
      <c r="DY347" s="263">
        <v>82.173699999999997</v>
      </c>
      <c r="DZ347" s="263" t="s">
        <v>135</v>
      </c>
      <c r="EA347" s="263" t="s">
        <v>135</v>
      </c>
      <c r="EB347" s="263" t="s">
        <v>135</v>
      </c>
      <c r="EC347" s="263" t="s">
        <v>135</v>
      </c>
      <c r="ED347" s="263">
        <v>276.83949999999999</v>
      </c>
      <c r="EE347" s="263" t="s">
        <v>135</v>
      </c>
      <c r="EF347" s="263">
        <v>-1105.3257000000001</v>
      </c>
      <c r="EG347" s="263" t="s">
        <v>135</v>
      </c>
      <c r="EH347" s="263" t="s">
        <v>135</v>
      </c>
      <c r="EI347" s="263" t="s">
        <v>135</v>
      </c>
      <c r="EJ347" s="263" t="s">
        <v>135</v>
      </c>
      <c r="EK347" s="263">
        <v>880.26769999999999</v>
      </c>
      <c r="EL347" s="263">
        <v>1085.8668</v>
      </c>
      <c r="EM347" s="263" t="s">
        <v>135</v>
      </c>
      <c r="EN347" s="263">
        <v>2911.2121000000002</v>
      </c>
      <c r="EO347" s="263">
        <v>-303.96080000000001</v>
      </c>
      <c r="EP347" s="263" t="s">
        <v>6977</v>
      </c>
      <c r="EQ347" s="263" t="s">
        <v>6977</v>
      </c>
      <c r="ER347" s="263" t="s">
        <v>6977</v>
      </c>
      <c r="ES347" s="263" t="s">
        <v>6977</v>
      </c>
      <c r="ET347" s="263" t="s">
        <v>6977</v>
      </c>
      <c r="EU347" s="263" t="s">
        <v>6977</v>
      </c>
      <c r="EV347" s="263" t="s">
        <v>6977</v>
      </c>
      <c r="EW347" s="263" t="s">
        <v>6977</v>
      </c>
      <c r="EX347" s="263" t="s">
        <v>6977</v>
      </c>
      <c r="EY347" s="263" t="s">
        <v>6977</v>
      </c>
      <c r="EZ347" s="263" t="s">
        <v>6977</v>
      </c>
      <c r="FA347" s="263" t="s">
        <v>6977</v>
      </c>
      <c r="FB347" s="263" t="s">
        <v>6977</v>
      </c>
      <c r="FC347" s="263" t="s">
        <v>6977</v>
      </c>
      <c r="FD347" s="263" t="s">
        <v>6977</v>
      </c>
      <c r="FE347" s="263" t="s">
        <v>6977</v>
      </c>
      <c r="FF347" s="263" t="s">
        <v>6977</v>
      </c>
      <c r="FG347" s="263" t="s">
        <v>6977</v>
      </c>
      <c r="FH347" s="263" t="s">
        <v>6977</v>
      </c>
      <c r="FI347" s="263" t="s">
        <v>6977</v>
      </c>
      <c r="FJ347" s="263" t="s">
        <v>6977</v>
      </c>
      <c r="FK347" s="263" t="s">
        <v>6977</v>
      </c>
      <c r="FL347" s="263" t="s">
        <v>6977</v>
      </c>
      <c r="FM347" s="263" t="s">
        <v>6977</v>
      </c>
      <c r="FN347" s="263" t="s">
        <v>6977</v>
      </c>
      <c r="FO347" s="263" t="s">
        <v>6977</v>
      </c>
      <c r="FP347" s="263" t="s">
        <v>6977</v>
      </c>
      <c r="FQ347" s="263" t="s">
        <v>6977</v>
      </c>
      <c r="FR347" s="263" t="s">
        <v>6977</v>
      </c>
      <c r="FS347" s="263" t="s">
        <v>6977</v>
      </c>
      <c r="FT347" s="263" t="s">
        <v>6977</v>
      </c>
      <c r="FU347" s="263" t="s">
        <v>6977</v>
      </c>
      <c r="FV347" s="263" t="s">
        <v>6977</v>
      </c>
      <c r="FW347" s="263" t="s">
        <v>6977</v>
      </c>
      <c r="FX347" s="263" t="s">
        <v>6977</v>
      </c>
      <c r="FY347" s="263" t="s">
        <v>6977</v>
      </c>
      <c r="FZ347" s="263" t="s">
        <v>6977</v>
      </c>
      <c r="GA347" s="263" t="s">
        <v>6977</v>
      </c>
      <c r="GB347" s="263" t="s">
        <v>6977</v>
      </c>
      <c r="GC347" s="263" t="s">
        <v>6977</v>
      </c>
      <c r="GD347" s="263" t="s">
        <v>6977</v>
      </c>
      <c r="GE347" s="263" t="s">
        <v>6977</v>
      </c>
      <c r="GF347" s="263" t="s">
        <v>6977</v>
      </c>
      <c r="GG347" s="263" t="s">
        <v>6977</v>
      </c>
      <c r="GH347" s="263" t="s">
        <v>6977</v>
      </c>
      <c r="GI347" s="263" t="s">
        <v>6977</v>
      </c>
      <c r="GJ347" s="263" t="s">
        <v>6977</v>
      </c>
      <c r="GK347" s="263" t="s">
        <v>6977</v>
      </c>
      <c r="GL347" s="263" t="s">
        <v>6977</v>
      </c>
      <c r="GM347" s="263" t="s">
        <v>6977</v>
      </c>
      <c r="GN347" s="263" t="s">
        <v>6977</v>
      </c>
      <c r="GO347" s="263" t="s">
        <v>6977</v>
      </c>
      <c r="GP347" s="263" t="s">
        <v>6977</v>
      </c>
      <c r="GQ347" s="263" t="s">
        <v>6977</v>
      </c>
      <c r="GR347" s="263" t="s">
        <v>6977</v>
      </c>
      <c r="GS347" s="263" t="s">
        <v>6977</v>
      </c>
      <c r="GT347" s="263" t="s">
        <v>6977</v>
      </c>
      <c r="GU347" s="263" t="s">
        <v>6977</v>
      </c>
      <c r="GV347" s="263" t="s">
        <v>6977</v>
      </c>
      <c r="GW347" s="263" t="s">
        <v>6977</v>
      </c>
      <c r="GX347" s="263" t="s">
        <v>6977</v>
      </c>
      <c r="GY347" s="263" t="s">
        <v>6977</v>
      </c>
      <c r="GZ347" s="263" t="s">
        <v>6977</v>
      </c>
      <c r="HA347" s="263" t="s">
        <v>6977</v>
      </c>
      <c r="HB347" s="263" t="s">
        <v>6977</v>
      </c>
      <c r="HC347" s="263" t="s">
        <v>6977</v>
      </c>
      <c r="HD347" s="263" t="s">
        <v>6977</v>
      </c>
      <c r="HE347" s="263" t="s">
        <v>6977</v>
      </c>
      <c r="HF347" s="263" t="s">
        <v>6977</v>
      </c>
      <c r="HG347" s="263" t="s">
        <v>6977</v>
      </c>
      <c r="HH347" s="263" t="s">
        <v>6977</v>
      </c>
      <c r="HI347" s="263" t="s">
        <v>6977</v>
      </c>
      <c r="HJ347" s="263" t="s">
        <v>6977</v>
      </c>
      <c r="HK347" s="263" t="s">
        <v>6977</v>
      </c>
      <c r="HL347" s="263" t="s">
        <v>6977</v>
      </c>
      <c r="HM347" s="263" t="s">
        <v>6977</v>
      </c>
      <c r="HN347" s="263" t="s">
        <v>6977</v>
      </c>
      <c r="HO347" s="263" t="s">
        <v>6977</v>
      </c>
      <c r="HP347" s="263" t="s">
        <v>6977</v>
      </c>
      <c r="HQ347" s="263" t="s">
        <v>6977</v>
      </c>
    </row>
    <row r="348" spans="3:225">
      <c r="E348" s="229" t="s">
        <v>7216</v>
      </c>
      <c r="F348" s="235" t="s">
        <v>7283</v>
      </c>
      <c r="G348" s="260" t="s">
        <v>7206</v>
      </c>
      <c r="H348" s="261" t="s">
        <v>7213</v>
      </c>
      <c r="I348" s="263">
        <v>-988.30700000000002</v>
      </c>
      <c r="J348" s="263">
        <v>269000.46879999997</v>
      </c>
      <c r="K348" s="263">
        <v>-4275.7039000000004</v>
      </c>
      <c r="L348" s="263" t="s">
        <v>135</v>
      </c>
      <c r="M348" s="263" t="s">
        <v>135</v>
      </c>
      <c r="N348" s="263">
        <v>348379.15269999998</v>
      </c>
      <c r="O348" s="263">
        <v>861004.41449999996</v>
      </c>
      <c r="P348" s="263">
        <v>-6719.7918</v>
      </c>
      <c r="Q348" s="263">
        <v>-1000.4068</v>
      </c>
      <c r="R348" s="263">
        <v>-89395.482000000004</v>
      </c>
      <c r="S348" s="263">
        <v>187498.4479</v>
      </c>
      <c r="T348" s="263">
        <v>-678.59609999999998</v>
      </c>
      <c r="U348" s="263">
        <v>820.29049999999995</v>
      </c>
      <c r="V348" s="263" t="s">
        <v>135</v>
      </c>
      <c r="W348" s="263">
        <v>306.7602</v>
      </c>
      <c r="X348" s="263">
        <v>-4189.8649999999998</v>
      </c>
      <c r="Y348" s="263">
        <v>14491.7996</v>
      </c>
      <c r="Z348" s="263" t="s">
        <v>135</v>
      </c>
      <c r="AA348" s="263">
        <v>227473.01389999999</v>
      </c>
      <c r="AB348" s="263" t="s">
        <v>135</v>
      </c>
      <c r="AC348" s="263">
        <v>332.01679999999999</v>
      </c>
      <c r="AD348" s="263" t="s">
        <v>135</v>
      </c>
      <c r="AE348" s="263">
        <v>5816.5191999999997</v>
      </c>
      <c r="AF348" s="263" t="s">
        <v>135</v>
      </c>
      <c r="AG348" s="263" t="s">
        <v>135</v>
      </c>
      <c r="AH348" s="263" t="s">
        <v>135</v>
      </c>
      <c r="AI348" s="263">
        <v>-853.74879999999996</v>
      </c>
      <c r="AJ348" s="263">
        <v>7823.9459999999999</v>
      </c>
      <c r="AK348" s="263">
        <v>65.170599999999993</v>
      </c>
      <c r="AL348" s="263">
        <v>1000.0987</v>
      </c>
      <c r="AM348" s="263">
        <v>-305.52980000000002</v>
      </c>
      <c r="AN348" s="263">
        <v>9358.2821999999996</v>
      </c>
      <c r="AO348" s="263">
        <v>2939.5095000000001</v>
      </c>
      <c r="AP348" s="263" t="s">
        <v>135</v>
      </c>
      <c r="AQ348" s="263" t="s">
        <v>135</v>
      </c>
      <c r="AR348" s="263">
        <v>1778.6159</v>
      </c>
      <c r="AS348" s="263">
        <v>241.97499999999999</v>
      </c>
      <c r="AT348" s="263">
        <v>11654.7664</v>
      </c>
      <c r="AU348" s="263">
        <v>-23911.926100000001</v>
      </c>
      <c r="AV348" s="263" t="s">
        <v>135</v>
      </c>
      <c r="AW348" s="263">
        <v>-6198.5317999999997</v>
      </c>
      <c r="AX348" s="263" t="s">
        <v>135</v>
      </c>
      <c r="AY348" s="263" t="s">
        <v>135</v>
      </c>
      <c r="AZ348" s="263">
        <v>-72731.045299999998</v>
      </c>
      <c r="BA348" s="263" t="s">
        <v>135</v>
      </c>
      <c r="BB348" s="263">
        <v>498.21620000000001</v>
      </c>
      <c r="BC348" s="263" t="s">
        <v>135</v>
      </c>
      <c r="BD348" s="263" t="s">
        <v>135</v>
      </c>
      <c r="BE348" s="263">
        <v>-1.8188</v>
      </c>
      <c r="BF348" s="263" t="s">
        <v>135</v>
      </c>
      <c r="BG348" s="263" t="s">
        <v>135</v>
      </c>
      <c r="BH348" s="263">
        <v>-11997.271500000001</v>
      </c>
      <c r="BI348" s="263">
        <v>2494.4488999999999</v>
      </c>
      <c r="BJ348" s="263">
        <v>646.7971</v>
      </c>
      <c r="BK348" s="263">
        <v>-318.13909999999998</v>
      </c>
      <c r="BL348" s="263">
        <v>-9458.5157999999992</v>
      </c>
      <c r="BM348" s="263">
        <v>-27949.8331</v>
      </c>
      <c r="BN348" s="263">
        <v>847.12540000000001</v>
      </c>
      <c r="BO348" s="263">
        <v>-2575.8593999999998</v>
      </c>
      <c r="BP348" s="263" t="s">
        <v>135</v>
      </c>
      <c r="BQ348" s="263">
        <v>1748.2620999999999</v>
      </c>
      <c r="BR348" s="263">
        <v>1023.7117</v>
      </c>
      <c r="BS348" s="263" t="s">
        <v>135</v>
      </c>
      <c r="BT348" s="263">
        <v>-90.992999999999995</v>
      </c>
      <c r="BU348" s="263">
        <v>3152.7755999999999</v>
      </c>
      <c r="BV348" s="263" t="s">
        <v>135</v>
      </c>
      <c r="BW348" s="263">
        <v>5657.8913000000002</v>
      </c>
      <c r="BX348" s="263" t="s">
        <v>135</v>
      </c>
      <c r="BY348" s="263" t="s">
        <v>135</v>
      </c>
      <c r="BZ348" s="263" t="s">
        <v>135</v>
      </c>
      <c r="CA348" s="263" t="s">
        <v>135</v>
      </c>
      <c r="CB348" s="263" t="s">
        <v>135</v>
      </c>
      <c r="CC348" s="263" t="s">
        <v>135</v>
      </c>
      <c r="CD348" s="263" t="s">
        <v>135</v>
      </c>
      <c r="CE348" s="263" t="s">
        <v>135</v>
      </c>
      <c r="CF348" s="263" t="s">
        <v>135</v>
      </c>
      <c r="CG348" s="263">
        <v>-28.169499999999999</v>
      </c>
      <c r="CH348" s="263" t="s">
        <v>135</v>
      </c>
      <c r="CI348" s="263">
        <v>-1392.8724</v>
      </c>
      <c r="CJ348" s="263">
        <v>645.91780000000006</v>
      </c>
      <c r="CK348" s="263" t="s">
        <v>135</v>
      </c>
      <c r="CL348" s="263">
        <v>-613.86339999999996</v>
      </c>
      <c r="CM348" s="263">
        <v>-4594.8272999999999</v>
      </c>
      <c r="CN348" s="263">
        <v>-81.770799999999994</v>
      </c>
      <c r="CO348" s="263">
        <v>115.4863</v>
      </c>
      <c r="CP348" s="263">
        <v>347.01089999999999</v>
      </c>
      <c r="CQ348" s="263" t="s">
        <v>135</v>
      </c>
      <c r="CR348" s="263" t="s">
        <v>135</v>
      </c>
      <c r="CS348" s="263" t="s">
        <v>135</v>
      </c>
      <c r="CT348" s="263">
        <v>784.875</v>
      </c>
      <c r="CU348" s="263">
        <v>4209.5847000000003</v>
      </c>
      <c r="CV348" s="263" t="s">
        <v>135</v>
      </c>
      <c r="CW348" s="263">
        <v>14571.5995</v>
      </c>
      <c r="CX348" s="263" t="s">
        <v>135</v>
      </c>
      <c r="CY348" s="263">
        <v>2510.846</v>
      </c>
      <c r="CZ348" s="263" t="s">
        <v>135</v>
      </c>
      <c r="DA348" s="263">
        <v>17021.490000000002</v>
      </c>
      <c r="DB348" s="263">
        <v>724.60749999999996</v>
      </c>
      <c r="DC348" s="263" t="s">
        <v>135</v>
      </c>
      <c r="DD348" s="263">
        <v>-14063.66</v>
      </c>
      <c r="DE348" s="263" t="s">
        <v>135</v>
      </c>
      <c r="DF348" s="263" t="s">
        <v>135</v>
      </c>
      <c r="DG348" s="263">
        <v>861.54349999999999</v>
      </c>
      <c r="DH348" s="263">
        <v>-1106.4829999999999</v>
      </c>
      <c r="DI348" s="263" t="s">
        <v>135</v>
      </c>
      <c r="DJ348" s="263" t="s">
        <v>135</v>
      </c>
      <c r="DK348" s="263">
        <v>1074.7916</v>
      </c>
      <c r="DL348" s="263" t="s">
        <v>135</v>
      </c>
      <c r="DM348" s="263">
        <v>-5774.4040000000005</v>
      </c>
      <c r="DN348" s="263" t="s">
        <v>135</v>
      </c>
      <c r="DO348" s="263">
        <v>-8849.5239999999994</v>
      </c>
      <c r="DP348" s="263">
        <v>1847.4983999999999</v>
      </c>
      <c r="DQ348" s="263" t="s">
        <v>135</v>
      </c>
      <c r="DR348" s="263" t="s">
        <v>135</v>
      </c>
      <c r="DS348" s="263" t="s">
        <v>135</v>
      </c>
      <c r="DT348" s="263" t="s">
        <v>135</v>
      </c>
      <c r="DU348" s="263" t="s">
        <v>135</v>
      </c>
      <c r="DV348" s="263">
        <v>-12867.51</v>
      </c>
      <c r="DW348" s="263">
        <v>963.06700000000001</v>
      </c>
      <c r="DX348" s="263">
        <v>-1066.5840000000001</v>
      </c>
      <c r="DY348" s="263">
        <v>127.67310000000001</v>
      </c>
      <c r="DZ348" s="263" t="s">
        <v>135</v>
      </c>
      <c r="EA348" s="263" t="s">
        <v>135</v>
      </c>
      <c r="EB348" s="263" t="s">
        <v>135</v>
      </c>
      <c r="EC348" s="263" t="s">
        <v>135</v>
      </c>
      <c r="ED348" s="263">
        <v>136.5804</v>
      </c>
      <c r="EE348" s="263" t="s">
        <v>135</v>
      </c>
      <c r="EF348" s="263">
        <v>-2311.2013000000002</v>
      </c>
      <c r="EG348" s="263" t="s">
        <v>135</v>
      </c>
      <c r="EH348" s="263">
        <v>214066.72</v>
      </c>
      <c r="EI348" s="263">
        <v>-1299.039</v>
      </c>
      <c r="EJ348" s="263" t="s">
        <v>135</v>
      </c>
      <c r="EK348" s="263">
        <v>1408.2215000000001</v>
      </c>
      <c r="EL348" s="263">
        <v>1285.3490999999999</v>
      </c>
      <c r="EM348" s="263" t="s">
        <v>135</v>
      </c>
      <c r="EN348" s="263">
        <v>7847.3064999999997</v>
      </c>
      <c r="EO348" s="263">
        <v>-2320.6840000000002</v>
      </c>
      <c r="EP348" s="263" t="s">
        <v>6977</v>
      </c>
      <c r="EQ348" s="263" t="s">
        <v>6977</v>
      </c>
      <c r="ER348" s="263" t="s">
        <v>6977</v>
      </c>
      <c r="ES348" s="263" t="s">
        <v>6977</v>
      </c>
      <c r="ET348" s="263" t="s">
        <v>6977</v>
      </c>
      <c r="EU348" s="263" t="s">
        <v>6977</v>
      </c>
      <c r="EV348" s="263" t="s">
        <v>6977</v>
      </c>
      <c r="EW348" s="263" t="s">
        <v>6977</v>
      </c>
      <c r="EX348" s="263" t="s">
        <v>6977</v>
      </c>
      <c r="EY348" s="263" t="s">
        <v>6977</v>
      </c>
      <c r="EZ348" s="263" t="s">
        <v>6977</v>
      </c>
      <c r="FA348" s="263" t="s">
        <v>6977</v>
      </c>
      <c r="FB348" s="263" t="s">
        <v>6977</v>
      </c>
      <c r="FC348" s="263" t="s">
        <v>6977</v>
      </c>
      <c r="FD348" s="263" t="s">
        <v>6977</v>
      </c>
      <c r="FE348" s="263" t="s">
        <v>6977</v>
      </c>
      <c r="FF348" s="263" t="s">
        <v>6977</v>
      </c>
      <c r="FG348" s="263" t="s">
        <v>6977</v>
      </c>
      <c r="FH348" s="263" t="s">
        <v>6977</v>
      </c>
      <c r="FI348" s="263" t="s">
        <v>6977</v>
      </c>
      <c r="FJ348" s="263" t="s">
        <v>6977</v>
      </c>
      <c r="FK348" s="263" t="s">
        <v>6977</v>
      </c>
      <c r="FL348" s="263" t="s">
        <v>6977</v>
      </c>
      <c r="FM348" s="263" t="s">
        <v>6977</v>
      </c>
      <c r="FN348" s="263" t="s">
        <v>6977</v>
      </c>
      <c r="FO348" s="263" t="s">
        <v>6977</v>
      </c>
      <c r="FP348" s="263" t="s">
        <v>6977</v>
      </c>
      <c r="FQ348" s="263" t="s">
        <v>6977</v>
      </c>
      <c r="FR348" s="263" t="s">
        <v>6977</v>
      </c>
      <c r="FS348" s="263" t="s">
        <v>6977</v>
      </c>
      <c r="FT348" s="263" t="s">
        <v>6977</v>
      </c>
      <c r="FU348" s="263" t="s">
        <v>6977</v>
      </c>
      <c r="FV348" s="263" t="s">
        <v>6977</v>
      </c>
      <c r="FW348" s="263" t="s">
        <v>6977</v>
      </c>
      <c r="FX348" s="263" t="s">
        <v>6977</v>
      </c>
      <c r="FY348" s="263" t="s">
        <v>6977</v>
      </c>
      <c r="FZ348" s="263" t="s">
        <v>6977</v>
      </c>
      <c r="GA348" s="263" t="s">
        <v>6977</v>
      </c>
      <c r="GB348" s="263" t="s">
        <v>6977</v>
      </c>
      <c r="GC348" s="263" t="s">
        <v>6977</v>
      </c>
      <c r="GD348" s="263" t="s">
        <v>6977</v>
      </c>
      <c r="GE348" s="263" t="s">
        <v>6977</v>
      </c>
      <c r="GF348" s="263" t="s">
        <v>6977</v>
      </c>
      <c r="GG348" s="263" t="s">
        <v>6977</v>
      </c>
      <c r="GH348" s="263" t="s">
        <v>6977</v>
      </c>
      <c r="GI348" s="263" t="s">
        <v>6977</v>
      </c>
      <c r="GJ348" s="263" t="s">
        <v>6977</v>
      </c>
      <c r="GK348" s="263" t="s">
        <v>6977</v>
      </c>
      <c r="GL348" s="263" t="s">
        <v>6977</v>
      </c>
      <c r="GM348" s="263" t="s">
        <v>6977</v>
      </c>
      <c r="GN348" s="263" t="s">
        <v>6977</v>
      </c>
      <c r="GO348" s="263" t="s">
        <v>6977</v>
      </c>
      <c r="GP348" s="263" t="s">
        <v>6977</v>
      </c>
      <c r="GQ348" s="263" t="s">
        <v>6977</v>
      </c>
      <c r="GR348" s="263" t="s">
        <v>6977</v>
      </c>
      <c r="GS348" s="263" t="s">
        <v>6977</v>
      </c>
      <c r="GT348" s="263" t="s">
        <v>6977</v>
      </c>
      <c r="GU348" s="263" t="s">
        <v>6977</v>
      </c>
      <c r="GV348" s="263" t="s">
        <v>6977</v>
      </c>
      <c r="GW348" s="263" t="s">
        <v>6977</v>
      </c>
      <c r="GX348" s="263" t="s">
        <v>6977</v>
      </c>
      <c r="GY348" s="263" t="s">
        <v>6977</v>
      </c>
      <c r="GZ348" s="263" t="s">
        <v>6977</v>
      </c>
      <c r="HA348" s="263" t="s">
        <v>6977</v>
      </c>
      <c r="HB348" s="263" t="s">
        <v>6977</v>
      </c>
      <c r="HC348" s="263" t="s">
        <v>6977</v>
      </c>
      <c r="HD348" s="263" t="s">
        <v>6977</v>
      </c>
      <c r="HE348" s="263" t="s">
        <v>6977</v>
      </c>
      <c r="HF348" s="263" t="s">
        <v>6977</v>
      </c>
      <c r="HG348" s="263" t="s">
        <v>6977</v>
      </c>
      <c r="HH348" s="263" t="s">
        <v>6977</v>
      </c>
      <c r="HI348" s="263" t="s">
        <v>6977</v>
      </c>
      <c r="HJ348" s="263" t="s">
        <v>6977</v>
      </c>
      <c r="HK348" s="263" t="s">
        <v>6977</v>
      </c>
      <c r="HL348" s="263" t="s">
        <v>6977</v>
      </c>
      <c r="HM348" s="263" t="s">
        <v>6977</v>
      </c>
      <c r="HN348" s="263" t="s">
        <v>6977</v>
      </c>
      <c r="HO348" s="263" t="s">
        <v>6977</v>
      </c>
      <c r="HP348" s="263" t="s">
        <v>6977</v>
      </c>
      <c r="HQ348" s="263" t="s">
        <v>6977</v>
      </c>
    </row>
    <row r="349" spans="3:225">
      <c r="E349" t="s">
        <v>7217</v>
      </c>
      <c r="F349" s="235" t="s">
        <v>7283</v>
      </c>
      <c r="G349" s="260" t="s">
        <v>7206</v>
      </c>
      <c r="H349" s="261" t="s">
        <v>7213</v>
      </c>
      <c r="I349" s="263">
        <v>-2724.9171000000001</v>
      </c>
      <c r="J349" s="263">
        <v>257801.83119999999</v>
      </c>
      <c r="K349" s="263">
        <v>-4182.6917000000003</v>
      </c>
      <c r="L349" s="263" t="s">
        <v>135</v>
      </c>
      <c r="M349" s="263" t="s">
        <v>135</v>
      </c>
      <c r="N349" s="263">
        <v>325199.61920000002</v>
      </c>
      <c r="O349" s="263">
        <v>1005300.0000000001</v>
      </c>
      <c r="P349" s="263">
        <v>-6078.9201000000003</v>
      </c>
      <c r="Q349" s="263">
        <v>-1096.0177000000001</v>
      </c>
      <c r="R349" s="263">
        <v>33537.666100000002</v>
      </c>
      <c r="S349" s="263">
        <v>151513.9811</v>
      </c>
      <c r="T349" s="263">
        <v>-632.41930000000002</v>
      </c>
      <c r="U349" s="263">
        <v>270.28820000000002</v>
      </c>
      <c r="V349" s="263" t="s">
        <v>135</v>
      </c>
      <c r="W349" s="263">
        <v>-119.4127</v>
      </c>
      <c r="X349" s="263">
        <v>-19029.565399999999</v>
      </c>
      <c r="Y349" s="263">
        <v>7027.4942000000001</v>
      </c>
      <c r="Z349" s="263" t="s">
        <v>135</v>
      </c>
      <c r="AA349" s="263">
        <v>193547.61230000001</v>
      </c>
      <c r="AB349" s="263" t="s">
        <v>135</v>
      </c>
      <c r="AC349" s="263">
        <v>536.44680000000005</v>
      </c>
      <c r="AD349" s="263" t="s">
        <v>135</v>
      </c>
      <c r="AE349" s="263">
        <v>3606.7438999999999</v>
      </c>
      <c r="AF349" s="263" t="s">
        <v>135</v>
      </c>
      <c r="AG349" s="263">
        <v>4324.6117999999997</v>
      </c>
      <c r="AH349" s="263" t="s">
        <v>135</v>
      </c>
      <c r="AI349" s="263">
        <v>-2101.4382000000001</v>
      </c>
      <c r="AJ349" s="263">
        <v>6520.5590000000002</v>
      </c>
      <c r="AK349" s="263">
        <v>1565.787</v>
      </c>
      <c r="AL349" s="263">
        <v>-115.133</v>
      </c>
      <c r="AM349" s="263">
        <v>-116.8494</v>
      </c>
      <c r="AN349" s="263">
        <v>11629.1595</v>
      </c>
      <c r="AO349" s="263">
        <v>3144.201</v>
      </c>
      <c r="AP349" s="263" t="s">
        <v>135</v>
      </c>
      <c r="AQ349" s="263" t="s">
        <v>135</v>
      </c>
      <c r="AR349" s="263">
        <v>1604.8065999999999</v>
      </c>
      <c r="AS349" s="263">
        <v>57.878</v>
      </c>
      <c r="AT349" s="263">
        <v>5610.1122999999998</v>
      </c>
      <c r="AU349" s="263">
        <v>-12468.4583</v>
      </c>
      <c r="AV349" s="263" t="s">
        <v>135</v>
      </c>
      <c r="AW349" s="263">
        <v>-3337.1790999999998</v>
      </c>
      <c r="AX349" s="263" t="s">
        <v>135</v>
      </c>
      <c r="AY349" s="263" t="s">
        <v>135</v>
      </c>
      <c r="AZ349" s="263">
        <v>-70089.802800000005</v>
      </c>
      <c r="BA349" s="263">
        <v>78.531400000000005</v>
      </c>
      <c r="BB349" s="263">
        <v>-44.505000000000003</v>
      </c>
      <c r="BC349" s="263" t="s">
        <v>135</v>
      </c>
      <c r="BD349" s="263" t="s">
        <v>135</v>
      </c>
      <c r="BE349" s="263">
        <v>-563.04629999999997</v>
      </c>
      <c r="BF349" s="263" t="s">
        <v>135</v>
      </c>
      <c r="BG349" s="263" t="s">
        <v>135</v>
      </c>
      <c r="BH349" s="263">
        <v>2993.2712999999999</v>
      </c>
      <c r="BI349" s="263">
        <v>6245.7736000000004</v>
      </c>
      <c r="BJ349" s="263">
        <v>-413.57740000000001</v>
      </c>
      <c r="BK349" s="263">
        <v>1712.4532999999999</v>
      </c>
      <c r="BL349" s="263">
        <v>-12327.166300000001</v>
      </c>
      <c r="BM349" s="263">
        <v>-22308.436799999999</v>
      </c>
      <c r="BN349" s="263">
        <v>1035.1661999999999</v>
      </c>
      <c r="BO349" s="263">
        <v>-1542.3317</v>
      </c>
      <c r="BP349" s="263" t="s">
        <v>135</v>
      </c>
      <c r="BQ349" s="263">
        <v>-511.19779999999997</v>
      </c>
      <c r="BR349" s="263">
        <v>458.2774</v>
      </c>
      <c r="BS349" s="263" t="s">
        <v>135</v>
      </c>
      <c r="BT349" s="263">
        <v>99.614000000000004</v>
      </c>
      <c r="BU349" s="263">
        <v>3586.6304</v>
      </c>
      <c r="BV349" s="263" t="s">
        <v>135</v>
      </c>
      <c r="BW349" s="263">
        <v>4442.5707000000002</v>
      </c>
      <c r="BX349" s="263" t="s">
        <v>135</v>
      </c>
      <c r="BY349" s="263" t="s">
        <v>135</v>
      </c>
      <c r="BZ349" s="263" t="s">
        <v>135</v>
      </c>
      <c r="CA349" s="263" t="s">
        <v>135</v>
      </c>
      <c r="CB349" s="263" t="s">
        <v>135</v>
      </c>
      <c r="CC349" s="263" t="s">
        <v>135</v>
      </c>
      <c r="CD349" s="263" t="s">
        <v>135</v>
      </c>
      <c r="CE349" s="263" t="s">
        <v>135</v>
      </c>
      <c r="CF349" s="263" t="s">
        <v>135</v>
      </c>
      <c r="CG349" s="263">
        <v>72.1601</v>
      </c>
      <c r="CH349" s="263" t="s">
        <v>135</v>
      </c>
      <c r="CI349" s="263">
        <v>-991.27</v>
      </c>
      <c r="CJ349" s="263">
        <v>30.035799999999998</v>
      </c>
      <c r="CK349" s="263" t="s">
        <v>135</v>
      </c>
      <c r="CL349" s="263">
        <v>1706.6395</v>
      </c>
      <c r="CM349" s="263" t="s">
        <v>135</v>
      </c>
      <c r="CN349" s="263">
        <v>-83.170500000000004</v>
      </c>
      <c r="CO349" s="263">
        <v>179.42339999999999</v>
      </c>
      <c r="CP349" s="263">
        <v>-642.01350000000002</v>
      </c>
      <c r="CQ349" s="263" t="s">
        <v>135</v>
      </c>
      <c r="CR349" s="263" t="s">
        <v>135</v>
      </c>
      <c r="CS349" s="263" t="s">
        <v>135</v>
      </c>
      <c r="CT349" s="263">
        <v>1069.3589999999999</v>
      </c>
      <c r="CU349" s="263">
        <v>-12909.1548</v>
      </c>
      <c r="CV349" s="263" t="s">
        <v>135</v>
      </c>
      <c r="CW349" s="263">
        <v>13204.514800000001</v>
      </c>
      <c r="CX349" s="263" t="s">
        <v>135</v>
      </c>
      <c r="CY349" s="263">
        <v>1945.7719999999999</v>
      </c>
      <c r="CZ349" s="263">
        <v>-1433.5900999999999</v>
      </c>
      <c r="DA349" s="263">
        <v>19878.237499999999</v>
      </c>
      <c r="DB349" s="263">
        <v>582.28800000000001</v>
      </c>
      <c r="DC349" s="263" t="s">
        <v>135</v>
      </c>
      <c r="DD349" s="263">
        <v>-12398.93</v>
      </c>
      <c r="DE349" s="263" t="s">
        <v>135</v>
      </c>
      <c r="DF349" s="263" t="s">
        <v>135</v>
      </c>
      <c r="DG349" s="263">
        <v>-923.67219999999998</v>
      </c>
      <c r="DH349" s="263">
        <v>-828.78660000000002</v>
      </c>
      <c r="DI349" s="263" t="s">
        <v>135</v>
      </c>
      <c r="DJ349" s="263" t="s">
        <v>135</v>
      </c>
      <c r="DK349" s="263">
        <v>1136.6161</v>
      </c>
      <c r="DL349" s="263" t="s">
        <v>135</v>
      </c>
      <c r="DM349" s="263">
        <v>-6709.1270000000004</v>
      </c>
      <c r="DN349" s="263" t="s">
        <v>135</v>
      </c>
      <c r="DO349" s="263">
        <v>-5317.5129999999999</v>
      </c>
      <c r="DP349" s="263">
        <v>1836.9530999999999</v>
      </c>
      <c r="DQ349" s="263" t="s">
        <v>135</v>
      </c>
      <c r="DR349" s="263" t="s">
        <v>135</v>
      </c>
      <c r="DS349" s="263" t="s">
        <v>135</v>
      </c>
      <c r="DT349" s="263" t="s">
        <v>135</v>
      </c>
      <c r="DU349" s="263" t="s">
        <v>135</v>
      </c>
      <c r="DV349" s="263">
        <v>-21555.25</v>
      </c>
      <c r="DW349" s="263">
        <v>1377.616</v>
      </c>
      <c r="DX349" s="263">
        <v>-1374.93</v>
      </c>
      <c r="DY349" s="263">
        <v>716.86590000000001</v>
      </c>
      <c r="DZ349" s="263">
        <v>232.91569999999999</v>
      </c>
      <c r="EA349" s="263" t="s">
        <v>135</v>
      </c>
      <c r="EB349" s="263" t="s">
        <v>135</v>
      </c>
      <c r="EC349" s="263" t="s">
        <v>135</v>
      </c>
      <c r="ED349" s="263">
        <v>-107.8571</v>
      </c>
      <c r="EE349" s="263" t="s">
        <v>135</v>
      </c>
      <c r="EF349" s="263">
        <v>-1599.682</v>
      </c>
      <c r="EG349" s="263" t="s">
        <v>135</v>
      </c>
      <c r="EH349" s="263">
        <v>223159.24</v>
      </c>
      <c r="EI349" s="263" t="s">
        <v>135</v>
      </c>
      <c r="EJ349" s="263" t="s">
        <v>135</v>
      </c>
      <c r="EK349" s="263">
        <v>-6166.3869999999997</v>
      </c>
      <c r="EL349" s="263">
        <v>1487.7211</v>
      </c>
      <c r="EM349" s="263" t="s">
        <v>135</v>
      </c>
      <c r="EN349" s="263">
        <v>10935.683000000001</v>
      </c>
      <c r="EO349" s="263">
        <v>-188.69210000000001</v>
      </c>
      <c r="EP349" s="263" t="s">
        <v>6977</v>
      </c>
      <c r="EQ349" s="263" t="s">
        <v>6977</v>
      </c>
      <c r="ER349" s="263" t="s">
        <v>6977</v>
      </c>
      <c r="ES349" s="263" t="s">
        <v>6977</v>
      </c>
      <c r="ET349" s="263" t="s">
        <v>6977</v>
      </c>
      <c r="EU349" s="263" t="s">
        <v>6977</v>
      </c>
      <c r="EV349" s="263" t="s">
        <v>6977</v>
      </c>
      <c r="EW349" s="263" t="s">
        <v>6977</v>
      </c>
      <c r="EX349" s="263" t="s">
        <v>6977</v>
      </c>
      <c r="EY349" s="263" t="s">
        <v>6977</v>
      </c>
      <c r="EZ349" s="263" t="s">
        <v>6977</v>
      </c>
      <c r="FA349" s="263" t="s">
        <v>6977</v>
      </c>
      <c r="FB349" s="263" t="s">
        <v>6977</v>
      </c>
      <c r="FC349" s="263" t="s">
        <v>6977</v>
      </c>
      <c r="FD349" s="263" t="s">
        <v>6977</v>
      </c>
      <c r="FE349" s="263" t="s">
        <v>6977</v>
      </c>
      <c r="FF349" s="263" t="s">
        <v>6977</v>
      </c>
      <c r="FG349" s="263" t="s">
        <v>6977</v>
      </c>
      <c r="FH349" s="263" t="s">
        <v>6977</v>
      </c>
      <c r="FI349" s="263" t="s">
        <v>6977</v>
      </c>
      <c r="FJ349" s="263" t="s">
        <v>6977</v>
      </c>
      <c r="FK349" s="263" t="s">
        <v>6977</v>
      </c>
      <c r="FL349" s="263" t="s">
        <v>6977</v>
      </c>
      <c r="FM349" s="263" t="s">
        <v>6977</v>
      </c>
      <c r="FN349" s="263" t="s">
        <v>6977</v>
      </c>
      <c r="FO349" s="263" t="s">
        <v>6977</v>
      </c>
      <c r="FP349" s="263" t="s">
        <v>6977</v>
      </c>
      <c r="FQ349" s="263" t="s">
        <v>6977</v>
      </c>
      <c r="FR349" s="263" t="s">
        <v>6977</v>
      </c>
      <c r="FS349" s="263" t="s">
        <v>6977</v>
      </c>
      <c r="FT349" s="263" t="s">
        <v>6977</v>
      </c>
      <c r="FU349" s="263" t="s">
        <v>6977</v>
      </c>
      <c r="FV349" s="263" t="s">
        <v>6977</v>
      </c>
      <c r="FW349" s="263" t="s">
        <v>6977</v>
      </c>
      <c r="FX349" s="263" t="s">
        <v>6977</v>
      </c>
      <c r="FY349" s="263" t="s">
        <v>6977</v>
      </c>
      <c r="FZ349" s="263" t="s">
        <v>6977</v>
      </c>
      <c r="GA349" s="263" t="s">
        <v>6977</v>
      </c>
      <c r="GB349" s="263" t="s">
        <v>6977</v>
      </c>
      <c r="GC349" s="263" t="s">
        <v>6977</v>
      </c>
      <c r="GD349" s="263" t="s">
        <v>6977</v>
      </c>
      <c r="GE349" s="263" t="s">
        <v>6977</v>
      </c>
      <c r="GF349" s="263" t="s">
        <v>6977</v>
      </c>
      <c r="GG349" s="263" t="s">
        <v>6977</v>
      </c>
      <c r="GH349" s="263" t="s">
        <v>6977</v>
      </c>
      <c r="GI349" s="263" t="s">
        <v>6977</v>
      </c>
      <c r="GJ349" s="263" t="s">
        <v>6977</v>
      </c>
      <c r="GK349" s="263" t="s">
        <v>6977</v>
      </c>
      <c r="GL349" s="263" t="s">
        <v>6977</v>
      </c>
      <c r="GM349" s="263" t="s">
        <v>6977</v>
      </c>
      <c r="GN349" s="263" t="s">
        <v>6977</v>
      </c>
      <c r="GO349" s="263" t="s">
        <v>6977</v>
      </c>
      <c r="GP349" s="263" t="s">
        <v>6977</v>
      </c>
      <c r="GQ349" s="263" t="s">
        <v>6977</v>
      </c>
      <c r="GR349" s="263" t="s">
        <v>6977</v>
      </c>
      <c r="GS349" s="263" t="s">
        <v>6977</v>
      </c>
      <c r="GT349" s="263" t="s">
        <v>6977</v>
      </c>
      <c r="GU349" s="263" t="s">
        <v>6977</v>
      </c>
      <c r="GV349" s="263" t="s">
        <v>6977</v>
      </c>
      <c r="GW349" s="263" t="s">
        <v>6977</v>
      </c>
      <c r="GX349" s="263" t="s">
        <v>6977</v>
      </c>
      <c r="GY349" s="263" t="s">
        <v>6977</v>
      </c>
      <c r="GZ349" s="263" t="s">
        <v>6977</v>
      </c>
      <c r="HA349" s="263" t="s">
        <v>6977</v>
      </c>
      <c r="HB349" s="263" t="s">
        <v>6977</v>
      </c>
      <c r="HC349" s="263" t="s">
        <v>6977</v>
      </c>
      <c r="HD349" s="263" t="s">
        <v>6977</v>
      </c>
      <c r="HE349" s="263" t="s">
        <v>6977</v>
      </c>
      <c r="HF349" s="263" t="s">
        <v>6977</v>
      </c>
      <c r="HG349" s="263" t="s">
        <v>6977</v>
      </c>
      <c r="HH349" s="263" t="s">
        <v>6977</v>
      </c>
      <c r="HI349" s="263" t="s">
        <v>6977</v>
      </c>
      <c r="HJ349" s="263" t="s">
        <v>6977</v>
      </c>
      <c r="HK349" s="263" t="s">
        <v>6977</v>
      </c>
      <c r="HL349" s="263" t="s">
        <v>6977</v>
      </c>
      <c r="HM349" s="263" t="s">
        <v>6977</v>
      </c>
      <c r="HN349" s="263" t="s">
        <v>6977</v>
      </c>
      <c r="HO349" s="263" t="s">
        <v>6977</v>
      </c>
      <c r="HP349" s="263" t="s">
        <v>6977</v>
      </c>
      <c r="HQ349" s="263" t="s">
        <v>6977</v>
      </c>
    </row>
    <row r="350" spans="3:225">
      <c r="C350" s="229"/>
      <c r="D350" s="212"/>
      <c r="E350" s="229" t="s">
        <v>7258</v>
      </c>
      <c r="F350" s="235" t="s">
        <v>7284</v>
      </c>
      <c r="G350" s="260" t="s">
        <v>6824</v>
      </c>
      <c r="H350" s="261" t="s">
        <v>7260</v>
      </c>
      <c r="I350" s="263">
        <v>47.306000000000004</v>
      </c>
      <c r="J350" s="263">
        <v>1123820.2660000001</v>
      </c>
      <c r="K350" s="263" t="s">
        <v>135</v>
      </c>
      <c r="L350" s="263" t="s">
        <v>135</v>
      </c>
      <c r="M350" s="263">
        <v>12246.416000000001</v>
      </c>
      <c r="N350" s="263" t="s">
        <v>135</v>
      </c>
      <c r="O350" s="263">
        <v>5845488.1299999999</v>
      </c>
      <c r="P350" s="263">
        <v>-22550.988000000001</v>
      </c>
      <c r="Q350" s="263" t="s">
        <v>135</v>
      </c>
      <c r="R350" s="263">
        <v>-45950.648999999998</v>
      </c>
      <c r="S350" s="263" t="s">
        <v>135</v>
      </c>
      <c r="T350" s="263" t="s">
        <v>135</v>
      </c>
      <c r="U350" s="263">
        <v>1143.2439999999999</v>
      </c>
      <c r="V350" s="263">
        <v>-586.77499999999998</v>
      </c>
      <c r="W350" s="263" t="s">
        <v>135</v>
      </c>
      <c r="X350" s="263">
        <v>21656.826000000001</v>
      </c>
      <c r="Y350" s="263">
        <v>1123820.2660000001</v>
      </c>
      <c r="Z350" s="263" t="s">
        <v>135</v>
      </c>
      <c r="AA350" s="263">
        <v>1123820.2660000001</v>
      </c>
      <c r="AB350" s="263" t="s">
        <v>135</v>
      </c>
      <c r="AC350" s="263" t="s">
        <v>135</v>
      </c>
      <c r="AD350" s="263" t="s">
        <v>135</v>
      </c>
      <c r="AE350" s="263" t="s">
        <v>135</v>
      </c>
      <c r="AF350" s="263">
        <v>92472.928</v>
      </c>
      <c r="AG350" s="263">
        <v>1123820.2660000001</v>
      </c>
      <c r="AH350" s="263" t="s">
        <v>135</v>
      </c>
      <c r="AI350" s="263">
        <v>1123820.2660000001</v>
      </c>
      <c r="AJ350" s="263" t="s">
        <v>135</v>
      </c>
      <c r="AK350" s="263" t="s">
        <v>135</v>
      </c>
      <c r="AL350" s="263" t="s">
        <v>135</v>
      </c>
      <c r="AM350" s="263" t="s">
        <v>135</v>
      </c>
      <c r="AN350" s="263">
        <v>1123820.2660000001</v>
      </c>
      <c r="AO350" s="263" t="s">
        <v>135</v>
      </c>
      <c r="AP350" s="263" t="s">
        <v>135</v>
      </c>
      <c r="AQ350" s="263">
        <v>31929.88</v>
      </c>
      <c r="AR350" s="263" t="s">
        <v>135</v>
      </c>
      <c r="AS350" s="263">
        <v>1123820.2660000001</v>
      </c>
      <c r="AT350" s="263" t="s">
        <v>135</v>
      </c>
      <c r="AU350" s="263">
        <v>1123820.2660000001</v>
      </c>
      <c r="AV350" s="263" t="s">
        <v>135</v>
      </c>
      <c r="AW350" s="263" t="s">
        <v>135</v>
      </c>
      <c r="AX350" s="263" t="s">
        <v>135</v>
      </c>
      <c r="AY350" s="263">
        <v>81238.273000000001</v>
      </c>
      <c r="AZ350" s="263">
        <v>-51269.97</v>
      </c>
      <c r="BA350" s="263" t="s">
        <v>135</v>
      </c>
      <c r="BB350" s="263" t="s">
        <v>135</v>
      </c>
      <c r="BC350" s="263" t="s">
        <v>135</v>
      </c>
      <c r="BD350" s="263" t="s">
        <v>135</v>
      </c>
      <c r="BE350" s="263" t="s">
        <v>135</v>
      </c>
      <c r="BF350" s="263">
        <v>1123820.2660000001</v>
      </c>
      <c r="BG350" s="263">
        <v>149854.00599999999</v>
      </c>
      <c r="BH350" s="263" t="s">
        <v>135</v>
      </c>
      <c r="BI350" s="263">
        <v>1123820.2660000001</v>
      </c>
      <c r="BJ350" s="263" t="s">
        <v>135</v>
      </c>
      <c r="BK350" s="263" t="s">
        <v>135</v>
      </c>
      <c r="BL350" s="263">
        <v>-27011.387999999999</v>
      </c>
      <c r="BM350" s="263">
        <v>34211.984000000004</v>
      </c>
      <c r="BN350" s="263" t="s">
        <v>135</v>
      </c>
      <c r="BO350" s="263" t="s">
        <v>135</v>
      </c>
      <c r="BP350" s="263">
        <v>1123820.2660000001</v>
      </c>
      <c r="BQ350" s="263" t="s">
        <v>135</v>
      </c>
      <c r="BR350" s="263" t="s">
        <v>135</v>
      </c>
      <c r="BS350" s="263">
        <v>1123820.2660000001</v>
      </c>
      <c r="BT350" s="263" t="s">
        <v>135</v>
      </c>
      <c r="BU350" s="263" t="s">
        <v>135</v>
      </c>
      <c r="BV350" s="263">
        <v>209138.27000000002</v>
      </c>
      <c r="BW350" s="263" t="s">
        <v>135</v>
      </c>
      <c r="BX350" s="263" t="s">
        <v>135</v>
      </c>
      <c r="BY350" s="263" t="s">
        <v>135</v>
      </c>
      <c r="BZ350" s="263" t="s">
        <v>135</v>
      </c>
      <c r="CA350" s="263">
        <v>1123820.2660000001</v>
      </c>
      <c r="CB350" s="263" t="s">
        <v>135</v>
      </c>
      <c r="CC350" s="263">
        <v>18870.728999999999</v>
      </c>
      <c r="CD350" s="263" t="s">
        <v>135</v>
      </c>
      <c r="CE350" s="263">
        <v>1123820.2660000001</v>
      </c>
      <c r="CF350" s="263" t="s">
        <v>135</v>
      </c>
      <c r="CG350" s="263" t="s">
        <v>135</v>
      </c>
      <c r="CH350" s="263">
        <v>1123820.2660000001</v>
      </c>
      <c r="CI350" s="263">
        <v>-4265.7660000000005</v>
      </c>
      <c r="CJ350" s="263" t="s">
        <v>135</v>
      </c>
      <c r="CK350" s="263" t="s">
        <v>135</v>
      </c>
      <c r="CL350" s="263" t="s">
        <v>135</v>
      </c>
      <c r="CM350" s="263">
        <v>-11044.309000000001</v>
      </c>
      <c r="CN350" s="263" t="s">
        <v>135</v>
      </c>
      <c r="CO350" s="263" t="s">
        <v>135</v>
      </c>
      <c r="CP350" s="263">
        <v>-2465.9859999999999</v>
      </c>
      <c r="CQ350" s="263">
        <v>-194540.353</v>
      </c>
      <c r="CR350" s="263">
        <v>14774.032000000001</v>
      </c>
      <c r="CS350" s="263">
        <v>45429.207999999999</v>
      </c>
      <c r="CT350" s="263" t="s">
        <v>135</v>
      </c>
      <c r="CU350" s="263">
        <v>33950.995000000003</v>
      </c>
      <c r="CV350" s="263">
        <v>624716.21499999997</v>
      </c>
      <c r="CW350" s="263" t="s">
        <v>135</v>
      </c>
      <c r="CX350" s="263" t="s">
        <v>135</v>
      </c>
      <c r="CY350" s="263" t="s">
        <v>135</v>
      </c>
      <c r="CZ350" s="263">
        <v>-67920.400999999998</v>
      </c>
      <c r="DA350" s="263" t="s">
        <v>135</v>
      </c>
      <c r="DB350" s="263">
        <v>1123820.2660000001</v>
      </c>
      <c r="DC350" s="263">
        <v>1123820.2660000001</v>
      </c>
      <c r="DD350" s="263">
        <v>2007.19</v>
      </c>
      <c r="DE350" s="263">
        <v>49913.376000000004</v>
      </c>
      <c r="DF350" s="263">
        <v>27342.254000000001</v>
      </c>
      <c r="DG350" s="263" t="s">
        <v>135</v>
      </c>
      <c r="DH350" s="263" t="s">
        <v>135</v>
      </c>
      <c r="DI350" s="263" t="s">
        <v>135</v>
      </c>
      <c r="DJ350" s="263">
        <v>1123820.2660000001</v>
      </c>
      <c r="DK350" s="263" t="s">
        <v>135</v>
      </c>
      <c r="DL350" s="263">
        <v>1123820.2660000001</v>
      </c>
      <c r="DM350" s="263">
        <v>69748.184000000008</v>
      </c>
      <c r="DN350" s="263">
        <v>-9590.603000000001</v>
      </c>
      <c r="DO350" s="263">
        <v>35331.178</v>
      </c>
      <c r="DP350" s="263" t="s">
        <v>135</v>
      </c>
      <c r="DQ350" s="263">
        <v>-2754.6109999999999</v>
      </c>
      <c r="DR350" s="263" t="s">
        <v>135</v>
      </c>
      <c r="DS350" s="263" t="s">
        <v>135</v>
      </c>
      <c r="DT350" s="263">
        <v>-4167.2610000000004</v>
      </c>
      <c r="DU350" s="263" t="s">
        <v>135</v>
      </c>
      <c r="DV350" s="263">
        <v>295493.51</v>
      </c>
      <c r="DW350" s="263" t="s">
        <v>135</v>
      </c>
      <c r="DX350" s="263">
        <v>-4282.8440000000001</v>
      </c>
      <c r="DY350" s="263" t="s">
        <v>135</v>
      </c>
      <c r="DZ350" s="263" t="s">
        <v>135</v>
      </c>
      <c r="EA350" s="263">
        <v>-3964.4880000000003</v>
      </c>
      <c r="EB350" s="263" t="s">
        <v>135</v>
      </c>
      <c r="EC350" s="263" t="s">
        <v>135</v>
      </c>
      <c r="ED350" s="263" t="s">
        <v>135</v>
      </c>
      <c r="EE350" s="263">
        <v>-43118.031999999999</v>
      </c>
      <c r="EF350" s="263" t="s">
        <v>135</v>
      </c>
      <c r="EG350" s="263">
        <v>5162.1940000000004</v>
      </c>
      <c r="EH350" s="263">
        <v>997606.12900000007</v>
      </c>
      <c r="EI350" s="263" t="s">
        <v>135</v>
      </c>
      <c r="EJ350" s="263" t="s">
        <v>135</v>
      </c>
      <c r="EK350" s="263">
        <v>-8313.1720000000005</v>
      </c>
      <c r="EL350" s="263" t="s">
        <v>135</v>
      </c>
      <c r="EM350" s="263">
        <v>88510.683000000005</v>
      </c>
      <c r="EN350" s="263">
        <v>11919.654</v>
      </c>
      <c r="EO350" s="263" t="s">
        <v>135</v>
      </c>
      <c r="EP350" s="263" t="s">
        <v>6977</v>
      </c>
      <c r="EQ350" s="263" t="s">
        <v>6977</v>
      </c>
      <c r="ER350" s="263" t="s">
        <v>6977</v>
      </c>
      <c r="ES350" s="263" t="s">
        <v>6977</v>
      </c>
      <c r="ET350" s="263" t="s">
        <v>6977</v>
      </c>
      <c r="EU350" s="263" t="s">
        <v>6977</v>
      </c>
      <c r="EV350" s="263" t="s">
        <v>6977</v>
      </c>
      <c r="EW350" s="263" t="s">
        <v>6977</v>
      </c>
      <c r="EX350" s="263" t="s">
        <v>6977</v>
      </c>
      <c r="EY350" s="263" t="s">
        <v>6977</v>
      </c>
      <c r="EZ350" s="263" t="s">
        <v>6977</v>
      </c>
      <c r="FA350" s="263" t="s">
        <v>6977</v>
      </c>
      <c r="FB350" s="263" t="s">
        <v>6977</v>
      </c>
      <c r="FC350" s="263" t="s">
        <v>6977</v>
      </c>
      <c r="FD350" s="263" t="s">
        <v>6977</v>
      </c>
      <c r="FE350" s="263" t="s">
        <v>6977</v>
      </c>
      <c r="FF350" s="263" t="s">
        <v>6977</v>
      </c>
      <c r="FG350" s="263" t="s">
        <v>6977</v>
      </c>
      <c r="FH350" s="263" t="s">
        <v>6977</v>
      </c>
      <c r="FI350" s="263" t="s">
        <v>6977</v>
      </c>
      <c r="FJ350" s="263" t="s">
        <v>6977</v>
      </c>
      <c r="FK350" s="263" t="s">
        <v>6977</v>
      </c>
      <c r="FL350" s="263" t="s">
        <v>6977</v>
      </c>
      <c r="FM350" s="263" t="s">
        <v>6977</v>
      </c>
      <c r="FN350" s="263" t="s">
        <v>6977</v>
      </c>
      <c r="FO350" s="263" t="s">
        <v>6977</v>
      </c>
      <c r="FP350" s="263" t="s">
        <v>6977</v>
      </c>
      <c r="FQ350" s="263" t="s">
        <v>6977</v>
      </c>
      <c r="FR350" s="263" t="s">
        <v>6977</v>
      </c>
      <c r="FS350" s="263" t="s">
        <v>6977</v>
      </c>
      <c r="FT350" s="263" t="s">
        <v>6977</v>
      </c>
      <c r="FU350" s="263" t="s">
        <v>6977</v>
      </c>
      <c r="FV350" s="263" t="s">
        <v>6977</v>
      </c>
      <c r="FW350" s="263" t="s">
        <v>6977</v>
      </c>
      <c r="FX350" s="263" t="s">
        <v>6977</v>
      </c>
      <c r="FY350" s="263" t="s">
        <v>6977</v>
      </c>
      <c r="FZ350" s="263" t="s">
        <v>6977</v>
      </c>
      <c r="GA350" s="263" t="s">
        <v>6977</v>
      </c>
      <c r="GB350" s="263" t="s">
        <v>6977</v>
      </c>
      <c r="GC350" s="263" t="s">
        <v>6977</v>
      </c>
      <c r="GD350" s="263" t="s">
        <v>6977</v>
      </c>
      <c r="GE350" s="263" t="s">
        <v>6977</v>
      </c>
      <c r="GF350" s="263" t="s">
        <v>6977</v>
      </c>
      <c r="GG350" s="263" t="s">
        <v>6977</v>
      </c>
      <c r="GH350" s="263" t="s">
        <v>6977</v>
      </c>
      <c r="GI350" s="263" t="s">
        <v>6977</v>
      </c>
      <c r="GJ350" s="263" t="s">
        <v>6977</v>
      </c>
      <c r="GK350" s="263" t="s">
        <v>6977</v>
      </c>
      <c r="GL350" s="263" t="s">
        <v>6977</v>
      </c>
      <c r="GM350" s="263" t="s">
        <v>6977</v>
      </c>
      <c r="GN350" s="263" t="s">
        <v>6977</v>
      </c>
      <c r="GO350" s="263" t="s">
        <v>6977</v>
      </c>
      <c r="GP350" s="263" t="s">
        <v>6977</v>
      </c>
      <c r="GQ350" s="263" t="s">
        <v>6977</v>
      </c>
      <c r="GR350" s="263" t="s">
        <v>6977</v>
      </c>
      <c r="GS350" s="263" t="s">
        <v>6977</v>
      </c>
      <c r="GT350" s="263" t="s">
        <v>6977</v>
      </c>
      <c r="GU350" s="263" t="s">
        <v>6977</v>
      </c>
      <c r="GV350" s="263" t="s">
        <v>6977</v>
      </c>
      <c r="GW350" s="263" t="s">
        <v>6977</v>
      </c>
      <c r="GX350" s="263" t="s">
        <v>6977</v>
      </c>
      <c r="GY350" s="263" t="s">
        <v>6977</v>
      </c>
      <c r="GZ350" s="263" t="s">
        <v>6977</v>
      </c>
      <c r="HA350" s="263" t="s">
        <v>6977</v>
      </c>
      <c r="HB350" s="263" t="s">
        <v>6977</v>
      </c>
      <c r="HC350" s="263" t="s">
        <v>6977</v>
      </c>
      <c r="HD350" s="263" t="s">
        <v>6977</v>
      </c>
      <c r="HE350" s="263" t="s">
        <v>6977</v>
      </c>
      <c r="HF350" s="263" t="s">
        <v>6977</v>
      </c>
      <c r="HG350" s="263" t="s">
        <v>6977</v>
      </c>
      <c r="HH350" s="263" t="s">
        <v>6977</v>
      </c>
      <c r="HI350" s="263" t="s">
        <v>6977</v>
      </c>
      <c r="HJ350" s="263" t="s">
        <v>6977</v>
      </c>
      <c r="HK350" s="263" t="s">
        <v>6977</v>
      </c>
      <c r="HL350" s="263" t="s">
        <v>6977</v>
      </c>
      <c r="HM350" s="263" t="s">
        <v>6977</v>
      </c>
      <c r="HN350" s="263" t="s">
        <v>6977</v>
      </c>
      <c r="HO350" s="263" t="s">
        <v>6977</v>
      </c>
      <c r="HP350" s="263" t="s">
        <v>6977</v>
      </c>
      <c r="HQ350" s="263" t="s">
        <v>6977</v>
      </c>
    </row>
    <row r="351" spans="3:225">
      <c r="C351" s="229"/>
      <c r="D351" s="212"/>
      <c r="E351" s="229" t="s">
        <v>7261</v>
      </c>
      <c r="F351" s="235" t="s">
        <v>7284</v>
      </c>
      <c r="G351" s="260" t="s">
        <v>6824</v>
      </c>
      <c r="H351" s="261" t="s">
        <v>7262</v>
      </c>
      <c r="I351" s="263">
        <v>-19868.688000000002</v>
      </c>
      <c r="J351" s="263" t="s">
        <v>135</v>
      </c>
      <c r="K351" s="263" t="s">
        <v>135</v>
      </c>
      <c r="L351" s="263" t="s">
        <v>135</v>
      </c>
      <c r="M351" s="263">
        <v>3509.069</v>
      </c>
      <c r="N351" s="263" t="s">
        <v>135</v>
      </c>
      <c r="O351" s="263">
        <v>5926442.6940000001</v>
      </c>
      <c r="P351" s="263">
        <v>-16647.588</v>
      </c>
      <c r="Q351" s="263" t="s">
        <v>135</v>
      </c>
      <c r="R351" s="263">
        <v>4958.3320000000003</v>
      </c>
      <c r="S351" s="263" t="s">
        <v>135</v>
      </c>
      <c r="T351" s="263" t="s">
        <v>135</v>
      </c>
      <c r="U351" s="263">
        <v>6119.7179999999998</v>
      </c>
      <c r="V351" s="263">
        <v>1173.55</v>
      </c>
      <c r="W351" s="263" t="s">
        <v>135</v>
      </c>
      <c r="X351" s="263">
        <v>31995.342000000001</v>
      </c>
      <c r="Y351" s="263" t="s">
        <v>135</v>
      </c>
      <c r="Z351" s="263" t="s">
        <v>135</v>
      </c>
      <c r="AA351" s="263" t="s">
        <v>135</v>
      </c>
      <c r="AB351" s="263" t="s">
        <v>135</v>
      </c>
      <c r="AC351" s="263" t="s">
        <v>135</v>
      </c>
      <c r="AD351" s="263" t="s">
        <v>135</v>
      </c>
      <c r="AE351" s="263" t="s">
        <v>135</v>
      </c>
      <c r="AF351" s="263">
        <v>119480.895</v>
      </c>
      <c r="AG351" s="263" t="s">
        <v>135</v>
      </c>
      <c r="AH351" s="263" t="s">
        <v>135</v>
      </c>
      <c r="AI351" s="263" t="s">
        <v>135</v>
      </c>
      <c r="AJ351" s="263" t="s">
        <v>135</v>
      </c>
      <c r="AK351" s="263" t="s">
        <v>135</v>
      </c>
      <c r="AL351" s="263" t="s">
        <v>135</v>
      </c>
      <c r="AM351" s="263" t="s">
        <v>135</v>
      </c>
      <c r="AN351" s="263" t="s">
        <v>135</v>
      </c>
      <c r="AO351" s="263" t="s">
        <v>135</v>
      </c>
      <c r="AP351" s="263" t="s">
        <v>135</v>
      </c>
      <c r="AQ351" s="263">
        <v>44224.718999999997</v>
      </c>
      <c r="AR351" s="263" t="s">
        <v>135</v>
      </c>
      <c r="AS351" s="263" t="s">
        <v>135</v>
      </c>
      <c r="AT351" s="263" t="s">
        <v>135</v>
      </c>
      <c r="AU351" s="263" t="s">
        <v>135</v>
      </c>
      <c r="AV351" s="263" t="s">
        <v>135</v>
      </c>
      <c r="AW351" s="263" t="s">
        <v>135</v>
      </c>
      <c r="AX351" s="263" t="s">
        <v>135</v>
      </c>
      <c r="AY351" s="263">
        <v>132784.46400000001</v>
      </c>
      <c r="AZ351" s="263">
        <v>-78849.678</v>
      </c>
      <c r="BA351" s="263" t="s">
        <v>135</v>
      </c>
      <c r="BB351" s="263" t="s">
        <v>135</v>
      </c>
      <c r="BC351" s="263" t="s">
        <v>135</v>
      </c>
      <c r="BD351" s="263" t="s">
        <v>135</v>
      </c>
      <c r="BE351" s="263" t="s">
        <v>135</v>
      </c>
      <c r="BF351" s="263" t="s">
        <v>135</v>
      </c>
      <c r="BG351" s="263">
        <v>210667.93900000001</v>
      </c>
      <c r="BH351" s="263" t="s">
        <v>135</v>
      </c>
      <c r="BI351" s="263" t="s">
        <v>135</v>
      </c>
      <c r="BJ351" s="263" t="s">
        <v>135</v>
      </c>
      <c r="BK351" s="263" t="s">
        <v>135</v>
      </c>
      <c r="BL351" s="263">
        <v>-28235.588</v>
      </c>
      <c r="BM351" s="263">
        <v>4216.2740000000003</v>
      </c>
      <c r="BN351" s="263" t="s">
        <v>135</v>
      </c>
      <c r="BO351" s="263" t="s">
        <v>135</v>
      </c>
      <c r="BP351" s="263" t="s">
        <v>135</v>
      </c>
      <c r="BQ351" s="263" t="s">
        <v>135</v>
      </c>
      <c r="BR351" s="263" t="s">
        <v>135</v>
      </c>
      <c r="BS351" s="263" t="s">
        <v>135</v>
      </c>
      <c r="BT351" s="263" t="s">
        <v>135</v>
      </c>
      <c r="BU351" s="263" t="s">
        <v>135</v>
      </c>
      <c r="BV351" s="263">
        <v>268078.08600000001</v>
      </c>
      <c r="BW351" s="263" t="s">
        <v>135</v>
      </c>
      <c r="BX351" s="263" t="s">
        <v>135</v>
      </c>
      <c r="BY351" s="263" t="s">
        <v>135</v>
      </c>
      <c r="BZ351" s="263" t="s">
        <v>135</v>
      </c>
      <c r="CA351" s="263" t="s">
        <v>135</v>
      </c>
      <c r="CB351" s="263" t="s">
        <v>135</v>
      </c>
      <c r="CC351" s="263">
        <v>40313.243000000002</v>
      </c>
      <c r="CD351" s="263" t="s">
        <v>135</v>
      </c>
      <c r="CE351" s="263" t="s">
        <v>135</v>
      </c>
      <c r="CF351" s="263" t="s">
        <v>135</v>
      </c>
      <c r="CG351" s="263" t="s">
        <v>135</v>
      </c>
      <c r="CH351" s="263" t="s">
        <v>135</v>
      </c>
      <c r="CI351" s="263">
        <v>-825.63200000000006</v>
      </c>
      <c r="CJ351" s="263" t="s">
        <v>135</v>
      </c>
      <c r="CK351" s="263" t="s">
        <v>135</v>
      </c>
      <c r="CL351" s="263" t="s">
        <v>135</v>
      </c>
      <c r="CM351" s="263">
        <v>-11485.605</v>
      </c>
      <c r="CN351" s="263" t="s">
        <v>135</v>
      </c>
      <c r="CO351" s="263" t="s">
        <v>135</v>
      </c>
      <c r="CP351" s="263">
        <v>-66.647999999999996</v>
      </c>
      <c r="CQ351" s="263">
        <v>-193944.21300000002</v>
      </c>
      <c r="CR351" s="263">
        <v>25667.559000000001</v>
      </c>
      <c r="CS351" s="263">
        <v>60756.949000000001</v>
      </c>
      <c r="CT351" s="263" t="s">
        <v>135</v>
      </c>
      <c r="CU351" s="263">
        <v>45615.503000000004</v>
      </c>
      <c r="CV351" s="263">
        <v>669976.875</v>
      </c>
      <c r="CW351" s="263" t="s">
        <v>135</v>
      </c>
      <c r="CX351" s="263" t="s">
        <v>135</v>
      </c>
      <c r="CY351" s="263" t="s">
        <v>135</v>
      </c>
      <c r="CZ351" s="263">
        <v>-92051.566000000006</v>
      </c>
      <c r="DA351" s="263" t="s">
        <v>135</v>
      </c>
      <c r="DB351" s="263" t="s">
        <v>135</v>
      </c>
      <c r="DC351" s="263" t="s">
        <v>135</v>
      </c>
      <c r="DD351" s="263">
        <v>-7244.5839999999998</v>
      </c>
      <c r="DE351" s="263">
        <v>63676.255000000005</v>
      </c>
      <c r="DF351" s="263">
        <v>37618.537000000004</v>
      </c>
      <c r="DG351" s="263" t="s">
        <v>135</v>
      </c>
      <c r="DH351" s="263" t="s">
        <v>135</v>
      </c>
      <c r="DI351" s="263" t="s">
        <v>135</v>
      </c>
      <c r="DJ351" s="263" t="s">
        <v>135</v>
      </c>
      <c r="DK351" s="263" t="s">
        <v>135</v>
      </c>
      <c r="DL351" s="263" t="s">
        <v>135</v>
      </c>
      <c r="DM351" s="263">
        <v>89583.732000000004</v>
      </c>
      <c r="DN351" s="263">
        <v>975.78800000000001</v>
      </c>
      <c r="DO351" s="263">
        <v>42293.942000000003</v>
      </c>
      <c r="DP351" s="263" t="s">
        <v>135</v>
      </c>
      <c r="DQ351" s="263">
        <v>1686.316</v>
      </c>
      <c r="DR351" s="263" t="s">
        <v>135</v>
      </c>
      <c r="DS351" s="263" t="s">
        <v>135</v>
      </c>
      <c r="DT351" s="263">
        <v>-2949.8589999999999</v>
      </c>
      <c r="DU351" s="263" t="s">
        <v>135</v>
      </c>
      <c r="DV351" s="263">
        <v>410801.31699999998</v>
      </c>
      <c r="DW351" s="263" t="s">
        <v>135</v>
      </c>
      <c r="DX351" s="263">
        <v>-3891.8020000000001</v>
      </c>
      <c r="DY351" s="263" t="s">
        <v>135</v>
      </c>
      <c r="DZ351" s="263" t="s">
        <v>135</v>
      </c>
      <c r="EA351" s="263">
        <v>-340.77199999999999</v>
      </c>
      <c r="EB351" s="263" t="s">
        <v>135</v>
      </c>
      <c r="EC351" s="263" t="s">
        <v>135</v>
      </c>
      <c r="ED351" s="263" t="s">
        <v>135</v>
      </c>
      <c r="EE351" s="263">
        <v>34686.692000000003</v>
      </c>
      <c r="EF351" s="263" t="s">
        <v>135</v>
      </c>
      <c r="EG351" s="263">
        <v>12581.987999999999</v>
      </c>
      <c r="EH351" s="263">
        <v>1129039.466</v>
      </c>
      <c r="EI351" s="263" t="s">
        <v>135</v>
      </c>
      <c r="EJ351" s="263" t="s">
        <v>135</v>
      </c>
      <c r="EK351" s="263">
        <v>-2354.7530000000002</v>
      </c>
      <c r="EL351" s="263" t="s">
        <v>135</v>
      </c>
      <c r="EM351" s="263">
        <v>202425.66800000001</v>
      </c>
      <c r="EN351" s="263">
        <v>-10065.117</v>
      </c>
      <c r="EO351" s="263" t="s">
        <v>135</v>
      </c>
      <c r="EP351" s="263" t="s">
        <v>6977</v>
      </c>
      <c r="EQ351" s="263" t="s">
        <v>6977</v>
      </c>
      <c r="ER351" s="263" t="s">
        <v>6977</v>
      </c>
      <c r="ES351" s="263" t="s">
        <v>6977</v>
      </c>
      <c r="ET351" s="263" t="s">
        <v>6977</v>
      </c>
      <c r="EU351" s="263" t="s">
        <v>6977</v>
      </c>
      <c r="EV351" s="263" t="s">
        <v>6977</v>
      </c>
      <c r="EW351" s="263" t="s">
        <v>6977</v>
      </c>
      <c r="EX351" s="263" t="s">
        <v>6977</v>
      </c>
      <c r="EY351" s="263" t="s">
        <v>6977</v>
      </c>
      <c r="EZ351" s="263" t="s">
        <v>6977</v>
      </c>
      <c r="FA351" s="263" t="s">
        <v>6977</v>
      </c>
      <c r="FB351" s="263" t="s">
        <v>6977</v>
      </c>
      <c r="FC351" s="263" t="s">
        <v>6977</v>
      </c>
      <c r="FD351" s="263" t="s">
        <v>6977</v>
      </c>
      <c r="FE351" s="263" t="s">
        <v>6977</v>
      </c>
      <c r="FF351" s="263" t="s">
        <v>6977</v>
      </c>
      <c r="FG351" s="263" t="s">
        <v>6977</v>
      </c>
      <c r="FH351" s="263" t="s">
        <v>6977</v>
      </c>
      <c r="FI351" s="263" t="s">
        <v>6977</v>
      </c>
      <c r="FJ351" s="263" t="s">
        <v>6977</v>
      </c>
      <c r="FK351" s="263" t="s">
        <v>6977</v>
      </c>
      <c r="FL351" s="263" t="s">
        <v>6977</v>
      </c>
      <c r="FM351" s="263" t="s">
        <v>6977</v>
      </c>
      <c r="FN351" s="263" t="s">
        <v>6977</v>
      </c>
      <c r="FO351" s="263" t="s">
        <v>6977</v>
      </c>
      <c r="FP351" s="263" t="s">
        <v>6977</v>
      </c>
      <c r="FQ351" s="263" t="s">
        <v>6977</v>
      </c>
      <c r="FR351" s="263" t="s">
        <v>6977</v>
      </c>
      <c r="FS351" s="263" t="s">
        <v>6977</v>
      </c>
      <c r="FT351" s="263" t="s">
        <v>6977</v>
      </c>
      <c r="FU351" s="263" t="s">
        <v>6977</v>
      </c>
      <c r="FV351" s="263" t="s">
        <v>6977</v>
      </c>
      <c r="FW351" s="263" t="s">
        <v>6977</v>
      </c>
      <c r="FX351" s="263" t="s">
        <v>6977</v>
      </c>
      <c r="FY351" s="263" t="s">
        <v>6977</v>
      </c>
      <c r="FZ351" s="263" t="s">
        <v>6977</v>
      </c>
      <c r="GA351" s="263" t="s">
        <v>6977</v>
      </c>
      <c r="GB351" s="263" t="s">
        <v>6977</v>
      </c>
      <c r="GC351" s="263" t="s">
        <v>6977</v>
      </c>
      <c r="GD351" s="263" t="s">
        <v>6977</v>
      </c>
      <c r="GE351" s="263" t="s">
        <v>6977</v>
      </c>
      <c r="GF351" s="263" t="s">
        <v>6977</v>
      </c>
      <c r="GG351" s="263" t="s">
        <v>6977</v>
      </c>
      <c r="GH351" s="263" t="s">
        <v>6977</v>
      </c>
      <c r="GI351" s="263" t="s">
        <v>6977</v>
      </c>
      <c r="GJ351" s="263" t="s">
        <v>6977</v>
      </c>
      <c r="GK351" s="263" t="s">
        <v>6977</v>
      </c>
      <c r="GL351" s="263" t="s">
        <v>6977</v>
      </c>
      <c r="GM351" s="263" t="s">
        <v>6977</v>
      </c>
      <c r="GN351" s="263" t="s">
        <v>6977</v>
      </c>
      <c r="GO351" s="263" t="s">
        <v>6977</v>
      </c>
      <c r="GP351" s="263" t="s">
        <v>6977</v>
      </c>
      <c r="GQ351" s="263" t="s">
        <v>6977</v>
      </c>
      <c r="GR351" s="263" t="s">
        <v>6977</v>
      </c>
      <c r="GS351" s="263" t="s">
        <v>6977</v>
      </c>
      <c r="GT351" s="263" t="s">
        <v>6977</v>
      </c>
      <c r="GU351" s="263" t="s">
        <v>6977</v>
      </c>
      <c r="GV351" s="263" t="s">
        <v>6977</v>
      </c>
      <c r="GW351" s="263" t="s">
        <v>6977</v>
      </c>
      <c r="GX351" s="263" t="s">
        <v>6977</v>
      </c>
      <c r="GY351" s="263" t="s">
        <v>6977</v>
      </c>
      <c r="GZ351" s="263" t="s">
        <v>6977</v>
      </c>
      <c r="HA351" s="263" t="s">
        <v>6977</v>
      </c>
      <c r="HB351" s="263" t="s">
        <v>6977</v>
      </c>
      <c r="HC351" s="263" t="s">
        <v>6977</v>
      </c>
      <c r="HD351" s="263" t="s">
        <v>6977</v>
      </c>
      <c r="HE351" s="263" t="s">
        <v>6977</v>
      </c>
      <c r="HF351" s="263" t="s">
        <v>6977</v>
      </c>
      <c r="HG351" s="263" t="s">
        <v>6977</v>
      </c>
      <c r="HH351" s="263" t="s">
        <v>6977</v>
      </c>
      <c r="HI351" s="263" t="s">
        <v>6977</v>
      </c>
      <c r="HJ351" s="263" t="s">
        <v>6977</v>
      </c>
      <c r="HK351" s="263" t="s">
        <v>6977</v>
      </c>
      <c r="HL351" s="263" t="s">
        <v>6977</v>
      </c>
      <c r="HM351" s="263" t="s">
        <v>6977</v>
      </c>
      <c r="HN351" s="263" t="s">
        <v>6977</v>
      </c>
      <c r="HO351" s="263" t="s">
        <v>6977</v>
      </c>
      <c r="HP351" s="263" t="s">
        <v>6977</v>
      </c>
      <c r="HQ351" s="263" t="s">
        <v>6977</v>
      </c>
    </row>
    <row r="352" spans="3:225">
      <c r="C352" s="229"/>
      <c r="D352" s="212"/>
      <c r="E352" s="229" t="s">
        <v>7263</v>
      </c>
      <c r="F352" s="235" t="s">
        <v>7284</v>
      </c>
      <c r="G352" s="260" t="s">
        <v>6824</v>
      </c>
      <c r="H352" s="261" t="s">
        <v>7264</v>
      </c>
      <c r="I352" s="263" t="s">
        <v>135</v>
      </c>
      <c r="J352" s="263">
        <v>1789581.8360000001</v>
      </c>
      <c r="K352" s="263" t="s">
        <v>135</v>
      </c>
      <c r="L352" s="263" t="s">
        <v>135</v>
      </c>
      <c r="M352" s="263">
        <v>8042.598</v>
      </c>
      <c r="N352" s="263" t="s">
        <v>135</v>
      </c>
      <c r="O352" s="263">
        <v>6400074.9740000004</v>
      </c>
      <c r="P352" s="263" t="s">
        <v>135</v>
      </c>
      <c r="Q352" s="263" t="s">
        <v>135</v>
      </c>
      <c r="R352" s="263">
        <v>6492.5619999999999</v>
      </c>
      <c r="S352" s="263" t="s">
        <v>135</v>
      </c>
      <c r="T352" s="263" t="s">
        <v>135</v>
      </c>
      <c r="U352" s="263">
        <v>10020.197</v>
      </c>
      <c r="V352" s="263" t="s">
        <v>135</v>
      </c>
      <c r="W352" s="263" t="s">
        <v>135</v>
      </c>
      <c r="X352" s="263">
        <v>48955.914000000004</v>
      </c>
      <c r="Y352" s="263">
        <v>1789581.8360000001</v>
      </c>
      <c r="Z352" s="263" t="s">
        <v>135</v>
      </c>
      <c r="AA352" s="263">
        <v>1789581.8360000001</v>
      </c>
      <c r="AB352" s="263" t="s">
        <v>135</v>
      </c>
      <c r="AC352" s="263" t="s">
        <v>135</v>
      </c>
      <c r="AD352" s="263" t="s">
        <v>135</v>
      </c>
      <c r="AE352" s="263" t="s">
        <v>135</v>
      </c>
      <c r="AF352" s="263">
        <v>154121.54699999999</v>
      </c>
      <c r="AG352" s="263">
        <v>1789581.8360000001</v>
      </c>
      <c r="AH352" s="263" t="s">
        <v>135</v>
      </c>
      <c r="AI352" s="263">
        <v>1789581.8360000001</v>
      </c>
      <c r="AJ352" s="263" t="s">
        <v>135</v>
      </c>
      <c r="AK352" s="263" t="s">
        <v>135</v>
      </c>
      <c r="AL352" s="263" t="s">
        <v>135</v>
      </c>
      <c r="AM352" s="263" t="s">
        <v>135</v>
      </c>
      <c r="AN352" s="263">
        <v>1789581.8360000001</v>
      </c>
      <c r="AO352" s="263" t="s">
        <v>135</v>
      </c>
      <c r="AP352" s="263" t="s">
        <v>135</v>
      </c>
      <c r="AQ352" s="263">
        <v>62391.72</v>
      </c>
      <c r="AR352" s="263" t="s">
        <v>135</v>
      </c>
      <c r="AS352" s="263">
        <v>1789581.8360000001</v>
      </c>
      <c r="AT352" s="263" t="s">
        <v>135</v>
      </c>
      <c r="AU352" s="263">
        <v>1789581.8360000001</v>
      </c>
      <c r="AV352" s="263" t="s">
        <v>135</v>
      </c>
      <c r="AW352" s="263" t="s">
        <v>135</v>
      </c>
      <c r="AX352" s="263" t="s">
        <v>135</v>
      </c>
      <c r="AY352" s="263">
        <v>222413.97700000001</v>
      </c>
      <c r="AZ352" s="263">
        <v>59048.862000000001</v>
      </c>
      <c r="BA352" s="263" t="s">
        <v>135</v>
      </c>
      <c r="BB352" s="263" t="s">
        <v>135</v>
      </c>
      <c r="BC352" s="263" t="s">
        <v>135</v>
      </c>
      <c r="BD352" s="263" t="s">
        <v>135</v>
      </c>
      <c r="BE352" s="263" t="s">
        <v>135</v>
      </c>
      <c r="BF352" s="263">
        <v>1789581.8360000001</v>
      </c>
      <c r="BG352" s="263">
        <v>278834.37699999998</v>
      </c>
      <c r="BH352" s="263" t="s">
        <v>135</v>
      </c>
      <c r="BI352" s="263">
        <v>1789581.8360000001</v>
      </c>
      <c r="BJ352" s="263" t="s">
        <v>135</v>
      </c>
      <c r="BK352" s="263" t="s">
        <v>135</v>
      </c>
      <c r="BL352" s="263">
        <v>-19429.243999999999</v>
      </c>
      <c r="BM352" s="263">
        <v>39914.872000000003</v>
      </c>
      <c r="BN352" s="263" t="s">
        <v>135</v>
      </c>
      <c r="BO352" s="263" t="s">
        <v>135</v>
      </c>
      <c r="BP352" s="263">
        <v>1789581.8360000001</v>
      </c>
      <c r="BQ352" s="263" t="s">
        <v>135</v>
      </c>
      <c r="BR352" s="263" t="s">
        <v>135</v>
      </c>
      <c r="BS352" s="263">
        <v>1789581.8360000001</v>
      </c>
      <c r="BT352" s="263" t="s">
        <v>135</v>
      </c>
      <c r="BU352" s="263" t="s">
        <v>135</v>
      </c>
      <c r="BV352" s="263">
        <v>335357.81200000003</v>
      </c>
      <c r="BW352" s="263" t="s">
        <v>135</v>
      </c>
      <c r="BX352" s="263" t="s">
        <v>135</v>
      </c>
      <c r="BY352" s="263" t="s">
        <v>135</v>
      </c>
      <c r="BZ352" s="263" t="s">
        <v>135</v>
      </c>
      <c r="CA352" s="263">
        <v>1789581.8360000001</v>
      </c>
      <c r="CB352" s="263" t="s">
        <v>135</v>
      </c>
      <c r="CC352" s="263">
        <v>66989.854000000007</v>
      </c>
      <c r="CD352" s="263" t="s">
        <v>135</v>
      </c>
      <c r="CE352" s="263">
        <v>1789581.8360000001</v>
      </c>
      <c r="CF352" s="263" t="s">
        <v>135</v>
      </c>
      <c r="CG352" s="263" t="s">
        <v>135</v>
      </c>
      <c r="CH352" s="263">
        <v>1789581.8360000001</v>
      </c>
      <c r="CI352" s="263">
        <v>3164.9230000000002</v>
      </c>
      <c r="CJ352" s="263" t="s">
        <v>135</v>
      </c>
      <c r="CK352" s="263" t="s">
        <v>135</v>
      </c>
      <c r="CL352" s="263" t="s">
        <v>135</v>
      </c>
      <c r="CM352" s="263">
        <v>-12284.707</v>
      </c>
      <c r="CN352" s="263" t="s">
        <v>135</v>
      </c>
      <c r="CO352" s="263" t="s">
        <v>135</v>
      </c>
      <c r="CP352" s="263">
        <v>3465.7110000000002</v>
      </c>
      <c r="CQ352" s="263">
        <v>-62415.858</v>
      </c>
      <c r="CR352" s="263">
        <v>42018.567000000003</v>
      </c>
      <c r="CS352" s="263">
        <v>79870.457999999999</v>
      </c>
      <c r="CT352" s="263" t="s">
        <v>135</v>
      </c>
      <c r="CU352" s="263">
        <v>77809.167000000001</v>
      </c>
      <c r="CV352" s="263">
        <v>712259.86</v>
      </c>
      <c r="CW352" s="263" t="s">
        <v>135</v>
      </c>
      <c r="CX352" s="263" t="s">
        <v>135</v>
      </c>
      <c r="CY352" s="263" t="s">
        <v>135</v>
      </c>
      <c r="CZ352" s="263">
        <v>-127926.76000000001</v>
      </c>
      <c r="DA352" s="263" t="s">
        <v>135</v>
      </c>
      <c r="DB352" s="263">
        <v>1789581.8360000001</v>
      </c>
      <c r="DC352" s="263">
        <v>1789581.8360000001</v>
      </c>
      <c r="DD352" s="263">
        <v>39798.069000000003</v>
      </c>
      <c r="DE352" s="263">
        <v>82944.286000000007</v>
      </c>
      <c r="DF352" s="263">
        <v>50830.900999999998</v>
      </c>
      <c r="DG352" s="263" t="s">
        <v>135</v>
      </c>
      <c r="DH352" s="263" t="s">
        <v>135</v>
      </c>
      <c r="DI352" s="263" t="s">
        <v>135</v>
      </c>
      <c r="DJ352" s="263">
        <v>1789581.8360000001</v>
      </c>
      <c r="DK352" s="263" t="s">
        <v>135</v>
      </c>
      <c r="DL352" s="263">
        <v>1789581.8360000001</v>
      </c>
      <c r="DM352" s="263">
        <v>124948.662</v>
      </c>
      <c r="DN352" s="263">
        <v>15380.503000000001</v>
      </c>
      <c r="DO352" s="263">
        <v>56642.518000000004</v>
      </c>
      <c r="DP352" s="263" t="s">
        <v>135</v>
      </c>
      <c r="DQ352" s="263">
        <v>5078.9809999999998</v>
      </c>
      <c r="DR352" s="263" t="s">
        <v>135</v>
      </c>
      <c r="DS352" s="263" t="s">
        <v>135</v>
      </c>
      <c r="DT352" s="263">
        <v>757.17500000000007</v>
      </c>
      <c r="DU352" s="263" t="s">
        <v>135</v>
      </c>
      <c r="DV352" s="263">
        <v>612303.44500000007</v>
      </c>
      <c r="DW352" s="263" t="s">
        <v>135</v>
      </c>
      <c r="DX352" s="263">
        <v>-3612.4859999999999</v>
      </c>
      <c r="DY352" s="263" t="s">
        <v>135</v>
      </c>
      <c r="DZ352" s="263" t="s">
        <v>135</v>
      </c>
      <c r="EA352" s="263">
        <v>5373.1900000000005</v>
      </c>
      <c r="EB352" s="263" t="s">
        <v>135</v>
      </c>
      <c r="EC352" s="263" t="s">
        <v>135</v>
      </c>
      <c r="ED352" s="263" t="s">
        <v>135</v>
      </c>
      <c r="EE352" s="263">
        <v>124806.946</v>
      </c>
      <c r="EF352" s="263" t="s">
        <v>135</v>
      </c>
      <c r="EG352" s="263">
        <v>25053.849000000002</v>
      </c>
      <c r="EH352" s="263">
        <v>1356535.442</v>
      </c>
      <c r="EI352" s="263" t="s">
        <v>135</v>
      </c>
      <c r="EJ352" s="263" t="s">
        <v>135</v>
      </c>
      <c r="EK352" s="263">
        <v>648.01</v>
      </c>
      <c r="EL352" s="263" t="s">
        <v>135</v>
      </c>
      <c r="EM352" s="263">
        <v>233507.087</v>
      </c>
      <c r="EN352" s="263">
        <v>4995.8940000000002</v>
      </c>
      <c r="EO352" s="263" t="s">
        <v>135</v>
      </c>
      <c r="EP352" s="263" t="s">
        <v>6977</v>
      </c>
      <c r="EQ352" s="263" t="s">
        <v>6977</v>
      </c>
      <c r="ER352" s="263" t="s">
        <v>6977</v>
      </c>
      <c r="ES352" s="263" t="s">
        <v>6977</v>
      </c>
      <c r="ET352" s="263" t="s">
        <v>6977</v>
      </c>
      <c r="EU352" s="263" t="s">
        <v>6977</v>
      </c>
      <c r="EV352" s="263" t="s">
        <v>6977</v>
      </c>
      <c r="EW352" s="263" t="s">
        <v>6977</v>
      </c>
      <c r="EX352" s="263" t="s">
        <v>6977</v>
      </c>
      <c r="EY352" s="263" t="s">
        <v>6977</v>
      </c>
      <c r="EZ352" s="263" t="s">
        <v>6977</v>
      </c>
      <c r="FA352" s="263" t="s">
        <v>6977</v>
      </c>
      <c r="FB352" s="263" t="s">
        <v>6977</v>
      </c>
      <c r="FC352" s="263" t="s">
        <v>6977</v>
      </c>
      <c r="FD352" s="263" t="s">
        <v>6977</v>
      </c>
      <c r="FE352" s="263" t="s">
        <v>6977</v>
      </c>
      <c r="FF352" s="263" t="s">
        <v>6977</v>
      </c>
      <c r="FG352" s="263" t="s">
        <v>6977</v>
      </c>
      <c r="FH352" s="263" t="s">
        <v>6977</v>
      </c>
      <c r="FI352" s="263" t="s">
        <v>6977</v>
      </c>
      <c r="FJ352" s="263" t="s">
        <v>6977</v>
      </c>
      <c r="FK352" s="263" t="s">
        <v>6977</v>
      </c>
      <c r="FL352" s="263" t="s">
        <v>6977</v>
      </c>
      <c r="FM352" s="263" t="s">
        <v>6977</v>
      </c>
      <c r="FN352" s="263" t="s">
        <v>6977</v>
      </c>
      <c r="FO352" s="263" t="s">
        <v>6977</v>
      </c>
      <c r="FP352" s="263" t="s">
        <v>6977</v>
      </c>
      <c r="FQ352" s="263" t="s">
        <v>6977</v>
      </c>
      <c r="FR352" s="263" t="s">
        <v>6977</v>
      </c>
      <c r="FS352" s="263" t="s">
        <v>6977</v>
      </c>
      <c r="FT352" s="263" t="s">
        <v>6977</v>
      </c>
      <c r="FU352" s="263" t="s">
        <v>6977</v>
      </c>
      <c r="FV352" s="263" t="s">
        <v>6977</v>
      </c>
      <c r="FW352" s="263" t="s">
        <v>6977</v>
      </c>
      <c r="FX352" s="263" t="s">
        <v>6977</v>
      </c>
      <c r="FY352" s="263" t="s">
        <v>6977</v>
      </c>
      <c r="FZ352" s="263" t="s">
        <v>6977</v>
      </c>
      <c r="GA352" s="263" t="s">
        <v>6977</v>
      </c>
      <c r="GB352" s="263" t="s">
        <v>6977</v>
      </c>
      <c r="GC352" s="263" t="s">
        <v>6977</v>
      </c>
      <c r="GD352" s="263" t="s">
        <v>6977</v>
      </c>
      <c r="GE352" s="263" t="s">
        <v>6977</v>
      </c>
      <c r="GF352" s="263" t="s">
        <v>6977</v>
      </c>
      <c r="GG352" s="263" t="s">
        <v>6977</v>
      </c>
      <c r="GH352" s="263" t="s">
        <v>6977</v>
      </c>
      <c r="GI352" s="263" t="s">
        <v>6977</v>
      </c>
      <c r="GJ352" s="263" t="s">
        <v>6977</v>
      </c>
      <c r="GK352" s="263" t="s">
        <v>6977</v>
      </c>
      <c r="GL352" s="263" t="s">
        <v>6977</v>
      </c>
      <c r="GM352" s="263" t="s">
        <v>6977</v>
      </c>
      <c r="GN352" s="263" t="s">
        <v>6977</v>
      </c>
      <c r="GO352" s="263" t="s">
        <v>6977</v>
      </c>
      <c r="GP352" s="263" t="s">
        <v>6977</v>
      </c>
      <c r="GQ352" s="263" t="s">
        <v>6977</v>
      </c>
      <c r="GR352" s="263" t="s">
        <v>6977</v>
      </c>
      <c r="GS352" s="263" t="s">
        <v>6977</v>
      </c>
      <c r="GT352" s="263" t="s">
        <v>6977</v>
      </c>
      <c r="GU352" s="263" t="s">
        <v>6977</v>
      </c>
      <c r="GV352" s="263" t="s">
        <v>6977</v>
      </c>
      <c r="GW352" s="263" t="s">
        <v>6977</v>
      </c>
      <c r="GX352" s="263" t="s">
        <v>6977</v>
      </c>
      <c r="GY352" s="263" t="s">
        <v>6977</v>
      </c>
      <c r="GZ352" s="263" t="s">
        <v>6977</v>
      </c>
      <c r="HA352" s="263" t="s">
        <v>6977</v>
      </c>
      <c r="HB352" s="263" t="s">
        <v>6977</v>
      </c>
      <c r="HC352" s="263" t="s">
        <v>6977</v>
      </c>
      <c r="HD352" s="263" t="s">
        <v>6977</v>
      </c>
      <c r="HE352" s="263" t="s">
        <v>6977</v>
      </c>
      <c r="HF352" s="263" t="s">
        <v>6977</v>
      </c>
      <c r="HG352" s="263" t="s">
        <v>6977</v>
      </c>
      <c r="HH352" s="263" t="s">
        <v>6977</v>
      </c>
      <c r="HI352" s="263" t="s">
        <v>6977</v>
      </c>
      <c r="HJ352" s="263" t="s">
        <v>6977</v>
      </c>
      <c r="HK352" s="263" t="s">
        <v>6977</v>
      </c>
      <c r="HL352" s="263" t="s">
        <v>6977</v>
      </c>
      <c r="HM352" s="263" t="s">
        <v>6977</v>
      </c>
      <c r="HN352" s="263" t="s">
        <v>6977</v>
      </c>
      <c r="HO352" s="263" t="s">
        <v>6977</v>
      </c>
      <c r="HP352" s="263" t="s">
        <v>6977</v>
      </c>
      <c r="HQ352" s="263" t="s">
        <v>6977</v>
      </c>
    </row>
    <row r="353" spans="3:225">
      <c r="C353" s="229"/>
      <c r="D353" s="238" t="s">
        <v>7285</v>
      </c>
      <c r="E353" s="212"/>
      <c r="F353" s="235"/>
      <c r="G353" s="260" t="s">
        <v>7219</v>
      </c>
      <c r="H353" s="261" t="s">
        <v>7219</v>
      </c>
      <c r="I353" s="263" t="s">
        <v>7219</v>
      </c>
      <c r="J353" s="263" t="s">
        <v>7219</v>
      </c>
      <c r="K353" s="263" t="s">
        <v>7219</v>
      </c>
      <c r="L353" s="263" t="s">
        <v>7219</v>
      </c>
      <c r="M353" s="263" t="s">
        <v>7219</v>
      </c>
      <c r="N353" s="263" t="s">
        <v>7219</v>
      </c>
      <c r="O353" s="263" t="s">
        <v>7219</v>
      </c>
      <c r="P353" s="263" t="s">
        <v>7219</v>
      </c>
      <c r="Q353" s="263" t="s">
        <v>7219</v>
      </c>
      <c r="R353" s="263" t="s">
        <v>7219</v>
      </c>
      <c r="S353" s="263" t="s">
        <v>7219</v>
      </c>
      <c r="T353" s="263" t="s">
        <v>7219</v>
      </c>
      <c r="U353" s="263" t="s">
        <v>7219</v>
      </c>
      <c r="V353" s="263" t="s">
        <v>7219</v>
      </c>
      <c r="W353" s="263" t="s">
        <v>7219</v>
      </c>
      <c r="X353" s="263" t="s">
        <v>7219</v>
      </c>
      <c r="Y353" s="263" t="s">
        <v>7219</v>
      </c>
      <c r="Z353" s="263" t="s">
        <v>7219</v>
      </c>
      <c r="AA353" s="263" t="s">
        <v>7219</v>
      </c>
      <c r="AB353" s="263" t="s">
        <v>7219</v>
      </c>
      <c r="AC353" s="263" t="s">
        <v>7219</v>
      </c>
      <c r="AD353" s="263" t="s">
        <v>7219</v>
      </c>
      <c r="AE353" s="263" t="s">
        <v>7219</v>
      </c>
      <c r="AF353" s="263" t="s">
        <v>7219</v>
      </c>
      <c r="AG353" s="263" t="s">
        <v>7219</v>
      </c>
      <c r="AH353" s="263" t="s">
        <v>7219</v>
      </c>
      <c r="AI353" s="263" t="s">
        <v>7219</v>
      </c>
      <c r="AJ353" s="263" t="s">
        <v>7219</v>
      </c>
      <c r="AK353" s="263" t="s">
        <v>7219</v>
      </c>
      <c r="AL353" s="263" t="s">
        <v>7219</v>
      </c>
      <c r="AM353" s="263" t="s">
        <v>7219</v>
      </c>
      <c r="AN353" s="263" t="s">
        <v>7219</v>
      </c>
      <c r="AO353" s="263" t="s">
        <v>7219</v>
      </c>
      <c r="AP353" s="263" t="s">
        <v>7219</v>
      </c>
      <c r="AQ353" s="263" t="s">
        <v>7219</v>
      </c>
      <c r="AR353" s="263" t="s">
        <v>7219</v>
      </c>
      <c r="AS353" s="263" t="s">
        <v>7219</v>
      </c>
      <c r="AT353" s="263" t="s">
        <v>7219</v>
      </c>
      <c r="AU353" s="263" t="s">
        <v>7219</v>
      </c>
      <c r="AV353" s="263" t="s">
        <v>7219</v>
      </c>
      <c r="AW353" s="263" t="s">
        <v>7219</v>
      </c>
      <c r="AX353" s="263" t="s">
        <v>7219</v>
      </c>
      <c r="AY353" s="263" t="s">
        <v>7219</v>
      </c>
      <c r="AZ353" s="263" t="s">
        <v>7219</v>
      </c>
      <c r="BA353" s="263" t="s">
        <v>7219</v>
      </c>
      <c r="BB353" s="263" t="s">
        <v>7219</v>
      </c>
      <c r="BC353" s="263" t="s">
        <v>7219</v>
      </c>
      <c r="BD353" s="263" t="s">
        <v>7219</v>
      </c>
      <c r="BE353" s="263" t="s">
        <v>7219</v>
      </c>
      <c r="BF353" s="263" t="s">
        <v>7219</v>
      </c>
      <c r="BG353" s="263" t="s">
        <v>7219</v>
      </c>
      <c r="BH353" s="263" t="s">
        <v>7219</v>
      </c>
      <c r="BI353" s="263" t="s">
        <v>7219</v>
      </c>
      <c r="BJ353" s="263" t="s">
        <v>7219</v>
      </c>
      <c r="BK353" s="263" t="s">
        <v>7219</v>
      </c>
      <c r="BL353" s="263" t="s">
        <v>7219</v>
      </c>
      <c r="BM353" s="263" t="s">
        <v>7219</v>
      </c>
      <c r="BN353" s="263" t="s">
        <v>7219</v>
      </c>
      <c r="BO353" s="263" t="s">
        <v>7219</v>
      </c>
      <c r="BP353" s="263" t="s">
        <v>7219</v>
      </c>
      <c r="BQ353" s="263" t="s">
        <v>7219</v>
      </c>
      <c r="BR353" s="263" t="s">
        <v>7219</v>
      </c>
      <c r="BS353" s="263" t="s">
        <v>7219</v>
      </c>
      <c r="BT353" s="263" t="s">
        <v>7219</v>
      </c>
      <c r="BU353" s="263" t="s">
        <v>7219</v>
      </c>
      <c r="BV353" s="263" t="s">
        <v>7219</v>
      </c>
      <c r="BW353" s="263" t="s">
        <v>7219</v>
      </c>
      <c r="BX353" s="263" t="s">
        <v>7219</v>
      </c>
      <c r="BY353" s="263" t="s">
        <v>7219</v>
      </c>
      <c r="BZ353" s="263" t="s">
        <v>7219</v>
      </c>
      <c r="CA353" s="263" t="s">
        <v>7219</v>
      </c>
      <c r="CB353" s="263" t="s">
        <v>7219</v>
      </c>
      <c r="CC353" s="263" t="s">
        <v>7219</v>
      </c>
      <c r="CD353" s="263" t="s">
        <v>7219</v>
      </c>
      <c r="CE353" s="263" t="s">
        <v>7219</v>
      </c>
      <c r="CF353" s="263" t="s">
        <v>7219</v>
      </c>
      <c r="CG353" s="263" t="s">
        <v>7219</v>
      </c>
      <c r="CH353" s="263" t="s">
        <v>7219</v>
      </c>
      <c r="CI353" s="263" t="s">
        <v>7219</v>
      </c>
      <c r="CJ353" s="263" t="s">
        <v>7219</v>
      </c>
      <c r="CK353" s="263" t="s">
        <v>7219</v>
      </c>
      <c r="CL353" s="263" t="s">
        <v>7219</v>
      </c>
      <c r="CM353" s="263" t="s">
        <v>7219</v>
      </c>
      <c r="CN353" s="263" t="s">
        <v>7219</v>
      </c>
      <c r="CO353" s="263" t="s">
        <v>7219</v>
      </c>
      <c r="CP353" s="263" t="s">
        <v>7219</v>
      </c>
      <c r="CQ353" s="263" t="s">
        <v>7219</v>
      </c>
      <c r="CR353" s="263" t="s">
        <v>7219</v>
      </c>
      <c r="CS353" s="263" t="s">
        <v>7219</v>
      </c>
      <c r="CT353" s="263" t="s">
        <v>7219</v>
      </c>
      <c r="CU353" s="263" t="s">
        <v>7219</v>
      </c>
      <c r="CV353" s="263" t="s">
        <v>7219</v>
      </c>
      <c r="CW353" s="263" t="s">
        <v>7219</v>
      </c>
      <c r="CX353" s="263" t="s">
        <v>7219</v>
      </c>
      <c r="CY353" s="263" t="s">
        <v>7219</v>
      </c>
      <c r="CZ353" s="263" t="s">
        <v>7219</v>
      </c>
      <c r="DA353" s="263" t="s">
        <v>7219</v>
      </c>
      <c r="DB353" s="263" t="s">
        <v>7219</v>
      </c>
      <c r="DC353" s="263" t="s">
        <v>7219</v>
      </c>
      <c r="DD353" s="263" t="s">
        <v>7219</v>
      </c>
      <c r="DE353" s="263" t="s">
        <v>7219</v>
      </c>
      <c r="DF353" s="263" t="s">
        <v>7219</v>
      </c>
      <c r="DG353" s="263" t="s">
        <v>7219</v>
      </c>
      <c r="DH353" s="263" t="s">
        <v>7219</v>
      </c>
      <c r="DI353" s="263" t="s">
        <v>7219</v>
      </c>
      <c r="DJ353" s="263" t="s">
        <v>7219</v>
      </c>
      <c r="DK353" s="263" t="s">
        <v>7219</v>
      </c>
      <c r="DL353" s="263" t="s">
        <v>7219</v>
      </c>
      <c r="DM353" s="263" t="s">
        <v>7219</v>
      </c>
      <c r="DN353" s="263" t="s">
        <v>7219</v>
      </c>
      <c r="DO353" s="263" t="s">
        <v>7219</v>
      </c>
      <c r="DP353" s="263" t="s">
        <v>7219</v>
      </c>
      <c r="DQ353" s="263" t="s">
        <v>7219</v>
      </c>
      <c r="DR353" s="263" t="s">
        <v>7219</v>
      </c>
      <c r="DS353" s="263" t="s">
        <v>7219</v>
      </c>
      <c r="DT353" s="263" t="s">
        <v>7219</v>
      </c>
      <c r="DU353" s="263" t="s">
        <v>7219</v>
      </c>
      <c r="DV353" s="263" t="s">
        <v>7219</v>
      </c>
      <c r="DW353" s="263" t="s">
        <v>7219</v>
      </c>
      <c r="DX353" s="263" t="s">
        <v>7219</v>
      </c>
      <c r="DY353" s="263" t="s">
        <v>7219</v>
      </c>
      <c r="DZ353" s="263" t="s">
        <v>7219</v>
      </c>
      <c r="EA353" s="263" t="s">
        <v>7219</v>
      </c>
      <c r="EB353" s="263" t="s">
        <v>7219</v>
      </c>
      <c r="EC353" s="263" t="s">
        <v>7219</v>
      </c>
      <c r="ED353" s="263" t="s">
        <v>7219</v>
      </c>
      <c r="EE353" s="263" t="s">
        <v>7219</v>
      </c>
      <c r="EF353" s="263" t="s">
        <v>7219</v>
      </c>
      <c r="EG353" s="263" t="s">
        <v>7219</v>
      </c>
      <c r="EH353" s="263" t="s">
        <v>7219</v>
      </c>
      <c r="EI353" s="263" t="s">
        <v>7219</v>
      </c>
      <c r="EJ353" s="263" t="s">
        <v>7219</v>
      </c>
      <c r="EK353" s="263" t="s">
        <v>7219</v>
      </c>
      <c r="EL353" s="263" t="s">
        <v>7219</v>
      </c>
      <c r="EM353" s="263" t="s">
        <v>7219</v>
      </c>
      <c r="EN353" s="263" t="s">
        <v>7219</v>
      </c>
      <c r="EO353" s="263" t="s">
        <v>7219</v>
      </c>
      <c r="EP353" s="263" t="s">
        <v>7219</v>
      </c>
      <c r="EQ353" s="263" t="s">
        <v>7219</v>
      </c>
      <c r="ER353" s="263" t="s">
        <v>7219</v>
      </c>
      <c r="ES353" s="263" t="s">
        <v>7219</v>
      </c>
      <c r="ET353" s="263" t="s">
        <v>7219</v>
      </c>
      <c r="EU353" s="263" t="s">
        <v>7219</v>
      </c>
      <c r="EV353" s="263" t="s">
        <v>7219</v>
      </c>
      <c r="EW353" s="263" t="s">
        <v>7219</v>
      </c>
      <c r="EX353" s="263" t="s">
        <v>7219</v>
      </c>
      <c r="EY353" s="263" t="s">
        <v>7219</v>
      </c>
      <c r="EZ353" s="263" t="s">
        <v>7219</v>
      </c>
      <c r="FA353" s="263" t="s">
        <v>7219</v>
      </c>
      <c r="FB353" s="263" t="s">
        <v>7219</v>
      </c>
      <c r="FC353" s="263" t="s">
        <v>7219</v>
      </c>
      <c r="FD353" s="263" t="s">
        <v>7219</v>
      </c>
      <c r="FE353" s="263" t="s">
        <v>7219</v>
      </c>
      <c r="FF353" s="263" t="s">
        <v>7219</v>
      </c>
      <c r="FG353" s="263" t="s">
        <v>7219</v>
      </c>
      <c r="FH353" s="263" t="s">
        <v>7219</v>
      </c>
      <c r="FI353" s="263" t="s">
        <v>7219</v>
      </c>
      <c r="FJ353" s="263" t="s">
        <v>7219</v>
      </c>
      <c r="FK353" s="263" t="s">
        <v>7219</v>
      </c>
      <c r="FL353" s="263" t="s">
        <v>7219</v>
      </c>
      <c r="FM353" s="263" t="s">
        <v>7219</v>
      </c>
      <c r="FN353" s="263" t="s">
        <v>7219</v>
      </c>
      <c r="FO353" s="263" t="s">
        <v>7219</v>
      </c>
      <c r="FP353" s="263" t="s">
        <v>7219</v>
      </c>
      <c r="FQ353" s="263" t="s">
        <v>7219</v>
      </c>
      <c r="FR353" s="263" t="s">
        <v>7219</v>
      </c>
      <c r="FS353" s="263" t="s">
        <v>7219</v>
      </c>
      <c r="FT353" s="263" t="s">
        <v>7219</v>
      </c>
      <c r="FU353" s="263" t="s">
        <v>7219</v>
      </c>
      <c r="FV353" s="263" t="s">
        <v>7219</v>
      </c>
      <c r="FW353" s="263" t="s">
        <v>7219</v>
      </c>
      <c r="FX353" s="263" t="s">
        <v>7219</v>
      </c>
      <c r="FY353" s="263" t="s">
        <v>7219</v>
      </c>
      <c r="FZ353" s="263" t="s">
        <v>7219</v>
      </c>
      <c r="GA353" s="263" t="s">
        <v>7219</v>
      </c>
      <c r="GB353" s="263" t="s">
        <v>7219</v>
      </c>
      <c r="GC353" s="263" t="s">
        <v>7219</v>
      </c>
      <c r="GD353" s="263" t="s">
        <v>7219</v>
      </c>
      <c r="GE353" s="263" t="s">
        <v>7219</v>
      </c>
      <c r="GF353" s="263" t="s">
        <v>7219</v>
      </c>
      <c r="GG353" s="263" t="s">
        <v>7219</v>
      </c>
      <c r="GH353" s="263" t="s">
        <v>7219</v>
      </c>
      <c r="GI353" s="263" t="s">
        <v>7219</v>
      </c>
      <c r="GJ353" s="263" t="s">
        <v>7219</v>
      </c>
      <c r="GK353" s="263" t="s">
        <v>7219</v>
      </c>
      <c r="GL353" s="263" t="s">
        <v>7219</v>
      </c>
      <c r="GM353" s="263" t="s">
        <v>7219</v>
      </c>
      <c r="GN353" s="263" t="s">
        <v>7219</v>
      </c>
      <c r="GO353" s="263" t="s">
        <v>7219</v>
      </c>
      <c r="GP353" s="263" t="s">
        <v>7219</v>
      </c>
      <c r="GQ353" s="263" t="s">
        <v>7219</v>
      </c>
      <c r="GR353" s="263" t="s">
        <v>7219</v>
      </c>
      <c r="GS353" s="263" t="s">
        <v>7219</v>
      </c>
      <c r="GT353" s="263" t="s">
        <v>7219</v>
      </c>
      <c r="GU353" s="263" t="s">
        <v>7219</v>
      </c>
      <c r="GV353" s="263" t="s">
        <v>7219</v>
      </c>
      <c r="GW353" s="263" t="s">
        <v>7219</v>
      </c>
      <c r="GX353" s="263" t="s">
        <v>7219</v>
      </c>
      <c r="GY353" s="263" t="s">
        <v>7219</v>
      </c>
      <c r="GZ353" s="263" t="s">
        <v>7219</v>
      </c>
      <c r="HA353" s="263" t="s">
        <v>7219</v>
      </c>
      <c r="HB353" s="263" t="s">
        <v>7219</v>
      </c>
      <c r="HC353" s="263" t="s">
        <v>7219</v>
      </c>
      <c r="HD353" s="263" t="s">
        <v>7219</v>
      </c>
      <c r="HE353" s="263" t="s">
        <v>7219</v>
      </c>
      <c r="HF353" s="263" t="s">
        <v>7219</v>
      </c>
      <c r="HG353" s="263" t="s">
        <v>7219</v>
      </c>
      <c r="HH353" s="263" t="s">
        <v>7219</v>
      </c>
      <c r="HI353" s="263" t="s">
        <v>7219</v>
      </c>
      <c r="HJ353" s="263" t="s">
        <v>7219</v>
      </c>
      <c r="HK353" s="263" t="s">
        <v>7219</v>
      </c>
      <c r="HL353" s="263" t="s">
        <v>7219</v>
      </c>
      <c r="HM353" s="263" t="s">
        <v>7219</v>
      </c>
      <c r="HN353" s="263" t="s">
        <v>7219</v>
      </c>
      <c r="HO353" s="263" t="s">
        <v>7219</v>
      </c>
      <c r="HP353" s="263" t="s">
        <v>7219</v>
      </c>
      <c r="HQ353" s="263" t="s">
        <v>7219</v>
      </c>
    </row>
    <row r="354" spans="3:225">
      <c r="C354" s="229"/>
      <c r="D354" s="212"/>
      <c r="E354" s="229" t="s">
        <v>7204</v>
      </c>
      <c r="F354" s="235" t="s">
        <v>7286</v>
      </c>
      <c r="G354" s="260" t="s">
        <v>7206</v>
      </c>
      <c r="H354" s="261" t="s">
        <v>7207</v>
      </c>
      <c r="I354" s="263">
        <v>-9279.0167999999994</v>
      </c>
      <c r="J354" s="263">
        <v>841364.46120000002</v>
      </c>
      <c r="K354" s="263">
        <v>-7211.7251999999999</v>
      </c>
      <c r="L354" s="263" t="s">
        <v>135</v>
      </c>
      <c r="M354" s="263">
        <v>14328.269200000001</v>
      </c>
      <c r="N354" s="263">
        <v>2878100</v>
      </c>
      <c r="O354" s="263">
        <v>1376600</v>
      </c>
      <c r="P354" s="263">
        <v>-1801.4803999999999</v>
      </c>
      <c r="Q354" s="263">
        <v>-4863.1890999999996</v>
      </c>
      <c r="R354" s="263">
        <v>-239350.9546</v>
      </c>
      <c r="S354" s="263">
        <v>263468.8665</v>
      </c>
      <c r="T354" s="263">
        <v>-2427.1927999999998</v>
      </c>
      <c r="U354" s="263">
        <v>-14197.419</v>
      </c>
      <c r="V354" s="263">
        <v>-19939.323400000001</v>
      </c>
      <c r="W354" s="263">
        <v>-2748.6675</v>
      </c>
      <c r="X354" s="263">
        <v>-8328.3644999999997</v>
      </c>
      <c r="Y354" s="263">
        <v>19575.312600000001</v>
      </c>
      <c r="Z354" s="263" t="s">
        <v>135</v>
      </c>
      <c r="AA354" s="263">
        <v>37360.985000000001</v>
      </c>
      <c r="AB354" s="263" t="s">
        <v>135</v>
      </c>
      <c r="AC354" s="263">
        <v>288.9468</v>
      </c>
      <c r="AD354" s="263" t="s">
        <v>135</v>
      </c>
      <c r="AE354" s="263">
        <v>7096.8045000000002</v>
      </c>
      <c r="AF354" s="263">
        <v>38479.260300000002</v>
      </c>
      <c r="AG354" s="263">
        <v>4501.7695999999996</v>
      </c>
      <c r="AH354" s="263" t="s">
        <v>135</v>
      </c>
      <c r="AI354" s="263">
        <v>3410.9324999999999</v>
      </c>
      <c r="AJ354" s="263">
        <v>14617.499</v>
      </c>
      <c r="AK354" s="263">
        <v>2555.7777999999998</v>
      </c>
      <c r="AL354" s="263">
        <v>755.94780000000003</v>
      </c>
      <c r="AM354" s="263">
        <v>686.76649999999995</v>
      </c>
      <c r="AN354" s="263">
        <v>5266.7021000000004</v>
      </c>
      <c r="AO354" s="263">
        <v>1984.0463999999999</v>
      </c>
      <c r="AP354" s="263" t="s">
        <v>135</v>
      </c>
      <c r="AQ354" s="263" t="s">
        <v>135</v>
      </c>
      <c r="AR354" s="263">
        <v>-110.66589999999999</v>
      </c>
      <c r="AS354" s="263">
        <v>452.74239999999998</v>
      </c>
      <c r="AT354" s="263">
        <v>10288.007299999999</v>
      </c>
      <c r="AU354" s="263">
        <v>-56876.635499999997</v>
      </c>
      <c r="AV354" s="263">
        <v>1659.7779</v>
      </c>
      <c r="AW354" s="263" t="s">
        <v>135</v>
      </c>
      <c r="AX354" s="263" t="s">
        <v>135</v>
      </c>
      <c r="AY354" s="263">
        <v>19467.155900000002</v>
      </c>
      <c r="AZ354" s="263">
        <v>-557308.61459999997</v>
      </c>
      <c r="BA354" s="263">
        <v>-168.5377</v>
      </c>
      <c r="BB354" s="263">
        <v>-15.872199999999999</v>
      </c>
      <c r="BC354" s="263">
        <v>1351.7083</v>
      </c>
      <c r="BD354" s="263" t="s">
        <v>135</v>
      </c>
      <c r="BE354" s="263">
        <v>176.13130000000001</v>
      </c>
      <c r="BF354" s="263">
        <v>-2161.62</v>
      </c>
      <c r="BG354" s="263">
        <v>12284.712</v>
      </c>
      <c r="BH354" s="263">
        <v>3941.6563000000001</v>
      </c>
      <c r="BI354" s="263">
        <v>10236.716399999999</v>
      </c>
      <c r="BJ354" s="263" t="s">
        <v>135</v>
      </c>
      <c r="BK354" s="263">
        <v>-25.704599999999999</v>
      </c>
      <c r="BL354" s="263" t="s">
        <v>135</v>
      </c>
      <c r="BM354" s="263">
        <v>32644.867300000002</v>
      </c>
      <c r="BN354" s="263">
        <v>1247.4023</v>
      </c>
      <c r="BO354" s="263">
        <v>3543.0879</v>
      </c>
      <c r="BP354" s="263">
        <v>27872.5304</v>
      </c>
      <c r="BQ354" s="263">
        <v>-12140.876099999999</v>
      </c>
      <c r="BR354" s="263">
        <v>1482.2683</v>
      </c>
      <c r="BS354" s="263">
        <v>56444.316800000001</v>
      </c>
      <c r="BT354" s="263">
        <v>-3638.3874999999998</v>
      </c>
      <c r="BU354" s="263">
        <v>5860.9642999999996</v>
      </c>
      <c r="BV354" s="263">
        <v>46353.9326</v>
      </c>
      <c r="BW354" s="263">
        <v>2793.6383999999998</v>
      </c>
      <c r="BX354" s="263" t="s">
        <v>135</v>
      </c>
      <c r="BY354" s="263" t="s">
        <v>135</v>
      </c>
      <c r="BZ354" s="263" t="s">
        <v>135</v>
      </c>
      <c r="CA354" s="263">
        <v>-12058.0623</v>
      </c>
      <c r="CB354" s="263" t="s">
        <v>135</v>
      </c>
      <c r="CC354" s="263">
        <v>-83.645200000000003</v>
      </c>
      <c r="CD354" s="263">
        <v>19150.019499999999</v>
      </c>
      <c r="CE354" s="263">
        <v>-186.86619999999999</v>
      </c>
      <c r="CF354" s="263" t="s">
        <v>135</v>
      </c>
      <c r="CG354" s="263">
        <v>1707.0894000000001</v>
      </c>
      <c r="CH354" s="263">
        <v>14045.266</v>
      </c>
      <c r="CI354" s="263">
        <v>-2498.4769999999999</v>
      </c>
      <c r="CJ354" s="263">
        <v>-14802.931399999999</v>
      </c>
      <c r="CK354" s="263">
        <v>-2335.4243000000001</v>
      </c>
      <c r="CL354" s="263">
        <v>2709.5351000000001</v>
      </c>
      <c r="CM354" s="263">
        <v>-10355.343699999999</v>
      </c>
      <c r="CN354" s="263">
        <v>-3823.2730000000001</v>
      </c>
      <c r="CO354" s="263">
        <v>-237.20009999999999</v>
      </c>
      <c r="CP354" s="263">
        <v>-7494.4804999999997</v>
      </c>
      <c r="CQ354" s="263" t="s">
        <v>135</v>
      </c>
      <c r="CR354" s="263" t="s">
        <v>135</v>
      </c>
      <c r="CS354" s="263">
        <v>11994.802299999999</v>
      </c>
      <c r="CT354" s="263">
        <v>5167.0275000000001</v>
      </c>
      <c r="CU354" s="263" t="s">
        <v>135</v>
      </c>
      <c r="CV354" s="263">
        <v>28554.392500000002</v>
      </c>
      <c r="CW354" s="263">
        <v>11033.7449</v>
      </c>
      <c r="CX354" s="263">
        <v>13871.933800000001</v>
      </c>
      <c r="CY354" s="263">
        <v>5091.0003999999999</v>
      </c>
      <c r="CZ354" s="263" t="s">
        <v>135</v>
      </c>
      <c r="DA354" s="263">
        <v>-11.580299999999999</v>
      </c>
      <c r="DB354" s="263">
        <v>-3298.9295999999999</v>
      </c>
      <c r="DC354" s="263">
        <v>-1500.3112000000001</v>
      </c>
      <c r="DD354" s="263">
        <v>-3683.0520000000001</v>
      </c>
      <c r="DE354" s="263">
        <v>8452.6237999999994</v>
      </c>
      <c r="DF354" s="263">
        <v>9855.1774000000005</v>
      </c>
      <c r="DG354" s="263">
        <v>-1911.1799000000001</v>
      </c>
      <c r="DH354" s="263">
        <v>-1319.251</v>
      </c>
      <c r="DI354" s="263">
        <v>-792.46900000000005</v>
      </c>
      <c r="DJ354" s="263">
        <v>-186.7687</v>
      </c>
      <c r="DK354" s="263">
        <v>-431.024</v>
      </c>
      <c r="DL354" s="263" t="s">
        <v>135</v>
      </c>
      <c r="DM354" s="263">
        <v>-43189.1</v>
      </c>
      <c r="DN354" s="263">
        <v>-2405.02</v>
      </c>
      <c r="DO354" s="263" t="s">
        <v>135</v>
      </c>
      <c r="DP354" s="263">
        <v>182.1763</v>
      </c>
      <c r="DQ354" s="263">
        <v>-1009.346</v>
      </c>
      <c r="DR354" s="263" t="s">
        <v>135</v>
      </c>
      <c r="DS354" s="263">
        <v>1740.3742</v>
      </c>
      <c r="DT354" s="263">
        <v>-409.28949999999998</v>
      </c>
      <c r="DU354" s="263" t="s">
        <v>135</v>
      </c>
      <c r="DV354" s="263" t="s">
        <v>135</v>
      </c>
      <c r="DW354" s="263">
        <v>3260.5149999999999</v>
      </c>
      <c r="DX354" s="263" t="s">
        <v>135</v>
      </c>
      <c r="DY354" s="263">
        <v>1607.252</v>
      </c>
      <c r="DZ354" s="263" t="s">
        <v>135</v>
      </c>
      <c r="EA354" s="263">
        <v>1103.7289000000001</v>
      </c>
      <c r="EB354" s="263">
        <v>298.1146</v>
      </c>
      <c r="EC354" s="263">
        <v>-2699.8989999999999</v>
      </c>
      <c r="ED354" s="263">
        <v>1218.6269</v>
      </c>
      <c r="EE354" s="263" t="s">
        <v>135</v>
      </c>
      <c r="EF354" s="263" t="s">
        <v>135</v>
      </c>
      <c r="EG354" s="263" t="s">
        <v>135</v>
      </c>
      <c r="EH354" s="263" t="s">
        <v>135</v>
      </c>
      <c r="EI354" s="263" t="s">
        <v>135</v>
      </c>
      <c r="EJ354" s="263" t="s">
        <v>135</v>
      </c>
      <c r="EK354" s="263">
        <v>12204.101000000001</v>
      </c>
      <c r="EL354" s="263">
        <v>5126.0689000000002</v>
      </c>
      <c r="EM354" s="263">
        <v>-12394.46</v>
      </c>
      <c r="EN354" s="263">
        <v>-82624.67</v>
      </c>
      <c r="EO354" s="263">
        <v>-314.9375</v>
      </c>
      <c r="EP354" s="263" t="s">
        <v>6977</v>
      </c>
      <c r="EQ354" s="263" t="s">
        <v>6977</v>
      </c>
      <c r="ER354" s="263" t="s">
        <v>6977</v>
      </c>
      <c r="ES354" s="263" t="s">
        <v>6977</v>
      </c>
      <c r="ET354" s="263" t="s">
        <v>6977</v>
      </c>
      <c r="EU354" s="263" t="s">
        <v>6977</v>
      </c>
      <c r="EV354" s="263" t="s">
        <v>6977</v>
      </c>
      <c r="EW354" s="263" t="s">
        <v>6977</v>
      </c>
      <c r="EX354" s="263" t="s">
        <v>6977</v>
      </c>
      <c r="EY354" s="263" t="s">
        <v>6977</v>
      </c>
      <c r="EZ354" s="263" t="s">
        <v>6977</v>
      </c>
      <c r="FA354" s="263" t="s">
        <v>6977</v>
      </c>
      <c r="FB354" s="263" t="s">
        <v>6977</v>
      </c>
      <c r="FC354" s="263" t="s">
        <v>6977</v>
      </c>
      <c r="FD354" s="263" t="s">
        <v>6977</v>
      </c>
      <c r="FE354" s="263" t="s">
        <v>6977</v>
      </c>
      <c r="FF354" s="263" t="s">
        <v>6977</v>
      </c>
      <c r="FG354" s="263" t="s">
        <v>6977</v>
      </c>
      <c r="FH354" s="263" t="s">
        <v>6977</v>
      </c>
      <c r="FI354" s="263" t="s">
        <v>6977</v>
      </c>
      <c r="FJ354" s="263" t="s">
        <v>6977</v>
      </c>
      <c r="FK354" s="263" t="s">
        <v>6977</v>
      </c>
      <c r="FL354" s="263" t="s">
        <v>6977</v>
      </c>
      <c r="FM354" s="263" t="s">
        <v>6977</v>
      </c>
      <c r="FN354" s="263" t="s">
        <v>6977</v>
      </c>
      <c r="FO354" s="263" t="s">
        <v>6977</v>
      </c>
      <c r="FP354" s="263" t="s">
        <v>6977</v>
      </c>
      <c r="FQ354" s="263" t="s">
        <v>6977</v>
      </c>
      <c r="FR354" s="263" t="s">
        <v>6977</v>
      </c>
      <c r="FS354" s="263" t="s">
        <v>6977</v>
      </c>
      <c r="FT354" s="263" t="s">
        <v>6977</v>
      </c>
      <c r="FU354" s="263" t="s">
        <v>6977</v>
      </c>
      <c r="FV354" s="263" t="s">
        <v>6977</v>
      </c>
      <c r="FW354" s="263" t="s">
        <v>6977</v>
      </c>
      <c r="FX354" s="263" t="s">
        <v>6977</v>
      </c>
      <c r="FY354" s="263" t="s">
        <v>6977</v>
      </c>
      <c r="FZ354" s="263" t="s">
        <v>6977</v>
      </c>
      <c r="GA354" s="263" t="s">
        <v>6977</v>
      </c>
      <c r="GB354" s="263" t="s">
        <v>6977</v>
      </c>
      <c r="GC354" s="263" t="s">
        <v>6977</v>
      </c>
      <c r="GD354" s="263" t="s">
        <v>6977</v>
      </c>
      <c r="GE354" s="263" t="s">
        <v>6977</v>
      </c>
      <c r="GF354" s="263" t="s">
        <v>6977</v>
      </c>
      <c r="GG354" s="263" t="s">
        <v>6977</v>
      </c>
      <c r="GH354" s="263" t="s">
        <v>6977</v>
      </c>
      <c r="GI354" s="263" t="s">
        <v>6977</v>
      </c>
      <c r="GJ354" s="263" t="s">
        <v>6977</v>
      </c>
      <c r="GK354" s="263" t="s">
        <v>6977</v>
      </c>
      <c r="GL354" s="263" t="s">
        <v>6977</v>
      </c>
      <c r="GM354" s="263" t="s">
        <v>6977</v>
      </c>
      <c r="GN354" s="263" t="s">
        <v>6977</v>
      </c>
      <c r="GO354" s="263" t="s">
        <v>6977</v>
      </c>
      <c r="GP354" s="263" t="s">
        <v>6977</v>
      </c>
      <c r="GQ354" s="263" t="s">
        <v>6977</v>
      </c>
      <c r="GR354" s="263" t="s">
        <v>6977</v>
      </c>
      <c r="GS354" s="263" t="s">
        <v>6977</v>
      </c>
      <c r="GT354" s="263" t="s">
        <v>6977</v>
      </c>
      <c r="GU354" s="263" t="s">
        <v>6977</v>
      </c>
      <c r="GV354" s="263" t="s">
        <v>6977</v>
      </c>
      <c r="GW354" s="263" t="s">
        <v>6977</v>
      </c>
      <c r="GX354" s="263" t="s">
        <v>6977</v>
      </c>
      <c r="GY354" s="263" t="s">
        <v>6977</v>
      </c>
      <c r="GZ354" s="263" t="s">
        <v>6977</v>
      </c>
      <c r="HA354" s="263" t="s">
        <v>6977</v>
      </c>
      <c r="HB354" s="263" t="s">
        <v>6977</v>
      </c>
      <c r="HC354" s="263" t="s">
        <v>6977</v>
      </c>
      <c r="HD354" s="263" t="s">
        <v>6977</v>
      </c>
      <c r="HE354" s="263" t="s">
        <v>6977</v>
      </c>
      <c r="HF354" s="263" t="s">
        <v>6977</v>
      </c>
      <c r="HG354" s="263" t="s">
        <v>6977</v>
      </c>
      <c r="HH354" s="263" t="s">
        <v>6977</v>
      </c>
      <c r="HI354" s="263" t="s">
        <v>6977</v>
      </c>
      <c r="HJ354" s="263" t="s">
        <v>6977</v>
      </c>
      <c r="HK354" s="263" t="s">
        <v>6977</v>
      </c>
      <c r="HL354" s="263" t="s">
        <v>6977</v>
      </c>
      <c r="HM354" s="263" t="s">
        <v>6977</v>
      </c>
      <c r="HN354" s="263" t="s">
        <v>6977</v>
      </c>
      <c r="HO354" s="263" t="s">
        <v>6977</v>
      </c>
      <c r="HP354" s="263" t="s">
        <v>6977</v>
      </c>
      <c r="HQ354" s="263" t="s">
        <v>6977</v>
      </c>
    </row>
    <row r="355" spans="3:225">
      <c r="C355" s="229"/>
      <c r="D355" s="212"/>
      <c r="E355" s="229" t="s">
        <v>7208</v>
      </c>
      <c r="F355" s="235" t="s">
        <v>7286</v>
      </c>
      <c r="G355" s="260" t="s">
        <v>7206</v>
      </c>
      <c r="H355" s="261" t="s">
        <v>7207</v>
      </c>
      <c r="I355" s="263">
        <v>-20433.371999999999</v>
      </c>
      <c r="J355" s="263">
        <v>907810.66599999997</v>
      </c>
      <c r="K355" s="263">
        <v>-17692.640800000001</v>
      </c>
      <c r="L355" s="263" t="s">
        <v>135</v>
      </c>
      <c r="M355" s="263">
        <v>-1216.5952</v>
      </c>
      <c r="N355" s="263">
        <v>-121774.3067</v>
      </c>
      <c r="O355" s="263" t="s">
        <v>135</v>
      </c>
      <c r="P355" s="263">
        <v>-33.919899999999998</v>
      </c>
      <c r="Q355" s="263">
        <v>-4833.9736000000003</v>
      </c>
      <c r="R355" s="263">
        <v>-1390600</v>
      </c>
      <c r="S355" s="263">
        <v>259050.38159999999</v>
      </c>
      <c r="T355" s="263">
        <v>-3549.2514000000001</v>
      </c>
      <c r="U355" s="263">
        <v>-2866.7673</v>
      </c>
      <c r="V355" s="263">
        <v>-9507.7592000000004</v>
      </c>
      <c r="W355" s="263">
        <v>3323.4807000000001</v>
      </c>
      <c r="X355" s="263">
        <v>-6595.1670000000004</v>
      </c>
      <c r="Y355" s="263">
        <v>14123.2829</v>
      </c>
      <c r="Z355" s="263" t="s">
        <v>135</v>
      </c>
      <c r="AA355" s="263">
        <v>35501.740100000003</v>
      </c>
      <c r="AB355" s="263" t="s">
        <v>135</v>
      </c>
      <c r="AC355" s="263">
        <v>-531.61389999999994</v>
      </c>
      <c r="AD355" s="263" t="s">
        <v>135</v>
      </c>
      <c r="AE355" s="263">
        <v>9367.3973000000005</v>
      </c>
      <c r="AF355" s="263">
        <v>25516.249199999998</v>
      </c>
      <c r="AG355" s="263">
        <v>-3967.7449999999999</v>
      </c>
      <c r="AH355" s="263" t="s">
        <v>135</v>
      </c>
      <c r="AI355" s="263">
        <v>-3625.4762999999998</v>
      </c>
      <c r="AJ355" s="263">
        <v>16278.99</v>
      </c>
      <c r="AK355" s="263">
        <v>-74337.927599999995</v>
      </c>
      <c r="AL355" s="263">
        <v>2044.9603</v>
      </c>
      <c r="AM355" s="263">
        <v>-3798.1712000000002</v>
      </c>
      <c r="AN355" s="263">
        <v>11946.561600000001</v>
      </c>
      <c r="AO355" s="263">
        <v>2539.2428</v>
      </c>
      <c r="AP355" s="263" t="s">
        <v>135</v>
      </c>
      <c r="AQ355" s="263">
        <v>7949.0424999999996</v>
      </c>
      <c r="AR355" s="263">
        <v>1372.2737999999999</v>
      </c>
      <c r="AS355" s="263">
        <v>444.69049999999999</v>
      </c>
      <c r="AT355" s="263">
        <v>7543.6242000000002</v>
      </c>
      <c r="AU355" s="263">
        <v>-51411.322699999997</v>
      </c>
      <c r="AV355" s="263">
        <v>2409.259</v>
      </c>
      <c r="AW355" s="263">
        <v>-19765.8603</v>
      </c>
      <c r="AX355" s="263" t="s">
        <v>135</v>
      </c>
      <c r="AY355" s="263">
        <v>-51459.758800000003</v>
      </c>
      <c r="AZ355" s="263">
        <v>-322447.47409999999</v>
      </c>
      <c r="BA355" s="263">
        <v>-423.34109999999998</v>
      </c>
      <c r="BB355" s="263">
        <v>-51.543199999999999</v>
      </c>
      <c r="BC355" s="263">
        <v>1367.0192</v>
      </c>
      <c r="BD355" s="263" t="s">
        <v>135</v>
      </c>
      <c r="BE355" s="263">
        <v>329.59570000000002</v>
      </c>
      <c r="BF355" s="263">
        <v>-1340.4544000000001</v>
      </c>
      <c r="BG355" s="263">
        <v>71182.565300000002</v>
      </c>
      <c r="BH355" s="263">
        <v>2741.4135000000001</v>
      </c>
      <c r="BI355" s="263">
        <v>9120.8441000000003</v>
      </c>
      <c r="BJ355" s="263" t="s">
        <v>135</v>
      </c>
      <c r="BK355" s="263">
        <v>-17921.823499999999</v>
      </c>
      <c r="BL355" s="263">
        <v>-3156.8157999999999</v>
      </c>
      <c r="BM355" s="263">
        <v>18107.594700000001</v>
      </c>
      <c r="BN355" s="263">
        <v>1334.5364999999999</v>
      </c>
      <c r="BO355" s="263">
        <v>4205.7408999999998</v>
      </c>
      <c r="BP355" s="263">
        <v>564688.68889999995</v>
      </c>
      <c r="BQ355" s="263">
        <v>555.31529999999998</v>
      </c>
      <c r="BR355" s="263">
        <v>3109.5974999999999</v>
      </c>
      <c r="BS355" s="263">
        <v>69298.6008</v>
      </c>
      <c r="BT355" s="263">
        <v>-5309.9710999999998</v>
      </c>
      <c r="BU355" s="263">
        <v>5511.0468000000001</v>
      </c>
      <c r="BV355" s="263">
        <v>75676.075200000007</v>
      </c>
      <c r="BW355" s="263">
        <v>4222.0402000000004</v>
      </c>
      <c r="BX355" s="263" t="s">
        <v>135</v>
      </c>
      <c r="BY355" s="263" t="s">
        <v>135</v>
      </c>
      <c r="BZ355" s="263" t="s">
        <v>135</v>
      </c>
      <c r="CA355" s="263">
        <v>-8753.8489000000009</v>
      </c>
      <c r="CB355" s="263" t="s">
        <v>135</v>
      </c>
      <c r="CC355" s="263">
        <v>8730.8363000000008</v>
      </c>
      <c r="CD355" s="263">
        <v>24997.176299999999</v>
      </c>
      <c r="CE355" s="263">
        <v>-1549.9214999999999</v>
      </c>
      <c r="CF355" s="263" t="s">
        <v>135</v>
      </c>
      <c r="CG355" s="263">
        <v>3359.6333</v>
      </c>
      <c r="CH355" s="263">
        <v>15315.002899999999</v>
      </c>
      <c r="CI355" s="263">
        <v>-3025.4285</v>
      </c>
      <c r="CJ355" s="263">
        <v>-9344.7999</v>
      </c>
      <c r="CK355" s="263">
        <v>-1526.3973000000001</v>
      </c>
      <c r="CL355" s="263">
        <v>1999.5563999999999</v>
      </c>
      <c r="CM355" s="263">
        <v>-6007.5346</v>
      </c>
      <c r="CN355" s="263">
        <v>-2237.1217999999999</v>
      </c>
      <c r="CO355" s="263">
        <v>-42.274900000000002</v>
      </c>
      <c r="CP355" s="263">
        <v>-8795.5619000000006</v>
      </c>
      <c r="CQ355" s="263" t="s">
        <v>135</v>
      </c>
      <c r="CR355" s="263" t="s">
        <v>135</v>
      </c>
      <c r="CS355" s="263">
        <v>25788.0376</v>
      </c>
      <c r="CT355" s="263">
        <v>4212.4610000000002</v>
      </c>
      <c r="CU355" s="263" t="s">
        <v>135</v>
      </c>
      <c r="CV355" s="263">
        <v>-38216.465900000003</v>
      </c>
      <c r="CW355" s="263">
        <v>14288.794599999999</v>
      </c>
      <c r="CX355" s="263">
        <v>15241.511</v>
      </c>
      <c r="CY355" s="263">
        <v>-4305.3116</v>
      </c>
      <c r="CZ355" s="263" t="s">
        <v>135</v>
      </c>
      <c r="DA355" s="263">
        <v>-1595.9648999999999</v>
      </c>
      <c r="DB355" s="263">
        <v>2884.2251000000001</v>
      </c>
      <c r="DC355" s="263">
        <v>-1806.2560000000001</v>
      </c>
      <c r="DD355" s="263">
        <v>-8584.0059999999994</v>
      </c>
      <c r="DE355" s="263">
        <v>8141.7426999999998</v>
      </c>
      <c r="DF355" s="263">
        <v>11763.67</v>
      </c>
      <c r="DG355" s="263">
        <v>5901.6117999999997</v>
      </c>
      <c r="DH355" s="263">
        <v>-1361.12</v>
      </c>
      <c r="DI355" s="263">
        <v>-255.94800000000001</v>
      </c>
      <c r="DJ355" s="263">
        <v>-2978.8456000000001</v>
      </c>
      <c r="DK355" s="263">
        <v>-526.91359999999997</v>
      </c>
      <c r="DL355" s="263">
        <v>-2742.6408999999999</v>
      </c>
      <c r="DM355" s="263">
        <v>-46382.13</v>
      </c>
      <c r="DN355" s="263">
        <v>-7597.2969999999996</v>
      </c>
      <c r="DO355" s="263">
        <v>21438.532999999999</v>
      </c>
      <c r="DP355" s="263">
        <v>1117.6026999999999</v>
      </c>
      <c r="DQ355" s="263">
        <v>-4039.4830000000002</v>
      </c>
      <c r="DR355" s="263" t="s">
        <v>135</v>
      </c>
      <c r="DS355" s="263">
        <v>6036.6876000000002</v>
      </c>
      <c r="DT355" s="263">
        <v>-438.48899999999998</v>
      </c>
      <c r="DU355" s="263" t="s">
        <v>135</v>
      </c>
      <c r="DV355" s="263">
        <v>-105869.8</v>
      </c>
      <c r="DW355" s="263">
        <v>3518.9960000000001</v>
      </c>
      <c r="DX355" s="263" t="s">
        <v>135</v>
      </c>
      <c r="DY355" s="263">
        <v>2994.375</v>
      </c>
      <c r="DZ355" s="263" t="s">
        <v>135</v>
      </c>
      <c r="EA355" s="263" t="s">
        <v>135</v>
      </c>
      <c r="EB355" s="263">
        <v>-973.62009999999998</v>
      </c>
      <c r="EC355" s="263">
        <v>-3451.9189999999999</v>
      </c>
      <c r="ED355" s="263">
        <v>1582.5536999999999</v>
      </c>
      <c r="EE355" s="263">
        <v>-105479.1</v>
      </c>
      <c r="EF355" s="263" t="s">
        <v>135</v>
      </c>
      <c r="EG355" s="263" t="s">
        <v>135</v>
      </c>
      <c r="EH355" s="263" t="s">
        <v>135</v>
      </c>
      <c r="EI355" s="263" t="s">
        <v>135</v>
      </c>
      <c r="EJ355" s="263" t="s">
        <v>135</v>
      </c>
      <c r="EK355" s="263">
        <v>-25325.759999999998</v>
      </c>
      <c r="EL355" s="263">
        <v>4923.3937999999998</v>
      </c>
      <c r="EM355" s="263">
        <v>-4026.297</v>
      </c>
      <c r="EN355" s="263">
        <v>-44263.62</v>
      </c>
      <c r="EO355" s="263">
        <v>-76.518900000000002</v>
      </c>
      <c r="EP355" s="263" t="s">
        <v>6977</v>
      </c>
      <c r="EQ355" s="263" t="s">
        <v>6977</v>
      </c>
      <c r="ER355" s="263" t="s">
        <v>6977</v>
      </c>
      <c r="ES355" s="263" t="s">
        <v>6977</v>
      </c>
      <c r="ET355" s="263" t="s">
        <v>6977</v>
      </c>
      <c r="EU355" s="263" t="s">
        <v>6977</v>
      </c>
      <c r="EV355" s="263" t="s">
        <v>6977</v>
      </c>
      <c r="EW355" s="263" t="s">
        <v>6977</v>
      </c>
      <c r="EX355" s="263" t="s">
        <v>6977</v>
      </c>
      <c r="EY355" s="263" t="s">
        <v>6977</v>
      </c>
      <c r="EZ355" s="263" t="s">
        <v>6977</v>
      </c>
      <c r="FA355" s="263" t="s">
        <v>6977</v>
      </c>
      <c r="FB355" s="263" t="s">
        <v>6977</v>
      </c>
      <c r="FC355" s="263" t="s">
        <v>6977</v>
      </c>
      <c r="FD355" s="263" t="s">
        <v>6977</v>
      </c>
      <c r="FE355" s="263" t="s">
        <v>6977</v>
      </c>
      <c r="FF355" s="263" t="s">
        <v>6977</v>
      </c>
      <c r="FG355" s="263" t="s">
        <v>6977</v>
      </c>
      <c r="FH355" s="263" t="s">
        <v>6977</v>
      </c>
      <c r="FI355" s="263" t="s">
        <v>6977</v>
      </c>
      <c r="FJ355" s="263" t="s">
        <v>6977</v>
      </c>
      <c r="FK355" s="263" t="s">
        <v>6977</v>
      </c>
      <c r="FL355" s="263" t="s">
        <v>6977</v>
      </c>
      <c r="FM355" s="263" t="s">
        <v>6977</v>
      </c>
      <c r="FN355" s="263" t="s">
        <v>6977</v>
      </c>
      <c r="FO355" s="263" t="s">
        <v>6977</v>
      </c>
      <c r="FP355" s="263" t="s">
        <v>6977</v>
      </c>
      <c r="FQ355" s="263" t="s">
        <v>6977</v>
      </c>
      <c r="FR355" s="263" t="s">
        <v>6977</v>
      </c>
      <c r="FS355" s="263" t="s">
        <v>6977</v>
      </c>
      <c r="FT355" s="263" t="s">
        <v>6977</v>
      </c>
      <c r="FU355" s="263" t="s">
        <v>6977</v>
      </c>
      <c r="FV355" s="263" t="s">
        <v>6977</v>
      </c>
      <c r="FW355" s="263" t="s">
        <v>6977</v>
      </c>
      <c r="FX355" s="263" t="s">
        <v>6977</v>
      </c>
      <c r="FY355" s="263" t="s">
        <v>6977</v>
      </c>
      <c r="FZ355" s="263" t="s">
        <v>6977</v>
      </c>
      <c r="GA355" s="263" t="s">
        <v>6977</v>
      </c>
      <c r="GB355" s="263" t="s">
        <v>6977</v>
      </c>
      <c r="GC355" s="263" t="s">
        <v>6977</v>
      </c>
      <c r="GD355" s="263" t="s">
        <v>6977</v>
      </c>
      <c r="GE355" s="263" t="s">
        <v>6977</v>
      </c>
      <c r="GF355" s="263" t="s">
        <v>6977</v>
      </c>
      <c r="GG355" s="263" t="s">
        <v>6977</v>
      </c>
      <c r="GH355" s="263" t="s">
        <v>6977</v>
      </c>
      <c r="GI355" s="263" t="s">
        <v>6977</v>
      </c>
      <c r="GJ355" s="263" t="s">
        <v>6977</v>
      </c>
      <c r="GK355" s="263" t="s">
        <v>6977</v>
      </c>
      <c r="GL355" s="263" t="s">
        <v>6977</v>
      </c>
      <c r="GM355" s="263" t="s">
        <v>6977</v>
      </c>
      <c r="GN355" s="263" t="s">
        <v>6977</v>
      </c>
      <c r="GO355" s="263" t="s">
        <v>6977</v>
      </c>
      <c r="GP355" s="263" t="s">
        <v>6977</v>
      </c>
      <c r="GQ355" s="263" t="s">
        <v>6977</v>
      </c>
      <c r="GR355" s="263" t="s">
        <v>6977</v>
      </c>
      <c r="GS355" s="263" t="s">
        <v>6977</v>
      </c>
      <c r="GT355" s="263" t="s">
        <v>6977</v>
      </c>
      <c r="GU355" s="263" t="s">
        <v>6977</v>
      </c>
      <c r="GV355" s="263" t="s">
        <v>6977</v>
      </c>
      <c r="GW355" s="263" t="s">
        <v>6977</v>
      </c>
      <c r="GX355" s="263" t="s">
        <v>6977</v>
      </c>
      <c r="GY355" s="263" t="s">
        <v>6977</v>
      </c>
      <c r="GZ355" s="263" t="s">
        <v>6977</v>
      </c>
      <c r="HA355" s="263" t="s">
        <v>6977</v>
      </c>
      <c r="HB355" s="263" t="s">
        <v>6977</v>
      </c>
      <c r="HC355" s="263" t="s">
        <v>6977</v>
      </c>
      <c r="HD355" s="263" t="s">
        <v>6977</v>
      </c>
      <c r="HE355" s="263" t="s">
        <v>6977</v>
      </c>
      <c r="HF355" s="263" t="s">
        <v>6977</v>
      </c>
      <c r="HG355" s="263" t="s">
        <v>6977</v>
      </c>
      <c r="HH355" s="263" t="s">
        <v>6977</v>
      </c>
      <c r="HI355" s="263" t="s">
        <v>6977</v>
      </c>
      <c r="HJ355" s="263" t="s">
        <v>6977</v>
      </c>
      <c r="HK355" s="263" t="s">
        <v>6977</v>
      </c>
      <c r="HL355" s="263" t="s">
        <v>6977</v>
      </c>
      <c r="HM355" s="263" t="s">
        <v>6977</v>
      </c>
      <c r="HN355" s="263" t="s">
        <v>6977</v>
      </c>
      <c r="HO355" s="263" t="s">
        <v>6977</v>
      </c>
      <c r="HP355" s="263" t="s">
        <v>6977</v>
      </c>
      <c r="HQ355" s="263" t="s">
        <v>6977</v>
      </c>
    </row>
    <row r="356" spans="3:225">
      <c r="C356" s="229"/>
      <c r="D356" s="212"/>
      <c r="E356" s="229" t="s">
        <v>7209</v>
      </c>
      <c r="F356" s="235" t="s">
        <v>7286</v>
      </c>
      <c r="G356" s="260" t="s">
        <v>7206</v>
      </c>
      <c r="H356" s="261" t="s">
        <v>7207</v>
      </c>
      <c r="I356" s="263">
        <v>-11462.169400000001</v>
      </c>
      <c r="J356" s="263">
        <v>903877.0736</v>
      </c>
      <c r="K356" s="263">
        <v>-21365.968000000001</v>
      </c>
      <c r="L356" s="263" t="s">
        <v>135</v>
      </c>
      <c r="M356" s="263">
        <v>3761.6606000000002</v>
      </c>
      <c r="N356" s="263">
        <v>1263900</v>
      </c>
      <c r="O356" s="263">
        <v>738254.1679</v>
      </c>
      <c r="P356" s="263">
        <v>2516.9449</v>
      </c>
      <c r="Q356" s="263">
        <v>-7559.5015999999996</v>
      </c>
      <c r="R356" s="263">
        <v>451982.12589999998</v>
      </c>
      <c r="S356" s="263">
        <v>282173.95370000001</v>
      </c>
      <c r="T356" s="263">
        <v>-6075.4907000000003</v>
      </c>
      <c r="U356" s="263">
        <v>1078.1179</v>
      </c>
      <c r="V356" s="263">
        <v>-5748.1431000000002</v>
      </c>
      <c r="W356" s="263">
        <v>-865.29179999999997</v>
      </c>
      <c r="X356" s="263">
        <v>-1804.8927000000001</v>
      </c>
      <c r="Y356" s="263">
        <v>1096.3875</v>
      </c>
      <c r="Z356" s="263" t="s">
        <v>135</v>
      </c>
      <c r="AA356" s="263">
        <v>365600.83260000002</v>
      </c>
      <c r="AB356" s="263" t="s">
        <v>135</v>
      </c>
      <c r="AC356" s="263">
        <v>-368.80700000000002</v>
      </c>
      <c r="AD356" s="263" t="s">
        <v>135</v>
      </c>
      <c r="AE356" s="263">
        <v>3278.7748000000001</v>
      </c>
      <c r="AF356" s="263">
        <v>27959.856299999999</v>
      </c>
      <c r="AG356" s="263">
        <v>5227.3262999999997</v>
      </c>
      <c r="AH356" s="263" t="s">
        <v>135</v>
      </c>
      <c r="AI356" s="263">
        <v>-3611.4461999999999</v>
      </c>
      <c r="AJ356" s="263">
        <v>22845.727999999999</v>
      </c>
      <c r="AK356" s="263">
        <v>-35302.900199999996</v>
      </c>
      <c r="AL356" s="263">
        <v>1132.202</v>
      </c>
      <c r="AM356" s="263">
        <v>140.08789999999999</v>
      </c>
      <c r="AN356" s="263">
        <v>12847.4769</v>
      </c>
      <c r="AO356" s="263">
        <v>4702.2511999999997</v>
      </c>
      <c r="AP356" s="263" t="s">
        <v>135</v>
      </c>
      <c r="AQ356" s="263">
        <v>12991.8413</v>
      </c>
      <c r="AR356" s="263">
        <v>281.08850000000001</v>
      </c>
      <c r="AS356" s="263">
        <v>415.20699999999999</v>
      </c>
      <c r="AT356" s="263">
        <v>15826.3128</v>
      </c>
      <c r="AU356" s="263">
        <v>-61129.735800000002</v>
      </c>
      <c r="AV356" s="263">
        <v>1813.1134999999999</v>
      </c>
      <c r="AW356" s="263">
        <v>-11035.8328</v>
      </c>
      <c r="AX356" s="263" t="s">
        <v>135</v>
      </c>
      <c r="AY356" s="263">
        <v>20323.749199999998</v>
      </c>
      <c r="AZ356" s="263">
        <v>-267567.64370000002</v>
      </c>
      <c r="BA356" s="263">
        <v>-13011.909100000001</v>
      </c>
      <c r="BB356" s="263">
        <v>2555.0479</v>
      </c>
      <c r="BC356" s="263">
        <v>1405.2511</v>
      </c>
      <c r="BD356" s="263" t="s">
        <v>135</v>
      </c>
      <c r="BE356" s="263">
        <v>61.3949</v>
      </c>
      <c r="BF356" s="263">
        <v>-4271.2348000000002</v>
      </c>
      <c r="BG356" s="263">
        <v>80726.679900000003</v>
      </c>
      <c r="BH356" s="263">
        <v>2583.1008000000002</v>
      </c>
      <c r="BI356" s="263">
        <v>14307.644</v>
      </c>
      <c r="BJ356" s="263">
        <v>-16608.681199999999</v>
      </c>
      <c r="BK356" s="263">
        <v>-4196.5020000000004</v>
      </c>
      <c r="BL356" s="263">
        <v>-4690.5200000000004</v>
      </c>
      <c r="BM356" s="263">
        <v>51804.823600000003</v>
      </c>
      <c r="BN356" s="263">
        <v>3614.5553</v>
      </c>
      <c r="BO356" s="263">
        <v>8701.7785000000003</v>
      </c>
      <c r="BP356" s="263">
        <v>588048.96880000003</v>
      </c>
      <c r="BQ356" s="263">
        <v>864.923</v>
      </c>
      <c r="BR356" s="263">
        <v>2578.5551999999998</v>
      </c>
      <c r="BS356" s="263">
        <v>66201.1201</v>
      </c>
      <c r="BT356" s="263">
        <v>-11832.273999999999</v>
      </c>
      <c r="BU356" s="263">
        <v>7850.7866000000004</v>
      </c>
      <c r="BV356" s="263">
        <v>94650.245500000005</v>
      </c>
      <c r="BW356" s="263">
        <v>4540.1886999999997</v>
      </c>
      <c r="BX356" s="263" t="s">
        <v>135</v>
      </c>
      <c r="BY356" s="263" t="s">
        <v>135</v>
      </c>
      <c r="BZ356" s="263" t="s">
        <v>135</v>
      </c>
      <c r="CA356" s="263">
        <v>-6336.9336999999996</v>
      </c>
      <c r="CB356" s="263" t="s">
        <v>135</v>
      </c>
      <c r="CC356" s="263">
        <v>12788.7399</v>
      </c>
      <c r="CD356" s="263">
        <v>35676.9038</v>
      </c>
      <c r="CE356" s="263">
        <v>-263.90710000000001</v>
      </c>
      <c r="CF356" s="263" t="s">
        <v>135</v>
      </c>
      <c r="CG356" s="263">
        <v>3723.596</v>
      </c>
      <c r="CH356" s="263">
        <v>14296.884099999999</v>
      </c>
      <c r="CI356" s="263">
        <v>-3722.8991999999998</v>
      </c>
      <c r="CJ356" s="263">
        <v>-7802.8176000000003</v>
      </c>
      <c r="CK356" s="263">
        <v>-1012.5008</v>
      </c>
      <c r="CL356" s="263">
        <v>-11207.7294</v>
      </c>
      <c r="CM356" s="263">
        <v>-12940.083000000001</v>
      </c>
      <c r="CN356" s="263">
        <v>-1561.8661</v>
      </c>
      <c r="CO356" s="263">
        <v>575.15830000000005</v>
      </c>
      <c r="CP356" s="263">
        <v>-15572.7601</v>
      </c>
      <c r="CQ356" s="263" t="s">
        <v>135</v>
      </c>
      <c r="CR356" s="263">
        <v>-46660.785100000001</v>
      </c>
      <c r="CS356" s="263">
        <v>33439.156600000002</v>
      </c>
      <c r="CT356" s="263">
        <v>3120.1469999999999</v>
      </c>
      <c r="CU356" s="263">
        <v>-10175.633</v>
      </c>
      <c r="CV356" s="263">
        <v>265451.29690000002</v>
      </c>
      <c r="CW356" s="263">
        <v>14446.470499999999</v>
      </c>
      <c r="CX356" s="263">
        <v>22552.870500000001</v>
      </c>
      <c r="CY356" s="263">
        <v>-443.3263</v>
      </c>
      <c r="CZ356" s="263" t="s">
        <v>135</v>
      </c>
      <c r="DA356" s="263">
        <v>3139.1997000000001</v>
      </c>
      <c r="DB356" s="263">
        <v>2230.2417999999998</v>
      </c>
      <c r="DC356" s="263">
        <v>-3142.3870999999999</v>
      </c>
      <c r="DD356" s="263">
        <v>4038.9978000000001</v>
      </c>
      <c r="DE356" s="263">
        <v>7059.4408999999996</v>
      </c>
      <c r="DF356" s="263">
        <v>11944.513999999999</v>
      </c>
      <c r="DG356" s="263">
        <v>2034.3242</v>
      </c>
      <c r="DH356" s="263">
        <v>-1761.4359999999999</v>
      </c>
      <c r="DI356" s="263">
        <v>-41.146999999999998</v>
      </c>
      <c r="DJ356" s="263">
        <v>-2635.4722000000002</v>
      </c>
      <c r="DK356" s="263">
        <v>-276.99169999999998</v>
      </c>
      <c r="DL356" s="263">
        <v>-3329.5293000000001</v>
      </c>
      <c r="DM356" s="263">
        <v>-80913.119999999995</v>
      </c>
      <c r="DN356" s="263">
        <v>-15499.7</v>
      </c>
      <c r="DO356" s="263">
        <v>-14797.92</v>
      </c>
      <c r="DP356" s="263">
        <v>1467.1953000000001</v>
      </c>
      <c r="DQ356" s="263">
        <v>-4358.9390000000003</v>
      </c>
      <c r="DR356" s="263" t="s">
        <v>135</v>
      </c>
      <c r="DS356" s="263">
        <v>10239.279</v>
      </c>
      <c r="DT356" s="263">
        <v>-1132.088</v>
      </c>
      <c r="DU356" s="263" t="s">
        <v>135</v>
      </c>
      <c r="DV356" s="263">
        <v>-151856.1</v>
      </c>
      <c r="DW356" s="263">
        <v>2644.7510000000002</v>
      </c>
      <c r="DX356" s="263" t="s">
        <v>135</v>
      </c>
      <c r="DY356" s="263">
        <v>1005.966</v>
      </c>
      <c r="DZ356" s="263">
        <v>-5448.6319999999996</v>
      </c>
      <c r="EA356" s="263">
        <v>-724.86279999999999</v>
      </c>
      <c r="EB356" s="263">
        <v>-1827.0219999999999</v>
      </c>
      <c r="EC356" s="263">
        <v>-4438.2690000000002</v>
      </c>
      <c r="ED356" s="263">
        <v>167.17230000000001</v>
      </c>
      <c r="EE356" s="263">
        <v>-145024.4</v>
      </c>
      <c r="EF356" s="263">
        <v>-4531.2244000000001</v>
      </c>
      <c r="EG356" s="263" t="s">
        <v>135</v>
      </c>
      <c r="EH356" s="263" t="s">
        <v>135</v>
      </c>
      <c r="EI356" s="263" t="s">
        <v>135</v>
      </c>
      <c r="EJ356" s="263" t="s">
        <v>135</v>
      </c>
      <c r="EK356" s="263">
        <v>4232.6935999999996</v>
      </c>
      <c r="EL356" s="263">
        <v>3029.2811999999999</v>
      </c>
      <c r="EM356" s="263">
        <v>-570.08199999999999</v>
      </c>
      <c r="EN356" s="263">
        <v>-11669.79</v>
      </c>
      <c r="EO356" s="263">
        <v>593.30349999999999</v>
      </c>
      <c r="EP356" s="263" t="s">
        <v>6977</v>
      </c>
      <c r="EQ356" s="263" t="s">
        <v>6977</v>
      </c>
      <c r="ER356" s="263" t="s">
        <v>6977</v>
      </c>
      <c r="ES356" s="263" t="s">
        <v>6977</v>
      </c>
      <c r="ET356" s="263" t="s">
        <v>6977</v>
      </c>
      <c r="EU356" s="263" t="s">
        <v>6977</v>
      </c>
      <c r="EV356" s="263" t="s">
        <v>6977</v>
      </c>
      <c r="EW356" s="263" t="s">
        <v>6977</v>
      </c>
      <c r="EX356" s="263" t="s">
        <v>6977</v>
      </c>
      <c r="EY356" s="263" t="s">
        <v>6977</v>
      </c>
      <c r="EZ356" s="263" t="s">
        <v>6977</v>
      </c>
      <c r="FA356" s="263" t="s">
        <v>6977</v>
      </c>
      <c r="FB356" s="263" t="s">
        <v>6977</v>
      </c>
      <c r="FC356" s="263" t="s">
        <v>6977</v>
      </c>
      <c r="FD356" s="263" t="s">
        <v>6977</v>
      </c>
      <c r="FE356" s="263" t="s">
        <v>6977</v>
      </c>
      <c r="FF356" s="263" t="s">
        <v>6977</v>
      </c>
      <c r="FG356" s="263" t="s">
        <v>6977</v>
      </c>
      <c r="FH356" s="263" t="s">
        <v>6977</v>
      </c>
      <c r="FI356" s="263" t="s">
        <v>6977</v>
      </c>
      <c r="FJ356" s="263" t="s">
        <v>6977</v>
      </c>
      <c r="FK356" s="263" t="s">
        <v>6977</v>
      </c>
      <c r="FL356" s="263" t="s">
        <v>6977</v>
      </c>
      <c r="FM356" s="263" t="s">
        <v>6977</v>
      </c>
      <c r="FN356" s="263" t="s">
        <v>6977</v>
      </c>
      <c r="FO356" s="263" t="s">
        <v>6977</v>
      </c>
      <c r="FP356" s="263" t="s">
        <v>6977</v>
      </c>
      <c r="FQ356" s="263" t="s">
        <v>6977</v>
      </c>
      <c r="FR356" s="263" t="s">
        <v>6977</v>
      </c>
      <c r="FS356" s="263" t="s">
        <v>6977</v>
      </c>
      <c r="FT356" s="263" t="s">
        <v>6977</v>
      </c>
      <c r="FU356" s="263" t="s">
        <v>6977</v>
      </c>
      <c r="FV356" s="263" t="s">
        <v>6977</v>
      </c>
      <c r="FW356" s="263" t="s">
        <v>6977</v>
      </c>
      <c r="FX356" s="263" t="s">
        <v>6977</v>
      </c>
      <c r="FY356" s="263" t="s">
        <v>6977</v>
      </c>
      <c r="FZ356" s="263" t="s">
        <v>6977</v>
      </c>
      <c r="GA356" s="263" t="s">
        <v>6977</v>
      </c>
      <c r="GB356" s="263" t="s">
        <v>6977</v>
      </c>
      <c r="GC356" s="263" t="s">
        <v>6977</v>
      </c>
      <c r="GD356" s="263" t="s">
        <v>6977</v>
      </c>
      <c r="GE356" s="263" t="s">
        <v>6977</v>
      </c>
      <c r="GF356" s="263" t="s">
        <v>6977</v>
      </c>
      <c r="GG356" s="263" t="s">
        <v>6977</v>
      </c>
      <c r="GH356" s="263" t="s">
        <v>6977</v>
      </c>
      <c r="GI356" s="263" t="s">
        <v>6977</v>
      </c>
      <c r="GJ356" s="263" t="s">
        <v>6977</v>
      </c>
      <c r="GK356" s="263" t="s">
        <v>6977</v>
      </c>
      <c r="GL356" s="263" t="s">
        <v>6977</v>
      </c>
      <c r="GM356" s="263" t="s">
        <v>6977</v>
      </c>
      <c r="GN356" s="263" t="s">
        <v>6977</v>
      </c>
      <c r="GO356" s="263" t="s">
        <v>6977</v>
      </c>
      <c r="GP356" s="263" t="s">
        <v>6977</v>
      </c>
      <c r="GQ356" s="263" t="s">
        <v>6977</v>
      </c>
      <c r="GR356" s="263" t="s">
        <v>6977</v>
      </c>
      <c r="GS356" s="263" t="s">
        <v>6977</v>
      </c>
      <c r="GT356" s="263" t="s">
        <v>6977</v>
      </c>
      <c r="GU356" s="263" t="s">
        <v>6977</v>
      </c>
      <c r="GV356" s="263" t="s">
        <v>6977</v>
      </c>
      <c r="GW356" s="263" t="s">
        <v>6977</v>
      </c>
      <c r="GX356" s="263" t="s">
        <v>6977</v>
      </c>
      <c r="GY356" s="263" t="s">
        <v>6977</v>
      </c>
      <c r="GZ356" s="263" t="s">
        <v>6977</v>
      </c>
      <c r="HA356" s="263" t="s">
        <v>6977</v>
      </c>
      <c r="HB356" s="263" t="s">
        <v>6977</v>
      </c>
      <c r="HC356" s="263" t="s">
        <v>6977</v>
      </c>
      <c r="HD356" s="263" t="s">
        <v>6977</v>
      </c>
      <c r="HE356" s="263" t="s">
        <v>6977</v>
      </c>
      <c r="HF356" s="263" t="s">
        <v>6977</v>
      </c>
      <c r="HG356" s="263" t="s">
        <v>6977</v>
      </c>
      <c r="HH356" s="263" t="s">
        <v>6977</v>
      </c>
      <c r="HI356" s="263" t="s">
        <v>6977</v>
      </c>
      <c r="HJ356" s="263" t="s">
        <v>6977</v>
      </c>
      <c r="HK356" s="263" t="s">
        <v>6977</v>
      </c>
      <c r="HL356" s="263" t="s">
        <v>6977</v>
      </c>
      <c r="HM356" s="263" t="s">
        <v>6977</v>
      </c>
      <c r="HN356" s="263" t="s">
        <v>6977</v>
      </c>
      <c r="HO356" s="263" t="s">
        <v>6977</v>
      </c>
      <c r="HP356" s="263" t="s">
        <v>6977</v>
      </c>
      <c r="HQ356" s="263" t="s">
        <v>6977</v>
      </c>
    </row>
    <row r="357" spans="3:225">
      <c r="C357" s="229"/>
      <c r="D357" s="212"/>
      <c r="E357" s="229" t="s">
        <v>7210</v>
      </c>
      <c r="F357" s="235" t="s">
        <v>7286</v>
      </c>
      <c r="G357" s="260" t="s">
        <v>7206</v>
      </c>
      <c r="H357" s="261" t="s">
        <v>7207</v>
      </c>
      <c r="I357" s="263">
        <v>-10093.673699999999</v>
      </c>
      <c r="J357" s="263">
        <v>962506.80050000001</v>
      </c>
      <c r="K357" s="263">
        <v>-21003.327499999999</v>
      </c>
      <c r="L357" s="263" t="s">
        <v>135</v>
      </c>
      <c r="M357" s="263">
        <v>31769.601999999999</v>
      </c>
      <c r="N357" s="263">
        <v>34520.374799999998</v>
      </c>
      <c r="O357" s="263">
        <v>1824100</v>
      </c>
      <c r="P357" s="263">
        <v>5204.7873</v>
      </c>
      <c r="Q357" s="263">
        <v>-17005.841100000001</v>
      </c>
      <c r="R357" s="263">
        <v>103104.69590000001</v>
      </c>
      <c r="S357" s="263">
        <v>298927.5576</v>
      </c>
      <c r="T357" s="263">
        <v>-5302.9444999999996</v>
      </c>
      <c r="U357" s="263">
        <v>-1649.7635</v>
      </c>
      <c r="V357" s="263">
        <v>-7648.0648000000001</v>
      </c>
      <c r="W357" s="263">
        <v>-1220.8722</v>
      </c>
      <c r="X357" s="263">
        <v>-7461.5550999999996</v>
      </c>
      <c r="Y357" s="263">
        <v>4390.2434999999996</v>
      </c>
      <c r="Z357" s="263" t="s">
        <v>135</v>
      </c>
      <c r="AA357" s="263">
        <v>386657.99410000001</v>
      </c>
      <c r="AB357" s="263" t="s">
        <v>135</v>
      </c>
      <c r="AC357" s="263">
        <v>-486.88740000000001</v>
      </c>
      <c r="AD357" s="263" t="s">
        <v>135</v>
      </c>
      <c r="AE357" s="263">
        <v>7059.7647999999999</v>
      </c>
      <c r="AF357" s="263">
        <v>38213.764900000002</v>
      </c>
      <c r="AG357" s="263">
        <v>9972.9632000000001</v>
      </c>
      <c r="AH357" s="263" t="s">
        <v>135</v>
      </c>
      <c r="AI357" s="263">
        <v>-4112.5397000000003</v>
      </c>
      <c r="AJ357" s="263">
        <v>19142.260999999999</v>
      </c>
      <c r="AK357" s="263">
        <v>-9997.9130000000005</v>
      </c>
      <c r="AL357" s="263">
        <v>1274.4184</v>
      </c>
      <c r="AM357" s="263">
        <v>232.55709999999999</v>
      </c>
      <c r="AN357" s="263">
        <v>19699.767500000002</v>
      </c>
      <c r="AO357" s="263">
        <v>6636.0352999999996</v>
      </c>
      <c r="AP357" s="263" t="s">
        <v>135</v>
      </c>
      <c r="AQ357" s="263">
        <v>15242.2611</v>
      </c>
      <c r="AR357" s="263">
        <v>33686.133000000002</v>
      </c>
      <c r="AS357" s="263">
        <v>102.33240000000001</v>
      </c>
      <c r="AT357" s="263">
        <v>8881.1116999999995</v>
      </c>
      <c r="AU357" s="263">
        <v>-62766.354200000002</v>
      </c>
      <c r="AV357" s="263">
        <v>2460.8541</v>
      </c>
      <c r="AW357" s="263">
        <v>-12240.118700000001</v>
      </c>
      <c r="AX357" s="263" t="s">
        <v>135</v>
      </c>
      <c r="AY357" s="263">
        <v>23836.808400000002</v>
      </c>
      <c r="AZ357" s="263">
        <v>-300058.02710000001</v>
      </c>
      <c r="BA357" s="263">
        <v>-5273.3518000000004</v>
      </c>
      <c r="BB357" s="263">
        <v>462.57049999999998</v>
      </c>
      <c r="BC357" s="263">
        <v>-550.21969999999999</v>
      </c>
      <c r="BD357" s="263" t="s">
        <v>135</v>
      </c>
      <c r="BE357" s="263">
        <v>390.58510000000001</v>
      </c>
      <c r="BF357" s="263">
        <v>-8930.5249999999996</v>
      </c>
      <c r="BG357" s="263">
        <v>67644.679099999994</v>
      </c>
      <c r="BH357" s="263">
        <v>1640.4611</v>
      </c>
      <c r="BI357" s="263">
        <v>14631.839599999999</v>
      </c>
      <c r="BJ357" s="263">
        <v>-708.00379999999996</v>
      </c>
      <c r="BK357" s="263">
        <v>-16641.4879</v>
      </c>
      <c r="BL357" s="263">
        <v>-32777.9202</v>
      </c>
      <c r="BM357" s="263">
        <v>73512.812000000005</v>
      </c>
      <c r="BN357" s="263">
        <v>956.13819999999998</v>
      </c>
      <c r="BO357" s="263">
        <v>2055.4013</v>
      </c>
      <c r="BP357" s="263">
        <v>1008899.9999999999</v>
      </c>
      <c r="BQ357" s="263">
        <v>-4560.0569999999998</v>
      </c>
      <c r="BR357" s="263">
        <v>5145.9558999999999</v>
      </c>
      <c r="BS357" s="263">
        <v>-157996.3314</v>
      </c>
      <c r="BT357" s="263">
        <v>-36345.656300000002</v>
      </c>
      <c r="BU357" s="263">
        <v>7140.2263000000003</v>
      </c>
      <c r="BV357" s="263">
        <v>116116.7071</v>
      </c>
      <c r="BW357" s="263">
        <v>113.3105</v>
      </c>
      <c r="BX357" s="263" t="s">
        <v>135</v>
      </c>
      <c r="BY357" s="263" t="s">
        <v>135</v>
      </c>
      <c r="BZ357" s="263">
        <v>814.93219999999997</v>
      </c>
      <c r="CA357" s="263" t="s">
        <v>135</v>
      </c>
      <c r="CB357" s="263" t="s">
        <v>135</v>
      </c>
      <c r="CC357" s="263">
        <v>15558.1564</v>
      </c>
      <c r="CD357" s="263">
        <v>-17080.941800000001</v>
      </c>
      <c r="CE357" s="263">
        <v>-731.38260000000002</v>
      </c>
      <c r="CF357" s="263" t="s">
        <v>135</v>
      </c>
      <c r="CG357" s="263">
        <v>2091.0729999999999</v>
      </c>
      <c r="CH357" s="263">
        <v>3776.3503000000001</v>
      </c>
      <c r="CI357" s="263">
        <v>-6823.0726999999997</v>
      </c>
      <c r="CJ357" s="263">
        <v>-13742.800800000001</v>
      </c>
      <c r="CK357" s="263">
        <v>-1187.8339000000001</v>
      </c>
      <c r="CL357" s="263">
        <v>-24663.220300000001</v>
      </c>
      <c r="CM357" s="263">
        <v>-15157.667600000001</v>
      </c>
      <c r="CN357" s="263">
        <v>-893.33029999999997</v>
      </c>
      <c r="CO357" s="263">
        <v>202.34809999999999</v>
      </c>
      <c r="CP357" s="263">
        <v>-23195.0203</v>
      </c>
      <c r="CQ357" s="263" t="s">
        <v>135</v>
      </c>
      <c r="CR357" s="263">
        <v>-39385.167800000003</v>
      </c>
      <c r="CS357" s="263">
        <v>42593.0386</v>
      </c>
      <c r="CT357" s="263">
        <v>2903.09</v>
      </c>
      <c r="CU357" s="263">
        <v>-144921.56099999999</v>
      </c>
      <c r="CV357" s="263">
        <v>289906.06910000002</v>
      </c>
      <c r="CW357" s="263">
        <v>17917.251199999999</v>
      </c>
      <c r="CX357" s="263">
        <v>20840.447199999999</v>
      </c>
      <c r="CY357" s="263">
        <v>3652.049</v>
      </c>
      <c r="CZ357" s="263">
        <v>-119.604</v>
      </c>
      <c r="DA357" s="263">
        <v>2526.9079000000002</v>
      </c>
      <c r="DB357" s="263">
        <v>2040.9844000000001</v>
      </c>
      <c r="DC357" s="263">
        <v>-3126.0848999999998</v>
      </c>
      <c r="DD357" s="263">
        <v>-9908.33</v>
      </c>
      <c r="DE357" s="263">
        <v>21072.201000000001</v>
      </c>
      <c r="DF357" s="263">
        <v>11822.121999999999</v>
      </c>
      <c r="DG357" s="263">
        <v>2705.2242999999999</v>
      </c>
      <c r="DH357" s="263">
        <v>-1617.981</v>
      </c>
      <c r="DI357" s="263">
        <v>-815.41899999999998</v>
      </c>
      <c r="DJ357" s="263">
        <v>-3549.5686999999998</v>
      </c>
      <c r="DK357" s="263">
        <v>1644.8610000000001</v>
      </c>
      <c r="DL357" s="263">
        <v>-4208.9449000000004</v>
      </c>
      <c r="DM357" s="263">
        <v>-115418.1</v>
      </c>
      <c r="DN357" s="263">
        <v>-11689.9</v>
      </c>
      <c r="DO357" s="263">
        <v>-1753.192</v>
      </c>
      <c r="DP357" s="263">
        <v>2628.6197000000002</v>
      </c>
      <c r="DQ357" s="263">
        <v>-5009.067</v>
      </c>
      <c r="DR357" s="263" t="s">
        <v>135</v>
      </c>
      <c r="DS357" s="263">
        <v>12445.787</v>
      </c>
      <c r="DT357" s="263">
        <v>-3732.3139999999999</v>
      </c>
      <c r="DU357" s="263" t="s">
        <v>135</v>
      </c>
      <c r="DV357" s="263">
        <v>-154829.4</v>
      </c>
      <c r="DW357" s="263">
        <v>3106.97</v>
      </c>
      <c r="DX357" s="263">
        <v>-133.75139999999999</v>
      </c>
      <c r="DY357" s="263">
        <v>1793.3858</v>
      </c>
      <c r="DZ357" s="263">
        <v>-3956.056</v>
      </c>
      <c r="EA357" s="263">
        <v>5908.8894</v>
      </c>
      <c r="EB357" s="263">
        <v>-3191.3470000000002</v>
      </c>
      <c r="EC357" s="263">
        <v>-5282.2539999999999</v>
      </c>
      <c r="ED357" s="263">
        <v>559.88990000000001</v>
      </c>
      <c r="EE357" s="263">
        <v>-83500.22</v>
      </c>
      <c r="EF357" s="263">
        <v>-11254.7564</v>
      </c>
      <c r="EG357" s="263" t="s">
        <v>135</v>
      </c>
      <c r="EH357" s="263">
        <v>-83920.26</v>
      </c>
      <c r="EI357" s="263" t="s">
        <v>135</v>
      </c>
      <c r="EJ357" s="263" t="s">
        <v>135</v>
      </c>
      <c r="EK357" s="263">
        <v>9166.9534999999996</v>
      </c>
      <c r="EL357" s="263">
        <v>4184.1270999999997</v>
      </c>
      <c r="EM357" s="263">
        <v>2354.6853999999998</v>
      </c>
      <c r="EN357" s="263">
        <v>-43226.06</v>
      </c>
      <c r="EO357" s="263">
        <v>-482.5077</v>
      </c>
      <c r="EP357" s="263" t="s">
        <v>6977</v>
      </c>
      <c r="EQ357" s="263" t="s">
        <v>6977</v>
      </c>
      <c r="ER357" s="263" t="s">
        <v>6977</v>
      </c>
      <c r="ES357" s="263" t="s">
        <v>6977</v>
      </c>
      <c r="ET357" s="263" t="s">
        <v>6977</v>
      </c>
      <c r="EU357" s="263" t="s">
        <v>6977</v>
      </c>
      <c r="EV357" s="263" t="s">
        <v>6977</v>
      </c>
      <c r="EW357" s="263" t="s">
        <v>6977</v>
      </c>
      <c r="EX357" s="263" t="s">
        <v>6977</v>
      </c>
      <c r="EY357" s="263" t="s">
        <v>6977</v>
      </c>
      <c r="EZ357" s="263" t="s">
        <v>6977</v>
      </c>
      <c r="FA357" s="263" t="s">
        <v>6977</v>
      </c>
      <c r="FB357" s="263" t="s">
        <v>6977</v>
      </c>
      <c r="FC357" s="263" t="s">
        <v>6977</v>
      </c>
      <c r="FD357" s="263" t="s">
        <v>6977</v>
      </c>
      <c r="FE357" s="263" t="s">
        <v>6977</v>
      </c>
      <c r="FF357" s="263" t="s">
        <v>6977</v>
      </c>
      <c r="FG357" s="263" t="s">
        <v>6977</v>
      </c>
      <c r="FH357" s="263" t="s">
        <v>6977</v>
      </c>
      <c r="FI357" s="263" t="s">
        <v>6977</v>
      </c>
      <c r="FJ357" s="263" t="s">
        <v>6977</v>
      </c>
      <c r="FK357" s="263" t="s">
        <v>6977</v>
      </c>
      <c r="FL357" s="263" t="s">
        <v>6977</v>
      </c>
      <c r="FM357" s="263" t="s">
        <v>6977</v>
      </c>
      <c r="FN357" s="263" t="s">
        <v>6977</v>
      </c>
      <c r="FO357" s="263" t="s">
        <v>6977</v>
      </c>
      <c r="FP357" s="263" t="s">
        <v>6977</v>
      </c>
      <c r="FQ357" s="263" t="s">
        <v>6977</v>
      </c>
      <c r="FR357" s="263" t="s">
        <v>6977</v>
      </c>
      <c r="FS357" s="263" t="s">
        <v>6977</v>
      </c>
      <c r="FT357" s="263" t="s">
        <v>6977</v>
      </c>
      <c r="FU357" s="263" t="s">
        <v>6977</v>
      </c>
      <c r="FV357" s="263" t="s">
        <v>6977</v>
      </c>
      <c r="FW357" s="263" t="s">
        <v>6977</v>
      </c>
      <c r="FX357" s="263" t="s">
        <v>6977</v>
      </c>
      <c r="FY357" s="263" t="s">
        <v>6977</v>
      </c>
      <c r="FZ357" s="263" t="s">
        <v>6977</v>
      </c>
      <c r="GA357" s="263" t="s">
        <v>6977</v>
      </c>
      <c r="GB357" s="263" t="s">
        <v>6977</v>
      </c>
      <c r="GC357" s="263" t="s">
        <v>6977</v>
      </c>
      <c r="GD357" s="263" t="s">
        <v>6977</v>
      </c>
      <c r="GE357" s="263" t="s">
        <v>6977</v>
      </c>
      <c r="GF357" s="263" t="s">
        <v>6977</v>
      </c>
      <c r="GG357" s="263" t="s">
        <v>6977</v>
      </c>
      <c r="GH357" s="263" t="s">
        <v>6977</v>
      </c>
      <c r="GI357" s="263" t="s">
        <v>6977</v>
      </c>
      <c r="GJ357" s="263" t="s">
        <v>6977</v>
      </c>
      <c r="GK357" s="263" t="s">
        <v>6977</v>
      </c>
      <c r="GL357" s="263" t="s">
        <v>6977</v>
      </c>
      <c r="GM357" s="263" t="s">
        <v>6977</v>
      </c>
      <c r="GN357" s="263" t="s">
        <v>6977</v>
      </c>
      <c r="GO357" s="263" t="s">
        <v>6977</v>
      </c>
      <c r="GP357" s="263" t="s">
        <v>6977</v>
      </c>
      <c r="GQ357" s="263" t="s">
        <v>6977</v>
      </c>
      <c r="GR357" s="263" t="s">
        <v>6977</v>
      </c>
      <c r="GS357" s="263" t="s">
        <v>6977</v>
      </c>
      <c r="GT357" s="263" t="s">
        <v>6977</v>
      </c>
      <c r="GU357" s="263" t="s">
        <v>6977</v>
      </c>
      <c r="GV357" s="263" t="s">
        <v>6977</v>
      </c>
      <c r="GW357" s="263" t="s">
        <v>6977</v>
      </c>
      <c r="GX357" s="263" t="s">
        <v>6977</v>
      </c>
      <c r="GY357" s="263" t="s">
        <v>6977</v>
      </c>
      <c r="GZ357" s="263" t="s">
        <v>6977</v>
      </c>
      <c r="HA357" s="263" t="s">
        <v>6977</v>
      </c>
      <c r="HB357" s="263" t="s">
        <v>6977</v>
      </c>
      <c r="HC357" s="263" t="s">
        <v>6977</v>
      </c>
      <c r="HD357" s="263" t="s">
        <v>6977</v>
      </c>
      <c r="HE357" s="263" t="s">
        <v>6977</v>
      </c>
      <c r="HF357" s="263" t="s">
        <v>6977</v>
      </c>
      <c r="HG357" s="263" t="s">
        <v>6977</v>
      </c>
      <c r="HH357" s="263" t="s">
        <v>6977</v>
      </c>
      <c r="HI357" s="263" t="s">
        <v>6977</v>
      </c>
      <c r="HJ357" s="263" t="s">
        <v>6977</v>
      </c>
      <c r="HK357" s="263" t="s">
        <v>6977</v>
      </c>
      <c r="HL357" s="263" t="s">
        <v>6977</v>
      </c>
      <c r="HM357" s="263" t="s">
        <v>6977</v>
      </c>
      <c r="HN357" s="263" t="s">
        <v>6977</v>
      </c>
      <c r="HO357" s="263" t="s">
        <v>6977</v>
      </c>
      <c r="HP357" s="263" t="s">
        <v>6977</v>
      </c>
      <c r="HQ357" s="263" t="s">
        <v>6977</v>
      </c>
    </row>
    <row r="358" spans="3:225">
      <c r="C358" s="229"/>
      <c r="D358" s="212"/>
      <c r="E358" s="229" t="s">
        <v>7211</v>
      </c>
      <c r="F358" s="235" t="s">
        <v>7286</v>
      </c>
      <c r="G358" s="260" t="s">
        <v>7206</v>
      </c>
      <c r="H358" s="261" t="s">
        <v>7207</v>
      </c>
      <c r="I358" s="263">
        <v>-11024.527899999999</v>
      </c>
      <c r="J358" s="263">
        <v>998434.46250000002</v>
      </c>
      <c r="K358" s="263">
        <v>-20359.052800000001</v>
      </c>
      <c r="L358" s="263" t="s">
        <v>135</v>
      </c>
      <c r="M358" s="263">
        <v>-12273.4555</v>
      </c>
      <c r="N358" s="263">
        <v>4600000</v>
      </c>
      <c r="O358" s="263">
        <v>7500300</v>
      </c>
      <c r="P358" s="263">
        <v>-7686.9782999999998</v>
      </c>
      <c r="Q358" s="263">
        <v>-11408.979499999999</v>
      </c>
      <c r="R358" s="263">
        <v>-178643.45389999999</v>
      </c>
      <c r="S358" s="263">
        <v>297174.91769999999</v>
      </c>
      <c r="T358" s="263">
        <v>-2566.0779000000002</v>
      </c>
      <c r="U358" s="263">
        <v>-3811.7876999999999</v>
      </c>
      <c r="V358" s="263">
        <v>-4462.6459000000004</v>
      </c>
      <c r="W358" s="263">
        <v>496.70100000000002</v>
      </c>
      <c r="X358" s="263">
        <v>1989.557</v>
      </c>
      <c r="Y358" s="263">
        <v>17318.353999999999</v>
      </c>
      <c r="Z358" s="263" t="s">
        <v>135</v>
      </c>
      <c r="AA358" s="263">
        <v>576110.60120000003</v>
      </c>
      <c r="AB358" s="263" t="s">
        <v>135</v>
      </c>
      <c r="AC358" s="263">
        <v>-1501.4931999999999</v>
      </c>
      <c r="AD358" s="263" t="s">
        <v>135</v>
      </c>
      <c r="AE358" s="263">
        <v>16380.8505</v>
      </c>
      <c r="AF358" s="263">
        <v>51448.296399999999</v>
      </c>
      <c r="AG358" s="263">
        <v>2933.4677000000001</v>
      </c>
      <c r="AH358" s="263" t="s">
        <v>135</v>
      </c>
      <c r="AI358" s="263">
        <v>-11844.173500000001</v>
      </c>
      <c r="AJ358" s="263">
        <v>18566.752100000002</v>
      </c>
      <c r="AK358" s="263">
        <v>-5973.5469999999996</v>
      </c>
      <c r="AL358" s="263">
        <v>1144.4712999999999</v>
      </c>
      <c r="AM358" s="263">
        <v>-746.03589999999997</v>
      </c>
      <c r="AN358" s="263">
        <v>17303.056100000002</v>
      </c>
      <c r="AO358" s="263">
        <v>8749.2883000000002</v>
      </c>
      <c r="AP358" s="263" t="s">
        <v>135</v>
      </c>
      <c r="AQ358" s="263">
        <v>18333.612799999999</v>
      </c>
      <c r="AR358" s="263">
        <v>7625.9357</v>
      </c>
      <c r="AS358" s="263" t="s">
        <v>135</v>
      </c>
      <c r="AT358" s="263">
        <v>9157.7422000000006</v>
      </c>
      <c r="AU358" s="263">
        <v>-116577.189</v>
      </c>
      <c r="AV358" s="263">
        <v>1887.6312</v>
      </c>
      <c r="AW358" s="263">
        <v>-13324.911</v>
      </c>
      <c r="AX358" s="263" t="s">
        <v>135</v>
      </c>
      <c r="AY358" s="263">
        <v>41750.0838</v>
      </c>
      <c r="AZ358" s="263">
        <v>-244481.99789999999</v>
      </c>
      <c r="BA358" s="263">
        <v>-224.89789999999999</v>
      </c>
      <c r="BB358" s="263">
        <v>1811.0533</v>
      </c>
      <c r="BC358" s="263">
        <v>644.04830000000004</v>
      </c>
      <c r="BD358" s="263" t="s">
        <v>135</v>
      </c>
      <c r="BE358" s="263">
        <v>950.30719999999997</v>
      </c>
      <c r="BF358" s="263">
        <v>-9844.1311000000005</v>
      </c>
      <c r="BG358" s="263">
        <v>68360.209499999997</v>
      </c>
      <c r="BH358" s="263">
        <v>4322.8995000000004</v>
      </c>
      <c r="BI358" s="263">
        <v>12409.7574</v>
      </c>
      <c r="BJ358" s="263">
        <v>-16401.385300000002</v>
      </c>
      <c r="BK358" s="263">
        <v>3900.3870999999999</v>
      </c>
      <c r="BL358" s="263">
        <v>-41755.9303</v>
      </c>
      <c r="BM358" s="263">
        <v>-6790.6751999999997</v>
      </c>
      <c r="BN358" s="263">
        <v>809.77509999999995</v>
      </c>
      <c r="BO358" s="263">
        <v>4893.3131000000003</v>
      </c>
      <c r="BP358" s="263">
        <v>497606.08889999997</v>
      </c>
      <c r="BQ358" s="263">
        <v>-666.39400000000001</v>
      </c>
      <c r="BR358" s="263">
        <v>2530.7521999999999</v>
      </c>
      <c r="BS358" s="263">
        <v>-186663.11689999999</v>
      </c>
      <c r="BT358" s="263">
        <v>-12185.418299999999</v>
      </c>
      <c r="BU358" s="263">
        <v>9753.0097999999998</v>
      </c>
      <c r="BV358" s="263">
        <v>137375.3652</v>
      </c>
      <c r="BW358" s="263">
        <v>1275.0309999999999</v>
      </c>
      <c r="BX358" s="263" t="s">
        <v>135</v>
      </c>
      <c r="BY358" s="263" t="s">
        <v>135</v>
      </c>
      <c r="BZ358" s="263">
        <v>1391.0026</v>
      </c>
      <c r="CA358" s="263">
        <v>-542.37950000000001</v>
      </c>
      <c r="CB358" s="263" t="s">
        <v>135</v>
      </c>
      <c r="CC358" s="263">
        <v>22913.8472</v>
      </c>
      <c r="CD358" s="263">
        <v>2918.2388999999998</v>
      </c>
      <c r="CE358" s="263" t="s">
        <v>135</v>
      </c>
      <c r="CF358" s="263" t="s">
        <v>135</v>
      </c>
      <c r="CG358" s="263">
        <v>-10072.603300000001</v>
      </c>
      <c r="CH358" s="263">
        <v>4397.6731</v>
      </c>
      <c r="CI358" s="263">
        <v>747.76020000000005</v>
      </c>
      <c r="CJ358" s="263">
        <v>-3378.8078999999998</v>
      </c>
      <c r="CK358" s="263">
        <v>-2411.7629000000002</v>
      </c>
      <c r="CL358" s="263">
        <v>5746.9282000000003</v>
      </c>
      <c r="CM358" s="263">
        <v>-9256.2970000000005</v>
      </c>
      <c r="CN358" s="263">
        <v>-588.37580000000003</v>
      </c>
      <c r="CO358" s="263">
        <v>-138.80609999999999</v>
      </c>
      <c r="CP358" s="263">
        <v>-10514.5918</v>
      </c>
      <c r="CQ358" s="263">
        <v>-89562.345799999996</v>
      </c>
      <c r="CR358" s="263">
        <v>-34275.7958</v>
      </c>
      <c r="CS358" s="263">
        <v>47216.383900000001</v>
      </c>
      <c r="CT358" s="263">
        <v>2822.1568000000002</v>
      </c>
      <c r="CU358" s="263">
        <v>-2865.8112000000001</v>
      </c>
      <c r="CV358" s="263">
        <v>200017.10939999999</v>
      </c>
      <c r="CW358" s="263">
        <v>20330.249400000001</v>
      </c>
      <c r="CX358" s="263">
        <v>15708.0177</v>
      </c>
      <c r="CY358" s="263">
        <v>4333.2070000000003</v>
      </c>
      <c r="CZ358" s="263">
        <v>166.6558</v>
      </c>
      <c r="DA358" s="263">
        <v>4933.8959000000004</v>
      </c>
      <c r="DB358" s="263">
        <v>2985.623</v>
      </c>
      <c r="DC358" s="263">
        <v>-3403.0789</v>
      </c>
      <c r="DD358" s="263">
        <v>-12693.3</v>
      </c>
      <c r="DE358" s="263">
        <v>41302.482000000004</v>
      </c>
      <c r="DF358" s="263">
        <v>9751.8631000000005</v>
      </c>
      <c r="DG358" s="263">
        <v>-1323.8169</v>
      </c>
      <c r="DH358" s="263">
        <v>-2227.4160000000002</v>
      </c>
      <c r="DI358" s="263">
        <v>-1428.19</v>
      </c>
      <c r="DJ358" s="263">
        <v>-5865.7353999999996</v>
      </c>
      <c r="DK358" s="263">
        <v>1483.8311000000001</v>
      </c>
      <c r="DL358" s="263">
        <v>-3788.4603000000002</v>
      </c>
      <c r="DM358" s="263">
        <v>-50394.64</v>
      </c>
      <c r="DN358" s="263">
        <v>-14132.67</v>
      </c>
      <c r="DO358" s="263">
        <v>-14023.61</v>
      </c>
      <c r="DP358" s="263">
        <v>3568.2208999999998</v>
      </c>
      <c r="DQ358" s="263">
        <v>-5444.116</v>
      </c>
      <c r="DR358" s="263" t="s">
        <v>135</v>
      </c>
      <c r="DS358" s="263">
        <v>7598.3550999999998</v>
      </c>
      <c r="DT358" s="263">
        <v>-2950.8809999999999</v>
      </c>
      <c r="DU358" s="263" t="s">
        <v>135</v>
      </c>
      <c r="DV358" s="263">
        <v>-165842.5</v>
      </c>
      <c r="DW358" s="263">
        <v>3424.4247</v>
      </c>
      <c r="DX358" s="263" t="s">
        <v>135</v>
      </c>
      <c r="DY358" s="263">
        <v>3316.0628999999999</v>
      </c>
      <c r="DZ358" s="263">
        <v>-4498.6289999999999</v>
      </c>
      <c r="EA358" s="263">
        <v>-12465.56</v>
      </c>
      <c r="EB358" s="263">
        <v>-2988.5369999999998</v>
      </c>
      <c r="EC358" s="263">
        <v>-7100.8609999999999</v>
      </c>
      <c r="ED358" s="263">
        <v>-1361.3150000000001</v>
      </c>
      <c r="EE358" s="263">
        <v>-57126.97</v>
      </c>
      <c r="EF358" s="263">
        <v>-3704.9247999999998</v>
      </c>
      <c r="EG358" s="263">
        <v>1838.6763000000001</v>
      </c>
      <c r="EH358" s="263">
        <v>-139291</v>
      </c>
      <c r="EI358" s="263">
        <v>-30.857600000000001</v>
      </c>
      <c r="EJ358" s="263" t="s">
        <v>135</v>
      </c>
      <c r="EK358" s="263">
        <v>-6433.3329999999996</v>
      </c>
      <c r="EL358" s="263">
        <v>5014.7655000000004</v>
      </c>
      <c r="EM358" s="263">
        <v>34055.978999999999</v>
      </c>
      <c r="EN358" s="263">
        <v>-37040.519999999997</v>
      </c>
      <c r="EO358" s="263">
        <v>-1029.325</v>
      </c>
      <c r="EP358" s="263" t="s">
        <v>6977</v>
      </c>
      <c r="EQ358" s="263" t="s">
        <v>6977</v>
      </c>
      <c r="ER358" s="263" t="s">
        <v>6977</v>
      </c>
      <c r="ES358" s="263" t="s">
        <v>6977</v>
      </c>
      <c r="ET358" s="263" t="s">
        <v>6977</v>
      </c>
      <c r="EU358" s="263" t="s">
        <v>6977</v>
      </c>
      <c r="EV358" s="263" t="s">
        <v>6977</v>
      </c>
      <c r="EW358" s="263" t="s">
        <v>6977</v>
      </c>
      <c r="EX358" s="263" t="s">
        <v>6977</v>
      </c>
      <c r="EY358" s="263" t="s">
        <v>6977</v>
      </c>
      <c r="EZ358" s="263" t="s">
        <v>6977</v>
      </c>
      <c r="FA358" s="263" t="s">
        <v>6977</v>
      </c>
      <c r="FB358" s="263" t="s">
        <v>6977</v>
      </c>
      <c r="FC358" s="263" t="s">
        <v>6977</v>
      </c>
      <c r="FD358" s="263" t="s">
        <v>6977</v>
      </c>
      <c r="FE358" s="263" t="s">
        <v>6977</v>
      </c>
      <c r="FF358" s="263" t="s">
        <v>6977</v>
      </c>
      <c r="FG358" s="263" t="s">
        <v>6977</v>
      </c>
      <c r="FH358" s="263" t="s">
        <v>6977</v>
      </c>
      <c r="FI358" s="263" t="s">
        <v>6977</v>
      </c>
      <c r="FJ358" s="263" t="s">
        <v>6977</v>
      </c>
      <c r="FK358" s="263" t="s">
        <v>6977</v>
      </c>
      <c r="FL358" s="263" t="s">
        <v>6977</v>
      </c>
      <c r="FM358" s="263" t="s">
        <v>6977</v>
      </c>
      <c r="FN358" s="263" t="s">
        <v>6977</v>
      </c>
      <c r="FO358" s="263" t="s">
        <v>6977</v>
      </c>
      <c r="FP358" s="263" t="s">
        <v>6977</v>
      </c>
      <c r="FQ358" s="263" t="s">
        <v>6977</v>
      </c>
      <c r="FR358" s="263" t="s">
        <v>6977</v>
      </c>
      <c r="FS358" s="263" t="s">
        <v>6977</v>
      </c>
      <c r="FT358" s="263" t="s">
        <v>6977</v>
      </c>
      <c r="FU358" s="263" t="s">
        <v>6977</v>
      </c>
      <c r="FV358" s="263" t="s">
        <v>6977</v>
      </c>
      <c r="FW358" s="263" t="s">
        <v>6977</v>
      </c>
      <c r="FX358" s="263" t="s">
        <v>6977</v>
      </c>
      <c r="FY358" s="263" t="s">
        <v>6977</v>
      </c>
      <c r="FZ358" s="263" t="s">
        <v>6977</v>
      </c>
      <c r="GA358" s="263" t="s">
        <v>6977</v>
      </c>
      <c r="GB358" s="263" t="s">
        <v>6977</v>
      </c>
      <c r="GC358" s="263" t="s">
        <v>6977</v>
      </c>
      <c r="GD358" s="263" t="s">
        <v>6977</v>
      </c>
      <c r="GE358" s="263" t="s">
        <v>6977</v>
      </c>
      <c r="GF358" s="263" t="s">
        <v>6977</v>
      </c>
      <c r="GG358" s="263" t="s">
        <v>6977</v>
      </c>
      <c r="GH358" s="263" t="s">
        <v>6977</v>
      </c>
      <c r="GI358" s="263" t="s">
        <v>6977</v>
      </c>
      <c r="GJ358" s="263" t="s">
        <v>6977</v>
      </c>
      <c r="GK358" s="263" t="s">
        <v>6977</v>
      </c>
      <c r="GL358" s="263" t="s">
        <v>6977</v>
      </c>
      <c r="GM358" s="263" t="s">
        <v>6977</v>
      </c>
      <c r="GN358" s="263" t="s">
        <v>6977</v>
      </c>
      <c r="GO358" s="263" t="s">
        <v>6977</v>
      </c>
      <c r="GP358" s="263" t="s">
        <v>6977</v>
      </c>
      <c r="GQ358" s="263" t="s">
        <v>6977</v>
      </c>
      <c r="GR358" s="263" t="s">
        <v>6977</v>
      </c>
      <c r="GS358" s="263" t="s">
        <v>6977</v>
      </c>
      <c r="GT358" s="263" t="s">
        <v>6977</v>
      </c>
      <c r="GU358" s="263" t="s">
        <v>6977</v>
      </c>
      <c r="GV358" s="263" t="s">
        <v>6977</v>
      </c>
      <c r="GW358" s="263" t="s">
        <v>6977</v>
      </c>
      <c r="GX358" s="263" t="s">
        <v>6977</v>
      </c>
      <c r="GY358" s="263" t="s">
        <v>6977</v>
      </c>
      <c r="GZ358" s="263" t="s">
        <v>6977</v>
      </c>
      <c r="HA358" s="263" t="s">
        <v>6977</v>
      </c>
      <c r="HB358" s="263" t="s">
        <v>6977</v>
      </c>
      <c r="HC358" s="263" t="s">
        <v>6977</v>
      </c>
      <c r="HD358" s="263" t="s">
        <v>6977</v>
      </c>
      <c r="HE358" s="263" t="s">
        <v>6977</v>
      </c>
      <c r="HF358" s="263" t="s">
        <v>6977</v>
      </c>
      <c r="HG358" s="263" t="s">
        <v>6977</v>
      </c>
      <c r="HH358" s="263" t="s">
        <v>6977</v>
      </c>
      <c r="HI358" s="263" t="s">
        <v>6977</v>
      </c>
      <c r="HJ358" s="263" t="s">
        <v>6977</v>
      </c>
      <c r="HK358" s="263" t="s">
        <v>6977</v>
      </c>
      <c r="HL358" s="263" t="s">
        <v>6977</v>
      </c>
      <c r="HM358" s="263" t="s">
        <v>6977</v>
      </c>
      <c r="HN358" s="263" t="s">
        <v>6977</v>
      </c>
      <c r="HO358" s="263" t="s">
        <v>6977</v>
      </c>
      <c r="HP358" s="263" t="s">
        <v>6977</v>
      </c>
      <c r="HQ358" s="263" t="s">
        <v>6977</v>
      </c>
    </row>
    <row r="359" spans="3:225">
      <c r="C359" s="229"/>
      <c r="D359" s="212"/>
      <c r="E359" s="229" t="s">
        <v>7212</v>
      </c>
      <c r="F359" s="235" t="s">
        <v>7286</v>
      </c>
      <c r="G359" s="260" t="s">
        <v>7206</v>
      </c>
      <c r="H359" s="261" t="s">
        <v>7213</v>
      </c>
      <c r="I359" s="263">
        <v>-1980.1922999999999</v>
      </c>
      <c r="J359" s="263">
        <v>213168.89319999999</v>
      </c>
      <c r="K359" s="263">
        <v>-3281.6318999999999</v>
      </c>
      <c r="L359" s="263" t="s">
        <v>135</v>
      </c>
      <c r="M359" s="263" t="s">
        <v>135</v>
      </c>
      <c r="N359" s="263">
        <v>30394.562000000002</v>
      </c>
      <c r="O359" s="263">
        <v>431175.41850000003</v>
      </c>
      <c r="P359" s="263">
        <v>-554.69240000000002</v>
      </c>
      <c r="Q359" s="263">
        <v>-4020.3652999999999</v>
      </c>
      <c r="R359" s="263">
        <v>-40380.793899999997</v>
      </c>
      <c r="S359" s="263">
        <v>97032.3367</v>
      </c>
      <c r="T359" s="263">
        <v>-401.59</v>
      </c>
      <c r="U359" s="263">
        <v>-525.97180000000003</v>
      </c>
      <c r="V359" s="263" t="s">
        <v>135</v>
      </c>
      <c r="W359" s="263">
        <v>-306.65050000000002</v>
      </c>
      <c r="X359" s="263">
        <v>-2676.8382999999999</v>
      </c>
      <c r="Y359" s="263">
        <v>2761.3519000000001</v>
      </c>
      <c r="Z359" s="263" t="s">
        <v>135</v>
      </c>
      <c r="AA359" s="263">
        <v>124775.9722</v>
      </c>
      <c r="AB359" s="263" t="s">
        <v>135</v>
      </c>
      <c r="AC359" s="263">
        <v>-162.3561</v>
      </c>
      <c r="AD359" s="263" t="s">
        <v>135</v>
      </c>
      <c r="AE359" s="263">
        <v>1850.6337000000001</v>
      </c>
      <c r="AF359" s="263">
        <v>-10367.4274</v>
      </c>
      <c r="AG359" s="263">
        <v>-262.98590000000002</v>
      </c>
      <c r="AH359" s="263" t="s">
        <v>135</v>
      </c>
      <c r="AI359" s="263">
        <v>-1068.8267000000001</v>
      </c>
      <c r="AJ359" s="263">
        <v>3405.1288</v>
      </c>
      <c r="AK359" s="263">
        <v>-997.77750000000003</v>
      </c>
      <c r="AL359" s="263">
        <v>-1745.8575000000001</v>
      </c>
      <c r="AM359" s="263">
        <v>-469.649</v>
      </c>
      <c r="AN359" s="263">
        <v>2980.0120000000002</v>
      </c>
      <c r="AO359" s="263">
        <v>2722.2935000000002</v>
      </c>
      <c r="AP359" s="263" t="s">
        <v>135</v>
      </c>
      <c r="AQ359" s="263">
        <v>-1255.0736999999999</v>
      </c>
      <c r="AR359" s="263">
        <v>558.95680000000004</v>
      </c>
      <c r="AS359" s="263">
        <v>86.204300000000003</v>
      </c>
      <c r="AT359" s="263">
        <v>1369.8631</v>
      </c>
      <c r="AU359" s="263">
        <v>-27345.739799999999</v>
      </c>
      <c r="AV359" s="263" t="s">
        <v>135</v>
      </c>
      <c r="AW359" s="263">
        <v>-4576.4164000000001</v>
      </c>
      <c r="AX359" s="263" t="s">
        <v>135</v>
      </c>
      <c r="AY359" s="263">
        <v>-7032.5646999999999</v>
      </c>
      <c r="AZ359" s="263">
        <v>-91024.429600000003</v>
      </c>
      <c r="BA359" s="263">
        <v>-47.525700000000001</v>
      </c>
      <c r="BB359" s="263">
        <v>232.04929999999999</v>
      </c>
      <c r="BC359" s="263" t="s">
        <v>135</v>
      </c>
      <c r="BD359" s="263" t="s">
        <v>135</v>
      </c>
      <c r="BE359" s="263">
        <v>-314.16419999999999</v>
      </c>
      <c r="BF359" s="263" t="s">
        <v>135</v>
      </c>
      <c r="BG359" s="263">
        <v>-26895.4012</v>
      </c>
      <c r="BH359" s="263">
        <v>-2125.1370000000002</v>
      </c>
      <c r="BI359" s="263">
        <v>1995.8339000000001</v>
      </c>
      <c r="BJ359" s="263">
        <v>-12144.7997</v>
      </c>
      <c r="BK359" s="263">
        <v>-2251.5194999999999</v>
      </c>
      <c r="BL359" s="263">
        <v>-20331.564699999999</v>
      </c>
      <c r="BM359" s="263">
        <v>2846.2282</v>
      </c>
      <c r="BN359" s="263">
        <v>-705.5951</v>
      </c>
      <c r="BO359" s="263">
        <v>2652.3126999999999</v>
      </c>
      <c r="BP359" s="263">
        <v>61507.075700000001</v>
      </c>
      <c r="BQ359" s="263">
        <v>-1907.7601</v>
      </c>
      <c r="BR359" s="263">
        <v>-12.2836</v>
      </c>
      <c r="BS359" s="263">
        <v>-6530.3351000000002</v>
      </c>
      <c r="BT359" s="263">
        <v>-6780.6986999999999</v>
      </c>
      <c r="BU359" s="263">
        <v>999.88840000000005</v>
      </c>
      <c r="BV359" s="263">
        <v>-13562.248100000001</v>
      </c>
      <c r="BW359" s="263">
        <v>-1593.3194000000001</v>
      </c>
      <c r="BX359" s="263" t="s">
        <v>135</v>
      </c>
      <c r="BY359" s="263" t="s">
        <v>135</v>
      </c>
      <c r="BZ359" s="263" t="s">
        <v>135</v>
      </c>
      <c r="CA359" s="263" t="s">
        <v>135</v>
      </c>
      <c r="CB359" s="263" t="s">
        <v>135</v>
      </c>
      <c r="CC359" s="263">
        <v>-7479.3797999999997</v>
      </c>
      <c r="CD359" s="263">
        <v>-7889.8575000000001</v>
      </c>
      <c r="CE359" s="263">
        <v>-54.773000000000003</v>
      </c>
      <c r="CF359" s="263" t="s">
        <v>135</v>
      </c>
      <c r="CG359" s="263">
        <v>-1741.6818000000001</v>
      </c>
      <c r="CH359" s="263">
        <v>822.65890000000002</v>
      </c>
      <c r="CI359" s="263">
        <v>-1267.7959000000001</v>
      </c>
      <c r="CJ359" s="263">
        <v>522.56079999999997</v>
      </c>
      <c r="CK359" s="263" t="s">
        <v>135</v>
      </c>
      <c r="CL359" s="263">
        <v>-1566.5826999999999</v>
      </c>
      <c r="CM359" s="263">
        <v>814.85400000000004</v>
      </c>
      <c r="CN359" s="263">
        <v>-171.8878</v>
      </c>
      <c r="CO359" s="263">
        <v>-114.8477</v>
      </c>
      <c r="CP359" s="263">
        <v>-4873.9652999999998</v>
      </c>
      <c r="CQ359" s="263" t="s">
        <v>135</v>
      </c>
      <c r="CR359" s="263" t="s">
        <v>135</v>
      </c>
      <c r="CS359" s="263">
        <v>6776.3944000000001</v>
      </c>
      <c r="CT359" s="263">
        <v>629.43700000000001</v>
      </c>
      <c r="CU359" s="263" t="s">
        <v>135</v>
      </c>
      <c r="CV359" s="263" t="s">
        <v>135</v>
      </c>
      <c r="CW359" s="263">
        <v>4386.3882999999996</v>
      </c>
      <c r="CX359" s="263">
        <v>-3365.4276</v>
      </c>
      <c r="CY359" s="263">
        <v>1001.7752</v>
      </c>
      <c r="CZ359" s="263">
        <v>1747.9622999999999</v>
      </c>
      <c r="DA359" s="263">
        <v>1479.4949999999999</v>
      </c>
      <c r="DB359" s="263">
        <v>230.83420000000001</v>
      </c>
      <c r="DC359" s="263" t="s">
        <v>135</v>
      </c>
      <c r="DD359" s="263">
        <v>-10040.530000000001</v>
      </c>
      <c r="DE359" s="263">
        <v>-4874.3810000000003</v>
      </c>
      <c r="DF359" s="263">
        <v>-4638.0640000000003</v>
      </c>
      <c r="DG359" s="263">
        <v>-1228.7344000000001</v>
      </c>
      <c r="DH359" s="263">
        <v>-712.88620000000003</v>
      </c>
      <c r="DI359" s="263" t="s">
        <v>135</v>
      </c>
      <c r="DJ359" s="263" t="s">
        <v>135</v>
      </c>
      <c r="DK359" s="263">
        <v>300.31729999999999</v>
      </c>
      <c r="DL359" s="263" t="s">
        <v>135</v>
      </c>
      <c r="DM359" s="263">
        <v>-27408.959999999999</v>
      </c>
      <c r="DN359" s="263" t="s">
        <v>135</v>
      </c>
      <c r="DO359" s="263">
        <v>-5119.8710000000001</v>
      </c>
      <c r="DP359" s="263">
        <v>746.55769999999995</v>
      </c>
      <c r="DQ359" s="263" t="s">
        <v>135</v>
      </c>
      <c r="DR359" s="263" t="s">
        <v>135</v>
      </c>
      <c r="DS359" s="263">
        <v>-309.98489999999998</v>
      </c>
      <c r="DT359" s="263" t="s">
        <v>135</v>
      </c>
      <c r="DU359" s="263" t="s">
        <v>135</v>
      </c>
      <c r="DV359" s="263">
        <v>-29431.119999999999</v>
      </c>
      <c r="DW359" s="263">
        <v>-413.00400000000002</v>
      </c>
      <c r="DX359" s="263">
        <v>-1.9355</v>
      </c>
      <c r="DY359" s="263">
        <v>-1037.5359000000001</v>
      </c>
      <c r="DZ359" s="263">
        <v>-1026.3879999999999</v>
      </c>
      <c r="EA359" s="263" t="s">
        <v>135</v>
      </c>
      <c r="EB359" s="263" t="s">
        <v>135</v>
      </c>
      <c r="EC359" s="263" t="s">
        <v>135</v>
      </c>
      <c r="ED359" s="263">
        <v>-594.7989</v>
      </c>
      <c r="EE359" s="263">
        <v>-92965.06</v>
      </c>
      <c r="EF359" s="263">
        <v>-1545.3444999999999</v>
      </c>
      <c r="EG359" s="263" t="s">
        <v>135</v>
      </c>
      <c r="EH359" s="263" t="s">
        <v>135</v>
      </c>
      <c r="EI359" s="263" t="s">
        <v>135</v>
      </c>
      <c r="EJ359" s="263" t="s">
        <v>135</v>
      </c>
      <c r="EK359" s="263">
        <v>116.9029</v>
      </c>
      <c r="EL359" s="263">
        <v>607.35699999999997</v>
      </c>
      <c r="EM359" s="263" t="s">
        <v>135</v>
      </c>
      <c r="EN359" s="263">
        <v>-9383.7389999999996</v>
      </c>
      <c r="EO359" s="263">
        <v>-194.49539999999999</v>
      </c>
      <c r="EP359" s="263" t="s">
        <v>6977</v>
      </c>
      <c r="EQ359" s="263" t="s">
        <v>6977</v>
      </c>
      <c r="ER359" s="263" t="s">
        <v>6977</v>
      </c>
      <c r="ES359" s="263" t="s">
        <v>6977</v>
      </c>
      <c r="ET359" s="263" t="s">
        <v>6977</v>
      </c>
      <c r="EU359" s="263" t="s">
        <v>6977</v>
      </c>
      <c r="EV359" s="263" t="s">
        <v>6977</v>
      </c>
      <c r="EW359" s="263" t="s">
        <v>6977</v>
      </c>
      <c r="EX359" s="263" t="s">
        <v>6977</v>
      </c>
      <c r="EY359" s="263" t="s">
        <v>6977</v>
      </c>
      <c r="EZ359" s="263" t="s">
        <v>6977</v>
      </c>
      <c r="FA359" s="263" t="s">
        <v>6977</v>
      </c>
      <c r="FB359" s="263" t="s">
        <v>6977</v>
      </c>
      <c r="FC359" s="263" t="s">
        <v>6977</v>
      </c>
      <c r="FD359" s="263" t="s">
        <v>6977</v>
      </c>
      <c r="FE359" s="263" t="s">
        <v>6977</v>
      </c>
      <c r="FF359" s="263" t="s">
        <v>6977</v>
      </c>
      <c r="FG359" s="263" t="s">
        <v>6977</v>
      </c>
      <c r="FH359" s="263" t="s">
        <v>6977</v>
      </c>
      <c r="FI359" s="263" t="s">
        <v>6977</v>
      </c>
      <c r="FJ359" s="263" t="s">
        <v>6977</v>
      </c>
      <c r="FK359" s="263" t="s">
        <v>6977</v>
      </c>
      <c r="FL359" s="263" t="s">
        <v>6977</v>
      </c>
      <c r="FM359" s="263" t="s">
        <v>6977</v>
      </c>
      <c r="FN359" s="263" t="s">
        <v>6977</v>
      </c>
      <c r="FO359" s="263" t="s">
        <v>6977</v>
      </c>
      <c r="FP359" s="263" t="s">
        <v>6977</v>
      </c>
      <c r="FQ359" s="263" t="s">
        <v>6977</v>
      </c>
      <c r="FR359" s="263" t="s">
        <v>6977</v>
      </c>
      <c r="FS359" s="263" t="s">
        <v>6977</v>
      </c>
      <c r="FT359" s="263" t="s">
        <v>6977</v>
      </c>
      <c r="FU359" s="263" t="s">
        <v>6977</v>
      </c>
      <c r="FV359" s="263" t="s">
        <v>6977</v>
      </c>
      <c r="FW359" s="263" t="s">
        <v>6977</v>
      </c>
      <c r="FX359" s="263" t="s">
        <v>6977</v>
      </c>
      <c r="FY359" s="263" t="s">
        <v>6977</v>
      </c>
      <c r="FZ359" s="263" t="s">
        <v>6977</v>
      </c>
      <c r="GA359" s="263" t="s">
        <v>6977</v>
      </c>
      <c r="GB359" s="263" t="s">
        <v>6977</v>
      </c>
      <c r="GC359" s="263" t="s">
        <v>6977</v>
      </c>
      <c r="GD359" s="263" t="s">
        <v>6977</v>
      </c>
      <c r="GE359" s="263" t="s">
        <v>6977</v>
      </c>
      <c r="GF359" s="263" t="s">
        <v>6977</v>
      </c>
      <c r="GG359" s="263" t="s">
        <v>6977</v>
      </c>
      <c r="GH359" s="263" t="s">
        <v>6977</v>
      </c>
      <c r="GI359" s="263" t="s">
        <v>6977</v>
      </c>
      <c r="GJ359" s="263" t="s">
        <v>6977</v>
      </c>
      <c r="GK359" s="263" t="s">
        <v>6977</v>
      </c>
      <c r="GL359" s="263" t="s">
        <v>6977</v>
      </c>
      <c r="GM359" s="263" t="s">
        <v>6977</v>
      </c>
      <c r="GN359" s="263" t="s">
        <v>6977</v>
      </c>
      <c r="GO359" s="263" t="s">
        <v>6977</v>
      </c>
      <c r="GP359" s="263" t="s">
        <v>6977</v>
      </c>
      <c r="GQ359" s="263" t="s">
        <v>6977</v>
      </c>
      <c r="GR359" s="263" t="s">
        <v>6977</v>
      </c>
      <c r="GS359" s="263" t="s">
        <v>6977</v>
      </c>
      <c r="GT359" s="263" t="s">
        <v>6977</v>
      </c>
      <c r="GU359" s="263" t="s">
        <v>6977</v>
      </c>
      <c r="GV359" s="263" t="s">
        <v>6977</v>
      </c>
      <c r="GW359" s="263" t="s">
        <v>6977</v>
      </c>
      <c r="GX359" s="263" t="s">
        <v>6977</v>
      </c>
      <c r="GY359" s="263" t="s">
        <v>6977</v>
      </c>
      <c r="GZ359" s="263" t="s">
        <v>6977</v>
      </c>
      <c r="HA359" s="263" t="s">
        <v>6977</v>
      </c>
      <c r="HB359" s="263" t="s">
        <v>6977</v>
      </c>
      <c r="HC359" s="263" t="s">
        <v>6977</v>
      </c>
      <c r="HD359" s="263" t="s">
        <v>6977</v>
      </c>
      <c r="HE359" s="263" t="s">
        <v>6977</v>
      </c>
      <c r="HF359" s="263" t="s">
        <v>6977</v>
      </c>
      <c r="HG359" s="263" t="s">
        <v>6977</v>
      </c>
      <c r="HH359" s="263" t="s">
        <v>6977</v>
      </c>
      <c r="HI359" s="263" t="s">
        <v>6977</v>
      </c>
      <c r="HJ359" s="263" t="s">
        <v>6977</v>
      </c>
      <c r="HK359" s="263" t="s">
        <v>6977</v>
      </c>
      <c r="HL359" s="263" t="s">
        <v>6977</v>
      </c>
      <c r="HM359" s="263" t="s">
        <v>6977</v>
      </c>
      <c r="HN359" s="263" t="s">
        <v>6977</v>
      </c>
      <c r="HO359" s="263" t="s">
        <v>6977</v>
      </c>
      <c r="HP359" s="263" t="s">
        <v>6977</v>
      </c>
      <c r="HQ359" s="263" t="s">
        <v>6977</v>
      </c>
    </row>
    <row r="360" spans="3:225">
      <c r="C360" s="229"/>
      <c r="D360" s="212"/>
      <c r="E360" s="229" t="s">
        <v>7214</v>
      </c>
      <c r="F360" s="235" t="s">
        <v>7286</v>
      </c>
      <c r="G360" s="260" t="s">
        <v>7206</v>
      </c>
      <c r="H360" s="261" t="s">
        <v>7213</v>
      </c>
      <c r="I360" s="263">
        <v>-4407.6112999999996</v>
      </c>
      <c r="J360" s="263">
        <v>239528.18609999999</v>
      </c>
      <c r="K360" s="263">
        <v>-5627.2048999999997</v>
      </c>
      <c r="L360" s="263" t="s">
        <v>135</v>
      </c>
      <c r="M360" s="263" t="s">
        <v>135</v>
      </c>
      <c r="N360" s="263">
        <v>939012.89659999998</v>
      </c>
      <c r="O360" s="263">
        <v>6252300</v>
      </c>
      <c r="P360" s="263">
        <v>-872.00940000000003</v>
      </c>
      <c r="Q360" s="263">
        <v>-1918.0659000000001</v>
      </c>
      <c r="R360" s="263">
        <v>-52238.499100000001</v>
      </c>
      <c r="S360" s="263">
        <v>71053.112500000003</v>
      </c>
      <c r="T360" s="263">
        <v>-1596.9036000000001</v>
      </c>
      <c r="U360" s="263">
        <v>-671.35979999999995</v>
      </c>
      <c r="V360" s="263" t="s">
        <v>135</v>
      </c>
      <c r="W360" s="263">
        <v>608.47379999999998</v>
      </c>
      <c r="X360" s="263">
        <v>324.4119</v>
      </c>
      <c r="Y360" s="263">
        <v>4162.4305000000004</v>
      </c>
      <c r="Z360" s="263" t="s">
        <v>135</v>
      </c>
      <c r="AA360" s="263">
        <v>138789.75339999999</v>
      </c>
      <c r="AB360" s="263" t="s">
        <v>135</v>
      </c>
      <c r="AC360" s="263">
        <v>-52.907499999999999</v>
      </c>
      <c r="AD360" s="263" t="s">
        <v>135</v>
      </c>
      <c r="AE360" s="263">
        <v>1871.6098</v>
      </c>
      <c r="AF360" s="263">
        <v>5124.2743</v>
      </c>
      <c r="AG360" s="263">
        <v>3625.3427000000001</v>
      </c>
      <c r="AH360" s="263" t="s">
        <v>135</v>
      </c>
      <c r="AI360" s="263">
        <v>-1406.1913999999999</v>
      </c>
      <c r="AJ360" s="263">
        <v>6011.5248000000001</v>
      </c>
      <c r="AK360" s="263">
        <v>-443.69760000000002</v>
      </c>
      <c r="AL360" s="263">
        <v>47.947899999999997</v>
      </c>
      <c r="AM360" s="263">
        <v>-130.4906</v>
      </c>
      <c r="AN360" s="263">
        <v>5169.1894000000002</v>
      </c>
      <c r="AO360" s="263">
        <v>2475.0841999999998</v>
      </c>
      <c r="AP360" s="263" t="s">
        <v>135</v>
      </c>
      <c r="AQ360" s="263">
        <v>2127.5508</v>
      </c>
      <c r="AR360" s="263">
        <v>1832.2316000000001</v>
      </c>
      <c r="AS360" s="263" t="s">
        <v>135</v>
      </c>
      <c r="AT360" s="263">
        <v>1751.8098</v>
      </c>
      <c r="AU360" s="263">
        <v>-26179.7965</v>
      </c>
      <c r="AV360" s="263" t="s">
        <v>135</v>
      </c>
      <c r="AW360" s="263">
        <v>-4222.7794999999996</v>
      </c>
      <c r="AX360" s="263" t="s">
        <v>135</v>
      </c>
      <c r="AY360" s="263">
        <v>-488.2681</v>
      </c>
      <c r="AZ360" s="263">
        <v>-64973.849900000001</v>
      </c>
      <c r="BA360" s="263">
        <v>-106.1272</v>
      </c>
      <c r="BB360" s="263">
        <v>716.21130000000005</v>
      </c>
      <c r="BC360" s="263" t="s">
        <v>135</v>
      </c>
      <c r="BD360" s="263" t="s">
        <v>135</v>
      </c>
      <c r="BE360" s="263">
        <v>-81.158799999999999</v>
      </c>
      <c r="BF360" s="263" t="s">
        <v>135</v>
      </c>
      <c r="BG360" s="263">
        <v>-8598.6406000000006</v>
      </c>
      <c r="BH360" s="263" t="s">
        <v>135</v>
      </c>
      <c r="BI360" s="263">
        <v>6232.7088999999996</v>
      </c>
      <c r="BJ360" s="263">
        <v>-3138.2339000000002</v>
      </c>
      <c r="BK360" s="263">
        <v>-275.44970000000001</v>
      </c>
      <c r="BL360" s="263">
        <v>-10748.2785</v>
      </c>
      <c r="BM360" s="263">
        <v>-5263.7659999999996</v>
      </c>
      <c r="BN360" s="263">
        <v>57.7136</v>
      </c>
      <c r="BO360" s="263">
        <v>-1609.4629</v>
      </c>
      <c r="BP360" s="263">
        <v>130625.1807</v>
      </c>
      <c r="BQ360" s="263">
        <v>-4085.3542000000002</v>
      </c>
      <c r="BR360" s="263">
        <v>932.83960000000002</v>
      </c>
      <c r="BS360" s="263">
        <v>-5046.6257999999998</v>
      </c>
      <c r="BT360" s="263">
        <v>-4834.4238999999998</v>
      </c>
      <c r="BU360" s="263">
        <v>3563.1642000000002</v>
      </c>
      <c r="BV360" s="263">
        <v>9976.7332000000006</v>
      </c>
      <c r="BW360" s="263">
        <v>1308.0662</v>
      </c>
      <c r="BX360" s="263" t="s">
        <v>135</v>
      </c>
      <c r="BY360" s="263" t="s">
        <v>135</v>
      </c>
      <c r="BZ360" s="263" t="s">
        <v>135</v>
      </c>
      <c r="CA360" s="263" t="s">
        <v>135</v>
      </c>
      <c r="CB360" s="263" t="s">
        <v>135</v>
      </c>
      <c r="CC360" s="263">
        <v>-2758.8579</v>
      </c>
      <c r="CD360" s="263">
        <v>-2575.0119</v>
      </c>
      <c r="CE360" s="263">
        <v>-199.52119999999999</v>
      </c>
      <c r="CF360" s="263" t="s">
        <v>135</v>
      </c>
      <c r="CG360" s="263">
        <v>-4850.6878999999999</v>
      </c>
      <c r="CH360" s="263">
        <v>4480.5695999999998</v>
      </c>
      <c r="CI360" s="263">
        <v>4695.1889000000001</v>
      </c>
      <c r="CJ360" s="263">
        <v>-814.23609999999996</v>
      </c>
      <c r="CK360" s="263" t="s">
        <v>135</v>
      </c>
      <c r="CL360" s="263">
        <v>46.513300000000001</v>
      </c>
      <c r="CM360" s="263">
        <v>-2716.5232000000001</v>
      </c>
      <c r="CN360" s="263">
        <v>-198.0547</v>
      </c>
      <c r="CO360" s="263">
        <v>7.5811999999999999</v>
      </c>
      <c r="CP360" s="263">
        <v>-1554.4354000000001</v>
      </c>
      <c r="CQ360" s="263" t="s">
        <v>135</v>
      </c>
      <c r="CR360" s="263" t="s">
        <v>135</v>
      </c>
      <c r="CS360" s="263">
        <v>7907.8437000000004</v>
      </c>
      <c r="CT360" s="263">
        <v>1005.9536000000001</v>
      </c>
      <c r="CU360" s="263" t="s">
        <v>135</v>
      </c>
      <c r="CV360" s="263" t="s">
        <v>135</v>
      </c>
      <c r="CW360" s="263">
        <v>4252.7116999999998</v>
      </c>
      <c r="CX360" s="263">
        <v>2834.3159000000001</v>
      </c>
      <c r="CY360" s="263">
        <v>584.11540000000002</v>
      </c>
      <c r="CZ360" s="263">
        <v>841.61109999999996</v>
      </c>
      <c r="DA360" s="263">
        <v>-459.64870000000002</v>
      </c>
      <c r="DB360" s="263">
        <v>403.41239999999999</v>
      </c>
      <c r="DC360" s="263" t="s">
        <v>135</v>
      </c>
      <c r="DD360" s="263">
        <v>3710.0038</v>
      </c>
      <c r="DE360" s="263">
        <v>2531.9096</v>
      </c>
      <c r="DF360" s="263">
        <v>-1337.0329999999999</v>
      </c>
      <c r="DG360" s="263">
        <v>-1012.1405999999999</v>
      </c>
      <c r="DH360" s="263">
        <v>-882.82449999999994</v>
      </c>
      <c r="DI360" s="263" t="s">
        <v>135</v>
      </c>
      <c r="DJ360" s="263" t="s">
        <v>135</v>
      </c>
      <c r="DK360" s="263">
        <v>574.47080000000005</v>
      </c>
      <c r="DL360" s="263" t="s">
        <v>135</v>
      </c>
      <c r="DM360" s="263">
        <v>-14586.34</v>
      </c>
      <c r="DN360" s="263" t="s">
        <v>135</v>
      </c>
      <c r="DO360" s="263">
        <v>-3556.335</v>
      </c>
      <c r="DP360" s="263">
        <v>889.57150000000001</v>
      </c>
      <c r="DQ360" s="263" t="s">
        <v>135</v>
      </c>
      <c r="DR360" s="263" t="s">
        <v>135</v>
      </c>
      <c r="DS360" s="263">
        <v>576.74189999999999</v>
      </c>
      <c r="DT360" s="263" t="s">
        <v>135</v>
      </c>
      <c r="DU360" s="263" t="s">
        <v>135</v>
      </c>
      <c r="DV360" s="263">
        <v>-61129.760000000002</v>
      </c>
      <c r="DW360" s="263">
        <v>192.22479999999999</v>
      </c>
      <c r="DX360" s="263">
        <v>-18.047000000000001</v>
      </c>
      <c r="DY360" s="263">
        <v>799.87720000000002</v>
      </c>
      <c r="DZ360" s="263">
        <v>-1133.67</v>
      </c>
      <c r="EA360" s="263" t="s">
        <v>135</v>
      </c>
      <c r="EB360" s="263" t="s">
        <v>135</v>
      </c>
      <c r="EC360" s="263" t="s">
        <v>135</v>
      </c>
      <c r="ED360" s="263">
        <v>135.71789999999999</v>
      </c>
      <c r="EE360" s="263">
        <v>-25542.86</v>
      </c>
      <c r="EF360" s="263">
        <v>-363.99040000000002</v>
      </c>
      <c r="EG360" s="263" t="s">
        <v>135</v>
      </c>
      <c r="EH360" s="263" t="s">
        <v>135</v>
      </c>
      <c r="EI360" s="263" t="s">
        <v>135</v>
      </c>
      <c r="EJ360" s="263" t="s">
        <v>135</v>
      </c>
      <c r="EK360" s="263">
        <v>-2469.6770000000001</v>
      </c>
      <c r="EL360" s="263">
        <v>780.73030000000006</v>
      </c>
      <c r="EM360" s="263" t="s">
        <v>135</v>
      </c>
      <c r="EN360" s="263">
        <v>-12096.68</v>
      </c>
      <c r="EO360" s="263">
        <v>-75.275800000000004</v>
      </c>
      <c r="EP360" s="263" t="s">
        <v>6977</v>
      </c>
      <c r="EQ360" s="263" t="s">
        <v>6977</v>
      </c>
      <c r="ER360" s="263" t="s">
        <v>6977</v>
      </c>
      <c r="ES360" s="263" t="s">
        <v>6977</v>
      </c>
      <c r="ET360" s="263" t="s">
        <v>6977</v>
      </c>
      <c r="EU360" s="263" t="s">
        <v>6977</v>
      </c>
      <c r="EV360" s="263" t="s">
        <v>6977</v>
      </c>
      <c r="EW360" s="263" t="s">
        <v>6977</v>
      </c>
      <c r="EX360" s="263" t="s">
        <v>6977</v>
      </c>
      <c r="EY360" s="263" t="s">
        <v>6977</v>
      </c>
      <c r="EZ360" s="263" t="s">
        <v>6977</v>
      </c>
      <c r="FA360" s="263" t="s">
        <v>6977</v>
      </c>
      <c r="FB360" s="263" t="s">
        <v>6977</v>
      </c>
      <c r="FC360" s="263" t="s">
        <v>6977</v>
      </c>
      <c r="FD360" s="263" t="s">
        <v>6977</v>
      </c>
      <c r="FE360" s="263" t="s">
        <v>6977</v>
      </c>
      <c r="FF360" s="263" t="s">
        <v>6977</v>
      </c>
      <c r="FG360" s="263" t="s">
        <v>6977</v>
      </c>
      <c r="FH360" s="263" t="s">
        <v>6977</v>
      </c>
      <c r="FI360" s="263" t="s">
        <v>6977</v>
      </c>
      <c r="FJ360" s="263" t="s">
        <v>6977</v>
      </c>
      <c r="FK360" s="263" t="s">
        <v>6977</v>
      </c>
      <c r="FL360" s="263" t="s">
        <v>6977</v>
      </c>
      <c r="FM360" s="263" t="s">
        <v>6977</v>
      </c>
      <c r="FN360" s="263" t="s">
        <v>6977</v>
      </c>
      <c r="FO360" s="263" t="s">
        <v>6977</v>
      </c>
      <c r="FP360" s="263" t="s">
        <v>6977</v>
      </c>
      <c r="FQ360" s="263" t="s">
        <v>6977</v>
      </c>
      <c r="FR360" s="263" t="s">
        <v>6977</v>
      </c>
      <c r="FS360" s="263" t="s">
        <v>6977</v>
      </c>
      <c r="FT360" s="263" t="s">
        <v>6977</v>
      </c>
      <c r="FU360" s="263" t="s">
        <v>6977</v>
      </c>
      <c r="FV360" s="263" t="s">
        <v>6977</v>
      </c>
      <c r="FW360" s="263" t="s">
        <v>6977</v>
      </c>
      <c r="FX360" s="263" t="s">
        <v>6977</v>
      </c>
      <c r="FY360" s="263" t="s">
        <v>6977</v>
      </c>
      <c r="FZ360" s="263" t="s">
        <v>6977</v>
      </c>
      <c r="GA360" s="263" t="s">
        <v>6977</v>
      </c>
      <c r="GB360" s="263" t="s">
        <v>6977</v>
      </c>
      <c r="GC360" s="263" t="s">
        <v>6977</v>
      </c>
      <c r="GD360" s="263" t="s">
        <v>6977</v>
      </c>
      <c r="GE360" s="263" t="s">
        <v>6977</v>
      </c>
      <c r="GF360" s="263" t="s">
        <v>6977</v>
      </c>
      <c r="GG360" s="263" t="s">
        <v>6977</v>
      </c>
      <c r="GH360" s="263" t="s">
        <v>6977</v>
      </c>
      <c r="GI360" s="263" t="s">
        <v>6977</v>
      </c>
      <c r="GJ360" s="263" t="s">
        <v>6977</v>
      </c>
      <c r="GK360" s="263" t="s">
        <v>6977</v>
      </c>
      <c r="GL360" s="263" t="s">
        <v>6977</v>
      </c>
      <c r="GM360" s="263" t="s">
        <v>6977</v>
      </c>
      <c r="GN360" s="263" t="s">
        <v>6977</v>
      </c>
      <c r="GO360" s="263" t="s">
        <v>6977</v>
      </c>
      <c r="GP360" s="263" t="s">
        <v>6977</v>
      </c>
      <c r="GQ360" s="263" t="s">
        <v>6977</v>
      </c>
      <c r="GR360" s="263" t="s">
        <v>6977</v>
      </c>
      <c r="GS360" s="263" t="s">
        <v>6977</v>
      </c>
      <c r="GT360" s="263" t="s">
        <v>6977</v>
      </c>
      <c r="GU360" s="263" t="s">
        <v>6977</v>
      </c>
      <c r="GV360" s="263" t="s">
        <v>6977</v>
      </c>
      <c r="GW360" s="263" t="s">
        <v>6977</v>
      </c>
      <c r="GX360" s="263" t="s">
        <v>6977</v>
      </c>
      <c r="GY360" s="263" t="s">
        <v>6977</v>
      </c>
      <c r="GZ360" s="263" t="s">
        <v>6977</v>
      </c>
      <c r="HA360" s="263" t="s">
        <v>6977</v>
      </c>
      <c r="HB360" s="263" t="s">
        <v>6977</v>
      </c>
      <c r="HC360" s="263" t="s">
        <v>6977</v>
      </c>
      <c r="HD360" s="263" t="s">
        <v>6977</v>
      </c>
      <c r="HE360" s="263" t="s">
        <v>6977</v>
      </c>
      <c r="HF360" s="263" t="s">
        <v>6977</v>
      </c>
      <c r="HG360" s="263" t="s">
        <v>6977</v>
      </c>
      <c r="HH360" s="263" t="s">
        <v>6977</v>
      </c>
      <c r="HI360" s="263" t="s">
        <v>6977</v>
      </c>
      <c r="HJ360" s="263" t="s">
        <v>6977</v>
      </c>
      <c r="HK360" s="263" t="s">
        <v>6977</v>
      </c>
      <c r="HL360" s="263" t="s">
        <v>6977</v>
      </c>
      <c r="HM360" s="263" t="s">
        <v>6977</v>
      </c>
      <c r="HN360" s="263" t="s">
        <v>6977</v>
      </c>
      <c r="HO360" s="263" t="s">
        <v>6977</v>
      </c>
      <c r="HP360" s="263" t="s">
        <v>6977</v>
      </c>
      <c r="HQ360" s="263" t="s">
        <v>6977</v>
      </c>
    </row>
    <row r="361" spans="3:225">
      <c r="C361" s="229"/>
      <c r="D361" s="212"/>
      <c r="E361" s="229" t="s">
        <v>7215</v>
      </c>
      <c r="F361" s="235" t="s">
        <v>7286</v>
      </c>
      <c r="G361" s="260" t="s">
        <v>7206</v>
      </c>
      <c r="H361" s="261" t="s">
        <v>7213</v>
      </c>
      <c r="I361" s="263">
        <v>-2842.7538</v>
      </c>
      <c r="J361" s="263">
        <v>238420.68309999999</v>
      </c>
      <c r="K361" s="263">
        <v>-5811.4299000000001</v>
      </c>
      <c r="L361" s="263" t="s">
        <v>135</v>
      </c>
      <c r="M361" s="263" t="s">
        <v>135</v>
      </c>
      <c r="N361" s="263">
        <v>3338600</v>
      </c>
      <c r="O361" s="263">
        <v>486796.75919999997</v>
      </c>
      <c r="P361" s="263">
        <v>-1673.8154</v>
      </c>
      <c r="Q361" s="263">
        <v>-3912.5605999999998</v>
      </c>
      <c r="R361" s="263">
        <v>-37842.852899999998</v>
      </c>
      <c r="S361" s="263">
        <v>43162.292200000004</v>
      </c>
      <c r="T361" s="263">
        <v>-1157.6648</v>
      </c>
      <c r="U361" s="263">
        <v>-694.3999</v>
      </c>
      <c r="V361" s="263" t="s">
        <v>135</v>
      </c>
      <c r="W361" s="263">
        <v>234.39279999999999</v>
      </c>
      <c r="X361" s="263">
        <v>-237.5891</v>
      </c>
      <c r="Y361" s="263">
        <v>6943.9991</v>
      </c>
      <c r="Z361" s="263" t="s">
        <v>135</v>
      </c>
      <c r="AA361" s="263">
        <v>146592.4878</v>
      </c>
      <c r="AB361" s="263" t="s">
        <v>135</v>
      </c>
      <c r="AC361" s="263">
        <v>-471.13080000000002</v>
      </c>
      <c r="AD361" s="263" t="s">
        <v>135</v>
      </c>
      <c r="AE361" s="263">
        <v>8406.3489000000009</v>
      </c>
      <c r="AF361" s="263">
        <v>3954.873</v>
      </c>
      <c r="AG361" s="263" t="s">
        <v>135</v>
      </c>
      <c r="AH361" s="263" t="s">
        <v>135</v>
      </c>
      <c r="AI361" s="263">
        <v>-1024.7837</v>
      </c>
      <c r="AJ361" s="263">
        <v>5396.4530999999997</v>
      </c>
      <c r="AK361" s="263">
        <v>-4224.8220000000001</v>
      </c>
      <c r="AL361" s="263">
        <v>437.99040000000002</v>
      </c>
      <c r="AM361" s="263">
        <v>52.382899999999999</v>
      </c>
      <c r="AN361" s="263">
        <v>4147.5464000000002</v>
      </c>
      <c r="AO361" s="263">
        <v>2305.0648999999999</v>
      </c>
      <c r="AP361" s="263" t="s">
        <v>135</v>
      </c>
      <c r="AQ361" s="263">
        <v>3245.7478000000001</v>
      </c>
      <c r="AR361" s="263">
        <v>3295.4553000000001</v>
      </c>
      <c r="AS361" s="263" t="s">
        <v>135</v>
      </c>
      <c r="AT361" s="263">
        <v>2290.4890999999998</v>
      </c>
      <c r="AU361" s="263">
        <v>-30341.3187</v>
      </c>
      <c r="AV361" s="263" t="s">
        <v>135</v>
      </c>
      <c r="AW361" s="263">
        <v>-2278.7636000000002</v>
      </c>
      <c r="AX361" s="263" t="s">
        <v>135</v>
      </c>
      <c r="AY361" s="263">
        <v>9385.5344000000005</v>
      </c>
      <c r="AZ361" s="263">
        <v>-46471.244200000001</v>
      </c>
      <c r="BA361" s="263">
        <v>-33.353099999999998</v>
      </c>
      <c r="BB361" s="263">
        <v>231.12110000000001</v>
      </c>
      <c r="BC361" s="263" t="s">
        <v>135</v>
      </c>
      <c r="BD361" s="263" t="s">
        <v>135</v>
      </c>
      <c r="BE361" s="263">
        <v>817.19</v>
      </c>
      <c r="BF361" s="263" t="s">
        <v>135</v>
      </c>
      <c r="BG361" s="263">
        <v>-16214.7541</v>
      </c>
      <c r="BH361" s="263" t="s">
        <v>135</v>
      </c>
      <c r="BI361" s="263">
        <v>2935.5187999999998</v>
      </c>
      <c r="BJ361" s="263">
        <v>-1782.0847000000001</v>
      </c>
      <c r="BK361" s="263">
        <v>-572.74289999999996</v>
      </c>
      <c r="BL361" s="263">
        <v>-6114.3559999999998</v>
      </c>
      <c r="BM361" s="263">
        <v>-18866.952099999999</v>
      </c>
      <c r="BN361" s="263">
        <v>-0.91790000000000005</v>
      </c>
      <c r="BO361" s="263">
        <v>-1793.8556000000001</v>
      </c>
      <c r="BP361" s="263">
        <v>100984.2929</v>
      </c>
      <c r="BQ361" s="263">
        <v>-2035.1057000000001</v>
      </c>
      <c r="BR361" s="263">
        <v>399.31209999999999</v>
      </c>
      <c r="BS361" s="263">
        <v>-5445.3224</v>
      </c>
      <c r="BT361" s="263">
        <v>-1760.8726999999999</v>
      </c>
      <c r="BU361" s="263">
        <v>2286.5929000000001</v>
      </c>
      <c r="BV361" s="263">
        <v>15502.4396</v>
      </c>
      <c r="BW361" s="263">
        <v>-56.005499999999998</v>
      </c>
      <c r="BX361" s="263" t="s">
        <v>135</v>
      </c>
      <c r="BY361" s="263" t="s">
        <v>135</v>
      </c>
      <c r="BZ361" s="263" t="s">
        <v>135</v>
      </c>
      <c r="CA361" s="263" t="s">
        <v>135</v>
      </c>
      <c r="CB361" s="263" t="s">
        <v>135</v>
      </c>
      <c r="CC361" s="263">
        <v>4490.5115999999998</v>
      </c>
      <c r="CD361" s="263">
        <v>2084.1156999999998</v>
      </c>
      <c r="CE361" s="263">
        <v>-61.009900000000002</v>
      </c>
      <c r="CF361" s="263" t="s">
        <v>135</v>
      </c>
      <c r="CG361" s="263">
        <v>-2165.6541999999999</v>
      </c>
      <c r="CH361" s="263">
        <v>6911.0631999999996</v>
      </c>
      <c r="CI361" s="263">
        <v>-1487.5838000000001</v>
      </c>
      <c r="CJ361" s="263">
        <v>-1281.0105000000001</v>
      </c>
      <c r="CK361" s="263" t="s">
        <v>135</v>
      </c>
      <c r="CL361" s="263">
        <v>-334.78339999999997</v>
      </c>
      <c r="CM361" s="263">
        <v>-1535.3429000000001</v>
      </c>
      <c r="CN361" s="263">
        <v>-145.20259999999999</v>
      </c>
      <c r="CO361" s="263">
        <v>40.701700000000002</v>
      </c>
      <c r="CP361" s="263">
        <v>-1335.2207000000001</v>
      </c>
      <c r="CQ361" s="263" t="s">
        <v>135</v>
      </c>
      <c r="CR361" s="263" t="s">
        <v>135</v>
      </c>
      <c r="CS361" s="263">
        <v>11936.769399999999</v>
      </c>
      <c r="CT361" s="263">
        <v>481.0136</v>
      </c>
      <c r="CU361" s="263" t="s">
        <v>135</v>
      </c>
      <c r="CV361" s="263" t="s">
        <v>135</v>
      </c>
      <c r="CW361" s="263">
        <v>4637.8885</v>
      </c>
      <c r="CX361" s="263">
        <v>1104.4031</v>
      </c>
      <c r="CY361" s="263">
        <v>1723.425</v>
      </c>
      <c r="CZ361" s="263">
        <v>-121.94970000000001</v>
      </c>
      <c r="DA361" s="263">
        <v>396.16489999999999</v>
      </c>
      <c r="DB361" s="263">
        <v>504.35270000000003</v>
      </c>
      <c r="DC361" s="263" t="s">
        <v>135</v>
      </c>
      <c r="DD361" s="263">
        <v>-803.05119999999999</v>
      </c>
      <c r="DE361" s="263">
        <v>5770.9079000000002</v>
      </c>
      <c r="DF361" s="263">
        <v>199.95359999999999</v>
      </c>
      <c r="DG361" s="263">
        <v>-346.53890000000001</v>
      </c>
      <c r="DH361" s="263">
        <v>-808.46600000000001</v>
      </c>
      <c r="DI361" s="263" t="s">
        <v>135</v>
      </c>
      <c r="DJ361" s="263" t="s">
        <v>135</v>
      </c>
      <c r="DK361" s="263">
        <v>597.54480000000001</v>
      </c>
      <c r="DL361" s="263" t="s">
        <v>135</v>
      </c>
      <c r="DM361" s="263">
        <v>-6958.9849999999997</v>
      </c>
      <c r="DN361" s="263" t="s">
        <v>135</v>
      </c>
      <c r="DO361" s="263">
        <v>-1101.2260000000001</v>
      </c>
      <c r="DP361" s="263">
        <v>1048.6626000000001</v>
      </c>
      <c r="DQ361" s="263" t="s">
        <v>135</v>
      </c>
      <c r="DR361" s="263" t="s">
        <v>135</v>
      </c>
      <c r="DS361" s="263">
        <v>1153.1096</v>
      </c>
      <c r="DT361" s="263" t="s">
        <v>135</v>
      </c>
      <c r="DU361" s="263" t="s">
        <v>135</v>
      </c>
      <c r="DV361" s="263">
        <v>-42477.72</v>
      </c>
      <c r="DW361" s="263">
        <v>816.47500000000002</v>
      </c>
      <c r="DX361" s="263">
        <v>-20.4725</v>
      </c>
      <c r="DY361" s="263">
        <v>-42.207799999999999</v>
      </c>
      <c r="DZ361" s="263">
        <v>-932.23879999999997</v>
      </c>
      <c r="EA361" s="263" t="s">
        <v>135</v>
      </c>
      <c r="EB361" s="263" t="s">
        <v>135</v>
      </c>
      <c r="EC361" s="263" t="s">
        <v>135</v>
      </c>
      <c r="ED361" s="263">
        <v>13.0078</v>
      </c>
      <c r="EE361" s="263">
        <v>-54107.01</v>
      </c>
      <c r="EF361" s="263">
        <v>-775.03030000000001</v>
      </c>
      <c r="EG361" s="263" t="s">
        <v>135</v>
      </c>
      <c r="EH361" s="263">
        <v>0</v>
      </c>
      <c r="EI361" s="263" t="s">
        <v>135</v>
      </c>
      <c r="EJ361" s="263" t="s">
        <v>135</v>
      </c>
      <c r="EK361" s="263">
        <v>-1993.373</v>
      </c>
      <c r="EL361" s="263">
        <v>768.59010000000001</v>
      </c>
      <c r="EM361" s="263" t="s">
        <v>135</v>
      </c>
      <c r="EN361" s="263">
        <v>-9458.4490000000005</v>
      </c>
      <c r="EO361" s="263">
        <v>-318.54759999999999</v>
      </c>
      <c r="EP361" s="263" t="s">
        <v>6977</v>
      </c>
      <c r="EQ361" s="263" t="s">
        <v>6977</v>
      </c>
      <c r="ER361" s="263" t="s">
        <v>6977</v>
      </c>
      <c r="ES361" s="263" t="s">
        <v>6977</v>
      </c>
      <c r="ET361" s="263" t="s">
        <v>6977</v>
      </c>
      <c r="EU361" s="263" t="s">
        <v>6977</v>
      </c>
      <c r="EV361" s="263" t="s">
        <v>6977</v>
      </c>
      <c r="EW361" s="263" t="s">
        <v>6977</v>
      </c>
      <c r="EX361" s="263" t="s">
        <v>6977</v>
      </c>
      <c r="EY361" s="263" t="s">
        <v>6977</v>
      </c>
      <c r="EZ361" s="263" t="s">
        <v>6977</v>
      </c>
      <c r="FA361" s="263" t="s">
        <v>6977</v>
      </c>
      <c r="FB361" s="263" t="s">
        <v>6977</v>
      </c>
      <c r="FC361" s="263" t="s">
        <v>6977</v>
      </c>
      <c r="FD361" s="263" t="s">
        <v>6977</v>
      </c>
      <c r="FE361" s="263" t="s">
        <v>6977</v>
      </c>
      <c r="FF361" s="263" t="s">
        <v>6977</v>
      </c>
      <c r="FG361" s="263" t="s">
        <v>6977</v>
      </c>
      <c r="FH361" s="263" t="s">
        <v>6977</v>
      </c>
      <c r="FI361" s="263" t="s">
        <v>6977</v>
      </c>
      <c r="FJ361" s="263" t="s">
        <v>6977</v>
      </c>
      <c r="FK361" s="263" t="s">
        <v>6977</v>
      </c>
      <c r="FL361" s="263" t="s">
        <v>6977</v>
      </c>
      <c r="FM361" s="263" t="s">
        <v>6977</v>
      </c>
      <c r="FN361" s="263" t="s">
        <v>6977</v>
      </c>
      <c r="FO361" s="263" t="s">
        <v>6977</v>
      </c>
      <c r="FP361" s="263" t="s">
        <v>6977</v>
      </c>
      <c r="FQ361" s="263" t="s">
        <v>6977</v>
      </c>
      <c r="FR361" s="263" t="s">
        <v>6977</v>
      </c>
      <c r="FS361" s="263" t="s">
        <v>6977</v>
      </c>
      <c r="FT361" s="263" t="s">
        <v>6977</v>
      </c>
      <c r="FU361" s="263" t="s">
        <v>6977</v>
      </c>
      <c r="FV361" s="263" t="s">
        <v>6977</v>
      </c>
      <c r="FW361" s="263" t="s">
        <v>6977</v>
      </c>
      <c r="FX361" s="263" t="s">
        <v>6977</v>
      </c>
      <c r="FY361" s="263" t="s">
        <v>6977</v>
      </c>
      <c r="FZ361" s="263" t="s">
        <v>6977</v>
      </c>
      <c r="GA361" s="263" t="s">
        <v>6977</v>
      </c>
      <c r="GB361" s="263" t="s">
        <v>6977</v>
      </c>
      <c r="GC361" s="263" t="s">
        <v>6977</v>
      </c>
      <c r="GD361" s="263" t="s">
        <v>6977</v>
      </c>
      <c r="GE361" s="263" t="s">
        <v>6977</v>
      </c>
      <c r="GF361" s="263" t="s">
        <v>6977</v>
      </c>
      <c r="GG361" s="263" t="s">
        <v>6977</v>
      </c>
      <c r="GH361" s="263" t="s">
        <v>6977</v>
      </c>
      <c r="GI361" s="263" t="s">
        <v>6977</v>
      </c>
      <c r="GJ361" s="263" t="s">
        <v>6977</v>
      </c>
      <c r="GK361" s="263" t="s">
        <v>6977</v>
      </c>
      <c r="GL361" s="263" t="s">
        <v>6977</v>
      </c>
      <c r="GM361" s="263" t="s">
        <v>6977</v>
      </c>
      <c r="GN361" s="263" t="s">
        <v>6977</v>
      </c>
      <c r="GO361" s="263" t="s">
        <v>6977</v>
      </c>
      <c r="GP361" s="263" t="s">
        <v>6977</v>
      </c>
      <c r="GQ361" s="263" t="s">
        <v>6977</v>
      </c>
      <c r="GR361" s="263" t="s">
        <v>6977</v>
      </c>
      <c r="GS361" s="263" t="s">
        <v>6977</v>
      </c>
      <c r="GT361" s="263" t="s">
        <v>6977</v>
      </c>
      <c r="GU361" s="263" t="s">
        <v>6977</v>
      </c>
      <c r="GV361" s="263" t="s">
        <v>6977</v>
      </c>
      <c r="GW361" s="263" t="s">
        <v>6977</v>
      </c>
      <c r="GX361" s="263" t="s">
        <v>6977</v>
      </c>
      <c r="GY361" s="263" t="s">
        <v>6977</v>
      </c>
      <c r="GZ361" s="263" t="s">
        <v>6977</v>
      </c>
      <c r="HA361" s="263" t="s">
        <v>6977</v>
      </c>
      <c r="HB361" s="263" t="s">
        <v>6977</v>
      </c>
      <c r="HC361" s="263" t="s">
        <v>6977</v>
      </c>
      <c r="HD361" s="263" t="s">
        <v>6977</v>
      </c>
      <c r="HE361" s="263" t="s">
        <v>6977</v>
      </c>
      <c r="HF361" s="263" t="s">
        <v>6977</v>
      </c>
      <c r="HG361" s="263" t="s">
        <v>6977</v>
      </c>
      <c r="HH361" s="263" t="s">
        <v>6977</v>
      </c>
      <c r="HI361" s="263" t="s">
        <v>6977</v>
      </c>
      <c r="HJ361" s="263" t="s">
        <v>6977</v>
      </c>
      <c r="HK361" s="263" t="s">
        <v>6977</v>
      </c>
      <c r="HL361" s="263" t="s">
        <v>6977</v>
      </c>
      <c r="HM361" s="263" t="s">
        <v>6977</v>
      </c>
      <c r="HN361" s="263" t="s">
        <v>6977</v>
      </c>
      <c r="HO361" s="263" t="s">
        <v>6977</v>
      </c>
      <c r="HP361" s="263" t="s">
        <v>6977</v>
      </c>
      <c r="HQ361" s="263" t="s">
        <v>6977</v>
      </c>
    </row>
    <row r="362" spans="3:225">
      <c r="C362" s="229"/>
      <c r="D362" s="212"/>
      <c r="E362" s="229" t="s">
        <v>7216</v>
      </c>
      <c r="F362" s="235" t="s">
        <v>7286</v>
      </c>
      <c r="G362" s="260" t="s">
        <v>7206</v>
      </c>
      <c r="H362" s="261" t="s">
        <v>7213</v>
      </c>
      <c r="I362" s="263">
        <v>-3564.6332000000002</v>
      </c>
      <c r="J362" s="263">
        <v>216917.1525</v>
      </c>
      <c r="K362" s="263">
        <v>-6712.8319000000001</v>
      </c>
      <c r="L362" s="263" t="s">
        <v>135</v>
      </c>
      <c r="M362" s="263" t="s">
        <v>135</v>
      </c>
      <c r="N362" s="263">
        <v>198754.77299999999</v>
      </c>
      <c r="O362" s="263">
        <v>507711.84230000002</v>
      </c>
      <c r="P362" s="263">
        <v>-7072.4272000000001</v>
      </c>
      <c r="Q362" s="263">
        <v>-1187.4149</v>
      </c>
      <c r="R362" s="263">
        <v>-148992.47</v>
      </c>
      <c r="S362" s="263">
        <v>96594.260500000004</v>
      </c>
      <c r="T362" s="263">
        <v>-985.36599999999999</v>
      </c>
      <c r="U362" s="263">
        <v>-546.86040000000003</v>
      </c>
      <c r="V362" s="263" t="s">
        <v>135</v>
      </c>
      <c r="W362" s="263">
        <v>27.079000000000001</v>
      </c>
      <c r="X362" s="263">
        <v>-6248.8379999999997</v>
      </c>
      <c r="Y362" s="263">
        <v>7656.0450000000001</v>
      </c>
      <c r="Z362" s="263" t="s">
        <v>135</v>
      </c>
      <c r="AA362" s="263">
        <v>189193.51639999999</v>
      </c>
      <c r="AB362" s="263" t="s">
        <v>135</v>
      </c>
      <c r="AC362" s="263">
        <v>-56.460900000000002</v>
      </c>
      <c r="AD362" s="263" t="s">
        <v>135</v>
      </c>
      <c r="AE362" s="263">
        <v>3003.0942</v>
      </c>
      <c r="AF362" s="263">
        <v>-6934.4808999999996</v>
      </c>
      <c r="AG362" s="263">
        <v>136.71510000000001</v>
      </c>
      <c r="AH362" s="263" t="s">
        <v>135</v>
      </c>
      <c r="AI362" s="263">
        <v>-966.26729999999998</v>
      </c>
      <c r="AJ362" s="263">
        <v>6439.9075999999995</v>
      </c>
      <c r="AK362" s="263">
        <v>-1387.5224000000001</v>
      </c>
      <c r="AL362" s="263">
        <v>460.03179999999998</v>
      </c>
      <c r="AM362" s="263">
        <v>-360.04090000000002</v>
      </c>
      <c r="AN362" s="263">
        <v>4859.3755000000001</v>
      </c>
      <c r="AO362" s="263">
        <v>2153.7235000000001</v>
      </c>
      <c r="AP362" s="263" t="s">
        <v>135</v>
      </c>
      <c r="AQ362" s="263">
        <v>3619.7058000000002</v>
      </c>
      <c r="AR362" s="263">
        <v>2133.6311000000001</v>
      </c>
      <c r="AS362" s="263">
        <v>117.13890000000001</v>
      </c>
      <c r="AT362" s="263">
        <v>6613.5392000000002</v>
      </c>
      <c r="AU362" s="263">
        <v>-43731.425900000002</v>
      </c>
      <c r="AV362" s="263" t="s">
        <v>135</v>
      </c>
      <c r="AW362" s="263">
        <v>-6030.6505999999999</v>
      </c>
      <c r="AX362" s="263" t="s">
        <v>135</v>
      </c>
      <c r="AY362" s="263">
        <v>8262.6401999999998</v>
      </c>
      <c r="AZ362" s="263">
        <v>-79136.481199999995</v>
      </c>
      <c r="BA362" s="263">
        <v>-250.53579999999999</v>
      </c>
      <c r="BB362" s="263">
        <v>339.66039999999998</v>
      </c>
      <c r="BC362" s="263" t="s">
        <v>135</v>
      </c>
      <c r="BD362" s="263" t="s">
        <v>135</v>
      </c>
      <c r="BE362" s="263">
        <v>-236.31829999999999</v>
      </c>
      <c r="BF362" s="263" t="s">
        <v>135</v>
      </c>
      <c r="BG362" s="263">
        <v>15880.0542</v>
      </c>
      <c r="BH362" s="263">
        <v>-10036.849</v>
      </c>
      <c r="BI362" s="263">
        <v>2039.5904</v>
      </c>
      <c r="BJ362" s="263">
        <v>-1129.9690000000001</v>
      </c>
      <c r="BK362" s="263">
        <v>-673.58600000000001</v>
      </c>
      <c r="BL362" s="263">
        <v>-10949.096299999999</v>
      </c>
      <c r="BM362" s="263">
        <v>-33762.516799999998</v>
      </c>
      <c r="BN362" s="263">
        <v>426.31290000000001</v>
      </c>
      <c r="BO362" s="263">
        <v>-2846.5322999999999</v>
      </c>
      <c r="BP362" s="263">
        <v>77321.794299999994</v>
      </c>
      <c r="BQ362" s="263">
        <v>540.03920000000005</v>
      </c>
      <c r="BR362" s="263">
        <v>1135.5238999999999</v>
      </c>
      <c r="BS362" s="263">
        <v>-54633.7255</v>
      </c>
      <c r="BT362" s="263">
        <v>280.07089999999999</v>
      </c>
      <c r="BU362" s="263">
        <v>2364.7806</v>
      </c>
      <c r="BV362" s="263">
        <v>16524.579000000002</v>
      </c>
      <c r="BW362" s="263">
        <v>3367.6642999999999</v>
      </c>
      <c r="BX362" s="263" t="s">
        <v>135</v>
      </c>
      <c r="BY362" s="263" t="s">
        <v>135</v>
      </c>
      <c r="BZ362" s="263" t="s">
        <v>135</v>
      </c>
      <c r="CA362" s="263" t="s">
        <v>135</v>
      </c>
      <c r="CB362" s="263" t="s">
        <v>135</v>
      </c>
      <c r="CC362" s="263">
        <v>-16755.776999999998</v>
      </c>
      <c r="CD362" s="263">
        <v>-8505.6167999999998</v>
      </c>
      <c r="CE362" s="263" t="s">
        <v>135</v>
      </c>
      <c r="CF362" s="263" t="s">
        <v>135</v>
      </c>
      <c r="CG362" s="263">
        <v>-1070.874</v>
      </c>
      <c r="CH362" s="263">
        <v>-4067.4222</v>
      </c>
      <c r="CI362" s="263">
        <v>-2112.2460000000001</v>
      </c>
      <c r="CJ362" s="263">
        <v>-744.36689999999999</v>
      </c>
      <c r="CK362" s="263" t="s">
        <v>135</v>
      </c>
      <c r="CL362" s="263">
        <v>-1268.7438999999999</v>
      </c>
      <c r="CM362" s="263">
        <v>-4319.8338999999996</v>
      </c>
      <c r="CN362" s="263">
        <v>-101.3223</v>
      </c>
      <c r="CO362" s="263">
        <v>-38.362699999999997</v>
      </c>
      <c r="CP362" s="263">
        <v>-2228.1397999999999</v>
      </c>
      <c r="CQ362" s="263" t="s">
        <v>135</v>
      </c>
      <c r="CR362" s="263" t="s">
        <v>135</v>
      </c>
      <c r="CS362" s="263">
        <v>17772.7323</v>
      </c>
      <c r="CT362" s="263">
        <v>460.91039999999998</v>
      </c>
      <c r="CU362" s="263">
        <v>-1832.7759000000001</v>
      </c>
      <c r="CV362" s="263" t="s">
        <v>135</v>
      </c>
      <c r="CW362" s="263">
        <v>6725.5896000000002</v>
      </c>
      <c r="CX362" s="263">
        <v>-13863.528</v>
      </c>
      <c r="CY362" s="263">
        <v>1531.6353999999999</v>
      </c>
      <c r="CZ362" s="263">
        <v>-224.01859999999999</v>
      </c>
      <c r="DA362" s="263">
        <v>2652.5320000000002</v>
      </c>
      <c r="DB362" s="263">
        <v>425.95710000000003</v>
      </c>
      <c r="DC362" s="263" t="s">
        <v>135</v>
      </c>
      <c r="DD362" s="263">
        <v>-23079.06</v>
      </c>
      <c r="DE362" s="263">
        <v>445.80070000000001</v>
      </c>
      <c r="DF362" s="263">
        <v>367.89769999999999</v>
      </c>
      <c r="DG362" s="263">
        <v>236.65809999999999</v>
      </c>
      <c r="DH362" s="263">
        <v>-1358.797</v>
      </c>
      <c r="DI362" s="263" t="s">
        <v>135</v>
      </c>
      <c r="DJ362" s="263" t="s">
        <v>135</v>
      </c>
      <c r="DK362" s="263">
        <v>648.01499999999999</v>
      </c>
      <c r="DL362" s="263" t="s">
        <v>135</v>
      </c>
      <c r="DM362" s="263">
        <v>-18845.11</v>
      </c>
      <c r="DN362" s="263" t="s">
        <v>135</v>
      </c>
      <c r="DO362" s="263">
        <v>-13282.99</v>
      </c>
      <c r="DP362" s="263">
        <v>1158.5916</v>
      </c>
      <c r="DQ362" s="263" t="s">
        <v>135</v>
      </c>
      <c r="DR362" s="263" t="s">
        <v>135</v>
      </c>
      <c r="DS362" s="263">
        <v>4391.1821</v>
      </c>
      <c r="DT362" s="263" t="s">
        <v>135</v>
      </c>
      <c r="DU362" s="263" t="s">
        <v>135</v>
      </c>
      <c r="DV362" s="263">
        <v>-28687.9</v>
      </c>
      <c r="DW362" s="263">
        <v>1023.9109999999999</v>
      </c>
      <c r="DX362" s="263">
        <v>-1307.4680000000001</v>
      </c>
      <c r="DY362" s="263">
        <v>-12.019600000000001</v>
      </c>
      <c r="DZ362" s="263">
        <v>67.617999999999995</v>
      </c>
      <c r="EA362" s="263" t="s">
        <v>135</v>
      </c>
      <c r="EB362" s="263" t="s">
        <v>135</v>
      </c>
      <c r="EC362" s="263" t="s">
        <v>135</v>
      </c>
      <c r="ED362" s="263">
        <v>-43.683599999999998</v>
      </c>
      <c r="EE362" s="263">
        <v>-42087.25</v>
      </c>
      <c r="EF362" s="263">
        <v>-2840.3227000000002</v>
      </c>
      <c r="EG362" s="263" t="s">
        <v>135</v>
      </c>
      <c r="EH362" s="263">
        <v>858581.1</v>
      </c>
      <c r="EI362" s="263">
        <v>-1329.5419999999999</v>
      </c>
      <c r="EJ362" s="263" t="s">
        <v>135</v>
      </c>
      <c r="EK362" s="263">
        <v>-1130.9849999999999</v>
      </c>
      <c r="EL362" s="263">
        <v>928.69169999999997</v>
      </c>
      <c r="EM362" s="263" t="s">
        <v>135</v>
      </c>
      <c r="EN362" s="263">
        <v>-4220.7929999999997</v>
      </c>
      <c r="EO362" s="263">
        <v>-2357.634</v>
      </c>
      <c r="EP362" s="263" t="s">
        <v>6977</v>
      </c>
      <c r="EQ362" s="263" t="s">
        <v>6977</v>
      </c>
      <c r="ER362" s="263" t="s">
        <v>6977</v>
      </c>
      <c r="ES362" s="263" t="s">
        <v>6977</v>
      </c>
      <c r="ET362" s="263" t="s">
        <v>6977</v>
      </c>
      <c r="EU362" s="263" t="s">
        <v>6977</v>
      </c>
      <c r="EV362" s="263" t="s">
        <v>6977</v>
      </c>
      <c r="EW362" s="263" t="s">
        <v>6977</v>
      </c>
      <c r="EX362" s="263" t="s">
        <v>6977</v>
      </c>
      <c r="EY362" s="263" t="s">
        <v>6977</v>
      </c>
      <c r="EZ362" s="263" t="s">
        <v>6977</v>
      </c>
      <c r="FA362" s="263" t="s">
        <v>6977</v>
      </c>
      <c r="FB362" s="263" t="s">
        <v>6977</v>
      </c>
      <c r="FC362" s="263" t="s">
        <v>6977</v>
      </c>
      <c r="FD362" s="263" t="s">
        <v>6977</v>
      </c>
      <c r="FE362" s="263" t="s">
        <v>6977</v>
      </c>
      <c r="FF362" s="263" t="s">
        <v>6977</v>
      </c>
      <c r="FG362" s="263" t="s">
        <v>6977</v>
      </c>
      <c r="FH362" s="263" t="s">
        <v>6977</v>
      </c>
      <c r="FI362" s="263" t="s">
        <v>6977</v>
      </c>
      <c r="FJ362" s="263" t="s">
        <v>6977</v>
      </c>
      <c r="FK362" s="263" t="s">
        <v>6977</v>
      </c>
      <c r="FL362" s="263" t="s">
        <v>6977</v>
      </c>
      <c r="FM362" s="263" t="s">
        <v>6977</v>
      </c>
      <c r="FN362" s="263" t="s">
        <v>6977</v>
      </c>
      <c r="FO362" s="263" t="s">
        <v>6977</v>
      </c>
      <c r="FP362" s="263" t="s">
        <v>6977</v>
      </c>
      <c r="FQ362" s="263" t="s">
        <v>6977</v>
      </c>
      <c r="FR362" s="263" t="s">
        <v>6977</v>
      </c>
      <c r="FS362" s="263" t="s">
        <v>6977</v>
      </c>
      <c r="FT362" s="263" t="s">
        <v>6977</v>
      </c>
      <c r="FU362" s="263" t="s">
        <v>6977</v>
      </c>
      <c r="FV362" s="263" t="s">
        <v>6977</v>
      </c>
      <c r="FW362" s="263" t="s">
        <v>6977</v>
      </c>
      <c r="FX362" s="263" t="s">
        <v>6977</v>
      </c>
      <c r="FY362" s="263" t="s">
        <v>6977</v>
      </c>
      <c r="FZ362" s="263" t="s">
        <v>6977</v>
      </c>
      <c r="GA362" s="263" t="s">
        <v>6977</v>
      </c>
      <c r="GB362" s="263" t="s">
        <v>6977</v>
      </c>
      <c r="GC362" s="263" t="s">
        <v>6977</v>
      </c>
      <c r="GD362" s="263" t="s">
        <v>6977</v>
      </c>
      <c r="GE362" s="263" t="s">
        <v>6977</v>
      </c>
      <c r="GF362" s="263" t="s">
        <v>6977</v>
      </c>
      <c r="GG362" s="263" t="s">
        <v>6977</v>
      </c>
      <c r="GH362" s="263" t="s">
        <v>6977</v>
      </c>
      <c r="GI362" s="263" t="s">
        <v>6977</v>
      </c>
      <c r="GJ362" s="263" t="s">
        <v>6977</v>
      </c>
      <c r="GK362" s="263" t="s">
        <v>6977</v>
      </c>
      <c r="GL362" s="263" t="s">
        <v>6977</v>
      </c>
      <c r="GM362" s="263" t="s">
        <v>6977</v>
      </c>
      <c r="GN362" s="263" t="s">
        <v>6977</v>
      </c>
      <c r="GO362" s="263" t="s">
        <v>6977</v>
      </c>
      <c r="GP362" s="263" t="s">
        <v>6977</v>
      </c>
      <c r="GQ362" s="263" t="s">
        <v>6977</v>
      </c>
      <c r="GR362" s="263" t="s">
        <v>6977</v>
      </c>
      <c r="GS362" s="263" t="s">
        <v>6977</v>
      </c>
      <c r="GT362" s="263" t="s">
        <v>6977</v>
      </c>
      <c r="GU362" s="263" t="s">
        <v>6977</v>
      </c>
      <c r="GV362" s="263" t="s">
        <v>6977</v>
      </c>
      <c r="GW362" s="263" t="s">
        <v>6977</v>
      </c>
      <c r="GX362" s="263" t="s">
        <v>6977</v>
      </c>
      <c r="GY362" s="263" t="s">
        <v>6977</v>
      </c>
      <c r="GZ362" s="263" t="s">
        <v>6977</v>
      </c>
      <c r="HA362" s="263" t="s">
        <v>6977</v>
      </c>
      <c r="HB362" s="263" t="s">
        <v>6977</v>
      </c>
      <c r="HC362" s="263" t="s">
        <v>6977</v>
      </c>
      <c r="HD362" s="263" t="s">
        <v>6977</v>
      </c>
      <c r="HE362" s="263" t="s">
        <v>6977</v>
      </c>
      <c r="HF362" s="263" t="s">
        <v>6977</v>
      </c>
      <c r="HG362" s="263" t="s">
        <v>6977</v>
      </c>
      <c r="HH362" s="263" t="s">
        <v>6977</v>
      </c>
      <c r="HI362" s="263" t="s">
        <v>6977</v>
      </c>
      <c r="HJ362" s="263" t="s">
        <v>6977</v>
      </c>
      <c r="HK362" s="263" t="s">
        <v>6977</v>
      </c>
      <c r="HL362" s="263" t="s">
        <v>6977</v>
      </c>
      <c r="HM362" s="263" t="s">
        <v>6977</v>
      </c>
      <c r="HN362" s="263" t="s">
        <v>6977</v>
      </c>
      <c r="HO362" s="263" t="s">
        <v>6977</v>
      </c>
      <c r="HP362" s="263" t="s">
        <v>6977</v>
      </c>
      <c r="HQ362" s="263" t="s">
        <v>6977</v>
      </c>
    </row>
    <row r="363" spans="3:225">
      <c r="C363" s="229"/>
      <c r="D363" s="212"/>
      <c r="E363" t="s">
        <v>7217</v>
      </c>
      <c r="F363" s="235" t="s">
        <v>7286</v>
      </c>
      <c r="G363" s="260" t="s">
        <v>7206</v>
      </c>
      <c r="H363" s="261" t="s">
        <v>7213</v>
      </c>
      <c r="I363" s="263">
        <v>-4461.9116000000004</v>
      </c>
      <c r="J363" s="263">
        <v>208573.90429999999</v>
      </c>
      <c r="K363" s="263">
        <v>-6266.1880000000001</v>
      </c>
      <c r="L363" s="263" t="s">
        <v>135</v>
      </c>
      <c r="M363" s="263" t="s">
        <v>135</v>
      </c>
      <c r="N363" s="263">
        <v>75959.035199999998</v>
      </c>
      <c r="O363" s="263">
        <v>541394.44609999994</v>
      </c>
      <c r="P363" s="263">
        <v>-5551.8784999999998</v>
      </c>
      <c r="Q363" s="263">
        <v>-1302.6706999999999</v>
      </c>
      <c r="R363" s="263">
        <v>-27548.7971</v>
      </c>
      <c r="S363" s="263">
        <v>78887.275399999999</v>
      </c>
      <c r="T363" s="263">
        <v>-991.27</v>
      </c>
      <c r="U363" s="263">
        <v>-1081.1529</v>
      </c>
      <c r="V363" s="263" t="s">
        <v>135</v>
      </c>
      <c r="W363" s="263">
        <v>-465.12520000000001</v>
      </c>
      <c r="X363" s="263">
        <v>-21002.0465</v>
      </c>
      <c r="Y363" s="263">
        <v>1892.0177000000001</v>
      </c>
      <c r="Z363" s="263" t="s">
        <v>135</v>
      </c>
      <c r="AA363" s="263">
        <v>154187.69810000001</v>
      </c>
      <c r="AB363" s="263" t="s">
        <v>135</v>
      </c>
      <c r="AC363" s="263">
        <v>420.73950000000002</v>
      </c>
      <c r="AD363" s="263" t="s">
        <v>135</v>
      </c>
      <c r="AE363" s="263">
        <v>2090.2719999999999</v>
      </c>
      <c r="AF363" s="263">
        <v>9323.3428999999996</v>
      </c>
      <c r="AG363" s="263">
        <v>675.72059999999999</v>
      </c>
      <c r="AH363" s="263" t="s">
        <v>135</v>
      </c>
      <c r="AI363" s="263">
        <v>-5643.8303999999998</v>
      </c>
      <c r="AJ363" s="263">
        <v>9848.902</v>
      </c>
      <c r="AK363" s="263">
        <v>154.5137</v>
      </c>
      <c r="AL363" s="263">
        <v>-552.76</v>
      </c>
      <c r="AM363" s="263">
        <v>79.765199999999993</v>
      </c>
      <c r="AN363" s="263">
        <v>6430.7561999999998</v>
      </c>
      <c r="AO363" s="263">
        <v>2083.5951</v>
      </c>
      <c r="AP363" s="263" t="s">
        <v>135</v>
      </c>
      <c r="AQ363" s="263">
        <v>5136.8651</v>
      </c>
      <c r="AR363" s="263">
        <v>2030.1424</v>
      </c>
      <c r="AS363" s="263">
        <v>-65.931700000000006</v>
      </c>
      <c r="AT363" s="263">
        <v>2734.0920999999998</v>
      </c>
      <c r="AU363" s="263">
        <v>-38310.316500000001</v>
      </c>
      <c r="AV363" s="263" t="s">
        <v>135</v>
      </c>
      <c r="AW363" s="263">
        <v>-3428.6970999999999</v>
      </c>
      <c r="AX363" s="263" t="s">
        <v>135</v>
      </c>
      <c r="AY363" s="263">
        <v>-5677.6963999999998</v>
      </c>
      <c r="AZ363" s="263">
        <v>-72547.835000000006</v>
      </c>
      <c r="BA363" s="263">
        <v>76.814499999999995</v>
      </c>
      <c r="BB363" s="263">
        <v>-970.91240000000005</v>
      </c>
      <c r="BC363" s="263" t="s">
        <v>135</v>
      </c>
      <c r="BD363" s="263" t="s">
        <v>135</v>
      </c>
      <c r="BE363" s="263">
        <v>-530.54020000000003</v>
      </c>
      <c r="BF363" s="263" t="s">
        <v>135</v>
      </c>
      <c r="BG363" s="263">
        <v>-15042.704900000001</v>
      </c>
      <c r="BH363" s="263">
        <v>274.08269999999999</v>
      </c>
      <c r="BI363" s="263">
        <v>4607.7082</v>
      </c>
      <c r="BJ363" s="263">
        <v>-1732.9059999999999</v>
      </c>
      <c r="BK363" s="263">
        <v>7004.5643</v>
      </c>
      <c r="BL363" s="263">
        <v>-13304.9966</v>
      </c>
      <c r="BM363" s="263">
        <v>-25520.026399999999</v>
      </c>
      <c r="BN363" s="263">
        <v>464.41950000000003</v>
      </c>
      <c r="BO363" s="263">
        <v>-2051.1046999999999</v>
      </c>
      <c r="BP363" s="263">
        <v>52378.948900000003</v>
      </c>
      <c r="BQ363" s="263">
        <v>-1679.2247</v>
      </c>
      <c r="BR363" s="263">
        <v>492.88929999999999</v>
      </c>
      <c r="BS363" s="263">
        <v>-88533.033200000005</v>
      </c>
      <c r="BT363" s="263">
        <v>-6336.3137999999999</v>
      </c>
      <c r="BU363" s="263">
        <v>2373.6345999999999</v>
      </c>
      <c r="BV363" s="263">
        <v>-5538.8194999999996</v>
      </c>
      <c r="BW363" s="263">
        <v>3453.308</v>
      </c>
      <c r="BX363" s="263" t="s">
        <v>135</v>
      </c>
      <c r="BY363" s="263" t="s">
        <v>135</v>
      </c>
      <c r="BZ363" s="263" t="s">
        <v>135</v>
      </c>
      <c r="CA363" s="263" t="s">
        <v>135</v>
      </c>
      <c r="CB363" s="263" t="s">
        <v>135</v>
      </c>
      <c r="CC363" s="263">
        <v>-8432.6633999999995</v>
      </c>
      <c r="CD363" s="263">
        <v>-1083.0437999999999</v>
      </c>
      <c r="CE363" s="263" t="s">
        <v>135</v>
      </c>
      <c r="CF363" s="263" t="s">
        <v>135</v>
      </c>
      <c r="CG363" s="263">
        <v>-2605.8022000000001</v>
      </c>
      <c r="CH363" s="263">
        <v>9991.2613000000001</v>
      </c>
      <c r="CI363" s="263">
        <v>-1423.2765999999999</v>
      </c>
      <c r="CJ363" s="263">
        <v>-623.19640000000004</v>
      </c>
      <c r="CK363" s="263" t="s">
        <v>135</v>
      </c>
      <c r="CL363" s="263">
        <v>-1423.1585</v>
      </c>
      <c r="CM363" s="263">
        <v>-2666.1259</v>
      </c>
      <c r="CN363" s="263">
        <v>-105.923</v>
      </c>
      <c r="CO363" s="263">
        <v>27.8035</v>
      </c>
      <c r="CP363" s="263">
        <v>-2526.6124</v>
      </c>
      <c r="CQ363" s="263" t="s">
        <v>135</v>
      </c>
      <c r="CR363" s="263" t="s">
        <v>135</v>
      </c>
      <c r="CS363" s="263">
        <v>10222.1391</v>
      </c>
      <c r="CT363" s="263">
        <v>477.14670000000001</v>
      </c>
      <c r="CU363" s="263">
        <v>-18909.579300000001</v>
      </c>
      <c r="CV363" s="263" t="s">
        <v>135</v>
      </c>
      <c r="CW363" s="263">
        <v>3130.3579</v>
      </c>
      <c r="CX363" s="263">
        <v>-3399.1505999999999</v>
      </c>
      <c r="CY363" s="263">
        <v>1531.796</v>
      </c>
      <c r="CZ363" s="263">
        <v>-10909.630800000001</v>
      </c>
      <c r="DA363" s="263">
        <v>2226.4348</v>
      </c>
      <c r="DB363" s="263">
        <v>297.51310000000001</v>
      </c>
      <c r="DC363" s="263" t="s">
        <v>135</v>
      </c>
      <c r="DD363" s="263">
        <v>-18773.89</v>
      </c>
      <c r="DE363" s="263">
        <v>2133.9555</v>
      </c>
      <c r="DF363" s="263">
        <v>-173.8048</v>
      </c>
      <c r="DG363" s="263">
        <v>-461.37599999999998</v>
      </c>
      <c r="DH363" s="263">
        <v>-1077.575</v>
      </c>
      <c r="DI363" s="263" t="s">
        <v>135</v>
      </c>
      <c r="DJ363" s="263" t="s">
        <v>135</v>
      </c>
      <c r="DK363" s="263">
        <v>701.11210000000005</v>
      </c>
      <c r="DL363" s="263" t="s">
        <v>135</v>
      </c>
      <c r="DM363" s="263">
        <v>-13050.45</v>
      </c>
      <c r="DN363" s="263" t="s">
        <v>135</v>
      </c>
      <c r="DO363" s="263">
        <v>-12311.47</v>
      </c>
      <c r="DP363" s="263">
        <v>1172.0672999999999</v>
      </c>
      <c r="DQ363" s="263" t="s">
        <v>135</v>
      </c>
      <c r="DR363" s="263" t="s">
        <v>135</v>
      </c>
      <c r="DS363" s="263">
        <v>829.87049999999999</v>
      </c>
      <c r="DT363" s="263" t="s">
        <v>135</v>
      </c>
      <c r="DU363" s="263" t="s">
        <v>135</v>
      </c>
      <c r="DV363" s="263">
        <v>-36182.589999999997</v>
      </c>
      <c r="DW363" s="263">
        <v>1181.9164000000001</v>
      </c>
      <c r="DX363" s="263">
        <v>-1315.1110000000001</v>
      </c>
      <c r="DY363" s="263">
        <v>401.68040000000002</v>
      </c>
      <c r="DZ363" s="263">
        <v>343.96600000000001</v>
      </c>
      <c r="EA363" s="263" t="s">
        <v>135</v>
      </c>
      <c r="EB363" s="263" t="s">
        <v>135</v>
      </c>
      <c r="EC363" s="263" t="s">
        <v>135</v>
      </c>
      <c r="ED363" s="263">
        <v>-249.4025</v>
      </c>
      <c r="EE363" s="263">
        <v>-66908.73</v>
      </c>
      <c r="EF363" s="263">
        <v>-1860.7253000000001</v>
      </c>
      <c r="EG363" s="263" t="s">
        <v>135</v>
      </c>
      <c r="EH363" s="263">
        <v>40370.516000000003</v>
      </c>
      <c r="EI363" s="263">
        <v>-990.79669999999999</v>
      </c>
      <c r="EJ363" s="263" t="s">
        <v>135</v>
      </c>
      <c r="EK363" s="263">
        <v>-7496.326</v>
      </c>
      <c r="EL363" s="263">
        <v>831.06989999999996</v>
      </c>
      <c r="EM363" s="263" t="s">
        <v>135</v>
      </c>
      <c r="EN363" s="263">
        <v>-1486.11</v>
      </c>
      <c r="EO363" s="263">
        <v>-231.99809999999999</v>
      </c>
      <c r="EP363" s="263" t="s">
        <v>6977</v>
      </c>
      <c r="EQ363" s="263" t="s">
        <v>6977</v>
      </c>
      <c r="ER363" s="263" t="s">
        <v>6977</v>
      </c>
      <c r="ES363" s="263" t="s">
        <v>6977</v>
      </c>
      <c r="ET363" s="263" t="s">
        <v>6977</v>
      </c>
      <c r="EU363" s="263" t="s">
        <v>6977</v>
      </c>
      <c r="EV363" s="263" t="s">
        <v>6977</v>
      </c>
      <c r="EW363" s="263" t="s">
        <v>6977</v>
      </c>
      <c r="EX363" s="263" t="s">
        <v>6977</v>
      </c>
      <c r="EY363" s="263" t="s">
        <v>6977</v>
      </c>
      <c r="EZ363" s="263" t="s">
        <v>6977</v>
      </c>
      <c r="FA363" s="263" t="s">
        <v>6977</v>
      </c>
      <c r="FB363" s="263" t="s">
        <v>6977</v>
      </c>
      <c r="FC363" s="263" t="s">
        <v>6977</v>
      </c>
      <c r="FD363" s="263" t="s">
        <v>6977</v>
      </c>
      <c r="FE363" s="263" t="s">
        <v>6977</v>
      </c>
      <c r="FF363" s="263" t="s">
        <v>6977</v>
      </c>
      <c r="FG363" s="263" t="s">
        <v>6977</v>
      </c>
      <c r="FH363" s="263" t="s">
        <v>6977</v>
      </c>
      <c r="FI363" s="263" t="s">
        <v>6977</v>
      </c>
      <c r="FJ363" s="263" t="s">
        <v>6977</v>
      </c>
      <c r="FK363" s="263" t="s">
        <v>6977</v>
      </c>
      <c r="FL363" s="263" t="s">
        <v>6977</v>
      </c>
      <c r="FM363" s="263" t="s">
        <v>6977</v>
      </c>
      <c r="FN363" s="263" t="s">
        <v>6977</v>
      </c>
      <c r="FO363" s="263" t="s">
        <v>6977</v>
      </c>
      <c r="FP363" s="263" t="s">
        <v>6977</v>
      </c>
      <c r="FQ363" s="263" t="s">
        <v>6977</v>
      </c>
      <c r="FR363" s="263" t="s">
        <v>6977</v>
      </c>
      <c r="FS363" s="263" t="s">
        <v>6977</v>
      </c>
      <c r="FT363" s="263" t="s">
        <v>6977</v>
      </c>
      <c r="FU363" s="263" t="s">
        <v>6977</v>
      </c>
      <c r="FV363" s="263" t="s">
        <v>6977</v>
      </c>
      <c r="FW363" s="263" t="s">
        <v>6977</v>
      </c>
      <c r="FX363" s="263" t="s">
        <v>6977</v>
      </c>
      <c r="FY363" s="263" t="s">
        <v>6977</v>
      </c>
      <c r="FZ363" s="263" t="s">
        <v>6977</v>
      </c>
      <c r="GA363" s="263" t="s">
        <v>6977</v>
      </c>
      <c r="GB363" s="263" t="s">
        <v>6977</v>
      </c>
      <c r="GC363" s="263" t="s">
        <v>6977</v>
      </c>
      <c r="GD363" s="263" t="s">
        <v>6977</v>
      </c>
      <c r="GE363" s="263" t="s">
        <v>6977</v>
      </c>
      <c r="GF363" s="263" t="s">
        <v>6977</v>
      </c>
      <c r="GG363" s="263" t="s">
        <v>6977</v>
      </c>
      <c r="GH363" s="263" t="s">
        <v>6977</v>
      </c>
      <c r="GI363" s="263" t="s">
        <v>6977</v>
      </c>
      <c r="GJ363" s="263" t="s">
        <v>6977</v>
      </c>
      <c r="GK363" s="263" t="s">
        <v>6977</v>
      </c>
      <c r="GL363" s="263" t="s">
        <v>6977</v>
      </c>
      <c r="GM363" s="263" t="s">
        <v>6977</v>
      </c>
      <c r="GN363" s="263" t="s">
        <v>6977</v>
      </c>
      <c r="GO363" s="263" t="s">
        <v>6977</v>
      </c>
      <c r="GP363" s="263" t="s">
        <v>6977</v>
      </c>
      <c r="GQ363" s="263" t="s">
        <v>6977</v>
      </c>
      <c r="GR363" s="263" t="s">
        <v>6977</v>
      </c>
      <c r="GS363" s="263" t="s">
        <v>6977</v>
      </c>
      <c r="GT363" s="263" t="s">
        <v>6977</v>
      </c>
      <c r="GU363" s="263" t="s">
        <v>6977</v>
      </c>
      <c r="GV363" s="263" t="s">
        <v>6977</v>
      </c>
      <c r="GW363" s="263" t="s">
        <v>6977</v>
      </c>
      <c r="GX363" s="263" t="s">
        <v>6977</v>
      </c>
      <c r="GY363" s="263" t="s">
        <v>6977</v>
      </c>
      <c r="GZ363" s="263" t="s">
        <v>6977</v>
      </c>
      <c r="HA363" s="263" t="s">
        <v>6977</v>
      </c>
      <c r="HB363" s="263" t="s">
        <v>6977</v>
      </c>
      <c r="HC363" s="263" t="s">
        <v>6977</v>
      </c>
      <c r="HD363" s="263" t="s">
        <v>6977</v>
      </c>
      <c r="HE363" s="263" t="s">
        <v>6977</v>
      </c>
      <c r="HF363" s="263" t="s">
        <v>6977</v>
      </c>
      <c r="HG363" s="263" t="s">
        <v>6977</v>
      </c>
      <c r="HH363" s="263" t="s">
        <v>6977</v>
      </c>
      <c r="HI363" s="263" t="s">
        <v>6977</v>
      </c>
      <c r="HJ363" s="263" t="s">
        <v>6977</v>
      </c>
      <c r="HK363" s="263" t="s">
        <v>6977</v>
      </c>
      <c r="HL363" s="263" t="s">
        <v>6977</v>
      </c>
      <c r="HM363" s="263" t="s">
        <v>6977</v>
      </c>
      <c r="HN363" s="263" t="s">
        <v>6977</v>
      </c>
      <c r="HO363" s="263" t="s">
        <v>6977</v>
      </c>
      <c r="HP363" s="263" t="s">
        <v>6977</v>
      </c>
      <c r="HQ363" s="263" t="s">
        <v>6977</v>
      </c>
    </row>
    <row r="364" spans="3:225">
      <c r="C364" s="229"/>
      <c r="D364" s="212"/>
      <c r="E364" s="229" t="s">
        <v>7258</v>
      </c>
      <c r="F364" s="235" t="s">
        <v>7287</v>
      </c>
      <c r="G364" s="260" t="s">
        <v>6824</v>
      </c>
      <c r="H364" s="261" t="s">
        <v>7260</v>
      </c>
      <c r="I364" s="263">
        <v>-7013.4830000000002</v>
      </c>
      <c r="J364" s="263">
        <v>784328.73699999996</v>
      </c>
      <c r="K364" s="263" t="s">
        <v>135</v>
      </c>
      <c r="L364" s="263" t="s">
        <v>135</v>
      </c>
      <c r="M364" s="263">
        <v>-4368.6729999999998</v>
      </c>
      <c r="N364" s="263">
        <v>1210112.6070000001</v>
      </c>
      <c r="O364" s="263">
        <v>3637965.2420000001</v>
      </c>
      <c r="P364" s="263">
        <v>-22787.124</v>
      </c>
      <c r="Q364" s="263">
        <v>-4659.0889999999999</v>
      </c>
      <c r="R364" s="263">
        <v>-103130.713</v>
      </c>
      <c r="S364" s="263" t="s">
        <v>135</v>
      </c>
      <c r="T364" s="263" t="s">
        <v>135</v>
      </c>
      <c r="U364" s="263">
        <v>-3362.482</v>
      </c>
      <c r="V364" s="263">
        <v>-3872.7150000000001</v>
      </c>
      <c r="W364" s="263" t="s">
        <v>135</v>
      </c>
      <c r="X364" s="263">
        <v>13756.532999999999</v>
      </c>
      <c r="Y364" s="263">
        <v>784328.73699999996</v>
      </c>
      <c r="Z364" s="263" t="s">
        <v>135</v>
      </c>
      <c r="AA364" s="263">
        <v>784328.73699999996</v>
      </c>
      <c r="AB364" s="263" t="s">
        <v>135</v>
      </c>
      <c r="AC364" s="263" t="s">
        <v>135</v>
      </c>
      <c r="AD364" s="263" t="s">
        <v>135</v>
      </c>
      <c r="AE364" s="263" t="s">
        <v>135</v>
      </c>
      <c r="AF364" s="263">
        <v>72600.59</v>
      </c>
      <c r="AG364" s="263">
        <v>784328.73699999996</v>
      </c>
      <c r="AH364" s="263" t="s">
        <v>135</v>
      </c>
      <c r="AI364" s="263">
        <v>784328.73699999996</v>
      </c>
      <c r="AJ364" s="263" t="s">
        <v>135</v>
      </c>
      <c r="AK364" s="263" t="s">
        <v>135</v>
      </c>
      <c r="AL364" s="263" t="s">
        <v>135</v>
      </c>
      <c r="AM364" s="263" t="s">
        <v>135</v>
      </c>
      <c r="AN364" s="263">
        <v>784328.73699999996</v>
      </c>
      <c r="AO364" s="263" t="s">
        <v>135</v>
      </c>
      <c r="AP364" s="263" t="s">
        <v>135</v>
      </c>
      <c r="AQ364" s="263">
        <v>27892.769</v>
      </c>
      <c r="AR364" s="263" t="s">
        <v>135</v>
      </c>
      <c r="AS364" s="263">
        <v>784328.73699999996</v>
      </c>
      <c r="AT364" s="263" t="s">
        <v>135</v>
      </c>
      <c r="AU364" s="263">
        <v>784328.73699999996</v>
      </c>
      <c r="AV364" s="263" t="s">
        <v>135</v>
      </c>
      <c r="AW364" s="263" t="s">
        <v>135</v>
      </c>
      <c r="AX364" s="263" t="s">
        <v>135</v>
      </c>
      <c r="AY364" s="263">
        <v>75752.282000000007</v>
      </c>
      <c r="AZ364" s="263">
        <v>-152680.22099999999</v>
      </c>
      <c r="BA364" s="263" t="s">
        <v>135</v>
      </c>
      <c r="BB364" s="263" t="s">
        <v>135</v>
      </c>
      <c r="BC364" s="263" t="s">
        <v>135</v>
      </c>
      <c r="BD364" s="263" t="s">
        <v>135</v>
      </c>
      <c r="BE364" s="263" t="s">
        <v>135</v>
      </c>
      <c r="BF364" s="263">
        <v>784328.73699999996</v>
      </c>
      <c r="BG364" s="263">
        <v>131009.876</v>
      </c>
      <c r="BH364" s="263" t="s">
        <v>135</v>
      </c>
      <c r="BI364" s="263">
        <v>784328.73699999996</v>
      </c>
      <c r="BJ364" s="263" t="s">
        <v>135</v>
      </c>
      <c r="BK364" s="263" t="s">
        <v>135</v>
      </c>
      <c r="BL364" s="263">
        <v>-32046.405000000002</v>
      </c>
      <c r="BM364" s="263">
        <v>9792.36</v>
      </c>
      <c r="BN364" s="263" t="s">
        <v>135</v>
      </c>
      <c r="BO364" s="263" t="s">
        <v>135</v>
      </c>
      <c r="BP364" s="263">
        <v>784328.73699999996</v>
      </c>
      <c r="BQ364" s="263" t="s">
        <v>135</v>
      </c>
      <c r="BR364" s="263" t="s">
        <v>135</v>
      </c>
      <c r="BS364" s="263">
        <v>784328.73699999996</v>
      </c>
      <c r="BT364" s="263" t="s">
        <v>135</v>
      </c>
      <c r="BU364" s="263" t="s">
        <v>135</v>
      </c>
      <c r="BV364" s="263">
        <v>188520.231</v>
      </c>
      <c r="BW364" s="263" t="s">
        <v>135</v>
      </c>
      <c r="BX364" s="263" t="s">
        <v>135</v>
      </c>
      <c r="BY364" s="263" t="s">
        <v>135</v>
      </c>
      <c r="BZ364" s="263" t="s">
        <v>135</v>
      </c>
      <c r="CA364" s="263">
        <v>784328.73699999996</v>
      </c>
      <c r="CB364" s="263" t="s">
        <v>135</v>
      </c>
      <c r="CC364" s="263">
        <v>28129.841</v>
      </c>
      <c r="CD364" s="263" t="s">
        <v>135</v>
      </c>
      <c r="CE364" s="263">
        <v>784328.73699999996</v>
      </c>
      <c r="CF364" s="263" t="s">
        <v>135</v>
      </c>
      <c r="CG364" s="263" t="s">
        <v>135</v>
      </c>
      <c r="CH364" s="263">
        <v>784328.73699999996</v>
      </c>
      <c r="CI364" s="263">
        <v>-6329.8460000000005</v>
      </c>
      <c r="CJ364" s="263" t="s">
        <v>135</v>
      </c>
      <c r="CK364" s="263" t="s">
        <v>135</v>
      </c>
      <c r="CL364" s="263" t="s">
        <v>135</v>
      </c>
      <c r="CM364" s="263">
        <v>-14193.011</v>
      </c>
      <c r="CN364" s="263" t="s">
        <v>135</v>
      </c>
      <c r="CO364" s="263" t="s">
        <v>135</v>
      </c>
      <c r="CP364" s="263">
        <v>-9530.7049999999999</v>
      </c>
      <c r="CQ364" s="263">
        <v>-220485.89600000001</v>
      </c>
      <c r="CR364" s="263">
        <v>-37589.254000000001</v>
      </c>
      <c r="CS364" s="263">
        <v>67405.126000000004</v>
      </c>
      <c r="CT364" s="263" t="s">
        <v>135</v>
      </c>
      <c r="CU364" s="263">
        <v>15566.021000000001</v>
      </c>
      <c r="CV364" s="263">
        <v>472060.74300000002</v>
      </c>
      <c r="CW364" s="263" t="s">
        <v>135</v>
      </c>
      <c r="CX364" s="263" t="s">
        <v>135</v>
      </c>
      <c r="CY364" s="263" t="s">
        <v>135</v>
      </c>
      <c r="CZ364" s="263">
        <v>-130500.33100000001</v>
      </c>
      <c r="DA364" s="263" t="s">
        <v>135</v>
      </c>
      <c r="DB364" s="263">
        <v>784328.73699999996</v>
      </c>
      <c r="DC364" s="263">
        <v>784328.73699999996</v>
      </c>
      <c r="DD364" s="263">
        <v>-7273.2979999999998</v>
      </c>
      <c r="DE364" s="263">
        <v>65437.913</v>
      </c>
      <c r="DF364" s="263">
        <v>20779.703000000001</v>
      </c>
      <c r="DG364" s="263" t="s">
        <v>135</v>
      </c>
      <c r="DH364" s="263" t="s">
        <v>135</v>
      </c>
      <c r="DI364" s="263" t="s">
        <v>135</v>
      </c>
      <c r="DJ364" s="263">
        <v>784328.73699999996</v>
      </c>
      <c r="DK364" s="263" t="s">
        <v>135</v>
      </c>
      <c r="DL364" s="263">
        <v>784328.73699999996</v>
      </c>
      <c r="DM364" s="263">
        <v>42972.173999999999</v>
      </c>
      <c r="DN364" s="263">
        <v>-12378.569</v>
      </c>
      <c r="DO364" s="263">
        <v>23740.188000000002</v>
      </c>
      <c r="DP364" s="263" t="s">
        <v>135</v>
      </c>
      <c r="DQ364" s="263">
        <v>-3619.8409999999999</v>
      </c>
      <c r="DR364" s="263" t="s">
        <v>135</v>
      </c>
      <c r="DS364" s="263" t="s">
        <v>135</v>
      </c>
      <c r="DT364" s="263">
        <v>-2900.154</v>
      </c>
      <c r="DU364" s="263" t="s">
        <v>135</v>
      </c>
      <c r="DV364" s="263">
        <v>166013.79399999999</v>
      </c>
      <c r="DW364" s="263" t="s">
        <v>135</v>
      </c>
      <c r="DX364" s="263">
        <v>-1315.1110000000001</v>
      </c>
      <c r="DY364" s="263" t="s">
        <v>135</v>
      </c>
      <c r="DZ364" s="263" t="s">
        <v>135</v>
      </c>
      <c r="EA364" s="263">
        <v>-6573.9400000000005</v>
      </c>
      <c r="EB364" s="263" t="s">
        <v>135</v>
      </c>
      <c r="EC364" s="263" t="s">
        <v>135</v>
      </c>
      <c r="ED364" s="263" t="s">
        <v>135</v>
      </c>
      <c r="EE364" s="263">
        <v>-25073.994999999999</v>
      </c>
      <c r="EF364" s="263" t="s">
        <v>135</v>
      </c>
      <c r="EG364" s="263">
        <v>1720.731</v>
      </c>
      <c r="EH364" s="263">
        <v>581541.70499999996</v>
      </c>
      <c r="EI364" s="263">
        <v>-1329.5419999999999</v>
      </c>
      <c r="EJ364" s="263" t="s">
        <v>135</v>
      </c>
      <c r="EK364" s="263">
        <v>-12042.028</v>
      </c>
      <c r="EL364" s="263" t="s">
        <v>135</v>
      </c>
      <c r="EM364" s="263">
        <v>71538.801000000007</v>
      </c>
      <c r="EN364" s="263">
        <v>-936.53300000000002</v>
      </c>
      <c r="EO364" s="263" t="s">
        <v>135</v>
      </c>
      <c r="EP364" s="263" t="s">
        <v>6977</v>
      </c>
      <c r="EQ364" s="263" t="s">
        <v>6977</v>
      </c>
      <c r="ER364" s="263" t="s">
        <v>6977</v>
      </c>
      <c r="ES364" s="263" t="s">
        <v>6977</v>
      </c>
      <c r="ET364" s="263" t="s">
        <v>6977</v>
      </c>
      <c r="EU364" s="263" t="s">
        <v>6977</v>
      </c>
      <c r="EV364" s="263" t="s">
        <v>6977</v>
      </c>
      <c r="EW364" s="263" t="s">
        <v>6977</v>
      </c>
      <c r="EX364" s="263" t="s">
        <v>6977</v>
      </c>
      <c r="EY364" s="263" t="s">
        <v>6977</v>
      </c>
      <c r="EZ364" s="263" t="s">
        <v>6977</v>
      </c>
      <c r="FA364" s="263" t="s">
        <v>6977</v>
      </c>
      <c r="FB364" s="263" t="s">
        <v>6977</v>
      </c>
      <c r="FC364" s="263" t="s">
        <v>6977</v>
      </c>
      <c r="FD364" s="263" t="s">
        <v>6977</v>
      </c>
      <c r="FE364" s="263" t="s">
        <v>6977</v>
      </c>
      <c r="FF364" s="263" t="s">
        <v>6977</v>
      </c>
      <c r="FG364" s="263" t="s">
        <v>6977</v>
      </c>
      <c r="FH364" s="263" t="s">
        <v>6977</v>
      </c>
      <c r="FI364" s="263" t="s">
        <v>6977</v>
      </c>
      <c r="FJ364" s="263" t="s">
        <v>6977</v>
      </c>
      <c r="FK364" s="263" t="s">
        <v>6977</v>
      </c>
      <c r="FL364" s="263" t="s">
        <v>6977</v>
      </c>
      <c r="FM364" s="263" t="s">
        <v>6977</v>
      </c>
      <c r="FN364" s="263" t="s">
        <v>6977</v>
      </c>
      <c r="FO364" s="263" t="s">
        <v>6977</v>
      </c>
      <c r="FP364" s="263" t="s">
        <v>6977</v>
      </c>
      <c r="FQ364" s="263" t="s">
        <v>6977</v>
      </c>
      <c r="FR364" s="263" t="s">
        <v>6977</v>
      </c>
      <c r="FS364" s="263" t="s">
        <v>6977</v>
      </c>
      <c r="FT364" s="263" t="s">
        <v>6977</v>
      </c>
      <c r="FU364" s="263" t="s">
        <v>6977</v>
      </c>
      <c r="FV364" s="263" t="s">
        <v>6977</v>
      </c>
      <c r="FW364" s="263" t="s">
        <v>6977</v>
      </c>
      <c r="FX364" s="263" t="s">
        <v>6977</v>
      </c>
      <c r="FY364" s="263" t="s">
        <v>6977</v>
      </c>
      <c r="FZ364" s="263" t="s">
        <v>6977</v>
      </c>
      <c r="GA364" s="263" t="s">
        <v>6977</v>
      </c>
      <c r="GB364" s="263" t="s">
        <v>6977</v>
      </c>
      <c r="GC364" s="263" t="s">
        <v>6977</v>
      </c>
      <c r="GD364" s="263" t="s">
        <v>6977</v>
      </c>
      <c r="GE364" s="263" t="s">
        <v>6977</v>
      </c>
      <c r="GF364" s="263" t="s">
        <v>6977</v>
      </c>
      <c r="GG364" s="263" t="s">
        <v>6977</v>
      </c>
      <c r="GH364" s="263" t="s">
        <v>6977</v>
      </c>
      <c r="GI364" s="263" t="s">
        <v>6977</v>
      </c>
      <c r="GJ364" s="263" t="s">
        <v>6977</v>
      </c>
      <c r="GK364" s="263" t="s">
        <v>6977</v>
      </c>
      <c r="GL364" s="263" t="s">
        <v>6977</v>
      </c>
      <c r="GM364" s="263" t="s">
        <v>6977</v>
      </c>
      <c r="GN364" s="263" t="s">
        <v>6977</v>
      </c>
      <c r="GO364" s="263" t="s">
        <v>6977</v>
      </c>
      <c r="GP364" s="263" t="s">
        <v>6977</v>
      </c>
      <c r="GQ364" s="263" t="s">
        <v>6977</v>
      </c>
      <c r="GR364" s="263" t="s">
        <v>6977</v>
      </c>
      <c r="GS364" s="263" t="s">
        <v>6977</v>
      </c>
      <c r="GT364" s="263" t="s">
        <v>6977</v>
      </c>
      <c r="GU364" s="263" t="s">
        <v>6977</v>
      </c>
      <c r="GV364" s="263" t="s">
        <v>6977</v>
      </c>
      <c r="GW364" s="263" t="s">
        <v>6977</v>
      </c>
      <c r="GX364" s="263" t="s">
        <v>6977</v>
      </c>
      <c r="GY364" s="263" t="s">
        <v>6977</v>
      </c>
      <c r="GZ364" s="263" t="s">
        <v>6977</v>
      </c>
      <c r="HA364" s="263" t="s">
        <v>6977</v>
      </c>
      <c r="HB364" s="263" t="s">
        <v>6977</v>
      </c>
      <c r="HC364" s="263" t="s">
        <v>6977</v>
      </c>
      <c r="HD364" s="263" t="s">
        <v>6977</v>
      </c>
      <c r="HE364" s="263" t="s">
        <v>6977</v>
      </c>
      <c r="HF364" s="263" t="s">
        <v>6977</v>
      </c>
      <c r="HG364" s="263" t="s">
        <v>6977</v>
      </c>
      <c r="HH364" s="263" t="s">
        <v>6977</v>
      </c>
      <c r="HI364" s="263" t="s">
        <v>6977</v>
      </c>
      <c r="HJ364" s="263" t="s">
        <v>6977</v>
      </c>
      <c r="HK364" s="263" t="s">
        <v>6977</v>
      </c>
      <c r="HL364" s="263" t="s">
        <v>6977</v>
      </c>
      <c r="HM364" s="263" t="s">
        <v>6977</v>
      </c>
      <c r="HN364" s="263" t="s">
        <v>6977</v>
      </c>
      <c r="HO364" s="263" t="s">
        <v>6977</v>
      </c>
      <c r="HP364" s="263" t="s">
        <v>6977</v>
      </c>
      <c r="HQ364" s="263" t="s">
        <v>6977</v>
      </c>
    </row>
    <row r="365" spans="3:225">
      <c r="C365" s="229"/>
      <c r="D365" s="212"/>
      <c r="E365" s="229" t="s">
        <v>7261</v>
      </c>
      <c r="F365" s="235" t="s">
        <v>7287</v>
      </c>
      <c r="G365" s="260" t="s">
        <v>6824</v>
      </c>
      <c r="H365" s="261" t="s">
        <v>7262</v>
      </c>
      <c r="I365" s="263">
        <v>-29440.043000000001</v>
      </c>
      <c r="J365" s="263" t="s">
        <v>135</v>
      </c>
      <c r="K365" s="263" t="s">
        <v>135</v>
      </c>
      <c r="L365" s="263" t="s">
        <v>135</v>
      </c>
      <c r="M365" s="263">
        <v>-8490.652</v>
      </c>
      <c r="N365" s="263">
        <v>1381235.6500000001</v>
      </c>
      <c r="O365" s="263">
        <v>3669790.585</v>
      </c>
      <c r="P365" s="263">
        <v>-17001.792000000001</v>
      </c>
      <c r="Q365" s="263">
        <v>94.600999999999999</v>
      </c>
      <c r="R365" s="263">
        <v>-114368.73700000001</v>
      </c>
      <c r="S365" s="263" t="s">
        <v>135</v>
      </c>
      <c r="T365" s="263" t="s">
        <v>135</v>
      </c>
      <c r="U365" s="263">
        <v>403.49799999999999</v>
      </c>
      <c r="V365" s="263">
        <v>-1877.68</v>
      </c>
      <c r="W365" s="263" t="s">
        <v>135</v>
      </c>
      <c r="X365" s="263">
        <v>14288.099</v>
      </c>
      <c r="Y365" s="263" t="s">
        <v>135</v>
      </c>
      <c r="Z365" s="263" t="s">
        <v>135</v>
      </c>
      <c r="AA365" s="263" t="s">
        <v>135</v>
      </c>
      <c r="AB365" s="263" t="s">
        <v>135</v>
      </c>
      <c r="AC365" s="263" t="s">
        <v>135</v>
      </c>
      <c r="AD365" s="263" t="s">
        <v>135</v>
      </c>
      <c r="AE365" s="263" t="s">
        <v>135</v>
      </c>
      <c r="AF365" s="263">
        <v>96769.650000000009</v>
      </c>
      <c r="AG365" s="263" t="s">
        <v>135</v>
      </c>
      <c r="AH365" s="263" t="s">
        <v>135</v>
      </c>
      <c r="AI365" s="263" t="s">
        <v>135</v>
      </c>
      <c r="AJ365" s="263" t="s">
        <v>135</v>
      </c>
      <c r="AK365" s="263" t="s">
        <v>135</v>
      </c>
      <c r="AL365" s="263" t="s">
        <v>135</v>
      </c>
      <c r="AM365" s="263" t="s">
        <v>135</v>
      </c>
      <c r="AN365" s="263" t="s">
        <v>135</v>
      </c>
      <c r="AO365" s="263" t="s">
        <v>135</v>
      </c>
      <c r="AP365" s="263" t="s">
        <v>135</v>
      </c>
      <c r="AQ365" s="263">
        <v>38903.072</v>
      </c>
      <c r="AR365" s="263" t="s">
        <v>135</v>
      </c>
      <c r="AS365" s="263" t="s">
        <v>135</v>
      </c>
      <c r="AT365" s="263" t="s">
        <v>135</v>
      </c>
      <c r="AU365" s="263" t="s">
        <v>135</v>
      </c>
      <c r="AV365" s="263" t="s">
        <v>135</v>
      </c>
      <c r="AW365" s="263" t="s">
        <v>135</v>
      </c>
      <c r="AX365" s="263" t="s">
        <v>135</v>
      </c>
      <c r="AY365" s="263">
        <v>120295.06600000001</v>
      </c>
      <c r="AZ365" s="263">
        <v>-102377.423</v>
      </c>
      <c r="BA365" s="263" t="s">
        <v>135</v>
      </c>
      <c r="BB365" s="263" t="s">
        <v>135</v>
      </c>
      <c r="BC365" s="263" t="s">
        <v>135</v>
      </c>
      <c r="BD365" s="263" t="s">
        <v>135</v>
      </c>
      <c r="BE365" s="263" t="s">
        <v>135</v>
      </c>
      <c r="BF365" s="263" t="s">
        <v>135</v>
      </c>
      <c r="BG365" s="263">
        <v>183029.288</v>
      </c>
      <c r="BH365" s="263" t="s">
        <v>135</v>
      </c>
      <c r="BI365" s="263" t="s">
        <v>135</v>
      </c>
      <c r="BJ365" s="263" t="s">
        <v>135</v>
      </c>
      <c r="BK365" s="263" t="s">
        <v>135</v>
      </c>
      <c r="BL365" s="263">
        <v>-34519.487999999998</v>
      </c>
      <c r="BM365" s="263">
        <v>-7687.0789999999997</v>
      </c>
      <c r="BN365" s="263" t="s">
        <v>135</v>
      </c>
      <c r="BO365" s="263" t="s">
        <v>135</v>
      </c>
      <c r="BP365" s="263" t="s">
        <v>135</v>
      </c>
      <c r="BQ365" s="263" t="s">
        <v>135</v>
      </c>
      <c r="BR365" s="263" t="s">
        <v>135</v>
      </c>
      <c r="BS365" s="263" t="s">
        <v>135</v>
      </c>
      <c r="BT365" s="263" t="s">
        <v>135</v>
      </c>
      <c r="BU365" s="263" t="s">
        <v>135</v>
      </c>
      <c r="BV365" s="263">
        <v>238748.288</v>
      </c>
      <c r="BW365" s="263" t="s">
        <v>135</v>
      </c>
      <c r="BX365" s="263" t="s">
        <v>135</v>
      </c>
      <c r="BY365" s="263" t="s">
        <v>135</v>
      </c>
      <c r="BZ365" s="263" t="s">
        <v>135</v>
      </c>
      <c r="CA365" s="263" t="s">
        <v>135</v>
      </c>
      <c r="CB365" s="263" t="s">
        <v>135</v>
      </c>
      <c r="CC365" s="263">
        <v>46708.587</v>
      </c>
      <c r="CD365" s="263" t="s">
        <v>135</v>
      </c>
      <c r="CE365" s="263" t="s">
        <v>135</v>
      </c>
      <c r="CF365" s="263" t="s">
        <v>135</v>
      </c>
      <c r="CG365" s="263" t="s">
        <v>135</v>
      </c>
      <c r="CH365" s="263" t="s">
        <v>135</v>
      </c>
      <c r="CI365" s="263">
        <v>-3164.9230000000002</v>
      </c>
      <c r="CJ365" s="263" t="s">
        <v>135</v>
      </c>
      <c r="CK365" s="263" t="s">
        <v>135</v>
      </c>
      <c r="CL365" s="263" t="s">
        <v>135</v>
      </c>
      <c r="CM365" s="263">
        <v>-15147.163</v>
      </c>
      <c r="CN365" s="263" t="s">
        <v>135</v>
      </c>
      <c r="CO365" s="263" t="s">
        <v>135</v>
      </c>
      <c r="CP365" s="263">
        <v>-5931.6970000000001</v>
      </c>
      <c r="CQ365" s="263">
        <v>-260509.55300000001</v>
      </c>
      <c r="CR365" s="263">
        <v>-28551.073</v>
      </c>
      <c r="CS365" s="263">
        <v>88273.014999999999</v>
      </c>
      <c r="CT365" s="263" t="s">
        <v>135</v>
      </c>
      <c r="CU365" s="263">
        <v>20116.888999999999</v>
      </c>
      <c r="CV365" s="263">
        <v>487445.397</v>
      </c>
      <c r="CW365" s="263" t="s">
        <v>135</v>
      </c>
      <c r="CX365" s="263" t="s">
        <v>135</v>
      </c>
      <c r="CY365" s="263" t="s">
        <v>135</v>
      </c>
      <c r="CZ365" s="263">
        <v>-96247.339000000007</v>
      </c>
      <c r="DA365" s="263" t="s">
        <v>135</v>
      </c>
      <c r="DB365" s="263" t="s">
        <v>135</v>
      </c>
      <c r="DC365" s="263" t="s">
        <v>135</v>
      </c>
      <c r="DD365" s="263">
        <v>-7772.4360000000006</v>
      </c>
      <c r="DE365" s="263">
        <v>93340.688999999998</v>
      </c>
      <c r="DF365" s="263">
        <v>29897.96</v>
      </c>
      <c r="DG365" s="263" t="s">
        <v>135</v>
      </c>
      <c r="DH365" s="263" t="s">
        <v>135</v>
      </c>
      <c r="DI365" s="263" t="s">
        <v>135</v>
      </c>
      <c r="DJ365" s="263" t="s">
        <v>135</v>
      </c>
      <c r="DK365" s="263" t="s">
        <v>135</v>
      </c>
      <c r="DL365" s="263" t="s">
        <v>135</v>
      </c>
      <c r="DM365" s="263">
        <v>50907.828999999998</v>
      </c>
      <c r="DN365" s="263">
        <v>-2369.7710000000002</v>
      </c>
      <c r="DO365" s="263">
        <v>34065.260999999999</v>
      </c>
      <c r="DP365" s="263" t="s">
        <v>135</v>
      </c>
      <c r="DQ365" s="263">
        <v>723.96799999999996</v>
      </c>
      <c r="DR365" s="263" t="s">
        <v>135</v>
      </c>
      <c r="DS365" s="263" t="s">
        <v>135</v>
      </c>
      <c r="DT365" s="263">
        <v>-1693.0630000000001</v>
      </c>
      <c r="DU365" s="263" t="s">
        <v>135</v>
      </c>
      <c r="DV365" s="263">
        <v>265824.52600000001</v>
      </c>
      <c r="DW365" s="263" t="s">
        <v>135</v>
      </c>
      <c r="DX365" s="263">
        <v>-4543.5389999999998</v>
      </c>
      <c r="DY365" s="263" t="s">
        <v>135</v>
      </c>
      <c r="DZ365" s="263" t="s">
        <v>135</v>
      </c>
      <c r="EA365" s="263">
        <v>-4427.3469999999998</v>
      </c>
      <c r="EB365" s="263" t="s">
        <v>135</v>
      </c>
      <c r="EC365" s="263" t="s">
        <v>135</v>
      </c>
      <c r="ED365" s="263" t="s">
        <v>135</v>
      </c>
      <c r="EE365" s="263">
        <v>55321.817000000003</v>
      </c>
      <c r="EF365" s="263" t="s">
        <v>135</v>
      </c>
      <c r="EG365" s="263">
        <v>5286.0870000000004</v>
      </c>
      <c r="EH365" s="263">
        <v>694767.46</v>
      </c>
      <c r="EI365" s="263" t="s">
        <v>135</v>
      </c>
      <c r="EJ365" s="263" t="s">
        <v>135</v>
      </c>
      <c r="EK365" s="263">
        <v>-5095.01</v>
      </c>
      <c r="EL365" s="263" t="s">
        <v>135</v>
      </c>
      <c r="EM365" s="263">
        <v>166111.15299999999</v>
      </c>
      <c r="EN365" s="263">
        <v>-22004.878000000001</v>
      </c>
      <c r="EO365" s="263" t="s">
        <v>135</v>
      </c>
      <c r="EP365" s="263" t="s">
        <v>6977</v>
      </c>
      <c r="EQ365" s="263" t="s">
        <v>6977</v>
      </c>
      <c r="ER365" s="263" t="s">
        <v>6977</v>
      </c>
      <c r="ES365" s="263" t="s">
        <v>6977</v>
      </c>
      <c r="ET365" s="263" t="s">
        <v>6977</v>
      </c>
      <c r="EU365" s="263" t="s">
        <v>6977</v>
      </c>
      <c r="EV365" s="263" t="s">
        <v>6977</v>
      </c>
      <c r="EW365" s="263" t="s">
        <v>6977</v>
      </c>
      <c r="EX365" s="263" t="s">
        <v>6977</v>
      </c>
      <c r="EY365" s="263" t="s">
        <v>6977</v>
      </c>
      <c r="EZ365" s="263" t="s">
        <v>6977</v>
      </c>
      <c r="FA365" s="263" t="s">
        <v>6977</v>
      </c>
      <c r="FB365" s="263" t="s">
        <v>6977</v>
      </c>
      <c r="FC365" s="263" t="s">
        <v>6977</v>
      </c>
      <c r="FD365" s="263" t="s">
        <v>6977</v>
      </c>
      <c r="FE365" s="263" t="s">
        <v>6977</v>
      </c>
      <c r="FF365" s="263" t="s">
        <v>6977</v>
      </c>
      <c r="FG365" s="263" t="s">
        <v>6977</v>
      </c>
      <c r="FH365" s="263" t="s">
        <v>6977</v>
      </c>
      <c r="FI365" s="263" t="s">
        <v>6977</v>
      </c>
      <c r="FJ365" s="263" t="s">
        <v>6977</v>
      </c>
      <c r="FK365" s="263" t="s">
        <v>6977</v>
      </c>
      <c r="FL365" s="263" t="s">
        <v>6977</v>
      </c>
      <c r="FM365" s="263" t="s">
        <v>6977</v>
      </c>
      <c r="FN365" s="263" t="s">
        <v>6977</v>
      </c>
      <c r="FO365" s="263" t="s">
        <v>6977</v>
      </c>
      <c r="FP365" s="263" t="s">
        <v>6977</v>
      </c>
      <c r="FQ365" s="263" t="s">
        <v>6977</v>
      </c>
      <c r="FR365" s="263" t="s">
        <v>6977</v>
      </c>
      <c r="FS365" s="263" t="s">
        <v>6977</v>
      </c>
      <c r="FT365" s="263" t="s">
        <v>6977</v>
      </c>
      <c r="FU365" s="263" t="s">
        <v>6977</v>
      </c>
      <c r="FV365" s="263" t="s">
        <v>6977</v>
      </c>
      <c r="FW365" s="263" t="s">
        <v>6977</v>
      </c>
      <c r="FX365" s="263" t="s">
        <v>6977</v>
      </c>
      <c r="FY365" s="263" t="s">
        <v>6977</v>
      </c>
      <c r="FZ365" s="263" t="s">
        <v>6977</v>
      </c>
      <c r="GA365" s="263" t="s">
        <v>6977</v>
      </c>
      <c r="GB365" s="263" t="s">
        <v>6977</v>
      </c>
      <c r="GC365" s="263" t="s">
        <v>6977</v>
      </c>
      <c r="GD365" s="263" t="s">
        <v>6977</v>
      </c>
      <c r="GE365" s="263" t="s">
        <v>6977</v>
      </c>
      <c r="GF365" s="263" t="s">
        <v>6977</v>
      </c>
      <c r="GG365" s="263" t="s">
        <v>6977</v>
      </c>
      <c r="GH365" s="263" t="s">
        <v>6977</v>
      </c>
      <c r="GI365" s="263" t="s">
        <v>6977</v>
      </c>
      <c r="GJ365" s="263" t="s">
        <v>6977</v>
      </c>
      <c r="GK365" s="263" t="s">
        <v>6977</v>
      </c>
      <c r="GL365" s="263" t="s">
        <v>6977</v>
      </c>
      <c r="GM365" s="263" t="s">
        <v>6977</v>
      </c>
      <c r="GN365" s="263" t="s">
        <v>6977</v>
      </c>
      <c r="GO365" s="263" t="s">
        <v>6977</v>
      </c>
      <c r="GP365" s="263" t="s">
        <v>6977</v>
      </c>
      <c r="GQ365" s="263" t="s">
        <v>6977</v>
      </c>
      <c r="GR365" s="263" t="s">
        <v>6977</v>
      </c>
      <c r="GS365" s="263" t="s">
        <v>6977</v>
      </c>
      <c r="GT365" s="263" t="s">
        <v>6977</v>
      </c>
      <c r="GU365" s="263" t="s">
        <v>6977</v>
      </c>
      <c r="GV365" s="263" t="s">
        <v>6977</v>
      </c>
      <c r="GW365" s="263" t="s">
        <v>6977</v>
      </c>
      <c r="GX365" s="263" t="s">
        <v>6977</v>
      </c>
      <c r="GY365" s="263" t="s">
        <v>6977</v>
      </c>
      <c r="GZ365" s="263" t="s">
        <v>6977</v>
      </c>
      <c r="HA365" s="263" t="s">
        <v>6977</v>
      </c>
      <c r="HB365" s="263" t="s">
        <v>6977</v>
      </c>
      <c r="HC365" s="263" t="s">
        <v>6977</v>
      </c>
      <c r="HD365" s="263" t="s">
        <v>6977</v>
      </c>
      <c r="HE365" s="263" t="s">
        <v>6977</v>
      </c>
      <c r="HF365" s="263" t="s">
        <v>6977</v>
      </c>
      <c r="HG365" s="263" t="s">
        <v>6977</v>
      </c>
      <c r="HH365" s="263" t="s">
        <v>6977</v>
      </c>
      <c r="HI365" s="263" t="s">
        <v>6977</v>
      </c>
      <c r="HJ365" s="263" t="s">
        <v>6977</v>
      </c>
      <c r="HK365" s="263" t="s">
        <v>6977</v>
      </c>
      <c r="HL365" s="263" t="s">
        <v>6977</v>
      </c>
      <c r="HM365" s="263" t="s">
        <v>6977</v>
      </c>
      <c r="HN365" s="263" t="s">
        <v>6977</v>
      </c>
      <c r="HO365" s="263" t="s">
        <v>6977</v>
      </c>
      <c r="HP365" s="263" t="s">
        <v>6977</v>
      </c>
      <c r="HQ365" s="263" t="s">
        <v>6977</v>
      </c>
    </row>
    <row r="366" spans="3:225">
      <c r="C366" s="229"/>
      <c r="D366" s="212"/>
      <c r="E366" s="229" t="s">
        <v>7263</v>
      </c>
      <c r="F366" s="235" t="s">
        <v>7287</v>
      </c>
      <c r="G366" s="260" t="s">
        <v>6824</v>
      </c>
      <c r="H366" s="261" t="s">
        <v>7264</v>
      </c>
      <c r="I366" s="263">
        <v>-24089.102999999999</v>
      </c>
      <c r="J366" s="263">
        <v>864148.06099999999</v>
      </c>
      <c r="K366" s="263" t="s">
        <v>135</v>
      </c>
      <c r="L366" s="263" t="s">
        <v>135</v>
      </c>
      <c r="M366" s="263">
        <v>-4771.3919999999998</v>
      </c>
      <c r="N366" s="263">
        <v>1512640.7580000001</v>
      </c>
      <c r="O366" s="263">
        <v>4069989.9050000003</v>
      </c>
      <c r="P366" s="263" t="s">
        <v>135</v>
      </c>
      <c r="Q366" s="263" t="s">
        <v>135</v>
      </c>
      <c r="R366" s="263">
        <v>-124491.99800000001</v>
      </c>
      <c r="S366" s="263" t="s">
        <v>135</v>
      </c>
      <c r="T366" s="263" t="s">
        <v>135</v>
      </c>
      <c r="U366" s="263">
        <v>2958.9839999999999</v>
      </c>
      <c r="V366" s="263" t="s">
        <v>135</v>
      </c>
      <c r="W366" s="263" t="s">
        <v>135</v>
      </c>
      <c r="X366" s="263">
        <v>23910.351999999999</v>
      </c>
      <c r="Y366" s="263">
        <v>864148.06099999999</v>
      </c>
      <c r="Z366" s="263" t="s">
        <v>135</v>
      </c>
      <c r="AA366" s="263">
        <v>864148.06099999999</v>
      </c>
      <c r="AB366" s="263" t="s">
        <v>135</v>
      </c>
      <c r="AC366" s="263" t="s">
        <v>135</v>
      </c>
      <c r="AD366" s="263" t="s">
        <v>135</v>
      </c>
      <c r="AE366" s="263" t="s">
        <v>135</v>
      </c>
      <c r="AF366" s="263">
        <v>129728.977</v>
      </c>
      <c r="AG366" s="263">
        <v>864148.06099999999</v>
      </c>
      <c r="AH366" s="263" t="s">
        <v>135</v>
      </c>
      <c r="AI366" s="263">
        <v>864148.06099999999</v>
      </c>
      <c r="AJ366" s="263" t="s">
        <v>135</v>
      </c>
      <c r="AK366" s="263" t="s">
        <v>135</v>
      </c>
      <c r="AL366" s="263" t="s">
        <v>135</v>
      </c>
      <c r="AM366" s="263" t="s">
        <v>135</v>
      </c>
      <c r="AN366" s="263">
        <v>864148.06099999999</v>
      </c>
      <c r="AO366" s="263" t="s">
        <v>135</v>
      </c>
      <c r="AP366" s="263" t="s">
        <v>135</v>
      </c>
      <c r="AQ366" s="263">
        <v>54868.012000000002</v>
      </c>
      <c r="AR366" s="263" t="s">
        <v>135</v>
      </c>
      <c r="AS366" s="263">
        <v>864148.06099999999</v>
      </c>
      <c r="AT366" s="263" t="s">
        <v>135</v>
      </c>
      <c r="AU366" s="263">
        <v>864148.06099999999</v>
      </c>
      <c r="AV366" s="263" t="s">
        <v>135</v>
      </c>
      <c r="AW366" s="263" t="s">
        <v>135</v>
      </c>
      <c r="AX366" s="263" t="s">
        <v>135</v>
      </c>
      <c r="AY366" s="263">
        <v>183055.70199999999</v>
      </c>
      <c r="AZ366" s="263">
        <v>25564.716</v>
      </c>
      <c r="BA366" s="263" t="s">
        <v>135</v>
      </c>
      <c r="BB366" s="263" t="s">
        <v>135</v>
      </c>
      <c r="BC366" s="263" t="s">
        <v>135</v>
      </c>
      <c r="BD366" s="263" t="s">
        <v>135</v>
      </c>
      <c r="BE366" s="263" t="s">
        <v>135</v>
      </c>
      <c r="BF366" s="263">
        <v>864148.06099999999</v>
      </c>
      <c r="BG366" s="263">
        <v>245516.67300000001</v>
      </c>
      <c r="BH366" s="263" t="s">
        <v>135</v>
      </c>
      <c r="BI366" s="263">
        <v>864148.06099999999</v>
      </c>
      <c r="BJ366" s="263" t="s">
        <v>135</v>
      </c>
      <c r="BK366" s="263" t="s">
        <v>135</v>
      </c>
      <c r="BL366" s="263">
        <v>-22573.464</v>
      </c>
      <c r="BM366" s="263">
        <v>16742.248</v>
      </c>
      <c r="BN366" s="263" t="s">
        <v>135</v>
      </c>
      <c r="BO366" s="263" t="s">
        <v>135</v>
      </c>
      <c r="BP366" s="263">
        <v>864148.06099999999</v>
      </c>
      <c r="BQ366" s="263" t="s">
        <v>135</v>
      </c>
      <c r="BR366" s="263" t="s">
        <v>135</v>
      </c>
      <c r="BS366" s="263">
        <v>864148.06099999999</v>
      </c>
      <c r="BT366" s="263" t="s">
        <v>135</v>
      </c>
      <c r="BU366" s="263" t="s">
        <v>135</v>
      </c>
      <c r="BV366" s="263">
        <v>300583.72100000002</v>
      </c>
      <c r="BW366" s="263" t="s">
        <v>135</v>
      </c>
      <c r="BX366" s="263" t="s">
        <v>135</v>
      </c>
      <c r="BY366" s="263" t="s">
        <v>135</v>
      </c>
      <c r="BZ366" s="263" t="s">
        <v>135</v>
      </c>
      <c r="CA366" s="263">
        <v>864148.06099999999</v>
      </c>
      <c r="CB366" s="263" t="s">
        <v>135</v>
      </c>
      <c r="CC366" s="263">
        <v>72385.459000000003</v>
      </c>
      <c r="CD366" s="263" t="s">
        <v>135</v>
      </c>
      <c r="CE366" s="263">
        <v>864148.06099999999</v>
      </c>
      <c r="CF366" s="263" t="s">
        <v>135</v>
      </c>
      <c r="CG366" s="263" t="s">
        <v>135</v>
      </c>
      <c r="CH366" s="263">
        <v>864148.06099999999</v>
      </c>
      <c r="CI366" s="263">
        <v>-275.21100000000001</v>
      </c>
      <c r="CJ366" s="263" t="s">
        <v>135</v>
      </c>
      <c r="CK366" s="263" t="s">
        <v>135</v>
      </c>
      <c r="CL366" s="263" t="s">
        <v>135</v>
      </c>
      <c r="CM366" s="263">
        <v>-16697.66</v>
      </c>
      <c r="CN366" s="263" t="s">
        <v>135</v>
      </c>
      <c r="CO366" s="263" t="s">
        <v>135</v>
      </c>
      <c r="CP366" s="263">
        <v>-2599.2829999999999</v>
      </c>
      <c r="CQ366" s="263">
        <v>-168636.886</v>
      </c>
      <c r="CR366" s="263">
        <v>-38304.811000000002</v>
      </c>
      <c r="CS366" s="263">
        <v>113511.46400000001</v>
      </c>
      <c r="CT366" s="263" t="s">
        <v>135</v>
      </c>
      <c r="CU366" s="263">
        <v>41805.741000000002</v>
      </c>
      <c r="CV366" s="263">
        <v>532408.29</v>
      </c>
      <c r="CW366" s="263" t="s">
        <v>135</v>
      </c>
      <c r="CX366" s="263" t="s">
        <v>135</v>
      </c>
      <c r="CY366" s="263" t="s">
        <v>135</v>
      </c>
      <c r="CZ366" s="263">
        <v>-111282.579</v>
      </c>
      <c r="DA366" s="263" t="s">
        <v>135</v>
      </c>
      <c r="DB366" s="263">
        <v>864148.06099999999</v>
      </c>
      <c r="DC366" s="263">
        <v>864148.06099999999</v>
      </c>
      <c r="DD366" s="263">
        <v>13065.259</v>
      </c>
      <c r="DE366" s="263">
        <v>121678.474</v>
      </c>
      <c r="DF366" s="263">
        <v>41931.578999999998</v>
      </c>
      <c r="DG366" s="263" t="s">
        <v>135</v>
      </c>
      <c r="DH366" s="263" t="s">
        <v>135</v>
      </c>
      <c r="DI366" s="263" t="s">
        <v>135</v>
      </c>
      <c r="DJ366" s="263">
        <v>864148.06099999999</v>
      </c>
      <c r="DK366" s="263" t="s">
        <v>135</v>
      </c>
      <c r="DL366" s="263">
        <v>864148.06099999999</v>
      </c>
      <c r="DM366" s="263">
        <v>75901.701000000001</v>
      </c>
      <c r="DN366" s="263">
        <v>11149.763000000001</v>
      </c>
      <c r="DO366" s="263">
        <v>49241.125</v>
      </c>
      <c r="DP366" s="263" t="s">
        <v>135</v>
      </c>
      <c r="DQ366" s="263" t="s">
        <v>135</v>
      </c>
      <c r="DR366" s="263" t="s">
        <v>135</v>
      </c>
      <c r="DS366" s="263" t="s">
        <v>135</v>
      </c>
      <c r="DT366" s="263">
        <v>744.63400000000001</v>
      </c>
      <c r="DU366" s="263" t="s">
        <v>135</v>
      </c>
      <c r="DV366" s="263">
        <v>405441.43800000002</v>
      </c>
      <c r="DW366" s="263" t="s">
        <v>135</v>
      </c>
      <c r="DX366" s="263">
        <v>-4282.8440000000001</v>
      </c>
      <c r="DY366" s="263" t="s">
        <v>135</v>
      </c>
      <c r="DZ366" s="263" t="s">
        <v>135</v>
      </c>
      <c r="EA366" s="263">
        <v>830.46299999999997</v>
      </c>
      <c r="EB366" s="263" t="s">
        <v>135</v>
      </c>
      <c r="EC366" s="263" t="s">
        <v>135</v>
      </c>
      <c r="ED366" s="263" t="s">
        <v>135</v>
      </c>
      <c r="EE366" s="263">
        <v>144736.42500000002</v>
      </c>
      <c r="EF366" s="263" t="s">
        <v>135</v>
      </c>
      <c r="EG366" s="263">
        <v>13559.362999999999</v>
      </c>
      <c r="EH366" s="263">
        <v>883990.81599999999</v>
      </c>
      <c r="EI366" s="263" t="s">
        <v>135</v>
      </c>
      <c r="EJ366" s="263" t="s">
        <v>135</v>
      </c>
      <c r="EK366" s="263">
        <v>-3297.8960000000002</v>
      </c>
      <c r="EL366" s="263" t="s">
        <v>135</v>
      </c>
      <c r="EM366" s="263">
        <v>180185.01</v>
      </c>
      <c r="EN366" s="263">
        <v>490.83699999999999</v>
      </c>
      <c r="EO366" s="263" t="s">
        <v>135</v>
      </c>
      <c r="EP366" s="263" t="s">
        <v>6977</v>
      </c>
      <c r="EQ366" s="263" t="s">
        <v>6977</v>
      </c>
      <c r="ER366" s="263" t="s">
        <v>6977</v>
      </c>
      <c r="ES366" s="263" t="s">
        <v>6977</v>
      </c>
      <c r="ET366" s="263" t="s">
        <v>6977</v>
      </c>
      <c r="EU366" s="263" t="s">
        <v>6977</v>
      </c>
      <c r="EV366" s="263" t="s">
        <v>6977</v>
      </c>
      <c r="EW366" s="263" t="s">
        <v>6977</v>
      </c>
      <c r="EX366" s="263" t="s">
        <v>6977</v>
      </c>
      <c r="EY366" s="263" t="s">
        <v>6977</v>
      </c>
      <c r="EZ366" s="263" t="s">
        <v>6977</v>
      </c>
      <c r="FA366" s="263" t="s">
        <v>6977</v>
      </c>
      <c r="FB366" s="263" t="s">
        <v>6977</v>
      </c>
      <c r="FC366" s="263" t="s">
        <v>6977</v>
      </c>
      <c r="FD366" s="263" t="s">
        <v>6977</v>
      </c>
      <c r="FE366" s="263" t="s">
        <v>6977</v>
      </c>
      <c r="FF366" s="263" t="s">
        <v>6977</v>
      </c>
      <c r="FG366" s="263" t="s">
        <v>6977</v>
      </c>
      <c r="FH366" s="263" t="s">
        <v>6977</v>
      </c>
      <c r="FI366" s="263" t="s">
        <v>6977</v>
      </c>
      <c r="FJ366" s="263" t="s">
        <v>6977</v>
      </c>
      <c r="FK366" s="263" t="s">
        <v>6977</v>
      </c>
      <c r="FL366" s="263" t="s">
        <v>6977</v>
      </c>
      <c r="FM366" s="263" t="s">
        <v>6977</v>
      </c>
      <c r="FN366" s="263" t="s">
        <v>6977</v>
      </c>
      <c r="FO366" s="263" t="s">
        <v>6977</v>
      </c>
      <c r="FP366" s="263" t="s">
        <v>6977</v>
      </c>
      <c r="FQ366" s="263" t="s">
        <v>6977</v>
      </c>
      <c r="FR366" s="263" t="s">
        <v>6977</v>
      </c>
      <c r="FS366" s="263" t="s">
        <v>6977</v>
      </c>
      <c r="FT366" s="263" t="s">
        <v>6977</v>
      </c>
      <c r="FU366" s="263" t="s">
        <v>6977</v>
      </c>
      <c r="FV366" s="263" t="s">
        <v>6977</v>
      </c>
      <c r="FW366" s="263" t="s">
        <v>6977</v>
      </c>
      <c r="FX366" s="263" t="s">
        <v>6977</v>
      </c>
      <c r="FY366" s="263" t="s">
        <v>6977</v>
      </c>
      <c r="FZ366" s="263" t="s">
        <v>6977</v>
      </c>
      <c r="GA366" s="263" t="s">
        <v>6977</v>
      </c>
      <c r="GB366" s="263" t="s">
        <v>6977</v>
      </c>
      <c r="GC366" s="263" t="s">
        <v>6977</v>
      </c>
      <c r="GD366" s="263" t="s">
        <v>6977</v>
      </c>
      <c r="GE366" s="263" t="s">
        <v>6977</v>
      </c>
      <c r="GF366" s="263" t="s">
        <v>6977</v>
      </c>
      <c r="GG366" s="263" t="s">
        <v>6977</v>
      </c>
      <c r="GH366" s="263" t="s">
        <v>6977</v>
      </c>
      <c r="GI366" s="263" t="s">
        <v>6977</v>
      </c>
      <c r="GJ366" s="263" t="s">
        <v>6977</v>
      </c>
      <c r="GK366" s="263" t="s">
        <v>6977</v>
      </c>
      <c r="GL366" s="263" t="s">
        <v>6977</v>
      </c>
      <c r="GM366" s="263" t="s">
        <v>6977</v>
      </c>
      <c r="GN366" s="263" t="s">
        <v>6977</v>
      </c>
      <c r="GO366" s="263" t="s">
        <v>6977</v>
      </c>
      <c r="GP366" s="263" t="s">
        <v>6977</v>
      </c>
      <c r="GQ366" s="263" t="s">
        <v>6977</v>
      </c>
      <c r="GR366" s="263" t="s">
        <v>6977</v>
      </c>
      <c r="GS366" s="263" t="s">
        <v>6977</v>
      </c>
      <c r="GT366" s="263" t="s">
        <v>6977</v>
      </c>
      <c r="GU366" s="263" t="s">
        <v>6977</v>
      </c>
      <c r="GV366" s="263" t="s">
        <v>6977</v>
      </c>
      <c r="GW366" s="263" t="s">
        <v>6977</v>
      </c>
      <c r="GX366" s="263" t="s">
        <v>6977</v>
      </c>
      <c r="GY366" s="263" t="s">
        <v>6977</v>
      </c>
      <c r="GZ366" s="263" t="s">
        <v>6977</v>
      </c>
      <c r="HA366" s="263" t="s">
        <v>6977</v>
      </c>
      <c r="HB366" s="263" t="s">
        <v>6977</v>
      </c>
      <c r="HC366" s="263" t="s">
        <v>6977</v>
      </c>
      <c r="HD366" s="263" t="s">
        <v>6977</v>
      </c>
      <c r="HE366" s="263" t="s">
        <v>6977</v>
      </c>
      <c r="HF366" s="263" t="s">
        <v>6977</v>
      </c>
      <c r="HG366" s="263" t="s">
        <v>6977</v>
      </c>
      <c r="HH366" s="263" t="s">
        <v>6977</v>
      </c>
      <c r="HI366" s="263" t="s">
        <v>6977</v>
      </c>
      <c r="HJ366" s="263" t="s">
        <v>6977</v>
      </c>
      <c r="HK366" s="263" t="s">
        <v>6977</v>
      </c>
      <c r="HL366" s="263" t="s">
        <v>6977</v>
      </c>
      <c r="HM366" s="263" t="s">
        <v>6977</v>
      </c>
      <c r="HN366" s="263" t="s">
        <v>6977</v>
      </c>
      <c r="HO366" s="263" t="s">
        <v>6977</v>
      </c>
      <c r="HP366" s="263" t="s">
        <v>6977</v>
      </c>
      <c r="HQ366" s="263" t="s">
        <v>6977</v>
      </c>
    </row>
    <row r="367" spans="3:225">
      <c r="C367" s="229"/>
      <c r="D367" s="238" t="s">
        <v>7288</v>
      </c>
      <c r="E367" s="229"/>
      <c r="F367" s="235"/>
      <c r="G367" s="260"/>
      <c r="H367" s="261"/>
      <c r="I367" s="263"/>
      <c r="J367" s="263"/>
      <c r="K367" s="263"/>
      <c r="L367" s="263"/>
      <c r="M367" s="263"/>
      <c r="N367" s="263"/>
      <c r="O367" s="263"/>
      <c r="P367" s="263"/>
      <c r="Q367" s="263"/>
      <c r="R367" s="263"/>
      <c r="S367" s="263"/>
      <c r="T367" s="263"/>
      <c r="U367" s="263"/>
      <c r="V367" s="263"/>
      <c r="W367" s="263"/>
      <c r="X367" s="263"/>
      <c r="Y367" s="263"/>
      <c r="Z367" s="263"/>
      <c r="AA367" s="263"/>
      <c r="AB367" s="263"/>
      <c r="AC367" s="263"/>
      <c r="AD367" s="263"/>
      <c r="AE367" s="263"/>
      <c r="AF367" s="263"/>
      <c r="AG367" s="263"/>
      <c r="AH367" s="263"/>
      <c r="AI367" s="263"/>
      <c r="AJ367" s="263"/>
      <c r="AK367" s="263"/>
      <c r="AL367" s="263"/>
      <c r="AM367" s="263"/>
      <c r="AN367" s="263"/>
      <c r="AO367" s="263"/>
      <c r="AP367" s="263"/>
      <c r="AQ367" s="263"/>
      <c r="AR367" s="263"/>
      <c r="AS367" s="263"/>
      <c r="AT367" s="263"/>
      <c r="AU367" s="263"/>
      <c r="AV367" s="263"/>
      <c r="AW367" s="263"/>
      <c r="AX367" s="263"/>
      <c r="AY367" s="263"/>
      <c r="AZ367" s="263"/>
      <c r="BA367" s="263"/>
      <c r="BB367" s="263"/>
      <c r="BC367" s="263"/>
      <c r="BD367" s="263"/>
      <c r="BE367" s="263"/>
      <c r="BF367" s="263"/>
      <c r="BG367" s="263"/>
      <c r="BH367" s="263"/>
      <c r="BI367" s="263"/>
      <c r="BJ367" s="263"/>
      <c r="BK367" s="263"/>
      <c r="BL367" s="263"/>
      <c r="BM367" s="263"/>
      <c r="BN367" s="263"/>
      <c r="BO367" s="263"/>
      <c r="BP367" s="263"/>
      <c r="BQ367" s="263"/>
      <c r="BR367" s="263"/>
      <c r="BS367" s="263"/>
      <c r="BT367" s="263"/>
      <c r="BU367" s="263"/>
      <c r="BV367" s="263"/>
      <c r="BW367" s="263"/>
      <c r="BX367" s="263"/>
      <c r="BY367" s="263"/>
      <c r="BZ367" s="263"/>
      <c r="CA367" s="263"/>
      <c r="CB367" s="263"/>
      <c r="CC367" s="263"/>
      <c r="CD367" s="263"/>
      <c r="CE367" s="263"/>
      <c r="CF367" s="263"/>
      <c r="CG367" s="263"/>
      <c r="CH367" s="263"/>
      <c r="CI367" s="263"/>
      <c r="CJ367" s="263"/>
      <c r="CK367" s="263"/>
      <c r="CL367" s="263"/>
      <c r="CM367" s="263"/>
      <c r="CN367" s="263"/>
      <c r="CO367" s="263"/>
      <c r="CP367" s="263"/>
      <c r="CQ367" s="263"/>
      <c r="CR367" s="263"/>
      <c r="CS367" s="263"/>
      <c r="CT367" s="263"/>
      <c r="CU367" s="263"/>
      <c r="CV367" s="263"/>
      <c r="CW367" s="263"/>
      <c r="CX367" s="263"/>
      <c r="CY367" s="263"/>
      <c r="CZ367" s="263"/>
      <c r="DA367" s="263"/>
      <c r="DB367" s="263"/>
      <c r="DC367" s="263"/>
      <c r="DD367" s="263"/>
      <c r="DE367" s="263"/>
      <c r="DF367" s="263"/>
      <c r="DG367" s="263"/>
      <c r="DH367" s="263"/>
      <c r="DI367" s="263"/>
      <c r="DJ367" s="263"/>
      <c r="DK367" s="263"/>
      <c r="DL367" s="263"/>
      <c r="DM367" s="263"/>
      <c r="DN367" s="263"/>
      <c r="DO367" s="263"/>
      <c r="DP367" s="263"/>
      <c r="DQ367" s="263"/>
      <c r="DR367" s="263"/>
      <c r="DS367" s="263"/>
      <c r="DT367" s="263"/>
      <c r="DU367" s="263"/>
      <c r="DV367" s="263"/>
      <c r="DW367" s="263"/>
      <c r="DX367" s="263"/>
      <c r="DY367" s="263"/>
      <c r="DZ367" s="263"/>
      <c r="EA367" s="263"/>
      <c r="EB367" s="263"/>
      <c r="EC367" s="263"/>
      <c r="ED367" s="263"/>
      <c r="EE367" s="263"/>
      <c r="EF367" s="263"/>
      <c r="EG367" s="263"/>
      <c r="EH367" s="263"/>
      <c r="EI367" s="263"/>
      <c r="EJ367" s="263"/>
      <c r="EK367" s="263"/>
      <c r="EL367" s="263"/>
      <c r="EM367" s="263"/>
      <c r="EN367" s="263"/>
      <c r="EO367" s="263"/>
      <c r="EP367" s="263"/>
      <c r="EQ367" s="263"/>
      <c r="ER367" s="263"/>
      <c r="ES367" s="263"/>
      <c r="ET367" s="263"/>
      <c r="EU367" s="263"/>
      <c r="EV367" s="263"/>
      <c r="EW367" s="263"/>
      <c r="EX367" s="263"/>
      <c r="EY367" s="263"/>
      <c r="EZ367" s="263"/>
      <c r="FA367" s="263"/>
      <c r="FB367" s="263"/>
      <c r="FC367" s="263"/>
      <c r="FD367" s="263"/>
      <c r="FE367" s="263"/>
      <c r="FF367" s="263"/>
      <c r="FG367" s="263"/>
      <c r="FH367" s="263"/>
      <c r="FI367" s="263"/>
      <c r="FJ367" s="263"/>
      <c r="FK367" s="263"/>
      <c r="FL367" s="263"/>
      <c r="FM367" s="263"/>
      <c r="FN367" s="263"/>
      <c r="FO367" s="263"/>
      <c r="FP367" s="263"/>
      <c r="FQ367" s="263"/>
      <c r="FR367" s="263"/>
      <c r="FS367" s="263"/>
      <c r="FT367" s="263"/>
      <c r="FU367" s="263"/>
      <c r="FV367" s="263"/>
      <c r="FW367" s="263"/>
      <c r="FX367" s="263"/>
      <c r="FY367" s="263"/>
      <c r="FZ367" s="263"/>
      <c r="GA367" s="263"/>
      <c r="GB367" s="263"/>
      <c r="GC367" s="263"/>
      <c r="GD367" s="263"/>
      <c r="GE367" s="263"/>
      <c r="GF367" s="263"/>
      <c r="GG367" s="263"/>
      <c r="GH367" s="263"/>
      <c r="GI367" s="263"/>
      <c r="GJ367" s="263"/>
      <c r="GK367" s="263"/>
      <c r="GL367" s="263"/>
      <c r="GM367" s="263"/>
      <c r="GN367" s="263"/>
      <c r="GO367" s="263"/>
      <c r="GP367" s="263"/>
      <c r="GQ367" s="263"/>
      <c r="GR367" s="263"/>
      <c r="GS367" s="263"/>
      <c r="GT367" s="263"/>
      <c r="GU367" s="263"/>
      <c r="GV367" s="263"/>
      <c r="GW367" s="263"/>
      <c r="GX367" s="263"/>
      <c r="GY367" s="263"/>
      <c r="GZ367" s="263"/>
      <c r="HA367" s="263"/>
      <c r="HB367" s="263"/>
      <c r="HC367" s="263"/>
      <c r="HD367" s="263"/>
      <c r="HE367" s="263"/>
      <c r="HF367" s="263"/>
      <c r="HG367" s="263"/>
      <c r="HH367" s="263"/>
      <c r="HI367" s="263"/>
      <c r="HJ367" s="263"/>
      <c r="HK367" s="263"/>
      <c r="HL367" s="263"/>
      <c r="HM367" s="263"/>
      <c r="HN367" s="263"/>
      <c r="HO367" s="263"/>
      <c r="HP367" s="263"/>
      <c r="HQ367" s="263"/>
    </row>
    <row r="368" spans="3:225">
      <c r="C368" s="229"/>
      <c r="D368" s="212"/>
      <c r="E368" s="229" t="s">
        <v>7204</v>
      </c>
      <c r="F368" s="235" t="s">
        <v>7289</v>
      </c>
      <c r="G368" s="260" t="s">
        <v>7206</v>
      </c>
      <c r="H368" s="261" t="s">
        <v>7207</v>
      </c>
      <c r="I368" s="263">
        <v>-9279.0167999999994</v>
      </c>
      <c r="J368" s="263">
        <v>841364.46120000002</v>
      </c>
      <c r="K368" s="263">
        <v>-7211.7251999999999</v>
      </c>
      <c r="L368" s="263" t="s">
        <v>135</v>
      </c>
      <c r="M368" s="263">
        <v>14328.269200000001</v>
      </c>
      <c r="N368" s="263">
        <v>2878100</v>
      </c>
      <c r="O368" s="263">
        <v>1376600</v>
      </c>
      <c r="P368" s="263">
        <v>-1801.4803999999999</v>
      </c>
      <c r="Q368" s="263">
        <v>-4863.1890999999996</v>
      </c>
      <c r="R368" s="263">
        <v>-239350.9546</v>
      </c>
      <c r="S368" s="263">
        <v>263468.8665</v>
      </c>
      <c r="T368" s="263">
        <v>-2427.1927999999998</v>
      </c>
      <c r="U368" s="263">
        <v>-14197.419</v>
      </c>
      <c r="V368" s="263">
        <v>-19939.323400000001</v>
      </c>
      <c r="W368" s="263">
        <v>-2748.6675</v>
      </c>
      <c r="X368" s="263">
        <v>-8328.3644999999997</v>
      </c>
      <c r="Y368" s="263">
        <v>19575.312600000001</v>
      </c>
      <c r="Z368" s="263" t="s">
        <v>135</v>
      </c>
      <c r="AA368" s="263">
        <v>37360.985000000001</v>
      </c>
      <c r="AB368" s="263" t="s">
        <v>135</v>
      </c>
      <c r="AC368" s="263">
        <v>288.9468</v>
      </c>
      <c r="AD368" s="263" t="s">
        <v>135</v>
      </c>
      <c r="AE368" s="263">
        <v>7096.8045000000002</v>
      </c>
      <c r="AF368" s="263">
        <v>38479.260300000002</v>
      </c>
      <c r="AG368" s="263">
        <v>4501.7695999999996</v>
      </c>
      <c r="AH368" s="263" t="s">
        <v>135</v>
      </c>
      <c r="AI368" s="263">
        <v>3410.9324999999999</v>
      </c>
      <c r="AJ368" s="263">
        <v>14617.499</v>
      </c>
      <c r="AK368" s="263">
        <v>2555.7777999999998</v>
      </c>
      <c r="AL368" s="263">
        <v>755.94780000000003</v>
      </c>
      <c r="AM368" s="263">
        <v>686.76649999999995</v>
      </c>
      <c r="AN368" s="263">
        <v>5266.7021000000004</v>
      </c>
      <c r="AO368" s="263">
        <v>1984.0463999999999</v>
      </c>
      <c r="AP368" s="263" t="s">
        <v>135</v>
      </c>
      <c r="AQ368" s="263" t="s">
        <v>135</v>
      </c>
      <c r="AR368" s="263">
        <v>-110.66589999999999</v>
      </c>
      <c r="AS368" s="263">
        <v>452.74239999999998</v>
      </c>
      <c r="AT368" s="263">
        <v>10288.007299999999</v>
      </c>
      <c r="AU368" s="263">
        <v>-56876.635499999997</v>
      </c>
      <c r="AV368" s="263">
        <v>1659.7779</v>
      </c>
      <c r="AW368" s="263" t="s">
        <v>135</v>
      </c>
      <c r="AX368" s="263" t="s">
        <v>135</v>
      </c>
      <c r="AY368" s="263">
        <v>19467.155900000002</v>
      </c>
      <c r="AZ368" s="263">
        <v>-557308.61459999997</v>
      </c>
      <c r="BA368" s="263">
        <v>-168.5377</v>
      </c>
      <c r="BB368" s="263">
        <v>-15.872199999999999</v>
      </c>
      <c r="BC368" s="263">
        <v>1351.7083</v>
      </c>
      <c r="BD368" s="263" t="s">
        <v>135</v>
      </c>
      <c r="BE368" s="263">
        <v>176.13130000000001</v>
      </c>
      <c r="BF368" s="263">
        <v>-2161.62</v>
      </c>
      <c r="BG368" s="263">
        <v>12284.712</v>
      </c>
      <c r="BH368" s="263">
        <v>3941.6563000000001</v>
      </c>
      <c r="BI368" s="263">
        <v>10236.716399999999</v>
      </c>
      <c r="BJ368" s="263" t="s">
        <v>135</v>
      </c>
      <c r="BK368" s="263">
        <v>-25.704599999999999</v>
      </c>
      <c r="BL368" s="263" t="s">
        <v>135</v>
      </c>
      <c r="BM368" s="263">
        <v>32644.867300000002</v>
      </c>
      <c r="BN368" s="263">
        <v>1247.4023</v>
      </c>
      <c r="BO368" s="263">
        <v>3543.0879</v>
      </c>
      <c r="BP368" s="263">
        <v>27872.5304</v>
      </c>
      <c r="BQ368" s="263">
        <v>-12140.876099999999</v>
      </c>
      <c r="BR368" s="263">
        <v>1482.2683</v>
      </c>
      <c r="BS368" s="263">
        <v>56444.316800000001</v>
      </c>
      <c r="BT368" s="263">
        <v>-3638.3874999999998</v>
      </c>
      <c r="BU368" s="263">
        <v>5860.9642999999996</v>
      </c>
      <c r="BV368" s="263">
        <v>46353.9326</v>
      </c>
      <c r="BW368" s="263">
        <v>2793.6383999999998</v>
      </c>
      <c r="BX368" s="263" t="s">
        <v>135</v>
      </c>
      <c r="BY368" s="263" t="s">
        <v>135</v>
      </c>
      <c r="BZ368" s="263" t="s">
        <v>135</v>
      </c>
      <c r="CA368" s="263">
        <v>-12058.0623</v>
      </c>
      <c r="CB368" s="263" t="s">
        <v>135</v>
      </c>
      <c r="CC368" s="263">
        <v>-83.645200000000003</v>
      </c>
      <c r="CD368" s="263">
        <v>19150.019499999999</v>
      </c>
      <c r="CE368" s="263">
        <v>-186.86619999999999</v>
      </c>
      <c r="CF368" s="263" t="s">
        <v>135</v>
      </c>
      <c r="CG368" s="263">
        <v>1707.0894000000001</v>
      </c>
      <c r="CH368" s="263">
        <v>14045.266</v>
      </c>
      <c r="CI368" s="263">
        <v>-2498.4769999999999</v>
      </c>
      <c r="CJ368" s="263">
        <v>-14802.931399999999</v>
      </c>
      <c r="CK368" s="263">
        <v>-2335.4243000000001</v>
      </c>
      <c r="CL368" s="263">
        <v>2709.5351000000001</v>
      </c>
      <c r="CM368" s="263">
        <v>-10355.343699999999</v>
      </c>
      <c r="CN368" s="263">
        <v>-3823.2730000000001</v>
      </c>
      <c r="CO368" s="263">
        <v>-237.20009999999999</v>
      </c>
      <c r="CP368" s="263">
        <v>-7494.4804999999997</v>
      </c>
      <c r="CQ368" s="263" t="s">
        <v>135</v>
      </c>
      <c r="CR368" s="263" t="s">
        <v>135</v>
      </c>
      <c r="CS368" s="263">
        <v>11994.802299999999</v>
      </c>
      <c r="CT368" s="263">
        <v>5167.0275000000001</v>
      </c>
      <c r="CU368" s="263" t="s">
        <v>135</v>
      </c>
      <c r="CV368" s="263">
        <v>28554.392500000002</v>
      </c>
      <c r="CW368" s="263">
        <v>11033.7449</v>
      </c>
      <c r="CX368" s="263">
        <v>13871.933800000001</v>
      </c>
      <c r="CY368" s="263">
        <v>5091.0003999999999</v>
      </c>
      <c r="CZ368" s="263" t="s">
        <v>135</v>
      </c>
      <c r="DA368" s="263">
        <v>-11.580299999999999</v>
      </c>
      <c r="DB368" s="263">
        <v>-3298.9295999999999</v>
      </c>
      <c r="DC368" s="263">
        <v>-1500.3112000000001</v>
      </c>
      <c r="DD368" s="263">
        <v>-3683.0520000000001</v>
      </c>
      <c r="DE368" s="263">
        <v>8452.6237999999994</v>
      </c>
      <c r="DF368" s="263">
        <v>9855.1774000000005</v>
      </c>
      <c r="DG368" s="263">
        <v>-1911.1799000000001</v>
      </c>
      <c r="DH368" s="263">
        <v>-1319.251</v>
      </c>
      <c r="DI368" s="263">
        <v>-792.46900000000005</v>
      </c>
      <c r="DJ368" s="263">
        <v>-186.7687</v>
      </c>
      <c r="DK368" s="263">
        <v>-431.024</v>
      </c>
      <c r="DL368" s="263" t="s">
        <v>135</v>
      </c>
      <c r="DM368" s="263">
        <v>-43189.1</v>
      </c>
      <c r="DN368" s="263">
        <v>-2405.02</v>
      </c>
      <c r="DO368" s="263" t="s">
        <v>135</v>
      </c>
      <c r="DP368" s="263">
        <v>182.1763</v>
      </c>
      <c r="DQ368" s="263">
        <v>-1009.346</v>
      </c>
      <c r="DR368" s="263" t="s">
        <v>135</v>
      </c>
      <c r="DS368" s="263">
        <v>1740.3742</v>
      </c>
      <c r="DT368" s="263">
        <v>-409.28949999999998</v>
      </c>
      <c r="DU368" s="263" t="s">
        <v>135</v>
      </c>
      <c r="DV368" s="263" t="s">
        <v>135</v>
      </c>
      <c r="DW368" s="263">
        <v>3260.5149999999999</v>
      </c>
      <c r="DX368" s="263" t="s">
        <v>135</v>
      </c>
      <c r="DY368" s="263">
        <v>1607.252</v>
      </c>
      <c r="DZ368" s="263" t="s">
        <v>135</v>
      </c>
      <c r="EA368" s="263">
        <v>1103.7289000000001</v>
      </c>
      <c r="EB368" s="263">
        <v>298.1146</v>
      </c>
      <c r="EC368" s="263">
        <v>-2699.8989999999999</v>
      </c>
      <c r="ED368" s="263">
        <v>1218.6269</v>
      </c>
      <c r="EE368" s="263" t="s">
        <v>135</v>
      </c>
      <c r="EF368" s="263" t="s">
        <v>135</v>
      </c>
      <c r="EG368" s="263" t="s">
        <v>135</v>
      </c>
      <c r="EH368" s="263" t="s">
        <v>135</v>
      </c>
      <c r="EI368" s="263" t="s">
        <v>135</v>
      </c>
      <c r="EJ368" s="263" t="s">
        <v>135</v>
      </c>
      <c r="EK368" s="263">
        <v>12204.101000000001</v>
      </c>
      <c r="EL368" s="263">
        <v>5126.0689000000002</v>
      </c>
      <c r="EM368" s="263">
        <v>-12394.46</v>
      </c>
      <c r="EN368" s="263">
        <v>-82624.67</v>
      </c>
      <c r="EO368" s="263">
        <v>-314.9375</v>
      </c>
      <c r="EP368" s="263" t="s">
        <v>6977</v>
      </c>
      <c r="EQ368" s="263" t="s">
        <v>6977</v>
      </c>
      <c r="ER368" s="263" t="s">
        <v>6977</v>
      </c>
      <c r="ES368" s="263" t="s">
        <v>6977</v>
      </c>
      <c r="ET368" s="263" t="s">
        <v>6977</v>
      </c>
      <c r="EU368" s="263" t="s">
        <v>6977</v>
      </c>
      <c r="EV368" s="263" t="s">
        <v>6977</v>
      </c>
      <c r="EW368" s="263" t="s">
        <v>6977</v>
      </c>
      <c r="EX368" s="263" t="s">
        <v>6977</v>
      </c>
      <c r="EY368" s="263" t="s">
        <v>6977</v>
      </c>
      <c r="EZ368" s="263" t="s">
        <v>6977</v>
      </c>
      <c r="FA368" s="263" t="s">
        <v>6977</v>
      </c>
      <c r="FB368" s="263" t="s">
        <v>6977</v>
      </c>
      <c r="FC368" s="263" t="s">
        <v>6977</v>
      </c>
      <c r="FD368" s="263" t="s">
        <v>6977</v>
      </c>
      <c r="FE368" s="263" t="s">
        <v>6977</v>
      </c>
      <c r="FF368" s="263" t="s">
        <v>6977</v>
      </c>
      <c r="FG368" s="263" t="s">
        <v>6977</v>
      </c>
      <c r="FH368" s="263" t="s">
        <v>6977</v>
      </c>
      <c r="FI368" s="263" t="s">
        <v>6977</v>
      </c>
      <c r="FJ368" s="263" t="s">
        <v>6977</v>
      </c>
      <c r="FK368" s="263" t="s">
        <v>6977</v>
      </c>
      <c r="FL368" s="263" t="s">
        <v>6977</v>
      </c>
      <c r="FM368" s="263" t="s">
        <v>6977</v>
      </c>
      <c r="FN368" s="263" t="s">
        <v>6977</v>
      </c>
      <c r="FO368" s="263" t="s">
        <v>6977</v>
      </c>
      <c r="FP368" s="263" t="s">
        <v>6977</v>
      </c>
      <c r="FQ368" s="263" t="s">
        <v>6977</v>
      </c>
      <c r="FR368" s="263" t="s">
        <v>6977</v>
      </c>
      <c r="FS368" s="263" t="s">
        <v>6977</v>
      </c>
      <c r="FT368" s="263" t="s">
        <v>6977</v>
      </c>
      <c r="FU368" s="263" t="s">
        <v>6977</v>
      </c>
      <c r="FV368" s="263" t="s">
        <v>6977</v>
      </c>
      <c r="FW368" s="263" t="s">
        <v>6977</v>
      </c>
      <c r="FX368" s="263" t="s">
        <v>6977</v>
      </c>
      <c r="FY368" s="263" t="s">
        <v>6977</v>
      </c>
      <c r="FZ368" s="263" t="s">
        <v>6977</v>
      </c>
      <c r="GA368" s="263" t="s">
        <v>6977</v>
      </c>
      <c r="GB368" s="263" t="s">
        <v>6977</v>
      </c>
      <c r="GC368" s="263" t="s">
        <v>6977</v>
      </c>
      <c r="GD368" s="263" t="s">
        <v>6977</v>
      </c>
      <c r="GE368" s="263" t="s">
        <v>6977</v>
      </c>
      <c r="GF368" s="263" t="s">
        <v>6977</v>
      </c>
      <c r="GG368" s="263" t="s">
        <v>6977</v>
      </c>
      <c r="GH368" s="263" t="s">
        <v>6977</v>
      </c>
      <c r="GI368" s="263" t="s">
        <v>6977</v>
      </c>
      <c r="GJ368" s="263" t="s">
        <v>6977</v>
      </c>
      <c r="GK368" s="263" t="s">
        <v>6977</v>
      </c>
      <c r="GL368" s="263" t="s">
        <v>6977</v>
      </c>
      <c r="GM368" s="263" t="s">
        <v>6977</v>
      </c>
      <c r="GN368" s="263" t="s">
        <v>6977</v>
      </c>
      <c r="GO368" s="263" t="s">
        <v>6977</v>
      </c>
      <c r="GP368" s="263" t="s">
        <v>6977</v>
      </c>
      <c r="GQ368" s="263" t="s">
        <v>6977</v>
      </c>
      <c r="GR368" s="263" t="s">
        <v>6977</v>
      </c>
      <c r="GS368" s="263" t="s">
        <v>6977</v>
      </c>
      <c r="GT368" s="263" t="s">
        <v>6977</v>
      </c>
      <c r="GU368" s="263" t="s">
        <v>6977</v>
      </c>
      <c r="GV368" s="263" t="s">
        <v>6977</v>
      </c>
      <c r="GW368" s="263" t="s">
        <v>6977</v>
      </c>
      <c r="GX368" s="263" t="s">
        <v>6977</v>
      </c>
      <c r="GY368" s="263" t="s">
        <v>6977</v>
      </c>
      <c r="GZ368" s="263" t="s">
        <v>6977</v>
      </c>
      <c r="HA368" s="263" t="s">
        <v>6977</v>
      </c>
      <c r="HB368" s="263" t="s">
        <v>6977</v>
      </c>
      <c r="HC368" s="263" t="s">
        <v>6977</v>
      </c>
      <c r="HD368" s="263" t="s">
        <v>6977</v>
      </c>
      <c r="HE368" s="263" t="s">
        <v>6977</v>
      </c>
      <c r="HF368" s="263" t="s">
        <v>6977</v>
      </c>
      <c r="HG368" s="263" t="s">
        <v>6977</v>
      </c>
      <c r="HH368" s="263" t="s">
        <v>6977</v>
      </c>
      <c r="HI368" s="263" t="s">
        <v>6977</v>
      </c>
      <c r="HJ368" s="263" t="s">
        <v>6977</v>
      </c>
      <c r="HK368" s="263" t="s">
        <v>6977</v>
      </c>
      <c r="HL368" s="263" t="s">
        <v>6977</v>
      </c>
      <c r="HM368" s="263" t="s">
        <v>6977</v>
      </c>
      <c r="HN368" s="263" t="s">
        <v>6977</v>
      </c>
      <c r="HO368" s="263" t="s">
        <v>6977</v>
      </c>
      <c r="HP368" s="263" t="s">
        <v>6977</v>
      </c>
      <c r="HQ368" s="263" t="s">
        <v>6977</v>
      </c>
    </row>
    <row r="369" spans="2:225">
      <c r="C369" s="229"/>
      <c r="D369" s="212"/>
      <c r="E369" s="229" t="s">
        <v>7208</v>
      </c>
      <c r="F369" s="235" t="s">
        <v>7289</v>
      </c>
      <c r="G369" s="260" t="s">
        <v>7206</v>
      </c>
      <c r="H369" s="261" t="s">
        <v>7207</v>
      </c>
      <c r="I369" s="263">
        <v>-20433.371999999999</v>
      </c>
      <c r="J369" s="263">
        <v>907810.66599999997</v>
      </c>
      <c r="K369" s="263">
        <v>-17692.640800000001</v>
      </c>
      <c r="L369" s="263" t="s">
        <v>135</v>
      </c>
      <c r="M369" s="263">
        <v>-1216.5952</v>
      </c>
      <c r="N369" s="263">
        <v>-121774.3067</v>
      </c>
      <c r="O369" s="263" t="s">
        <v>135</v>
      </c>
      <c r="P369" s="263">
        <v>-33.919899999999998</v>
      </c>
      <c r="Q369" s="263">
        <v>-4833.9736000000003</v>
      </c>
      <c r="R369" s="263">
        <v>-1390600</v>
      </c>
      <c r="S369" s="263">
        <v>259050.38159999999</v>
      </c>
      <c r="T369" s="263">
        <v>-3549.2514000000001</v>
      </c>
      <c r="U369" s="263">
        <v>-2866.7673</v>
      </c>
      <c r="V369" s="263">
        <v>-9507.7592000000004</v>
      </c>
      <c r="W369" s="263">
        <v>3323.4807000000001</v>
      </c>
      <c r="X369" s="263">
        <v>-6595.1670000000004</v>
      </c>
      <c r="Y369" s="263">
        <v>14123.2829</v>
      </c>
      <c r="Z369" s="263" t="s">
        <v>135</v>
      </c>
      <c r="AA369" s="263">
        <v>35501.740100000003</v>
      </c>
      <c r="AB369" s="263" t="s">
        <v>135</v>
      </c>
      <c r="AC369" s="263">
        <v>-531.61389999999994</v>
      </c>
      <c r="AD369" s="263" t="s">
        <v>135</v>
      </c>
      <c r="AE369" s="263">
        <v>9367.3973000000005</v>
      </c>
      <c r="AF369" s="263">
        <v>25516.249199999998</v>
      </c>
      <c r="AG369" s="263">
        <v>-3967.7449999999999</v>
      </c>
      <c r="AH369" s="263" t="s">
        <v>135</v>
      </c>
      <c r="AI369" s="263">
        <v>-3625.4762999999998</v>
      </c>
      <c r="AJ369" s="263">
        <v>16278.99</v>
      </c>
      <c r="AK369" s="263">
        <v>-74337.927599999995</v>
      </c>
      <c r="AL369" s="263">
        <v>2044.9603</v>
      </c>
      <c r="AM369" s="263">
        <v>-3798.1712000000002</v>
      </c>
      <c r="AN369" s="263">
        <v>11946.561600000001</v>
      </c>
      <c r="AO369" s="263">
        <v>2539.2428</v>
      </c>
      <c r="AP369" s="263" t="s">
        <v>135</v>
      </c>
      <c r="AQ369" s="263">
        <v>7949.0424999999996</v>
      </c>
      <c r="AR369" s="263">
        <v>1372.2737999999999</v>
      </c>
      <c r="AS369" s="263">
        <v>444.69049999999999</v>
      </c>
      <c r="AT369" s="263">
        <v>7543.6242000000002</v>
      </c>
      <c r="AU369" s="263">
        <v>-51411.322699999997</v>
      </c>
      <c r="AV369" s="263">
        <v>2409.259</v>
      </c>
      <c r="AW369" s="263">
        <v>-19765.8603</v>
      </c>
      <c r="AX369" s="263" t="s">
        <v>135</v>
      </c>
      <c r="AY369" s="263">
        <v>-51459.758800000003</v>
      </c>
      <c r="AZ369" s="263">
        <v>-322447.47409999999</v>
      </c>
      <c r="BA369" s="263">
        <v>-423.34109999999998</v>
      </c>
      <c r="BB369" s="263">
        <v>-51.543199999999999</v>
      </c>
      <c r="BC369" s="263">
        <v>1367.0192</v>
      </c>
      <c r="BD369" s="263" t="s">
        <v>135</v>
      </c>
      <c r="BE369" s="263">
        <v>329.59570000000002</v>
      </c>
      <c r="BF369" s="263">
        <v>-1340.4544000000001</v>
      </c>
      <c r="BG369" s="263">
        <v>71182.565300000002</v>
      </c>
      <c r="BH369" s="263">
        <v>2741.4135000000001</v>
      </c>
      <c r="BI369" s="263">
        <v>9120.8441000000003</v>
      </c>
      <c r="BJ369" s="263" t="s">
        <v>135</v>
      </c>
      <c r="BK369" s="263">
        <v>-17921.823499999999</v>
      </c>
      <c r="BL369" s="263">
        <v>-3156.8157999999999</v>
      </c>
      <c r="BM369" s="263">
        <v>18107.594700000001</v>
      </c>
      <c r="BN369" s="263">
        <v>1334.5364999999999</v>
      </c>
      <c r="BO369" s="263">
        <v>4205.7408999999998</v>
      </c>
      <c r="BP369" s="263">
        <v>564688.68889999995</v>
      </c>
      <c r="BQ369" s="263">
        <v>555.31529999999998</v>
      </c>
      <c r="BR369" s="263">
        <v>3109.5974999999999</v>
      </c>
      <c r="BS369" s="263">
        <v>69298.6008</v>
      </c>
      <c r="BT369" s="263">
        <v>-5309.9710999999998</v>
      </c>
      <c r="BU369" s="263">
        <v>5511.0468000000001</v>
      </c>
      <c r="BV369" s="263">
        <v>75676.075200000007</v>
      </c>
      <c r="BW369" s="263">
        <v>4222.0402000000004</v>
      </c>
      <c r="BX369" s="263" t="s">
        <v>135</v>
      </c>
      <c r="BY369" s="263" t="s">
        <v>135</v>
      </c>
      <c r="BZ369" s="263" t="s">
        <v>135</v>
      </c>
      <c r="CA369" s="263">
        <v>-8753.8489000000009</v>
      </c>
      <c r="CB369" s="263" t="s">
        <v>135</v>
      </c>
      <c r="CC369" s="263">
        <v>8730.8363000000008</v>
      </c>
      <c r="CD369" s="263">
        <v>24997.176299999999</v>
      </c>
      <c r="CE369" s="263">
        <v>-1549.9214999999999</v>
      </c>
      <c r="CF369" s="263" t="s">
        <v>135</v>
      </c>
      <c r="CG369" s="263">
        <v>3359.6333</v>
      </c>
      <c r="CH369" s="263">
        <v>15315.002899999999</v>
      </c>
      <c r="CI369" s="263">
        <v>-3025.4285</v>
      </c>
      <c r="CJ369" s="263">
        <v>-9344.7999</v>
      </c>
      <c r="CK369" s="263">
        <v>-1526.3973000000001</v>
      </c>
      <c r="CL369" s="263">
        <v>1999.5563999999999</v>
      </c>
      <c r="CM369" s="263">
        <v>-6007.5346</v>
      </c>
      <c r="CN369" s="263">
        <v>-2237.1217999999999</v>
      </c>
      <c r="CO369" s="263">
        <v>-42.274900000000002</v>
      </c>
      <c r="CP369" s="263">
        <v>-8795.5619000000006</v>
      </c>
      <c r="CQ369" s="263" t="s">
        <v>135</v>
      </c>
      <c r="CR369" s="263" t="s">
        <v>135</v>
      </c>
      <c r="CS369" s="263">
        <v>25788.0376</v>
      </c>
      <c r="CT369" s="263">
        <v>4212.4610000000002</v>
      </c>
      <c r="CU369" s="263" t="s">
        <v>135</v>
      </c>
      <c r="CV369" s="263">
        <v>-38216.465900000003</v>
      </c>
      <c r="CW369" s="263">
        <v>14288.794599999999</v>
      </c>
      <c r="CX369" s="263">
        <v>15241.511</v>
      </c>
      <c r="CY369" s="263">
        <v>-4305.3116</v>
      </c>
      <c r="CZ369" s="263" t="s">
        <v>135</v>
      </c>
      <c r="DA369" s="263">
        <v>-1595.9648999999999</v>
      </c>
      <c r="DB369" s="263">
        <v>2884.2251000000001</v>
      </c>
      <c r="DC369" s="263">
        <v>-1806.2560000000001</v>
      </c>
      <c r="DD369" s="263">
        <v>-8584.0059999999994</v>
      </c>
      <c r="DE369" s="263">
        <v>8141.7426999999998</v>
      </c>
      <c r="DF369" s="263">
        <v>11763.67</v>
      </c>
      <c r="DG369" s="263">
        <v>5901.6117999999997</v>
      </c>
      <c r="DH369" s="263">
        <v>-1361.12</v>
      </c>
      <c r="DI369" s="263">
        <v>-255.94800000000001</v>
      </c>
      <c r="DJ369" s="263">
        <v>-2978.8456000000001</v>
      </c>
      <c r="DK369" s="263">
        <v>-526.91359999999997</v>
      </c>
      <c r="DL369" s="263">
        <v>-2742.6408999999999</v>
      </c>
      <c r="DM369" s="263">
        <v>-46382.13</v>
      </c>
      <c r="DN369" s="263">
        <v>-7597.2969999999996</v>
      </c>
      <c r="DO369" s="263">
        <v>21438.532999999999</v>
      </c>
      <c r="DP369" s="263">
        <v>1117.6026999999999</v>
      </c>
      <c r="DQ369" s="263">
        <v>-4039.4830000000002</v>
      </c>
      <c r="DR369" s="263" t="s">
        <v>135</v>
      </c>
      <c r="DS369" s="263">
        <v>6036.6876000000002</v>
      </c>
      <c r="DT369" s="263">
        <v>-438.48899999999998</v>
      </c>
      <c r="DU369" s="263" t="s">
        <v>135</v>
      </c>
      <c r="DV369" s="263">
        <v>-105869.8</v>
      </c>
      <c r="DW369" s="263">
        <v>3518.9960000000001</v>
      </c>
      <c r="DX369" s="263" t="s">
        <v>135</v>
      </c>
      <c r="DY369" s="263">
        <v>2994.375</v>
      </c>
      <c r="DZ369" s="263" t="s">
        <v>135</v>
      </c>
      <c r="EA369" s="263" t="s">
        <v>135</v>
      </c>
      <c r="EB369" s="263">
        <v>-973.62009999999998</v>
      </c>
      <c r="EC369" s="263">
        <v>-3451.9189999999999</v>
      </c>
      <c r="ED369" s="263">
        <v>1582.5536999999999</v>
      </c>
      <c r="EE369" s="263">
        <v>-105479.1</v>
      </c>
      <c r="EF369" s="263" t="s">
        <v>135</v>
      </c>
      <c r="EG369" s="263" t="s">
        <v>135</v>
      </c>
      <c r="EH369" s="263" t="s">
        <v>135</v>
      </c>
      <c r="EI369" s="263" t="s">
        <v>135</v>
      </c>
      <c r="EJ369" s="263" t="s">
        <v>135</v>
      </c>
      <c r="EK369" s="263">
        <v>-25325.759999999998</v>
      </c>
      <c r="EL369" s="263">
        <v>4923.3937999999998</v>
      </c>
      <c r="EM369" s="263">
        <v>-4026.297</v>
      </c>
      <c r="EN369" s="263">
        <v>-44263.62</v>
      </c>
      <c r="EO369" s="263">
        <v>-76.518900000000002</v>
      </c>
      <c r="EP369" s="263" t="s">
        <v>6977</v>
      </c>
      <c r="EQ369" s="263" t="s">
        <v>6977</v>
      </c>
      <c r="ER369" s="263" t="s">
        <v>6977</v>
      </c>
      <c r="ES369" s="263" t="s">
        <v>6977</v>
      </c>
      <c r="ET369" s="263" t="s">
        <v>6977</v>
      </c>
      <c r="EU369" s="263" t="s">
        <v>6977</v>
      </c>
      <c r="EV369" s="263" t="s">
        <v>6977</v>
      </c>
      <c r="EW369" s="263" t="s">
        <v>6977</v>
      </c>
      <c r="EX369" s="263" t="s">
        <v>6977</v>
      </c>
      <c r="EY369" s="263" t="s">
        <v>6977</v>
      </c>
      <c r="EZ369" s="263" t="s">
        <v>6977</v>
      </c>
      <c r="FA369" s="263" t="s">
        <v>6977</v>
      </c>
      <c r="FB369" s="263" t="s">
        <v>6977</v>
      </c>
      <c r="FC369" s="263" t="s">
        <v>6977</v>
      </c>
      <c r="FD369" s="263" t="s">
        <v>6977</v>
      </c>
      <c r="FE369" s="263" t="s">
        <v>6977</v>
      </c>
      <c r="FF369" s="263" t="s">
        <v>6977</v>
      </c>
      <c r="FG369" s="263" t="s">
        <v>6977</v>
      </c>
      <c r="FH369" s="263" t="s">
        <v>6977</v>
      </c>
      <c r="FI369" s="263" t="s">
        <v>6977</v>
      </c>
      <c r="FJ369" s="263" t="s">
        <v>6977</v>
      </c>
      <c r="FK369" s="263" t="s">
        <v>6977</v>
      </c>
      <c r="FL369" s="263" t="s">
        <v>6977</v>
      </c>
      <c r="FM369" s="263" t="s">
        <v>6977</v>
      </c>
      <c r="FN369" s="263" t="s">
        <v>6977</v>
      </c>
      <c r="FO369" s="263" t="s">
        <v>6977</v>
      </c>
      <c r="FP369" s="263" t="s">
        <v>6977</v>
      </c>
      <c r="FQ369" s="263" t="s">
        <v>6977</v>
      </c>
      <c r="FR369" s="263" t="s">
        <v>6977</v>
      </c>
      <c r="FS369" s="263" t="s">
        <v>6977</v>
      </c>
      <c r="FT369" s="263" t="s">
        <v>6977</v>
      </c>
      <c r="FU369" s="263" t="s">
        <v>6977</v>
      </c>
      <c r="FV369" s="263" t="s">
        <v>6977</v>
      </c>
      <c r="FW369" s="263" t="s">
        <v>6977</v>
      </c>
      <c r="FX369" s="263" t="s">
        <v>6977</v>
      </c>
      <c r="FY369" s="263" t="s">
        <v>6977</v>
      </c>
      <c r="FZ369" s="263" t="s">
        <v>6977</v>
      </c>
      <c r="GA369" s="263" t="s">
        <v>6977</v>
      </c>
      <c r="GB369" s="263" t="s">
        <v>6977</v>
      </c>
      <c r="GC369" s="263" t="s">
        <v>6977</v>
      </c>
      <c r="GD369" s="263" t="s">
        <v>6977</v>
      </c>
      <c r="GE369" s="263" t="s">
        <v>6977</v>
      </c>
      <c r="GF369" s="263" t="s">
        <v>6977</v>
      </c>
      <c r="GG369" s="263" t="s">
        <v>6977</v>
      </c>
      <c r="GH369" s="263" t="s">
        <v>6977</v>
      </c>
      <c r="GI369" s="263" t="s">
        <v>6977</v>
      </c>
      <c r="GJ369" s="263" t="s">
        <v>6977</v>
      </c>
      <c r="GK369" s="263" t="s">
        <v>6977</v>
      </c>
      <c r="GL369" s="263" t="s">
        <v>6977</v>
      </c>
      <c r="GM369" s="263" t="s">
        <v>6977</v>
      </c>
      <c r="GN369" s="263" t="s">
        <v>6977</v>
      </c>
      <c r="GO369" s="263" t="s">
        <v>6977</v>
      </c>
      <c r="GP369" s="263" t="s">
        <v>6977</v>
      </c>
      <c r="GQ369" s="263" t="s">
        <v>6977</v>
      </c>
      <c r="GR369" s="263" t="s">
        <v>6977</v>
      </c>
      <c r="GS369" s="263" t="s">
        <v>6977</v>
      </c>
      <c r="GT369" s="263" t="s">
        <v>6977</v>
      </c>
      <c r="GU369" s="263" t="s">
        <v>6977</v>
      </c>
      <c r="GV369" s="263" t="s">
        <v>6977</v>
      </c>
      <c r="GW369" s="263" t="s">
        <v>6977</v>
      </c>
      <c r="GX369" s="263" t="s">
        <v>6977</v>
      </c>
      <c r="GY369" s="263" t="s">
        <v>6977</v>
      </c>
      <c r="GZ369" s="263" t="s">
        <v>6977</v>
      </c>
      <c r="HA369" s="263" t="s">
        <v>6977</v>
      </c>
      <c r="HB369" s="263" t="s">
        <v>6977</v>
      </c>
      <c r="HC369" s="263" t="s">
        <v>6977</v>
      </c>
      <c r="HD369" s="263" t="s">
        <v>6977</v>
      </c>
      <c r="HE369" s="263" t="s">
        <v>6977</v>
      </c>
      <c r="HF369" s="263" t="s">
        <v>6977</v>
      </c>
      <c r="HG369" s="263" t="s">
        <v>6977</v>
      </c>
      <c r="HH369" s="263" t="s">
        <v>6977</v>
      </c>
      <c r="HI369" s="263" t="s">
        <v>6977</v>
      </c>
      <c r="HJ369" s="263" t="s">
        <v>6977</v>
      </c>
      <c r="HK369" s="263" t="s">
        <v>6977</v>
      </c>
      <c r="HL369" s="263" t="s">
        <v>6977</v>
      </c>
      <c r="HM369" s="263" t="s">
        <v>6977</v>
      </c>
      <c r="HN369" s="263" t="s">
        <v>6977</v>
      </c>
      <c r="HO369" s="263" t="s">
        <v>6977</v>
      </c>
      <c r="HP369" s="263" t="s">
        <v>6977</v>
      </c>
      <c r="HQ369" s="263" t="s">
        <v>6977</v>
      </c>
    </row>
    <row r="370" spans="2:225">
      <c r="C370" s="229"/>
      <c r="D370" s="212"/>
      <c r="E370" s="229" t="s">
        <v>7209</v>
      </c>
      <c r="F370" s="235" t="s">
        <v>7289</v>
      </c>
      <c r="G370" s="260" t="s">
        <v>7206</v>
      </c>
      <c r="H370" s="261" t="s">
        <v>7207</v>
      </c>
      <c r="I370" s="263">
        <v>-11462.169400000001</v>
      </c>
      <c r="J370" s="263">
        <v>903877.0736</v>
      </c>
      <c r="K370" s="263">
        <v>-21365.968000000001</v>
      </c>
      <c r="L370" s="263" t="s">
        <v>135</v>
      </c>
      <c r="M370" s="263">
        <v>3761.6606000000002</v>
      </c>
      <c r="N370" s="263">
        <v>1263900</v>
      </c>
      <c r="O370" s="263">
        <v>738254.1679</v>
      </c>
      <c r="P370" s="263">
        <v>2516.9449</v>
      </c>
      <c r="Q370" s="263">
        <v>-7559.5015999999996</v>
      </c>
      <c r="R370" s="263">
        <v>451982.12589999998</v>
      </c>
      <c r="S370" s="263">
        <v>282173.95370000001</v>
      </c>
      <c r="T370" s="263">
        <v>-6075.4907000000003</v>
      </c>
      <c r="U370" s="263">
        <v>1078.1179</v>
      </c>
      <c r="V370" s="263">
        <v>-5748.1431000000002</v>
      </c>
      <c r="W370" s="263">
        <v>-865.29179999999997</v>
      </c>
      <c r="X370" s="263">
        <v>-1804.8927000000001</v>
      </c>
      <c r="Y370" s="263">
        <v>1096.3875</v>
      </c>
      <c r="Z370" s="263" t="s">
        <v>135</v>
      </c>
      <c r="AA370" s="263">
        <v>365600.83260000002</v>
      </c>
      <c r="AB370" s="263" t="s">
        <v>135</v>
      </c>
      <c r="AC370" s="263">
        <v>-368.80700000000002</v>
      </c>
      <c r="AD370" s="263" t="s">
        <v>135</v>
      </c>
      <c r="AE370" s="263">
        <v>3278.7748000000001</v>
      </c>
      <c r="AF370" s="263">
        <v>27959.856299999999</v>
      </c>
      <c r="AG370" s="263">
        <v>5227.3262999999997</v>
      </c>
      <c r="AH370" s="263" t="s">
        <v>135</v>
      </c>
      <c r="AI370" s="263">
        <v>-3611.4461999999999</v>
      </c>
      <c r="AJ370" s="263">
        <v>22845.727999999999</v>
      </c>
      <c r="AK370" s="263">
        <v>-35302.900199999996</v>
      </c>
      <c r="AL370" s="263">
        <v>1132.202</v>
      </c>
      <c r="AM370" s="263">
        <v>140.08789999999999</v>
      </c>
      <c r="AN370" s="263">
        <v>12847.4769</v>
      </c>
      <c r="AO370" s="263">
        <v>4702.2511999999997</v>
      </c>
      <c r="AP370" s="263" t="s">
        <v>135</v>
      </c>
      <c r="AQ370" s="263">
        <v>12991.8413</v>
      </c>
      <c r="AR370" s="263">
        <v>281.08850000000001</v>
      </c>
      <c r="AS370" s="263">
        <v>415.20699999999999</v>
      </c>
      <c r="AT370" s="263">
        <v>15826.3128</v>
      </c>
      <c r="AU370" s="263">
        <v>-61129.735800000002</v>
      </c>
      <c r="AV370" s="263">
        <v>1813.1134999999999</v>
      </c>
      <c r="AW370" s="263">
        <v>-11035.8328</v>
      </c>
      <c r="AX370" s="263" t="s">
        <v>135</v>
      </c>
      <c r="AY370" s="263">
        <v>20323.749199999998</v>
      </c>
      <c r="AZ370" s="263">
        <v>-267567.64370000002</v>
      </c>
      <c r="BA370" s="263">
        <v>-13011.909100000001</v>
      </c>
      <c r="BB370" s="263">
        <v>2555.0479</v>
      </c>
      <c r="BC370" s="263">
        <v>1405.2511</v>
      </c>
      <c r="BD370" s="263" t="s">
        <v>135</v>
      </c>
      <c r="BE370" s="263">
        <v>61.3949</v>
      </c>
      <c r="BF370" s="263">
        <v>-4271.2348000000002</v>
      </c>
      <c r="BG370" s="263">
        <v>80726.679900000003</v>
      </c>
      <c r="BH370" s="263">
        <v>2583.1008000000002</v>
      </c>
      <c r="BI370" s="263">
        <v>14307.644</v>
      </c>
      <c r="BJ370" s="263">
        <v>-16608.681199999999</v>
      </c>
      <c r="BK370" s="263">
        <v>-4196.5020000000004</v>
      </c>
      <c r="BL370" s="263">
        <v>-4690.5200000000004</v>
      </c>
      <c r="BM370" s="263">
        <v>51804.823600000003</v>
      </c>
      <c r="BN370" s="263">
        <v>3614.5553</v>
      </c>
      <c r="BO370" s="263">
        <v>8701.7785000000003</v>
      </c>
      <c r="BP370" s="263">
        <v>588048.96880000003</v>
      </c>
      <c r="BQ370" s="263">
        <v>864.923</v>
      </c>
      <c r="BR370" s="263">
        <v>2578.5551999999998</v>
      </c>
      <c r="BS370" s="263">
        <v>66201.1201</v>
      </c>
      <c r="BT370" s="263">
        <v>-11832.273999999999</v>
      </c>
      <c r="BU370" s="263">
        <v>7850.7866000000004</v>
      </c>
      <c r="BV370" s="263">
        <v>94650.245500000005</v>
      </c>
      <c r="BW370" s="263">
        <v>4540.1886999999997</v>
      </c>
      <c r="BX370" s="263" t="s">
        <v>135</v>
      </c>
      <c r="BY370" s="263" t="s">
        <v>135</v>
      </c>
      <c r="BZ370" s="263" t="s">
        <v>135</v>
      </c>
      <c r="CA370" s="263">
        <v>-6336.9336999999996</v>
      </c>
      <c r="CB370" s="263" t="s">
        <v>135</v>
      </c>
      <c r="CC370" s="263">
        <v>12788.7399</v>
      </c>
      <c r="CD370" s="263">
        <v>35676.9038</v>
      </c>
      <c r="CE370" s="263">
        <v>-263.90710000000001</v>
      </c>
      <c r="CF370" s="263" t="s">
        <v>135</v>
      </c>
      <c r="CG370" s="263">
        <v>3723.596</v>
      </c>
      <c r="CH370" s="263">
        <v>14296.884099999999</v>
      </c>
      <c r="CI370" s="263">
        <v>-3722.8991999999998</v>
      </c>
      <c r="CJ370" s="263">
        <v>-7802.8176000000003</v>
      </c>
      <c r="CK370" s="263">
        <v>-1012.5008</v>
      </c>
      <c r="CL370" s="263">
        <v>-11207.7294</v>
      </c>
      <c r="CM370" s="263">
        <v>-12940.083000000001</v>
      </c>
      <c r="CN370" s="263">
        <v>-1561.8661</v>
      </c>
      <c r="CO370" s="263">
        <v>575.15830000000005</v>
      </c>
      <c r="CP370" s="263">
        <v>-15572.7601</v>
      </c>
      <c r="CQ370" s="263" t="s">
        <v>135</v>
      </c>
      <c r="CR370" s="263">
        <v>-46660.785100000001</v>
      </c>
      <c r="CS370" s="263">
        <v>33439.156600000002</v>
      </c>
      <c r="CT370" s="263">
        <v>3120.1469999999999</v>
      </c>
      <c r="CU370" s="263">
        <v>-10175.633</v>
      </c>
      <c r="CV370" s="263">
        <v>265451.29690000002</v>
      </c>
      <c r="CW370" s="263">
        <v>14446.470499999999</v>
      </c>
      <c r="CX370" s="263">
        <v>22552.870500000001</v>
      </c>
      <c r="CY370" s="263">
        <v>-443.3263</v>
      </c>
      <c r="CZ370" s="263" t="s">
        <v>135</v>
      </c>
      <c r="DA370" s="263">
        <v>3139.1997000000001</v>
      </c>
      <c r="DB370" s="263">
        <v>2230.2417999999998</v>
      </c>
      <c r="DC370" s="263">
        <v>-3142.3870999999999</v>
      </c>
      <c r="DD370" s="263">
        <v>4038.9978000000001</v>
      </c>
      <c r="DE370" s="263">
        <v>7059.4408999999996</v>
      </c>
      <c r="DF370" s="263">
        <v>11944.513999999999</v>
      </c>
      <c r="DG370" s="263">
        <v>2034.3242</v>
      </c>
      <c r="DH370" s="263">
        <v>-1761.4359999999999</v>
      </c>
      <c r="DI370" s="263">
        <v>-41.146999999999998</v>
      </c>
      <c r="DJ370" s="263">
        <v>-2635.4722000000002</v>
      </c>
      <c r="DK370" s="263">
        <v>-276.99169999999998</v>
      </c>
      <c r="DL370" s="263">
        <v>-3329.5293000000001</v>
      </c>
      <c r="DM370" s="263">
        <v>-80913.119999999995</v>
      </c>
      <c r="DN370" s="263">
        <v>-15499.7</v>
      </c>
      <c r="DO370" s="263">
        <v>-14797.92</v>
      </c>
      <c r="DP370" s="263">
        <v>1467.1953000000001</v>
      </c>
      <c r="DQ370" s="263">
        <v>-4358.9390000000003</v>
      </c>
      <c r="DR370" s="263" t="s">
        <v>135</v>
      </c>
      <c r="DS370" s="263">
        <v>10239.279</v>
      </c>
      <c r="DT370" s="263">
        <v>-1132.088</v>
      </c>
      <c r="DU370" s="263" t="s">
        <v>135</v>
      </c>
      <c r="DV370" s="263">
        <v>-151856.1</v>
      </c>
      <c r="DW370" s="263">
        <v>2644.7510000000002</v>
      </c>
      <c r="DX370" s="263" t="s">
        <v>135</v>
      </c>
      <c r="DY370" s="263">
        <v>1005.966</v>
      </c>
      <c r="DZ370" s="263">
        <v>-5448.6319999999996</v>
      </c>
      <c r="EA370" s="263">
        <v>-724.86279999999999</v>
      </c>
      <c r="EB370" s="263">
        <v>-1827.0219999999999</v>
      </c>
      <c r="EC370" s="263">
        <v>-4438.2690000000002</v>
      </c>
      <c r="ED370" s="263">
        <v>167.17230000000001</v>
      </c>
      <c r="EE370" s="263">
        <v>-145024.4</v>
      </c>
      <c r="EF370" s="263">
        <v>-4531.2244000000001</v>
      </c>
      <c r="EG370" s="263" t="s">
        <v>135</v>
      </c>
      <c r="EH370" s="263" t="s">
        <v>135</v>
      </c>
      <c r="EI370" s="263" t="s">
        <v>135</v>
      </c>
      <c r="EJ370" s="263" t="s">
        <v>135</v>
      </c>
      <c r="EK370" s="263">
        <v>4232.6935999999996</v>
      </c>
      <c r="EL370" s="263">
        <v>3029.2811999999999</v>
      </c>
      <c r="EM370" s="263">
        <v>-570.08199999999999</v>
      </c>
      <c r="EN370" s="263">
        <v>-11669.79</v>
      </c>
      <c r="EO370" s="263">
        <v>593.30349999999999</v>
      </c>
      <c r="EP370" s="263" t="s">
        <v>6977</v>
      </c>
      <c r="EQ370" s="263" t="s">
        <v>6977</v>
      </c>
      <c r="ER370" s="263" t="s">
        <v>6977</v>
      </c>
      <c r="ES370" s="263" t="s">
        <v>6977</v>
      </c>
      <c r="ET370" s="263" t="s">
        <v>6977</v>
      </c>
      <c r="EU370" s="263" t="s">
        <v>6977</v>
      </c>
      <c r="EV370" s="263" t="s">
        <v>6977</v>
      </c>
      <c r="EW370" s="263" t="s">
        <v>6977</v>
      </c>
      <c r="EX370" s="263" t="s">
        <v>6977</v>
      </c>
      <c r="EY370" s="263" t="s">
        <v>6977</v>
      </c>
      <c r="EZ370" s="263" t="s">
        <v>6977</v>
      </c>
      <c r="FA370" s="263" t="s">
        <v>6977</v>
      </c>
      <c r="FB370" s="263" t="s">
        <v>6977</v>
      </c>
      <c r="FC370" s="263" t="s">
        <v>6977</v>
      </c>
      <c r="FD370" s="263" t="s">
        <v>6977</v>
      </c>
      <c r="FE370" s="263" t="s">
        <v>6977</v>
      </c>
      <c r="FF370" s="263" t="s">
        <v>6977</v>
      </c>
      <c r="FG370" s="263" t="s">
        <v>6977</v>
      </c>
      <c r="FH370" s="263" t="s">
        <v>6977</v>
      </c>
      <c r="FI370" s="263" t="s">
        <v>6977</v>
      </c>
      <c r="FJ370" s="263" t="s">
        <v>6977</v>
      </c>
      <c r="FK370" s="263" t="s">
        <v>6977</v>
      </c>
      <c r="FL370" s="263" t="s">
        <v>6977</v>
      </c>
      <c r="FM370" s="263" t="s">
        <v>6977</v>
      </c>
      <c r="FN370" s="263" t="s">
        <v>6977</v>
      </c>
      <c r="FO370" s="263" t="s">
        <v>6977</v>
      </c>
      <c r="FP370" s="263" t="s">
        <v>6977</v>
      </c>
      <c r="FQ370" s="263" t="s">
        <v>6977</v>
      </c>
      <c r="FR370" s="263" t="s">
        <v>6977</v>
      </c>
      <c r="FS370" s="263" t="s">
        <v>6977</v>
      </c>
      <c r="FT370" s="263" t="s">
        <v>6977</v>
      </c>
      <c r="FU370" s="263" t="s">
        <v>6977</v>
      </c>
      <c r="FV370" s="263" t="s">
        <v>6977</v>
      </c>
      <c r="FW370" s="263" t="s">
        <v>6977</v>
      </c>
      <c r="FX370" s="263" t="s">
        <v>6977</v>
      </c>
      <c r="FY370" s="263" t="s">
        <v>6977</v>
      </c>
      <c r="FZ370" s="263" t="s">
        <v>6977</v>
      </c>
      <c r="GA370" s="263" t="s">
        <v>6977</v>
      </c>
      <c r="GB370" s="263" t="s">
        <v>6977</v>
      </c>
      <c r="GC370" s="263" t="s">
        <v>6977</v>
      </c>
      <c r="GD370" s="263" t="s">
        <v>6977</v>
      </c>
      <c r="GE370" s="263" t="s">
        <v>6977</v>
      </c>
      <c r="GF370" s="263" t="s">
        <v>6977</v>
      </c>
      <c r="GG370" s="263" t="s">
        <v>6977</v>
      </c>
      <c r="GH370" s="263" t="s">
        <v>6977</v>
      </c>
      <c r="GI370" s="263" t="s">
        <v>6977</v>
      </c>
      <c r="GJ370" s="263" t="s">
        <v>6977</v>
      </c>
      <c r="GK370" s="263" t="s">
        <v>6977</v>
      </c>
      <c r="GL370" s="263" t="s">
        <v>6977</v>
      </c>
      <c r="GM370" s="263" t="s">
        <v>6977</v>
      </c>
      <c r="GN370" s="263" t="s">
        <v>6977</v>
      </c>
      <c r="GO370" s="263" t="s">
        <v>6977</v>
      </c>
      <c r="GP370" s="263" t="s">
        <v>6977</v>
      </c>
      <c r="GQ370" s="263" t="s">
        <v>6977</v>
      </c>
      <c r="GR370" s="263" t="s">
        <v>6977</v>
      </c>
      <c r="GS370" s="263" t="s">
        <v>6977</v>
      </c>
      <c r="GT370" s="263" t="s">
        <v>6977</v>
      </c>
      <c r="GU370" s="263" t="s">
        <v>6977</v>
      </c>
      <c r="GV370" s="263" t="s">
        <v>6977</v>
      </c>
      <c r="GW370" s="263" t="s">
        <v>6977</v>
      </c>
      <c r="GX370" s="263" t="s">
        <v>6977</v>
      </c>
      <c r="GY370" s="263" t="s">
        <v>6977</v>
      </c>
      <c r="GZ370" s="263" t="s">
        <v>6977</v>
      </c>
      <c r="HA370" s="263" t="s">
        <v>6977</v>
      </c>
      <c r="HB370" s="263" t="s">
        <v>6977</v>
      </c>
      <c r="HC370" s="263" t="s">
        <v>6977</v>
      </c>
      <c r="HD370" s="263" t="s">
        <v>6977</v>
      </c>
      <c r="HE370" s="263" t="s">
        <v>6977</v>
      </c>
      <c r="HF370" s="263" t="s">
        <v>6977</v>
      </c>
      <c r="HG370" s="263" t="s">
        <v>6977</v>
      </c>
      <c r="HH370" s="263" t="s">
        <v>6977</v>
      </c>
      <c r="HI370" s="263" t="s">
        <v>6977</v>
      </c>
      <c r="HJ370" s="263" t="s">
        <v>6977</v>
      </c>
      <c r="HK370" s="263" t="s">
        <v>6977</v>
      </c>
      <c r="HL370" s="263" t="s">
        <v>6977</v>
      </c>
      <c r="HM370" s="263" t="s">
        <v>6977</v>
      </c>
      <c r="HN370" s="263" t="s">
        <v>6977</v>
      </c>
      <c r="HO370" s="263" t="s">
        <v>6977</v>
      </c>
      <c r="HP370" s="263" t="s">
        <v>6977</v>
      </c>
      <c r="HQ370" s="263" t="s">
        <v>6977</v>
      </c>
    </row>
    <row r="371" spans="2:225">
      <c r="C371" s="229"/>
      <c r="D371" s="212"/>
      <c r="E371" s="229" t="s">
        <v>7210</v>
      </c>
      <c r="F371" s="235" t="s">
        <v>7289</v>
      </c>
      <c r="G371" s="260" t="s">
        <v>7206</v>
      </c>
      <c r="H371" s="261" t="s">
        <v>7207</v>
      </c>
      <c r="I371" s="263">
        <v>-10093.673699999999</v>
      </c>
      <c r="J371" s="263">
        <v>962506.80050000001</v>
      </c>
      <c r="K371" s="263">
        <v>-21003.327499999999</v>
      </c>
      <c r="L371" s="263" t="s">
        <v>135</v>
      </c>
      <c r="M371" s="263">
        <v>31769.601999999999</v>
      </c>
      <c r="N371" s="263">
        <v>34520.374799999998</v>
      </c>
      <c r="O371" s="263">
        <v>1824100</v>
      </c>
      <c r="P371" s="263">
        <v>5204.7873</v>
      </c>
      <c r="Q371" s="263">
        <v>-17005.841100000001</v>
      </c>
      <c r="R371" s="263">
        <v>103104.69590000001</v>
      </c>
      <c r="S371" s="263">
        <v>298927.5576</v>
      </c>
      <c r="T371" s="263">
        <v>-5302.9444999999996</v>
      </c>
      <c r="U371" s="263">
        <v>-1649.7635</v>
      </c>
      <c r="V371" s="263">
        <v>-7648.0648000000001</v>
      </c>
      <c r="W371" s="263">
        <v>-1220.8722</v>
      </c>
      <c r="X371" s="263">
        <v>-7461.5550999999996</v>
      </c>
      <c r="Y371" s="263">
        <v>4390.2434999999996</v>
      </c>
      <c r="Z371" s="263" t="s">
        <v>135</v>
      </c>
      <c r="AA371" s="263">
        <v>386657.99410000001</v>
      </c>
      <c r="AB371" s="263" t="s">
        <v>135</v>
      </c>
      <c r="AC371" s="263">
        <v>-486.88740000000001</v>
      </c>
      <c r="AD371" s="263" t="s">
        <v>135</v>
      </c>
      <c r="AE371" s="263">
        <v>7059.7647999999999</v>
      </c>
      <c r="AF371" s="263">
        <v>38213.764900000002</v>
      </c>
      <c r="AG371" s="263">
        <v>9972.9632000000001</v>
      </c>
      <c r="AH371" s="263" t="s">
        <v>135</v>
      </c>
      <c r="AI371" s="263">
        <v>-4112.5397000000003</v>
      </c>
      <c r="AJ371" s="263">
        <v>19142.260999999999</v>
      </c>
      <c r="AK371" s="263">
        <v>-9997.9130000000005</v>
      </c>
      <c r="AL371" s="263">
        <v>1274.4184</v>
      </c>
      <c r="AM371" s="263">
        <v>232.55709999999999</v>
      </c>
      <c r="AN371" s="263">
        <v>19699.767500000002</v>
      </c>
      <c r="AO371" s="263">
        <v>6636.0352999999996</v>
      </c>
      <c r="AP371" s="263" t="s">
        <v>135</v>
      </c>
      <c r="AQ371" s="263">
        <v>15242.2611</v>
      </c>
      <c r="AR371" s="263">
        <v>33686.133000000002</v>
      </c>
      <c r="AS371" s="263">
        <v>102.33240000000001</v>
      </c>
      <c r="AT371" s="263">
        <v>8881.1116999999995</v>
      </c>
      <c r="AU371" s="263">
        <v>-62766.354200000002</v>
      </c>
      <c r="AV371" s="263">
        <v>2460.8541</v>
      </c>
      <c r="AW371" s="263">
        <v>-12240.118700000001</v>
      </c>
      <c r="AX371" s="263" t="s">
        <v>135</v>
      </c>
      <c r="AY371" s="263">
        <v>23836.808400000002</v>
      </c>
      <c r="AZ371" s="263">
        <v>-300058.02710000001</v>
      </c>
      <c r="BA371" s="263">
        <v>-5273.3518000000004</v>
      </c>
      <c r="BB371" s="263">
        <v>462.57049999999998</v>
      </c>
      <c r="BC371" s="263">
        <v>-550.21969999999999</v>
      </c>
      <c r="BD371" s="263" t="s">
        <v>135</v>
      </c>
      <c r="BE371" s="263">
        <v>390.58510000000001</v>
      </c>
      <c r="BF371" s="263">
        <v>-8930.5249999999996</v>
      </c>
      <c r="BG371" s="263">
        <v>67644.679099999994</v>
      </c>
      <c r="BH371" s="263">
        <v>1640.4611</v>
      </c>
      <c r="BI371" s="263">
        <v>14631.839599999999</v>
      </c>
      <c r="BJ371" s="263">
        <v>-708.00379999999996</v>
      </c>
      <c r="BK371" s="263">
        <v>-16641.4879</v>
      </c>
      <c r="BL371" s="263">
        <v>-32777.9202</v>
      </c>
      <c r="BM371" s="263">
        <v>73512.812000000005</v>
      </c>
      <c r="BN371" s="263">
        <v>956.13819999999998</v>
      </c>
      <c r="BO371" s="263">
        <v>2055.4013</v>
      </c>
      <c r="BP371" s="263">
        <v>1008899.9999999999</v>
      </c>
      <c r="BQ371" s="263">
        <v>-4560.0569999999998</v>
      </c>
      <c r="BR371" s="263">
        <v>5145.9558999999999</v>
      </c>
      <c r="BS371" s="263">
        <v>-157996.3314</v>
      </c>
      <c r="BT371" s="263">
        <v>-36345.656300000002</v>
      </c>
      <c r="BU371" s="263">
        <v>7140.2263000000003</v>
      </c>
      <c r="BV371" s="263">
        <v>116116.7071</v>
      </c>
      <c r="BW371" s="263">
        <v>113.3105</v>
      </c>
      <c r="BX371" s="263" t="s">
        <v>135</v>
      </c>
      <c r="BY371" s="263" t="s">
        <v>135</v>
      </c>
      <c r="BZ371" s="263">
        <v>814.93219999999997</v>
      </c>
      <c r="CA371" s="263" t="s">
        <v>135</v>
      </c>
      <c r="CB371" s="263" t="s">
        <v>135</v>
      </c>
      <c r="CC371" s="263">
        <v>15558.1564</v>
      </c>
      <c r="CD371" s="263">
        <v>-17080.941800000001</v>
      </c>
      <c r="CE371" s="263">
        <v>-731.38260000000002</v>
      </c>
      <c r="CF371" s="263" t="s">
        <v>135</v>
      </c>
      <c r="CG371" s="263">
        <v>2091.0729999999999</v>
      </c>
      <c r="CH371" s="263">
        <v>3776.3503000000001</v>
      </c>
      <c r="CI371" s="263">
        <v>-6823.0726999999997</v>
      </c>
      <c r="CJ371" s="263">
        <v>-13742.800800000001</v>
      </c>
      <c r="CK371" s="263">
        <v>-1187.8339000000001</v>
      </c>
      <c r="CL371" s="263">
        <v>-24663.220300000001</v>
      </c>
      <c r="CM371" s="263">
        <v>-15157.667600000001</v>
      </c>
      <c r="CN371" s="263">
        <v>-893.33029999999997</v>
      </c>
      <c r="CO371" s="263">
        <v>202.34809999999999</v>
      </c>
      <c r="CP371" s="263">
        <v>-23195.0203</v>
      </c>
      <c r="CQ371" s="263" t="s">
        <v>135</v>
      </c>
      <c r="CR371" s="263">
        <v>-39385.167800000003</v>
      </c>
      <c r="CS371" s="263">
        <v>42593.0386</v>
      </c>
      <c r="CT371" s="263">
        <v>2903.09</v>
      </c>
      <c r="CU371" s="263">
        <v>-144921.56099999999</v>
      </c>
      <c r="CV371" s="263">
        <v>289906.06910000002</v>
      </c>
      <c r="CW371" s="263">
        <v>17917.251199999999</v>
      </c>
      <c r="CX371" s="263">
        <v>20840.447199999999</v>
      </c>
      <c r="CY371" s="263">
        <v>3652.049</v>
      </c>
      <c r="CZ371" s="263">
        <v>-119.604</v>
      </c>
      <c r="DA371" s="263">
        <v>2526.9079000000002</v>
      </c>
      <c r="DB371" s="263">
        <v>2040.9844000000001</v>
      </c>
      <c r="DC371" s="263">
        <v>-3126.0848999999998</v>
      </c>
      <c r="DD371" s="263">
        <v>-9908.33</v>
      </c>
      <c r="DE371" s="263">
        <v>21072.201000000001</v>
      </c>
      <c r="DF371" s="263">
        <v>11822.121999999999</v>
      </c>
      <c r="DG371" s="263">
        <v>2705.2242999999999</v>
      </c>
      <c r="DH371" s="263">
        <v>-1617.981</v>
      </c>
      <c r="DI371" s="263">
        <v>-815.41899999999998</v>
      </c>
      <c r="DJ371" s="263">
        <v>-3549.5686999999998</v>
      </c>
      <c r="DK371" s="263">
        <v>1644.8610000000001</v>
      </c>
      <c r="DL371" s="263">
        <v>-4208.9449000000004</v>
      </c>
      <c r="DM371" s="263">
        <v>-115418.1</v>
      </c>
      <c r="DN371" s="263">
        <v>-11689.9</v>
      </c>
      <c r="DO371" s="263">
        <v>-1753.192</v>
      </c>
      <c r="DP371" s="263">
        <v>2628.6197000000002</v>
      </c>
      <c r="DQ371" s="263">
        <v>-5009.067</v>
      </c>
      <c r="DR371" s="263" t="s">
        <v>135</v>
      </c>
      <c r="DS371" s="263">
        <v>12445.787</v>
      </c>
      <c r="DT371" s="263">
        <v>-3732.3139999999999</v>
      </c>
      <c r="DU371" s="263" t="s">
        <v>135</v>
      </c>
      <c r="DV371" s="263">
        <v>-154829.4</v>
      </c>
      <c r="DW371" s="263">
        <v>3106.97</v>
      </c>
      <c r="DX371" s="263">
        <v>-133.75139999999999</v>
      </c>
      <c r="DY371" s="263">
        <v>1793.3858</v>
      </c>
      <c r="DZ371" s="263">
        <v>-3956.056</v>
      </c>
      <c r="EA371" s="263">
        <v>5908.8894</v>
      </c>
      <c r="EB371" s="263">
        <v>-3191.3470000000002</v>
      </c>
      <c r="EC371" s="263">
        <v>-5282.2539999999999</v>
      </c>
      <c r="ED371" s="263">
        <v>559.88990000000001</v>
      </c>
      <c r="EE371" s="263">
        <v>-83500.22</v>
      </c>
      <c r="EF371" s="263">
        <v>-11254.7564</v>
      </c>
      <c r="EG371" s="263" t="s">
        <v>135</v>
      </c>
      <c r="EH371" s="263">
        <v>-83920.26</v>
      </c>
      <c r="EI371" s="263" t="s">
        <v>135</v>
      </c>
      <c r="EJ371" s="263" t="s">
        <v>135</v>
      </c>
      <c r="EK371" s="263">
        <v>9166.9534999999996</v>
      </c>
      <c r="EL371" s="263">
        <v>4184.1270999999997</v>
      </c>
      <c r="EM371" s="263">
        <v>2354.6853999999998</v>
      </c>
      <c r="EN371" s="263">
        <v>-43226.06</v>
      </c>
      <c r="EO371" s="263">
        <v>-482.5077</v>
      </c>
      <c r="EP371" s="263" t="s">
        <v>6977</v>
      </c>
      <c r="EQ371" s="263" t="s">
        <v>6977</v>
      </c>
      <c r="ER371" s="263" t="s">
        <v>6977</v>
      </c>
      <c r="ES371" s="263" t="s">
        <v>6977</v>
      </c>
      <c r="ET371" s="263" t="s">
        <v>6977</v>
      </c>
      <c r="EU371" s="263" t="s">
        <v>6977</v>
      </c>
      <c r="EV371" s="263" t="s">
        <v>6977</v>
      </c>
      <c r="EW371" s="263" t="s">
        <v>6977</v>
      </c>
      <c r="EX371" s="263" t="s">
        <v>6977</v>
      </c>
      <c r="EY371" s="263" t="s">
        <v>6977</v>
      </c>
      <c r="EZ371" s="263" t="s">
        <v>6977</v>
      </c>
      <c r="FA371" s="263" t="s">
        <v>6977</v>
      </c>
      <c r="FB371" s="263" t="s">
        <v>6977</v>
      </c>
      <c r="FC371" s="263" t="s">
        <v>6977</v>
      </c>
      <c r="FD371" s="263" t="s">
        <v>6977</v>
      </c>
      <c r="FE371" s="263" t="s">
        <v>6977</v>
      </c>
      <c r="FF371" s="263" t="s">
        <v>6977</v>
      </c>
      <c r="FG371" s="263" t="s">
        <v>6977</v>
      </c>
      <c r="FH371" s="263" t="s">
        <v>6977</v>
      </c>
      <c r="FI371" s="263" t="s">
        <v>6977</v>
      </c>
      <c r="FJ371" s="263" t="s">
        <v>6977</v>
      </c>
      <c r="FK371" s="263" t="s">
        <v>6977</v>
      </c>
      <c r="FL371" s="263" t="s">
        <v>6977</v>
      </c>
      <c r="FM371" s="263" t="s">
        <v>6977</v>
      </c>
      <c r="FN371" s="263" t="s">
        <v>6977</v>
      </c>
      <c r="FO371" s="263" t="s">
        <v>6977</v>
      </c>
      <c r="FP371" s="263" t="s">
        <v>6977</v>
      </c>
      <c r="FQ371" s="263" t="s">
        <v>6977</v>
      </c>
      <c r="FR371" s="263" t="s">
        <v>6977</v>
      </c>
      <c r="FS371" s="263" t="s">
        <v>6977</v>
      </c>
      <c r="FT371" s="263" t="s">
        <v>6977</v>
      </c>
      <c r="FU371" s="263" t="s">
        <v>6977</v>
      </c>
      <c r="FV371" s="263" t="s">
        <v>6977</v>
      </c>
      <c r="FW371" s="263" t="s">
        <v>6977</v>
      </c>
      <c r="FX371" s="263" t="s">
        <v>6977</v>
      </c>
      <c r="FY371" s="263" t="s">
        <v>6977</v>
      </c>
      <c r="FZ371" s="263" t="s">
        <v>6977</v>
      </c>
      <c r="GA371" s="263" t="s">
        <v>6977</v>
      </c>
      <c r="GB371" s="263" t="s">
        <v>6977</v>
      </c>
      <c r="GC371" s="263" t="s">
        <v>6977</v>
      </c>
      <c r="GD371" s="263" t="s">
        <v>6977</v>
      </c>
      <c r="GE371" s="263" t="s">
        <v>6977</v>
      </c>
      <c r="GF371" s="263" t="s">
        <v>6977</v>
      </c>
      <c r="GG371" s="263" t="s">
        <v>6977</v>
      </c>
      <c r="GH371" s="263" t="s">
        <v>6977</v>
      </c>
      <c r="GI371" s="263" t="s">
        <v>6977</v>
      </c>
      <c r="GJ371" s="263" t="s">
        <v>6977</v>
      </c>
      <c r="GK371" s="263" t="s">
        <v>6977</v>
      </c>
      <c r="GL371" s="263" t="s">
        <v>6977</v>
      </c>
      <c r="GM371" s="263" t="s">
        <v>6977</v>
      </c>
      <c r="GN371" s="263" t="s">
        <v>6977</v>
      </c>
      <c r="GO371" s="263" t="s">
        <v>6977</v>
      </c>
      <c r="GP371" s="263" t="s">
        <v>6977</v>
      </c>
      <c r="GQ371" s="263" t="s">
        <v>6977</v>
      </c>
      <c r="GR371" s="263" t="s">
        <v>6977</v>
      </c>
      <c r="GS371" s="263" t="s">
        <v>6977</v>
      </c>
      <c r="GT371" s="263" t="s">
        <v>6977</v>
      </c>
      <c r="GU371" s="263" t="s">
        <v>6977</v>
      </c>
      <c r="GV371" s="263" t="s">
        <v>6977</v>
      </c>
      <c r="GW371" s="263" t="s">
        <v>6977</v>
      </c>
      <c r="GX371" s="263" t="s">
        <v>6977</v>
      </c>
      <c r="GY371" s="263" t="s">
        <v>6977</v>
      </c>
      <c r="GZ371" s="263" t="s">
        <v>6977</v>
      </c>
      <c r="HA371" s="263" t="s">
        <v>6977</v>
      </c>
      <c r="HB371" s="263" t="s">
        <v>6977</v>
      </c>
      <c r="HC371" s="263" t="s">
        <v>6977</v>
      </c>
      <c r="HD371" s="263" t="s">
        <v>6977</v>
      </c>
      <c r="HE371" s="263" t="s">
        <v>6977</v>
      </c>
      <c r="HF371" s="263" t="s">
        <v>6977</v>
      </c>
      <c r="HG371" s="263" t="s">
        <v>6977</v>
      </c>
      <c r="HH371" s="263" t="s">
        <v>6977</v>
      </c>
      <c r="HI371" s="263" t="s">
        <v>6977</v>
      </c>
      <c r="HJ371" s="263" t="s">
        <v>6977</v>
      </c>
      <c r="HK371" s="263" t="s">
        <v>6977</v>
      </c>
      <c r="HL371" s="263" t="s">
        <v>6977</v>
      </c>
      <c r="HM371" s="263" t="s">
        <v>6977</v>
      </c>
      <c r="HN371" s="263" t="s">
        <v>6977</v>
      </c>
      <c r="HO371" s="263" t="s">
        <v>6977</v>
      </c>
      <c r="HP371" s="263" t="s">
        <v>6977</v>
      </c>
      <c r="HQ371" s="263" t="s">
        <v>6977</v>
      </c>
    </row>
    <row r="372" spans="2:225">
      <c r="C372" s="229"/>
      <c r="D372" s="212"/>
      <c r="E372" s="229" t="s">
        <v>7211</v>
      </c>
      <c r="F372" s="235" t="s">
        <v>7289</v>
      </c>
      <c r="G372" s="260" t="s">
        <v>7206</v>
      </c>
      <c r="H372" s="261" t="s">
        <v>7207</v>
      </c>
      <c r="I372" s="263">
        <v>-11024.527899999999</v>
      </c>
      <c r="J372" s="263">
        <v>998434.46250000002</v>
      </c>
      <c r="K372" s="263">
        <v>-20359.052800000001</v>
      </c>
      <c r="L372" s="263" t="s">
        <v>135</v>
      </c>
      <c r="M372" s="263">
        <v>-12273.4555</v>
      </c>
      <c r="N372" s="263">
        <v>4600000</v>
      </c>
      <c r="O372" s="263">
        <v>7500300</v>
      </c>
      <c r="P372" s="263">
        <v>-7686.9782999999998</v>
      </c>
      <c r="Q372" s="263">
        <v>-11408.979499999999</v>
      </c>
      <c r="R372" s="263">
        <v>-178643.45389999999</v>
      </c>
      <c r="S372" s="263">
        <v>297174.91769999999</v>
      </c>
      <c r="T372" s="263">
        <v>-2566.0779000000002</v>
      </c>
      <c r="U372" s="263">
        <v>-3811.7876999999999</v>
      </c>
      <c r="V372" s="263">
        <v>-4462.6459000000004</v>
      </c>
      <c r="W372" s="263">
        <v>496.70100000000002</v>
      </c>
      <c r="X372" s="263">
        <v>1989.557</v>
      </c>
      <c r="Y372" s="263">
        <v>17318.353999999999</v>
      </c>
      <c r="Z372" s="263" t="s">
        <v>135</v>
      </c>
      <c r="AA372" s="263">
        <v>576110.60120000003</v>
      </c>
      <c r="AB372" s="263" t="s">
        <v>135</v>
      </c>
      <c r="AC372" s="263">
        <v>-1501.4931999999999</v>
      </c>
      <c r="AD372" s="263" t="s">
        <v>135</v>
      </c>
      <c r="AE372" s="263">
        <v>16380.8505</v>
      </c>
      <c r="AF372" s="263">
        <v>51448.296399999999</v>
      </c>
      <c r="AG372" s="263">
        <v>2933.4677000000001</v>
      </c>
      <c r="AH372" s="263" t="s">
        <v>135</v>
      </c>
      <c r="AI372" s="263">
        <v>-11844.173500000001</v>
      </c>
      <c r="AJ372" s="263">
        <v>18566.752100000002</v>
      </c>
      <c r="AK372" s="263">
        <v>-5973.5469999999996</v>
      </c>
      <c r="AL372" s="263">
        <v>1144.4712999999999</v>
      </c>
      <c r="AM372" s="263">
        <v>-746.03589999999997</v>
      </c>
      <c r="AN372" s="263">
        <v>17303.056100000002</v>
      </c>
      <c r="AO372" s="263">
        <v>8749.2883000000002</v>
      </c>
      <c r="AP372" s="263" t="s">
        <v>135</v>
      </c>
      <c r="AQ372" s="263">
        <v>18333.612799999999</v>
      </c>
      <c r="AR372" s="263">
        <v>7625.9357</v>
      </c>
      <c r="AS372" s="263" t="s">
        <v>135</v>
      </c>
      <c r="AT372" s="263">
        <v>9157.7422000000006</v>
      </c>
      <c r="AU372" s="263">
        <v>-116577.189</v>
      </c>
      <c r="AV372" s="263">
        <v>1887.6312</v>
      </c>
      <c r="AW372" s="263">
        <v>-13324.911</v>
      </c>
      <c r="AX372" s="263" t="s">
        <v>135</v>
      </c>
      <c r="AY372" s="263">
        <v>41750.0838</v>
      </c>
      <c r="AZ372" s="263">
        <v>-244481.99789999999</v>
      </c>
      <c r="BA372" s="263">
        <v>-224.89789999999999</v>
      </c>
      <c r="BB372" s="263">
        <v>1811.0533</v>
      </c>
      <c r="BC372" s="263">
        <v>644.04830000000004</v>
      </c>
      <c r="BD372" s="263" t="s">
        <v>135</v>
      </c>
      <c r="BE372" s="263">
        <v>950.30719999999997</v>
      </c>
      <c r="BF372" s="263">
        <v>-9844.1311000000005</v>
      </c>
      <c r="BG372" s="263">
        <v>68360.209499999997</v>
      </c>
      <c r="BH372" s="263">
        <v>4322.8995000000004</v>
      </c>
      <c r="BI372" s="263">
        <v>12409.7574</v>
      </c>
      <c r="BJ372" s="263">
        <v>-16401.385300000002</v>
      </c>
      <c r="BK372" s="263">
        <v>3900.3870999999999</v>
      </c>
      <c r="BL372" s="263">
        <v>-41755.9303</v>
      </c>
      <c r="BM372" s="263">
        <v>-6790.6751999999997</v>
      </c>
      <c r="BN372" s="263">
        <v>809.77509999999995</v>
      </c>
      <c r="BO372" s="263">
        <v>4893.3131000000003</v>
      </c>
      <c r="BP372" s="263">
        <v>497606.08889999997</v>
      </c>
      <c r="BQ372" s="263">
        <v>-666.39400000000001</v>
      </c>
      <c r="BR372" s="263">
        <v>2530.7521999999999</v>
      </c>
      <c r="BS372" s="263">
        <v>-186663.11689999999</v>
      </c>
      <c r="BT372" s="263">
        <v>-12185.418299999999</v>
      </c>
      <c r="BU372" s="263">
        <v>9753.0097999999998</v>
      </c>
      <c r="BV372" s="263">
        <v>137375.3652</v>
      </c>
      <c r="BW372" s="263">
        <v>1275.0309999999999</v>
      </c>
      <c r="BX372" s="263" t="s">
        <v>135</v>
      </c>
      <c r="BY372" s="263" t="s">
        <v>135</v>
      </c>
      <c r="BZ372" s="263">
        <v>1391.0026</v>
      </c>
      <c r="CA372" s="263">
        <v>-542.37950000000001</v>
      </c>
      <c r="CB372" s="263" t="s">
        <v>135</v>
      </c>
      <c r="CC372" s="263">
        <v>22913.8472</v>
      </c>
      <c r="CD372" s="263">
        <v>2918.2388999999998</v>
      </c>
      <c r="CE372" s="263" t="s">
        <v>135</v>
      </c>
      <c r="CF372" s="263" t="s">
        <v>135</v>
      </c>
      <c r="CG372" s="263">
        <v>-10072.603300000001</v>
      </c>
      <c r="CH372" s="263">
        <v>4397.6731</v>
      </c>
      <c r="CI372" s="263">
        <v>747.76020000000005</v>
      </c>
      <c r="CJ372" s="263">
        <v>-3378.8078999999998</v>
      </c>
      <c r="CK372" s="263">
        <v>-2411.7629000000002</v>
      </c>
      <c r="CL372" s="263">
        <v>5746.9282000000003</v>
      </c>
      <c r="CM372" s="263">
        <v>-9256.2970000000005</v>
      </c>
      <c r="CN372" s="263">
        <v>-588.37580000000003</v>
      </c>
      <c r="CO372" s="263">
        <v>-138.80609999999999</v>
      </c>
      <c r="CP372" s="263">
        <v>-10514.5918</v>
      </c>
      <c r="CQ372" s="263">
        <v>-89562.345799999996</v>
      </c>
      <c r="CR372" s="263">
        <v>-34275.7958</v>
      </c>
      <c r="CS372" s="263">
        <v>47216.383900000001</v>
      </c>
      <c r="CT372" s="263">
        <v>2822.1568000000002</v>
      </c>
      <c r="CU372" s="263">
        <v>-2865.8112000000001</v>
      </c>
      <c r="CV372" s="263">
        <v>200017.10939999999</v>
      </c>
      <c r="CW372" s="263">
        <v>20330.249400000001</v>
      </c>
      <c r="CX372" s="263">
        <v>15708.0177</v>
      </c>
      <c r="CY372" s="263">
        <v>4333.2070000000003</v>
      </c>
      <c r="CZ372" s="263">
        <v>166.6558</v>
      </c>
      <c r="DA372" s="263">
        <v>4933.8959000000004</v>
      </c>
      <c r="DB372" s="263">
        <v>2985.623</v>
      </c>
      <c r="DC372" s="263">
        <v>-3403.0789</v>
      </c>
      <c r="DD372" s="263">
        <v>-12693.3</v>
      </c>
      <c r="DE372" s="263">
        <v>41302.482000000004</v>
      </c>
      <c r="DF372" s="263">
        <v>9751.8631000000005</v>
      </c>
      <c r="DG372" s="263">
        <v>-1323.8169</v>
      </c>
      <c r="DH372" s="263">
        <v>-2227.4160000000002</v>
      </c>
      <c r="DI372" s="263">
        <v>-1428.19</v>
      </c>
      <c r="DJ372" s="263">
        <v>-5865.7353999999996</v>
      </c>
      <c r="DK372" s="263">
        <v>1483.8311000000001</v>
      </c>
      <c r="DL372" s="263">
        <v>-3788.4603000000002</v>
      </c>
      <c r="DM372" s="263">
        <v>-50394.64</v>
      </c>
      <c r="DN372" s="263">
        <v>-14132.67</v>
      </c>
      <c r="DO372" s="263">
        <v>-14023.61</v>
      </c>
      <c r="DP372" s="263">
        <v>3568.2208999999998</v>
      </c>
      <c r="DQ372" s="263">
        <v>-5444.116</v>
      </c>
      <c r="DR372" s="263" t="s">
        <v>135</v>
      </c>
      <c r="DS372" s="263">
        <v>7598.3550999999998</v>
      </c>
      <c r="DT372" s="263">
        <v>-2950.8809999999999</v>
      </c>
      <c r="DU372" s="263" t="s">
        <v>135</v>
      </c>
      <c r="DV372" s="263">
        <v>-165842.5</v>
      </c>
      <c r="DW372" s="263">
        <v>3424.4247</v>
      </c>
      <c r="DX372" s="263" t="s">
        <v>135</v>
      </c>
      <c r="DY372" s="263">
        <v>3316.0628999999999</v>
      </c>
      <c r="DZ372" s="263">
        <v>-4498.6289999999999</v>
      </c>
      <c r="EA372" s="263">
        <v>-12465.56</v>
      </c>
      <c r="EB372" s="263">
        <v>-2988.5369999999998</v>
      </c>
      <c r="EC372" s="263">
        <v>-7100.8609999999999</v>
      </c>
      <c r="ED372" s="263">
        <v>-1361.3150000000001</v>
      </c>
      <c r="EE372" s="263">
        <v>-57126.97</v>
      </c>
      <c r="EF372" s="263">
        <v>-3704.9247999999998</v>
      </c>
      <c r="EG372" s="263">
        <v>1838.6763000000001</v>
      </c>
      <c r="EH372" s="263">
        <v>-139291</v>
      </c>
      <c r="EI372" s="263">
        <v>-30.857600000000001</v>
      </c>
      <c r="EJ372" s="263" t="s">
        <v>135</v>
      </c>
      <c r="EK372" s="263">
        <v>-6433.3329999999996</v>
      </c>
      <c r="EL372" s="263">
        <v>5014.7655000000004</v>
      </c>
      <c r="EM372" s="263">
        <v>34055.978999999999</v>
      </c>
      <c r="EN372" s="263">
        <v>-37040.519999999997</v>
      </c>
      <c r="EO372" s="263">
        <v>-1029.325</v>
      </c>
      <c r="EP372" s="263" t="s">
        <v>6977</v>
      </c>
      <c r="EQ372" s="263" t="s">
        <v>6977</v>
      </c>
      <c r="ER372" s="263" t="s">
        <v>6977</v>
      </c>
      <c r="ES372" s="263" t="s">
        <v>6977</v>
      </c>
      <c r="ET372" s="263" t="s">
        <v>6977</v>
      </c>
      <c r="EU372" s="263" t="s">
        <v>6977</v>
      </c>
      <c r="EV372" s="263" t="s">
        <v>6977</v>
      </c>
      <c r="EW372" s="263" t="s">
        <v>6977</v>
      </c>
      <c r="EX372" s="263" t="s">
        <v>6977</v>
      </c>
      <c r="EY372" s="263" t="s">
        <v>6977</v>
      </c>
      <c r="EZ372" s="263" t="s">
        <v>6977</v>
      </c>
      <c r="FA372" s="263" t="s">
        <v>6977</v>
      </c>
      <c r="FB372" s="263" t="s">
        <v>6977</v>
      </c>
      <c r="FC372" s="263" t="s">
        <v>6977</v>
      </c>
      <c r="FD372" s="263" t="s">
        <v>6977</v>
      </c>
      <c r="FE372" s="263" t="s">
        <v>6977</v>
      </c>
      <c r="FF372" s="263" t="s">
        <v>6977</v>
      </c>
      <c r="FG372" s="263" t="s">
        <v>6977</v>
      </c>
      <c r="FH372" s="263" t="s">
        <v>6977</v>
      </c>
      <c r="FI372" s="263" t="s">
        <v>6977</v>
      </c>
      <c r="FJ372" s="263" t="s">
        <v>6977</v>
      </c>
      <c r="FK372" s="263" t="s">
        <v>6977</v>
      </c>
      <c r="FL372" s="263" t="s">
        <v>6977</v>
      </c>
      <c r="FM372" s="263" t="s">
        <v>6977</v>
      </c>
      <c r="FN372" s="263" t="s">
        <v>6977</v>
      </c>
      <c r="FO372" s="263" t="s">
        <v>6977</v>
      </c>
      <c r="FP372" s="263" t="s">
        <v>6977</v>
      </c>
      <c r="FQ372" s="263" t="s">
        <v>6977</v>
      </c>
      <c r="FR372" s="263" t="s">
        <v>6977</v>
      </c>
      <c r="FS372" s="263" t="s">
        <v>6977</v>
      </c>
      <c r="FT372" s="263" t="s">
        <v>6977</v>
      </c>
      <c r="FU372" s="263" t="s">
        <v>6977</v>
      </c>
      <c r="FV372" s="263" t="s">
        <v>6977</v>
      </c>
      <c r="FW372" s="263" t="s">
        <v>6977</v>
      </c>
      <c r="FX372" s="263" t="s">
        <v>6977</v>
      </c>
      <c r="FY372" s="263" t="s">
        <v>6977</v>
      </c>
      <c r="FZ372" s="263" t="s">
        <v>6977</v>
      </c>
      <c r="GA372" s="263" t="s">
        <v>6977</v>
      </c>
      <c r="GB372" s="263" t="s">
        <v>6977</v>
      </c>
      <c r="GC372" s="263" t="s">
        <v>6977</v>
      </c>
      <c r="GD372" s="263" t="s">
        <v>6977</v>
      </c>
      <c r="GE372" s="263" t="s">
        <v>6977</v>
      </c>
      <c r="GF372" s="263" t="s">
        <v>6977</v>
      </c>
      <c r="GG372" s="263" t="s">
        <v>6977</v>
      </c>
      <c r="GH372" s="263" t="s">
        <v>6977</v>
      </c>
      <c r="GI372" s="263" t="s">
        <v>6977</v>
      </c>
      <c r="GJ372" s="263" t="s">
        <v>6977</v>
      </c>
      <c r="GK372" s="263" t="s">
        <v>6977</v>
      </c>
      <c r="GL372" s="263" t="s">
        <v>6977</v>
      </c>
      <c r="GM372" s="263" t="s">
        <v>6977</v>
      </c>
      <c r="GN372" s="263" t="s">
        <v>6977</v>
      </c>
      <c r="GO372" s="263" t="s">
        <v>6977</v>
      </c>
      <c r="GP372" s="263" t="s">
        <v>6977</v>
      </c>
      <c r="GQ372" s="263" t="s">
        <v>6977</v>
      </c>
      <c r="GR372" s="263" t="s">
        <v>6977</v>
      </c>
      <c r="GS372" s="263" t="s">
        <v>6977</v>
      </c>
      <c r="GT372" s="263" t="s">
        <v>6977</v>
      </c>
      <c r="GU372" s="263" t="s">
        <v>6977</v>
      </c>
      <c r="GV372" s="263" t="s">
        <v>6977</v>
      </c>
      <c r="GW372" s="263" t="s">
        <v>6977</v>
      </c>
      <c r="GX372" s="263" t="s">
        <v>6977</v>
      </c>
      <c r="GY372" s="263" t="s">
        <v>6977</v>
      </c>
      <c r="GZ372" s="263" t="s">
        <v>6977</v>
      </c>
      <c r="HA372" s="263" t="s">
        <v>6977</v>
      </c>
      <c r="HB372" s="263" t="s">
        <v>6977</v>
      </c>
      <c r="HC372" s="263" t="s">
        <v>6977</v>
      </c>
      <c r="HD372" s="263" t="s">
        <v>6977</v>
      </c>
      <c r="HE372" s="263" t="s">
        <v>6977</v>
      </c>
      <c r="HF372" s="263" t="s">
        <v>6977</v>
      </c>
      <c r="HG372" s="263" t="s">
        <v>6977</v>
      </c>
      <c r="HH372" s="263" t="s">
        <v>6977</v>
      </c>
      <c r="HI372" s="263" t="s">
        <v>6977</v>
      </c>
      <c r="HJ372" s="263" t="s">
        <v>6977</v>
      </c>
      <c r="HK372" s="263" t="s">
        <v>6977</v>
      </c>
      <c r="HL372" s="263" t="s">
        <v>6977</v>
      </c>
      <c r="HM372" s="263" t="s">
        <v>6977</v>
      </c>
      <c r="HN372" s="263" t="s">
        <v>6977</v>
      </c>
      <c r="HO372" s="263" t="s">
        <v>6977</v>
      </c>
      <c r="HP372" s="263" t="s">
        <v>6977</v>
      </c>
      <c r="HQ372" s="263" t="s">
        <v>6977</v>
      </c>
    </row>
    <row r="373" spans="2:225">
      <c r="C373" s="229"/>
      <c r="D373" s="212"/>
      <c r="E373" s="229" t="s">
        <v>7212</v>
      </c>
      <c r="F373" s="235" t="s">
        <v>7289</v>
      </c>
      <c r="G373" s="260" t="s">
        <v>7206</v>
      </c>
      <c r="H373" s="261" t="s">
        <v>7213</v>
      </c>
      <c r="I373" s="263">
        <v>-8259.4434999999994</v>
      </c>
      <c r="J373" s="263">
        <v>974674.63459999999</v>
      </c>
      <c r="K373" s="263">
        <v>-19144.742200000001</v>
      </c>
      <c r="L373" s="263" t="s">
        <v>135</v>
      </c>
      <c r="M373" s="263" t="s">
        <v>135</v>
      </c>
      <c r="N373" s="263">
        <v>132933.68530000001</v>
      </c>
      <c r="O373" s="263">
        <v>2077999.9999999998</v>
      </c>
      <c r="P373" s="263">
        <v>3610.6986000000002</v>
      </c>
      <c r="Q373" s="263">
        <v>-19100.375800000002</v>
      </c>
      <c r="R373" s="263">
        <v>133244.59179999999</v>
      </c>
      <c r="S373" s="263">
        <v>325311.16940000001</v>
      </c>
      <c r="T373" s="263">
        <v>-4170.5739999999996</v>
      </c>
      <c r="U373" s="263">
        <v>-656.86990000000003</v>
      </c>
      <c r="V373" s="263" t="s">
        <v>135</v>
      </c>
      <c r="W373" s="263">
        <v>-457.17529999999999</v>
      </c>
      <c r="X373" s="263">
        <v>-6185.7155000000002</v>
      </c>
      <c r="Y373" s="263">
        <v>8933.4307000000008</v>
      </c>
      <c r="Z373" s="263" t="s">
        <v>135</v>
      </c>
      <c r="AA373" s="263">
        <v>444184.50319999998</v>
      </c>
      <c r="AB373" s="263" t="s">
        <v>135</v>
      </c>
      <c r="AC373" s="263">
        <v>-200.6361</v>
      </c>
      <c r="AD373" s="263" t="s">
        <v>135</v>
      </c>
      <c r="AE373" s="263">
        <v>6852.549</v>
      </c>
      <c r="AF373" s="263">
        <v>32279.685000000001</v>
      </c>
      <c r="AG373" s="263" t="s">
        <v>135</v>
      </c>
      <c r="AH373" s="263" t="s">
        <v>135</v>
      </c>
      <c r="AI373" s="263">
        <v>-3808.8224</v>
      </c>
      <c r="AJ373" s="263">
        <v>18470.668799999999</v>
      </c>
      <c r="AK373" s="263">
        <v>-10726.2601</v>
      </c>
      <c r="AL373" s="263">
        <v>104.79259999999999</v>
      </c>
      <c r="AM373" s="263">
        <v>-131.78100000000001</v>
      </c>
      <c r="AN373" s="263">
        <v>21126.631300000001</v>
      </c>
      <c r="AO373" s="263">
        <v>7891.3951999999999</v>
      </c>
      <c r="AP373" s="263" t="s">
        <v>135</v>
      </c>
      <c r="AQ373" s="263" t="s">
        <v>135</v>
      </c>
      <c r="AR373" s="263">
        <v>36097.086199999998</v>
      </c>
      <c r="AS373" s="263">
        <v>332.32080000000002</v>
      </c>
      <c r="AT373" s="263">
        <v>10538.172200000001</v>
      </c>
      <c r="AU373" s="263">
        <v>-76962.029299999995</v>
      </c>
      <c r="AV373" s="263" t="s">
        <v>135</v>
      </c>
      <c r="AW373" s="263">
        <v>-14274.9573</v>
      </c>
      <c r="AX373" s="263" t="s">
        <v>135</v>
      </c>
      <c r="AY373" s="263">
        <v>14433.7538</v>
      </c>
      <c r="AZ373" s="263">
        <v>-305431.52659999998</v>
      </c>
      <c r="BA373" s="263">
        <v>-4606.4252999999999</v>
      </c>
      <c r="BB373" s="263">
        <v>703.21849999999995</v>
      </c>
      <c r="BC373" s="263" t="s">
        <v>135</v>
      </c>
      <c r="BD373" s="263" t="s">
        <v>135</v>
      </c>
      <c r="BE373" s="263">
        <v>395.27140000000003</v>
      </c>
      <c r="BF373" s="263" t="s">
        <v>135</v>
      </c>
      <c r="BG373" s="263">
        <v>56381.454299999998</v>
      </c>
      <c r="BH373" s="263" t="s">
        <v>135</v>
      </c>
      <c r="BI373" s="263" t="s">
        <v>135</v>
      </c>
      <c r="BJ373" s="263">
        <v>-19884.248599999999</v>
      </c>
      <c r="BK373" s="263">
        <v>-16163.4509</v>
      </c>
      <c r="BL373" s="263">
        <v>-48136.736900000004</v>
      </c>
      <c r="BM373" s="263">
        <v>61210.445299999999</v>
      </c>
      <c r="BN373" s="263">
        <v>280.17140000000001</v>
      </c>
      <c r="BO373" s="263">
        <v>2567.2186999999999</v>
      </c>
      <c r="BP373" s="263">
        <v>966192.12970000005</v>
      </c>
      <c r="BQ373" s="263">
        <v>-4776.7545</v>
      </c>
      <c r="BR373" s="263">
        <v>5173.6332000000002</v>
      </c>
      <c r="BS373" s="263">
        <v>-176777.90820000001</v>
      </c>
      <c r="BT373" s="263">
        <v>-39448.109100000001</v>
      </c>
      <c r="BU373" s="263">
        <v>5272.2667000000001</v>
      </c>
      <c r="BV373" s="263">
        <v>110223.4216</v>
      </c>
      <c r="BW373" s="263">
        <v>85.393900000000002</v>
      </c>
      <c r="BX373" s="263" t="s">
        <v>135</v>
      </c>
      <c r="BY373" s="263" t="s">
        <v>135</v>
      </c>
      <c r="BZ373" s="263" t="s">
        <v>135</v>
      </c>
      <c r="CA373" s="263" t="s">
        <v>135</v>
      </c>
      <c r="CB373" s="263" t="s">
        <v>135</v>
      </c>
      <c r="CC373" s="263">
        <v>14553.286400000001</v>
      </c>
      <c r="CD373" s="263">
        <v>-26926.2575</v>
      </c>
      <c r="CE373" s="263">
        <v>-352.5172</v>
      </c>
      <c r="CF373" s="263" t="s">
        <v>135</v>
      </c>
      <c r="CG373" s="263">
        <v>1128.8432</v>
      </c>
      <c r="CH373" s="263">
        <v>3982.2309</v>
      </c>
      <c r="CI373" s="263">
        <v>-4143.5460000000003</v>
      </c>
      <c r="CJ373" s="263">
        <v>-11885.3274</v>
      </c>
      <c r="CK373" s="263" t="s">
        <v>135</v>
      </c>
      <c r="CL373" s="263">
        <v>-24756.4005</v>
      </c>
      <c r="CM373" s="263">
        <v>-11860.5013</v>
      </c>
      <c r="CN373" s="263">
        <v>-993.1644</v>
      </c>
      <c r="CO373" s="263">
        <v>5.2024999999999997</v>
      </c>
      <c r="CP373" s="263">
        <v>-18838.978599999999</v>
      </c>
      <c r="CQ373" s="263" t="s">
        <v>135</v>
      </c>
      <c r="CR373" s="263" t="s">
        <v>135</v>
      </c>
      <c r="CS373" s="263">
        <v>41611.495600000002</v>
      </c>
      <c r="CT373" s="263">
        <v>3211.7858000000001</v>
      </c>
      <c r="CU373" s="263" t="s">
        <v>135</v>
      </c>
      <c r="CV373" s="263" t="s">
        <v>135</v>
      </c>
      <c r="CW373" s="263">
        <v>17411.055400000001</v>
      </c>
      <c r="CX373" s="263">
        <v>17267.442800000001</v>
      </c>
      <c r="CY373" s="263">
        <v>4039.5434</v>
      </c>
      <c r="CZ373" s="263" t="s">
        <v>135</v>
      </c>
      <c r="DA373" s="263">
        <v>5237.7673000000004</v>
      </c>
      <c r="DB373" s="263">
        <v>2045.9375</v>
      </c>
      <c r="DC373" s="263" t="s">
        <v>135</v>
      </c>
      <c r="DD373" s="263">
        <v>-10081.34</v>
      </c>
      <c r="DE373" s="263">
        <v>18503.091</v>
      </c>
      <c r="DF373" s="263">
        <v>7600.3459000000003</v>
      </c>
      <c r="DG373" s="263">
        <v>2616.0814</v>
      </c>
      <c r="DH373" s="263">
        <v>-1904.0440000000001</v>
      </c>
      <c r="DI373" s="263" t="s">
        <v>135</v>
      </c>
      <c r="DJ373" s="263" t="s">
        <v>135</v>
      </c>
      <c r="DK373" s="263" t="s">
        <v>135</v>
      </c>
      <c r="DL373" s="263" t="s">
        <v>135</v>
      </c>
      <c r="DM373" s="263">
        <v>-118878.8</v>
      </c>
      <c r="DN373" s="263" t="s">
        <v>135</v>
      </c>
      <c r="DO373" s="263">
        <v>-1084.155</v>
      </c>
      <c r="DP373" s="263">
        <v>2696.2111</v>
      </c>
      <c r="DQ373" s="263" t="s">
        <v>135</v>
      </c>
      <c r="DR373" s="263" t="s">
        <v>135</v>
      </c>
      <c r="DS373" s="263">
        <v>12218.156000000001</v>
      </c>
      <c r="DT373" s="263" t="s">
        <v>135</v>
      </c>
      <c r="DU373" s="263" t="s">
        <v>135</v>
      </c>
      <c r="DV373" s="263">
        <v>-148304.79999999999</v>
      </c>
      <c r="DW373" s="263">
        <v>3680.4144000000001</v>
      </c>
      <c r="DX373" s="263">
        <v>-114.6772</v>
      </c>
      <c r="DY373" s="263">
        <v>904.47130000000004</v>
      </c>
      <c r="DZ373" s="263">
        <v>-5527.482</v>
      </c>
      <c r="EA373" s="263" t="s">
        <v>135</v>
      </c>
      <c r="EB373" s="263" t="s">
        <v>135</v>
      </c>
      <c r="EC373" s="263" t="s">
        <v>135</v>
      </c>
      <c r="ED373" s="263">
        <v>-74.159899999999993</v>
      </c>
      <c r="EE373" s="263">
        <v>-118619.7</v>
      </c>
      <c r="EF373" s="263" t="s">
        <v>135</v>
      </c>
      <c r="EG373" s="263" t="s">
        <v>135</v>
      </c>
      <c r="EH373" s="263" t="s">
        <v>135</v>
      </c>
      <c r="EI373" s="263" t="s">
        <v>135</v>
      </c>
      <c r="EJ373" s="263" t="s">
        <v>135</v>
      </c>
      <c r="EK373" s="263">
        <v>16604.011999999999</v>
      </c>
      <c r="EL373" s="263">
        <v>3526.5282000000002</v>
      </c>
      <c r="EM373" s="263" t="s">
        <v>135</v>
      </c>
      <c r="EN373" s="263">
        <v>-37606.43</v>
      </c>
      <c r="EO373" s="263">
        <v>-1001.342</v>
      </c>
      <c r="EP373" s="263" t="s">
        <v>6977</v>
      </c>
      <c r="EQ373" s="263" t="s">
        <v>6977</v>
      </c>
      <c r="ER373" s="263" t="s">
        <v>6977</v>
      </c>
      <c r="ES373" s="263" t="s">
        <v>6977</v>
      </c>
      <c r="ET373" s="263" t="s">
        <v>6977</v>
      </c>
      <c r="EU373" s="263" t="s">
        <v>6977</v>
      </c>
      <c r="EV373" s="263" t="s">
        <v>6977</v>
      </c>
      <c r="EW373" s="263" t="s">
        <v>6977</v>
      </c>
      <c r="EX373" s="263" t="s">
        <v>6977</v>
      </c>
      <c r="EY373" s="263" t="s">
        <v>6977</v>
      </c>
      <c r="EZ373" s="263" t="s">
        <v>6977</v>
      </c>
      <c r="FA373" s="263" t="s">
        <v>6977</v>
      </c>
      <c r="FB373" s="263" t="s">
        <v>6977</v>
      </c>
      <c r="FC373" s="263" t="s">
        <v>6977</v>
      </c>
      <c r="FD373" s="263" t="s">
        <v>6977</v>
      </c>
      <c r="FE373" s="263" t="s">
        <v>6977</v>
      </c>
      <c r="FF373" s="263" t="s">
        <v>6977</v>
      </c>
      <c r="FG373" s="263" t="s">
        <v>6977</v>
      </c>
      <c r="FH373" s="263" t="s">
        <v>6977</v>
      </c>
      <c r="FI373" s="263" t="s">
        <v>6977</v>
      </c>
      <c r="FJ373" s="263" t="s">
        <v>6977</v>
      </c>
      <c r="FK373" s="263" t="s">
        <v>6977</v>
      </c>
      <c r="FL373" s="263" t="s">
        <v>6977</v>
      </c>
      <c r="FM373" s="263" t="s">
        <v>6977</v>
      </c>
      <c r="FN373" s="263" t="s">
        <v>6977</v>
      </c>
      <c r="FO373" s="263" t="s">
        <v>6977</v>
      </c>
      <c r="FP373" s="263" t="s">
        <v>6977</v>
      </c>
      <c r="FQ373" s="263" t="s">
        <v>6977</v>
      </c>
      <c r="FR373" s="263" t="s">
        <v>6977</v>
      </c>
      <c r="FS373" s="263" t="s">
        <v>6977</v>
      </c>
      <c r="FT373" s="263" t="s">
        <v>6977</v>
      </c>
      <c r="FU373" s="263" t="s">
        <v>6977</v>
      </c>
      <c r="FV373" s="263" t="s">
        <v>6977</v>
      </c>
      <c r="FW373" s="263" t="s">
        <v>6977</v>
      </c>
      <c r="FX373" s="263" t="s">
        <v>6977</v>
      </c>
      <c r="FY373" s="263" t="s">
        <v>6977</v>
      </c>
      <c r="FZ373" s="263" t="s">
        <v>6977</v>
      </c>
      <c r="GA373" s="263" t="s">
        <v>6977</v>
      </c>
      <c r="GB373" s="263" t="s">
        <v>6977</v>
      </c>
      <c r="GC373" s="263" t="s">
        <v>6977</v>
      </c>
      <c r="GD373" s="263" t="s">
        <v>6977</v>
      </c>
      <c r="GE373" s="263" t="s">
        <v>6977</v>
      </c>
      <c r="GF373" s="263" t="s">
        <v>6977</v>
      </c>
      <c r="GG373" s="263" t="s">
        <v>6977</v>
      </c>
      <c r="GH373" s="263" t="s">
        <v>6977</v>
      </c>
      <c r="GI373" s="263" t="s">
        <v>6977</v>
      </c>
      <c r="GJ373" s="263" t="s">
        <v>6977</v>
      </c>
      <c r="GK373" s="263" t="s">
        <v>6977</v>
      </c>
      <c r="GL373" s="263" t="s">
        <v>6977</v>
      </c>
      <c r="GM373" s="263" t="s">
        <v>6977</v>
      </c>
      <c r="GN373" s="263" t="s">
        <v>6977</v>
      </c>
      <c r="GO373" s="263" t="s">
        <v>6977</v>
      </c>
      <c r="GP373" s="263" t="s">
        <v>6977</v>
      </c>
      <c r="GQ373" s="263" t="s">
        <v>6977</v>
      </c>
      <c r="GR373" s="263" t="s">
        <v>6977</v>
      </c>
      <c r="GS373" s="263" t="s">
        <v>6977</v>
      </c>
      <c r="GT373" s="263" t="s">
        <v>6977</v>
      </c>
      <c r="GU373" s="263" t="s">
        <v>6977</v>
      </c>
      <c r="GV373" s="263" t="s">
        <v>6977</v>
      </c>
      <c r="GW373" s="263" t="s">
        <v>6977</v>
      </c>
      <c r="GX373" s="263" t="s">
        <v>6977</v>
      </c>
      <c r="GY373" s="263" t="s">
        <v>6977</v>
      </c>
      <c r="GZ373" s="263" t="s">
        <v>6977</v>
      </c>
      <c r="HA373" s="263" t="s">
        <v>6977</v>
      </c>
      <c r="HB373" s="263" t="s">
        <v>6977</v>
      </c>
      <c r="HC373" s="263" t="s">
        <v>6977</v>
      </c>
      <c r="HD373" s="263" t="s">
        <v>6977</v>
      </c>
      <c r="HE373" s="263" t="s">
        <v>6977</v>
      </c>
      <c r="HF373" s="263" t="s">
        <v>6977</v>
      </c>
      <c r="HG373" s="263" t="s">
        <v>6977</v>
      </c>
      <c r="HH373" s="263" t="s">
        <v>6977</v>
      </c>
      <c r="HI373" s="263" t="s">
        <v>6977</v>
      </c>
      <c r="HJ373" s="263" t="s">
        <v>6977</v>
      </c>
      <c r="HK373" s="263" t="s">
        <v>6977</v>
      </c>
      <c r="HL373" s="263" t="s">
        <v>6977</v>
      </c>
      <c r="HM373" s="263" t="s">
        <v>6977</v>
      </c>
      <c r="HN373" s="263" t="s">
        <v>6977</v>
      </c>
      <c r="HO373" s="263" t="s">
        <v>6977</v>
      </c>
      <c r="HP373" s="263" t="s">
        <v>6977</v>
      </c>
      <c r="HQ373" s="263" t="s">
        <v>6977</v>
      </c>
    </row>
    <row r="374" spans="2:225">
      <c r="C374" s="229"/>
      <c r="D374" s="212"/>
      <c r="E374" s="229" t="s">
        <v>7214</v>
      </c>
      <c r="F374" s="235" t="s">
        <v>7289</v>
      </c>
      <c r="G374" s="260" t="s">
        <v>7206</v>
      </c>
      <c r="H374" s="261" t="s">
        <v>7213</v>
      </c>
      <c r="I374" s="263">
        <v>-10839.0988</v>
      </c>
      <c r="J374" s="263">
        <v>998513.27229999995</v>
      </c>
      <c r="K374" s="263">
        <v>-19406.852299999999</v>
      </c>
      <c r="L374" s="263" t="s">
        <v>135</v>
      </c>
      <c r="M374" s="263" t="s">
        <v>135</v>
      </c>
      <c r="N374" s="263">
        <v>1050900</v>
      </c>
      <c r="O374" s="263">
        <v>7428500</v>
      </c>
      <c r="P374" s="263">
        <v>694.55349999999999</v>
      </c>
      <c r="Q374" s="263">
        <v>-19488.6685</v>
      </c>
      <c r="R374" s="263">
        <v>35577.666899999997</v>
      </c>
      <c r="S374" s="263">
        <v>325401.40789999999</v>
      </c>
      <c r="T374" s="263">
        <v>-5786.9354999999996</v>
      </c>
      <c r="U374" s="263">
        <v>-1718.2019</v>
      </c>
      <c r="V374" s="263" t="s">
        <v>135</v>
      </c>
      <c r="W374" s="263">
        <v>612.9393</v>
      </c>
      <c r="X374" s="263">
        <v>-3855.3098</v>
      </c>
      <c r="Y374" s="263">
        <v>8591.0095000000001</v>
      </c>
      <c r="Z374" s="263" t="s">
        <v>135</v>
      </c>
      <c r="AA374" s="263">
        <v>498261.42830000003</v>
      </c>
      <c r="AB374" s="263" t="s">
        <v>135</v>
      </c>
      <c r="AC374" s="263">
        <v>238.49469999999999</v>
      </c>
      <c r="AD374" s="263" t="s">
        <v>135</v>
      </c>
      <c r="AE374" s="263">
        <v>10837.1297</v>
      </c>
      <c r="AF374" s="263">
        <v>38906.216999999997</v>
      </c>
      <c r="AG374" s="263" t="s">
        <v>135</v>
      </c>
      <c r="AH374" s="263" t="s">
        <v>135</v>
      </c>
      <c r="AI374" s="263">
        <v>-3894.9758000000002</v>
      </c>
      <c r="AJ374" s="263">
        <v>19467.051599999999</v>
      </c>
      <c r="AK374" s="263">
        <v>-11163.6523</v>
      </c>
      <c r="AL374" s="263">
        <v>101.2373</v>
      </c>
      <c r="AM374" s="263">
        <v>-584.83190000000002</v>
      </c>
      <c r="AN374" s="263">
        <v>17987.771799999999</v>
      </c>
      <c r="AO374" s="263">
        <v>8219.0902000000006</v>
      </c>
      <c r="AP374" s="263" t="s">
        <v>135</v>
      </c>
      <c r="AQ374" s="263" t="s">
        <v>135</v>
      </c>
      <c r="AR374" s="263">
        <v>35260.815799999997</v>
      </c>
      <c r="AS374" s="263" t="s">
        <v>135</v>
      </c>
      <c r="AT374" s="263">
        <v>10482.034</v>
      </c>
      <c r="AU374" s="263">
        <v>-87437.229800000001</v>
      </c>
      <c r="AV374" s="263" t="s">
        <v>135</v>
      </c>
      <c r="AW374" s="263">
        <v>-15971.9769</v>
      </c>
      <c r="AX374" s="263" t="s">
        <v>135</v>
      </c>
      <c r="AY374" s="263">
        <v>8965.5125000000007</v>
      </c>
      <c r="AZ374" s="263">
        <v>-292037.62199999997</v>
      </c>
      <c r="BA374" s="263">
        <v>-4225.7416999999996</v>
      </c>
      <c r="BB374" s="263">
        <v>272.06299999999999</v>
      </c>
      <c r="BC374" s="263" t="s">
        <v>135</v>
      </c>
      <c r="BD374" s="263" t="s">
        <v>135</v>
      </c>
      <c r="BE374" s="263">
        <v>792.2645</v>
      </c>
      <c r="BF374" s="263" t="s">
        <v>135</v>
      </c>
      <c r="BG374" s="263">
        <v>46359.184000000001</v>
      </c>
      <c r="BH374" s="263" t="s">
        <v>135</v>
      </c>
      <c r="BI374" s="263" t="s">
        <v>135</v>
      </c>
      <c r="BJ374" s="263">
        <v>-24608.588</v>
      </c>
      <c r="BK374" s="263">
        <v>-12366.808300000001</v>
      </c>
      <c r="BL374" s="263">
        <v>-49388.61</v>
      </c>
      <c r="BM374" s="263">
        <v>40709.680099999998</v>
      </c>
      <c r="BN374" s="263">
        <v>960.92169999999999</v>
      </c>
      <c r="BO374" s="263">
        <v>1288.7628</v>
      </c>
      <c r="BP374" s="263">
        <v>517801.57890000002</v>
      </c>
      <c r="BQ374" s="263">
        <v>-7650.3172000000004</v>
      </c>
      <c r="BR374" s="263">
        <v>5672.8593000000001</v>
      </c>
      <c r="BS374" s="263">
        <v>-195319.89499999999</v>
      </c>
      <c r="BT374" s="263">
        <v>-21914.9306</v>
      </c>
      <c r="BU374" s="263">
        <v>8015.2941000000001</v>
      </c>
      <c r="BV374" s="263">
        <v>111003.124</v>
      </c>
      <c r="BW374" s="263">
        <v>3039.6003000000001</v>
      </c>
      <c r="BX374" s="263" t="s">
        <v>135</v>
      </c>
      <c r="BY374" s="263" t="s">
        <v>135</v>
      </c>
      <c r="BZ374" s="263" t="s">
        <v>135</v>
      </c>
      <c r="CA374" s="263" t="s">
        <v>135</v>
      </c>
      <c r="CB374" s="263" t="s">
        <v>135</v>
      </c>
      <c r="CC374" s="263">
        <v>15399.4359</v>
      </c>
      <c r="CD374" s="263">
        <v>-39852.957199999997</v>
      </c>
      <c r="CE374" s="263">
        <v>-486.6003</v>
      </c>
      <c r="CF374" s="263" t="s">
        <v>135</v>
      </c>
      <c r="CG374" s="263">
        <v>-3196.4155999999998</v>
      </c>
      <c r="CH374" s="263">
        <v>4439.1668</v>
      </c>
      <c r="CI374" s="263">
        <v>1858.8105</v>
      </c>
      <c r="CJ374" s="263">
        <v>-8802.4742999999999</v>
      </c>
      <c r="CK374" s="263" t="s">
        <v>135</v>
      </c>
      <c r="CL374" s="263">
        <v>-23183.5694</v>
      </c>
      <c r="CM374" s="263">
        <v>-14383.9699</v>
      </c>
      <c r="CN374" s="263">
        <v>-932.13260000000002</v>
      </c>
      <c r="CO374" s="263">
        <v>-99.599699999999999</v>
      </c>
      <c r="CP374" s="263">
        <v>-17330.2916</v>
      </c>
      <c r="CQ374" s="263" t="s">
        <v>135</v>
      </c>
      <c r="CR374" s="263" t="s">
        <v>135</v>
      </c>
      <c r="CS374" s="263">
        <v>41724.038099999998</v>
      </c>
      <c r="CT374" s="263">
        <v>3571.866</v>
      </c>
      <c r="CU374" s="263" t="s">
        <v>135</v>
      </c>
      <c r="CV374" s="263" t="s">
        <v>135</v>
      </c>
      <c r="CW374" s="263">
        <v>17014.876100000001</v>
      </c>
      <c r="CX374" s="263">
        <v>32484.384399999999</v>
      </c>
      <c r="CY374" s="263">
        <v>4037.8319999999999</v>
      </c>
      <c r="CZ374" s="263">
        <v>2453.9996999999998</v>
      </c>
      <c r="DA374" s="263">
        <v>4798.6580999999996</v>
      </c>
      <c r="DB374" s="263">
        <v>2008.5327</v>
      </c>
      <c r="DC374" s="263" t="s">
        <v>135</v>
      </c>
      <c r="DD374" s="263">
        <v>4437.4913999999999</v>
      </c>
      <c r="DE374" s="263">
        <v>19950.951000000001</v>
      </c>
      <c r="DF374" s="263">
        <v>4670.0277999999998</v>
      </c>
      <c r="DG374" s="263">
        <v>1935.5037</v>
      </c>
      <c r="DH374" s="263">
        <v>-2356.8150000000001</v>
      </c>
      <c r="DI374" s="263" t="s">
        <v>135</v>
      </c>
      <c r="DJ374" s="263" t="s">
        <v>135</v>
      </c>
      <c r="DK374" s="263" t="s">
        <v>135</v>
      </c>
      <c r="DL374" s="263" t="s">
        <v>135</v>
      </c>
      <c r="DM374" s="263">
        <v>-108644.4</v>
      </c>
      <c r="DN374" s="263" t="s">
        <v>135</v>
      </c>
      <c r="DO374" s="263">
        <v>-6681.3410000000003</v>
      </c>
      <c r="DP374" s="263">
        <v>2712.3908999999999</v>
      </c>
      <c r="DQ374" s="263" t="s">
        <v>135</v>
      </c>
      <c r="DR374" s="263" t="s">
        <v>135</v>
      </c>
      <c r="DS374" s="263">
        <v>10310.083000000001</v>
      </c>
      <c r="DT374" s="263" t="s">
        <v>135</v>
      </c>
      <c r="DU374" s="263" t="s">
        <v>135</v>
      </c>
      <c r="DV374" s="263">
        <v>-172652.5</v>
      </c>
      <c r="DW374" s="263">
        <v>2514.2651999999998</v>
      </c>
      <c r="DX374" s="263">
        <v>0</v>
      </c>
      <c r="DY374" s="263">
        <v>1887.5361</v>
      </c>
      <c r="DZ374" s="263">
        <v>-5884.6989999999996</v>
      </c>
      <c r="EA374" s="263" t="s">
        <v>135</v>
      </c>
      <c r="EB374" s="263" t="s">
        <v>135</v>
      </c>
      <c r="EC374" s="263" t="s">
        <v>135</v>
      </c>
      <c r="ED374" s="263">
        <v>-411.52769999999998</v>
      </c>
      <c r="EE374" s="263">
        <v>-107876.3</v>
      </c>
      <c r="EF374" s="263">
        <v>-8218.9436999999998</v>
      </c>
      <c r="EG374" s="263" t="s">
        <v>135</v>
      </c>
      <c r="EH374" s="263" t="s">
        <v>135</v>
      </c>
      <c r="EI374" s="263" t="s">
        <v>135</v>
      </c>
      <c r="EJ374" s="263" t="s">
        <v>135</v>
      </c>
      <c r="EK374" s="263">
        <v>17369.813999999998</v>
      </c>
      <c r="EL374" s="263">
        <v>3381.556</v>
      </c>
      <c r="EM374" s="263" t="s">
        <v>135</v>
      </c>
      <c r="EN374" s="263">
        <v>-38828.199999999997</v>
      </c>
      <c r="EO374" s="263">
        <v>-1012.0119999999999</v>
      </c>
      <c r="EP374" s="263" t="s">
        <v>6977</v>
      </c>
      <c r="EQ374" s="263" t="s">
        <v>6977</v>
      </c>
      <c r="ER374" s="263" t="s">
        <v>6977</v>
      </c>
      <c r="ES374" s="263" t="s">
        <v>6977</v>
      </c>
      <c r="ET374" s="263" t="s">
        <v>6977</v>
      </c>
      <c r="EU374" s="263" t="s">
        <v>6977</v>
      </c>
      <c r="EV374" s="263" t="s">
        <v>6977</v>
      </c>
      <c r="EW374" s="263" t="s">
        <v>6977</v>
      </c>
      <c r="EX374" s="263" t="s">
        <v>6977</v>
      </c>
      <c r="EY374" s="263" t="s">
        <v>6977</v>
      </c>
      <c r="EZ374" s="263" t="s">
        <v>6977</v>
      </c>
      <c r="FA374" s="263" t="s">
        <v>6977</v>
      </c>
      <c r="FB374" s="263" t="s">
        <v>6977</v>
      </c>
      <c r="FC374" s="263" t="s">
        <v>6977</v>
      </c>
      <c r="FD374" s="263" t="s">
        <v>6977</v>
      </c>
      <c r="FE374" s="263" t="s">
        <v>6977</v>
      </c>
      <c r="FF374" s="263" t="s">
        <v>6977</v>
      </c>
      <c r="FG374" s="263" t="s">
        <v>6977</v>
      </c>
      <c r="FH374" s="263" t="s">
        <v>6977</v>
      </c>
      <c r="FI374" s="263" t="s">
        <v>6977</v>
      </c>
      <c r="FJ374" s="263" t="s">
        <v>6977</v>
      </c>
      <c r="FK374" s="263" t="s">
        <v>6977</v>
      </c>
      <c r="FL374" s="263" t="s">
        <v>6977</v>
      </c>
      <c r="FM374" s="263" t="s">
        <v>6977</v>
      </c>
      <c r="FN374" s="263" t="s">
        <v>6977</v>
      </c>
      <c r="FO374" s="263" t="s">
        <v>6977</v>
      </c>
      <c r="FP374" s="263" t="s">
        <v>6977</v>
      </c>
      <c r="FQ374" s="263" t="s">
        <v>6977</v>
      </c>
      <c r="FR374" s="263" t="s">
        <v>6977</v>
      </c>
      <c r="FS374" s="263" t="s">
        <v>6977</v>
      </c>
      <c r="FT374" s="263" t="s">
        <v>6977</v>
      </c>
      <c r="FU374" s="263" t="s">
        <v>6977</v>
      </c>
      <c r="FV374" s="263" t="s">
        <v>6977</v>
      </c>
      <c r="FW374" s="263" t="s">
        <v>6977</v>
      </c>
      <c r="FX374" s="263" t="s">
        <v>6977</v>
      </c>
      <c r="FY374" s="263" t="s">
        <v>6977</v>
      </c>
      <c r="FZ374" s="263" t="s">
        <v>6977</v>
      </c>
      <c r="GA374" s="263" t="s">
        <v>6977</v>
      </c>
      <c r="GB374" s="263" t="s">
        <v>6977</v>
      </c>
      <c r="GC374" s="263" t="s">
        <v>6977</v>
      </c>
      <c r="GD374" s="263" t="s">
        <v>6977</v>
      </c>
      <c r="GE374" s="263" t="s">
        <v>6977</v>
      </c>
      <c r="GF374" s="263" t="s">
        <v>6977</v>
      </c>
      <c r="GG374" s="263" t="s">
        <v>6977</v>
      </c>
      <c r="GH374" s="263" t="s">
        <v>6977</v>
      </c>
      <c r="GI374" s="263" t="s">
        <v>6977</v>
      </c>
      <c r="GJ374" s="263" t="s">
        <v>6977</v>
      </c>
      <c r="GK374" s="263" t="s">
        <v>6977</v>
      </c>
      <c r="GL374" s="263" t="s">
        <v>6977</v>
      </c>
      <c r="GM374" s="263" t="s">
        <v>6977</v>
      </c>
      <c r="GN374" s="263" t="s">
        <v>6977</v>
      </c>
      <c r="GO374" s="263" t="s">
        <v>6977</v>
      </c>
      <c r="GP374" s="263" t="s">
        <v>6977</v>
      </c>
      <c r="GQ374" s="263" t="s">
        <v>6977</v>
      </c>
      <c r="GR374" s="263" t="s">
        <v>6977</v>
      </c>
      <c r="GS374" s="263" t="s">
        <v>6977</v>
      </c>
      <c r="GT374" s="263" t="s">
        <v>6977</v>
      </c>
      <c r="GU374" s="263" t="s">
        <v>6977</v>
      </c>
      <c r="GV374" s="263" t="s">
        <v>6977</v>
      </c>
      <c r="GW374" s="263" t="s">
        <v>6977</v>
      </c>
      <c r="GX374" s="263" t="s">
        <v>6977</v>
      </c>
      <c r="GY374" s="263" t="s">
        <v>6977</v>
      </c>
      <c r="GZ374" s="263" t="s">
        <v>6977</v>
      </c>
      <c r="HA374" s="263" t="s">
        <v>6977</v>
      </c>
      <c r="HB374" s="263" t="s">
        <v>6977</v>
      </c>
      <c r="HC374" s="263" t="s">
        <v>6977</v>
      </c>
      <c r="HD374" s="263" t="s">
        <v>6977</v>
      </c>
      <c r="HE374" s="263" t="s">
        <v>6977</v>
      </c>
      <c r="HF374" s="263" t="s">
        <v>6977</v>
      </c>
      <c r="HG374" s="263" t="s">
        <v>6977</v>
      </c>
      <c r="HH374" s="263" t="s">
        <v>6977</v>
      </c>
      <c r="HI374" s="263" t="s">
        <v>6977</v>
      </c>
      <c r="HJ374" s="263" t="s">
        <v>6977</v>
      </c>
      <c r="HK374" s="263" t="s">
        <v>6977</v>
      </c>
      <c r="HL374" s="263" t="s">
        <v>6977</v>
      </c>
      <c r="HM374" s="263" t="s">
        <v>6977</v>
      </c>
      <c r="HN374" s="263" t="s">
        <v>6977</v>
      </c>
      <c r="HO374" s="263" t="s">
        <v>6977</v>
      </c>
      <c r="HP374" s="263" t="s">
        <v>6977</v>
      </c>
      <c r="HQ374" s="263" t="s">
        <v>6977</v>
      </c>
    </row>
    <row r="375" spans="2:225">
      <c r="C375" s="229"/>
      <c r="D375" s="212"/>
      <c r="E375" s="229" t="s">
        <v>7215</v>
      </c>
      <c r="F375" s="235" t="s">
        <v>7289</v>
      </c>
      <c r="G375" s="260" t="s">
        <v>7206</v>
      </c>
      <c r="H375" s="261" t="s">
        <v>7213</v>
      </c>
      <c r="I375" s="263">
        <v>-11161.615900000001</v>
      </c>
      <c r="J375" s="263">
        <v>1012500</v>
      </c>
      <c r="K375" s="263">
        <v>-21007.5723</v>
      </c>
      <c r="L375" s="263" t="s">
        <v>135</v>
      </c>
      <c r="M375" s="263" t="s">
        <v>135</v>
      </c>
      <c r="N375" s="263">
        <v>4303100</v>
      </c>
      <c r="O375" s="263">
        <v>7628000</v>
      </c>
      <c r="P375" s="263">
        <v>-2736.3807000000002</v>
      </c>
      <c r="Q375" s="263">
        <v>-21211.039799999999</v>
      </c>
      <c r="R375" s="263">
        <v>-69695.314599999998</v>
      </c>
      <c r="S375" s="263">
        <v>272482.59629999998</v>
      </c>
      <c r="T375" s="263">
        <v>-3790.4133000000002</v>
      </c>
      <c r="U375" s="263">
        <v>-2272.9801000000002</v>
      </c>
      <c r="V375" s="263" t="s">
        <v>135</v>
      </c>
      <c r="W375" s="263">
        <v>706.71450000000004</v>
      </c>
      <c r="X375" s="263">
        <v>-6754.9922999999999</v>
      </c>
      <c r="Y375" s="263">
        <v>14306.404</v>
      </c>
      <c r="Z375" s="263" t="s">
        <v>135</v>
      </c>
      <c r="AA375" s="263">
        <v>549186.36259999999</v>
      </c>
      <c r="AB375" s="263" t="s">
        <v>135</v>
      </c>
      <c r="AC375" s="263">
        <v>-231.9177</v>
      </c>
      <c r="AD375" s="263" t="s">
        <v>135</v>
      </c>
      <c r="AE375" s="263">
        <v>15161.302</v>
      </c>
      <c r="AF375" s="263">
        <v>37422.536599999999</v>
      </c>
      <c r="AG375" s="263" t="s">
        <v>135</v>
      </c>
      <c r="AH375" s="263" t="s">
        <v>135</v>
      </c>
      <c r="AI375" s="263">
        <v>-3101.7282</v>
      </c>
      <c r="AJ375" s="263">
        <v>20009.6777</v>
      </c>
      <c r="AK375" s="263">
        <v>-14758.2564</v>
      </c>
      <c r="AL375" s="263">
        <v>323.55329999999998</v>
      </c>
      <c r="AM375" s="263">
        <v>-381.09890000000001</v>
      </c>
      <c r="AN375" s="263">
        <v>17880.116600000001</v>
      </c>
      <c r="AO375" s="263">
        <v>8928.5169999999998</v>
      </c>
      <c r="AP375" s="263" t="s">
        <v>135</v>
      </c>
      <c r="AQ375" s="263" t="s">
        <v>135</v>
      </c>
      <c r="AR375" s="263">
        <v>39238.462200000002</v>
      </c>
      <c r="AS375" s="263" t="s">
        <v>135</v>
      </c>
      <c r="AT375" s="263">
        <v>11378.556</v>
      </c>
      <c r="AU375" s="263">
        <v>-100616.91099999999</v>
      </c>
      <c r="AV375" s="263" t="s">
        <v>135</v>
      </c>
      <c r="AW375" s="263">
        <v>-15425.8092</v>
      </c>
      <c r="AX375" s="263" t="s">
        <v>135</v>
      </c>
      <c r="AY375" s="263">
        <v>17639.2461</v>
      </c>
      <c r="AZ375" s="263">
        <v>-260166.29430000001</v>
      </c>
      <c r="BA375" s="263">
        <v>-4223.2889999999998</v>
      </c>
      <c r="BB375" s="263">
        <v>129.6343</v>
      </c>
      <c r="BC375" s="263" t="s">
        <v>135</v>
      </c>
      <c r="BD375" s="263" t="s">
        <v>135</v>
      </c>
      <c r="BE375" s="263">
        <v>1592.7149999999999</v>
      </c>
      <c r="BF375" s="263" t="s">
        <v>135</v>
      </c>
      <c r="BG375" s="263">
        <v>35989.189200000001</v>
      </c>
      <c r="BH375" s="263" t="s">
        <v>135</v>
      </c>
      <c r="BI375" s="263">
        <v>14926.778700000001</v>
      </c>
      <c r="BJ375" s="263">
        <v>-22551.306499999999</v>
      </c>
      <c r="BK375" s="263">
        <v>-11306.7966</v>
      </c>
      <c r="BL375" s="263">
        <v>-45581.2742</v>
      </c>
      <c r="BM375" s="263">
        <v>3490.9151000000002</v>
      </c>
      <c r="BN375" s="263">
        <v>833.12959999999998</v>
      </c>
      <c r="BO375" s="263">
        <v>2132.8759</v>
      </c>
      <c r="BP375" s="263">
        <v>427782.84080000001</v>
      </c>
      <c r="BQ375" s="263">
        <v>-7444.4876000000004</v>
      </c>
      <c r="BR375" s="263">
        <v>5598.2694000000001</v>
      </c>
      <c r="BS375" s="263">
        <v>-206358.17230000001</v>
      </c>
      <c r="BT375" s="263">
        <v>-21428.183400000002</v>
      </c>
      <c r="BU375" s="263">
        <v>8996.9989999999998</v>
      </c>
      <c r="BV375" s="263">
        <v>112446.00049999999</v>
      </c>
      <c r="BW375" s="263">
        <v>4027.8633</v>
      </c>
      <c r="BX375" s="263" t="s">
        <v>135</v>
      </c>
      <c r="BY375" s="263" t="s">
        <v>135</v>
      </c>
      <c r="BZ375" s="263" t="s">
        <v>135</v>
      </c>
      <c r="CA375" s="263" t="s">
        <v>135</v>
      </c>
      <c r="CB375" s="263" t="s">
        <v>135</v>
      </c>
      <c r="CC375" s="263">
        <v>17049.7736</v>
      </c>
      <c r="CD375" s="263">
        <v>-34648.702499999999</v>
      </c>
      <c r="CE375" s="263">
        <v>-458.15069999999997</v>
      </c>
      <c r="CF375" s="263" t="s">
        <v>135</v>
      </c>
      <c r="CG375" s="263">
        <v>-4701.5213999999996</v>
      </c>
      <c r="CH375" s="263">
        <v>5498.0217000000002</v>
      </c>
      <c r="CI375" s="263">
        <v>764.22680000000003</v>
      </c>
      <c r="CJ375" s="263">
        <v>-960.43140000000005</v>
      </c>
      <c r="CK375" s="263" t="s">
        <v>135</v>
      </c>
      <c r="CL375" s="263">
        <v>-22418.5906</v>
      </c>
      <c r="CM375" s="263">
        <v>-16872.821400000001</v>
      </c>
      <c r="CN375" s="263">
        <v>-802.27650000000006</v>
      </c>
      <c r="CO375" s="263">
        <v>-96.3874</v>
      </c>
      <c r="CP375" s="263">
        <v>-15664.942999999999</v>
      </c>
      <c r="CQ375" s="263" t="s">
        <v>135</v>
      </c>
      <c r="CR375" s="263" t="s">
        <v>135</v>
      </c>
      <c r="CS375" s="263">
        <v>42589.897400000002</v>
      </c>
      <c r="CT375" s="263">
        <v>3645.8926999999999</v>
      </c>
      <c r="CU375" s="263" t="s">
        <v>135</v>
      </c>
      <c r="CV375" s="263" t="s">
        <v>135</v>
      </c>
      <c r="CW375" s="263">
        <v>16560.502</v>
      </c>
      <c r="CX375" s="263">
        <v>18194.657500000001</v>
      </c>
      <c r="CY375" s="263">
        <v>5176.9439000000002</v>
      </c>
      <c r="CZ375" s="263">
        <v>2328.8092999999999</v>
      </c>
      <c r="DA375" s="263">
        <v>5079.8741</v>
      </c>
      <c r="DB375" s="263">
        <v>2123.62</v>
      </c>
      <c r="DC375" s="263" t="s">
        <v>135</v>
      </c>
      <c r="DD375" s="263">
        <v>-754.53430000000003</v>
      </c>
      <c r="DE375" s="263">
        <v>22311.143</v>
      </c>
      <c r="DF375" s="263">
        <v>7128.4917999999998</v>
      </c>
      <c r="DG375" s="263">
        <v>634.29100000000005</v>
      </c>
      <c r="DH375" s="263">
        <v>-2552.0419999999999</v>
      </c>
      <c r="DI375" s="263" t="s">
        <v>135</v>
      </c>
      <c r="DJ375" s="263" t="s">
        <v>135</v>
      </c>
      <c r="DK375" s="263">
        <v>2019.4766</v>
      </c>
      <c r="DL375" s="263" t="s">
        <v>135</v>
      </c>
      <c r="DM375" s="263">
        <v>-94436.18</v>
      </c>
      <c r="DN375" s="263" t="s">
        <v>135</v>
      </c>
      <c r="DO375" s="263">
        <v>-7068.9840000000004</v>
      </c>
      <c r="DP375" s="263">
        <v>3129.8346999999999</v>
      </c>
      <c r="DQ375" s="263" t="s">
        <v>135</v>
      </c>
      <c r="DR375" s="263" t="s">
        <v>135</v>
      </c>
      <c r="DS375" s="263">
        <v>10222.558999999999</v>
      </c>
      <c r="DT375" s="263" t="s">
        <v>135</v>
      </c>
      <c r="DU375" s="263" t="s">
        <v>135</v>
      </c>
      <c r="DV375" s="263">
        <v>-167491.5</v>
      </c>
      <c r="DW375" s="263">
        <v>3081.4151999999999</v>
      </c>
      <c r="DX375" s="263">
        <v>-19.497599999999998</v>
      </c>
      <c r="DY375" s="263">
        <v>1703.4909</v>
      </c>
      <c r="DZ375" s="263">
        <v>-3885.1129999999998</v>
      </c>
      <c r="EA375" s="263" t="s">
        <v>135</v>
      </c>
      <c r="EB375" s="263" t="s">
        <v>135</v>
      </c>
      <c r="EC375" s="263" t="s">
        <v>135</v>
      </c>
      <c r="ED375" s="263">
        <v>-390.25850000000003</v>
      </c>
      <c r="EE375" s="263">
        <v>-89621.49</v>
      </c>
      <c r="EF375" s="263">
        <v>-5618.9458000000004</v>
      </c>
      <c r="EG375" s="263" t="s">
        <v>135</v>
      </c>
      <c r="EH375" s="263" t="s">
        <v>135</v>
      </c>
      <c r="EI375" s="263" t="s">
        <v>135</v>
      </c>
      <c r="EJ375" s="263" t="s">
        <v>135</v>
      </c>
      <c r="EK375" s="263">
        <v>1170.0056999999999</v>
      </c>
      <c r="EL375" s="263">
        <v>3223.2638999999999</v>
      </c>
      <c r="EM375" s="263" t="s">
        <v>135</v>
      </c>
      <c r="EN375" s="263">
        <v>-44262.59</v>
      </c>
      <c r="EO375" s="263">
        <v>-1012.792</v>
      </c>
      <c r="EP375" s="263" t="s">
        <v>6977</v>
      </c>
      <c r="EQ375" s="263" t="s">
        <v>6977</v>
      </c>
      <c r="ER375" s="263" t="s">
        <v>6977</v>
      </c>
      <c r="ES375" s="263" t="s">
        <v>6977</v>
      </c>
      <c r="ET375" s="263" t="s">
        <v>6977</v>
      </c>
      <c r="EU375" s="263" t="s">
        <v>6977</v>
      </c>
      <c r="EV375" s="263" t="s">
        <v>6977</v>
      </c>
      <c r="EW375" s="263" t="s">
        <v>6977</v>
      </c>
      <c r="EX375" s="263" t="s">
        <v>6977</v>
      </c>
      <c r="EY375" s="263" t="s">
        <v>6977</v>
      </c>
      <c r="EZ375" s="263" t="s">
        <v>6977</v>
      </c>
      <c r="FA375" s="263" t="s">
        <v>6977</v>
      </c>
      <c r="FB375" s="263" t="s">
        <v>6977</v>
      </c>
      <c r="FC375" s="263" t="s">
        <v>6977</v>
      </c>
      <c r="FD375" s="263" t="s">
        <v>6977</v>
      </c>
      <c r="FE375" s="263" t="s">
        <v>6977</v>
      </c>
      <c r="FF375" s="263" t="s">
        <v>6977</v>
      </c>
      <c r="FG375" s="263" t="s">
        <v>6977</v>
      </c>
      <c r="FH375" s="263" t="s">
        <v>6977</v>
      </c>
      <c r="FI375" s="263" t="s">
        <v>6977</v>
      </c>
      <c r="FJ375" s="263" t="s">
        <v>6977</v>
      </c>
      <c r="FK375" s="263" t="s">
        <v>6977</v>
      </c>
      <c r="FL375" s="263" t="s">
        <v>6977</v>
      </c>
      <c r="FM375" s="263" t="s">
        <v>6977</v>
      </c>
      <c r="FN375" s="263" t="s">
        <v>6977</v>
      </c>
      <c r="FO375" s="263" t="s">
        <v>6977</v>
      </c>
      <c r="FP375" s="263" t="s">
        <v>6977</v>
      </c>
      <c r="FQ375" s="263" t="s">
        <v>6977</v>
      </c>
      <c r="FR375" s="263" t="s">
        <v>6977</v>
      </c>
      <c r="FS375" s="263" t="s">
        <v>6977</v>
      </c>
      <c r="FT375" s="263" t="s">
        <v>6977</v>
      </c>
      <c r="FU375" s="263" t="s">
        <v>6977</v>
      </c>
      <c r="FV375" s="263" t="s">
        <v>6977</v>
      </c>
      <c r="FW375" s="263" t="s">
        <v>6977</v>
      </c>
      <c r="FX375" s="263" t="s">
        <v>6977</v>
      </c>
      <c r="FY375" s="263" t="s">
        <v>6977</v>
      </c>
      <c r="FZ375" s="263" t="s">
        <v>6977</v>
      </c>
      <c r="GA375" s="263" t="s">
        <v>6977</v>
      </c>
      <c r="GB375" s="263" t="s">
        <v>6977</v>
      </c>
      <c r="GC375" s="263" t="s">
        <v>6977</v>
      </c>
      <c r="GD375" s="263" t="s">
        <v>6977</v>
      </c>
      <c r="GE375" s="263" t="s">
        <v>6977</v>
      </c>
      <c r="GF375" s="263" t="s">
        <v>6977</v>
      </c>
      <c r="GG375" s="263" t="s">
        <v>6977</v>
      </c>
      <c r="GH375" s="263" t="s">
        <v>6977</v>
      </c>
      <c r="GI375" s="263" t="s">
        <v>6977</v>
      </c>
      <c r="GJ375" s="263" t="s">
        <v>6977</v>
      </c>
      <c r="GK375" s="263" t="s">
        <v>6977</v>
      </c>
      <c r="GL375" s="263" t="s">
        <v>6977</v>
      </c>
      <c r="GM375" s="263" t="s">
        <v>6977</v>
      </c>
      <c r="GN375" s="263" t="s">
        <v>6977</v>
      </c>
      <c r="GO375" s="263" t="s">
        <v>6977</v>
      </c>
      <c r="GP375" s="263" t="s">
        <v>6977</v>
      </c>
      <c r="GQ375" s="263" t="s">
        <v>6977</v>
      </c>
      <c r="GR375" s="263" t="s">
        <v>6977</v>
      </c>
      <c r="GS375" s="263" t="s">
        <v>6977</v>
      </c>
      <c r="GT375" s="263" t="s">
        <v>6977</v>
      </c>
      <c r="GU375" s="263" t="s">
        <v>6977</v>
      </c>
      <c r="GV375" s="263" t="s">
        <v>6977</v>
      </c>
      <c r="GW375" s="263" t="s">
        <v>6977</v>
      </c>
      <c r="GX375" s="263" t="s">
        <v>6977</v>
      </c>
      <c r="GY375" s="263" t="s">
        <v>6977</v>
      </c>
      <c r="GZ375" s="263" t="s">
        <v>6977</v>
      </c>
      <c r="HA375" s="263" t="s">
        <v>6977</v>
      </c>
      <c r="HB375" s="263" t="s">
        <v>6977</v>
      </c>
      <c r="HC375" s="263" t="s">
        <v>6977</v>
      </c>
      <c r="HD375" s="263" t="s">
        <v>6977</v>
      </c>
      <c r="HE375" s="263" t="s">
        <v>6977</v>
      </c>
      <c r="HF375" s="263" t="s">
        <v>6977</v>
      </c>
      <c r="HG375" s="263" t="s">
        <v>6977</v>
      </c>
      <c r="HH375" s="263" t="s">
        <v>6977</v>
      </c>
      <c r="HI375" s="263" t="s">
        <v>6977</v>
      </c>
      <c r="HJ375" s="263" t="s">
        <v>6977</v>
      </c>
      <c r="HK375" s="263" t="s">
        <v>6977</v>
      </c>
      <c r="HL375" s="263" t="s">
        <v>6977</v>
      </c>
      <c r="HM375" s="263" t="s">
        <v>6977</v>
      </c>
      <c r="HN375" s="263" t="s">
        <v>6977</v>
      </c>
      <c r="HO375" s="263" t="s">
        <v>6977</v>
      </c>
      <c r="HP375" s="263" t="s">
        <v>6977</v>
      </c>
      <c r="HQ375" s="263" t="s">
        <v>6977</v>
      </c>
    </row>
    <row r="376" spans="2:225">
      <c r="C376" s="229"/>
      <c r="D376" s="212"/>
      <c r="E376" s="229" t="s">
        <v>7216</v>
      </c>
      <c r="F376" s="235" t="s">
        <v>7289</v>
      </c>
      <c r="G376" s="260" t="s">
        <v>7206</v>
      </c>
      <c r="H376" s="261" t="s">
        <v>7213</v>
      </c>
      <c r="I376" s="263">
        <v>-14322.857900000001</v>
      </c>
      <c r="J376" s="263">
        <v>933000.28509999998</v>
      </c>
      <c r="K376" s="263">
        <v>-23223.998899999999</v>
      </c>
      <c r="L376" s="263" t="s">
        <v>135</v>
      </c>
      <c r="M376" s="263" t="s">
        <v>135</v>
      </c>
      <c r="N376" s="263">
        <v>696835.09569999995</v>
      </c>
      <c r="O376" s="263">
        <v>1890600</v>
      </c>
      <c r="P376" s="263">
        <v>-21306.534899999999</v>
      </c>
      <c r="Q376" s="263">
        <v>-5049.5155999999997</v>
      </c>
      <c r="R376" s="263">
        <v>-984606.66</v>
      </c>
      <c r="S376" s="263">
        <v>352719.27929999999</v>
      </c>
      <c r="T376" s="263">
        <v>-3461.1408000000001</v>
      </c>
      <c r="U376" s="263">
        <v>-5529.7003999999997</v>
      </c>
      <c r="V376" s="263" t="s">
        <v>135</v>
      </c>
      <c r="W376" s="263">
        <v>-509.44110000000001</v>
      </c>
      <c r="X376" s="263">
        <v>-39533.164400000001</v>
      </c>
      <c r="Y376" s="263">
        <v>19691.1283</v>
      </c>
      <c r="Z376" s="263" t="s">
        <v>135</v>
      </c>
      <c r="AA376" s="263">
        <v>625799.75580000004</v>
      </c>
      <c r="AB376" s="263" t="s">
        <v>135</v>
      </c>
      <c r="AC376" s="263">
        <v>-356.02100000000002</v>
      </c>
      <c r="AD376" s="263" t="s">
        <v>135</v>
      </c>
      <c r="AE376" s="263">
        <v>16936.153300000002</v>
      </c>
      <c r="AF376" s="263">
        <v>48345.481200000002</v>
      </c>
      <c r="AG376" s="263">
        <v>-404.61219999999997</v>
      </c>
      <c r="AH376" s="263" t="s">
        <v>135</v>
      </c>
      <c r="AI376" s="263">
        <v>-25885.3531</v>
      </c>
      <c r="AJ376" s="263">
        <v>37641.707900000001</v>
      </c>
      <c r="AK376" s="263">
        <v>-1569.442</v>
      </c>
      <c r="AL376" s="263">
        <v>2004.9024999999999</v>
      </c>
      <c r="AM376" s="263">
        <v>-1065.3186000000001</v>
      </c>
      <c r="AN376" s="263">
        <v>20158.906500000001</v>
      </c>
      <c r="AO376" s="263">
        <v>7884.3492999999999</v>
      </c>
      <c r="AP376" s="263" t="s">
        <v>135</v>
      </c>
      <c r="AQ376" s="263">
        <v>23057.817200000001</v>
      </c>
      <c r="AR376" s="263">
        <v>8104.9886999999999</v>
      </c>
      <c r="AS376" s="263" t="s">
        <v>135</v>
      </c>
      <c r="AT376" s="263">
        <v>15989.2983</v>
      </c>
      <c r="AU376" s="263">
        <v>-147423.5252</v>
      </c>
      <c r="AV376" s="263" t="s">
        <v>135</v>
      </c>
      <c r="AW376" s="263">
        <v>-14477.433300000001</v>
      </c>
      <c r="AX376" s="263" t="s">
        <v>135</v>
      </c>
      <c r="AY376" s="263">
        <v>47166.934300000001</v>
      </c>
      <c r="AZ376" s="263">
        <v>-250731.83540000001</v>
      </c>
      <c r="BA376" s="263">
        <v>-270.70069999999998</v>
      </c>
      <c r="BB376" s="263">
        <v>-646.04259999999999</v>
      </c>
      <c r="BC376" s="263" t="s">
        <v>135</v>
      </c>
      <c r="BD376" s="263" t="s">
        <v>135</v>
      </c>
      <c r="BE376" s="263">
        <v>-706.53049999999996</v>
      </c>
      <c r="BF376" s="263" t="s">
        <v>135</v>
      </c>
      <c r="BG376" s="263">
        <v>105552.573</v>
      </c>
      <c r="BH376" s="263" t="s">
        <v>135</v>
      </c>
      <c r="BI376" s="263">
        <v>11977.1175</v>
      </c>
      <c r="BJ376" s="263">
        <v>-4907.7892000000002</v>
      </c>
      <c r="BK376" s="263">
        <v>12889.3125</v>
      </c>
      <c r="BL376" s="263">
        <v>-42091.663999999997</v>
      </c>
      <c r="BM376" s="263">
        <v>-62077.755799999999</v>
      </c>
      <c r="BN376" s="263">
        <v>2299.8099000000002</v>
      </c>
      <c r="BO376" s="263">
        <v>4103.1388999999999</v>
      </c>
      <c r="BP376" s="263">
        <v>383265.93489999999</v>
      </c>
      <c r="BQ376" s="263">
        <v>4522.4299000000001</v>
      </c>
      <c r="BR376" s="263">
        <v>3162.4798999999998</v>
      </c>
      <c r="BS376" s="263">
        <v>-356873.26280000003</v>
      </c>
      <c r="BT376" s="263">
        <v>-7348.0747000000001</v>
      </c>
      <c r="BU376" s="263">
        <v>12616.085300000001</v>
      </c>
      <c r="BV376" s="263">
        <v>124916.9808</v>
      </c>
      <c r="BW376" s="263">
        <v>8739.9073000000008</v>
      </c>
      <c r="BX376" s="263" t="s">
        <v>135</v>
      </c>
      <c r="BY376" s="263" t="s">
        <v>135</v>
      </c>
      <c r="BZ376" s="263" t="s">
        <v>135</v>
      </c>
      <c r="CA376" s="263" t="s">
        <v>135</v>
      </c>
      <c r="CB376" s="263" t="s">
        <v>135</v>
      </c>
      <c r="CC376" s="263">
        <v>-17428.2045</v>
      </c>
      <c r="CD376" s="263">
        <v>-1734.3088</v>
      </c>
      <c r="CE376" s="263" t="s">
        <v>135</v>
      </c>
      <c r="CF376" s="263" t="s">
        <v>135</v>
      </c>
      <c r="CG376" s="263">
        <v>-7531.7879000000003</v>
      </c>
      <c r="CH376" s="263">
        <v>-6106.9227000000001</v>
      </c>
      <c r="CI376" s="263">
        <v>-6354.4795999999997</v>
      </c>
      <c r="CJ376" s="263">
        <v>-7873.7763999999997</v>
      </c>
      <c r="CK376" s="263" t="s">
        <v>135</v>
      </c>
      <c r="CL376" s="263">
        <v>5719.1193000000003</v>
      </c>
      <c r="CM376" s="263">
        <v>-15385.5906</v>
      </c>
      <c r="CN376" s="263">
        <v>-749.94510000000002</v>
      </c>
      <c r="CO376" s="263">
        <v>-57.496600000000001</v>
      </c>
      <c r="CP376" s="263">
        <v>-10864.165800000001</v>
      </c>
      <c r="CQ376" s="263" t="s">
        <v>135</v>
      </c>
      <c r="CR376" s="263" t="s">
        <v>135</v>
      </c>
      <c r="CS376" s="263">
        <v>56530.130799999999</v>
      </c>
      <c r="CT376" s="263">
        <v>2110.4852000000001</v>
      </c>
      <c r="CU376" s="263" t="s">
        <v>135</v>
      </c>
      <c r="CV376" s="263" t="s">
        <v>135</v>
      </c>
      <c r="CW376" s="263">
        <v>22408.433400000002</v>
      </c>
      <c r="CX376" s="263">
        <v>-14965.0425</v>
      </c>
      <c r="CY376" s="263">
        <v>5958.6846999999998</v>
      </c>
      <c r="CZ376" s="263">
        <v>-5946.7148999999999</v>
      </c>
      <c r="DA376" s="263">
        <v>8403.7500999999993</v>
      </c>
      <c r="DB376" s="263">
        <v>2751.8283000000001</v>
      </c>
      <c r="DC376" s="263" t="s">
        <v>135</v>
      </c>
      <c r="DD376" s="263">
        <v>-63924.12</v>
      </c>
      <c r="DE376" s="263">
        <v>39266.131000000001</v>
      </c>
      <c r="DF376" s="263">
        <v>11790.553</v>
      </c>
      <c r="DG376" s="263">
        <v>163.79069999999999</v>
      </c>
      <c r="DH376" s="263">
        <v>-3720.9110000000001</v>
      </c>
      <c r="DI376" s="263" t="s">
        <v>135</v>
      </c>
      <c r="DJ376" s="263" t="s">
        <v>135</v>
      </c>
      <c r="DK376" s="263" t="s">
        <v>135</v>
      </c>
      <c r="DL376" s="263" t="s">
        <v>135</v>
      </c>
      <c r="DM376" s="263">
        <v>-42398.64</v>
      </c>
      <c r="DN376" s="263" t="s">
        <v>135</v>
      </c>
      <c r="DO376" s="263">
        <v>-47134.18</v>
      </c>
      <c r="DP376" s="263">
        <v>4136.5904</v>
      </c>
      <c r="DQ376" s="263" t="s">
        <v>135</v>
      </c>
      <c r="DR376" s="263" t="s">
        <v>135</v>
      </c>
      <c r="DS376" s="263">
        <v>12026.62</v>
      </c>
      <c r="DT376" s="263" t="s">
        <v>135</v>
      </c>
      <c r="DU376" s="263" t="s">
        <v>135</v>
      </c>
      <c r="DV376" s="263">
        <v>-121487</v>
      </c>
      <c r="DW376" s="263">
        <v>5548.5466999999999</v>
      </c>
      <c r="DX376" s="263" t="s">
        <v>135</v>
      </c>
      <c r="DY376" s="263">
        <v>4122.5487999999996</v>
      </c>
      <c r="DZ376" s="263">
        <v>-1636.71</v>
      </c>
      <c r="EA376" s="263" t="s">
        <v>135</v>
      </c>
      <c r="EB376" s="263" t="s">
        <v>135</v>
      </c>
      <c r="EC376" s="263" t="s">
        <v>135</v>
      </c>
      <c r="ED376" s="263">
        <v>-1420.088</v>
      </c>
      <c r="EE376" s="263">
        <v>-83948.07</v>
      </c>
      <c r="EF376" s="263">
        <v>-8404.3510000000006</v>
      </c>
      <c r="EG376" s="263" t="s">
        <v>135</v>
      </c>
      <c r="EH376" s="263">
        <v>778434.88</v>
      </c>
      <c r="EI376" s="263" t="s">
        <v>135</v>
      </c>
      <c r="EJ376" s="263" t="s">
        <v>135</v>
      </c>
      <c r="EK376" s="263">
        <v>-20954.419999999998</v>
      </c>
      <c r="EL376" s="263">
        <v>5029.027</v>
      </c>
      <c r="EM376" s="263" t="s">
        <v>135</v>
      </c>
      <c r="EN376" s="263">
        <v>-20952.71</v>
      </c>
      <c r="EO376" s="263">
        <v>-3426.875</v>
      </c>
      <c r="EP376" s="263" t="s">
        <v>6977</v>
      </c>
      <c r="EQ376" s="263" t="s">
        <v>6977</v>
      </c>
      <c r="ER376" s="263" t="s">
        <v>6977</v>
      </c>
      <c r="ES376" s="263" t="s">
        <v>6977</v>
      </c>
      <c r="ET376" s="263" t="s">
        <v>6977</v>
      </c>
      <c r="EU376" s="263" t="s">
        <v>6977</v>
      </c>
      <c r="EV376" s="263" t="s">
        <v>6977</v>
      </c>
      <c r="EW376" s="263" t="s">
        <v>6977</v>
      </c>
      <c r="EX376" s="263" t="s">
        <v>6977</v>
      </c>
      <c r="EY376" s="263" t="s">
        <v>6977</v>
      </c>
      <c r="EZ376" s="263" t="s">
        <v>6977</v>
      </c>
      <c r="FA376" s="263" t="s">
        <v>6977</v>
      </c>
      <c r="FB376" s="263" t="s">
        <v>6977</v>
      </c>
      <c r="FC376" s="263" t="s">
        <v>6977</v>
      </c>
      <c r="FD376" s="263" t="s">
        <v>6977</v>
      </c>
      <c r="FE376" s="263" t="s">
        <v>6977</v>
      </c>
      <c r="FF376" s="263" t="s">
        <v>6977</v>
      </c>
      <c r="FG376" s="263" t="s">
        <v>6977</v>
      </c>
      <c r="FH376" s="263" t="s">
        <v>6977</v>
      </c>
      <c r="FI376" s="263" t="s">
        <v>6977</v>
      </c>
      <c r="FJ376" s="263" t="s">
        <v>6977</v>
      </c>
      <c r="FK376" s="263" t="s">
        <v>6977</v>
      </c>
      <c r="FL376" s="263" t="s">
        <v>6977</v>
      </c>
      <c r="FM376" s="263" t="s">
        <v>6977</v>
      </c>
      <c r="FN376" s="263" t="s">
        <v>6977</v>
      </c>
      <c r="FO376" s="263" t="s">
        <v>6977</v>
      </c>
      <c r="FP376" s="263" t="s">
        <v>6977</v>
      </c>
      <c r="FQ376" s="263" t="s">
        <v>6977</v>
      </c>
      <c r="FR376" s="263" t="s">
        <v>6977</v>
      </c>
      <c r="FS376" s="263" t="s">
        <v>6977</v>
      </c>
      <c r="FT376" s="263" t="s">
        <v>6977</v>
      </c>
      <c r="FU376" s="263" t="s">
        <v>6977</v>
      </c>
      <c r="FV376" s="263" t="s">
        <v>6977</v>
      </c>
      <c r="FW376" s="263" t="s">
        <v>6977</v>
      </c>
      <c r="FX376" s="263" t="s">
        <v>6977</v>
      </c>
      <c r="FY376" s="263" t="s">
        <v>6977</v>
      </c>
      <c r="FZ376" s="263" t="s">
        <v>6977</v>
      </c>
      <c r="GA376" s="263" t="s">
        <v>6977</v>
      </c>
      <c r="GB376" s="263" t="s">
        <v>6977</v>
      </c>
      <c r="GC376" s="263" t="s">
        <v>6977</v>
      </c>
      <c r="GD376" s="263" t="s">
        <v>6977</v>
      </c>
      <c r="GE376" s="263" t="s">
        <v>6977</v>
      </c>
      <c r="GF376" s="263" t="s">
        <v>6977</v>
      </c>
      <c r="GG376" s="263" t="s">
        <v>6977</v>
      </c>
      <c r="GH376" s="263" t="s">
        <v>6977</v>
      </c>
      <c r="GI376" s="263" t="s">
        <v>6977</v>
      </c>
      <c r="GJ376" s="263" t="s">
        <v>6977</v>
      </c>
      <c r="GK376" s="263" t="s">
        <v>6977</v>
      </c>
      <c r="GL376" s="263" t="s">
        <v>6977</v>
      </c>
      <c r="GM376" s="263" t="s">
        <v>6977</v>
      </c>
      <c r="GN376" s="263" t="s">
        <v>6977</v>
      </c>
      <c r="GO376" s="263" t="s">
        <v>6977</v>
      </c>
      <c r="GP376" s="263" t="s">
        <v>6977</v>
      </c>
      <c r="GQ376" s="263" t="s">
        <v>6977</v>
      </c>
      <c r="GR376" s="263" t="s">
        <v>6977</v>
      </c>
      <c r="GS376" s="263" t="s">
        <v>6977</v>
      </c>
      <c r="GT376" s="263" t="s">
        <v>6977</v>
      </c>
      <c r="GU376" s="263" t="s">
        <v>6977</v>
      </c>
      <c r="GV376" s="263" t="s">
        <v>6977</v>
      </c>
      <c r="GW376" s="263" t="s">
        <v>6977</v>
      </c>
      <c r="GX376" s="263" t="s">
        <v>6977</v>
      </c>
      <c r="GY376" s="263" t="s">
        <v>6977</v>
      </c>
      <c r="GZ376" s="263" t="s">
        <v>6977</v>
      </c>
      <c r="HA376" s="263" t="s">
        <v>6977</v>
      </c>
      <c r="HB376" s="263" t="s">
        <v>6977</v>
      </c>
      <c r="HC376" s="263" t="s">
        <v>6977</v>
      </c>
      <c r="HD376" s="263" t="s">
        <v>6977</v>
      </c>
      <c r="HE376" s="263" t="s">
        <v>6977</v>
      </c>
      <c r="HF376" s="263" t="s">
        <v>6977</v>
      </c>
      <c r="HG376" s="263" t="s">
        <v>6977</v>
      </c>
      <c r="HH376" s="263" t="s">
        <v>6977</v>
      </c>
      <c r="HI376" s="263" t="s">
        <v>6977</v>
      </c>
      <c r="HJ376" s="263" t="s">
        <v>6977</v>
      </c>
      <c r="HK376" s="263" t="s">
        <v>6977</v>
      </c>
      <c r="HL376" s="263" t="s">
        <v>6977</v>
      </c>
      <c r="HM376" s="263" t="s">
        <v>6977</v>
      </c>
      <c r="HN376" s="263" t="s">
        <v>6977</v>
      </c>
      <c r="HO376" s="263" t="s">
        <v>6977</v>
      </c>
      <c r="HP376" s="263" t="s">
        <v>6977</v>
      </c>
      <c r="HQ376" s="263" t="s">
        <v>6977</v>
      </c>
    </row>
    <row r="377" spans="2:225">
      <c r="C377" s="229"/>
      <c r="D377" s="212"/>
      <c r="E377" t="s">
        <v>7217</v>
      </c>
      <c r="F377" s="235" t="s">
        <v>7289</v>
      </c>
      <c r="G377" s="260" t="s">
        <v>7206</v>
      </c>
      <c r="H377" s="261" t="s">
        <v>7213</v>
      </c>
      <c r="I377" s="263">
        <v>-13640.345300000001</v>
      </c>
      <c r="J377" s="263">
        <v>954403.97900000005</v>
      </c>
      <c r="K377" s="263">
        <v>-22353.0861</v>
      </c>
      <c r="L377" s="263" t="s">
        <v>135</v>
      </c>
      <c r="M377" s="263" t="s">
        <v>135</v>
      </c>
      <c r="N377" s="263">
        <v>3888700</v>
      </c>
      <c r="O377" s="263">
        <v>1869100</v>
      </c>
      <c r="P377" s="263">
        <v>-16116.071900000001</v>
      </c>
      <c r="Q377" s="263">
        <v>-7658.9784</v>
      </c>
      <c r="R377" s="263">
        <v>-875004.57169999997</v>
      </c>
      <c r="S377" s="263">
        <v>301649.11369999999</v>
      </c>
      <c r="T377" s="263">
        <v>-3631.5607</v>
      </c>
      <c r="U377" s="263">
        <v>-5687.5637999999999</v>
      </c>
      <c r="V377" s="263" t="s">
        <v>135</v>
      </c>
      <c r="W377" s="263">
        <v>-298.7629</v>
      </c>
      <c r="X377" s="263">
        <v>-33890.199399999998</v>
      </c>
      <c r="Y377" s="263">
        <v>18958.545999999998</v>
      </c>
      <c r="Z377" s="263" t="s">
        <v>135</v>
      </c>
      <c r="AA377" s="263">
        <v>584634.89809999999</v>
      </c>
      <c r="AB377" s="263" t="s">
        <v>135</v>
      </c>
      <c r="AC377" s="263">
        <v>-766.75789999999995</v>
      </c>
      <c r="AD377" s="263" t="s">
        <v>135</v>
      </c>
      <c r="AE377" s="263">
        <v>22174.121599999999</v>
      </c>
      <c r="AF377" s="263">
        <v>58389.384700000002</v>
      </c>
      <c r="AG377" s="263" t="s">
        <v>135</v>
      </c>
      <c r="AH377" s="263" t="s">
        <v>135</v>
      </c>
      <c r="AI377" s="263">
        <v>-26081.198799999998</v>
      </c>
      <c r="AJ377" s="263">
        <v>36598.253400000001</v>
      </c>
      <c r="AK377" s="263">
        <v>-4254.3734000000004</v>
      </c>
      <c r="AL377" s="263">
        <v>1982.8611000000001</v>
      </c>
      <c r="AM377" s="263">
        <v>-641.78049999999996</v>
      </c>
      <c r="AN377" s="263">
        <v>19429.2916</v>
      </c>
      <c r="AO377" s="263">
        <v>8034.46</v>
      </c>
      <c r="AP377" s="263" t="s">
        <v>135</v>
      </c>
      <c r="AQ377" s="263">
        <v>22573.770199999999</v>
      </c>
      <c r="AR377" s="263">
        <v>9266.8127999999997</v>
      </c>
      <c r="AS377" s="263" t="s">
        <v>135</v>
      </c>
      <c r="AT377" s="263">
        <v>11808.622499999999</v>
      </c>
      <c r="AU377" s="263">
        <v>-134538.70850000001</v>
      </c>
      <c r="AV377" s="263" t="s">
        <v>135</v>
      </c>
      <c r="AW377" s="263">
        <v>-10842.431200000001</v>
      </c>
      <c r="AX377" s="263" t="s">
        <v>135</v>
      </c>
      <c r="AY377" s="263">
        <v>48097.564700000003</v>
      </c>
      <c r="AZ377" s="263">
        <v>-219251.71470000001</v>
      </c>
      <c r="BA377" s="263">
        <v>-43.092100000000002</v>
      </c>
      <c r="BB377" s="263">
        <v>-754.58190000000002</v>
      </c>
      <c r="BC377" s="263" t="s">
        <v>135</v>
      </c>
      <c r="BD377" s="263" t="s">
        <v>135</v>
      </c>
      <c r="BE377" s="263">
        <v>373.12970000000001</v>
      </c>
      <c r="BF377" s="263" t="s">
        <v>135</v>
      </c>
      <c r="BG377" s="263">
        <v>72965.216100000005</v>
      </c>
      <c r="BH377" s="263" t="s">
        <v>135</v>
      </c>
      <c r="BI377" s="263">
        <v>12934.399100000001</v>
      </c>
      <c r="BJ377" s="263">
        <v>-5535.9088000000002</v>
      </c>
      <c r="BK377" s="263">
        <v>12990.1556</v>
      </c>
      <c r="BL377" s="263">
        <v>-37481.138700000003</v>
      </c>
      <c r="BM377" s="263">
        <v>-47448.777499999997</v>
      </c>
      <c r="BN377" s="263">
        <v>1903.7746999999999</v>
      </c>
      <c r="BO377" s="263">
        <v>5155.8157000000001</v>
      </c>
      <c r="BP377" s="263">
        <v>405767.19750000001</v>
      </c>
      <c r="BQ377" s="263">
        <v>1947.2851000000001</v>
      </c>
      <c r="BR377" s="263">
        <v>2426.2680999999998</v>
      </c>
      <c r="BS377" s="263">
        <v>-305980.60450000002</v>
      </c>
      <c r="BT377" s="263">
        <v>-9389.0182999999997</v>
      </c>
      <c r="BU377" s="263">
        <v>12537.8976</v>
      </c>
      <c r="BV377" s="263">
        <v>123169.7982</v>
      </c>
      <c r="BW377" s="263">
        <v>5219.5302000000001</v>
      </c>
      <c r="BX377" s="263" t="s">
        <v>135</v>
      </c>
      <c r="BY377" s="263" t="s">
        <v>135</v>
      </c>
      <c r="BZ377" s="263" t="s">
        <v>135</v>
      </c>
      <c r="CA377" s="263" t="s">
        <v>135</v>
      </c>
      <c r="CB377" s="263" t="s">
        <v>135</v>
      </c>
      <c r="CC377" s="263">
        <v>3295.2754</v>
      </c>
      <c r="CD377" s="263">
        <v>8510.1065999999992</v>
      </c>
      <c r="CE377" s="263" t="s">
        <v>135</v>
      </c>
      <c r="CF377" s="263" t="s">
        <v>135</v>
      </c>
      <c r="CG377" s="263">
        <v>-8626.5681000000004</v>
      </c>
      <c r="CH377" s="263">
        <v>4758.1634000000004</v>
      </c>
      <c r="CI377" s="263">
        <v>-5737.3969999999999</v>
      </c>
      <c r="CJ377" s="263">
        <v>-8418.9742000000006</v>
      </c>
      <c r="CK377" s="263" t="s">
        <v>135</v>
      </c>
      <c r="CL377" s="263">
        <v>6653.0798000000004</v>
      </c>
      <c r="CM377" s="263">
        <v>-12717.511200000001</v>
      </c>
      <c r="CN377" s="263">
        <v>-794.25739999999996</v>
      </c>
      <c r="CO377" s="263">
        <v>22.974399999999999</v>
      </c>
      <c r="CP377" s="263">
        <v>-9980.8637999999992</v>
      </c>
      <c r="CQ377" s="263" t="s">
        <v>135</v>
      </c>
      <c r="CR377" s="263" t="s">
        <v>135</v>
      </c>
      <c r="CS377" s="263">
        <v>50797.899299999997</v>
      </c>
      <c r="CT377" s="263">
        <v>2130.5884000000001</v>
      </c>
      <c r="CU377" s="263" t="s">
        <v>135</v>
      </c>
      <c r="CV377" s="263" t="s">
        <v>135</v>
      </c>
      <c r="CW377" s="263">
        <v>20320.732199999999</v>
      </c>
      <c r="CX377" s="263">
        <v>-420.10390000000001</v>
      </c>
      <c r="CY377" s="263">
        <v>6150.4744000000001</v>
      </c>
      <c r="CZ377" s="263">
        <v>-5881.2329</v>
      </c>
      <c r="DA377" s="263">
        <v>6147.3829999999998</v>
      </c>
      <c r="DB377" s="263">
        <v>2834.643</v>
      </c>
      <c r="DC377" s="263" t="s">
        <v>135</v>
      </c>
      <c r="DD377" s="263">
        <v>-42497.32</v>
      </c>
      <c r="DE377" s="263">
        <v>44159.98</v>
      </c>
      <c r="DF377" s="263">
        <v>11505.09</v>
      </c>
      <c r="DG377" s="263">
        <v>-419.40629999999999</v>
      </c>
      <c r="DH377" s="263">
        <v>-3144.25</v>
      </c>
      <c r="DI377" s="263" t="s">
        <v>135</v>
      </c>
      <c r="DJ377" s="263" t="s">
        <v>135</v>
      </c>
      <c r="DK377" s="263" t="s">
        <v>135</v>
      </c>
      <c r="DL377" s="263" t="s">
        <v>135</v>
      </c>
      <c r="DM377" s="263">
        <v>-30867.09</v>
      </c>
      <c r="DN377" s="263" t="s">
        <v>135</v>
      </c>
      <c r="DO377" s="263">
        <v>-35477.839999999997</v>
      </c>
      <c r="DP377" s="263">
        <v>4021.3045000000002</v>
      </c>
      <c r="DQ377" s="263" t="s">
        <v>135</v>
      </c>
      <c r="DR377" s="263" t="s">
        <v>135</v>
      </c>
      <c r="DS377" s="263">
        <v>8838.4102000000003</v>
      </c>
      <c r="DT377" s="263" t="s">
        <v>135</v>
      </c>
      <c r="DU377" s="263" t="s">
        <v>135</v>
      </c>
      <c r="DV377" s="263">
        <v>-135310.6</v>
      </c>
      <c r="DW377" s="263">
        <v>5341.1107000000002</v>
      </c>
      <c r="DX377" s="263" t="s">
        <v>135</v>
      </c>
      <c r="DY377" s="263">
        <v>4092.3606</v>
      </c>
      <c r="DZ377" s="263">
        <v>-2681.8609999999999</v>
      </c>
      <c r="EA377" s="263" t="s">
        <v>135</v>
      </c>
      <c r="EB377" s="263" t="s">
        <v>135</v>
      </c>
      <c r="EC377" s="263" t="s">
        <v>135</v>
      </c>
      <c r="ED377" s="263">
        <v>-1372.3030000000001</v>
      </c>
      <c r="EE377" s="263">
        <v>-96742.33</v>
      </c>
      <c r="EF377" s="263">
        <v>-6339.0586000000003</v>
      </c>
      <c r="EG377" s="263" t="s">
        <v>135</v>
      </c>
      <c r="EH377" s="263">
        <v>-59082.86</v>
      </c>
      <c r="EI377" s="263" t="s">
        <v>135</v>
      </c>
      <c r="EJ377" s="263" t="s">
        <v>135</v>
      </c>
      <c r="EK377" s="263">
        <v>-21884.06</v>
      </c>
      <c r="EL377" s="263">
        <v>4882.2190000000001</v>
      </c>
      <c r="EM377" s="263" t="s">
        <v>135</v>
      </c>
      <c r="EN377" s="263">
        <v>-26220.63</v>
      </c>
      <c r="EO377" s="263">
        <v>-1444.6859999999999</v>
      </c>
      <c r="EP377" s="263" t="s">
        <v>6977</v>
      </c>
      <c r="EQ377" s="263" t="s">
        <v>6977</v>
      </c>
      <c r="ER377" s="263" t="s">
        <v>6977</v>
      </c>
      <c r="ES377" s="263" t="s">
        <v>6977</v>
      </c>
      <c r="ET377" s="263" t="s">
        <v>6977</v>
      </c>
      <c r="EU377" s="263" t="s">
        <v>6977</v>
      </c>
      <c r="EV377" s="263" t="s">
        <v>6977</v>
      </c>
      <c r="EW377" s="263" t="s">
        <v>6977</v>
      </c>
      <c r="EX377" s="263" t="s">
        <v>6977</v>
      </c>
      <c r="EY377" s="263" t="s">
        <v>6977</v>
      </c>
      <c r="EZ377" s="263" t="s">
        <v>6977</v>
      </c>
      <c r="FA377" s="263" t="s">
        <v>6977</v>
      </c>
      <c r="FB377" s="263" t="s">
        <v>6977</v>
      </c>
      <c r="FC377" s="263" t="s">
        <v>6977</v>
      </c>
      <c r="FD377" s="263" t="s">
        <v>6977</v>
      </c>
      <c r="FE377" s="263" t="s">
        <v>6977</v>
      </c>
      <c r="FF377" s="263" t="s">
        <v>6977</v>
      </c>
      <c r="FG377" s="263" t="s">
        <v>6977</v>
      </c>
      <c r="FH377" s="263" t="s">
        <v>6977</v>
      </c>
      <c r="FI377" s="263" t="s">
        <v>6977</v>
      </c>
      <c r="FJ377" s="263" t="s">
        <v>6977</v>
      </c>
      <c r="FK377" s="263" t="s">
        <v>6977</v>
      </c>
      <c r="FL377" s="263" t="s">
        <v>6977</v>
      </c>
      <c r="FM377" s="263" t="s">
        <v>6977</v>
      </c>
      <c r="FN377" s="263" t="s">
        <v>6977</v>
      </c>
      <c r="FO377" s="263" t="s">
        <v>6977</v>
      </c>
      <c r="FP377" s="263" t="s">
        <v>6977</v>
      </c>
      <c r="FQ377" s="263" t="s">
        <v>6977</v>
      </c>
      <c r="FR377" s="263" t="s">
        <v>6977</v>
      </c>
      <c r="FS377" s="263" t="s">
        <v>6977</v>
      </c>
      <c r="FT377" s="263" t="s">
        <v>6977</v>
      </c>
      <c r="FU377" s="263" t="s">
        <v>6977</v>
      </c>
      <c r="FV377" s="263" t="s">
        <v>6977</v>
      </c>
      <c r="FW377" s="263" t="s">
        <v>6977</v>
      </c>
      <c r="FX377" s="263" t="s">
        <v>6977</v>
      </c>
      <c r="FY377" s="263" t="s">
        <v>6977</v>
      </c>
      <c r="FZ377" s="263" t="s">
        <v>6977</v>
      </c>
      <c r="GA377" s="263" t="s">
        <v>6977</v>
      </c>
      <c r="GB377" s="263" t="s">
        <v>6977</v>
      </c>
      <c r="GC377" s="263" t="s">
        <v>6977</v>
      </c>
      <c r="GD377" s="263" t="s">
        <v>6977</v>
      </c>
      <c r="GE377" s="263" t="s">
        <v>6977</v>
      </c>
      <c r="GF377" s="263" t="s">
        <v>6977</v>
      </c>
      <c r="GG377" s="263" t="s">
        <v>6977</v>
      </c>
      <c r="GH377" s="263" t="s">
        <v>6977</v>
      </c>
      <c r="GI377" s="263" t="s">
        <v>6977</v>
      </c>
      <c r="GJ377" s="263" t="s">
        <v>6977</v>
      </c>
      <c r="GK377" s="263" t="s">
        <v>6977</v>
      </c>
      <c r="GL377" s="263" t="s">
        <v>6977</v>
      </c>
      <c r="GM377" s="263" t="s">
        <v>6977</v>
      </c>
      <c r="GN377" s="263" t="s">
        <v>6977</v>
      </c>
      <c r="GO377" s="263" t="s">
        <v>6977</v>
      </c>
      <c r="GP377" s="263" t="s">
        <v>6977</v>
      </c>
      <c r="GQ377" s="263" t="s">
        <v>6977</v>
      </c>
      <c r="GR377" s="263" t="s">
        <v>6977</v>
      </c>
      <c r="GS377" s="263" t="s">
        <v>6977</v>
      </c>
      <c r="GT377" s="263" t="s">
        <v>6977</v>
      </c>
      <c r="GU377" s="263" t="s">
        <v>6977</v>
      </c>
      <c r="GV377" s="263" t="s">
        <v>6977</v>
      </c>
      <c r="GW377" s="263" t="s">
        <v>6977</v>
      </c>
      <c r="GX377" s="263" t="s">
        <v>6977</v>
      </c>
      <c r="GY377" s="263" t="s">
        <v>6977</v>
      </c>
      <c r="GZ377" s="263" t="s">
        <v>6977</v>
      </c>
      <c r="HA377" s="263" t="s">
        <v>6977</v>
      </c>
      <c r="HB377" s="263" t="s">
        <v>6977</v>
      </c>
      <c r="HC377" s="263" t="s">
        <v>6977</v>
      </c>
      <c r="HD377" s="263" t="s">
        <v>6977</v>
      </c>
      <c r="HE377" s="263" t="s">
        <v>6977</v>
      </c>
      <c r="HF377" s="263" t="s">
        <v>6977</v>
      </c>
      <c r="HG377" s="263" t="s">
        <v>6977</v>
      </c>
      <c r="HH377" s="263" t="s">
        <v>6977</v>
      </c>
      <c r="HI377" s="263" t="s">
        <v>6977</v>
      </c>
      <c r="HJ377" s="263" t="s">
        <v>6977</v>
      </c>
      <c r="HK377" s="263" t="s">
        <v>6977</v>
      </c>
      <c r="HL377" s="263" t="s">
        <v>6977</v>
      </c>
      <c r="HM377" s="263" t="s">
        <v>6977</v>
      </c>
      <c r="HN377" s="263" t="s">
        <v>6977</v>
      </c>
      <c r="HO377" s="263" t="s">
        <v>6977</v>
      </c>
      <c r="HP377" s="263" t="s">
        <v>6977</v>
      </c>
      <c r="HQ377" s="263" t="s">
        <v>6977</v>
      </c>
    </row>
    <row r="378" spans="2:225">
      <c r="C378" s="229"/>
      <c r="F378" s="235"/>
      <c r="G378" s="260" t="s">
        <v>7219</v>
      </c>
      <c r="H378" s="261" t="s">
        <v>7219</v>
      </c>
      <c r="I378" s="263" t="s">
        <v>7219</v>
      </c>
      <c r="J378" s="263" t="s">
        <v>7219</v>
      </c>
      <c r="K378" s="263" t="s">
        <v>7219</v>
      </c>
      <c r="L378" s="263" t="s">
        <v>7219</v>
      </c>
      <c r="M378" s="263" t="s">
        <v>7219</v>
      </c>
      <c r="N378" s="263" t="s">
        <v>7219</v>
      </c>
      <c r="O378" s="263" t="s">
        <v>7219</v>
      </c>
      <c r="P378" s="263" t="s">
        <v>7219</v>
      </c>
      <c r="Q378" s="263" t="s">
        <v>7219</v>
      </c>
      <c r="R378" s="263" t="s">
        <v>7219</v>
      </c>
      <c r="S378" s="263" t="s">
        <v>7219</v>
      </c>
      <c r="T378" s="263" t="s">
        <v>7219</v>
      </c>
      <c r="U378" s="263" t="s">
        <v>7219</v>
      </c>
      <c r="V378" s="263" t="s">
        <v>7219</v>
      </c>
      <c r="W378" s="263" t="s">
        <v>7219</v>
      </c>
      <c r="X378" s="263" t="s">
        <v>7219</v>
      </c>
      <c r="Y378" s="263" t="s">
        <v>7219</v>
      </c>
      <c r="Z378" s="263" t="s">
        <v>7219</v>
      </c>
      <c r="AA378" s="263" t="s">
        <v>7219</v>
      </c>
      <c r="AB378" s="263" t="s">
        <v>7219</v>
      </c>
      <c r="AC378" s="263" t="s">
        <v>7219</v>
      </c>
      <c r="AD378" s="263" t="s">
        <v>7219</v>
      </c>
      <c r="AE378" s="263" t="s">
        <v>7219</v>
      </c>
      <c r="AF378" s="263" t="s">
        <v>7219</v>
      </c>
      <c r="AG378" s="263" t="s">
        <v>7219</v>
      </c>
      <c r="AH378" s="263" t="s">
        <v>7219</v>
      </c>
      <c r="AI378" s="263" t="s">
        <v>7219</v>
      </c>
      <c r="AJ378" s="263" t="s">
        <v>7219</v>
      </c>
      <c r="AK378" s="263" t="s">
        <v>7219</v>
      </c>
      <c r="AL378" s="263" t="s">
        <v>7219</v>
      </c>
      <c r="AM378" s="263" t="s">
        <v>7219</v>
      </c>
      <c r="AN378" s="263" t="s">
        <v>7219</v>
      </c>
      <c r="AO378" s="263" t="s">
        <v>7219</v>
      </c>
      <c r="AP378" s="263" t="s">
        <v>7219</v>
      </c>
      <c r="AQ378" s="263" t="s">
        <v>7219</v>
      </c>
      <c r="AR378" s="263" t="s">
        <v>7219</v>
      </c>
      <c r="AS378" s="263" t="s">
        <v>7219</v>
      </c>
      <c r="AT378" s="263" t="s">
        <v>7219</v>
      </c>
      <c r="AU378" s="263" t="s">
        <v>7219</v>
      </c>
      <c r="AV378" s="263" t="s">
        <v>7219</v>
      </c>
      <c r="AW378" s="263" t="s">
        <v>7219</v>
      </c>
      <c r="AX378" s="263" t="s">
        <v>7219</v>
      </c>
      <c r="AY378" s="263" t="s">
        <v>7219</v>
      </c>
      <c r="AZ378" s="263" t="s">
        <v>7219</v>
      </c>
      <c r="BA378" s="263" t="s">
        <v>7219</v>
      </c>
      <c r="BB378" s="263" t="s">
        <v>7219</v>
      </c>
      <c r="BC378" s="263" t="s">
        <v>7219</v>
      </c>
      <c r="BD378" s="263" t="s">
        <v>7219</v>
      </c>
      <c r="BE378" s="263" t="s">
        <v>7219</v>
      </c>
      <c r="BF378" s="263" t="s">
        <v>7219</v>
      </c>
      <c r="BG378" s="263" t="s">
        <v>7219</v>
      </c>
      <c r="BH378" s="263" t="s">
        <v>7219</v>
      </c>
      <c r="BI378" s="263" t="s">
        <v>7219</v>
      </c>
      <c r="BJ378" s="263" t="s">
        <v>7219</v>
      </c>
      <c r="BK378" s="263" t="s">
        <v>7219</v>
      </c>
      <c r="BL378" s="263" t="s">
        <v>7219</v>
      </c>
      <c r="BM378" s="263" t="s">
        <v>7219</v>
      </c>
      <c r="BN378" s="263" t="s">
        <v>7219</v>
      </c>
      <c r="BO378" s="263" t="s">
        <v>7219</v>
      </c>
      <c r="BP378" s="263" t="s">
        <v>7219</v>
      </c>
      <c r="BQ378" s="263" t="s">
        <v>7219</v>
      </c>
      <c r="BR378" s="263" t="s">
        <v>7219</v>
      </c>
      <c r="BS378" s="263" t="s">
        <v>7219</v>
      </c>
      <c r="BT378" s="263" t="s">
        <v>7219</v>
      </c>
      <c r="BU378" s="263" t="s">
        <v>7219</v>
      </c>
      <c r="BV378" s="263" t="s">
        <v>7219</v>
      </c>
      <c r="BW378" s="263" t="s">
        <v>7219</v>
      </c>
      <c r="BX378" s="263" t="s">
        <v>7219</v>
      </c>
      <c r="BY378" s="263" t="s">
        <v>7219</v>
      </c>
      <c r="BZ378" s="263" t="s">
        <v>7219</v>
      </c>
      <c r="CA378" s="263" t="s">
        <v>7219</v>
      </c>
      <c r="CB378" s="263" t="s">
        <v>7219</v>
      </c>
      <c r="CC378" s="263" t="s">
        <v>7219</v>
      </c>
      <c r="CD378" s="263" t="s">
        <v>7219</v>
      </c>
      <c r="CE378" s="263" t="s">
        <v>7219</v>
      </c>
      <c r="CF378" s="263" t="s">
        <v>7219</v>
      </c>
      <c r="CG378" s="263" t="s">
        <v>7219</v>
      </c>
      <c r="CH378" s="263" t="s">
        <v>7219</v>
      </c>
      <c r="CI378" s="263" t="s">
        <v>7219</v>
      </c>
      <c r="CJ378" s="263" t="s">
        <v>7219</v>
      </c>
      <c r="CK378" s="263" t="s">
        <v>7219</v>
      </c>
      <c r="CL378" s="263" t="s">
        <v>7219</v>
      </c>
      <c r="CM378" s="263" t="s">
        <v>7219</v>
      </c>
      <c r="CN378" s="263" t="s">
        <v>7219</v>
      </c>
      <c r="CO378" s="263" t="s">
        <v>7219</v>
      </c>
      <c r="CP378" s="263" t="s">
        <v>7219</v>
      </c>
      <c r="CQ378" s="263" t="s">
        <v>7219</v>
      </c>
      <c r="CR378" s="263" t="s">
        <v>7219</v>
      </c>
      <c r="CS378" s="263" t="s">
        <v>7219</v>
      </c>
      <c r="CT378" s="263" t="s">
        <v>7219</v>
      </c>
      <c r="CU378" s="263" t="s">
        <v>7219</v>
      </c>
      <c r="CV378" s="263" t="s">
        <v>7219</v>
      </c>
      <c r="CW378" s="263" t="s">
        <v>7219</v>
      </c>
      <c r="CX378" s="263" t="s">
        <v>7219</v>
      </c>
      <c r="CY378" s="263" t="s">
        <v>7219</v>
      </c>
      <c r="CZ378" s="263" t="s">
        <v>7219</v>
      </c>
      <c r="DA378" s="263" t="s">
        <v>7219</v>
      </c>
      <c r="DB378" s="263" t="s">
        <v>7219</v>
      </c>
      <c r="DC378" s="263" t="s">
        <v>7219</v>
      </c>
      <c r="DD378" s="263" t="s">
        <v>7219</v>
      </c>
      <c r="DE378" s="263" t="s">
        <v>7219</v>
      </c>
      <c r="DF378" s="263" t="s">
        <v>7219</v>
      </c>
      <c r="DG378" s="263" t="s">
        <v>7219</v>
      </c>
      <c r="DH378" s="263" t="s">
        <v>7219</v>
      </c>
      <c r="DI378" s="263" t="s">
        <v>7219</v>
      </c>
      <c r="DJ378" s="263" t="s">
        <v>7219</v>
      </c>
      <c r="DK378" s="263" t="s">
        <v>7219</v>
      </c>
      <c r="DL378" s="263" t="s">
        <v>7219</v>
      </c>
      <c r="DM378" s="263" t="s">
        <v>7219</v>
      </c>
      <c r="DN378" s="263" t="s">
        <v>7219</v>
      </c>
      <c r="DO378" s="263" t="s">
        <v>7219</v>
      </c>
      <c r="DP378" s="263" t="s">
        <v>7219</v>
      </c>
      <c r="DQ378" s="263" t="s">
        <v>7219</v>
      </c>
      <c r="DR378" s="263" t="s">
        <v>7219</v>
      </c>
      <c r="DS378" s="263" t="s">
        <v>7219</v>
      </c>
      <c r="DT378" s="263" t="s">
        <v>7219</v>
      </c>
      <c r="DU378" s="263" t="s">
        <v>7219</v>
      </c>
      <c r="DV378" s="263" t="s">
        <v>7219</v>
      </c>
      <c r="DW378" s="263" t="s">
        <v>7219</v>
      </c>
      <c r="DX378" s="263" t="s">
        <v>7219</v>
      </c>
      <c r="DY378" s="263" t="s">
        <v>7219</v>
      </c>
      <c r="DZ378" s="263" t="s">
        <v>7219</v>
      </c>
      <c r="EA378" s="263" t="s">
        <v>7219</v>
      </c>
      <c r="EB378" s="263" t="s">
        <v>7219</v>
      </c>
      <c r="EC378" s="263" t="s">
        <v>7219</v>
      </c>
      <c r="ED378" s="263" t="s">
        <v>7219</v>
      </c>
      <c r="EE378" s="263" t="s">
        <v>7219</v>
      </c>
      <c r="EF378" s="263" t="s">
        <v>7219</v>
      </c>
      <c r="EG378" s="263" t="s">
        <v>7219</v>
      </c>
      <c r="EH378" s="263" t="s">
        <v>7219</v>
      </c>
      <c r="EI378" s="263" t="s">
        <v>7219</v>
      </c>
      <c r="EJ378" s="263" t="s">
        <v>7219</v>
      </c>
      <c r="EK378" s="263" t="s">
        <v>7219</v>
      </c>
      <c r="EL378" s="263" t="s">
        <v>7219</v>
      </c>
      <c r="EM378" s="263" t="s">
        <v>7219</v>
      </c>
      <c r="EN378" s="263" t="s">
        <v>7219</v>
      </c>
      <c r="EO378" s="263" t="s">
        <v>7219</v>
      </c>
      <c r="EP378" s="263" t="s">
        <v>7219</v>
      </c>
      <c r="EQ378" s="263" t="s">
        <v>7219</v>
      </c>
      <c r="ER378" s="263" t="s">
        <v>7219</v>
      </c>
      <c r="ES378" s="263" t="s">
        <v>7219</v>
      </c>
      <c r="ET378" s="263" t="s">
        <v>7219</v>
      </c>
      <c r="EU378" s="263" t="s">
        <v>7219</v>
      </c>
      <c r="EV378" s="263" t="s">
        <v>7219</v>
      </c>
      <c r="EW378" s="263" t="s">
        <v>7219</v>
      </c>
      <c r="EX378" s="263" t="s">
        <v>7219</v>
      </c>
      <c r="EY378" s="263" t="s">
        <v>7219</v>
      </c>
      <c r="EZ378" s="263" t="s">
        <v>7219</v>
      </c>
      <c r="FA378" s="263" t="s">
        <v>7219</v>
      </c>
      <c r="FB378" s="263" t="s">
        <v>7219</v>
      </c>
      <c r="FC378" s="263" t="s">
        <v>7219</v>
      </c>
      <c r="FD378" s="263" t="s">
        <v>7219</v>
      </c>
      <c r="FE378" s="263" t="s">
        <v>7219</v>
      </c>
      <c r="FF378" s="263" t="s">
        <v>7219</v>
      </c>
      <c r="FG378" s="263" t="s">
        <v>7219</v>
      </c>
      <c r="FH378" s="263" t="s">
        <v>7219</v>
      </c>
      <c r="FI378" s="263" t="s">
        <v>7219</v>
      </c>
      <c r="FJ378" s="263" t="s">
        <v>7219</v>
      </c>
      <c r="FK378" s="263" t="s">
        <v>7219</v>
      </c>
      <c r="FL378" s="263" t="s">
        <v>7219</v>
      </c>
      <c r="FM378" s="263" t="s">
        <v>7219</v>
      </c>
      <c r="FN378" s="263" t="s">
        <v>7219</v>
      </c>
      <c r="FO378" s="263" t="s">
        <v>7219</v>
      </c>
      <c r="FP378" s="263" t="s">
        <v>7219</v>
      </c>
      <c r="FQ378" s="263" t="s">
        <v>7219</v>
      </c>
      <c r="FR378" s="263" t="s">
        <v>7219</v>
      </c>
      <c r="FS378" s="263" t="s">
        <v>7219</v>
      </c>
      <c r="FT378" s="263" t="s">
        <v>7219</v>
      </c>
      <c r="FU378" s="263" t="s">
        <v>7219</v>
      </c>
      <c r="FV378" s="263" t="s">
        <v>7219</v>
      </c>
      <c r="FW378" s="263" t="s">
        <v>7219</v>
      </c>
      <c r="FX378" s="263" t="s">
        <v>7219</v>
      </c>
      <c r="FY378" s="263" t="s">
        <v>7219</v>
      </c>
      <c r="FZ378" s="263" t="s">
        <v>7219</v>
      </c>
      <c r="GA378" s="263" t="s">
        <v>7219</v>
      </c>
      <c r="GB378" s="263" t="s">
        <v>7219</v>
      </c>
      <c r="GC378" s="263" t="s">
        <v>7219</v>
      </c>
      <c r="GD378" s="263" t="s">
        <v>7219</v>
      </c>
      <c r="GE378" s="263" t="s">
        <v>7219</v>
      </c>
      <c r="GF378" s="263" t="s">
        <v>7219</v>
      </c>
      <c r="GG378" s="263" t="s">
        <v>7219</v>
      </c>
      <c r="GH378" s="263" t="s">
        <v>7219</v>
      </c>
      <c r="GI378" s="263" t="s">
        <v>7219</v>
      </c>
      <c r="GJ378" s="263" t="s">
        <v>7219</v>
      </c>
      <c r="GK378" s="263" t="s">
        <v>7219</v>
      </c>
      <c r="GL378" s="263" t="s">
        <v>7219</v>
      </c>
      <c r="GM378" s="263" t="s">
        <v>7219</v>
      </c>
      <c r="GN378" s="263" t="s">
        <v>7219</v>
      </c>
      <c r="GO378" s="263" t="s">
        <v>7219</v>
      </c>
      <c r="GP378" s="263" t="s">
        <v>7219</v>
      </c>
      <c r="GQ378" s="263" t="s">
        <v>7219</v>
      </c>
      <c r="GR378" s="263" t="s">
        <v>7219</v>
      </c>
      <c r="GS378" s="263" t="s">
        <v>7219</v>
      </c>
      <c r="GT378" s="263" t="s">
        <v>7219</v>
      </c>
      <c r="GU378" s="263" t="s">
        <v>7219</v>
      </c>
      <c r="GV378" s="263" t="s">
        <v>7219</v>
      </c>
      <c r="GW378" s="263" t="s">
        <v>7219</v>
      </c>
      <c r="GX378" s="263" t="s">
        <v>7219</v>
      </c>
      <c r="GY378" s="263" t="s">
        <v>7219</v>
      </c>
      <c r="GZ378" s="263" t="s">
        <v>7219</v>
      </c>
      <c r="HA378" s="263" t="s">
        <v>7219</v>
      </c>
      <c r="HB378" s="263" t="s">
        <v>7219</v>
      </c>
      <c r="HC378" s="263" t="s">
        <v>7219</v>
      </c>
      <c r="HD378" s="263" t="s">
        <v>7219</v>
      </c>
      <c r="HE378" s="263" t="s">
        <v>7219</v>
      </c>
      <c r="HF378" s="263" t="s">
        <v>7219</v>
      </c>
      <c r="HG378" s="263" t="s">
        <v>7219</v>
      </c>
      <c r="HH378" s="263" t="s">
        <v>7219</v>
      </c>
      <c r="HI378" s="263" t="s">
        <v>7219</v>
      </c>
      <c r="HJ378" s="263" t="s">
        <v>7219</v>
      </c>
      <c r="HK378" s="263" t="s">
        <v>7219</v>
      </c>
      <c r="HL378" s="263" t="s">
        <v>7219</v>
      </c>
      <c r="HM378" s="263" t="s">
        <v>7219</v>
      </c>
      <c r="HN378" s="263" t="s">
        <v>7219</v>
      </c>
      <c r="HO378" s="263" t="s">
        <v>7219</v>
      </c>
      <c r="HP378" s="263" t="s">
        <v>7219</v>
      </c>
      <c r="HQ378" s="263" t="s">
        <v>7219</v>
      </c>
    </row>
    <row r="379" spans="2:225">
      <c r="B379" s="220" t="s">
        <v>7201</v>
      </c>
      <c r="C379" s="249" t="s">
        <v>7290</v>
      </c>
      <c r="D379" s="249"/>
      <c r="E379" s="249"/>
      <c r="F379" s="249"/>
      <c r="G379" s="269" t="s">
        <v>7219</v>
      </c>
      <c r="H379" s="270" t="s">
        <v>7219</v>
      </c>
      <c r="I379" s="271" t="s">
        <v>7219</v>
      </c>
      <c r="J379" s="271" t="s">
        <v>7219</v>
      </c>
      <c r="K379" s="271" t="s">
        <v>7219</v>
      </c>
      <c r="L379" s="271" t="s">
        <v>7219</v>
      </c>
      <c r="M379" s="271" t="s">
        <v>7219</v>
      </c>
      <c r="N379" s="271" t="s">
        <v>7219</v>
      </c>
      <c r="O379" s="271" t="s">
        <v>7219</v>
      </c>
      <c r="P379" s="271" t="s">
        <v>7219</v>
      </c>
      <c r="Q379" s="271" t="s">
        <v>7219</v>
      </c>
      <c r="R379" s="271" t="s">
        <v>7219</v>
      </c>
      <c r="S379" s="271" t="s">
        <v>7219</v>
      </c>
      <c r="T379" s="271" t="s">
        <v>7219</v>
      </c>
      <c r="U379" s="271" t="s">
        <v>7219</v>
      </c>
      <c r="V379" s="271" t="s">
        <v>7219</v>
      </c>
      <c r="W379" s="271" t="s">
        <v>7219</v>
      </c>
      <c r="X379" s="271" t="s">
        <v>7219</v>
      </c>
      <c r="Y379" s="271" t="s">
        <v>7219</v>
      </c>
      <c r="Z379" s="271" t="s">
        <v>7219</v>
      </c>
      <c r="AA379" s="271" t="s">
        <v>7219</v>
      </c>
      <c r="AB379" s="271" t="s">
        <v>7219</v>
      </c>
      <c r="AC379" s="271" t="s">
        <v>7219</v>
      </c>
      <c r="AD379" s="271" t="s">
        <v>7219</v>
      </c>
      <c r="AE379" s="271" t="s">
        <v>7219</v>
      </c>
      <c r="AF379" s="271" t="s">
        <v>7219</v>
      </c>
      <c r="AG379" s="271" t="s">
        <v>7219</v>
      </c>
      <c r="AH379" s="271" t="s">
        <v>7219</v>
      </c>
      <c r="AI379" s="271" t="s">
        <v>7219</v>
      </c>
      <c r="AJ379" s="271" t="s">
        <v>7219</v>
      </c>
      <c r="AK379" s="271" t="s">
        <v>7219</v>
      </c>
      <c r="AL379" s="271" t="s">
        <v>7219</v>
      </c>
      <c r="AM379" s="271" t="s">
        <v>7219</v>
      </c>
      <c r="AN379" s="271" t="s">
        <v>7219</v>
      </c>
      <c r="AO379" s="271" t="s">
        <v>7219</v>
      </c>
      <c r="AP379" s="271" t="s">
        <v>7219</v>
      </c>
      <c r="AQ379" s="271" t="s">
        <v>7219</v>
      </c>
      <c r="AR379" s="271" t="s">
        <v>7219</v>
      </c>
      <c r="AS379" s="271" t="s">
        <v>7219</v>
      </c>
      <c r="AT379" s="271" t="s">
        <v>7219</v>
      </c>
      <c r="AU379" s="271" t="s">
        <v>7219</v>
      </c>
      <c r="AV379" s="271" t="s">
        <v>7219</v>
      </c>
      <c r="AW379" s="271" t="s">
        <v>7219</v>
      </c>
      <c r="AX379" s="271" t="s">
        <v>7219</v>
      </c>
      <c r="AY379" s="271" t="s">
        <v>7219</v>
      </c>
      <c r="AZ379" s="271" t="s">
        <v>7219</v>
      </c>
      <c r="BA379" s="271" t="s">
        <v>7219</v>
      </c>
      <c r="BB379" s="271" t="s">
        <v>7219</v>
      </c>
      <c r="BC379" s="271" t="s">
        <v>7219</v>
      </c>
      <c r="BD379" s="271" t="s">
        <v>7219</v>
      </c>
      <c r="BE379" s="271" t="s">
        <v>7219</v>
      </c>
      <c r="BF379" s="271" t="s">
        <v>7219</v>
      </c>
      <c r="BG379" s="271" t="s">
        <v>7219</v>
      </c>
      <c r="BH379" s="271" t="s">
        <v>7219</v>
      </c>
      <c r="BI379" s="271" t="s">
        <v>7219</v>
      </c>
      <c r="BJ379" s="271" t="s">
        <v>7219</v>
      </c>
      <c r="BK379" s="271" t="s">
        <v>7219</v>
      </c>
      <c r="BL379" s="271" t="s">
        <v>7219</v>
      </c>
      <c r="BM379" s="271" t="s">
        <v>7219</v>
      </c>
      <c r="BN379" s="271" t="s">
        <v>7219</v>
      </c>
      <c r="BO379" s="271" t="s">
        <v>7219</v>
      </c>
      <c r="BP379" s="271" t="s">
        <v>7219</v>
      </c>
      <c r="BQ379" s="271" t="s">
        <v>7219</v>
      </c>
      <c r="BR379" s="271" t="s">
        <v>7219</v>
      </c>
      <c r="BS379" s="271" t="s">
        <v>7219</v>
      </c>
      <c r="BT379" s="271" t="s">
        <v>7219</v>
      </c>
      <c r="BU379" s="271" t="s">
        <v>7219</v>
      </c>
      <c r="BV379" s="271" t="s">
        <v>7219</v>
      </c>
      <c r="BW379" s="271" t="s">
        <v>7219</v>
      </c>
      <c r="BX379" s="271" t="s">
        <v>7219</v>
      </c>
      <c r="BY379" s="271" t="s">
        <v>7219</v>
      </c>
      <c r="BZ379" s="271" t="s">
        <v>7219</v>
      </c>
      <c r="CA379" s="271" t="s">
        <v>7219</v>
      </c>
      <c r="CB379" s="271" t="s">
        <v>7219</v>
      </c>
      <c r="CC379" s="271" t="s">
        <v>7219</v>
      </c>
      <c r="CD379" s="271" t="s">
        <v>7219</v>
      </c>
      <c r="CE379" s="271" t="s">
        <v>7219</v>
      </c>
      <c r="CF379" s="271" t="s">
        <v>7219</v>
      </c>
      <c r="CG379" s="271" t="s">
        <v>7219</v>
      </c>
      <c r="CH379" s="271" t="s">
        <v>7219</v>
      </c>
      <c r="CI379" s="271" t="s">
        <v>7219</v>
      </c>
      <c r="CJ379" s="271" t="s">
        <v>7219</v>
      </c>
      <c r="CK379" s="271" t="s">
        <v>7219</v>
      </c>
      <c r="CL379" s="271" t="s">
        <v>7219</v>
      </c>
      <c r="CM379" s="271" t="s">
        <v>7219</v>
      </c>
      <c r="CN379" s="271" t="s">
        <v>7219</v>
      </c>
      <c r="CO379" s="271" t="s">
        <v>7219</v>
      </c>
      <c r="CP379" s="271" t="s">
        <v>7219</v>
      </c>
      <c r="CQ379" s="271" t="s">
        <v>7219</v>
      </c>
      <c r="CR379" s="271" t="s">
        <v>7219</v>
      </c>
      <c r="CS379" s="271" t="s">
        <v>7219</v>
      </c>
      <c r="CT379" s="271" t="s">
        <v>7219</v>
      </c>
      <c r="CU379" s="271" t="s">
        <v>7219</v>
      </c>
      <c r="CV379" s="271" t="s">
        <v>7219</v>
      </c>
      <c r="CW379" s="271" t="s">
        <v>7219</v>
      </c>
      <c r="CX379" s="271" t="s">
        <v>7219</v>
      </c>
      <c r="CY379" s="271" t="s">
        <v>7219</v>
      </c>
      <c r="CZ379" s="271" t="s">
        <v>7219</v>
      </c>
      <c r="DA379" s="271" t="s">
        <v>7219</v>
      </c>
      <c r="DB379" s="271" t="s">
        <v>7219</v>
      </c>
      <c r="DC379" s="271" t="s">
        <v>7219</v>
      </c>
      <c r="DD379" s="271" t="s">
        <v>7219</v>
      </c>
      <c r="DE379" s="271" t="s">
        <v>7219</v>
      </c>
      <c r="DF379" s="271" t="s">
        <v>7219</v>
      </c>
      <c r="DG379" s="271" t="s">
        <v>7219</v>
      </c>
      <c r="DH379" s="271" t="s">
        <v>7219</v>
      </c>
      <c r="DI379" s="271" t="s">
        <v>7219</v>
      </c>
      <c r="DJ379" s="271" t="s">
        <v>7219</v>
      </c>
      <c r="DK379" s="271" t="s">
        <v>7219</v>
      </c>
      <c r="DL379" s="271" t="s">
        <v>7219</v>
      </c>
      <c r="DM379" s="271" t="s">
        <v>7219</v>
      </c>
      <c r="DN379" s="271" t="s">
        <v>7219</v>
      </c>
      <c r="DO379" s="271" t="s">
        <v>7219</v>
      </c>
      <c r="DP379" s="271" t="s">
        <v>7219</v>
      </c>
      <c r="DQ379" s="271" t="s">
        <v>7219</v>
      </c>
      <c r="DR379" s="271" t="s">
        <v>7219</v>
      </c>
      <c r="DS379" s="271" t="s">
        <v>7219</v>
      </c>
      <c r="DT379" s="271" t="s">
        <v>7219</v>
      </c>
      <c r="DU379" s="271" t="s">
        <v>7219</v>
      </c>
      <c r="DV379" s="271" t="s">
        <v>7219</v>
      </c>
      <c r="DW379" s="271" t="s">
        <v>7219</v>
      </c>
      <c r="DX379" s="271" t="s">
        <v>7219</v>
      </c>
      <c r="DY379" s="271" t="s">
        <v>7219</v>
      </c>
      <c r="DZ379" s="271" t="s">
        <v>7219</v>
      </c>
      <c r="EA379" s="271" t="s">
        <v>7219</v>
      </c>
      <c r="EB379" s="271" t="s">
        <v>7219</v>
      </c>
      <c r="EC379" s="271" t="s">
        <v>7219</v>
      </c>
      <c r="ED379" s="271" t="s">
        <v>7219</v>
      </c>
      <c r="EE379" s="271" t="s">
        <v>7219</v>
      </c>
      <c r="EF379" s="271" t="s">
        <v>7219</v>
      </c>
      <c r="EG379" s="271" t="s">
        <v>7219</v>
      </c>
      <c r="EH379" s="271" t="s">
        <v>7219</v>
      </c>
      <c r="EI379" s="271" t="s">
        <v>7219</v>
      </c>
      <c r="EJ379" s="271" t="s">
        <v>7219</v>
      </c>
      <c r="EK379" s="271" t="s">
        <v>7219</v>
      </c>
      <c r="EL379" s="271" t="s">
        <v>7219</v>
      </c>
      <c r="EM379" s="271" t="s">
        <v>7219</v>
      </c>
      <c r="EN379" s="271" t="s">
        <v>7219</v>
      </c>
      <c r="EO379" s="271" t="s">
        <v>7219</v>
      </c>
      <c r="EP379" s="271" t="s">
        <v>7219</v>
      </c>
      <c r="EQ379" s="271" t="s">
        <v>7219</v>
      </c>
      <c r="ER379" s="271" t="s">
        <v>7219</v>
      </c>
      <c r="ES379" s="271" t="s">
        <v>7219</v>
      </c>
      <c r="ET379" s="271" t="s">
        <v>7219</v>
      </c>
      <c r="EU379" s="271" t="s">
        <v>7219</v>
      </c>
      <c r="EV379" s="271" t="s">
        <v>7219</v>
      </c>
      <c r="EW379" s="271" t="s">
        <v>7219</v>
      </c>
      <c r="EX379" s="271" t="s">
        <v>7219</v>
      </c>
      <c r="EY379" s="271" t="s">
        <v>7219</v>
      </c>
      <c r="EZ379" s="271" t="s">
        <v>7219</v>
      </c>
      <c r="FA379" s="271" t="s">
        <v>7219</v>
      </c>
      <c r="FB379" s="271" t="s">
        <v>7219</v>
      </c>
      <c r="FC379" s="271" t="s">
        <v>7219</v>
      </c>
      <c r="FD379" s="271" t="s">
        <v>7219</v>
      </c>
      <c r="FE379" s="271" t="s">
        <v>7219</v>
      </c>
      <c r="FF379" s="271" t="s">
        <v>7219</v>
      </c>
      <c r="FG379" s="271" t="s">
        <v>7219</v>
      </c>
      <c r="FH379" s="271" t="s">
        <v>7219</v>
      </c>
      <c r="FI379" s="271" t="s">
        <v>7219</v>
      </c>
      <c r="FJ379" s="271" t="s">
        <v>7219</v>
      </c>
      <c r="FK379" s="271" t="s">
        <v>7219</v>
      </c>
      <c r="FL379" s="271" t="s">
        <v>7219</v>
      </c>
      <c r="FM379" s="271" t="s">
        <v>7219</v>
      </c>
      <c r="FN379" s="271" t="s">
        <v>7219</v>
      </c>
      <c r="FO379" s="271" t="s">
        <v>7219</v>
      </c>
      <c r="FP379" s="271" t="s">
        <v>7219</v>
      </c>
      <c r="FQ379" s="271" t="s">
        <v>7219</v>
      </c>
      <c r="FR379" s="271" t="s">
        <v>7219</v>
      </c>
      <c r="FS379" s="271" t="s">
        <v>7219</v>
      </c>
      <c r="FT379" s="271" t="s">
        <v>7219</v>
      </c>
      <c r="FU379" s="271" t="s">
        <v>7219</v>
      </c>
      <c r="FV379" s="271" t="s">
        <v>7219</v>
      </c>
      <c r="FW379" s="271" t="s">
        <v>7219</v>
      </c>
      <c r="FX379" s="271" t="s">
        <v>7219</v>
      </c>
      <c r="FY379" s="271" t="s">
        <v>7219</v>
      </c>
      <c r="FZ379" s="271" t="s">
        <v>7219</v>
      </c>
      <c r="GA379" s="271" t="s">
        <v>7219</v>
      </c>
      <c r="GB379" s="271" t="s">
        <v>7219</v>
      </c>
      <c r="GC379" s="271" t="s">
        <v>7219</v>
      </c>
      <c r="GD379" s="271" t="s">
        <v>7219</v>
      </c>
      <c r="GE379" s="271" t="s">
        <v>7219</v>
      </c>
      <c r="GF379" s="271" t="s">
        <v>7219</v>
      </c>
      <c r="GG379" s="271" t="s">
        <v>7219</v>
      </c>
      <c r="GH379" s="271" t="s">
        <v>7219</v>
      </c>
      <c r="GI379" s="271" t="s">
        <v>7219</v>
      </c>
      <c r="GJ379" s="271" t="s">
        <v>7219</v>
      </c>
      <c r="GK379" s="271" t="s">
        <v>7219</v>
      </c>
      <c r="GL379" s="271" t="s">
        <v>7219</v>
      </c>
      <c r="GM379" s="271" t="s">
        <v>7219</v>
      </c>
      <c r="GN379" s="271" t="s">
        <v>7219</v>
      </c>
      <c r="GO379" s="271" t="s">
        <v>7219</v>
      </c>
      <c r="GP379" s="271" t="s">
        <v>7219</v>
      </c>
      <c r="GQ379" s="271" t="s">
        <v>7219</v>
      </c>
      <c r="GR379" s="271" t="s">
        <v>7219</v>
      </c>
      <c r="GS379" s="271" t="s">
        <v>7219</v>
      </c>
      <c r="GT379" s="271" t="s">
        <v>7219</v>
      </c>
      <c r="GU379" s="271" t="s">
        <v>7219</v>
      </c>
      <c r="GV379" s="271" t="s">
        <v>7219</v>
      </c>
      <c r="GW379" s="271" t="s">
        <v>7219</v>
      </c>
      <c r="GX379" s="271" t="s">
        <v>7219</v>
      </c>
      <c r="GY379" s="271" t="s">
        <v>7219</v>
      </c>
      <c r="GZ379" s="271" t="s">
        <v>7219</v>
      </c>
      <c r="HA379" s="271" t="s">
        <v>7219</v>
      </c>
      <c r="HB379" s="271" t="s">
        <v>7219</v>
      </c>
      <c r="HC379" s="271" t="s">
        <v>7219</v>
      </c>
      <c r="HD379" s="271" t="s">
        <v>7219</v>
      </c>
      <c r="HE379" s="271" t="s">
        <v>7219</v>
      </c>
      <c r="HF379" s="271" t="s">
        <v>7219</v>
      </c>
      <c r="HG379" s="271" t="s">
        <v>7219</v>
      </c>
      <c r="HH379" s="271" t="s">
        <v>7219</v>
      </c>
      <c r="HI379" s="271" t="s">
        <v>7219</v>
      </c>
      <c r="HJ379" s="271" t="s">
        <v>7219</v>
      </c>
      <c r="HK379" s="271" t="s">
        <v>7219</v>
      </c>
      <c r="HL379" s="271" t="s">
        <v>7219</v>
      </c>
      <c r="HM379" s="271" t="s">
        <v>7219</v>
      </c>
      <c r="HN379" s="271" t="s">
        <v>7219</v>
      </c>
      <c r="HO379" s="271" t="s">
        <v>7219</v>
      </c>
      <c r="HP379" s="271" t="s">
        <v>7219</v>
      </c>
      <c r="HQ379" s="271" t="s">
        <v>7219</v>
      </c>
    </row>
    <row r="380" spans="2:225">
      <c r="C380" s="229"/>
      <c r="D380" s="212" t="s">
        <v>7291</v>
      </c>
      <c r="F380" s="229"/>
      <c r="G380" s="260" t="s">
        <v>7219</v>
      </c>
      <c r="H380" s="261" t="s">
        <v>7219</v>
      </c>
      <c r="I380" s="263" t="s">
        <v>7219</v>
      </c>
      <c r="J380" s="263" t="s">
        <v>7219</v>
      </c>
      <c r="K380" s="263" t="s">
        <v>7219</v>
      </c>
      <c r="L380" s="263" t="s">
        <v>7219</v>
      </c>
      <c r="M380" s="263" t="s">
        <v>7219</v>
      </c>
      <c r="N380" s="263" t="s">
        <v>7219</v>
      </c>
      <c r="O380" s="263" t="s">
        <v>7219</v>
      </c>
      <c r="P380" s="263" t="s">
        <v>7219</v>
      </c>
      <c r="Q380" s="263" t="s">
        <v>7219</v>
      </c>
      <c r="R380" s="263" t="s">
        <v>7219</v>
      </c>
      <c r="S380" s="263" t="s">
        <v>7219</v>
      </c>
      <c r="T380" s="263" t="s">
        <v>7219</v>
      </c>
      <c r="U380" s="263" t="s">
        <v>7219</v>
      </c>
      <c r="V380" s="263" t="s">
        <v>7219</v>
      </c>
      <c r="W380" s="263" t="s">
        <v>7219</v>
      </c>
      <c r="X380" s="263" t="s">
        <v>7219</v>
      </c>
      <c r="Y380" s="263" t="s">
        <v>7219</v>
      </c>
      <c r="Z380" s="263" t="s">
        <v>7219</v>
      </c>
      <c r="AA380" s="263" t="s">
        <v>7219</v>
      </c>
      <c r="AB380" s="263" t="s">
        <v>7219</v>
      </c>
      <c r="AC380" s="263" t="s">
        <v>7219</v>
      </c>
      <c r="AD380" s="263" t="s">
        <v>7219</v>
      </c>
      <c r="AE380" s="263" t="s">
        <v>7219</v>
      </c>
      <c r="AF380" s="263" t="s">
        <v>7219</v>
      </c>
      <c r="AG380" s="263" t="s">
        <v>7219</v>
      </c>
      <c r="AH380" s="263" t="s">
        <v>7219</v>
      </c>
      <c r="AI380" s="263" t="s">
        <v>7219</v>
      </c>
      <c r="AJ380" s="263" t="s">
        <v>7219</v>
      </c>
      <c r="AK380" s="263" t="s">
        <v>7219</v>
      </c>
      <c r="AL380" s="263" t="s">
        <v>7219</v>
      </c>
      <c r="AM380" s="263" t="s">
        <v>7219</v>
      </c>
      <c r="AN380" s="263" t="s">
        <v>7219</v>
      </c>
      <c r="AO380" s="263" t="s">
        <v>7219</v>
      </c>
      <c r="AP380" s="263" t="s">
        <v>7219</v>
      </c>
      <c r="AQ380" s="263" t="s">
        <v>7219</v>
      </c>
      <c r="AR380" s="263" t="s">
        <v>7219</v>
      </c>
      <c r="AS380" s="263" t="s">
        <v>7219</v>
      </c>
      <c r="AT380" s="263" t="s">
        <v>7219</v>
      </c>
      <c r="AU380" s="263" t="s">
        <v>7219</v>
      </c>
      <c r="AV380" s="263" t="s">
        <v>7219</v>
      </c>
      <c r="AW380" s="263" t="s">
        <v>7219</v>
      </c>
      <c r="AX380" s="263" t="s">
        <v>7219</v>
      </c>
      <c r="AY380" s="263" t="s">
        <v>7219</v>
      </c>
      <c r="AZ380" s="263" t="s">
        <v>7219</v>
      </c>
      <c r="BA380" s="263" t="s">
        <v>7219</v>
      </c>
      <c r="BB380" s="263" t="s">
        <v>7219</v>
      </c>
      <c r="BC380" s="263" t="s">
        <v>7219</v>
      </c>
      <c r="BD380" s="263" t="s">
        <v>7219</v>
      </c>
      <c r="BE380" s="263" t="s">
        <v>7219</v>
      </c>
      <c r="BF380" s="263" t="s">
        <v>7219</v>
      </c>
      <c r="BG380" s="263" t="s">
        <v>7219</v>
      </c>
      <c r="BH380" s="263" t="s">
        <v>7219</v>
      </c>
      <c r="BI380" s="263" t="s">
        <v>7219</v>
      </c>
      <c r="BJ380" s="263" t="s">
        <v>7219</v>
      </c>
      <c r="BK380" s="263" t="s">
        <v>7219</v>
      </c>
      <c r="BL380" s="263" t="s">
        <v>7219</v>
      </c>
      <c r="BM380" s="263" t="s">
        <v>7219</v>
      </c>
      <c r="BN380" s="263" t="s">
        <v>7219</v>
      </c>
      <c r="BO380" s="263" t="s">
        <v>7219</v>
      </c>
      <c r="BP380" s="263" t="s">
        <v>7219</v>
      </c>
      <c r="BQ380" s="263" t="s">
        <v>7219</v>
      </c>
      <c r="BR380" s="263" t="s">
        <v>7219</v>
      </c>
      <c r="BS380" s="263" t="s">
        <v>7219</v>
      </c>
      <c r="BT380" s="263" t="s">
        <v>7219</v>
      </c>
      <c r="BU380" s="263" t="s">
        <v>7219</v>
      </c>
      <c r="BV380" s="263" t="s">
        <v>7219</v>
      </c>
      <c r="BW380" s="263" t="s">
        <v>7219</v>
      </c>
      <c r="BX380" s="263" t="s">
        <v>7219</v>
      </c>
      <c r="BY380" s="263" t="s">
        <v>7219</v>
      </c>
      <c r="BZ380" s="263" t="s">
        <v>7219</v>
      </c>
      <c r="CA380" s="263" t="s">
        <v>7219</v>
      </c>
      <c r="CB380" s="263" t="s">
        <v>7219</v>
      </c>
      <c r="CC380" s="263" t="s">
        <v>7219</v>
      </c>
      <c r="CD380" s="263" t="s">
        <v>7219</v>
      </c>
      <c r="CE380" s="263" t="s">
        <v>7219</v>
      </c>
      <c r="CF380" s="263" t="s">
        <v>7219</v>
      </c>
      <c r="CG380" s="263" t="s">
        <v>7219</v>
      </c>
      <c r="CH380" s="263" t="s">
        <v>7219</v>
      </c>
      <c r="CI380" s="263" t="s">
        <v>7219</v>
      </c>
      <c r="CJ380" s="263" t="s">
        <v>7219</v>
      </c>
      <c r="CK380" s="263" t="s">
        <v>7219</v>
      </c>
      <c r="CL380" s="263" t="s">
        <v>7219</v>
      </c>
      <c r="CM380" s="263" t="s">
        <v>7219</v>
      </c>
      <c r="CN380" s="263" t="s">
        <v>7219</v>
      </c>
      <c r="CO380" s="263" t="s">
        <v>7219</v>
      </c>
      <c r="CP380" s="263" t="s">
        <v>7219</v>
      </c>
      <c r="CQ380" s="263" t="s">
        <v>7219</v>
      </c>
      <c r="CR380" s="263" t="s">
        <v>7219</v>
      </c>
      <c r="CS380" s="263" t="s">
        <v>7219</v>
      </c>
      <c r="CT380" s="263" t="s">
        <v>7219</v>
      </c>
      <c r="CU380" s="263" t="s">
        <v>7219</v>
      </c>
      <c r="CV380" s="263" t="s">
        <v>7219</v>
      </c>
      <c r="CW380" s="263" t="s">
        <v>7219</v>
      </c>
      <c r="CX380" s="263" t="s">
        <v>7219</v>
      </c>
      <c r="CY380" s="263" t="s">
        <v>7219</v>
      </c>
      <c r="CZ380" s="263" t="s">
        <v>7219</v>
      </c>
      <c r="DA380" s="263" t="s">
        <v>7219</v>
      </c>
      <c r="DB380" s="263" t="s">
        <v>7219</v>
      </c>
      <c r="DC380" s="263" t="s">
        <v>7219</v>
      </c>
      <c r="DD380" s="263" t="s">
        <v>7219</v>
      </c>
      <c r="DE380" s="263" t="s">
        <v>7219</v>
      </c>
      <c r="DF380" s="263" t="s">
        <v>7219</v>
      </c>
      <c r="DG380" s="263" t="s">
        <v>7219</v>
      </c>
      <c r="DH380" s="263" t="s">
        <v>7219</v>
      </c>
      <c r="DI380" s="263" t="s">
        <v>7219</v>
      </c>
      <c r="DJ380" s="263" t="s">
        <v>7219</v>
      </c>
      <c r="DK380" s="263" t="s">
        <v>7219</v>
      </c>
      <c r="DL380" s="263" t="s">
        <v>7219</v>
      </c>
      <c r="DM380" s="263" t="s">
        <v>7219</v>
      </c>
      <c r="DN380" s="263" t="s">
        <v>7219</v>
      </c>
      <c r="DO380" s="263" t="s">
        <v>7219</v>
      </c>
      <c r="DP380" s="263" t="s">
        <v>7219</v>
      </c>
      <c r="DQ380" s="263" t="s">
        <v>7219</v>
      </c>
      <c r="DR380" s="263" t="s">
        <v>7219</v>
      </c>
      <c r="DS380" s="263" t="s">
        <v>7219</v>
      </c>
      <c r="DT380" s="263" t="s">
        <v>7219</v>
      </c>
      <c r="DU380" s="263" t="s">
        <v>7219</v>
      </c>
      <c r="DV380" s="263" t="s">
        <v>7219</v>
      </c>
      <c r="DW380" s="263" t="s">
        <v>7219</v>
      </c>
      <c r="DX380" s="263" t="s">
        <v>7219</v>
      </c>
      <c r="DY380" s="263" t="s">
        <v>7219</v>
      </c>
      <c r="DZ380" s="263" t="s">
        <v>7219</v>
      </c>
      <c r="EA380" s="263" t="s">
        <v>7219</v>
      </c>
      <c r="EB380" s="263" t="s">
        <v>7219</v>
      </c>
      <c r="EC380" s="263" t="s">
        <v>7219</v>
      </c>
      <c r="ED380" s="263" t="s">
        <v>7219</v>
      </c>
      <c r="EE380" s="263" t="s">
        <v>7219</v>
      </c>
      <c r="EF380" s="263" t="s">
        <v>7219</v>
      </c>
      <c r="EG380" s="263" t="s">
        <v>7219</v>
      </c>
      <c r="EH380" s="263" t="s">
        <v>7219</v>
      </c>
      <c r="EI380" s="263" t="s">
        <v>7219</v>
      </c>
      <c r="EJ380" s="263" t="s">
        <v>7219</v>
      </c>
      <c r="EK380" s="263" t="s">
        <v>7219</v>
      </c>
      <c r="EL380" s="263" t="s">
        <v>7219</v>
      </c>
      <c r="EM380" s="263" t="s">
        <v>7219</v>
      </c>
      <c r="EN380" s="263" t="s">
        <v>7219</v>
      </c>
      <c r="EO380" s="263" t="s">
        <v>7219</v>
      </c>
      <c r="EP380" s="263" t="s">
        <v>7219</v>
      </c>
      <c r="EQ380" s="263" t="s">
        <v>7219</v>
      </c>
      <c r="ER380" s="263" t="s">
        <v>7219</v>
      </c>
      <c r="ES380" s="263" t="s">
        <v>7219</v>
      </c>
      <c r="ET380" s="263" t="s">
        <v>7219</v>
      </c>
      <c r="EU380" s="263" t="s">
        <v>7219</v>
      </c>
      <c r="EV380" s="263" t="s">
        <v>7219</v>
      </c>
      <c r="EW380" s="263" t="s">
        <v>7219</v>
      </c>
      <c r="EX380" s="263" t="s">
        <v>7219</v>
      </c>
      <c r="EY380" s="263" t="s">
        <v>7219</v>
      </c>
      <c r="EZ380" s="263" t="s">
        <v>7219</v>
      </c>
      <c r="FA380" s="263" t="s">
        <v>7219</v>
      </c>
      <c r="FB380" s="263" t="s">
        <v>7219</v>
      </c>
      <c r="FC380" s="263" t="s">
        <v>7219</v>
      </c>
      <c r="FD380" s="263" t="s">
        <v>7219</v>
      </c>
      <c r="FE380" s="263" t="s">
        <v>7219</v>
      </c>
      <c r="FF380" s="263" t="s">
        <v>7219</v>
      </c>
      <c r="FG380" s="263" t="s">
        <v>7219</v>
      </c>
      <c r="FH380" s="263" t="s">
        <v>7219</v>
      </c>
      <c r="FI380" s="263" t="s">
        <v>7219</v>
      </c>
      <c r="FJ380" s="263" t="s">
        <v>7219</v>
      </c>
      <c r="FK380" s="263" t="s">
        <v>7219</v>
      </c>
      <c r="FL380" s="263" t="s">
        <v>7219</v>
      </c>
      <c r="FM380" s="263" t="s">
        <v>7219</v>
      </c>
      <c r="FN380" s="263" t="s">
        <v>7219</v>
      </c>
      <c r="FO380" s="263" t="s">
        <v>7219</v>
      </c>
      <c r="FP380" s="263" t="s">
        <v>7219</v>
      </c>
      <c r="FQ380" s="263" t="s">
        <v>7219</v>
      </c>
      <c r="FR380" s="263" t="s">
        <v>7219</v>
      </c>
      <c r="FS380" s="263" t="s">
        <v>7219</v>
      </c>
      <c r="FT380" s="263" t="s">
        <v>7219</v>
      </c>
      <c r="FU380" s="263" t="s">
        <v>7219</v>
      </c>
      <c r="FV380" s="263" t="s">
        <v>7219</v>
      </c>
      <c r="FW380" s="263" t="s">
        <v>7219</v>
      </c>
      <c r="FX380" s="263" t="s">
        <v>7219</v>
      </c>
      <c r="FY380" s="263" t="s">
        <v>7219</v>
      </c>
      <c r="FZ380" s="263" t="s">
        <v>7219</v>
      </c>
      <c r="GA380" s="263" t="s">
        <v>7219</v>
      </c>
      <c r="GB380" s="263" t="s">
        <v>7219</v>
      </c>
      <c r="GC380" s="263" t="s">
        <v>7219</v>
      </c>
      <c r="GD380" s="263" t="s">
        <v>7219</v>
      </c>
      <c r="GE380" s="263" t="s">
        <v>7219</v>
      </c>
      <c r="GF380" s="263" t="s">
        <v>7219</v>
      </c>
      <c r="GG380" s="263" t="s">
        <v>7219</v>
      </c>
      <c r="GH380" s="263" t="s">
        <v>7219</v>
      </c>
      <c r="GI380" s="263" t="s">
        <v>7219</v>
      </c>
      <c r="GJ380" s="263" t="s">
        <v>7219</v>
      </c>
      <c r="GK380" s="263" t="s">
        <v>7219</v>
      </c>
      <c r="GL380" s="263" t="s">
        <v>7219</v>
      </c>
      <c r="GM380" s="263" t="s">
        <v>7219</v>
      </c>
      <c r="GN380" s="263" t="s">
        <v>7219</v>
      </c>
      <c r="GO380" s="263" t="s">
        <v>7219</v>
      </c>
      <c r="GP380" s="263" t="s">
        <v>7219</v>
      </c>
      <c r="GQ380" s="263" t="s">
        <v>7219</v>
      </c>
      <c r="GR380" s="263" t="s">
        <v>7219</v>
      </c>
      <c r="GS380" s="263" t="s">
        <v>7219</v>
      </c>
      <c r="GT380" s="263" t="s">
        <v>7219</v>
      </c>
      <c r="GU380" s="263" t="s">
        <v>7219</v>
      </c>
      <c r="GV380" s="263" t="s">
        <v>7219</v>
      </c>
      <c r="GW380" s="263" t="s">
        <v>7219</v>
      </c>
      <c r="GX380" s="263" t="s">
        <v>7219</v>
      </c>
      <c r="GY380" s="263" t="s">
        <v>7219</v>
      </c>
      <c r="GZ380" s="263" t="s">
        <v>7219</v>
      </c>
      <c r="HA380" s="263" t="s">
        <v>7219</v>
      </c>
      <c r="HB380" s="263" t="s">
        <v>7219</v>
      </c>
      <c r="HC380" s="263" t="s">
        <v>7219</v>
      </c>
      <c r="HD380" s="263" t="s">
        <v>7219</v>
      </c>
      <c r="HE380" s="263" t="s">
        <v>7219</v>
      </c>
      <c r="HF380" s="263" t="s">
        <v>7219</v>
      </c>
      <c r="HG380" s="263" t="s">
        <v>7219</v>
      </c>
      <c r="HH380" s="263" t="s">
        <v>7219</v>
      </c>
      <c r="HI380" s="263" t="s">
        <v>7219</v>
      </c>
      <c r="HJ380" s="263" t="s">
        <v>7219</v>
      </c>
      <c r="HK380" s="263" t="s">
        <v>7219</v>
      </c>
      <c r="HL380" s="263" t="s">
        <v>7219</v>
      </c>
      <c r="HM380" s="263" t="s">
        <v>7219</v>
      </c>
      <c r="HN380" s="263" t="s">
        <v>7219</v>
      </c>
      <c r="HO380" s="263" t="s">
        <v>7219</v>
      </c>
      <c r="HP380" s="263" t="s">
        <v>7219</v>
      </c>
      <c r="HQ380" s="263" t="s">
        <v>7219</v>
      </c>
    </row>
    <row r="381" spans="2:225">
      <c r="C381" s="229"/>
      <c r="E381" s="229" t="s">
        <v>7204</v>
      </c>
      <c r="F381" s="235" t="s">
        <v>7292</v>
      </c>
      <c r="G381" s="260" t="s">
        <v>7206</v>
      </c>
      <c r="H381" s="261" t="s">
        <v>7207</v>
      </c>
      <c r="I381" s="263">
        <v>-137292.89550000001</v>
      </c>
      <c r="J381" s="263">
        <v>-4432100</v>
      </c>
      <c r="K381" s="263">
        <v>-12830.061799999999</v>
      </c>
      <c r="L381" s="263" t="s">
        <v>135</v>
      </c>
      <c r="M381" s="263">
        <v>-31749.601200000001</v>
      </c>
      <c r="N381" s="263">
        <v>-4336100</v>
      </c>
      <c r="O381" s="263">
        <v>-7833800</v>
      </c>
      <c r="P381" s="263">
        <v>164.28659999999999</v>
      </c>
      <c r="Q381" s="263">
        <v>-1282.0482</v>
      </c>
      <c r="R381" s="263">
        <v>-1362800</v>
      </c>
      <c r="S381" s="263">
        <v>-1394600</v>
      </c>
      <c r="T381" s="263">
        <v>-841.12350000000004</v>
      </c>
      <c r="U381" s="263">
        <v>-10008.757299999999</v>
      </c>
      <c r="V381" s="263">
        <v>-3551.4906000000001</v>
      </c>
      <c r="W381" s="263">
        <v>-5671.3181000000004</v>
      </c>
      <c r="X381" s="263">
        <v>29438.7163</v>
      </c>
      <c r="Y381" s="263">
        <v>-118132.7712</v>
      </c>
      <c r="Z381" s="263" t="s">
        <v>135</v>
      </c>
      <c r="AA381" s="263">
        <v>-1311300.0000000002</v>
      </c>
      <c r="AB381" s="263" t="s">
        <v>135</v>
      </c>
      <c r="AC381" s="263">
        <v>-1747.3634</v>
      </c>
      <c r="AD381" s="263" t="s">
        <v>135</v>
      </c>
      <c r="AE381" s="263">
        <v>-39593.156499999997</v>
      </c>
      <c r="AF381" s="263">
        <v>-114339.8581</v>
      </c>
      <c r="AG381" s="263">
        <v>-116918.58530000001</v>
      </c>
      <c r="AH381" s="263" t="s">
        <v>135</v>
      </c>
      <c r="AI381" s="263">
        <v>4161.2924000000003</v>
      </c>
      <c r="AJ381" s="263">
        <v>-110576.2997</v>
      </c>
      <c r="AK381" s="263">
        <v>-62511.095000000001</v>
      </c>
      <c r="AL381" s="263">
        <v>-2242.3348000000001</v>
      </c>
      <c r="AM381" s="263">
        <v>-10740.914199999999</v>
      </c>
      <c r="AN381" s="263">
        <v>-30905.196800000002</v>
      </c>
      <c r="AO381" s="263">
        <v>1608.9875999999999</v>
      </c>
      <c r="AP381" s="263" t="s">
        <v>135</v>
      </c>
      <c r="AQ381" s="263" t="s">
        <v>135</v>
      </c>
      <c r="AR381" s="263">
        <v>25290.7336</v>
      </c>
      <c r="AS381" s="263">
        <v>-1192.6769999999999</v>
      </c>
      <c r="AT381" s="263">
        <v>76130.9323</v>
      </c>
      <c r="AU381" s="263">
        <v>-86887.096699999995</v>
      </c>
      <c r="AV381" s="263">
        <v>-1511.3824</v>
      </c>
      <c r="AW381" s="263" t="s">
        <v>135</v>
      </c>
      <c r="AX381" s="263" t="s">
        <v>135</v>
      </c>
      <c r="AY381" s="263">
        <v>-114137.2519</v>
      </c>
      <c r="AZ381" s="263">
        <v>-234042.02249999999</v>
      </c>
      <c r="BA381" s="263">
        <v>4.9382999999999999</v>
      </c>
      <c r="BB381" s="263">
        <v>-281.70249999999999</v>
      </c>
      <c r="BC381" s="263">
        <v>3648.3</v>
      </c>
      <c r="BD381" s="263" t="s">
        <v>135</v>
      </c>
      <c r="BE381" s="263">
        <v>-4293.3298999999997</v>
      </c>
      <c r="BF381" s="263">
        <v>-5562.5767999999998</v>
      </c>
      <c r="BG381" s="263">
        <v>-129144.8778</v>
      </c>
      <c r="BH381" s="263" t="s">
        <v>135</v>
      </c>
      <c r="BI381" s="263">
        <v>-65683.6394</v>
      </c>
      <c r="BJ381" s="263" t="s">
        <v>135</v>
      </c>
      <c r="BK381" s="263">
        <v>21080.196899999999</v>
      </c>
      <c r="BL381" s="263" t="s">
        <v>135</v>
      </c>
      <c r="BM381" s="263">
        <v>-356930.84519999998</v>
      </c>
      <c r="BN381" s="263" t="s">
        <v>135</v>
      </c>
      <c r="BO381" s="263">
        <v>-22863.130799999999</v>
      </c>
      <c r="BP381" s="263">
        <v>-92425.935400000002</v>
      </c>
      <c r="BQ381" s="263">
        <v>7954.2120999999997</v>
      </c>
      <c r="BR381" s="263">
        <v>-15801.315000000001</v>
      </c>
      <c r="BS381" s="263">
        <v>-76641.732099999994</v>
      </c>
      <c r="BT381" s="263" t="s">
        <v>135</v>
      </c>
      <c r="BU381" s="263">
        <v>-60331.703500000003</v>
      </c>
      <c r="BV381" s="263">
        <v>-160070.90760000001</v>
      </c>
      <c r="BW381" s="263">
        <v>-18448.435000000001</v>
      </c>
      <c r="BX381" s="263" t="s">
        <v>135</v>
      </c>
      <c r="BY381" s="263" t="s">
        <v>135</v>
      </c>
      <c r="BZ381" s="263" t="s">
        <v>135</v>
      </c>
      <c r="CA381" s="263">
        <v>-7619.0068000000001</v>
      </c>
      <c r="CB381" s="263" t="s">
        <v>135</v>
      </c>
      <c r="CC381" s="263">
        <v>-26312.3606</v>
      </c>
      <c r="CD381" s="263">
        <v>-52379.257899999997</v>
      </c>
      <c r="CE381" s="263">
        <v>0</v>
      </c>
      <c r="CF381" s="263" t="s">
        <v>135</v>
      </c>
      <c r="CG381" s="263">
        <v>-4486.1211999999996</v>
      </c>
      <c r="CH381" s="263">
        <v>-236476.01029999999</v>
      </c>
      <c r="CI381" s="263">
        <v>-5285.2388000000001</v>
      </c>
      <c r="CJ381" s="263">
        <v>14151.1281</v>
      </c>
      <c r="CK381" s="263">
        <v>658.3546</v>
      </c>
      <c r="CL381" s="263">
        <v>-1749.1994</v>
      </c>
      <c r="CM381" s="263">
        <v>-1507.5715</v>
      </c>
      <c r="CN381" s="263">
        <v>998.47379999999998</v>
      </c>
      <c r="CO381" s="263">
        <v>261.41300000000001</v>
      </c>
      <c r="CP381" s="263">
        <v>-7715.9486999999999</v>
      </c>
      <c r="CQ381" s="263" t="s">
        <v>135</v>
      </c>
      <c r="CR381" s="263" t="s">
        <v>135</v>
      </c>
      <c r="CS381" s="263">
        <v>-113286.1654</v>
      </c>
      <c r="CT381" s="263">
        <v>-43448.323199999999</v>
      </c>
      <c r="CU381" s="263" t="s">
        <v>135</v>
      </c>
      <c r="CV381" s="263">
        <v>1596000</v>
      </c>
      <c r="CW381" s="263">
        <v>-52248.6302</v>
      </c>
      <c r="CX381" s="263">
        <v>-87260.531600000002</v>
      </c>
      <c r="CY381" s="263">
        <v>-22237.0658</v>
      </c>
      <c r="CZ381" s="263" t="s">
        <v>135</v>
      </c>
      <c r="DA381" s="263">
        <v>-10479.5859</v>
      </c>
      <c r="DB381" s="263">
        <v>-7026.5933999999997</v>
      </c>
      <c r="DC381" s="263">
        <v>-2309.8272000000002</v>
      </c>
      <c r="DD381" s="263">
        <v>107668.15</v>
      </c>
      <c r="DE381" s="263">
        <v>-17662.36</v>
      </c>
      <c r="DF381" s="263">
        <v>-19112.21</v>
      </c>
      <c r="DG381" s="263">
        <v>-16458.452499999999</v>
      </c>
      <c r="DH381" s="263">
        <v>189.89789999999999</v>
      </c>
      <c r="DI381" s="263">
        <v>1223.605</v>
      </c>
      <c r="DJ381" s="263">
        <v>-2900.7206999999999</v>
      </c>
      <c r="DK381" s="263" t="s">
        <v>135</v>
      </c>
      <c r="DL381" s="263">
        <v>-5327.9777999999997</v>
      </c>
      <c r="DM381" s="263">
        <v>-41639.42</v>
      </c>
      <c r="DN381" s="263">
        <v>608.99490000000003</v>
      </c>
      <c r="DO381" s="263" t="s">
        <v>135</v>
      </c>
      <c r="DP381" s="263" t="s">
        <v>135</v>
      </c>
      <c r="DQ381" s="263">
        <v>-828.45159999999998</v>
      </c>
      <c r="DR381" s="263" t="s">
        <v>135</v>
      </c>
      <c r="DS381" s="263">
        <v>-6335.8040000000001</v>
      </c>
      <c r="DT381" s="263">
        <v>-871.59180000000003</v>
      </c>
      <c r="DU381" s="263" t="s">
        <v>135</v>
      </c>
      <c r="DV381" s="263" t="s">
        <v>135</v>
      </c>
      <c r="DW381" s="263">
        <v>-15136.109</v>
      </c>
      <c r="DX381" s="263" t="s">
        <v>135</v>
      </c>
      <c r="DY381" s="263">
        <v>-1665.7537</v>
      </c>
      <c r="DZ381" s="263" t="s">
        <v>135</v>
      </c>
      <c r="EA381" s="263">
        <v>-1103.441</v>
      </c>
      <c r="EB381" s="263" t="s">
        <v>135</v>
      </c>
      <c r="EC381" s="263">
        <v>227.10210000000001</v>
      </c>
      <c r="ED381" s="263">
        <v>-1450.019</v>
      </c>
      <c r="EE381" s="263" t="s">
        <v>135</v>
      </c>
      <c r="EF381" s="263" t="s">
        <v>135</v>
      </c>
      <c r="EG381" s="263" t="s">
        <v>135</v>
      </c>
      <c r="EH381" s="263" t="s">
        <v>135</v>
      </c>
      <c r="EI381" s="263" t="s">
        <v>135</v>
      </c>
      <c r="EJ381" s="263" t="s">
        <v>135</v>
      </c>
      <c r="EK381" s="263">
        <v>-174193.4</v>
      </c>
      <c r="EL381" s="263">
        <v>-10508.73</v>
      </c>
      <c r="EM381" s="263">
        <v>-87052.59</v>
      </c>
      <c r="EN381" s="263">
        <v>-6584.8339999999998</v>
      </c>
      <c r="EO381" s="263">
        <v>22.316400000000002</v>
      </c>
      <c r="EP381" s="263" t="s">
        <v>6977</v>
      </c>
      <c r="EQ381" s="263" t="s">
        <v>6977</v>
      </c>
      <c r="ER381" s="263" t="s">
        <v>6977</v>
      </c>
      <c r="ES381" s="263" t="s">
        <v>6977</v>
      </c>
      <c r="ET381" s="263" t="s">
        <v>6977</v>
      </c>
      <c r="EU381" s="263" t="s">
        <v>6977</v>
      </c>
      <c r="EV381" s="263" t="s">
        <v>6977</v>
      </c>
      <c r="EW381" s="263" t="s">
        <v>6977</v>
      </c>
      <c r="EX381" s="263" t="s">
        <v>6977</v>
      </c>
      <c r="EY381" s="263" t="s">
        <v>6977</v>
      </c>
      <c r="EZ381" s="263" t="s">
        <v>6977</v>
      </c>
      <c r="FA381" s="263" t="s">
        <v>6977</v>
      </c>
      <c r="FB381" s="263" t="s">
        <v>6977</v>
      </c>
      <c r="FC381" s="263" t="s">
        <v>6977</v>
      </c>
      <c r="FD381" s="263" t="s">
        <v>6977</v>
      </c>
      <c r="FE381" s="263" t="s">
        <v>6977</v>
      </c>
      <c r="FF381" s="263" t="s">
        <v>6977</v>
      </c>
      <c r="FG381" s="263" t="s">
        <v>6977</v>
      </c>
      <c r="FH381" s="263" t="s">
        <v>6977</v>
      </c>
      <c r="FI381" s="263" t="s">
        <v>6977</v>
      </c>
      <c r="FJ381" s="263" t="s">
        <v>6977</v>
      </c>
      <c r="FK381" s="263" t="s">
        <v>6977</v>
      </c>
      <c r="FL381" s="263" t="s">
        <v>6977</v>
      </c>
      <c r="FM381" s="263" t="s">
        <v>6977</v>
      </c>
      <c r="FN381" s="263" t="s">
        <v>6977</v>
      </c>
      <c r="FO381" s="263" t="s">
        <v>6977</v>
      </c>
      <c r="FP381" s="263" t="s">
        <v>6977</v>
      </c>
      <c r="FQ381" s="263" t="s">
        <v>6977</v>
      </c>
      <c r="FR381" s="263" t="s">
        <v>6977</v>
      </c>
      <c r="FS381" s="263" t="s">
        <v>6977</v>
      </c>
      <c r="FT381" s="263" t="s">
        <v>6977</v>
      </c>
      <c r="FU381" s="263" t="s">
        <v>6977</v>
      </c>
      <c r="FV381" s="263" t="s">
        <v>6977</v>
      </c>
      <c r="FW381" s="263" t="s">
        <v>6977</v>
      </c>
      <c r="FX381" s="263" t="s">
        <v>6977</v>
      </c>
      <c r="FY381" s="263" t="s">
        <v>6977</v>
      </c>
      <c r="FZ381" s="263" t="s">
        <v>6977</v>
      </c>
      <c r="GA381" s="263" t="s">
        <v>6977</v>
      </c>
      <c r="GB381" s="263" t="s">
        <v>6977</v>
      </c>
      <c r="GC381" s="263" t="s">
        <v>6977</v>
      </c>
      <c r="GD381" s="263" t="s">
        <v>6977</v>
      </c>
      <c r="GE381" s="263" t="s">
        <v>6977</v>
      </c>
      <c r="GF381" s="263" t="s">
        <v>6977</v>
      </c>
      <c r="GG381" s="263" t="s">
        <v>6977</v>
      </c>
      <c r="GH381" s="263" t="s">
        <v>6977</v>
      </c>
      <c r="GI381" s="263" t="s">
        <v>6977</v>
      </c>
      <c r="GJ381" s="263" t="s">
        <v>6977</v>
      </c>
      <c r="GK381" s="263" t="s">
        <v>6977</v>
      </c>
      <c r="GL381" s="263" t="s">
        <v>6977</v>
      </c>
      <c r="GM381" s="263" t="s">
        <v>6977</v>
      </c>
      <c r="GN381" s="263" t="s">
        <v>6977</v>
      </c>
      <c r="GO381" s="263" t="s">
        <v>6977</v>
      </c>
      <c r="GP381" s="263" t="s">
        <v>6977</v>
      </c>
      <c r="GQ381" s="263" t="s">
        <v>6977</v>
      </c>
      <c r="GR381" s="263" t="s">
        <v>6977</v>
      </c>
      <c r="GS381" s="263" t="s">
        <v>6977</v>
      </c>
      <c r="GT381" s="263" t="s">
        <v>6977</v>
      </c>
      <c r="GU381" s="263" t="s">
        <v>6977</v>
      </c>
      <c r="GV381" s="263" t="s">
        <v>6977</v>
      </c>
      <c r="GW381" s="263" t="s">
        <v>6977</v>
      </c>
      <c r="GX381" s="263" t="s">
        <v>6977</v>
      </c>
      <c r="GY381" s="263" t="s">
        <v>6977</v>
      </c>
      <c r="GZ381" s="263" t="s">
        <v>6977</v>
      </c>
      <c r="HA381" s="263" t="s">
        <v>6977</v>
      </c>
      <c r="HB381" s="263" t="s">
        <v>6977</v>
      </c>
      <c r="HC381" s="263" t="s">
        <v>6977</v>
      </c>
      <c r="HD381" s="263" t="s">
        <v>6977</v>
      </c>
      <c r="HE381" s="263" t="s">
        <v>6977</v>
      </c>
      <c r="HF381" s="263" t="s">
        <v>6977</v>
      </c>
      <c r="HG381" s="263" t="s">
        <v>6977</v>
      </c>
      <c r="HH381" s="263" t="s">
        <v>6977</v>
      </c>
      <c r="HI381" s="263" t="s">
        <v>6977</v>
      </c>
      <c r="HJ381" s="263" t="s">
        <v>6977</v>
      </c>
      <c r="HK381" s="263" t="s">
        <v>6977</v>
      </c>
      <c r="HL381" s="263" t="s">
        <v>6977</v>
      </c>
      <c r="HM381" s="263" t="s">
        <v>6977</v>
      </c>
      <c r="HN381" s="263" t="s">
        <v>6977</v>
      </c>
      <c r="HO381" s="263" t="s">
        <v>6977</v>
      </c>
      <c r="HP381" s="263" t="s">
        <v>6977</v>
      </c>
      <c r="HQ381" s="263" t="s">
        <v>6977</v>
      </c>
    </row>
    <row r="382" spans="2:225">
      <c r="C382" s="229"/>
      <c r="E382" s="229" t="s">
        <v>7208</v>
      </c>
      <c r="F382" s="235" t="s">
        <v>7292</v>
      </c>
      <c r="G382" s="260" t="s">
        <v>7206</v>
      </c>
      <c r="H382" s="261" t="s">
        <v>7207</v>
      </c>
      <c r="I382" s="263">
        <v>-116959.1456</v>
      </c>
      <c r="J382" s="263">
        <v>-4107199.9999999995</v>
      </c>
      <c r="K382" s="263">
        <v>-25596.1204</v>
      </c>
      <c r="L382" s="263" t="s">
        <v>135</v>
      </c>
      <c r="M382" s="263">
        <v>-33031.280400000003</v>
      </c>
      <c r="N382" s="263">
        <v>4403000.0000000009</v>
      </c>
      <c r="O382" s="263" t="s">
        <v>135</v>
      </c>
      <c r="P382" s="263">
        <v>-173.97810000000001</v>
      </c>
      <c r="Q382" s="263">
        <v>-308.16640000000001</v>
      </c>
      <c r="R382" s="263">
        <v>-888940.11</v>
      </c>
      <c r="S382" s="263">
        <v>-1445200</v>
      </c>
      <c r="T382" s="263">
        <v>-4964.0635000000002</v>
      </c>
      <c r="U382" s="263">
        <v>-17292.721099999999</v>
      </c>
      <c r="V382" s="263">
        <v>-1456.9327000000001</v>
      </c>
      <c r="W382" s="263">
        <v>-5874.9700999999995</v>
      </c>
      <c r="X382" s="263" t="s">
        <v>135</v>
      </c>
      <c r="Y382" s="263">
        <v>-115772.565</v>
      </c>
      <c r="Z382" s="263" t="s">
        <v>135</v>
      </c>
      <c r="AA382" s="263">
        <v>-1335600</v>
      </c>
      <c r="AB382" s="263" t="s">
        <v>135</v>
      </c>
      <c r="AC382" s="263">
        <v>-883.92629999999997</v>
      </c>
      <c r="AD382" s="263" t="s">
        <v>135</v>
      </c>
      <c r="AE382" s="263">
        <v>-50731.8338</v>
      </c>
      <c r="AF382" s="263">
        <v>-201880.58970000001</v>
      </c>
      <c r="AG382" s="263">
        <v>-79184.307799999995</v>
      </c>
      <c r="AH382" s="263" t="s">
        <v>135</v>
      </c>
      <c r="AI382" s="263">
        <v>4050.0093999999999</v>
      </c>
      <c r="AJ382" s="263">
        <v>-122320.51669999999</v>
      </c>
      <c r="AK382" s="263">
        <v>-15193.1684</v>
      </c>
      <c r="AL382" s="263">
        <v>2020.4196999999999</v>
      </c>
      <c r="AM382" s="263">
        <v>-7239.8769000000002</v>
      </c>
      <c r="AN382" s="263">
        <v>-39152.635799999996</v>
      </c>
      <c r="AO382" s="263">
        <v>3112.0399000000002</v>
      </c>
      <c r="AP382" s="263" t="s">
        <v>135</v>
      </c>
      <c r="AQ382" s="263">
        <v>-14113.185600000001</v>
      </c>
      <c r="AR382" s="263">
        <v>26362.4516</v>
      </c>
      <c r="AS382" s="263">
        <v>417.14190000000002</v>
      </c>
      <c r="AT382" s="263">
        <v>93265.971699999995</v>
      </c>
      <c r="AU382" s="263">
        <v>-96851.339000000007</v>
      </c>
      <c r="AV382" s="263">
        <v>-3111.0702999999999</v>
      </c>
      <c r="AW382" s="263">
        <v>-2022.8128999999999</v>
      </c>
      <c r="AX382" s="263" t="s">
        <v>135</v>
      </c>
      <c r="AY382" s="263">
        <v>-97386.323300000004</v>
      </c>
      <c r="AZ382" s="263">
        <v>-125119.0364</v>
      </c>
      <c r="BA382" s="263">
        <v>-121.52370000000001</v>
      </c>
      <c r="BB382" s="263">
        <v>-5996.0105000000003</v>
      </c>
      <c r="BC382" s="263">
        <v>98.826300000000003</v>
      </c>
      <c r="BD382" s="263" t="s">
        <v>135</v>
      </c>
      <c r="BE382" s="263">
        <v>-4038.9866999999999</v>
      </c>
      <c r="BF382" s="263">
        <v>-6455.6190999999999</v>
      </c>
      <c r="BG382" s="263">
        <v>-94670.179000000004</v>
      </c>
      <c r="BH382" s="263" t="s">
        <v>135</v>
      </c>
      <c r="BI382" s="263">
        <v>-66251.9427</v>
      </c>
      <c r="BJ382" s="263" t="s">
        <v>135</v>
      </c>
      <c r="BK382" s="263">
        <v>23299.8887</v>
      </c>
      <c r="BL382" s="263">
        <v>-14910.879499999999</v>
      </c>
      <c r="BM382" s="263">
        <v>-352588.39899999998</v>
      </c>
      <c r="BN382" s="263">
        <v>-9582.0213000000003</v>
      </c>
      <c r="BO382" s="263">
        <v>-28366.973999999998</v>
      </c>
      <c r="BP382" s="263">
        <v>-1678799.9999999998</v>
      </c>
      <c r="BQ382" s="263">
        <v>13032.307000000001</v>
      </c>
      <c r="BR382" s="263">
        <v>-20235.519</v>
      </c>
      <c r="BS382" s="263">
        <v>179850.19260000001</v>
      </c>
      <c r="BT382" s="263">
        <v>1244.8135</v>
      </c>
      <c r="BU382" s="263">
        <v>-48860.649400000002</v>
      </c>
      <c r="BV382" s="263">
        <v>-143293.19990000001</v>
      </c>
      <c r="BW382" s="263">
        <v>-20472.488000000001</v>
      </c>
      <c r="BX382" s="263" t="s">
        <v>135</v>
      </c>
      <c r="BY382" s="263" t="s">
        <v>135</v>
      </c>
      <c r="BZ382" s="263" t="s">
        <v>135</v>
      </c>
      <c r="CA382" s="263">
        <v>-5554.8247000000001</v>
      </c>
      <c r="CB382" s="263" t="s">
        <v>135</v>
      </c>
      <c r="CC382" s="263">
        <v>-50202.621099999997</v>
      </c>
      <c r="CD382" s="263">
        <v>-21698.446400000001</v>
      </c>
      <c r="CE382" s="263">
        <v>162.7234</v>
      </c>
      <c r="CF382" s="263" t="s">
        <v>135</v>
      </c>
      <c r="CG382" s="263">
        <v>-7994.8468000000003</v>
      </c>
      <c r="CH382" s="263">
        <v>-186987.38190000001</v>
      </c>
      <c r="CI382" s="263">
        <v>-2368.1770999999999</v>
      </c>
      <c r="CJ382" s="263">
        <v>7487.1219000000001</v>
      </c>
      <c r="CK382" s="263">
        <v>249.75989999999999</v>
      </c>
      <c r="CL382" s="263">
        <v>1166.5894000000001</v>
      </c>
      <c r="CM382" s="263">
        <v>-3750.6678999999999</v>
      </c>
      <c r="CN382" s="263">
        <v>-480.11219999999997</v>
      </c>
      <c r="CO382" s="263">
        <v>239.43010000000001</v>
      </c>
      <c r="CP382" s="263">
        <v>-2476.7467999999999</v>
      </c>
      <c r="CQ382" s="263" t="s">
        <v>135</v>
      </c>
      <c r="CR382" s="263" t="s">
        <v>135</v>
      </c>
      <c r="CS382" s="263">
        <v>-132150.20869999999</v>
      </c>
      <c r="CT382" s="263">
        <v>-41795.9735</v>
      </c>
      <c r="CU382" s="263" t="s">
        <v>135</v>
      </c>
      <c r="CV382" s="263">
        <v>1717400</v>
      </c>
      <c r="CW382" s="263">
        <v>-111315.95600000001</v>
      </c>
      <c r="CX382" s="263">
        <v>-81777.5671</v>
      </c>
      <c r="CY382" s="263">
        <v>-16725.276099999999</v>
      </c>
      <c r="CZ382" s="263" t="s">
        <v>135</v>
      </c>
      <c r="DA382" s="263">
        <v>-7306.4894999999997</v>
      </c>
      <c r="DB382" s="263">
        <v>-17616.514999999999</v>
      </c>
      <c r="DC382" s="263">
        <v>-707.43709999999999</v>
      </c>
      <c r="DD382" s="263">
        <v>-50933.94</v>
      </c>
      <c r="DE382" s="263">
        <v>-54435.83</v>
      </c>
      <c r="DF382" s="263">
        <v>-30282.18</v>
      </c>
      <c r="DG382" s="263">
        <v>-10928.896000000001</v>
      </c>
      <c r="DH382" s="263">
        <v>-1195.337</v>
      </c>
      <c r="DI382" s="263">
        <v>995.226</v>
      </c>
      <c r="DJ382" s="263">
        <v>-2512.2046999999998</v>
      </c>
      <c r="DK382" s="263">
        <v>-1178.93</v>
      </c>
      <c r="DL382" s="263">
        <v>-1477.8549</v>
      </c>
      <c r="DM382" s="263">
        <v>-27119.23</v>
      </c>
      <c r="DN382" s="263">
        <v>-1218.5619999999999</v>
      </c>
      <c r="DO382" s="263">
        <v>153951.35999999999</v>
      </c>
      <c r="DP382" s="263">
        <v>-286.63260000000002</v>
      </c>
      <c r="DQ382" s="263">
        <v>3294.6880999999998</v>
      </c>
      <c r="DR382" s="263" t="s">
        <v>135</v>
      </c>
      <c r="DS382" s="263">
        <v>-15863.28</v>
      </c>
      <c r="DT382" s="263">
        <v>-2359.3879999999999</v>
      </c>
      <c r="DU382" s="263" t="s">
        <v>135</v>
      </c>
      <c r="DV382" s="263" t="s">
        <v>135</v>
      </c>
      <c r="DW382" s="263">
        <v>-19002.88</v>
      </c>
      <c r="DX382" s="263" t="s">
        <v>135</v>
      </c>
      <c r="DY382" s="263">
        <v>-6589.5666000000001</v>
      </c>
      <c r="DZ382" s="263" t="s">
        <v>135</v>
      </c>
      <c r="EA382" s="263">
        <v>-3728.48</v>
      </c>
      <c r="EB382" s="263" t="s">
        <v>135</v>
      </c>
      <c r="EC382" s="263">
        <v>65.1083</v>
      </c>
      <c r="ED382" s="263">
        <v>-3863.8620000000001</v>
      </c>
      <c r="EE382" s="263">
        <v>-141235</v>
      </c>
      <c r="EF382" s="263" t="s">
        <v>135</v>
      </c>
      <c r="EG382" s="263" t="s">
        <v>135</v>
      </c>
      <c r="EH382" s="263" t="s">
        <v>135</v>
      </c>
      <c r="EI382" s="263" t="s">
        <v>135</v>
      </c>
      <c r="EJ382" s="263" t="s">
        <v>135</v>
      </c>
      <c r="EK382" s="263">
        <v>-169061.8</v>
      </c>
      <c r="EL382" s="263">
        <v>-7692.7830000000004</v>
      </c>
      <c r="EM382" s="263">
        <v>-74182.960000000006</v>
      </c>
      <c r="EN382" s="263">
        <v>-132428.6</v>
      </c>
      <c r="EO382" s="263">
        <v>19.7182</v>
      </c>
      <c r="EP382" s="263" t="s">
        <v>6977</v>
      </c>
      <c r="EQ382" s="263" t="s">
        <v>6977</v>
      </c>
      <c r="ER382" s="263" t="s">
        <v>6977</v>
      </c>
      <c r="ES382" s="263" t="s">
        <v>6977</v>
      </c>
      <c r="ET382" s="263" t="s">
        <v>6977</v>
      </c>
      <c r="EU382" s="263" t="s">
        <v>6977</v>
      </c>
      <c r="EV382" s="263" t="s">
        <v>6977</v>
      </c>
      <c r="EW382" s="263" t="s">
        <v>6977</v>
      </c>
      <c r="EX382" s="263" t="s">
        <v>6977</v>
      </c>
      <c r="EY382" s="263" t="s">
        <v>6977</v>
      </c>
      <c r="EZ382" s="263" t="s">
        <v>6977</v>
      </c>
      <c r="FA382" s="263" t="s">
        <v>6977</v>
      </c>
      <c r="FB382" s="263" t="s">
        <v>6977</v>
      </c>
      <c r="FC382" s="263" t="s">
        <v>6977</v>
      </c>
      <c r="FD382" s="263" t="s">
        <v>6977</v>
      </c>
      <c r="FE382" s="263" t="s">
        <v>6977</v>
      </c>
      <c r="FF382" s="263" t="s">
        <v>6977</v>
      </c>
      <c r="FG382" s="263" t="s">
        <v>6977</v>
      </c>
      <c r="FH382" s="263" t="s">
        <v>6977</v>
      </c>
      <c r="FI382" s="263" t="s">
        <v>6977</v>
      </c>
      <c r="FJ382" s="263" t="s">
        <v>6977</v>
      </c>
      <c r="FK382" s="263" t="s">
        <v>6977</v>
      </c>
      <c r="FL382" s="263" t="s">
        <v>6977</v>
      </c>
      <c r="FM382" s="263" t="s">
        <v>6977</v>
      </c>
      <c r="FN382" s="263" t="s">
        <v>6977</v>
      </c>
      <c r="FO382" s="263" t="s">
        <v>6977</v>
      </c>
      <c r="FP382" s="263" t="s">
        <v>6977</v>
      </c>
      <c r="FQ382" s="263" t="s">
        <v>6977</v>
      </c>
      <c r="FR382" s="263" t="s">
        <v>6977</v>
      </c>
      <c r="FS382" s="263" t="s">
        <v>6977</v>
      </c>
      <c r="FT382" s="263" t="s">
        <v>6977</v>
      </c>
      <c r="FU382" s="263" t="s">
        <v>6977</v>
      </c>
      <c r="FV382" s="263" t="s">
        <v>6977</v>
      </c>
      <c r="FW382" s="263" t="s">
        <v>6977</v>
      </c>
      <c r="FX382" s="263" t="s">
        <v>6977</v>
      </c>
      <c r="FY382" s="263" t="s">
        <v>6977</v>
      </c>
      <c r="FZ382" s="263" t="s">
        <v>6977</v>
      </c>
      <c r="GA382" s="263" t="s">
        <v>6977</v>
      </c>
      <c r="GB382" s="263" t="s">
        <v>6977</v>
      </c>
      <c r="GC382" s="263" t="s">
        <v>6977</v>
      </c>
      <c r="GD382" s="263" t="s">
        <v>6977</v>
      </c>
      <c r="GE382" s="263" t="s">
        <v>6977</v>
      </c>
      <c r="GF382" s="263" t="s">
        <v>6977</v>
      </c>
      <c r="GG382" s="263" t="s">
        <v>6977</v>
      </c>
      <c r="GH382" s="263" t="s">
        <v>6977</v>
      </c>
      <c r="GI382" s="263" t="s">
        <v>6977</v>
      </c>
      <c r="GJ382" s="263" t="s">
        <v>6977</v>
      </c>
      <c r="GK382" s="263" t="s">
        <v>6977</v>
      </c>
      <c r="GL382" s="263" t="s">
        <v>6977</v>
      </c>
      <c r="GM382" s="263" t="s">
        <v>6977</v>
      </c>
      <c r="GN382" s="263" t="s">
        <v>6977</v>
      </c>
      <c r="GO382" s="263" t="s">
        <v>6977</v>
      </c>
      <c r="GP382" s="263" t="s">
        <v>6977</v>
      </c>
      <c r="GQ382" s="263" t="s">
        <v>6977</v>
      </c>
      <c r="GR382" s="263" t="s">
        <v>6977</v>
      </c>
      <c r="GS382" s="263" t="s">
        <v>6977</v>
      </c>
      <c r="GT382" s="263" t="s">
        <v>6977</v>
      </c>
      <c r="GU382" s="263" t="s">
        <v>6977</v>
      </c>
      <c r="GV382" s="263" t="s">
        <v>6977</v>
      </c>
      <c r="GW382" s="263" t="s">
        <v>6977</v>
      </c>
      <c r="GX382" s="263" t="s">
        <v>6977</v>
      </c>
      <c r="GY382" s="263" t="s">
        <v>6977</v>
      </c>
      <c r="GZ382" s="263" t="s">
        <v>6977</v>
      </c>
      <c r="HA382" s="263" t="s">
        <v>6977</v>
      </c>
      <c r="HB382" s="263" t="s">
        <v>6977</v>
      </c>
      <c r="HC382" s="263" t="s">
        <v>6977</v>
      </c>
      <c r="HD382" s="263" t="s">
        <v>6977</v>
      </c>
      <c r="HE382" s="263" t="s">
        <v>6977</v>
      </c>
      <c r="HF382" s="263" t="s">
        <v>6977</v>
      </c>
      <c r="HG382" s="263" t="s">
        <v>6977</v>
      </c>
      <c r="HH382" s="263" t="s">
        <v>6977</v>
      </c>
      <c r="HI382" s="263" t="s">
        <v>6977</v>
      </c>
      <c r="HJ382" s="263" t="s">
        <v>6977</v>
      </c>
      <c r="HK382" s="263" t="s">
        <v>6977</v>
      </c>
      <c r="HL382" s="263" t="s">
        <v>6977</v>
      </c>
      <c r="HM382" s="263" t="s">
        <v>6977</v>
      </c>
      <c r="HN382" s="263" t="s">
        <v>6977</v>
      </c>
      <c r="HO382" s="263" t="s">
        <v>6977</v>
      </c>
      <c r="HP382" s="263" t="s">
        <v>6977</v>
      </c>
      <c r="HQ382" s="263" t="s">
        <v>6977</v>
      </c>
    </row>
    <row r="383" spans="2:225">
      <c r="C383" s="229"/>
      <c r="E383" s="229" t="s">
        <v>7209</v>
      </c>
      <c r="F383" s="235" t="s">
        <v>7292</v>
      </c>
      <c r="G383" s="260" t="s">
        <v>7206</v>
      </c>
      <c r="H383" s="261" t="s">
        <v>7207</v>
      </c>
      <c r="I383" s="263">
        <v>-114879.7132</v>
      </c>
      <c r="J383" s="263">
        <v>-4491500</v>
      </c>
      <c r="K383" s="263">
        <v>-8430.3842000000004</v>
      </c>
      <c r="L383" s="263" t="s">
        <v>135</v>
      </c>
      <c r="M383" s="263">
        <v>-36322.696199999998</v>
      </c>
      <c r="N383" s="263">
        <v>3038300</v>
      </c>
      <c r="O383" s="263">
        <v>-8068600</v>
      </c>
      <c r="P383" s="263">
        <v>317.35039999999998</v>
      </c>
      <c r="Q383" s="263">
        <v>-360.71379999999999</v>
      </c>
      <c r="R383" s="263">
        <v>-1598600</v>
      </c>
      <c r="S383" s="263">
        <v>-1805300</v>
      </c>
      <c r="T383" s="263">
        <v>312.27289999999999</v>
      </c>
      <c r="U383" s="263">
        <v>-16954.554199999999</v>
      </c>
      <c r="V383" s="263">
        <v>-4921.7142000000003</v>
      </c>
      <c r="W383" s="263">
        <v>-6814.8163000000004</v>
      </c>
      <c r="X383" s="263">
        <v>35063.316400000003</v>
      </c>
      <c r="Y383" s="263">
        <v>11724.111999999999</v>
      </c>
      <c r="Z383" s="263" t="s">
        <v>135</v>
      </c>
      <c r="AA383" s="263">
        <v>-1836800</v>
      </c>
      <c r="AB383" s="263" t="s">
        <v>135</v>
      </c>
      <c r="AC383" s="263">
        <v>-877.13840000000005</v>
      </c>
      <c r="AD383" s="263" t="s">
        <v>135</v>
      </c>
      <c r="AE383" s="263">
        <v>-49826.678599999999</v>
      </c>
      <c r="AF383" s="263">
        <v>-182446.85219999999</v>
      </c>
      <c r="AG383" s="263">
        <v>-37446.002899999999</v>
      </c>
      <c r="AH383" s="263" t="s">
        <v>135</v>
      </c>
      <c r="AI383" s="263">
        <v>5391.4594999999999</v>
      </c>
      <c r="AJ383" s="263">
        <v>-129783.59</v>
      </c>
      <c r="AK383" s="263">
        <v>-21599.011699999999</v>
      </c>
      <c r="AL383" s="263">
        <v>-6951.3453</v>
      </c>
      <c r="AM383" s="263">
        <v>-7998.2825999999995</v>
      </c>
      <c r="AN383" s="263">
        <v>-44209.005700000002</v>
      </c>
      <c r="AO383" s="263">
        <v>9168.6314000000002</v>
      </c>
      <c r="AP383" s="263" t="s">
        <v>135</v>
      </c>
      <c r="AQ383" s="263">
        <v>-23402.716899999999</v>
      </c>
      <c r="AR383" s="263">
        <v>20561.9964</v>
      </c>
      <c r="AS383" s="263">
        <v>133.7406</v>
      </c>
      <c r="AT383" s="263">
        <v>81034.324299999993</v>
      </c>
      <c r="AU383" s="263">
        <v>-93631.715400000001</v>
      </c>
      <c r="AV383" s="263">
        <v>-3830.0938999999998</v>
      </c>
      <c r="AW383" s="263">
        <v>-3344.0654</v>
      </c>
      <c r="AX383" s="263" t="s">
        <v>135</v>
      </c>
      <c r="AY383" s="263">
        <v>-33472.690600000002</v>
      </c>
      <c r="AZ383" s="263">
        <v>-171417.0699</v>
      </c>
      <c r="BA383" s="263">
        <v>-628.27890000000002</v>
      </c>
      <c r="BB383" s="263">
        <v>6823.3765000000003</v>
      </c>
      <c r="BC383" s="263">
        <v>-4705.5459000000001</v>
      </c>
      <c r="BD383" s="263" t="s">
        <v>135</v>
      </c>
      <c r="BE383" s="263">
        <v>-2652.6143999999999</v>
      </c>
      <c r="BF383" s="263">
        <v>-44422.576399999998</v>
      </c>
      <c r="BG383" s="263">
        <v>-5185.6233000000002</v>
      </c>
      <c r="BH383" s="263">
        <v>-160.63</v>
      </c>
      <c r="BI383" s="263">
        <v>-73586.9853</v>
      </c>
      <c r="BJ383" s="263">
        <v>662.02850000000001</v>
      </c>
      <c r="BK383" s="263">
        <v>20532.006399999998</v>
      </c>
      <c r="BL383" s="263">
        <v>-17356.2804</v>
      </c>
      <c r="BM383" s="263">
        <v>-502464.70640000002</v>
      </c>
      <c r="BN383" s="263">
        <v>-13396.1975</v>
      </c>
      <c r="BO383" s="263">
        <v>-40297.885399999999</v>
      </c>
      <c r="BP383" s="263">
        <v>-2419900</v>
      </c>
      <c r="BQ383" s="263">
        <v>8956.6805000000004</v>
      </c>
      <c r="BR383" s="263">
        <v>-20917.021100000002</v>
      </c>
      <c r="BS383" s="263">
        <v>437298.62339999998</v>
      </c>
      <c r="BT383" s="263">
        <v>9780.9349000000002</v>
      </c>
      <c r="BU383" s="263">
        <v>-60098.081599999998</v>
      </c>
      <c r="BV383" s="263">
        <v>-165464.7591</v>
      </c>
      <c r="BW383" s="263">
        <v>-16528.848000000002</v>
      </c>
      <c r="BX383" s="263" t="s">
        <v>135</v>
      </c>
      <c r="BY383" s="263" t="s">
        <v>135</v>
      </c>
      <c r="BZ383" s="263" t="s">
        <v>135</v>
      </c>
      <c r="CA383" s="263">
        <v>-3681.0504000000001</v>
      </c>
      <c r="CB383" s="263" t="s">
        <v>135</v>
      </c>
      <c r="CC383" s="263">
        <v>-49496.671999999999</v>
      </c>
      <c r="CD383" s="263">
        <v>-40347.046000000002</v>
      </c>
      <c r="CE383" s="263">
        <v>214.0719</v>
      </c>
      <c r="CF383" s="263" t="s">
        <v>135</v>
      </c>
      <c r="CG383" s="263">
        <v>-10455.276599999999</v>
      </c>
      <c r="CH383" s="263">
        <v>-118849.273</v>
      </c>
      <c r="CI383" s="263">
        <v>-3628.5108</v>
      </c>
      <c r="CJ383" s="263">
        <v>16136.1173</v>
      </c>
      <c r="CK383" s="263">
        <v>700.39779999999996</v>
      </c>
      <c r="CL383" s="263">
        <v>15714.614799999999</v>
      </c>
      <c r="CM383" s="263">
        <v>-4138.9166999999998</v>
      </c>
      <c r="CN383" s="263">
        <v>525.55439999999999</v>
      </c>
      <c r="CO383" s="263">
        <v>188.6574</v>
      </c>
      <c r="CP383" s="263">
        <v>19578.3825</v>
      </c>
      <c r="CQ383" s="263" t="s">
        <v>135</v>
      </c>
      <c r="CR383" s="263">
        <v>-13344.493200000001</v>
      </c>
      <c r="CS383" s="263">
        <v>-164178.29629999999</v>
      </c>
      <c r="CT383" s="263">
        <v>-34517.000399999997</v>
      </c>
      <c r="CU383" s="263" t="s">
        <v>135</v>
      </c>
      <c r="CV383" s="263">
        <v>1249099.9999999998</v>
      </c>
      <c r="CW383" s="263">
        <v>-107933.045</v>
      </c>
      <c r="CX383" s="263">
        <v>-56560.240100000003</v>
      </c>
      <c r="CY383" s="263">
        <v>-24131.725399999999</v>
      </c>
      <c r="CZ383" s="263" t="s">
        <v>135</v>
      </c>
      <c r="DA383" s="263">
        <v>-9606.6180000000004</v>
      </c>
      <c r="DB383" s="263">
        <v>-19814.069299999999</v>
      </c>
      <c r="DC383" s="263">
        <v>-3154.6417999999999</v>
      </c>
      <c r="DD383" s="263">
        <v>-79019.12</v>
      </c>
      <c r="DE383" s="263">
        <v>-51434.66</v>
      </c>
      <c r="DF383" s="263">
        <v>-31198.92</v>
      </c>
      <c r="DG383" s="263">
        <v>-29583.958299999998</v>
      </c>
      <c r="DH383" s="263">
        <v>-1118.27</v>
      </c>
      <c r="DI383" s="263">
        <v>-975.54459999999995</v>
      </c>
      <c r="DJ383" s="263">
        <v>-1413.6224999999999</v>
      </c>
      <c r="DK383" s="263">
        <v>-1071.665</v>
      </c>
      <c r="DL383" s="263" t="s">
        <v>135</v>
      </c>
      <c r="DM383" s="263">
        <v>-308642.7</v>
      </c>
      <c r="DN383" s="263">
        <v>-2026.087</v>
      </c>
      <c r="DO383" s="263">
        <v>178219.5</v>
      </c>
      <c r="DP383" s="263">
        <v>-1771.3240000000001</v>
      </c>
      <c r="DQ383" s="263">
        <v>-5365.9219999999996</v>
      </c>
      <c r="DR383" s="263" t="s">
        <v>135</v>
      </c>
      <c r="DS383" s="263">
        <v>-13723.99</v>
      </c>
      <c r="DT383" s="263">
        <v>-1026.095</v>
      </c>
      <c r="DU383" s="263" t="s">
        <v>135</v>
      </c>
      <c r="DV383" s="263">
        <v>-53259.18</v>
      </c>
      <c r="DW383" s="263">
        <v>-19091.322</v>
      </c>
      <c r="DX383" s="263">
        <v>-201.70189999999999</v>
      </c>
      <c r="DY383" s="263">
        <v>-18615.589</v>
      </c>
      <c r="DZ383" s="263">
        <v>-8025.54</v>
      </c>
      <c r="EA383" s="263">
        <v>12445.870999999999</v>
      </c>
      <c r="EB383" s="263">
        <v>-1149.3119999999999</v>
      </c>
      <c r="EC383" s="263">
        <v>-2126.636</v>
      </c>
      <c r="ED383" s="263">
        <v>-7234.3130000000001</v>
      </c>
      <c r="EE383" s="263">
        <v>-266446.90000000002</v>
      </c>
      <c r="EF383" s="263">
        <v>-1416.4087</v>
      </c>
      <c r="EG383" s="263" t="s">
        <v>135</v>
      </c>
      <c r="EH383" s="263" t="s">
        <v>135</v>
      </c>
      <c r="EI383" s="263" t="s">
        <v>135</v>
      </c>
      <c r="EJ383" s="263" t="s">
        <v>135</v>
      </c>
      <c r="EK383" s="263">
        <v>-110790.9</v>
      </c>
      <c r="EL383" s="263">
        <v>-18055.62</v>
      </c>
      <c r="EM383" s="263">
        <v>-42854.55</v>
      </c>
      <c r="EN383" s="263">
        <v>-110429.8</v>
      </c>
      <c r="EO383" s="263">
        <v>-25.610700000000001</v>
      </c>
      <c r="EP383" s="263" t="s">
        <v>6977</v>
      </c>
      <c r="EQ383" s="263" t="s">
        <v>6977</v>
      </c>
      <c r="ER383" s="263" t="s">
        <v>6977</v>
      </c>
      <c r="ES383" s="263" t="s">
        <v>6977</v>
      </c>
      <c r="ET383" s="263" t="s">
        <v>6977</v>
      </c>
      <c r="EU383" s="263" t="s">
        <v>6977</v>
      </c>
      <c r="EV383" s="263" t="s">
        <v>6977</v>
      </c>
      <c r="EW383" s="263" t="s">
        <v>6977</v>
      </c>
      <c r="EX383" s="263" t="s">
        <v>6977</v>
      </c>
      <c r="EY383" s="263" t="s">
        <v>6977</v>
      </c>
      <c r="EZ383" s="263" t="s">
        <v>6977</v>
      </c>
      <c r="FA383" s="263" t="s">
        <v>6977</v>
      </c>
      <c r="FB383" s="263" t="s">
        <v>6977</v>
      </c>
      <c r="FC383" s="263" t="s">
        <v>6977</v>
      </c>
      <c r="FD383" s="263" t="s">
        <v>6977</v>
      </c>
      <c r="FE383" s="263" t="s">
        <v>6977</v>
      </c>
      <c r="FF383" s="263" t="s">
        <v>6977</v>
      </c>
      <c r="FG383" s="263" t="s">
        <v>6977</v>
      </c>
      <c r="FH383" s="263" t="s">
        <v>6977</v>
      </c>
      <c r="FI383" s="263" t="s">
        <v>6977</v>
      </c>
      <c r="FJ383" s="263" t="s">
        <v>6977</v>
      </c>
      <c r="FK383" s="263" t="s">
        <v>6977</v>
      </c>
      <c r="FL383" s="263" t="s">
        <v>6977</v>
      </c>
      <c r="FM383" s="263" t="s">
        <v>6977</v>
      </c>
      <c r="FN383" s="263" t="s">
        <v>6977</v>
      </c>
      <c r="FO383" s="263" t="s">
        <v>6977</v>
      </c>
      <c r="FP383" s="263" t="s">
        <v>6977</v>
      </c>
      <c r="FQ383" s="263" t="s">
        <v>6977</v>
      </c>
      <c r="FR383" s="263" t="s">
        <v>6977</v>
      </c>
      <c r="FS383" s="263" t="s">
        <v>6977</v>
      </c>
      <c r="FT383" s="263" t="s">
        <v>6977</v>
      </c>
      <c r="FU383" s="263" t="s">
        <v>6977</v>
      </c>
      <c r="FV383" s="263" t="s">
        <v>6977</v>
      </c>
      <c r="FW383" s="263" t="s">
        <v>6977</v>
      </c>
      <c r="FX383" s="263" t="s">
        <v>6977</v>
      </c>
      <c r="FY383" s="263" t="s">
        <v>6977</v>
      </c>
      <c r="FZ383" s="263" t="s">
        <v>6977</v>
      </c>
      <c r="GA383" s="263" t="s">
        <v>6977</v>
      </c>
      <c r="GB383" s="263" t="s">
        <v>6977</v>
      </c>
      <c r="GC383" s="263" t="s">
        <v>6977</v>
      </c>
      <c r="GD383" s="263" t="s">
        <v>6977</v>
      </c>
      <c r="GE383" s="263" t="s">
        <v>6977</v>
      </c>
      <c r="GF383" s="263" t="s">
        <v>6977</v>
      </c>
      <c r="GG383" s="263" t="s">
        <v>6977</v>
      </c>
      <c r="GH383" s="263" t="s">
        <v>6977</v>
      </c>
      <c r="GI383" s="263" t="s">
        <v>6977</v>
      </c>
      <c r="GJ383" s="263" t="s">
        <v>6977</v>
      </c>
      <c r="GK383" s="263" t="s">
        <v>6977</v>
      </c>
      <c r="GL383" s="263" t="s">
        <v>6977</v>
      </c>
      <c r="GM383" s="263" t="s">
        <v>6977</v>
      </c>
      <c r="GN383" s="263" t="s">
        <v>6977</v>
      </c>
      <c r="GO383" s="263" t="s">
        <v>6977</v>
      </c>
      <c r="GP383" s="263" t="s">
        <v>6977</v>
      </c>
      <c r="GQ383" s="263" t="s">
        <v>6977</v>
      </c>
      <c r="GR383" s="263" t="s">
        <v>6977</v>
      </c>
      <c r="GS383" s="263" t="s">
        <v>6977</v>
      </c>
      <c r="GT383" s="263" t="s">
        <v>6977</v>
      </c>
      <c r="GU383" s="263" t="s">
        <v>6977</v>
      </c>
      <c r="GV383" s="263" t="s">
        <v>6977</v>
      </c>
      <c r="GW383" s="263" t="s">
        <v>6977</v>
      </c>
      <c r="GX383" s="263" t="s">
        <v>6977</v>
      </c>
      <c r="GY383" s="263" t="s">
        <v>6977</v>
      </c>
      <c r="GZ383" s="263" t="s">
        <v>6977</v>
      </c>
      <c r="HA383" s="263" t="s">
        <v>6977</v>
      </c>
      <c r="HB383" s="263" t="s">
        <v>6977</v>
      </c>
      <c r="HC383" s="263" t="s">
        <v>6977</v>
      </c>
      <c r="HD383" s="263" t="s">
        <v>6977</v>
      </c>
      <c r="HE383" s="263" t="s">
        <v>6977</v>
      </c>
      <c r="HF383" s="263" t="s">
        <v>6977</v>
      </c>
      <c r="HG383" s="263" t="s">
        <v>6977</v>
      </c>
      <c r="HH383" s="263" t="s">
        <v>6977</v>
      </c>
      <c r="HI383" s="263" t="s">
        <v>6977</v>
      </c>
      <c r="HJ383" s="263" t="s">
        <v>6977</v>
      </c>
      <c r="HK383" s="263" t="s">
        <v>6977</v>
      </c>
      <c r="HL383" s="263" t="s">
        <v>6977</v>
      </c>
      <c r="HM383" s="263" t="s">
        <v>6977</v>
      </c>
      <c r="HN383" s="263" t="s">
        <v>6977</v>
      </c>
      <c r="HO383" s="263" t="s">
        <v>6977</v>
      </c>
      <c r="HP383" s="263" t="s">
        <v>6977</v>
      </c>
      <c r="HQ383" s="263" t="s">
        <v>6977</v>
      </c>
    </row>
    <row r="384" spans="2:225">
      <c r="C384" s="229"/>
      <c r="E384" s="229" t="s">
        <v>7210</v>
      </c>
      <c r="F384" s="235" t="s">
        <v>7292</v>
      </c>
      <c r="G384" s="260" t="s">
        <v>7206</v>
      </c>
      <c r="H384" s="261" t="s">
        <v>7207</v>
      </c>
      <c r="I384" s="263">
        <v>-88387.544200000004</v>
      </c>
      <c r="J384" s="263">
        <v>-4526200</v>
      </c>
      <c r="K384" s="263">
        <v>8741.9678999999996</v>
      </c>
      <c r="L384" s="263" t="s">
        <v>135</v>
      </c>
      <c r="M384" s="263">
        <v>22670.9061</v>
      </c>
      <c r="N384" s="263">
        <v>2741000</v>
      </c>
      <c r="O384" s="263">
        <v>773526.13</v>
      </c>
      <c r="P384" s="263">
        <v>-1929.9549</v>
      </c>
      <c r="Q384" s="263">
        <v>2569.3993999999998</v>
      </c>
      <c r="R384" s="263">
        <v>-282460.34000000003</v>
      </c>
      <c r="S384" s="263">
        <v>-1835900</v>
      </c>
      <c r="T384" s="263">
        <v>1200.1677999999999</v>
      </c>
      <c r="U384" s="263">
        <v>-14412.2662</v>
      </c>
      <c r="V384" s="263">
        <v>-5792.1745000000001</v>
      </c>
      <c r="W384" s="263">
        <v>-7246.4435000000003</v>
      </c>
      <c r="X384" s="263">
        <v>35722.0671</v>
      </c>
      <c r="Y384" s="263">
        <v>20536.661899999999</v>
      </c>
      <c r="Z384" s="263" t="s">
        <v>135</v>
      </c>
      <c r="AA384" s="263">
        <v>-2332500</v>
      </c>
      <c r="AB384" s="263" t="s">
        <v>135</v>
      </c>
      <c r="AC384" s="263">
        <v>2614.018</v>
      </c>
      <c r="AD384" s="263" t="s">
        <v>135</v>
      </c>
      <c r="AE384" s="263">
        <v>-68417.452900000004</v>
      </c>
      <c r="AF384" s="263">
        <v>-221719.8247</v>
      </c>
      <c r="AG384" s="263">
        <v>-16284.0749</v>
      </c>
      <c r="AH384" s="263" t="s">
        <v>135</v>
      </c>
      <c r="AI384" s="263">
        <v>6328.0806000000002</v>
      </c>
      <c r="AJ384" s="263">
        <v>-136077.41940000001</v>
      </c>
      <c r="AK384" s="263">
        <v>-16070.2631</v>
      </c>
      <c r="AL384" s="263">
        <v>3619.8723</v>
      </c>
      <c r="AM384" s="263">
        <v>-7056.0860000000002</v>
      </c>
      <c r="AN384" s="263">
        <v>-66449.870800000004</v>
      </c>
      <c r="AO384" s="263">
        <v>463.78739999999999</v>
      </c>
      <c r="AP384" s="263" t="s">
        <v>135</v>
      </c>
      <c r="AQ384" s="263">
        <v>-23454.7497</v>
      </c>
      <c r="AR384" s="263">
        <v>10002.397199999999</v>
      </c>
      <c r="AS384" s="263">
        <v>-658.6576</v>
      </c>
      <c r="AT384" s="263">
        <v>103871.06879999999</v>
      </c>
      <c r="AU384" s="263">
        <v>28992.0569</v>
      </c>
      <c r="AV384" s="263">
        <v>-5043.4193999999998</v>
      </c>
      <c r="AW384" s="263">
        <v>2651.84</v>
      </c>
      <c r="AX384" s="263" t="s">
        <v>135</v>
      </c>
      <c r="AY384" s="263">
        <v>-41298.766600000003</v>
      </c>
      <c r="AZ384" s="263">
        <v>69206.957399999999</v>
      </c>
      <c r="BA384" s="263">
        <v>-2.7444999999999999</v>
      </c>
      <c r="BB384" s="263">
        <v>-3967.1475999999998</v>
      </c>
      <c r="BC384" s="263">
        <v>4125.8004000000001</v>
      </c>
      <c r="BD384" s="263" t="s">
        <v>135</v>
      </c>
      <c r="BE384" s="263">
        <v>-6033.1355999999996</v>
      </c>
      <c r="BF384" s="263">
        <v>-32959.818500000001</v>
      </c>
      <c r="BG384" s="263">
        <v>-82091.380399999995</v>
      </c>
      <c r="BH384" s="263">
        <v>7347.8759</v>
      </c>
      <c r="BI384" s="263">
        <v>-81256.151800000007</v>
      </c>
      <c r="BJ384" s="263">
        <v>4511.9018999999998</v>
      </c>
      <c r="BK384" s="263">
        <v>23750.616600000001</v>
      </c>
      <c r="BL384" s="263">
        <v>-108973.7294</v>
      </c>
      <c r="BM384" s="263">
        <v>-704100.89619999996</v>
      </c>
      <c r="BN384" s="263">
        <v>-4491.6611000000003</v>
      </c>
      <c r="BO384" s="263">
        <v>-43804.487500000003</v>
      </c>
      <c r="BP384" s="263">
        <v>-2872100</v>
      </c>
      <c r="BQ384" s="263">
        <v>7805.3482000000004</v>
      </c>
      <c r="BR384" s="263">
        <v>-25276.552100000001</v>
      </c>
      <c r="BS384" s="263">
        <v>527638.50120000006</v>
      </c>
      <c r="BT384" s="263">
        <v>26791.351699999999</v>
      </c>
      <c r="BU384" s="263">
        <v>-60855.683700000001</v>
      </c>
      <c r="BV384" s="263">
        <v>-283239.30450000003</v>
      </c>
      <c r="BW384" s="263">
        <v>-11583.3208</v>
      </c>
      <c r="BX384" s="263" t="s">
        <v>135</v>
      </c>
      <c r="BY384" s="263" t="s">
        <v>135</v>
      </c>
      <c r="BZ384" s="263">
        <v>-5729.8234000000002</v>
      </c>
      <c r="CA384" s="263">
        <v>-1303.6745000000001</v>
      </c>
      <c r="CB384" s="263" t="s">
        <v>135</v>
      </c>
      <c r="CC384" s="263">
        <v>-223218.85579999999</v>
      </c>
      <c r="CD384" s="263">
        <v>-32016.868399999999</v>
      </c>
      <c r="CE384" s="263">
        <v>262.38350000000003</v>
      </c>
      <c r="CF384" s="263" t="s">
        <v>135</v>
      </c>
      <c r="CG384" s="263">
        <v>-11832.138000000001</v>
      </c>
      <c r="CH384" s="263">
        <v>-81373.829700000002</v>
      </c>
      <c r="CI384" s="263">
        <v>752.63710000000003</v>
      </c>
      <c r="CJ384" s="263">
        <v>11924.525900000001</v>
      </c>
      <c r="CK384" s="263">
        <v>477.00259999999997</v>
      </c>
      <c r="CL384" s="263">
        <v>8632.0815000000002</v>
      </c>
      <c r="CM384" s="263">
        <v>-4422.3801000000003</v>
      </c>
      <c r="CN384" s="263">
        <v>1013.1073</v>
      </c>
      <c r="CO384" s="263">
        <v>106.8994</v>
      </c>
      <c r="CP384" s="263">
        <v>28872.953000000001</v>
      </c>
      <c r="CQ384" s="263" t="s">
        <v>135</v>
      </c>
      <c r="CR384" s="263">
        <v>-38401.957999999999</v>
      </c>
      <c r="CS384" s="263">
        <v>-280503.14860000001</v>
      </c>
      <c r="CT384" s="263">
        <v>-38303.279300000002</v>
      </c>
      <c r="CU384" s="263">
        <v>-47875.816400000003</v>
      </c>
      <c r="CV384" s="263">
        <v>1010300</v>
      </c>
      <c r="CW384" s="263">
        <v>-151064.663</v>
      </c>
      <c r="CX384" s="263">
        <v>-61285.248299999999</v>
      </c>
      <c r="CY384" s="263">
        <v>-31426.242300000002</v>
      </c>
      <c r="CZ384" s="263">
        <v>-1179.4738</v>
      </c>
      <c r="DA384" s="263">
        <v>836.39970000000005</v>
      </c>
      <c r="DB384" s="263">
        <v>-19406.8354</v>
      </c>
      <c r="DC384" s="263">
        <v>-316.983</v>
      </c>
      <c r="DD384" s="263">
        <v>-107132.7</v>
      </c>
      <c r="DE384" s="263">
        <v>-62146.27</v>
      </c>
      <c r="DF384" s="263">
        <v>-55371.9</v>
      </c>
      <c r="DG384" s="263">
        <v>-22389.122200000002</v>
      </c>
      <c r="DH384" s="263">
        <v>-6934.67</v>
      </c>
      <c r="DI384" s="263">
        <v>-850.28819999999996</v>
      </c>
      <c r="DJ384" s="263">
        <v>-811.94820000000004</v>
      </c>
      <c r="DK384" s="263">
        <v>-2945.3760000000002</v>
      </c>
      <c r="DL384" s="263">
        <v>-2204.1032</v>
      </c>
      <c r="DM384" s="263">
        <v>-192181.2</v>
      </c>
      <c r="DN384" s="263">
        <v>-2962.172</v>
      </c>
      <c r="DO384" s="263">
        <v>-19283.38</v>
      </c>
      <c r="DP384" s="263">
        <v>-10410.65</v>
      </c>
      <c r="DQ384" s="263">
        <v>-3945.2649999999999</v>
      </c>
      <c r="DR384" s="263" t="s">
        <v>135</v>
      </c>
      <c r="DS384" s="263">
        <v>-127697.7</v>
      </c>
      <c r="DT384" s="263">
        <v>-938.82590000000005</v>
      </c>
      <c r="DU384" s="263" t="s">
        <v>135</v>
      </c>
      <c r="DV384" s="263">
        <v>-213438.5</v>
      </c>
      <c r="DW384" s="263">
        <v>-17296.224099999999</v>
      </c>
      <c r="DX384" s="263">
        <v>-576.64869999999996</v>
      </c>
      <c r="DY384" s="263">
        <v>-15000.56</v>
      </c>
      <c r="DZ384" s="263">
        <v>-5564.0969999999998</v>
      </c>
      <c r="EA384" s="263">
        <v>-11027.68</v>
      </c>
      <c r="EB384" s="263">
        <v>-2643.953</v>
      </c>
      <c r="EC384" s="263">
        <v>-1409.194</v>
      </c>
      <c r="ED384" s="263">
        <v>-6902.3779999999997</v>
      </c>
      <c r="EE384" s="263">
        <v>-208557.7</v>
      </c>
      <c r="EF384" s="263">
        <v>-10537.255999999999</v>
      </c>
      <c r="EG384" s="263" t="s">
        <v>135</v>
      </c>
      <c r="EH384" s="263" t="s">
        <v>135</v>
      </c>
      <c r="EI384" s="263" t="s">
        <v>135</v>
      </c>
      <c r="EJ384" s="263" t="s">
        <v>135</v>
      </c>
      <c r="EK384" s="263">
        <v>-110713.1</v>
      </c>
      <c r="EL384" s="263">
        <v>-19016.28</v>
      </c>
      <c r="EM384" s="263">
        <v>-5882.2619999999997</v>
      </c>
      <c r="EN384" s="263">
        <v>-145069.20000000001</v>
      </c>
      <c r="EO384" s="263">
        <v>858.53309999999999</v>
      </c>
      <c r="EP384" s="263" t="s">
        <v>6977</v>
      </c>
      <c r="EQ384" s="263" t="s">
        <v>6977</v>
      </c>
      <c r="ER384" s="263" t="s">
        <v>6977</v>
      </c>
      <c r="ES384" s="263" t="s">
        <v>6977</v>
      </c>
      <c r="ET384" s="263" t="s">
        <v>6977</v>
      </c>
      <c r="EU384" s="263" t="s">
        <v>6977</v>
      </c>
      <c r="EV384" s="263" t="s">
        <v>6977</v>
      </c>
      <c r="EW384" s="263" t="s">
        <v>6977</v>
      </c>
      <c r="EX384" s="263" t="s">
        <v>6977</v>
      </c>
      <c r="EY384" s="263" t="s">
        <v>6977</v>
      </c>
      <c r="EZ384" s="263" t="s">
        <v>6977</v>
      </c>
      <c r="FA384" s="263" t="s">
        <v>6977</v>
      </c>
      <c r="FB384" s="263" t="s">
        <v>6977</v>
      </c>
      <c r="FC384" s="263" t="s">
        <v>6977</v>
      </c>
      <c r="FD384" s="263" t="s">
        <v>6977</v>
      </c>
      <c r="FE384" s="263" t="s">
        <v>6977</v>
      </c>
      <c r="FF384" s="263" t="s">
        <v>6977</v>
      </c>
      <c r="FG384" s="263" t="s">
        <v>6977</v>
      </c>
      <c r="FH384" s="263" t="s">
        <v>6977</v>
      </c>
      <c r="FI384" s="263" t="s">
        <v>6977</v>
      </c>
      <c r="FJ384" s="263" t="s">
        <v>6977</v>
      </c>
      <c r="FK384" s="263" t="s">
        <v>6977</v>
      </c>
      <c r="FL384" s="263" t="s">
        <v>6977</v>
      </c>
      <c r="FM384" s="263" t="s">
        <v>6977</v>
      </c>
      <c r="FN384" s="263" t="s">
        <v>6977</v>
      </c>
      <c r="FO384" s="263" t="s">
        <v>6977</v>
      </c>
      <c r="FP384" s="263" t="s">
        <v>6977</v>
      </c>
      <c r="FQ384" s="263" t="s">
        <v>6977</v>
      </c>
      <c r="FR384" s="263" t="s">
        <v>6977</v>
      </c>
      <c r="FS384" s="263" t="s">
        <v>6977</v>
      </c>
      <c r="FT384" s="263" t="s">
        <v>6977</v>
      </c>
      <c r="FU384" s="263" t="s">
        <v>6977</v>
      </c>
      <c r="FV384" s="263" t="s">
        <v>6977</v>
      </c>
      <c r="FW384" s="263" t="s">
        <v>6977</v>
      </c>
      <c r="FX384" s="263" t="s">
        <v>6977</v>
      </c>
      <c r="FY384" s="263" t="s">
        <v>6977</v>
      </c>
      <c r="FZ384" s="263" t="s">
        <v>6977</v>
      </c>
      <c r="GA384" s="263" t="s">
        <v>6977</v>
      </c>
      <c r="GB384" s="263" t="s">
        <v>6977</v>
      </c>
      <c r="GC384" s="263" t="s">
        <v>6977</v>
      </c>
      <c r="GD384" s="263" t="s">
        <v>6977</v>
      </c>
      <c r="GE384" s="263" t="s">
        <v>6977</v>
      </c>
      <c r="GF384" s="263" t="s">
        <v>6977</v>
      </c>
      <c r="GG384" s="263" t="s">
        <v>6977</v>
      </c>
      <c r="GH384" s="263" t="s">
        <v>6977</v>
      </c>
      <c r="GI384" s="263" t="s">
        <v>6977</v>
      </c>
      <c r="GJ384" s="263" t="s">
        <v>6977</v>
      </c>
      <c r="GK384" s="263" t="s">
        <v>6977</v>
      </c>
      <c r="GL384" s="263" t="s">
        <v>6977</v>
      </c>
      <c r="GM384" s="263" t="s">
        <v>6977</v>
      </c>
      <c r="GN384" s="263" t="s">
        <v>6977</v>
      </c>
      <c r="GO384" s="263" t="s">
        <v>6977</v>
      </c>
      <c r="GP384" s="263" t="s">
        <v>6977</v>
      </c>
      <c r="GQ384" s="263" t="s">
        <v>6977</v>
      </c>
      <c r="GR384" s="263" t="s">
        <v>6977</v>
      </c>
      <c r="GS384" s="263" t="s">
        <v>6977</v>
      </c>
      <c r="GT384" s="263" t="s">
        <v>6977</v>
      </c>
      <c r="GU384" s="263" t="s">
        <v>6977</v>
      </c>
      <c r="GV384" s="263" t="s">
        <v>6977</v>
      </c>
      <c r="GW384" s="263" t="s">
        <v>6977</v>
      </c>
      <c r="GX384" s="263" t="s">
        <v>6977</v>
      </c>
      <c r="GY384" s="263" t="s">
        <v>6977</v>
      </c>
      <c r="GZ384" s="263" t="s">
        <v>6977</v>
      </c>
      <c r="HA384" s="263" t="s">
        <v>6977</v>
      </c>
      <c r="HB384" s="263" t="s">
        <v>6977</v>
      </c>
      <c r="HC384" s="263" t="s">
        <v>6977</v>
      </c>
      <c r="HD384" s="263" t="s">
        <v>6977</v>
      </c>
      <c r="HE384" s="263" t="s">
        <v>6977</v>
      </c>
      <c r="HF384" s="263" t="s">
        <v>6977</v>
      </c>
      <c r="HG384" s="263" t="s">
        <v>6977</v>
      </c>
      <c r="HH384" s="263" t="s">
        <v>6977</v>
      </c>
      <c r="HI384" s="263" t="s">
        <v>6977</v>
      </c>
      <c r="HJ384" s="263" t="s">
        <v>6977</v>
      </c>
      <c r="HK384" s="263" t="s">
        <v>6977</v>
      </c>
      <c r="HL384" s="263" t="s">
        <v>6977</v>
      </c>
      <c r="HM384" s="263" t="s">
        <v>6977</v>
      </c>
      <c r="HN384" s="263" t="s">
        <v>6977</v>
      </c>
      <c r="HO384" s="263" t="s">
        <v>6977</v>
      </c>
      <c r="HP384" s="263" t="s">
        <v>6977</v>
      </c>
      <c r="HQ384" s="263" t="s">
        <v>6977</v>
      </c>
    </row>
    <row r="385" spans="3:225">
      <c r="C385" s="229"/>
      <c r="E385" s="229" t="s">
        <v>7211</v>
      </c>
      <c r="F385" s="235" t="s">
        <v>7292</v>
      </c>
      <c r="G385" s="260" t="s">
        <v>7206</v>
      </c>
      <c r="H385" s="261" t="s">
        <v>7207</v>
      </c>
      <c r="I385" s="263">
        <v>-101643.8352</v>
      </c>
      <c r="J385" s="263">
        <v>-4321300</v>
      </c>
      <c r="K385" s="263">
        <v>2779.7064</v>
      </c>
      <c r="L385" s="263" t="s">
        <v>135</v>
      </c>
      <c r="M385" s="263">
        <v>27463.891199999998</v>
      </c>
      <c r="N385" s="263">
        <v>2552000</v>
      </c>
      <c r="O385" s="263">
        <v>4486600</v>
      </c>
      <c r="P385" s="263">
        <v>-15601.415199999999</v>
      </c>
      <c r="Q385" s="263">
        <v>-18265.104500000001</v>
      </c>
      <c r="R385" s="263">
        <v>-182041.07</v>
      </c>
      <c r="S385" s="263">
        <v>-2237300</v>
      </c>
      <c r="T385" s="263">
        <v>-569.58000000000004</v>
      </c>
      <c r="U385" s="263">
        <v>-9611.4712999999992</v>
      </c>
      <c r="V385" s="263">
        <v>-8062.5640000000003</v>
      </c>
      <c r="W385" s="263">
        <v>-8750.0578000000005</v>
      </c>
      <c r="X385" s="263">
        <v>-96671.285600000003</v>
      </c>
      <c r="Y385" s="263">
        <v>-15406.9964</v>
      </c>
      <c r="Z385" s="263" t="s">
        <v>135</v>
      </c>
      <c r="AA385" s="263">
        <v>-1942600</v>
      </c>
      <c r="AB385" s="263" t="s">
        <v>135</v>
      </c>
      <c r="AC385" s="263">
        <v>2513.7730000000001</v>
      </c>
      <c r="AD385" s="263" t="s">
        <v>135</v>
      </c>
      <c r="AE385" s="263">
        <v>-73918.241999999998</v>
      </c>
      <c r="AF385" s="263">
        <v>-271498.10119999998</v>
      </c>
      <c r="AG385" s="263">
        <v>-2820.5119</v>
      </c>
      <c r="AH385" s="263" t="s">
        <v>135</v>
      </c>
      <c r="AI385" s="263">
        <v>5915.4503999999997</v>
      </c>
      <c r="AJ385" s="263">
        <v>-168735.36259999999</v>
      </c>
      <c r="AK385" s="263">
        <v>-17891.611199999999</v>
      </c>
      <c r="AL385" s="263">
        <v>3349.7890000000002</v>
      </c>
      <c r="AM385" s="263">
        <v>-6476.0491000000002</v>
      </c>
      <c r="AN385" s="263">
        <v>-86493.121700000003</v>
      </c>
      <c r="AO385" s="263">
        <v>-4927.6590999999999</v>
      </c>
      <c r="AP385" s="263" t="s">
        <v>135</v>
      </c>
      <c r="AQ385" s="263">
        <v>-26629.141500000002</v>
      </c>
      <c r="AR385" s="263">
        <v>27629.852699999999</v>
      </c>
      <c r="AS385" s="263" t="s">
        <v>135</v>
      </c>
      <c r="AT385" s="263">
        <v>95748.888399999996</v>
      </c>
      <c r="AU385" s="263">
        <v>164930.3352</v>
      </c>
      <c r="AV385" s="263">
        <v>-3517.7170000000001</v>
      </c>
      <c r="AW385" s="263">
        <v>2987.6694000000002</v>
      </c>
      <c r="AX385" s="263" t="s">
        <v>135</v>
      </c>
      <c r="AY385" s="263">
        <v>-52410.482199999999</v>
      </c>
      <c r="AZ385" s="263">
        <v>-307211.45280000003</v>
      </c>
      <c r="BA385" s="263">
        <v>-9.6615000000000002</v>
      </c>
      <c r="BB385" s="263">
        <v>-5185.4628000000002</v>
      </c>
      <c r="BC385" s="263">
        <v>-417.85129999999998</v>
      </c>
      <c r="BD385" s="263" t="s">
        <v>135</v>
      </c>
      <c r="BE385" s="263">
        <v>-9227.0468000000001</v>
      </c>
      <c r="BF385" s="263">
        <v>-25843.822100000001</v>
      </c>
      <c r="BG385" s="263">
        <v>-293073.783</v>
      </c>
      <c r="BH385" s="263">
        <v>10937.891100000001</v>
      </c>
      <c r="BI385" s="263">
        <v>-57292.158300000003</v>
      </c>
      <c r="BJ385" s="263">
        <v>3108.0830000000001</v>
      </c>
      <c r="BK385" s="263">
        <v>2143.5155</v>
      </c>
      <c r="BL385" s="263">
        <v>-84180.572</v>
      </c>
      <c r="BM385" s="263">
        <v>-685565.09759999998</v>
      </c>
      <c r="BN385" s="263">
        <v>-8811.5540999999994</v>
      </c>
      <c r="BO385" s="263">
        <v>-41246.7641</v>
      </c>
      <c r="BP385" s="263">
        <v>-3536800</v>
      </c>
      <c r="BQ385" s="263">
        <v>3240.5635000000002</v>
      </c>
      <c r="BR385" s="263">
        <v>-29066.551899999999</v>
      </c>
      <c r="BS385" s="263">
        <v>482440.70189999999</v>
      </c>
      <c r="BT385" s="263">
        <v>-14335.3177</v>
      </c>
      <c r="BU385" s="263">
        <v>-65947.392099999997</v>
      </c>
      <c r="BV385" s="263">
        <v>-499331.9509</v>
      </c>
      <c r="BW385" s="263">
        <v>-14287.061299999999</v>
      </c>
      <c r="BX385" s="263" t="s">
        <v>135</v>
      </c>
      <c r="BY385" s="263" t="s">
        <v>135</v>
      </c>
      <c r="BZ385" s="263">
        <v>-7637.1045999999997</v>
      </c>
      <c r="CA385" s="263">
        <v>-684.64610000000005</v>
      </c>
      <c r="CB385" s="263" t="s">
        <v>135</v>
      </c>
      <c r="CC385" s="263">
        <v>-228193.18789999999</v>
      </c>
      <c r="CD385" s="263">
        <v>-59947.612699999998</v>
      </c>
      <c r="CE385" s="263" t="s">
        <v>135</v>
      </c>
      <c r="CF385" s="263" t="s">
        <v>135</v>
      </c>
      <c r="CG385" s="263">
        <v>-20207.312000000002</v>
      </c>
      <c r="CH385" s="263">
        <v>-62705.194499999998</v>
      </c>
      <c r="CI385" s="263">
        <v>-2318.5972000000002</v>
      </c>
      <c r="CJ385" s="263">
        <v>7090.5509000000002</v>
      </c>
      <c r="CK385" s="263">
        <v>1405.6407999999999</v>
      </c>
      <c r="CL385" s="263">
        <v>490.91550000000001</v>
      </c>
      <c r="CM385" s="263">
        <v>-11273.4352</v>
      </c>
      <c r="CN385" s="263">
        <v>811.18539999999996</v>
      </c>
      <c r="CO385" s="263">
        <v>136.3682</v>
      </c>
      <c r="CP385" s="263">
        <v>15164.950699999999</v>
      </c>
      <c r="CQ385" s="263">
        <v>-31254.273799999999</v>
      </c>
      <c r="CR385" s="263">
        <v>-22094.7101</v>
      </c>
      <c r="CS385" s="263">
        <v>-304434.65250000003</v>
      </c>
      <c r="CT385" s="263">
        <v>-17422.522199999999</v>
      </c>
      <c r="CU385" s="263">
        <v>-79662.051999999996</v>
      </c>
      <c r="CV385" s="263">
        <v>786984.64</v>
      </c>
      <c r="CW385" s="263">
        <v>-172435.88</v>
      </c>
      <c r="CX385" s="263">
        <v>-61302.521500000003</v>
      </c>
      <c r="CY385" s="263">
        <v>-39602.5746</v>
      </c>
      <c r="CZ385" s="263">
        <v>-859.60429999999997</v>
      </c>
      <c r="DA385" s="263">
        <v>92868.383300000001</v>
      </c>
      <c r="DB385" s="263">
        <v>-22791.542799999999</v>
      </c>
      <c r="DC385" s="263">
        <v>560.31470000000002</v>
      </c>
      <c r="DD385" s="263">
        <v>-157490.6</v>
      </c>
      <c r="DE385" s="263">
        <v>-197248.5</v>
      </c>
      <c r="DF385" s="263">
        <v>-175591.6</v>
      </c>
      <c r="DG385" s="263">
        <v>-28435.404500000001</v>
      </c>
      <c r="DH385" s="263">
        <v>-453.99239999999998</v>
      </c>
      <c r="DI385" s="263">
        <v>-1849.8538000000001</v>
      </c>
      <c r="DJ385" s="263">
        <v>3163.4607999999998</v>
      </c>
      <c r="DK385" s="263">
        <v>-4793.3969999999999</v>
      </c>
      <c r="DL385" s="263">
        <v>-2014.1476</v>
      </c>
      <c r="DM385" s="263">
        <v>-254237</v>
      </c>
      <c r="DN385" s="263">
        <v>-3435.8780000000002</v>
      </c>
      <c r="DO385" s="263">
        <v>26646.202000000001</v>
      </c>
      <c r="DP385" s="263">
        <v>-12981.02</v>
      </c>
      <c r="DQ385" s="263">
        <v>941.27840000000003</v>
      </c>
      <c r="DR385" s="263" t="s">
        <v>135</v>
      </c>
      <c r="DS385" s="263">
        <v>-124785.4</v>
      </c>
      <c r="DT385" s="263">
        <v>-509.33420000000001</v>
      </c>
      <c r="DU385" s="263" t="s">
        <v>135</v>
      </c>
      <c r="DV385" s="263">
        <v>-1092100</v>
      </c>
      <c r="DW385" s="263">
        <v>-20154.498</v>
      </c>
      <c r="DX385" s="263" t="s">
        <v>135</v>
      </c>
      <c r="DY385" s="263">
        <v>-13654.295</v>
      </c>
      <c r="DZ385" s="263">
        <v>-2151.0990000000002</v>
      </c>
      <c r="EA385" s="263">
        <v>9738.0203000000001</v>
      </c>
      <c r="EB385" s="263">
        <v>-886.34299999999996</v>
      </c>
      <c r="EC385" s="263">
        <v>-3835.83</v>
      </c>
      <c r="ED385" s="263">
        <v>-7008.43</v>
      </c>
      <c r="EE385" s="263">
        <v>-871083.1</v>
      </c>
      <c r="EF385" s="263">
        <v>-22047.085200000001</v>
      </c>
      <c r="EG385" s="263">
        <v>442.10430000000002</v>
      </c>
      <c r="EH385" s="263">
        <v>4159700</v>
      </c>
      <c r="EI385" s="263" t="s">
        <v>135</v>
      </c>
      <c r="EJ385" s="263" t="s">
        <v>135</v>
      </c>
      <c r="EK385" s="263">
        <v>-108878.9</v>
      </c>
      <c r="EL385" s="263">
        <v>-18892.66</v>
      </c>
      <c r="EM385" s="263">
        <v>-9395.2549999999992</v>
      </c>
      <c r="EN385" s="263">
        <v>-182343.3</v>
      </c>
      <c r="EO385" s="263">
        <v>1581.7596000000001</v>
      </c>
      <c r="EP385" s="263" t="s">
        <v>6977</v>
      </c>
      <c r="EQ385" s="263" t="s">
        <v>6977</v>
      </c>
      <c r="ER385" s="263" t="s">
        <v>6977</v>
      </c>
      <c r="ES385" s="263" t="s">
        <v>6977</v>
      </c>
      <c r="ET385" s="263" t="s">
        <v>6977</v>
      </c>
      <c r="EU385" s="263" t="s">
        <v>6977</v>
      </c>
      <c r="EV385" s="263" t="s">
        <v>6977</v>
      </c>
      <c r="EW385" s="263" t="s">
        <v>6977</v>
      </c>
      <c r="EX385" s="263" t="s">
        <v>6977</v>
      </c>
      <c r="EY385" s="263" t="s">
        <v>6977</v>
      </c>
      <c r="EZ385" s="263" t="s">
        <v>6977</v>
      </c>
      <c r="FA385" s="263" t="s">
        <v>6977</v>
      </c>
      <c r="FB385" s="263" t="s">
        <v>6977</v>
      </c>
      <c r="FC385" s="263" t="s">
        <v>6977</v>
      </c>
      <c r="FD385" s="263" t="s">
        <v>6977</v>
      </c>
      <c r="FE385" s="263" t="s">
        <v>6977</v>
      </c>
      <c r="FF385" s="263" t="s">
        <v>6977</v>
      </c>
      <c r="FG385" s="263" t="s">
        <v>6977</v>
      </c>
      <c r="FH385" s="263" t="s">
        <v>6977</v>
      </c>
      <c r="FI385" s="263" t="s">
        <v>6977</v>
      </c>
      <c r="FJ385" s="263" t="s">
        <v>6977</v>
      </c>
      <c r="FK385" s="263" t="s">
        <v>6977</v>
      </c>
      <c r="FL385" s="263" t="s">
        <v>6977</v>
      </c>
      <c r="FM385" s="263" t="s">
        <v>6977</v>
      </c>
      <c r="FN385" s="263" t="s">
        <v>6977</v>
      </c>
      <c r="FO385" s="263" t="s">
        <v>6977</v>
      </c>
      <c r="FP385" s="263" t="s">
        <v>6977</v>
      </c>
      <c r="FQ385" s="263" t="s">
        <v>6977</v>
      </c>
      <c r="FR385" s="263" t="s">
        <v>6977</v>
      </c>
      <c r="FS385" s="263" t="s">
        <v>6977</v>
      </c>
      <c r="FT385" s="263" t="s">
        <v>6977</v>
      </c>
      <c r="FU385" s="263" t="s">
        <v>6977</v>
      </c>
      <c r="FV385" s="263" t="s">
        <v>6977</v>
      </c>
      <c r="FW385" s="263" t="s">
        <v>6977</v>
      </c>
      <c r="FX385" s="263" t="s">
        <v>6977</v>
      </c>
      <c r="FY385" s="263" t="s">
        <v>6977</v>
      </c>
      <c r="FZ385" s="263" t="s">
        <v>6977</v>
      </c>
      <c r="GA385" s="263" t="s">
        <v>6977</v>
      </c>
      <c r="GB385" s="263" t="s">
        <v>6977</v>
      </c>
      <c r="GC385" s="263" t="s">
        <v>6977</v>
      </c>
      <c r="GD385" s="263" t="s">
        <v>6977</v>
      </c>
      <c r="GE385" s="263" t="s">
        <v>6977</v>
      </c>
      <c r="GF385" s="263" t="s">
        <v>6977</v>
      </c>
      <c r="GG385" s="263" t="s">
        <v>6977</v>
      </c>
      <c r="GH385" s="263" t="s">
        <v>6977</v>
      </c>
      <c r="GI385" s="263" t="s">
        <v>6977</v>
      </c>
      <c r="GJ385" s="263" t="s">
        <v>6977</v>
      </c>
      <c r="GK385" s="263" t="s">
        <v>6977</v>
      </c>
      <c r="GL385" s="263" t="s">
        <v>6977</v>
      </c>
      <c r="GM385" s="263" t="s">
        <v>6977</v>
      </c>
      <c r="GN385" s="263" t="s">
        <v>6977</v>
      </c>
      <c r="GO385" s="263" t="s">
        <v>6977</v>
      </c>
      <c r="GP385" s="263" t="s">
        <v>6977</v>
      </c>
      <c r="GQ385" s="263" t="s">
        <v>6977</v>
      </c>
      <c r="GR385" s="263" t="s">
        <v>6977</v>
      </c>
      <c r="GS385" s="263" t="s">
        <v>6977</v>
      </c>
      <c r="GT385" s="263" t="s">
        <v>6977</v>
      </c>
      <c r="GU385" s="263" t="s">
        <v>6977</v>
      </c>
      <c r="GV385" s="263" t="s">
        <v>6977</v>
      </c>
      <c r="GW385" s="263" t="s">
        <v>6977</v>
      </c>
      <c r="GX385" s="263" t="s">
        <v>6977</v>
      </c>
      <c r="GY385" s="263" t="s">
        <v>6977</v>
      </c>
      <c r="GZ385" s="263" t="s">
        <v>6977</v>
      </c>
      <c r="HA385" s="263" t="s">
        <v>6977</v>
      </c>
      <c r="HB385" s="263" t="s">
        <v>6977</v>
      </c>
      <c r="HC385" s="263" t="s">
        <v>6977</v>
      </c>
      <c r="HD385" s="263" t="s">
        <v>6977</v>
      </c>
      <c r="HE385" s="263" t="s">
        <v>6977</v>
      </c>
      <c r="HF385" s="263" t="s">
        <v>6977</v>
      </c>
      <c r="HG385" s="263" t="s">
        <v>6977</v>
      </c>
      <c r="HH385" s="263" t="s">
        <v>6977</v>
      </c>
      <c r="HI385" s="263" t="s">
        <v>6977</v>
      </c>
      <c r="HJ385" s="263" t="s">
        <v>6977</v>
      </c>
      <c r="HK385" s="263" t="s">
        <v>6977</v>
      </c>
      <c r="HL385" s="263" t="s">
        <v>6977</v>
      </c>
      <c r="HM385" s="263" t="s">
        <v>6977</v>
      </c>
      <c r="HN385" s="263" t="s">
        <v>6977</v>
      </c>
      <c r="HO385" s="263" t="s">
        <v>6977</v>
      </c>
      <c r="HP385" s="263" t="s">
        <v>6977</v>
      </c>
      <c r="HQ385" s="263" t="s">
        <v>6977</v>
      </c>
    </row>
    <row r="386" spans="3:225">
      <c r="C386" s="229"/>
      <c r="E386" s="229" t="s">
        <v>7212</v>
      </c>
      <c r="F386" s="235" t="s">
        <v>7292</v>
      </c>
      <c r="G386" s="260" t="s">
        <v>7206</v>
      </c>
      <c r="H386" s="261" t="s">
        <v>7213</v>
      </c>
      <c r="I386" s="263">
        <v>-88263.135200000004</v>
      </c>
      <c r="J386" s="263">
        <v>-4860800</v>
      </c>
      <c r="K386" s="263">
        <v>20255.954600000001</v>
      </c>
      <c r="L386" s="263" t="s">
        <v>135</v>
      </c>
      <c r="M386" s="263" t="s">
        <v>135</v>
      </c>
      <c r="N386" s="263">
        <v>3490000</v>
      </c>
      <c r="O386" s="263">
        <v>1798100</v>
      </c>
      <c r="P386" s="263">
        <v>-1987.0962</v>
      </c>
      <c r="Q386" s="263">
        <v>2002.4922999999999</v>
      </c>
      <c r="R386" s="263">
        <v>-24997.14</v>
      </c>
      <c r="S386" s="263">
        <v>-1786300</v>
      </c>
      <c r="T386" s="263">
        <v>1613.3326999999999</v>
      </c>
      <c r="U386" s="263">
        <v>-14569.265299999999</v>
      </c>
      <c r="V386" s="263" t="s">
        <v>135</v>
      </c>
      <c r="W386" s="263">
        <v>-8419.2710000000006</v>
      </c>
      <c r="X386" s="263">
        <v>38677.104200000002</v>
      </c>
      <c r="Y386" s="263">
        <v>18178.1659</v>
      </c>
      <c r="Z386" s="263" t="s">
        <v>135</v>
      </c>
      <c r="AA386" s="263">
        <v>-1654700</v>
      </c>
      <c r="AB386" s="263" t="s">
        <v>135</v>
      </c>
      <c r="AC386" s="263">
        <v>2888.6469999999999</v>
      </c>
      <c r="AD386" s="263" t="s">
        <v>135</v>
      </c>
      <c r="AE386" s="263">
        <v>-70615.211599999995</v>
      </c>
      <c r="AF386" s="263">
        <v>-260485.9075</v>
      </c>
      <c r="AG386" s="263" t="s">
        <v>135</v>
      </c>
      <c r="AH386" s="263" t="s">
        <v>135</v>
      </c>
      <c r="AI386" s="263">
        <v>8101.7605000000003</v>
      </c>
      <c r="AJ386" s="263">
        <v>-148737.25779999999</v>
      </c>
      <c r="AK386" s="263" t="s">
        <v>135</v>
      </c>
      <c r="AL386" s="263">
        <v>4032.1792999999998</v>
      </c>
      <c r="AM386" s="263">
        <v>-7146.9827999999998</v>
      </c>
      <c r="AN386" s="263">
        <v>-69057.338799999998</v>
      </c>
      <c r="AO386" s="263">
        <v>2449.2640999999999</v>
      </c>
      <c r="AP386" s="263" t="s">
        <v>135</v>
      </c>
      <c r="AQ386" s="263" t="s">
        <v>135</v>
      </c>
      <c r="AR386" s="263">
        <v>29373.484</v>
      </c>
      <c r="AS386" s="263" t="s">
        <v>135</v>
      </c>
      <c r="AT386" s="263">
        <v>101451.5082</v>
      </c>
      <c r="AU386" s="263">
        <v>33599.104700000004</v>
      </c>
      <c r="AV386" s="263" t="s">
        <v>135</v>
      </c>
      <c r="AW386" s="263">
        <v>6457.0771000000004</v>
      </c>
      <c r="AX386" s="263" t="s">
        <v>135</v>
      </c>
      <c r="AY386" s="263">
        <v>-38575.874000000003</v>
      </c>
      <c r="AZ386" s="263">
        <v>158686.26420000001</v>
      </c>
      <c r="BA386" s="263">
        <v>-9.5699000000000005</v>
      </c>
      <c r="BB386" s="263">
        <v>-7380.8559999999998</v>
      </c>
      <c r="BC386" s="263" t="s">
        <v>135</v>
      </c>
      <c r="BD386" s="263" t="s">
        <v>135</v>
      </c>
      <c r="BE386" s="263">
        <v>-8535.2819999999992</v>
      </c>
      <c r="BF386" s="263" t="s">
        <v>135</v>
      </c>
      <c r="BG386" s="263">
        <v>-43622.372100000001</v>
      </c>
      <c r="BH386" s="263" t="s">
        <v>135</v>
      </c>
      <c r="BI386" s="263" t="s">
        <v>135</v>
      </c>
      <c r="BJ386" s="263">
        <v>4807.4728999999998</v>
      </c>
      <c r="BK386" s="263">
        <v>28685.970399999998</v>
      </c>
      <c r="BL386" s="263">
        <v>-115032.2819</v>
      </c>
      <c r="BM386" s="263">
        <v>-811605.14950000006</v>
      </c>
      <c r="BN386" s="263">
        <v>-8700.2417000000005</v>
      </c>
      <c r="BO386" s="263">
        <v>-38514.216099999998</v>
      </c>
      <c r="BP386" s="263">
        <v>-3287300</v>
      </c>
      <c r="BQ386" s="263">
        <v>12256.142900000001</v>
      </c>
      <c r="BR386" s="263">
        <v>-24941.6721</v>
      </c>
      <c r="BS386" s="263">
        <v>464990.34600000002</v>
      </c>
      <c r="BT386" s="263">
        <v>8499.3466000000008</v>
      </c>
      <c r="BU386" s="263">
        <v>-65807.912700000001</v>
      </c>
      <c r="BV386" s="263">
        <v>-415080.53049999999</v>
      </c>
      <c r="BW386" s="263">
        <v>-15272.300999999999</v>
      </c>
      <c r="BX386" s="263" t="s">
        <v>135</v>
      </c>
      <c r="BY386" s="263" t="s">
        <v>135</v>
      </c>
      <c r="BZ386" s="263" t="s">
        <v>135</v>
      </c>
      <c r="CA386" s="263" t="s">
        <v>135</v>
      </c>
      <c r="CB386" s="263" t="s">
        <v>135</v>
      </c>
      <c r="CC386" s="263">
        <v>-192965.11809999999</v>
      </c>
      <c r="CD386" s="263">
        <v>-23750.687900000001</v>
      </c>
      <c r="CE386" s="263">
        <v>282.4006</v>
      </c>
      <c r="CF386" s="263" t="s">
        <v>135</v>
      </c>
      <c r="CG386" s="263">
        <v>-5484.6791999999996</v>
      </c>
      <c r="CH386" s="263">
        <v>-58390.505400000002</v>
      </c>
      <c r="CI386" s="263">
        <v>927.83730000000003</v>
      </c>
      <c r="CJ386" s="263">
        <v>12135.4866</v>
      </c>
      <c r="CK386" s="263" t="s">
        <v>135</v>
      </c>
      <c r="CL386" s="263">
        <v>11332.215899999999</v>
      </c>
      <c r="CM386" s="263">
        <v>-2906.9353999999998</v>
      </c>
      <c r="CN386" s="263">
        <v>717.17240000000004</v>
      </c>
      <c r="CO386" s="263">
        <v>239.12100000000001</v>
      </c>
      <c r="CP386" s="263">
        <v>31997.927299999999</v>
      </c>
      <c r="CQ386" s="263" t="s">
        <v>135</v>
      </c>
      <c r="CR386" s="263" t="s">
        <v>135</v>
      </c>
      <c r="CS386" s="263">
        <v>-286299.10649999999</v>
      </c>
      <c r="CT386" s="263">
        <v>-31885.792700000002</v>
      </c>
      <c r="CU386" s="263" t="s">
        <v>135</v>
      </c>
      <c r="CV386" s="263" t="s">
        <v>135</v>
      </c>
      <c r="CW386" s="263">
        <v>-161800.21599999999</v>
      </c>
      <c r="CX386" s="263">
        <v>-35977.188399999999</v>
      </c>
      <c r="CY386" s="263">
        <v>-31846.6302</v>
      </c>
      <c r="CZ386" s="263">
        <v>-1171.2475999999999</v>
      </c>
      <c r="DA386" s="263">
        <v>90610.430999999997</v>
      </c>
      <c r="DB386" s="263">
        <v>-20891.562999999998</v>
      </c>
      <c r="DC386" s="263" t="s">
        <v>135</v>
      </c>
      <c r="DD386" s="263">
        <v>-130089.60000000001</v>
      </c>
      <c r="DE386" s="263">
        <v>-47064.17</v>
      </c>
      <c r="DF386" s="263">
        <v>-46267.75</v>
      </c>
      <c r="DG386" s="263">
        <v>-25822.4637</v>
      </c>
      <c r="DH386" s="263">
        <v>-2542.4520000000002</v>
      </c>
      <c r="DI386" s="263" t="s">
        <v>135</v>
      </c>
      <c r="DJ386" s="263" t="s">
        <v>135</v>
      </c>
      <c r="DK386" s="263">
        <v>-5986.558</v>
      </c>
      <c r="DL386" s="263" t="s">
        <v>135</v>
      </c>
      <c r="DM386" s="263">
        <v>-221158.6</v>
      </c>
      <c r="DN386" s="263" t="s">
        <v>135</v>
      </c>
      <c r="DO386" s="263">
        <v>-423.97879999999998</v>
      </c>
      <c r="DP386" s="263">
        <v>-9879.7270000000008</v>
      </c>
      <c r="DQ386" s="263" t="s">
        <v>135</v>
      </c>
      <c r="DR386" s="263" t="s">
        <v>135</v>
      </c>
      <c r="DS386" s="263">
        <v>-129238.3</v>
      </c>
      <c r="DT386" s="263" t="s">
        <v>135</v>
      </c>
      <c r="DU386" s="263" t="s">
        <v>135</v>
      </c>
      <c r="DV386" s="263">
        <v>-203917.5</v>
      </c>
      <c r="DW386" s="263">
        <v>-17477.591</v>
      </c>
      <c r="DX386" s="263">
        <v>-566.24590000000001</v>
      </c>
      <c r="DY386" s="263">
        <v>-12793.795099999999</v>
      </c>
      <c r="DZ386" s="263">
        <v>-4482.9409999999998</v>
      </c>
      <c r="EA386" s="263" t="s">
        <v>135</v>
      </c>
      <c r="EB386" s="263" t="s">
        <v>135</v>
      </c>
      <c r="EC386" s="263" t="s">
        <v>135</v>
      </c>
      <c r="ED386" s="263">
        <v>-5332.3639999999996</v>
      </c>
      <c r="EE386" s="263">
        <v>-139579.4</v>
      </c>
      <c r="EF386" s="263" t="s">
        <v>135</v>
      </c>
      <c r="EG386" s="263" t="s">
        <v>135</v>
      </c>
      <c r="EH386" s="263" t="s">
        <v>135</v>
      </c>
      <c r="EI386" s="263" t="s">
        <v>135</v>
      </c>
      <c r="EJ386" s="263" t="s">
        <v>135</v>
      </c>
      <c r="EK386" s="263">
        <v>-109328.1</v>
      </c>
      <c r="EL386" s="263">
        <v>-23754.82</v>
      </c>
      <c r="EM386" s="263" t="s">
        <v>135</v>
      </c>
      <c r="EN386" s="263">
        <v>-93635.5</v>
      </c>
      <c r="EO386" s="263">
        <v>-0.91369999999999996</v>
      </c>
      <c r="EP386" s="263" t="s">
        <v>6977</v>
      </c>
      <c r="EQ386" s="263" t="s">
        <v>6977</v>
      </c>
      <c r="ER386" s="263" t="s">
        <v>6977</v>
      </c>
      <c r="ES386" s="263" t="s">
        <v>6977</v>
      </c>
      <c r="ET386" s="263" t="s">
        <v>6977</v>
      </c>
      <c r="EU386" s="263" t="s">
        <v>6977</v>
      </c>
      <c r="EV386" s="263" t="s">
        <v>6977</v>
      </c>
      <c r="EW386" s="263" t="s">
        <v>6977</v>
      </c>
      <c r="EX386" s="263" t="s">
        <v>6977</v>
      </c>
      <c r="EY386" s="263" t="s">
        <v>6977</v>
      </c>
      <c r="EZ386" s="263" t="s">
        <v>6977</v>
      </c>
      <c r="FA386" s="263" t="s">
        <v>6977</v>
      </c>
      <c r="FB386" s="263" t="s">
        <v>6977</v>
      </c>
      <c r="FC386" s="263" t="s">
        <v>6977</v>
      </c>
      <c r="FD386" s="263" t="s">
        <v>6977</v>
      </c>
      <c r="FE386" s="263" t="s">
        <v>6977</v>
      </c>
      <c r="FF386" s="263" t="s">
        <v>6977</v>
      </c>
      <c r="FG386" s="263" t="s">
        <v>6977</v>
      </c>
      <c r="FH386" s="263" t="s">
        <v>6977</v>
      </c>
      <c r="FI386" s="263" t="s">
        <v>6977</v>
      </c>
      <c r="FJ386" s="263" t="s">
        <v>6977</v>
      </c>
      <c r="FK386" s="263" t="s">
        <v>6977</v>
      </c>
      <c r="FL386" s="263" t="s">
        <v>6977</v>
      </c>
      <c r="FM386" s="263" t="s">
        <v>6977</v>
      </c>
      <c r="FN386" s="263" t="s">
        <v>6977</v>
      </c>
      <c r="FO386" s="263" t="s">
        <v>6977</v>
      </c>
      <c r="FP386" s="263" t="s">
        <v>6977</v>
      </c>
      <c r="FQ386" s="263" t="s">
        <v>6977</v>
      </c>
      <c r="FR386" s="263" t="s">
        <v>6977</v>
      </c>
      <c r="FS386" s="263" t="s">
        <v>6977</v>
      </c>
      <c r="FT386" s="263" t="s">
        <v>6977</v>
      </c>
      <c r="FU386" s="263" t="s">
        <v>6977</v>
      </c>
      <c r="FV386" s="263" t="s">
        <v>6977</v>
      </c>
      <c r="FW386" s="263" t="s">
        <v>6977</v>
      </c>
      <c r="FX386" s="263" t="s">
        <v>6977</v>
      </c>
      <c r="FY386" s="263" t="s">
        <v>6977</v>
      </c>
      <c r="FZ386" s="263" t="s">
        <v>6977</v>
      </c>
      <c r="GA386" s="263" t="s">
        <v>6977</v>
      </c>
      <c r="GB386" s="263" t="s">
        <v>6977</v>
      </c>
      <c r="GC386" s="263" t="s">
        <v>6977</v>
      </c>
      <c r="GD386" s="263" t="s">
        <v>6977</v>
      </c>
      <c r="GE386" s="263" t="s">
        <v>6977</v>
      </c>
      <c r="GF386" s="263" t="s">
        <v>6977</v>
      </c>
      <c r="GG386" s="263" t="s">
        <v>6977</v>
      </c>
      <c r="GH386" s="263" t="s">
        <v>6977</v>
      </c>
      <c r="GI386" s="263" t="s">
        <v>6977</v>
      </c>
      <c r="GJ386" s="263" t="s">
        <v>6977</v>
      </c>
      <c r="GK386" s="263" t="s">
        <v>6977</v>
      </c>
      <c r="GL386" s="263" t="s">
        <v>6977</v>
      </c>
      <c r="GM386" s="263" t="s">
        <v>6977</v>
      </c>
      <c r="GN386" s="263" t="s">
        <v>6977</v>
      </c>
      <c r="GO386" s="263" t="s">
        <v>6977</v>
      </c>
      <c r="GP386" s="263" t="s">
        <v>6977</v>
      </c>
      <c r="GQ386" s="263" t="s">
        <v>6977</v>
      </c>
      <c r="GR386" s="263" t="s">
        <v>6977</v>
      </c>
      <c r="GS386" s="263" t="s">
        <v>6977</v>
      </c>
      <c r="GT386" s="263" t="s">
        <v>6977</v>
      </c>
      <c r="GU386" s="263" t="s">
        <v>6977</v>
      </c>
      <c r="GV386" s="263" t="s">
        <v>6977</v>
      </c>
      <c r="GW386" s="263" t="s">
        <v>6977</v>
      </c>
      <c r="GX386" s="263" t="s">
        <v>6977</v>
      </c>
      <c r="GY386" s="263" t="s">
        <v>6977</v>
      </c>
      <c r="GZ386" s="263" t="s">
        <v>6977</v>
      </c>
      <c r="HA386" s="263" t="s">
        <v>6977</v>
      </c>
      <c r="HB386" s="263" t="s">
        <v>6977</v>
      </c>
      <c r="HC386" s="263" t="s">
        <v>6977</v>
      </c>
      <c r="HD386" s="263" t="s">
        <v>6977</v>
      </c>
      <c r="HE386" s="263" t="s">
        <v>6977</v>
      </c>
      <c r="HF386" s="263" t="s">
        <v>6977</v>
      </c>
      <c r="HG386" s="263" t="s">
        <v>6977</v>
      </c>
      <c r="HH386" s="263" t="s">
        <v>6977</v>
      </c>
      <c r="HI386" s="263" t="s">
        <v>6977</v>
      </c>
      <c r="HJ386" s="263" t="s">
        <v>6977</v>
      </c>
      <c r="HK386" s="263" t="s">
        <v>6977</v>
      </c>
      <c r="HL386" s="263" t="s">
        <v>6977</v>
      </c>
      <c r="HM386" s="263" t="s">
        <v>6977</v>
      </c>
      <c r="HN386" s="263" t="s">
        <v>6977</v>
      </c>
      <c r="HO386" s="263" t="s">
        <v>6977</v>
      </c>
      <c r="HP386" s="263" t="s">
        <v>6977</v>
      </c>
      <c r="HQ386" s="263" t="s">
        <v>6977</v>
      </c>
    </row>
    <row r="387" spans="3:225">
      <c r="C387" s="229"/>
      <c r="E387" s="229" t="s">
        <v>7214</v>
      </c>
      <c r="F387" s="235" t="s">
        <v>7292</v>
      </c>
      <c r="G387" s="260" t="s">
        <v>7206</v>
      </c>
      <c r="H387" s="261" t="s">
        <v>7213</v>
      </c>
      <c r="I387" s="263">
        <v>-95358.645699999994</v>
      </c>
      <c r="J387" s="263">
        <v>-4755000</v>
      </c>
      <c r="K387" s="263">
        <v>6904.1466</v>
      </c>
      <c r="L387" s="263" t="s">
        <v>135</v>
      </c>
      <c r="M387" s="263" t="s">
        <v>135</v>
      </c>
      <c r="N387" s="263">
        <v>3347700</v>
      </c>
      <c r="O387" s="263">
        <v>2448600</v>
      </c>
      <c r="P387" s="263">
        <v>-1642.8722</v>
      </c>
      <c r="Q387" s="263">
        <v>2220.0128</v>
      </c>
      <c r="R387" s="263">
        <v>-62907.519999999997</v>
      </c>
      <c r="S387" s="263">
        <v>-2062600.0000000002</v>
      </c>
      <c r="T387" s="263">
        <v>3316.0556000000001</v>
      </c>
      <c r="U387" s="263">
        <v>-12016.8298</v>
      </c>
      <c r="V387" s="263" t="s">
        <v>135</v>
      </c>
      <c r="W387" s="263">
        <v>-7374.0038000000004</v>
      </c>
      <c r="X387" s="263">
        <v>42744.701500000003</v>
      </c>
      <c r="Y387" s="263">
        <v>13772.097100000001</v>
      </c>
      <c r="Z387" s="263" t="s">
        <v>135</v>
      </c>
      <c r="AA387" s="263">
        <v>-1781699.9999999998</v>
      </c>
      <c r="AB387" s="263" t="s">
        <v>135</v>
      </c>
      <c r="AC387" s="263">
        <v>1736.172</v>
      </c>
      <c r="AD387" s="263" t="s">
        <v>135</v>
      </c>
      <c r="AE387" s="263">
        <v>-81591.516099999993</v>
      </c>
      <c r="AF387" s="263">
        <v>-239928.27129999999</v>
      </c>
      <c r="AG387" s="263" t="s">
        <v>135</v>
      </c>
      <c r="AH387" s="263" t="s">
        <v>135</v>
      </c>
      <c r="AI387" s="263">
        <v>8263.5501000000004</v>
      </c>
      <c r="AJ387" s="263">
        <v>-157921.52840000001</v>
      </c>
      <c r="AK387" s="263">
        <v>-23169.171200000001</v>
      </c>
      <c r="AL387" s="263">
        <v>5923.1962999999996</v>
      </c>
      <c r="AM387" s="263">
        <v>-6227.9094999999998</v>
      </c>
      <c r="AN387" s="263">
        <v>-81637.002999999997</v>
      </c>
      <c r="AO387" s="263">
        <v>-2246.5645</v>
      </c>
      <c r="AP387" s="263" t="s">
        <v>135</v>
      </c>
      <c r="AQ387" s="263">
        <v>-13868.2865</v>
      </c>
      <c r="AR387" s="263">
        <v>31373.859499999999</v>
      </c>
      <c r="AS387" s="263" t="s">
        <v>135</v>
      </c>
      <c r="AT387" s="263">
        <v>99884.325899999996</v>
      </c>
      <c r="AU387" s="263">
        <v>170558.48050000001</v>
      </c>
      <c r="AV387" s="263" t="s">
        <v>135</v>
      </c>
      <c r="AW387" s="263">
        <v>6665.2803999999996</v>
      </c>
      <c r="AX387" s="263" t="s">
        <v>135</v>
      </c>
      <c r="AY387" s="263">
        <v>-37276.773999999998</v>
      </c>
      <c r="AZ387" s="263">
        <v>129085.5638</v>
      </c>
      <c r="BA387" s="263">
        <v>17.099299999999999</v>
      </c>
      <c r="BB387" s="263">
        <v>-7025.0581000000002</v>
      </c>
      <c r="BC387" s="263" t="s">
        <v>135</v>
      </c>
      <c r="BD387" s="263" t="s">
        <v>135</v>
      </c>
      <c r="BE387" s="263">
        <v>-8582.5633999999991</v>
      </c>
      <c r="BF387" s="263" t="s">
        <v>135</v>
      </c>
      <c r="BG387" s="263">
        <v>-8969.9030000000002</v>
      </c>
      <c r="BH387" s="263" t="s">
        <v>135</v>
      </c>
      <c r="BI387" s="263">
        <v>-60818.078699999998</v>
      </c>
      <c r="BJ387" s="263">
        <v>4612.6953000000003</v>
      </c>
      <c r="BK387" s="263">
        <v>23044.0959</v>
      </c>
      <c r="BL387" s="263">
        <v>-99021.482199999999</v>
      </c>
      <c r="BM387" s="263">
        <v>-740035.88370000001</v>
      </c>
      <c r="BN387" s="263">
        <v>-7553.6971000000003</v>
      </c>
      <c r="BO387" s="263">
        <v>-40014.559600000001</v>
      </c>
      <c r="BP387" s="263">
        <v>-2673700</v>
      </c>
      <c r="BQ387" s="263">
        <v>11051.999599999999</v>
      </c>
      <c r="BR387" s="263">
        <v>-25611.8959</v>
      </c>
      <c r="BS387" s="263">
        <v>487780.38559999998</v>
      </c>
      <c r="BT387" s="263">
        <v>-2795.7860000000001</v>
      </c>
      <c r="BU387" s="263">
        <v>-64137.875</v>
      </c>
      <c r="BV387" s="263">
        <v>-387020.2205</v>
      </c>
      <c r="BW387" s="263">
        <v>-13497.2281</v>
      </c>
      <c r="BX387" s="263" t="s">
        <v>135</v>
      </c>
      <c r="BY387" s="263" t="s">
        <v>135</v>
      </c>
      <c r="BZ387" s="263" t="s">
        <v>135</v>
      </c>
      <c r="CA387" s="263" t="s">
        <v>135</v>
      </c>
      <c r="CB387" s="263" t="s">
        <v>135</v>
      </c>
      <c r="CC387" s="263">
        <v>-180705.43609999999</v>
      </c>
      <c r="CD387" s="263">
        <v>-10688.3174</v>
      </c>
      <c r="CE387" s="263">
        <v>261.38740000000001</v>
      </c>
      <c r="CF387" s="263" t="s">
        <v>135</v>
      </c>
      <c r="CG387" s="263">
        <v>-3796.3665000000001</v>
      </c>
      <c r="CH387" s="263">
        <v>-77466.738299999997</v>
      </c>
      <c r="CI387" s="263">
        <v>-113.1456</v>
      </c>
      <c r="CJ387" s="263">
        <v>12348.4414</v>
      </c>
      <c r="CK387" s="263" t="s">
        <v>135</v>
      </c>
      <c r="CL387" s="263">
        <v>8444.2041000000008</v>
      </c>
      <c r="CM387" s="263">
        <v>-11207.078799999999</v>
      </c>
      <c r="CN387" s="263">
        <v>913.81769999999995</v>
      </c>
      <c r="CO387" s="263">
        <v>220.98599999999999</v>
      </c>
      <c r="CP387" s="263">
        <v>32644.369900000002</v>
      </c>
      <c r="CQ387" s="263" t="s">
        <v>135</v>
      </c>
      <c r="CR387" s="263" t="s">
        <v>135</v>
      </c>
      <c r="CS387" s="263">
        <v>-269780.28019999998</v>
      </c>
      <c r="CT387" s="263">
        <v>-29205.6996</v>
      </c>
      <c r="CU387" s="263" t="s">
        <v>135</v>
      </c>
      <c r="CV387" s="263" t="s">
        <v>135</v>
      </c>
      <c r="CW387" s="263">
        <v>-176029.09330000001</v>
      </c>
      <c r="CX387" s="263">
        <v>-50498.022499999999</v>
      </c>
      <c r="CY387" s="263">
        <v>-33070.2402</v>
      </c>
      <c r="CZ387" s="263">
        <v>-1077.7998</v>
      </c>
      <c r="DA387" s="263">
        <v>88102.672399999996</v>
      </c>
      <c r="DB387" s="263">
        <v>-20516.641299999999</v>
      </c>
      <c r="DC387" s="263" t="s">
        <v>135</v>
      </c>
      <c r="DD387" s="263">
        <v>-136454.5</v>
      </c>
      <c r="DE387" s="263">
        <v>-49927.53</v>
      </c>
      <c r="DF387" s="263">
        <v>-43572.639999999999</v>
      </c>
      <c r="DG387" s="263">
        <v>-23545.646100000002</v>
      </c>
      <c r="DH387" s="263">
        <v>-1951.7239999999999</v>
      </c>
      <c r="DI387" s="263" t="s">
        <v>135</v>
      </c>
      <c r="DJ387" s="263" t="s">
        <v>135</v>
      </c>
      <c r="DK387" s="263">
        <v>-6669.1989999999996</v>
      </c>
      <c r="DL387" s="263" t="s">
        <v>135</v>
      </c>
      <c r="DM387" s="263">
        <v>-225866.1</v>
      </c>
      <c r="DN387" s="263" t="s">
        <v>135</v>
      </c>
      <c r="DO387" s="263">
        <v>-10591</v>
      </c>
      <c r="DP387" s="263">
        <v>-11754.99</v>
      </c>
      <c r="DQ387" s="263" t="s">
        <v>135</v>
      </c>
      <c r="DR387" s="263" t="s">
        <v>135</v>
      </c>
      <c r="DS387" s="263">
        <v>-129147.3</v>
      </c>
      <c r="DT387" s="263" t="s">
        <v>135</v>
      </c>
      <c r="DU387" s="263" t="s">
        <v>135</v>
      </c>
      <c r="DV387" s="263">
        <v>-978348.9</v>
      </c>
      <c r="DW387" s="263">
        <v>-19621.250599999999</v>
      </c>
      <c r="DX387" s="263">
        <v>-523.47479999999996</v>
      </c>
      <c r="DY387" s="263">
        <v>-11980.593800000001</v>
      </c>
      <c r="DZ387" s="263">
        <v>-3659.232</v>
      </c>
      <c r="EA387" s="263" t="s">
        <v>135</v>
      </c>
      <c r="EB387" s="263" t="s">
        <v>135</v>
      </c>
      <c r="EC387" s="263" t="s">
        <v>135</v>
      </c>
      <c r="ED387" s="263">
        <v>-6111.0219999999999</v>
      </c>
      <c r="EE387" s="263">
        <v>-38308.239999999998</v>
      </c>
      <c r="EF387" s="263">
        <v>-8707.3904000000002</v>
      </c>
      <c r="EG387" s="263" t="s">
        <v>135</v>
      </c>
      <c r="EH387" s="263" t="s">
        <v>135</v>
      </c>
      <c r="EI387" s="263" t="s">
        <v>135</v>
      </c>
      <c r="EJ387" s="263" t="s">
        <v>135</v>
      </c>
      <c r="EK387" s="263">
        <v>-115899.4</v>
      </c>
      <c r="EL387" s="263">
        <v>-23759.33</v>
      </c>
      <c r="EM387" s="263" t="s">
        <v>135</v>
      </c>
      <c r="EN387" s="263">
        <v>-104298.3</v>
      </c>
      <c r="EO387" s="263">
        <v>1447.4101000000001</v>
      </c>
      <c r="EP387" s="263" t="s">
        <v>6977</v>
      </c>
      <c r="EQ387" s="263" t="s">
        <v>6977</v>
      </c>
      <c r="ER387" s="263" t="s">
        <v>6977</v>
      </c>
      <c r="ES387" s="263" t="s">
        <v>6977</v>
      </c>
      <c r="ET387" s="263" t="s">
        <v>6977</v>
      </c>
      <c r="EU387" s="263" t="s">
        <v>6977</v>
      </c>
      <c r="EV387" s="263" t="s">
        <v>6977</v>
      </c>
      <c r="EW387" s="263" t="s">
        <v>6977</v>
      </c>
      <c r="EX387" s="263" t="s">
        <v>6977</v>
      </c>
      <c r="EY387" s="263" t="s">
        <v>6977</v>
      </c>
      <c r="EZ387" s="263" t="s">
        <v>6977</v>
      </c>
      <c r="FA387" s="263" t="s">
        <v>6977</v>
      </c>
      <c r="FB387" s="263" t="s">
        <v>6977</v>
      </c>
      <c r="FC387" s="263" t="s">
        <v>6977</v>
      </c>
      <c r="FD387" s="263" t="s">
        <v>6977</v>
      </c>
      <c r="FE387" s="263" t="s">
        <v>6977</v>
      </c>
      <c r="FF387" s="263" t="s">
        <v>6977</v>
      </c>
      <c r="FG387" s="263" t="s">
        <v>6977</v>
      </c>
      <c r="FH387" s="263" t="s">
        <v>6977</v>
      </c>
      <c r="FI387" s="263" t="s">
        <v>6977</v>
      </c>
      <c r="FJ387" s="263" t="s">
        <v>6977</v>
      </c>
      <c r="FK387" s="263" t="s">
        <v>6977</v>
      </c>
      <c r="FL387" s="263" t="s">
        <v>6977</v>
      </c>
      <c r="FM387" s="263" t="s">
        <v>6977</v>
      </c>
      <c r="FN387" s="263" t="s">
        <v>6977</v>
      </c>
      <c r="FO387" s="263" t="s">
        <v>6977</v>
      </c>
      <c r="FP387" s="263" t="s">
        <v>6977</v>
      </c>
      <c r="FQ387" s="263" t="s">
        <v>6977</v>
      </c>
      <c r="FR387" s="263" t="s">
        <v>6977</v>
      </c>
      <c r="FS387" s="263" t="s">
        <v>6977</v>
      </c>
      <c r="FT387" s="263" t="s">
        <v>6977</v>
      </c>
      <c r="FU387" s="263" t="s">
        <v>6977</v>
      </c>
      <c r="FV387" s="263" t="s">
        <v>6977</v>
      </c>
      <c r="FW387" s="263" t="s">
        <v>6977</v>
      </c>
      <c r="FX387" s="263" t="s">
        <v>6977</v>
      </c>
      <c r="FY387" s="263" t="s">
        <v>6977</v>
      </c>
      <c r="FZ387" s="263" t="s">
        <v>6977</v>
      </c>
      <c r="GA387" s="263" t="s">
        <v>6977</v>
      </c>
      <c r="GB387" s="263" t="s">
        <v>6977</v>
      </c>
      <c r="GC387" s="263" t="s">
        <v>6977</v>
      </c>
      <c r="GD387" s="263" t="s">
        <v>6977</v>
      </c>
      <c r="GE387" s="263" t="s">
        <v>6977</v>
      </c>
      <c r="GF387" s="263" t="s">
        <v>6977</v>
      </c>
      <c r="GG387" s="263" t="s">
        <v>6977</v>
      </c>
      <c r="GH387" s="263" t="s">
        <v>6977</v>
      </c>
      <c r="GI387" s="263" t="s">
        <v>6977</v>
      </c>
      <c r="GJ387" s="263" t="s">
        <v>6977</v>
      </c>
      <c r="GK387" s="263" t="s">
        <v>6977</v>
      </c>
      <c r="GL387" s="263" t="s">
        <v>6977</v>
      </c>
      <c r="GM387" s="263" t="s">
        <v>6977</v>
      </c>
      <c r="GN387" s="263" t="s">
        <v>6977</v>
      </c>
      <c r="GO387" s="263" t="s">
        <v>6977</v>
      </c>
      <c r="GP387" s="263" t="s">
        <v>6977</v>
      </c>
      <c r="GQ387" s="263" t="s">
        <v>6977</v>
      </c>
      <c r="GR387" s="263" t="s">
        <v>6977</v>
      </c>
      <c r="GS387" s="263" t="s">
        <v>6977</v>
      </c>
      <c r="GT387" s="263" t="s">
        <v>6977</v>
      </c>
      <c r="GU387" s="263" t="s">
        <v>6977</v>
      </c>
      <c r="GV387" s="263" t="s">
        <v>6977</v>
      </c>
      <c r="GW387" s="263" t="s">
        <v>6977</v>
      </c>
      <c r="GX387" s="263" t="s">
        <v>6977</v>
      </c>
      <c r="GY387" s="263" t="s">
        <v>6977</v>
      </c>
      <c r="GZ387" s="263" t="s">
        <v>6977</v>
      </c>
      <c r="HA387" s="263" t="s">
        <v>6977</v>
      </c>
      <c r="HB387" s="263" t="s">
        <v>6977</v>
      </c>
      <c r="HC387" s="263" t="s">
        <v>6977</v>
      </c>
      <c r="HD387" s="263" t="s">
        <v>6977</v>
      </c>
      <c r="HE387" s="263" t="s">
        <v>6977</v>
      </c>
      <c r="HF387" s="263" t="s">
        <v>6977</v>
      </c>
      <c r="HG387" s="263" t="s">
        <v>6977</v>
      </c>
      <c r="HH387" s="263" t="s">
        <v>6977</v>
      </c>
      <c r="HI387" s="263" t="s">
        <v>6977</v>
      </c>
      <c r="HJ387" s="263" t="s">
        <v>6977</v>
      </c>
      <c r="HK387" s="263" t="s">
        <v>6977</v>
      </c>
      <c r="HL387" s="263" t="s">
        <v>6977</v>
      </c>
      <c r="HM387" s="263" t="s">
        <v>6977</v>
      </c>
      <c r="HN387" s="263" t="s">
        <v>6977</v>
      </c>
      <c r="HO387" s="263" t="s">
        <v>6977</v>
      </c>
      <c r="HP387" s="263" t="s">
        <v>6977</v>
      </c>
      <c r="HQ387" s="263" t="s">
        <v>6977</v>
      </c>
    </row>
    <row r="388" spans="3:225">
      <c r="C388" s="229"/>
      <c r="E388" s="229" t="s">
        <v>7215</v>
      </c>
      <c r="F388" s="235" t="s">
        <v>7292</v>
      </c>
      <c r="G388" s="260" t="s">
        <v>7206</v>
      </c>
      <c r="H388" s="261" t="s">
        <v>7213</v>
      </c>
      <c r="I388" s="263">
        <v>-116853.7723</v>
      </c>
      <c r="J388" s="263">
        <v>-4538800</v>
      </c>
      <c r="K388" s="263">
        <v>10103.004199999999</v>
      </c>
      <c r="L388" s="263" t="s">
        <v>135</v>
      </c>
      <c r="M388" s="263" t="s">
        <v>135</v>
      </c>
      <c r="N388" s="263">
        <v>-9526800</v>
      </c>
      <c r="O388" s="263">
        <v>4213400</v>
      </c>
      <c r="P388" s="263">
        <v>181.72130000000001</v>
      </c>
      <c r="Q388" s="263">
        <v>-21109.1656</v>
      </c>
      <c r="R388" s="263">
        <v>-132252.96</v>
      </c>
      <c r="S388" s="263">
        <v>-2095100</v>
      </c>
      <c r="T388" s="263">
        <v>1468.5920000000001</v>
      </c>
      <c r="U388" s="263">
        <v>-11060.3259</v>
      </c>
      <c r="V388" s="263" t="s">
        <v>135</v>
      </c>
      <c r="W388" s="263">
        <v>-8114.0205999999998</v>
      </c>
      <c r="X388" s="263">
        <v>32069.146400000001</v>
      </c>
      <c r="Y388" s="263">
        <v>8739.0229999999992</v>
      </c>
      <c r="Z388" s="263" t="s">
        <v>135</v>
      </c>
      <c r="AA388" s="263">
        <v>-1873700</v>
      </c>
      <c r="AB388" s="263" t="s">
        <v>135</v>
      </c>
      <c r="AC388" s="263">
        <v>1332.5400999999999</v>
      </c>
      <c r="AD388" s="263" t="s">
        <v>135</v>
      </c>
      <c r="AE388" s="263">
        <v>-76208.959700000007</v>
      </c>
      <c r="AF388" s="263">
        <v>-269717.09999999998</v>
      </c>
      <c r="AG388" s="263" t="s">
        <v>135</v>
      </c>
      <c r="AH388" s="263" t="s">
        <v>135</v>
      </c>
      <c r="AI388" s="263">
        <v>8309.9883000000009</v>
      </c>
      <c r="AJ388" s="263">
        <v>-161683.36960000001</v>
      </c>
      <c r="AK388" s="263" t="s">
        <v>135</v>
      </c>
      <c r="AL388" s="263">
        <v>5493.8968000000004</v>
      </c>
      <c r="AM388" s="263">
        <v>-6113.4483</v>
      </c>
      <c r="AN388" s="263">
        <v>-73121.184699999998</v>
      </c>
      <c r="AO388" s="263">
        <v>-10469.5893</v>
      </c>
      <c r="AP388" s="263" t="s">
        <v>135</v>
      </c>
      <c r="AQ388" s="263" t="s">
        <v>135</v>
      </c>
      <c r="AR388" s="263">
        <v>34576.860999999997</v>
      </c>
      <c r="AS388" s="263" t="s">
        <v>135</v>
      </c>
      <c r="AT388" s="263">
        <v>97252.107900000003</v>
      </c>
      <c r="AU388" s="263">
        <v>163235.79930000001</v>
      </c>
      <c r="AV388" s="263" t="s">
        <v>135</v>
      </c>
      <c r="AW388" s="263">
        <v>6853.7905000000001</v>
      </c>
      <c r="AX388" s="263" t="s">
        <v>135</v>
      </c>
      <c r="AY388" s="263">
        <v>-45178.548900000002</v>
      </c>
      <c r="AZ388" s="263">
        <v>101923.50539999999</v>
      </c>
      <c r="BA388" s="263">
        <v>56.331899999999997</v>
      </c>
      <c r="BB388" s="263">
        <v>-6181.2455</v>
      </c>
      <c r="BC388" s="263" t="s">
        <v>135</v>
      </c>
      <c r="BD388" s="263" t="s">
        <v>135</v>
      </c>
      <c r="BE388" s="263">
        <v>-7181.0987999999998</v>
      </c>
      <c r="BF388" s="263" t="s">
        <v>135</v>
      </c>
      <c r="BG388" s="263">
        <v>-242995.6183</v>
      </c>
      <c r="BH388" s="263" t="s">
        <v>135</v>
      </c>
      <c r="BI388" s="263" t="s">
        <v>135</v>
      </c>
      <c r="BJ388" s="263">
        <v>3846.6621</v>
      </c>
      <c r="BK388" s="263">
        <v>20360.273399999998</v>
      </c>
      <c r="BL388" s="263">
        <v>-90946.841100000005</v>
      </c>
      <c r="BM388" s="263">
        <v>-726214.14910000004</v>
      </c>
      <c r="BN388" s="263">
        <v>-7060.2457000000004</v>
      </c>
      <c r="BO388" s="263">
        <v>-37228.526299999998</v>
      </c>
      <c r="BP388" s="263">
        <v>-3204100</v>
      </c>
      <c r="BQ388" s="263">
        <v>10536.302299999999</v>
      </c>
      <c r="BR388" s="263">
        <v>-26304.450799999999</v>
      </c>
      <c r="BS388" s="263">
        <v>474852.99719999998</v>
      </c>
      <c r="BT388" s="263">
        <v>-239.5335</v>
      </c>
      <c r="BU388" s="263">
        <v>-64606.377099999998</v>
      </c>
      <c r="BV388" s="263" t="s">
        <v>135</v>
      </c>
      <c r="BW388" s="263">
        <v>-15437.123900000001</v>
      </c>
      <c r="BX388" s="263" t="s">
        <v>135</v>
      </c>
      <c r="BY388" s="263" t="s">
        <v>135</v>
      </c>
      <c r="BZ388" s="263" t="s">
        <v>135</v>
      </c>
      <c r="CA388" s="263" t="s">
        <v>135</v>
      </c>
      <c r="CB388" s="263" t="s">
        <v>135</v>
      </c>
      <c r="CC388" s="263">
        <v>-172399.63269999999</v>
      </c>
      <c r="CD388" s="263">
        <v>-35294.474499999997</v>
      </c>
      <c r="CE388" s="263">
        <v>197.7055</v>
      </c>
      <c r="CF388" s="263" t="s">
        <v>135</v>
      </c>
      <c r="CG388" s="263">
        <v>-8562.6849000000002</v>
      </c>
      <c r="CH388" s="263">
        <v>-41574.426200000002</v>
      </c>
      <c r="CI388" s="263">
        <v>499.42020000000002</v>
      </c>
      <c r="CJ388" s="263">
        <v>10688.481100000001</v>
      </c>
      <c r="CK388" s="263" t="s">
        <v>135</v>
      </c>
      <c r="CL388" s="263">
        <v>6030.4417000000003</v>
      </c>
      <c r="CM388" s="263">
        <v>-15573.280699999999</v>
      </c>
      <c r="CN388" s="263">
        <v>862.77070000000003</v>
      </c>
      <c r="CO388" s="263">
        <v>172.96180000000001</v>
      </c>
      <c r="CP388" s="263">
        <v>30797.2307</v>
      </c>
      <c r="CQ388" s="263" t="s">
        <v>135</v>
      </c>
      <c r="CR388" s="263" t="s">
        <v>135</v>
      </c>
      <c r="CS388" s="263">
        <v>-282440.94939999998</v>
      </c>
      <c r="CT388" s="263">
        <v>-29239.742200000001</v>
      </c>
      <c r="CU388" s="263" t="s">
        <v>135</v>
      </c>
      <c r="CV388" s="263" t="s">
        <v>135</v>
      </c>
      <c r="CW388" s="263">
        <v>-186283.58</v>
      </c>
      <c r="CX388" s="263">
        <v>-34968.8099</v>
      </c>
      <c r="CY388" s="263">
        <v>-32730.998100000001</v>
      </c>
      <c r="CZ388" s="263">
        <v>-1007.7377</v>
      </c>
      <c r="DA388" s="263">
        <v>93437.735199999996</v>
      </c>
      <c r="DB388" s="263">
        <v>-21040.855800000001</v>
      </c>
      <c r="DC388" s="263" t="s">
        <v>135</v>
      </c>
      <c r="DD388" s="263">
        <v>-143272.1</v>
      </c>
      <c r="DE388" s="263">
        <v>-172684.9</v>
      </c>
      <c r="DF388" s="263">
        <v>-155615.20000000001</v>
      </c>
      <c r="DG388" s="263">
        <v>-26982.968700000001</v>
      </c>
      <c r="DH388" s="263">
        <v>-1511.7670000000001</v>
      </c>
      <c r="DI388" s="263" t="s">
        <v>135</v>
      </c>
      <c r="DJ388" s="263" t="s">
        <v>135</v>
      </c>
      <c r="DK388" s="263">
        <v>-7270.45</v>
      </c>
      <c r="DL388" s="263" t="s">
        <v>135</v>
      </c>
      <c r="DM388" s="263">
        <v>-241304.9</v>
      </c>
      <c r="DN388" s="263" t="s">
        <v>135</v>
      </c>
      <c r="DO388" s="263">
        <v>-4053.7820000000002</v>
      </c>
      <c r="DP388" s="263">
        <v>-12507.92</v>
      </c>
      <c r="DQ388" s="263" t="s">
        <v>135</v>
      </c>
      <c r="DR388" s="263" t="s">
        <v>135</v>
      </c>
      <c r="DS388" s="263">
        <v>-127765.4</v>
      </c>
      <c r="DT388" s="263" t="s">
        <v>135</v>
      </c>
      <c r="DU388" s="263" t="s">
        <v>135</v>
      </c>
      <c r="DV388" s="263">
        <v>-975648.4</v>
      </c>
      <c r="DW388" s="263">
        <v>-19368.682000000001</v>
      </c>
      <c r="DX388" s="263">
        <v>-518.12509999999997</v>
      </c>
      <c r="DY388" s="263">
        <v>-12716.4609</v>
      </c>
      <c r="DZ388" s="263">
        <v>-2673.297</v>
      </c>
      <c r="EA388" s="263" t="s">
        <v>135</v>
      </c>
      <c r="EB388" s="263" t="s">
        <v>135</v>
      </c>
      <c r="EC388" s="263" t="s">
        <v>135</v>
      </c>
      <c r="ED388" s="263">
        <v>-7014.7920000000004</v>
      </c>
      <c r="EE388" s="263">
        <v>-710877.8</v>
      </c>
      <c r="EF388" s="263">
        <v>-8044.4696999999996</v>
      </c>
      <c r="EG388" s="263" t="s">
        <v>135</v>
      </c>
      <c r="EH388" s="263">
        <v>5197200</v>
      </c>
      <c r="EI388" s="263" t="s">
        <v>135</v>
      </c>
      <c r="EJ388" s="263" t="s">
        <v>135</v>
      </c>
      <c r="EK388" s="263">
        <v>-116743.1</v>
      </c>
      <c r="EL388" s="263">
        <v>-20118.919999999998</v>
      </c>
      <c r="EM388" s="263" t="s">
        <v>135</v>
      </c>
      <c r="EN388" s="263">
        <v>-126685</v>
      </c>
      <c r="EO388" s="263">
        <v>1651.377</v>
      </c>
      <c r="EP388" s="263" t="s">
        <v>6977</v>
      </c>
      <c r="EQ388" s="263" t="s">
        <v>6977</v>
      </c>
      <c r="ER388" s="263" t="s">
        <v>6977</v>
      </c>
      <c r="ES388" s="263" t="s">
        <v>6977</v>
      </c>
      <c r="ET388" s="263" t="s">
        <v>6977</v>
      </c>
      <c r="EU388" s="263" t="s">
        <v>6977</v>
      </c>
      <c r="EV388" s="263" t="s">
        <v>6977</v>
      </c>
      <c r="EW388" s="263" t="s">
        <v>6977</v>
      </c>
      <c r="EX388" s="263" t="s">
        <v>6977</v>
      </c>
      <c r="EY388" s="263" t="s">
        <v>6977</v>
      </c>
      <c r="EZ388" s="263" t="s">
        <v>6977</v>
      </c>
      <c r="FA388" s="263" t="s">
        <v>6977</v>
      </c>
      <c r="FB388" s="263" t="s">
        <v>6977</v>
      </c>
      <c r="FC388" s="263" t="s">
        <v>6977</v>
      </c>
      <c r="FD388" s="263" t="s">
        <v>6977</v>
      </c>
      <c r="FE388" s="263" t="s">
        <v>6977</v>
      </c>
      <c r="FF388" s="263" t="s">
        <v>6977</v>
      </c>
      <c r="FG388" s="263" t="s">
        <v>6977</v>
      </c>
      <c r="FH388" s="263" t="s">
        <v>6977</v>
      </c>
      <c r="FI388" s="263" t="s">
        <v>6977</v>
      </c>
      <c r="FJ388" s="263" t="s">
        <v>6977</v>
      </c>
      <c r="FK388" s="263" t="s">
        <v>6977</v>
      </c>
      <c r="FL388" s="263" t="s">
        <v>6977</v>
      </c>
      <c r="FM388" s="263" t="s">
        <v>6977</v>
      </c>
      <c r="FN388" s="263" t="s">
        <v>6977</v>
      </c>
      <c r="FO388" s="263" t="s">
        <v>6977</v>
      </c>
      <c r="FP388" s="263" t="s">
        <v>6977</v>
      </c>
      <c r="FQ388" s="263" t="s">
        <v>6977</v>
      </c>
      <c r="FR388" s="263" t="s">
        <v>6977</v>
      </c>
      <c r="FS388" s="263" t="s">
        <v>6977</v>
      </c>
      <c r="FT388" s="263" t="s">
        <v>6977</v>
      </c>
      <c r="FU388" s="263" t="s">
        <v>6977</v>
      </c>
      <c r="FV388" s="263" t="s">
        <v>6977</v>
      </c>
      <c r="FW388" s="263" t="s">
        <v>6977</v>
      </c>
      <c r="FX388" s="263" t="s">
        <v>6977</v>
      </c>
      <c r="FY388" s="263" t="s">
        <v>6977</v>
      </c>
      <c r="FZ388" s="263" t="s">
        <v>6977</v>
      </c>
      <c r="GA388" s="263" t="s">
        <v>6977</v>
      </c>
      <c r="GB388" s="263" t="s">
        <v>6977</v>
      </c>
      <c r="GC388" s="263" t="s">
        <v>6977</v>
      </c>
      <c r="GD388" s="263" t="s">
        <v>6977</v>
      </c>
      <c r="GE388" s="263" t="s">
        <v>6977</v>
      </c>
      <c r="GF388" s="263" t="s">
        <v>6977</v>
      </c>
      <c r="GG388" s="263" t="s">
        <v>6977</v>
      </c>
      <c r="GH388" s="263" t="s">
        <v>6977</v>
      </c>
      <c r="GI388" s="263" t="s">
        <v>6977</v>
      </c>
      <c r="GJ388" s="263" t="s">
        <v>6977</v>
      </c>
      <c r="GK388" s="263" t="s">
        <v>6977</v>
      </c>
      <c r="GL388" s="263" t="s">
        <v>6977</v>
      </c>
      <c r="GM388" s="263" t="s">
        <v>6977</v>
      </c>
      <c r="GN388" s="263" t="s">
        <v>6977</v>
      </c>
      <c r="GO388" s="263" t="s">
        <v>6977</v>
      </c>
      <c r="GP388" s="263" t="s">
        <v>6977</v>
      </c>
      <c r="GQ388" s="263" t="s">
        <v>6977</v>
      </c>
      <c r="GR388" s="263" t="s">
        <v>6977</v>
      </c>
      <c r="GS388" s="263" t="s">
        <v>6977</v>
      </c>
      <c r="GT388" s="263" t="s">
        <v>6977</v>
      </c>
      <c r="GU388" s="263" t="s">
        <v>6977</v>
      </c>
      <c r="GV388" s="263" t="s">
        <v>6977</v>
      </c>
      <c r="GW388" s="263" t="s">
        <v>6977</v>
      </c>
      <c r="GX388" s="263" t="s">
        <v>6977</v>
      </c>
      <c r="GY388" s="263" t="s">
        <v>6977</v>
      </c>
      <c r="GZ388" s="263" t="s">
        <v>6977</v>
      </c>
      <c r="HA388" s="263" t="s">
        <v>6977</v>
      </c>
      <c r="HB388" s="263" t="s">
        <v>6977</v>
      </c>
      <c r="HC388" s="263" t="s">
        <v>6977</v>
      </c>
      <c r="HD388" s="263" t="s">
        <v>6977</v>
      </c>
      <c r="HE388" s="263" t="s">
        <v>6977</v>
      </c>
      <c r="HF388" s="263" t="s">
        <v>6977</v>
      </c>
      <c r="HG388" s="263" t="s">
        <v>6977</v>
      </c>
      <c r="HH388" s="263" t="s">
        <v>6977</v>
      </c>
      <c r="HI388" s="263" t="s">
        <v>6977</v>
      </c>
      <c r="HJ388" s="263" t="s">
        <v>6977</v>
      </c>
      <c r="HK388" s="263" t="s">
        <v>6977</v>
      </c>
      <c r="HL388" s="263" t="s">
        <v>6977</v>
      </c>
      <c r="HM388" s="263" t="s">
        <v>6977</v>
      </c>
      <c r="HN388" s="263" t="s">
        <v>6977</v>
      </c>
      <c r="HO388" s="263" t="s">
        <v>6977</v>
      </c>
      <c r="HP388" s="263" t="s">
        <v>6977</v>
      </c>
      <c r="HQ388" s="263" t="s">
        <v>6977</v>
      </c>
    </row>
    <row r="389" spans="3:225">
      <c r="C389" s="229"/>
      <c r="E389" s="229" t="s">
        <v>7216</v>
      </c>
      <c r="F389" s="235" t="s">
        <v>7292</v>
      </c>
      <c r="G389" s="260" t="s">
        <v>7206</v>
      </c>
      <c r="H389" s="261" t="s">
        <v>7213</v>
      </c>
      <c r="I389" s="263">
        <v>-112451.5425</v>
      </c>
      <c r="J389" s="263">
        <v>-4545000</v>
      </c>
      <c r="K389" s="263">
        <v>12825.6985</v>
      </c>
      <c r="L389" s="263" t="s">
        <v>135</v>
      </c>
      <c r="M389" s="263" t="s">
        <v>135</v>
      </c>
      <c r="N389" s="263">
        <v>2854400</v>
      </c>
      <c r="O389" s="263">
        <v>2453200</v>
      </c>
      <c r="P389" s="263">
        <v>-4360.5715</v>
      </c>
      <c r="Q389" s="263">
        <v>-10983.874400000001</v>
      </c>
      <c r="R389" s="263">
        <v>-128546.56</v>
      </c>
      <c r="S389" s="263">
        <v>-2562000.0000000005</v>
      </c>
      <c r="T389" s="263">
        <v>3126.4625999999998</v>
      </c>
      <c r="U389" s="263">
        <v>-4114.393</v>
      </c>
      <c r="V389" s="263" t="s">
        <v>135</v>
      </c>
      <c r="W389" s="263">
        <v>-7011.598</v>
      </c>
      <c r="X389" s="263">
        <v>-140298.04089999999</v>
      </c>
      <c r="Y389" s="263">
        <v>-17691.890100000001</v>
      </c>
      <c r="Z389" s="263" t="s">
        <v>135</v>
      </c>
      <c r="AA389" s="263">
        <v>-2429700</v>
      </c>
      <c r="AB389" s="263" t="s">
        <v>135</v>
      </c>
      <c r="AC389" s="263">
        <v>3795.6972999999998</v>
      </c>
      <c r="AD389" s="263" t="s">
        <v>135</v>
      </c>
      <c r="AE389" s="263">
        <v>-85395.302800000005</v>
      </c>
      <c r="AF389" s="263">
        <v>-210708.8659</v>
      </c>
      <c r="AG389" s="263" t="s">
        <v>135</v>
      </c>
      <c r="AH389" s="263" t="s">
        <v>135</v>
      </c>
      <c r="AI389" s="263">
        <v>3451.4771000000001</v>
      </c>
      <c r="AJ389" s="263">
        <v>-170522.38709999999</v>
      </c>
      <c r="AK389" s="263" t="s">
        <v>135</v>
      </c>
      <c r="AL389" s="263">
        <v>-5279.6460999999999</v>
      </c>
      <c r="AM389" s="263">
        <v>-16121.375700000001</v>
      </c>
      <c r="AN389" s="263">
        <v>-90617.588199999998</v>
      </c>
      <c r="AO389" s="263">
        <v>-24765.312300000001</v>
      </c>
      <c r="AP389" s="263" t="s">
        <v>135</v>
      </c>
      <c r="AQ389" s="263">
        <v>-108004.7098</v>
      </c>
      <c r="AR389" s="263">
        <v>24982.9182</v>
      </c>
      <c r="AS389" s="263" t="s">
        <v>135</v>
      </c>
      <c r="AT389" s="263">
        <v>135505.4976</v>
      </c>
      <c r="AU389" s="263">
        <v>747230.57339999999</v>
      </c>
      <c r="AV389" s="263" t="s">
        <v>135</v>
      </c>
      <c r="AW389" s="263">
        <v>-10012.092699999999</v>
      </c>
      <c r="AX389" s="263" t="s">
        <v>135</v>
      </c>
      <c r="AY389" s="263">
        <v>-22399.104800000001</v>
      </c>
      <c r="AZ389" s="263">
        <v>-197623.14079999999</v>
      </c>
      <c r="BA389" s="263">
        <v>81.568299999999994</v>
      </c>
      <c r="BB389" s="263">
        <v>-326.71679999999998</v>
      </c>
      <c r="BC389" s="263" t="s">
        <v>135</v>
      </c>
      <c r="BD389" s="263" t="s">
        <v>135</v>
      </c>
      <c r="BE389" s="263">
        <v>-7805.0307000000003</v>
      </c>
      <c r="BF389" s="263" t="s">
        <v>135</v>
      </c>
      <c r="BG389" s="263">
        <v>-80221.95</v>
      </c>
      <c r="BH389" s="263">
        <v>-142017.30900000001</v>
      </c>
      <c r="BI389" s="263">
        <v>-69372.319099999993</v>
      </c>
      <c r="BJ389" s="263">
        <v>3129.2310000000002</v>
      </c>
      <c r="BK389" s="263">
        <v>-2762.6761999999999</v>
      </c>
      <c r="BL389" s="263">
        <v>-81027.929399999994</v>
      </c>
      <c r="BM389" s="263">
        <v>-820423.93409999995</v>
      </c>
      <c r="BN389" s="263">
        <v>-9370.1376</v>
      </c>
      <c r="BO389" s="263">
        <v>-12965.373100000001</v>
      </c>
      <c r="BP389" s="263">
        <v>-3989700</v>
      </c>
      <c r="BQ389" s="263">
        <v>1567.8915999999999</v>
      </c>
      <c r="BR389" s="263">
        <v>-30403.416099999999</v>
      </c>
      <c r="BS389" s="263">
        <v>543776.9719</v>
      </c>
      <c r="BT389" s="263">
        <v>763.12760000000003</v>
      </c>
      <c r="BU389" s="263">
        <v>-107107.4184</v>
      </c>
      <c r="BV389" s="263">
        <v>-374479.13909999997</v>
      </c>
      <c r="BW389" s="263">
        <v>-10572.089900000001</v>
      </c>
      <c r="BX389" s="263" t="s">
        <v>135</v>
      </c>
      <c r="BY389" s="263" t="s">
        <v>135</v>
      </c>
      <c r="BZ389" s="263" t="s">
        <v>135</v>
      </c>
      <c r="CA389" s="263" t="s">
        <v>135</v>
      </c>
      <c r="CB389" s="263" t="s">
        <v>135</v>
      </c>
      <c r="CC389" s="263">
        <v>-269385.48810000002</v>
      </c>
      <c r="CD389" s="263">
        <v>-51679.652199999997</v>
      </c>
      <c r="CE389" s="263" t="s">
        <v>135</v>
      </c>
      <c r="CF389" s="263" t="s">
        <v>135</v>
      </c>
      <c r="CG389" s="263">
        <v>-17318.799299999999</v>
      </c>
      <c r="CH389" s="263">
        <v>22432.519700000001</v>
      </c>
      <c r="CI389" s="263">
        <v>-4159.6039000000001</v>
      </c>
      <c r="CJ389" s="263">
        <v>-18701.086800000001</v>
      </c>
      <c r="CK389" s="263" t="s">
        <v>135</v>
      </c>
      <c r="CL389" s="263">
        <v>-2604.8000999999999</v>
      </c>
      <c r="CM389" s="263">
        <v>-14582.2538</v>
      </c>
      <c r="CN389" s="263">
        <v>1182.8741</v>
      </c>
      <c r="CO389" s="263">
        <v>-41.014899999999997</v>
      </c>
      <c r="CP389" s="263">
        <v>21422.338800000001</v>
      </c>
      <c r="CQ389" s="263" t="s">
        <v>135</v>
      </c>
      <c r="CR389" s="263" t="s">
        <v>135</v>
      </c>
      <c r="CS389" s="263">
        <v>-519339.04629999999</v>
      </c>
      <c r="CT389" s="263">
        <v>-10481.4825</v>
      </c>
      <c r="CU389" s="263">
        <v>-307294.06339999998</v>
      </c>
      <c r="CV389" s="263" t="s">
        <v>135</v>
      </c>
      <c r="CW389" s="263">
        <v>-206269.87760000001</v>
      </c>
      <c r="CX389" s="263">
        <v>20112.562999999998</v>
      </c>
      <c r="CY389" s="263">
        <v>-44499.469599999997</v>
      </c>
      <c r="CZ389" s="263" t="s">
        <v>135</v>
      </c>
      <c r="DA389" s="263">
        <v>183714.63690000001</v>
      </c>
      <c r="DB389" s="263">
        <v>-21646.861799999999</v>
      </c>
      <c r="DC389" s="263" t="s">
        <v>135</v>
      </c>
      <c r="DD389" s="263">
        <v>-8697.4380000000001</v>
      </c>
      <c r="DE389" s="263" t="s">
        <v>135</v>
      </c>
      <c r="DF389" s="263">
        <v>-149046.9</v>
      </c>
      <c r="DG389" s="263">
        <v>-22618.547999999999</v>
      </c>
      <c r="DH389" s="263">
        <v>2262.7087000000001</v>
      </c>
      <c r="DI389" s="263" t="s">
        <v>135</v>
      </c>
      <c r="DJ389" s="263" t="s">
        <v>135</v>
      </c>
      <c r="DK389" s="263">
        <v>-7881.9260000000004</v>
      </c>
      <c r="DL389" s="263" t="s">
        <v>135</v>
      </c>
      <c r="DM389" s="263">
        <v>-268781.40000000002</v>
      </c>
      <c r="DN389" s="263" t="s">
        <v>135</v>
      </c>
      <c r="DO389" s="263">
        <v>102382.76</v>
      </c>
      <c r="DP389" s="263">
        <v>-12350.27</v>
      </c>
      <c r="DQ389" s="263" t="s">
        <v>135</v>
      </c>
      <c r="DR389" s="263" t="s">
        <v>135</v>
      </c>
      <c r="DS389" s="263">
        <v>-112581.5</v>
      </c>
      <c r="DT389" s="263" t="s">
        <v>135</v>
      </c>
      <c r="DU389" s="263" t="s">
        <v>135</v>
      </c>
      <c r="DV389" s="263">
        <v>-1158000</v>
      </c>
      <c r="DW389" s="263">
        <v>-20003.52</v>
      </c>
      <c r="DX389" s="263">
        <v>-4325.2209999999995</v>
      </c>
      <c r="DY389" s="263">
        <v>-8336.8075000000008</v>
      </c>
      <c r="DZ389" s="263">
        <v>-1143.5170000000001</v>
      </c>
      <c r="EA389" s="263" t="s">
        <v>135</v>
      </c>
      <c r="EB389" s="263" t="s">
        <v>135</v>
      </c>
      <c r="EC389" s="263" t="s">
        <v>135</v>
      </c>
      <c r="ED389" s="263">
        <v>-8501.0869999999995</v>
      </c>
      <c r="EE389" s="263">
        <v>-384944</v>
      </c>
      <c r="EF389" s="263">
        <v>-29911.862099999998</v>
      </c>
      <c r="EG389" s="263" t="s">
        <v>135</v>
      </c>
      <c r="EH389" s="263">
        <v>2461200</v>
      </c>
      <c r="EI389" s="263">
        <v>-173.5292</v>
      </c>
      <c r="EJ389" s="263" t="s">
        <v>135</v>
      </c>
      <c r="EK389" s="263">
        <v>-100293.1</v>
      </c>
      <c r="EL389" s="263">
        <v>-16884.400000000001</v>
      </c>
      <c r="EM389" s="263" t="s">
        <v>135</v>
      </c>
      <c r="EN389" s="263">
        <v>-179361.1</v>
      </c>
      <c r="EO389" s="263">
        <v>2599.2051999999999</v>
      </c>
      <c r="EP389" s="263" t="s">
        <v>6977</v>
      </c>
      <c r="EQ389" s="263" t="s">
        <v>6977</v>
      </c>
      <c r="ER389" s="263" t="s">
        <v>6977</v>
      </c>
      <c r="ES389" s="263" t="s">
        <v>6977</v>
      </c>
      <c r="ET389" s="263" t="s">
        <v>6977</v>
      </c>
      <c r="EU389" s="263" t="s">
        <v>6977</v>
      </c>
      <c r="EV389" s="263" t="s">
        <v>6977</v>
      </c>
      <c r="EW389" s="263" t="s">
        <v>6977</v>
      </c>
      <c r="EX389" s="263" t="s">
        <v>6977</v>
      </c>
      <c r="EY389" s="263" t="s">
        <v>6977</v>
      </c>
      <c r="EZ389" s="263" t="s">
        <v>6977</v>
      </c>
      <c r="FA389" s="263" t="s">
        <v>6977</v>
      </c>
      <c r="FB389" s="263" t="s">
        <v>6977</v>
      </c>
      <c r="FC389" s="263" t="s">
        <v>6977</v>
      </c>
      <c r="FD389" s="263" t="s">
        <v>6977</v>
      </c>
      <c r="FE389" s="263" t="s">
        <v>6977</v>
      </c>
      <c r="FF389" s="263" t="s">
        <v>6977</v>
      </c>
      <c r="FG389" s="263" t="s">
        <v>6977</v>
      </c>
      <c r="FH389" s="263" t="s">
        <v>6977</v>
      </c>
      <c r="FI389" s="263" t="s">
        <v>6977</v>
      </c>
      <c r="FJ389" s="263" t="s">
        <v>6977</v>
      </c>
      <c r="FK389" s="263" t="s">
        <v>6977</v>
      </c>
      <c r="FL389" s="263" t="s">
        <v>6977</v>
      </c>
      <c r="FM389" s="263" t="s">
        <v>6977</v>
      </c>
      <c r="FN389" s="263" t="s">
        <v>6977</v>
      </c>
      <c r="FO389" s="263" t="s">
        <v>6977</v>
      </c>
      <c r="FP389" s="263" t="s">
        <v>6977</v>
      </c>
      <c r="FQ389" s="263" t="s">
        <v>6977</v>
      </c>
      <c r="FR389" s="263" t="s">
        <v>6977</v>
      </c>
      <c r="FS389" s="263" t="s">
        <v>6977</v>
      </c>
      <c r="FT389" s="263" t="s">
        <v>6977</v>
      </c>
      <c r="FU389" s="263" t="s">
        <v>6977</v>
      </c>
      <c r="FV389" s="263" t="s">
        <v>6977</v>
      </c>
      <c r="FW389" s="263" t="s">
        <v>6977</v>
      </c>
      <c r="FX389" s="263" t="s">
        <v>6977</v>
      </c>
      <c r="FY389" s="263" t="s">
        <v>6977</v>
      </c>
      <c r="FZ389" s="263" t="s">
        <v>6977</v>
      </c>
      <c r="GA389" s="263" t="s">
        <v>6977</v>
      </c>
      <c r="GB389" s="263" t="s">
        <v>6977</v>
      </c>
      <c r="GC389" s="263" t="s">
        <v>6977</v>
      </c>
      <c r="GD389" s="263" t="s">
        <v>6977</v>
      </c>
      <c r="GE389" s="263" t="s">
        <v>6977</v>
      </c>
      <c r="GF389" s="263" t="s">
        <v>6977</v>
      </c>
      <c r="GG389" s="263" t="s">
        <v>6977</v>
      </c>
      <c r="GH389" s="263" t="s">
        <v>6977</v>
      </c>
      <c r="GI389" s="263" t="s">
        <v>6977</v>
      </c>
      <c r="GJ389" s="263" t="s">
        <v>6977</v>
      </c>
      <c r="GK389" s="263" t="s">
        <v>6977</v>
      </c>
      <c r="GL389" s="263" t="s">
        <v>6977</v>
      </c>
      <c r="GM389" s="263" t="s">
        <v>6977</v>
      </c>
      <c r="GN389" s="263" t="s">
        <v>6977</v>
      </c>
      <c r="GO389" s="263" t="s">
        <v>6977</v>
      </c>
      <c r="GP389" s="263" t="s">
        <v>6977</v>
      </c>
      <c r="GQ389" s="263" t="s">
        <v>6977</v>
      </c>
      <c r="GR389" s="263" t="s">
        <v>6977</v>
      </c>
      <c r="GS389" s="263" t="s">
        <v>6977</v>
      </c>
      <c r="GT389" s="263" t="s">
        <v>6977</v>
      </c>
      <c r="GU389" s="263" t="s">
        <v>6977</v>
      </c>
      <c r="GV389" s="263" t="s">
        <v>6977</v>
      </c>
      <c r="GW389" s="263" t="s">
        <v>6977</v>
      </c>
      <c r="GX389" s="263" t="s">
        <v>6977</v>
      </c>
      <c r="GY389" s="263" t="s">
        <v>6977</v>
      </c>
      <c r="GZ389" s="263" t="s">
        <v>6977</v>
      </c>
      <c r="HA389" s="263" t="s">
        <v>6977</v>
      </c>
      <c r="HB389" s="263" t="s">
        <v>6977</v>
      </c>
      <c r="HC389" s="263" t="s">
        <v>6977</v>
      </c>
      <c r="HD389" s="263" t="s">
        <v>6977</v>
      </c>
      <c r="HE389" s="263" t="s">
        <v>6977</v>
      </c>
      <c r="HF389" s="263" t="s">
        <v>6977</v>
      </c>
      <c r="HG389" s="263" t="s">
        <v>6977</v>
      </c>
      <c r="HH389" s="263" t="s">
        <v>6977</v>
      </c>
      <c r="HI389" s="263" t="s">
        <v>6977</v>
      </c>
      <c r="HJ389" s="263" t="s">
        <v>6977</v>
      </c>
      <c r="HK389" s="263" t="s">
        <v>6977</v>
      </c>
      <c r="HL389" s="263" t="s">
        <v>6977</v>
      </c>
      <c r="HM389" s="263" t="s">
        <v>6977</v>
      </c>
      <c r="HN389" s="263" t="s">
        <v>6977</v>
      </c>
      <c r="HO389" s="263" t="s">
        <v>6977</v>
      </c>
      <c r="HP389" s="263" t="s">
        <v>6977</v>
      </c>
      <c r="HQ389" s="263" t="s">
        <v>6977</v>
      </c>
    </row>
    <row r="390" spans="3:225">
      <c r="C390" s="229"/>
      <c r="E390" t="s">
        <v>7217</v>
      </c>
      <c r="F390" s="235" t="s">
        <v>7292</v>
      </c>
      <c r="G390" s="260" t="s">
        <v>7206</v>
      </c>
      <c r="H390" s="261" t="s">
        <v>7213</v>
      </c>
      <c r="I390" s="263">
        <v>-111834.13280000001</v>
      </c>
      <c r="J390" s="263">
        <v>-4526000</v>
      </c>
      <c r="K390" s="263">
        <v>-3629.1864999999998</v>
      </c>
      <c r="L390" s="263" t="s">
        <v>135</v>
      </c>
      <c r="M390" s="263" t="s">
        <v>135</v>
      </c>
      <c r="N390" s="263">
        <v>3103000</v>
      </c>
      <c r="O390" s="263">
        <v>3261300</v>
      </c>
      <c r="P390" s="263">
        <v>-7762.7722000000003</v>
      </c>
      <c r="Q390" s="263">
        <v>-13128.788399999999</v>
      </c>
      <c r="R390" s="263">
        <v>-212643.05</v>
      </c>
      <c r="S390" s="263">
        <v>-2381500</v>
      </c>
      <c r="T390" s="263">
        <v>-532.19460000000004</v>
      </c>
      <c r="U390" s="263">
        <v>-1206.0456999999999</v>
      </c>
      <c r="V390" s="263" t="s">
        <v>135</v>
      </c>
      <c r="W390" s="263">
        <v>-8089.7069000000001</v>
      </c>
      <c r="X390" s="263">
        <v>-129727.8655</v>
      </c>
      <c r="Y390" s="263">
        <v>-17018.645199999999</v>
      </c>
      <c r="Z390" s="263" t="s">
        <v>135</v>
      </c>
      <c r="AA390" s="263">
        <v>-2333600</v>
      </c>
      <c r="AB390" s="263" t="s">
        <v>135</v>
      </c>
      <c r="AC390" s="263">
        <v>3304.6608000000001</v>
      </c>
      <c r="AD390" s="263" t="s">
        <v>135</v>
      </c>
      <c r="AE390" s="263">
        <v>-86563.892500000002</v>
      </c>
      <c r="AF390" s="263">
        <v>-225774.2904</v>
      </c>
      <c r="AG390" s="263">
        <v>4824.1828999999998</v>
      </c>
      <c r="AH390" s="263" t="s">
        <v>135</v>
      </c>
      <c r="AI390" s="263">
        <v>5409.2860000000001</v>
      </c>
      <c r="AJ390" s="263">
        <v>-183773.75349999999</v>
      </c>
      <c r="AK390" s="263">
        <v>-18091.6325</v>
      </c>
      <c r="AL390" s="263">
        <v>-4893.0056999999997</v>
      </c>
      <c r="AM390" s="263">
        <v>-17131.120699999999</v>
      </c>
      <c r="AN390" s="263">
        <v>-91148.984500000006</v>
      </c>
      <c r="AO390" s="263">
        <v>-25138.7575</v>
      </c>
      <c r="AP390" s="263" t="s">
        <v>135</v>
      </c>
      <c r="AQ390" s="263">
        <v>-85022.536500000002</v>
      </c>
      <c r="AR390" s="263">
        <v>19839.5975</v>
      </c>
      <c r="AS390" s="263">
        <v>-1481.7129</v>
      </c>
      <c r="AT390" s="263">
        <v>132024.71100000001</v>
      </c>
      <c r="AU390" s="263">
        <v>370888.38020000001</v>
      </c>
      <c r="AV390" s="263" t="s">
        <v>135</v>
      </c>
      <c r="AW390" s="263">
        <v>-599.1223</v>
      </c>
      <c r="AX390" s="263" t="s">
        <v>135</v>
      </c>
      <c r="AY390" s="263">
        <v>-19861.3815</v>
      </c>
      <c r="AZ390" s="263">
        <v>-227349.4754</v>
      </c>
      <c r="BA390" s="263">
        <v>32.257899999999999</v>
      </c>
      <c r="BB390" s="263">
        <v>-3275.1080999999999</v>
      </c>
      <c r="BC390" s="263" t="s">
        <v>135</v>
      </c>
      <c r="BD390" s="263" t="s">
        <v>135</v>
      </c>
      <c r="BE390" s="263">
        <v>-9387.3454999999994</v>
      </c>
      <c r="BF390" s="263" t="s">
        <v>135</v>
      </c>
      <c r="BG390" s="263">
        <v>-101528.8947</v>
      </c>
      <c r="BH390" s="263">
        <v>21887.295699999999</v>
      </c>
      <c r="BI390" s="263">
        <v>-68850.724199999997</v>
      </c>
      <c r="BJ390" s="263">
        <v>4450.9241000000002</v>
      </c>
      <c r="BK390" s="263">
        <v>-13279.150100000001</v>
      </c>
      <c r="BL390" s="263">
        <v>-86972.678799999994</v>
      </c>
      <c r="BM390" s="263">
        <v>-769735.85900000005</v>
      </c>
      <c r="BN390" s="263">
        <v>-9119.0169000000005</v>
      </c>
      <c r="BO390" s="263">
        <v>-10940.401599999999</v>
      </c>
      <c r="BP390" s="263">
        <v>-2813400</v>
      </c>
      <c r="BQ390" s="263">
        <v>3392.9362999999998</v>
      </c>
      <c r="BR390" s="263">
        <v>-29278.8269</v>
      </c>
      <c r="BS390" s="263">
        <v>461726.59769999998</v>
      </c>
      <c r="BT390" s="263">
        <v>-6076.6799000000001</v>
      </c>
      <c r="BU390" s="263">
        <v>-74158.9424</v>
      </c>
      <c r="BV390" s="263">
        <v>-364795.25959999999</v>
      </c>
      <c r="BW390" s="263">
        <v>-16200.7731</v>
      </c>
      <c r="BX390" s="263" t="s">
        <v>135</v>
      </c>
      <c r="BY390" s="263" t="s">
        <v>135</v>
      </c>
      <c r="BZ390" s="263" t="s">
        <v>135</v>
      </c>
      <c r="CA390" s="263" t="s">
        <v>135</v>
      </c>
      <c r="CB390" s="263" t="s">
        <v>135</v>
      </c>
      <c r="CC390" s="263">
        <v>-137590.83989999999</v>
      </c>
      <c r="CD390" s="263">
        <v>-31885.2873</v>
      </c>
      <c r="CE390" s="263" t="s">
        <v>135</v>
      </c>
      <c r="CF390" s="263" t="s">
        <v>135</v>
      </c>
      <c r="CG390" s="263">
        <v>-17422.498500000002</v>
      </c>
      <c r="CH390" s="263">
        <v>14003.723599999999</v>
      </c>
      <c r="CI390" s="263">
        <v>-6108.8755000000001</v>
      </c>
      <c r="CJ390" s="263">
        <v>-2307.9319</v>
      </c>
      <c r="CK390" s="263" t="s">
        <v>135</v>
      </c>
      <c r="CL390" s="263">
        <v>-2355.2194</v>
      </c>
      <c r="CM390" s="263">
        <v>-20983.460800000001</v>
      </c>
      <c r="CN390" s="263">
        <v>1101.8613</v>
      </c>
      <c r="CO390" s="263">
        <v>-18.813800000000001</v>
      </c>
      <c r="CP390" s="263">
        <v>15565.2394</v>
      </c>
      <c r="CQ390" s="263" t="s">
        <v>135</v>
      </c>
      <c r="CR390" s="263" t="s">
        <v>135</v>
      </c>
      <c r="CS390" s="263">
        <v>-301464.69459999999</v>
      </c>
      <c r="CT390" s="263">
        <v>-11070.6029</v>
      </c>
      <c r="CU390" s="263">
        <v>-277292.9167</v>
      </c>
      <c r="CV390" s="263" t="s">
        <v>135</v>
      </c>
      <c r="CW390" s="263">
        <v>-179852.99799999999</v>
      </c>
      <c r="CX390" s="263">
        <v>12069.8907</v>
      </c>
      <c r="CY390" s="263">
        <v>-40918.536</v>
      </c>
      <c r="CZ390" s="263">
        <v>-532.88199999999995</v>
      </c>
      <c r="DA390" s="263">
        <v>112041.9866</v>
      </c>
      <c r="DB390" s="263">
        <v>-21813.9758</v>
      </c>
      <c r="DC390" s="263" t="s">
        <v>135</v>
      </c>
      <c r="DD390" s="263">
        <v>14016.87</v>
      </c>
      <c r="DE390" s="263">
        <v>-163891.9</v>
      </c>
      <c r="DF390" s="263">
        <v>-158146.70000000001</v>
      </c>
      <c r="DG390" s="263">
        <v>-23234.9948</v>
      </c>
      <c r="DH390" s="263">
        <v>1195.2530999999999</v>
      </c>
      <c r="DI390" s="263" t="s">
        <v>135</v>
      </c>
      <c r="DJ390" s="263" t="s">
        <v>135</v>
      </c>
      <c r="DK390" s="263">
        <v>-6482.9059999999999</v>
      </c>
      <c r="DL390" s="263" t="s">
        <v>135</v>
      </c>
      <c r="DM390" s="263">
        <v>-230321.6</v>
      </c>
      <c r="DN390" s="263" t="s">
        <v>135</v>
      </c>
      <c r="DO390" s="263">
        <v>38575.232000000004</v>
      </c>
      <c r="DP390" s="263">
        <v>-10653.32</v>
      </c>
      <c r="DQ390" s="263" t="s">
        <v>135</v>
      </c>
      <c r="DR390" s="263" t="s">
        <v>135</v>
      </c>
      <c r="DS390" s="263">
        <v>-121805.8</v>
      </c>
      <c r="DT390" s="263" t="s">
        <v>135</v>
      </c>
      <c r="DU390" s="263" t="s">
        <v>135</v>
      </c>
      <c r="DV390" s="263">
        <v>-1218900</v>
      </c>
      <c r="DW390" s="263">
        <v>-22392.850200000001</v>
      </c>
      <c r="DX390" s="263">
        <v>-6212.4480000000003</v>
      </c>
      <c r="DY390" s="263">
        <v>-8682.2065000000002</v>
      </c>
      <c r="DZ390" s="263">
        <v>-1516.7080000000001</v>
      </c>
      <c r="EA390" s="263" t="s">
        <v>135</v>
      </c>
      <c r="EB390" s="263" t="s">
        <v>135</v>
      </c>
      <c r="EC390" s="263" t="s">
        <v>135</v>
      </c>
      <c r="ED390" s="263">
        <v>-6921.9139999999998</v>
      </c>
      <c r="EE390" s="263">
        <v>-505105.1</v>
      </c>
      <c r="EF390" s="263">
        <v>-19310.700700000001</v>
      </c>
      <c r="EG390" s="263" t="s">
        <v>135</v>
      </c>
      <c r="EH390" s="263">
        <v>3990800</v>
      </c>
      <c r="EI390" s="263" t="s">
        <v>135</v>
      </c>
      <c r="EJ390" s="263" t="s">
        <v>135</v>
      </c>
      <c r="EK390" s="263">
        <v>-107892.8</v>
      </c>
      <c r="EL390" s="263">
        <v>-19707.98</v>
      </c>
      <c r="EM390" s="263" t="s">
        <v>135</v>
      </c>
      <c r="EN390" s="263">
        <v>-182459.4</v>
      </c>
      <c r="EO390" s="263">
        <v>2447.7386999999999</v>
      </c>
      <c r="EP390" s="263" t="s">
        <v>6977</v>
      </c>
      <c r="EQ390" s="263" t="s">
        <v>6977</v>
      </c>
      <c r="ER390" s="263" t="s">
        <v>6977</v>
      </c>
      <c r="ES390" s="263" t="s">
        <v>6977</v>
      </c>
      <c r="ET390" s="263" t="s">
        <v>6977</v>
      </c>
      <c r="EU390" s="263" t="s">
        <v>6977</v>
      </c>
      <c r="EV390" s="263" t="s">
        <v>6977</v>
      </c>
      <c r="EW390" s="263" t="s">
        <v>6977</v>
      </c>
      <c r="EX390" s="263" t="s">
        <v>6977</v>
      </c>
      <c r="EY390" s="263" t="s">
        <v>6977</v>
      </c>
      <c r="EZ390" s="263" t="s">
        <v>6977</v>
      </c>
      <c r="FA390" s="263" t="s">
        <v>6977</v>
      </c>
      <c r="FB390" s="263" t="s">
        <v>6977</v>
      </c>
      <c r="FC390" s="263" t="s">
        <v>6977</v>
      </c>
      <c r="FD390" s="263" t="s">
        <v>6977</v>
      </c>
      <c r="FE390" s="263" t="s">
        <v>6977</v>
      </c>
      <c r="FF390" s="263" t="s">
        <v>6977</v>
      </c>
      <c r="FG390" s="263" t="s">
        <v>6977</v>
      </c>
      <c r="FH390" s="263" t="s">
        <v>6977</v>
      </c>
      <c r="FI390" s="263" t="s">
        <v>6977</v>
      </c>
      <c r="FJ390" s="263" t="s">
        <v>6977</v>
      </c>
      <c r="FK390" s="263" t="s">
        <v>6977</v>
      </c>
      <c r="FL390" s="263" t="s">
        <v>6977</v>
      </c>
      <c r="FM390" s="263" t="s">
        <v>6977</v>
      </c>
      <c r="FN390" s="263" t="s">
        <v>6977</v>
      </c>
      <c r="FO390" s="263" t="s">
        <v>6977</v>
      </c>
      <c r="FP390" s="263" t="s">
        <v>6977</v>
      </c>
      <c r="FQ390" s="263" t="s">
        <v>6977</v>
      </c>
      <c r="FR390" s="263" t="s">
        <v>6977</v>
      </c>
      <c r="FS390" s="263" t="s">
        <v>6977</v>
      </c>
      <c r="FT390" s="263" t="s">
        <v>6977</v>
      </c>
      <c r="FU390" s="263" t="s">
        <v>6977</v>
      </c>
      <c r="FV390" s="263" t="s">
        <v>6977</v>
      </c>
      <c r="FW390" s="263" t="s">
        <v>6977</v>
      </c>
      <c r="FX390" s="263" t="s">
        <v>6977</v>
      </c>
      <c r="FY390" s="263" t="s">
        <v>6977</v>
      </c>
      <c r="FZ390" s="263" t="s">
        <v>6977</v>
      </c>
      <c r="GA390" s="263" t="s">
        <v>6977</v>
      </c>
      <c r="GB390" s="263" t="s">
        <v>6977</v>
      </c>
      <c r="GC390" s="263" t="s">
        <v>6977</v>
      </c>
      <c r="GD390" s="263" t="s">
        <v>6977</v>
      </c>
      <c r="GE390" s="263" t="s">
        <v>6977</v>
      </c>
      <c r="GF390" s="263" t="s">
        <v>6977</v>
      </c>
      <c r="GG390" s="263" t="s">
        <v>6977</v>
      </c>
      <c r="GH390" s="263" t="s">
        <v>6977</v>
      </c>
      <c r="GI390" s="263" t="s">
        <v>6977</v>
      </c>
      <c r="GJ390" s="263" t="s">
        <v>6977</v>
      </c>
      <c r="GK390" s="263" t="s">
        <v>6977</v>
      </c>
      <c r="GL390" s="263" t="s">
        <v>6977</v>
      </c>
      <c r="GM390" s="263" t="s">
        <v>6977</v>
      </c>
      <c r="GN390" s="263" t="s">
        <v>6977</v>
      </c>
      <c r="GO390" s="263" t="s">
        <v>6977</v>
      </c>
      <c r="GP390" s="263" t="s">
        <v>6977</v>
      </c>
      <c r="GQ390" s="263" t="s">
        <v>6977</v>
      </c>
      <c r="GR390" s="263" t="s">
        <v>6977</v>
      </c>
      <c r="GS390" s="263" t="s">
        <v>6977</v>
      </c>
      <c r="GT390" s="263" t="s">
        <v>6977</v>
      </c>
      <c r="GU390" s="263" t="s">
        <v>6977</v>
      </c>
      <c r="GV390" s="263" t="s">
        <v>6977</v>
      </c>
      <c r="GW390" s="263" t="s">
        <v>6977</v>
      </c>
      <c r="GX390" s="263" t="s">
        <v>6977</v>
      </c>
      <c r="GY390" s="263" t="s">
        <v>6977</v>
      </c>
      <c r="GZ390" s="263" t="s">
        <v>6977</v>
      </c>
      <c r="HA390" s="263" t="s">
        <v>6977</v>
      </c>
      <c r="HB390" s="263" t="s">
        <v>6977</v>
      </c>
      <c r="HC390" s="263" t="s">
        <v>6977</v>
      </c>
      <c r="HD390" s="263" t="s">
        <v>6977</v>
      </c>
      <c r="HE390" s="263" t="s">
        <v>6977</v>
      </c>
      <c r="HF390" s="263" t="s">
        <v>6977</v>
      </c>
      <c r="HG390" s="263" t="s">
        <v>6977</v>
      </c>
      <c r="HH390" s="263" t="s">
        <v>6977</v>
      </c>
      <c r="HI390" s="263" t="s">
        <v>6977</v>
      </c>
      <c r="HJ390" s="263" t="s">
        <v>6977</v>
      </c>
      <c r="HK390" s="263" t="s">
        <v>6977</v>
      </c>
      <c r="HL390" s="263" t="s">
        <v>6977</v>
      </c>
      <c r="HM390" s="263" t="s">
        <v>6977</v>
      </c>
      <c r="HN390" s="263" t="s">
        <v>6977</v>
      </c>
      <c r="HO390" s="263" t="s">
        <v>6977</v>
      </c>
      <c r="HP390" s="263" t="s">
        <v>6977</v>
      </c>
      <c r="HQ390" s="263" t="s">
        <v>6977</v>
      </c>
    </row>
    <row r="391" spans="3:225">
      <c r="C391" s="229"/>
      <c r="E391" s="229" t="s">
        <v>7258</v>
      </c>
      <c r="F391" s="235" t="s">
        <v>7293</v>
      </c>
      <c r="G391" s="260" t="s">
        <v>6824</v>
      </c>
      <c r="H391" s="261" t="s">
        <v>7260</v>
      </c>
      <c r="I391" s="263">
        <v>-88396.5</v>
      </c>
      <c r="J391" s="263">
        <v>-2918447.48</v>
      </c>
      <c r="K391" s="263" t="s">
        <v>135</v>
      </c>
      <c r="L391" s="263" t="s">
        <v>135</v>
      </c>
      <c r="M391" s="263" t="s">
        <v>135</v>
      </c>
      <c r="N391" s="263" t="s">
        <v>135</v>
      </c>
      <c r="O391" s="263">
        <v>10425833.050000001</v>
      </c>
      <c r="P391" s="263">
        <v>-21370.308000000001</v>
      </c>
      <c r="Q391" s="263">
        <v>-15727.383</v>
      </c>
      <c r="R391" s="263">
        <v>273032.12</v>
      </c>
      <c r="S391" s="263" t="s">
        <v>135</v>
      </c>
      <c r="T391" s="263" t="s">
        <v>135</v>
      </c>
      <c r="U391" s="263">
        <v>-6777.2080000000005</v>
      </c>
      <c r="V391" s="263">
        <v>-704.13</v>
      </c>
      <c r="W391" s="263" t="s">
        <v>135</v>
      </c>
      <c r="X391" s="263">
        <v>-155500.065</v>
      </c>
      <c r="Y391" s="263">
        <v>-2918447.48</v>
      </c>
      <c r="Z391" s="263" t="s">
        <v>135</v>
      </c>
      <c r="AA391" s="263">
        <v>-2918447.48</v>
      </c>
      <c r="AB391" s="263" t="s">
        <v>135</v>
      </c>
      <c r="AC391" s="263" t="s">
        <v>135</v>
      </c>
      <c r="AD391" s="263" t="s">
        <v>135</v>
      </c>
      <c r="AE391" s="263" t="s">
        <v>135</v>
      </c>
      <c r="AF391" s="263">
        <v>-291616.64900000003</v>
      </c>
      <c r="AG391" s="263">
        <v>-2918447.48</v>
      </c>
      <c r="AH391" s="263" t="s">
        <v>135</v>
      </c>
      <c r="AI391" s="263">
        <v>-2918447.48</v>
      </c>
      <c r="AJ391" s="263" t="s">
        <v>135</v>
      </c>
      <c r="AK391" s="263" t="s">
        <v>135</v>
      </c>
      <c r="AL391" s="263" t="s">
        <v>135</v>
      </c>
      <c r="AM391" s="263" t="s">
        <v>135</v>
      </c>
      <c r="AN391" s="263">
        <v>-2918447.48</v>
      </c>
      <c r="AO391" s="263" t="s">
        <v>135</v>
      </c>
      <c r="AP391" s="263" t="s">
        <v>135</v>
      </c>
      <c r="AQ391" s="263" t="s">
        <v>135</v>
      </c>
      <c r="AR391" s="263" t="s">
        <v>135</v>
      </c>
      <c r="AS391" s="263">
        <v>-2918447.48</v>
      </c>
      <c r="AT391" s="263" t="s">
        <v>135</v>
      </c>
      <c r="AU391" s="263">
        <v>-2918447.48</v>
      </c>
      <c r="AV391" s="263" t="s">
        <v>135</v>
      </c>
      <c r="AW391" s="263" t="s">
        <v>135</v>
      </c>
      <c r="AX391" s="263" t="s">
        <v>135</v>
      </c>
      <c r="AY391" s="263" t="s">
        <v>135</v>
      </c>
      <c r="AZ391" s="263" t="s">
        <v>135</v>
      </c>
      <c r="BA391" s="263" t="s">
        <v>135</v>
      </c>
      <c r="BB391" s="263" t="s">
        <v>135</v>
      </c>
      <c r="BC391" s="263" t="s">
        <v>135</v>
      </c>
      <c r="BD391" s="263" t="s">
        <v>135</v>
      </c>
      <c r="BE391" s="263" t="s">
        <v>135</v>
      </c>
      <c r="BF391" s="263">
        <v>-2918447.48</v>
      </c>
      <c r="BG391" s="263" t="s">
        <v>135</v>
      </c>
      <c r="BH391" s="263" t="s">
        <v>135</v>
      </c>
      <c r="BI391" s="263">
        <v>-2918447.48</v>
      </c>
      <c r="BJ391" s="263" t="s">
        <v>135</v>
      </c>
      <c r="BK391" s="263" t="s">
        <v>135</v>
      </c>
      <c r="BL391" s="263" t="s">
        <v>135</v>
      </c>
      <c r="BM391" s="263">
        <v>-838587.20000000007</v>
      </c>
      <c r="BN391" s="263" t="s">
        <v>135</v>
      </c>
      <c r="BO391" s="263" t="s">
        <v>135</v>
      </c>
      <c r="BP391" s="263">
        <v>-2918447.48</v>
      </c>
      <c r="BQ391" s="263" t="s">
        <v>135</v>
      </c>
      <c r="BR391" s="263" t="s">
        <v>135</v>
      </c>
      <c r="BS391" s="263">
        <v>-2918447.48</v>
      </c>
      <c r="BT391" s="263" t="s">
        <v>135</v>
      </c>
      <c r="BU391" s="263" t="s">
        <v>135</v>
      </c>
      <c r="BV391" s="263">
        <v>-537370.46200000006</v>
      </c>
      <c r="BW391" s="263" t="s">
        <v>135</v>
      </c>
      <c r="BX391" s="263" t="s">
        <v>135</v>
      </c>
      <c r="BY391" s="263" t="s">
        <v>135</v>
      </c>
      <c r="BZ391" s="263" t="s">
        <v>135</v>
      </c>
      <c r="CA391" s="263">
        <v>-2918447.48</v>
      </c>
      <c r="CB391" s="263" t="s">
        <v>135</v>
      </c>
      <c r="CC391" s="263">
        <v>-314406.76</v>
      </c>
      <c r="CD391" s="263" t="s">
        <v>135</v>
      </c>
      <c r="CE391" s="263">
        <v>-2918447.48</v>
      </c>
      <c r="CF391" s="263" t="s">
        <v>135</v>
      </c>
      <c r="CG391" s="263" t="s">
        <v>135</v>
      </c>
      <c r="CH391" s="263">
        <v>-2918447.48</v>
      </c>
      <c r="CI391" s="263">
        <v>-3852.9500000000003</v>
      </c>
      <c r="CJ391" s="263" t="s">
        <v>135</v>
      </c>
      <c r="CK391" s="263" t="s">
        <v>135</v>
      </c>
      <c r="CL391" s="263" t="s">
        <v>135</v>
      </c>
      <c r="CM391" s="263" t="s">
        <v>135</v>
      </c>
      <c r="CN391" s="263" t="s">
        <v>135</v>
      </c>
      <c r="CO391" s="263" t="s">
        <v>135</v>
      </c>
      <c r="CP391" s="263">
        <v>24659.865000000002</v>
      </c>
      <c r="CQ391" s="263">
        <v>-1941429.267</v>
      </c>
      <c r="CR391" s="263">
        <v>-349090.67700000003</v>
      </c>
      <c r="CS391" s="263" t="s">
        <v>135</v>
      </c>
      <c r="CT391" s="263" t="s">
        <v>135</v>
      </c>
      <c r="CU391" s="263">
        <v>-332791.11</v>
      </c>
      <c r="CV391" s="263">
        <v>478810.14</v>
      </c>
      <c r="CW391" s="263" t="s">
        <v>135</v>
      </c>
      <c r="CX391" s="263" t="s">
        <v>135</v>
      </c>
      <c r="CY391" s="263" t="s">
        <v>135</v>
      </c>
      <c r="CZ391" s="263">
        <v>-319002.23</v>
      </c>
      <c r="DA391" s="263" t="s">
        <v>135</v>
      </c>
      <c r="DB391" s="263">
        <v>-2918447.48</v>
      </c>
      <c r="DC391" s="263">
        <v>-2918447.48</v>
      </c>
      <c r="DD391" s="263">
        <v>7603.3249999999998</v>
      </c>
      <c r="DE391" s="263" t="s">
        <v>135</v>
      </c>
      <c r="DF391" s="263" t="s">
        <v>135</v>
      </c>
      <c r="DG391" s="263" t="s">
        <v>135</v>
      </c>
      <c r="DH391" s="263" t="s">
        <v>135</v>
      </c>
      <c r="DI391" s="263" t="s">
        <v>135</v>
      </c>
      <c r="DJ391" s="263">
        <v>-2918447.48</v>
      </c>
      <c r="DK391" s="263" t="s">
        <v>135</v>
      </c>
      <c r="DL391" s="263">
        <v>-2918447.48</v>
      </c>
      <c r="DM391" s="263">
        <v>-243117.39300000001</v>
      </c>
      <c r="DN391" s="263">
        <v>-14385.904</v>
      </c>
      <c r="DO391" s="263">
        <v>93741.097999999998</v>
      </c>
      <c r="DP391" s="263" t="s">
        <v>135</v>
      </c>
      <c r="DQ391" s="263" t="s">
        <v>135</v>
      </c>
      <c r="DR391" s="263" t="s">
        <v>135</v>
      </c>
      <c r="DS391" s="263" t="s">
        <v>135</v>
      </c>
      <c r="DT391" s="263">
        <v>750.73099999999999</v>
      </c>
      <c r="DU391" s="263" t="s">
        <v>135</v>
      </c>
      <c r="DV391" s="263">
        <v>-1394961.48</v>
      </c>
      <c r="DW391" s="263" t="s">
        <v>135</v>
      </c>
      <c r="DX391" s="263" t="s">
        <v>135</v>
      </c>
      <c r="DY391" s="263" t="s">
        <v>135</v>
      </c>
      <c r="DZ391" s="263" t="s">
        <v>135</v>
      </c>
      <c r="EA391" s="263">
        <v>-8559.5380000000005</v>
      </c>
      <c r="EB391" s="263" t="s">
        <v>135</v>
      </c>
      <c r="EC391" s="263" t="s">
        <v>135</v>
      </c>
      <c r="ED391" s="263" t="s">
        <v>135</v>
      </c>
      <c r="EE391" s="263">
        <v>-848519.37100000004</v>
      </c>
      <c r="EF391" s="263" t="s">
        <v>135</v>
      </c>
      <c r="EG391" s="263">
        <v>-908.54600000000005</v>
      </c>
      <c r="EH391" s="263">
        <v>2653501.31</v>
      </c>
      <c r="EI391" s="263" t="s">
        <v>135</v>
      </c>
      <c r="EJ391" s="263" t="s">
        <v>135</v>
      </c>
      <c r="EK391" s="263" t="s">
        <v>135</v>
      </c>
      <c r="EL391" s="263" t="s">
        <v>135</v>
      </c>
      <c r="EM391" s="263">
        <v>63558.33</v>
      </c>
      <c r="EN391" s="263" t="s">
        <v>135</v>
      </c>
      <c r="EO391" s="263" t="s">
        <v>135</v>
      </c>
      <c r="EP391" s="263" t="s">
        <v>6977</v>
      </c>
      <c r="EQ391" s="263" t="s">
        <v>6977</v>
      </c>
      <c r="ER391" s="263" t="s">
        <v>6977</v>
      </c>
      <c r="ES391" s="263" t="s">
        <v>6977</v>
      </c>
      <c r="ET391" s="263" t="s">
        <v>6977</v>
      </c>
      <c r="EU391" s="263" t="s">
        <v>6977</v>
      </c>
      <c r="EV391" s="263" t="s">
        <v>6977</v>
      </c>
      <c r="EW391" s="263" t="s">
        <v>6977</v>
      </c>
      <c r="EX391" s="263" t="s">
        <v>6977</v>
      </c>
      <c r="EY391" s="263" t="s">
        <v>6977</v>
      </c>
      <c r="EZ391" s="263" t="s">
        <v>6977</v>
      </c>
      <c r="FA391" s="263" t="s">
        <v>6977</v>
      </c>
      <c r="FB391" s="263" t="s">
        <v>6977</v>
      </c>
      <c r="FC391" s="263" t="s">
        <v>6977</v>
      </c>
      <c r="FD391" s="263" t="s">
        <v>6977</v>
      </c>
      <c r="FE391" s="263" t="s">
        <v>6977</v>
      </c>
      <c r="FF391" s="263" t="s">
        <v>6977</v>
      </c>
      <c r="FG391" s="263" t="s">
        <v>6977</v>
      </c>
      <c r="FH391" s="263" t="s">
        <v>6977</v>
      </c>
      <c r="FI391" s="263" t="s">
        <v>6977</v>
      </c>
      <c r="FJ391" s="263" t="s">
        <v>6977</v>
      </c>
      <c r="FK391" s="263" t="s">
        <v>6977</v>
      </c>
      <c r="FL391" s="263" t="s">
        <v>6977</v>
      </c>
      <c r="FM391" s="263" t="s">
        <v>6977</v>
      </c>
      <c r="FN391" s="263" t="s">
        <v>6977</v>
      </c>
      <c r="FO391" s="263" t="s">
        <v>6977</v>
      </c>
      <c r="FP391" s="263" t="s">
        <v>6977</v>
      </c>
      <c r="FQ391" s="263" t="s">
        <v>6977</v>
      </c>
      <c r="FR391" s="263" t="s">
        <v>6977</v>
      </c>
      <c r="FS391" s="263" t="s">
        <v>6977</v>
      </c>
      <c r="FT391" s="263" t="s">
        <v>6977</v>
      </c>
      <c r="FU391" s="263" t="s">
        <v>6977</v>
      </c>
      <c r="FV391" s="263" t="s">
        <v>6977</v>
      </c>
      <c r="FW391" s="263" t="s">
        <v>6977</v>
      </c>
      <c r="FX391" s="263" t="s">
        <v>6977</v>
      </c>
      <c r="FY391" s="263" t="s">
        <v>6977</v>
      </c>
      <c r="FZ391" s="263" t="s">
        <v>6977</v>
      </c>
      <c r="GA391" s="263" t="s">
        <v>6977</v>
      </c>
      <c r="GB391" s="263" t="s">
        <v>6977</v>
      </c>
      <c r="GC391" s="263" t="s">
        <v>6977</v>
      </c>
      <c r="GD391" s="263" t="s">
        <v>6977</v>
      </c>
      <c r="GE391" s="263" t="s">
        <v>6977</v>
      </c>
      <c r="GF391" s="263" t="s">
        <v>6977</v>
      </c>
      <c r="GG391" s="263" t="s">
        <v>6977</v>
      </c>
      <c r="GH391" s="263" t="s">
        <v>6977</v>
      </c>
      <c r="GI391" s="263" t="s">
        <v>6977</v>
      </c>
      <c r="GJ391" s="263" t="s">
        <v>6977</v>
      </c>
      <c r="GK391" s="263" t="s">
        <v>6977</v>
      </c>
      <c r="GL391" s="263" t="s">
        <v>6977</v>
      </c>
      <c r="GM391" s="263" t="s">
        <v>6977</v>
      </c>
      <c r="GN391" s="263" t="s">
        <v>6977</v>
      </c>
      <c r="GO391" s="263" t="s">
        <v>6977</v>
      </c>
      <c r="GP391" s="263" t="s">
        <v>6977</v>
      </c>
      <c r="GQ391" s="263" t="s">
        <v>6977</v>
      </c>
      <c r="GR391" s="263" t="s">
        <v>6977</v>
      </c>
      <c r="GS391" s="263" t="s">
        <v>6977</v>
      </c>
      <c r="GT391" s="263" t="s">
        <v>6977</v>
      </c>
      <c r="GU391" s="263" t="s">
        <v>6977</v>
      </c>
      <c r="GV391" s="263" t="s">
        <v>6977</v>
      </c>
      <c r="GW391" s="263" t="s">
        <v>6977</v>
      </c>
      <c r="GX391" s="263" t="s">
        <v>6977</v>
      </c>
      <c r="GY391" s="263" t="s">
        <v>6977</v>
      </c>
      <c r="GZ391" s="263" t="s">
        <v>6977</v>
      </c>
      <c r="HA391" s="263" t="s">
        <v>6977</v>
      </c>
      <c r="HB391" s="263" t="s">
        <v>6977</v>
      </c>
      <c r="HC391" s="263" t="s">
        <v>6977</v>
      </c>
      <c r="HD391" s="263" t="s">
        <v>6977</v>
      </c>
      <c r="HE391" s="263" t="s">
        <v>6977</v>
      </c>
      <c r="HF391" s="263" t="s">
        <v>6977</v>
      </c>
      <c r="HG391" s="263" t="s">
        <v>6977</v>
      </c>
      <c r="HH391" s="263" t="s">
        <v>6977</v>
      </c>
      <c r="HI391" s="263" t="s">
        <v>6977</v>
      </c>
      <c r="HJ391" s="263" t="s">
        <v>6977</v>
      </c>
      <c r="HK391" s="263" t="s">
        <v>6977</v>
      </c>
      <c r="HL391" s="263" t="s">
        <v>6977</v>
      </c>
      <c r="HM391" s="263" t="s">
        <v>6977</v>
      </c>
      <c r="HN391" s="263" t="s">
        <v>6977</v>
      </c>
      <c r="HO391" s="263" t="s">
        <v>6977</v>
      </c>
      <c r="HP391" s="263" t="s">
        <v>6977</v>
      </c>
      <c r="HQ391" s="263" t="s">
        <v>6977</v>
      </c>
    </row>
    <row r="392" spans="3:225">
      <c r="C392" s="229"/>
      <c r="E392" s="229" t="s">
        <v>7261</v>
      </c>
      <c r="F392" s="235" t="s">
        <v>7293</v>
      </c>
      <c r="G392" s="260" t="s">
        <v>6824</v>
      </c>
      <c r="H392" s="261" t="s">
        <v>7262</v>
      </c>
      <c r="I392" s="263">
        <v>-66002.720000000001</v>
      </c>
      <c r="J392" s="263" t="s">
        <v>135</v>
      </c>
      <c r="K392" s="263" t="s">
        <v>135</v>
      </c>
      <c r="L392" s="263" t="s">
        <v>135</v>
      </c>
      <c r="M392" s="263">
        <v>3380.3150000000001</v>
      </c>
      <c r="N392" s="263" t="s">
        <v>135</v>
      </c>
      <c r="O392" s="263">
        <v>8548046.125</v>
      </c>
      <c r="P392" s="263">
        <v>-4167.8</v>
      </c>
      <c r="Q392" s="263">
        <v>-19984.419000000002</v>
      </c>
      <c r="R392" s="263">
        <v>292108.60000000003</v>
      </c>
      <c r="S392" s="263" t="s">
        <v>135</v>
      </c>
      <c r="T392" s="263" t="s">
        <v>135</v>
      </c>
      <c r="U392" s="263">
        <v>-4066.3250000000003</v>
      </c>
      <c r="V392" s="263">
        <v>-1173.55</v>
      </c>
      <c r="W392" s="263" t="s">
        <v>135</v>
      </c>
      <c r="X392" s="263">
        <v>-10051.335000000001</v>
      </c>
      <c r="Y392" s="263" t="s">
        <v>135</v>
      </c>
      <c r="Z392" s="263" t="s">
        <v>135</v>
      </c>
      <c r="AA392" s="263" t="s">
        <v>135</v>
      </c>
      <c r="AB392" s="263" t="s">
        <v>135</v>
      </c>
      <c r="AC392" s="263" t="s">
        <v>135</v>
      </c>
      <c r="AD392" s="263" t="s">
        <v>135</v>
      </c>
      <c r="AE392" s="263" t="s">
        <v>135</v>
      </c>
      <c r="AF392" s="263">
        <v>-365408.17800000001</v>
      </c>
      <c r="AG392" s="263" t="s">
        <v>135</v>
      </c>
      <c r="AH392" s="263" t="s">
        <v>135</v>
      </c>
      <c r="AI392" s="263" t="s">
        <v>135</v>
      </c>
      <c r="AJ392" s="263" t="s">
        <v>135</v>
      </c>
      <c r="AK392" s="263" t="s">
        <v>135</v>
      </c>
      <c r="AL392" s="263" t="s">
        <v>135</v>
      </c>
      <c r="AM392" s="263" t="s">
        <v>135</v>
      </c>
      <c r="AN392" s="263" t="s">
        <v>135</v>
      </c>
      <c r="AO392" s="263" t="s">
        <v>135</v>
      </c>
      <c r="AP392" s="263" t="s">
        <v>135</v>
      </c>
      <c r="AQ392" s="263" t="s">
        <v>135</v>
      </c>
      <c r="AR392" s="263" t="s">
        <v>135</v>
      </c>
      <c r="AS392" s="263" t="s">
        <v>135</v>
      </c>
      <c r="AT392" s="263" t="s">
        <v>135</v>
      </c>
      <c r="AU392" s="263" t="s">
        <v>135</v>
      </c>
      <c r="AV392" s="263" t="s">
        <v>135</v>
      </c>
      <c r="AW392" s="263" t="s">
        <v>135</v>
      </c>
      <c r="AX392" s="263" t="s">
        <v>135</v>
      </c>
      <c r="AY392" s="263" t="s">
        <v>135</v>
      </c>
      <c r="AZ392" s="263" t="s">
        <v>135</v>
      </c>
      <c r="BA392" s="263" t="s">
        <v>135</v>
      </c>
      <c r="BB392" s="263" t="s">
        <v>135</v>
      </c>
      <c r="BC392" s="263" t="s">
        <v>135</v>
      </c>
      <c r="BD392" s="263" t="s">
        <v>135</v>
      </c>
      <c r="BE392" s="263" t="s">
        <v>135</v>
      </c>
      <c r="BF392" s="263" t="s">
        <v>135</v>
      </c>
      <c r="BG392" s="263" t="s">
        <v>135</v>
      </c>
      <c r="BH392" s="263" t="s">
        <v>135</v>
      </c>
      <c r="BI392" s="263" t="s">
        <v>135</v>
      </c>
      <c r="BJ392" s="263" t="s">
        <v>135</v>
      </c>
      <c r="BK392" s="263" t="s">
        <v>135</v>
      </c>
      <c r="BL392" s="263" t="s">
        <v>135</v>
      </c>
      <c r="BM392" s="263">
        <v>-895547.84</v>
      </c>
      <c r="BN392" s="263" t="s">
        <v>135</v>
      </c>
      <c r="BO392" s="263" t="s">
        <v>135</v>
      </c>
      <c r="BP392" s="263" t="s">
        <v>135</v>
      </c>
      <c r="BQ392" s="263" t="s">
        <v>135</v>
      </c>
      <c r="BR392" s="263" t="s">
        <v>135</v>
      </c>
      <c r="BS392" s="263" t="s">
        <v>135</v>
      </c>
      <c r="BT392" s="263" t="s">
        <v>135</v>
      </c>
      <c r="BU392" s="263" t="s">
        <v>135</v>
      </c>
      <c r="BV392" s="263">
        <v>-685887.59</v>
      </c>
      <c r="BW392" s="263" t="s">
        <v>135</v>
      </c>
      <c r="BX392" s="263" t="s">
        <v>135</v>
      </c>
      <c r="BY392" s="263" t="s">
        <v>135</v>
      </c>
      <c r="BZ392" s="263" t="s">
        <v>135</v>
      </c>
      <c r="CA392" s="263" t="s">
        <v>135</v>
      </c>
      <c r="CB392" s="263" t="s">
        <v>135</v>
      </c>
      <c r="CC392" s="263">
        <v>-348346.82699999999</v>
      </c>
      <c r="CD392" s="263" t="s">
        <v>135</v>
      </c>
      <c r="CE392" s="263" t="s">
        <v>135</v>
      </c>
      <c r="CF392" s="263" t="s">
        <v>135</v>
      </c>
      <c r="CG392" s="263" t="s">
        <v>135</v>
      </c>
      <c r="CH392" s="263" t="s">
        <v>135</v>
      </c>
      <c r="CI392" s="263">
        <v>-1100.8430000000001</v>
      </c>
      <c r="CJ392" s="263" t="s">
        <v>135</v>
      </c>
      <c r="CK392" s="263" t="s">
        <v>135</v>
      </c>
      <c r="CL392" s="263" t="s">
        <v>135</v>
      </c>
      <c r="CM392" s="263" t="s">
        <v>135</v>
      </c>
      <c r="CN392" s="263" t="s">
        <v>135</v>
      </c>
      <c r="CO392" s="263" t="s">
        <v>135</v>
      </c>
      <c r="CP392" s="263">
        <v>31991.175999999999</v>
      </c>
      <c r="CQ392" s="263">
        <v>-1788817.4270000001</v>
      </c>
      <c r="CR392" s="263">
        <v>-376049.76500000001</v>
      </c>
      <c r="CS392" s="263" t="s">
        <v>135</v>
      </c>
      <c r="CT392" s="263" t="s">
        <v>135</v>
      </c>
      <c r="CU392" s="263">
        <v>-413916.34500000003</v>
      </c>
      <c r="CV392" s="263">
        <v>129826.63</v>
      </c>
      <c r="CW392" s="263" t="s">
        <v>135</v>
      </c>
      <c r="CX392" s="263" t="s">
        <v>135</v>
      </c>
      <c r="CY392" s="263" t="s">
        <v>135</v>
      </c>
      <c r="CZ392" s="263">
        <v>-255437.21</v>
      </c>
      <c r="DA392" s="263" t="s">
        <v>135</v>
      </c>
      <c r="DB392" s="263" t="s">
        <v>135</v>
      </c>
      <c r="DC392" s="263" t="s">
        <v>135</v>
      </c>
      <c r="DD392" s="263">
        <v>2917.5549999999998</v>
      </c>
      <c r="DE392" s="263" t="s">
        <v>135</v>
      </c>
      <c r="DF392" s="263" t="s">
        <v>135</v>
      </c>
      <c r="DG392" s="263" t="s">
        <v>135</v>
      </c>
      <c r="DH392" s="263" t="s">
        <v>135</v>
      </c>
      <c r="DI392" s="263" t="s">
        <v>135</v>
      </c>
      <c r="DJ392" s="263" t="s">
        <v>135</v>
      </c>
      <c r="DK392" s="263" t="s">
        <v>135</v>
      </c>
      <c r="DL392" s="263" t="s">
        <v>135</v>
      </c>
      <c r="DM392" s="263">
        <v>-315181.50699999998</v>
      </c>
      <c r="DN392" s="263">
        <v>-11625.818000000001</v>
      </c>
      <c r="DO392" s="263">
        <v>73975.23</v>
      </c>
      <c r="DP392" s="263" t="s">
        <v>135</v>
      </c>
      <c r="DQ392" s="263" t="s">
        <v>135</v>
      </c>
      <c r="DR392" s="263" t="s">
        <v>135</v>
      </c>
      <c r="DS392" s="263" t="s">
        <v>135</v>
      </c>
      <c r="DT392" s="263">
        <v>1876.828</v>
      </c>
      <c r="DU392" s="263" t="s">
        <v>135</v>
      </c>
      <c r="DV392" s="263">
        <v>-1989405.2920000001</v>
      </c>
      <c r="DW392" s="263" t="s">
        <v>135</v>
      </c>
      <c r="DX392" s="263" t="s">
        <v>135</v>
      </c>
      <c r="DY392" s="263" t="s">
        <v>135</v>
      </c>
      <c r="DZ392" s="263" t="s">
        <v>135</v>
      </c>
      <c r="EA392" s="263">
        <v>-6238.5349999999999</v>
      </c>
      <c r="EB392" s="263" t="s">
        <v>135</v>
      </c>
      <c r="EC392" s="263" t="s">
        <v>135</v>
      </c>
      <c r="ED392" s="263" t="s">
        <v>135</v>
      </c>
      <c r="EE392" s="263">
        <v>-809121.85600000003</v>
      </c>
      <c r="EF392" s="263" t="s">
        <v>135</v>
      </c>
      <c r="EG392" s="263">
        <v>-4818.0479999999998</v>
      </c>
      <c r="EH392" s="263">
        <v>2044056.54</v>
      </c>
      <c r="EI392" s="263" t="s">
        <v>135</v>
      </c>
      <c r="EJ392" s="263" t="s">
        <v>135</v>
      </c>
      <c r="EK392" s="263" t="s">
        <v>135</v>
      </c>
      <c r="EL392" s="263" t="s">
        <v>135</v>
      </c>
      <c r="EM392" s="263">
        <v>125285.076</v>
      </c>
      <c r="EN392" s="263" t="s">
        <v>135</v>
      </c>
      <c r="EO392" s="263" t="s">
        <v>135</v>
      </c>
      <c r="EP392" s="263" t="s">
        <v>6977</v>
      </c>
      <c r="EQ392" s="263" t="s">
        <v>6977</v>
      </c>
      <c r="ER392" s="263" t="s">
        <v>6977</v>
      </c>
      <c r="ES392" s="263" t="s">
        <v>6977</v>
      </c>
      <c r="ET392" s="263" t="s">
        <v>6977</v>
      </c>
      <c r="EU392" s="263" t="s">
        <v>6977</v>
      </c>
      <c r="EV392" s="263" t="s">
        <v>6977</v>
      </c>
      <c r="EW392" s="263" t="s">
        <v>6977</v>
      </c>
      <c r="EX392" s="263" t="s">
        <v>6977</v>
      </c>
      <c r="EY392" s="263" t="s">
        <v>6977</v>
      </c>
      <c r="EZ392" s="263" t="s">
        <v>6977</v>
      </c>
      <c r="FA392" s="263" t="s">
        <v>6977</v>
      </c>
      <c r="FB392" s="263" t="s">
        <v>6977</v>
      </c>
      <c r="FC392" s="263" t="s">
        <v>6977</v>
      </c>
      <c r="FD392" s="263" t="s">
        <v>6977</v>
      </c>
      <c r="FE392" s="263" t="s">
        <v>6977</v>
      </c>
      <c r="FF392" s="263" t="s">
        <v>6977</v>
      </c>
      <c r="FG392" s="263" t="s">
        <v>6977</v>
      </c>
      <c r="FH392" s="263" t="s">
        <v>6977</v>
      </c>
      <c r="FI392" s="263" t="s">
        <v>6977</v>
      </c>
      <c r="FJ392" s="263" t="s">
        <v>6977</v>
      </c>
      <c r="FK392" s="263" t="s">
        <v>6977</v>
      </c>
      <c r="FL392" s="263" t="s">
        <v>6977</v>
      </c>
      <c r="FM392" s="263" t="s">
        <v>6977</v>
      </c>
      <c r="FN392" s="263" t="s">
        <v>6977</v>
      </c>
      <c r="FO392" s="263" t="s">
        <v>6977</v>
      </c>
      <c r="FP392" s="263" t="s">
        <v>6977</v>
      </c>
      <c r="FQ392" s="263" t="s">
        <v>6977</v>
      </c>
      <c r="FR392" s="263" t="s">
        <v>6977</v>
      </c>
      <c r="FS392" s="263" t="s">
        <v>6977</v>
      </c>
      <c r="FT392" s="263" t="s">
        <v>6977</v>
      </c>
      <c r="FU392" s="263" t="s">
        <v>6977</v>
      </c>
      <c r="FV392" s="263" t="s">
        <v>6977</v>
      </c>
      <c r="FW392" s="263" t="s">
        <v>6977</v>
      </c>
      <c r="FX392" s="263" t="s">
        <v>6977</v>
      </c>
      <c r="FY392" s="263" t="s">
        <v>6977</v>
      </c>
      <c r="FZ392" s="263" t="s">
        <v>6977</v>
      </c>
      <c r="GA392" s="263" t="s">
        <v>6977</v>
      </c>
      <c r="GB392" s="263" t="s">
        <v>6977</v>
      </c>
      <c r="GC392" s="263" t="s">
        <v>6977</v>
      </c>
      <c r="GD392" s="263" t="s">
        <v>6977</v>
      </c>
      <c r="GE392" s="263" t="s">
        <v>6977</v>
      </c>
      <c r="GF392" s="263" t="s">
        <v>6977</v>
      </c>
      <c r="GG392" s="263" t="s">
        <v>6977</v>
      </c>
      <c r="GH392" s="263" t="s">
        <v>6977</v>
      </c>
      <c r="GI392" s="263" t="s">
        <v>6977</v>
      </c>
      <c r="GJ392" s="263" t="s">
        <v>6977</v>
      </c>
      <c r="GK392" s="263" t="s">
        <v>6977</v>
      </c>
      <c r="GL392" s="263" t="s">
        <v>6977</v>
      </c>
      <c r="GM392" s="263" t="s">
        <v>6977</v>
      </c>
      <c r="GN392" s="263" t="s">
        <v>6977</v>
      </c>
      <c r="GO392" s="263" t="s">
        <v>6977</v>
      </c>
      <c r="GP392" s="263" t="s">
        <v>6977</v>
      </c>
      <c r="GQ392" s="263" t="s">
        <v>6977</v>
      </c>
      <c r="GR392" s="263" t="s">
        <v>6977</v>
      </c>
      <c r="GS392" s="263" t="s">
        <v>6977</v>
      </c>
      <c r="GT392" s="263" t="s">
        <v>6977</v>
      </c>
      <c r="GU392" s="263" t="s">
        <v>6977</v>
      </c>
      <c r="GV392" s="263" t="s">
        <v>6977</v>
      </c>
      <c r="GW392" s="263" t="s">
        <v>6977</v>
      </c>
      <c r="GX392" s="263" t="s">
        <v>6977</v>
      </c>
      <c r="GY392" s="263" t="s">
        <v>6977</v>
      </c>
      <c r="GZ392" s="263" t="s">
        <v>6977</v>
      </c>
      <c r="HA392" s="263" t="s">
        <v>6977</v>
      </c>
      <c r="HB392" s="263" t="s">
        <v>6977</v>
      </c>
      <c r="HC392" s="263" t="s">
        <v>6977</v>
      </c>
      <c r="HD392" s="263" t="s">
        <v>6977</v>
      </c>
      <c r="HE392" s="263" t="s">
        <v>6977</v>
      </c>
      <c r="HF392" s="263" t="s">
        <v>6977</v>
      </c>
      <c r="HG392" s="263" t="s">
        <v>6977</v>
      </c>
      <c r="HH392" s="263" t="s">
        <v>6977</v>
      </c>
      <c r="HI392" s="263" t="s">
        <v>6977</v>
      </c>
      <c r="HJ392" s="263" t="s">
        <v>6977</v>
      </c>
      <c r="HK392" s="263" t="s">
        <v>6977</v>
      </c>
      <c r="HL392" s="263" t="s">
        <v>6977</v>
      </c>
      <c r="HM392" s="263" t="s">
        <v>6977</v>
      </c>
      <c r="HN392" s="263" t="s">
        <v>6977</v>
      </c>
      <c r="HO392" s="263" t="s">
        <v>6977</v>
      </c>
      <c r="HP392" s="263" t="s">
        <v>6977</v>
      </c>
      <c r="HQ392" s="263" t="s">
        <v>6977</v>
      </c>
    </row>
    <row r="393" spans="3:225">
      <c r="C393" s="229"/>
      <c r="E393" s="229" t="s">
        <v>7263</v>
      </c>
      <c r="F393" s="235" t="s">
        <v>7293</v>
      </c>
      <c r="G393" s="260" t="s">
        <v>6824</v>
      </c>
      <c r="H393" s="261" t="s">
        <v>7264</v>
      </c>
      <c r="I393" s="263">
        <v>-45966.18</v>
      </c>
      <c r="J393" s="263">
        <v>1730180.851</v>
      </c>
      <c r="K393" s="263" t="s">
        <v>135</v>
      </c>
      <c r="L393" s="263" t="s">
        <v>135</v>
      </c>
      <c r="M393" s="263">
        <v>1260.2570000000001</v>
      </c>
      <c r="N393" s="263" t="s">
        <v>135</v>
      </c>
      <c r="O393" s="263">
        <v>5589539.8250000002</v>
      </c>
      <c r="P393" s="263" t="s">
        <v>135</v>
      </c>
      <c r="Q393" s="263" t="s">
        <v>135</v>
      </c>
      <c r="R393" s="263">
        <v>336222.96</v>
      </c>
      <c r="S393" s="263" t="s">
        <v>135</v>
      </c>
      <c r="T393" s="263" t="s">
        <v>135</v>
      </c>
      <c r="U393" s="263">
        <v>-5421.7660000000005</v>
      </c>
      <c r="V393" s="263" t="s">
        <v>135</v>
      </c>
      <c r="W393" s="263" t="s">
        <v>135</v>
      </c>
      <c r="X393" s="263">
        <v>-10051.335000000001</v>
      </c>
      <c r="Y393" s="263">
        <v>1730180.851</v>
      </c>
      <c r="Z393" s="263" t="s">
        <v>135</v>
      </c>
      <c r="AA393" s="263">
        <v>1730180.851</v>
      </c>
      <c r="AB393" s="263" t="s">
        <v>135</v>
      </c>
      <c r="AC393" s="263" t="s">
        <v>135</v>
      </c>
      <c r="AD393" s="263" t="s">
        <v>135</v>
      </c>
      <c r="AE393" s="263" t="s">
        <v>135</v>
      </c>
      <c r="AF393" s="263">
        <v>-470024.016</v>
      </c>
      <c r="AG393" s="263">
        <v>1730180.851</v>
      </c>
      <c r="AH393" s="263" t="s">
        <v>135</v>
      </c>
      <c r="AI393" s="263">
        <v>1730180.851</v>
      </c>
      <c r="AJ393" s="263" t="s">
        <v>135</v>
      </c>
      <c r="AK393" s="263" t="s">
        <v>135</v>
      </c>
      <c r="AL393" s="263" t="s">
        <v>135</v>
      </c>
      <c r="AM393" s="263" t="s">
        <v>135</v>
      </c>
      <c r="AN393" s="263">
        <v>1730180.851</v>
      </c>
      <c r="AO393" s="263" t="s">
        <v>135</v>
      </c>
      <c r="AP393" s="263" t="s">
        <v>135</v>
      </c>
      <c r="AQ393" s="263" t="s">
        <v>135</v>
      </c>
      <c r="AR393" s="263" t="s">
        <v>135</v>
      </c>
      <c r="AS393" s="263">
        <v>1730180.851</v>
      </c>
      <c r="AT393" s="263" t="s">
        <v>135</v>
      </c>
      <c r="AU393" s="263">
        <v>1730180.851</v>
      </c>
      <c r="AV393" s="263" t="s">
        <v>135</v>
      </c>
      <c r="AW393" s="263" t="s">
        <v>135</v>
      </c>
      <c r="AX393" s="263" t="s">
        <v>135</v>
      </c>
      <c r="AY393" s="263" t="s">
        <v>135</v>
      </c>
      <c r="AZ393" s="263" t="s">
        <v>135</v>
      </c>
      <c r="BA393" s="263" t="s">
        <v>135</v>
      </c>
      <c r="BB393" s="263" t="s">
        <v>135</v>
      </c>
      <c r="BC393" s="263" t="s">
        <v>135</v>
      </c>
      <c r="BD393" s="263" t="s">
        <v>135</v>
      </c>
      <c r="BE393" s="263" t="s">
        <v>135</v>
      </c>
      <c r="BF393" s="263">
        <v>1730180.851</v>
      </c>
      <c r="BG393" s="263" t="s">
        <v>135</v>
      </c>
      <c r="BH393" s="263" t="s">
        <v>135</v>
      </c>
      <c r="BI393" s="263">
        <v>1730180.851</v>
      </c>
      <c r="BJ393" s="263" t="s">
        <v>135</v>
      </c>
      <c r="BK393" s="263" t="s">
        <v>135</v>
      </c>
      <c r="BL393" s="263" t="s">
        <v>135</v>
      </c>
      <c r="BM393" s="263">
        <v>-981779.92</v>
      </c>
      <c r="BN393" s="263" t="s">
        <v>135</v>
      </c>
      <c r="BO393" s="263" t="s">
        <v>135</v>
      </c>
      <c r="BP393" s="263">
        <v>1730180.851</v>
      </c>
      <c r="BQ393" s="263" t="s">
        <v>135</v>
      </c>
      <c r="BR393" s="263" t="s">
        <v>135</v>
      </c>
      <c r="BS393" s="263">
        <v>1730180.851</v>
      </c>
      <c r="BT393" s="263" t="s">
        <v>135</v>
      </c>
      <c r="BU393" s="263" t="s">
        <v>135</v>
      </c>
      <c r="BV393" s="263">
        <v>-862146.59600000002</v>
      </c>
      <c r="BW393" s="263" t="s">
        <v>135</v>
      </c>
      <c r="BX393" s="263" t="s">
        <v>135</v>
      </c>
      <c r="BY393" s="263" t="s">
        <v>135</v>
      </c>
      <c r="BZ393" s="263" t="s">
        <v>135</v>
      </c>
      <c r="CA393" s="263">
        <v>1730180.851</v>
      </c>
      <c r="CB393" s="263" t="s">
        <v>135</v>
      </c>
      <c r="CC393" s="263">
        <v>-388189.51400000002</v>
      </c>
      <c r="CD393" s="263" t="s">
        <v>135</v>
      </c>
      <c r="CE393" s="263">
        <v>1730180.851</v>
      </c>
      <c r="CF393" s="263" t="s">
        <v>135</v>
      </c>
      <c r="CG393" s="263" t="s">
        <v>135</v>
      </c>
      <c r="CH393" s="263">
        <v>1730180.851</v>
      </c>
      <c r="CI393" s="263">
        <v>-550.42100000000005</v>
      </c>
      <c r="CJ393" s="263" t="s">
        <v>135</v>
      </c>
      <c r="CK393" s="263" t="s">
        <v>135</v>
      </c>
      <c r="CL393" s="263" t="s">
        <v>135</v>
      </c>
      <c r="CM393" s="263" t="s">
        <v>135</v>
      </c>
      <c r="CN393" s="263" t="s">
        <v>135</v>
      </c>
      <c r="CO393" s="263" t="s">
        <v>135</v>
      </c>
      <c r="CP393" s="263">
        <v>35656.832000000002</v>
      </c>
      <c r="CQ393" s="263">
        <v>-1837700.9070000001</v>
      </c>
      <c r="CR393" s="263">
        <v>-371327.005</v>
      </c>
      <c r="CS393" s="263" t="s">
        <v>135</v>
      </c>
      <c r="CT393" s="263" t="s">
        <v>135</v>
      </c>
      <c r="CU393" s="263">
        <v>-527610.10499999998</v>
      </c>
      <c r="CV393" s="263">
        <v>-260844.33000000002</v>
      </c>
      <c r="CW393" s="263" t="s">
        <v>135</v>
      </c>
      <c r="CX393" s="263" t="s">
        <v>135</v>
      </c>
      <c r="CY393" s="263" t="s">
        <v>135</v>
      </c>
      <c r="CZ393" s="263" t="s">
        <v>135</v>
      </c>
      <c r="DA393" s="263" t="s">
        <v>135</v>
      </c>
      <c r="DB393" s="263">
        <v>1730180.851</v>
      </c>
      <c r="DC393" s="263">
        <v>1730180.851</v>
      </c>
      <c r="DD393" s="263">
        <v>-69942.726999999999</v>
      </c>
      <c r="DE393" s="263" t="s">
        <v>135</v>
      </c>
      <c r="DF393" s="263" t="s">
        <v>135</v>
      </c>
      <c r="DG393" s="263" t="s">
        <v>135</v>
      </c>
      <c r="DH393" s="263" t="s">
        <v>135</v>
      </c>
      <c r="DI393" s="263" t="s">
        <v>135</v>
      </c>
      <c r="DJ393" s="263">
        <v>1730180.851</v>
      </c>
      <c r="DK393" s="263" t="s">
        <v>135</v>
      </c>
      <c r="DL393" s="263">
        <v>1730180.851</v>
      </c>
      <c r="DM393" s="263">
        <v>-412586.84700000001</v>
      </c>
      <c r="DN393" s="263" t="s">
        <v>135</v>
      </c>
      <c r="DO393" s="263">
        <v>41361.546999999999</v>
      </c>
      <c r="DP393" s="263" t="s">
        <v>135</v>
      </c>
      <c r="DQ393" s="263" t="s">
        <v>135</v>
      </c>
      <c r="DR393" s="263" t="s">
        <v>135</v>
      </c>
      <c r="DS393" s="263" t="s">
        <v>135</v>
      </c>
      <c r="DT393" s="263">
        <v>1197.6849999999999</v>
      </c>
      <c r="DU393" s="263" t="s">
        <v>135</v>
      </c>
      <c r="DV393" s="263">
        <v>-2776713.0970000001</v>
      </c>
      <c r="DW393" s="263" t="s">
        <v>135</v>
      </c>
      <c r="DX393" s="263" t="s">
        <v>135</v>
      </c>
      <c r="DY393" s="263" t="s">
        <v>135</v>
      </c>
      <c r="DZ393" s="263" t="s">
        <v>135</v>
      </c>
      <c r="EA393" s="263">
        <v>-7124.0039999999999</v>
      </c>
      <c r="EB393" s="263" t="s">
        <v>135</v>
      </c>
      <c r="EC393" s="263" t="s">
        <v>135</v>
      </c>
      <c r="ED393" s="263" t="s">
        <v>135</v>
      </c>
      <c r="EE393" s="263">
        <v>-874477.54700000002</v>
      </c>
      <c r="EF393" s="263" t="s">
        <v>135</v>
      </c>
      <c r="EG393" s="263">
        <v>-16931.996999999999</v>
      </c>
      <c r="EH393" s="263">
        <v>1177631.19</v>
      </c>
      <c r="EI393" s="263" t="s">
        <v>135</v>
      </c>
      <c r="EJ393" s="263" t="s">
        <v>135</v>
      </c>
      <c r="EK393" s="263" t="s">
        <v>135</v>
      </c>
      <c r="EL393" s="263" t="s">
        <v>135</v>
      </c>
      <c r="EM393" s="263">
        <v>209720.28700000001</v>
      </c>
      <c r="EN393" s="263" t="s">
        <v>135</v>
      </c>
      <c r="EO393" s="263" t="s">
        <v>135</v>
      </c>
      <c r="EP393" s="263" t="s">
        <v>6977</v>
      </c>
      <c r="EQ393" s="263" t="s">
        <v>6977</v>
      </c>
      <c r="ER393" s="263" t="s">
        <v>6977</v>
      </c>
      <c r="ES393" s="263" t="s">
        <v>6977</v>
      </c>
      <c r="ET393" s="263" t="s">
        <v>6977</v>
      </c>
      <c r="EU393" s="263" t="s">
        <v>6977</v>
      </c>
      <c r="EV393" s="263" t="s">
        <v>6977</v>
      </c>
      <c r="EW393" s="263" t="s">
        <v>6977</v>
      </c>
      <c r="EX393" s="263" t="s">
        <v>6977</v>
      </c>
      <c r="EY393" s="263" t="s">
        <v>6977</v>
      </c>
      <c r="EZ393" s="263" t="s">
        <v>6977</v>
      </c>
      <c r="FA393" s="263" t="s">
        <v>6977</v>
      </c>
      <c r="FB393" s="263" t="s">
        <v>6977</v>
      </c>
      <c r="FC393" s="263" t="s">
        <v>6977</v>
      </c>
      <c r="FD393" s="263" t="s">
        <v>6977</v>
      </c>
      <c r="FE393" s="263" t="s">
        <v>6977</v>
      </c>
      <c r="FF393" s="263" t="s">
        <v>6977</v>
      </c>
      <c r="FG393" s="263" t="s">
        <v>6977</v>
      </c>
      <c r="FH393" s="263" t="s">
        <v>6977</v>
      </c>
      <c r="FI393" s="263" t="s">
        <v>6977</v>
      </c>
      <c r="FJ393" s="263" t="s">
        <v>6977</v>
      </c>
      <c r="FK393" s="263" t="s">
        <v>6977</v>
      </c>
      <c r="FL393" s="263" t="s">
        <v>6977</v>
      </c>
      <c r="FM393" s="263" t="s">
        <v>6977</v>
      </c>
      <c r="FN393" s="263" t="s">
        <v>6977</v>
      </c>
      <c r="FO393" s="263" t="s">
        <v>6977</v>
      </c>
      <c r="FP393" s="263" t="s">
        <v>6977</v>
      </c>
      <c r="FQ393" s="263" t="s">
        <v>6977</v>
      </c>
      <c r="FR393" s="263" t="s">
        <v>6977</v>
      </c>
      <c r="FS393" s="263" t="s">
        <v>6977</v>
      </c>
      <c r="FT393" s="263" t="s">
        <v>6977</v>
      </c>
      <c r="FU393" s="263" t="s">
        <v>6977</v>
      </c>
      <c r="FV393" s="263" t="s">
        <v>6977</v>
      </c>
      <c r="FW393" s="263" t="s">
        <v>6977</v>
      </c>
      <c r="FX393" s="263" t="s">
        <v>6977</v>
      </c>
      <c r="FY393" s="263" t="s">
        <v>6977</v>
      </c>
      <c r="FZ393" s="263" t="s">
        <v>6977</v>
      </c>
      <c r="GA393" s="263" t="s">
        <v>6977</v>
      </c>
      <c r="GB393" s="263" t="s">
        <v>6977</v>
      </c>
      <c r="GC393" s="263" t="s">
        <v>6977</v>
      </c>
      <c r="GD393" s="263" t="s">
        <v>6977</v>
      </c>
      <c r="GE393" s="263" t="s">
        <v>6977</v>
      </c>
      <c r="GF393" s="263" t="s">
        <v>6977</v>
      </c>
      <c r="GG393" s="263" t="s">
        <v>6977</v>
      </c>
      <c r="GH393" s="263" t="s">
        <v>6977</v>
      </c>
      <c r="GI393" s="263" t="s">
        <v>6977</v>
      </c>
      <c r="GJ393" s="263" t="s">
        <v>6977</v>
      </c>
      <c r="GK393" s="263" t="s">
        <v>6977</v>
      </c>
      <c r="GL393" s="263" t="s">
        <v>6977</v>
      </c>
      <c r="GM393" s="263" t="s">
        <v>6977</v>
      </c>
      <c r="GN393" s="263" t="s">
        <v>6977</v>
      </c>
      <c r="GO393" s="263" t="s">
        <v>6977</v>
      </c>
      <c r="GP393" s="263" t="s">
        <v>6977</v>
      </c>
      <c r="GQ393" s="263" t="s">
        <v>6977</v>
      </c>
      <c r="GR393" s="263" t="s">
        <v>6977</v>
      </c>
      <c r="GS393" s="263" t="s">
        <v>6977</v>
      </c>
      <c r="GT393" s="263" t="s">
        <v>6977</v>
      </c>
      <c r="GU393" s="263" t="s">
        <v>6977</v>
      </c>
      <c r="GV393" s="263" t="s">
        <v>6977</v>
      </c>
      <c r="GW393" s="263" t="s">
        <v>6977</v>
      </c>
      <c r="GX393" s="263" t="s">
        <v>6977</v>
      </c>
      <c r="GY393" s="263" t="s">
        <v>6977</v>
      </c>
      <c r="GZ393" s="263" t="s">
        <v>6977</v>
      </c>
      <c r="HA393" s="263" t="s">
        <v>6977</v>
      </c>
      <c r="HB393" s="263" t="s">
        <v>6977</v>
      </c>
      <c r="HC393" s="263" t="s">
        <v>6977</v>
      </c>
      <c r="HD393" s="263" t="s">
        <v>6977</v>
      </c>
      <c r="HE393" s="263" t="s">
        <v>6977</v>
      </c>
      <c r="HF393" s="263" t="s">
        <v>6977</v>
      </c>
      <c r="HG393" s="263" t="s">
        <v>6977</v>
      </c>
      <c r="HH393" s="263" t="s">
        <v>6977</v>
      </c>
      <c r="HI393" s="263" t="s">
        <v>6977</v>
      </c>
      <c r="HJ393" s="263" t="s">
        <v>6977</v>
      </c>
      <c r="HK393" s="263" t="s">
        <v>6977</v>
      </c>
      <c r="HL393" s="263" t="s">
        <v>6977</v>
      </c>
      <c r="HM393" s="263" t="s">
        <v>6977</v>
      </c>
      <c r="HN393" s="263" t="s">
        <v>6977</v>
      </c>
      <c r="HO393" s="263" t="s">
        <v>6977</v>
      </c>
      <c r="HP393" s="263" t="s">
        <v>6977</v>
      </c>
      <c r="HQ393" s="263" t="s">
        <v>6977</v>
      </c>
    </row>
    <row r="394" spans="3:225">
      <c r="C394" s="229"/>
      <c r="D394" s="212" t="s">
        <v>7294</v>
      </c>
      <c r="F394" s="235"/>
      <c r="G394" s="260" t="s">
        <v>7219</v>
      </c>
      <c r="H394" s="261" t="s">
        <v>7219</v>
      </c>
      <c r="I394" s="211" t="s">
        <v>7219</v>
      </c>
      <c r="J394" s="211" t="s">
        <v>7219</v>
      </c>
      <c r="K394" s="211" t="s">
        <v>7219</v>
      </c>
      <c r="L394" s="211" t="s">
        <v>7219</v>
      </c>
      <c r="M394" s="211" t="s">
        <v>7219</v>
      </c>
      <c r="N394" s="211" t="s">
        <v>7219</v>
      </c>
      <c r="O394" s="211" t="s">
        <v>7219</v>
      </c>
      <c r="P394" s="211" t="s">
        <v>7219</v>
      </c>
      <c r="Q394" s="211" t="s">
        <v>7219</v>
      </c>
      <c r="R394" s="211" t="s">
        <v>7219</v>
      </c>
      <c r="S394" s="211" t="s">
        <v>7219</v>
      </c>
      <c r="T394" s="211" t="s">
        <v>7219</v>
      </c>
      <c r="U394" s="211" t="s">
        <v>7219</v>
      </c>
      <c r="V394" s="211" t="s">
        <v>7219</v>
      </c>
      <c r="W394" s="211" t="s">
        <v>7219</v>
      </c>
      <c r="X394" s="211" t="s">
        <v>7219</v>
      </c>
      <c r="Y394" s="211" t="s">
        <v>7219</v>
      </c>
      <c r="Z394" s="211" t="s">
        <v>7219</v>
      </c>
      <c r="AA394" s="211" t="s">
        <v>7219</v>
      </c>
      <c r="AB394" s="211" t="s">
        <v>7219</v>
      </c>
      <c r="AC394" s="211" t="s">
        <v>7219</v>
      </c>
      <c r="AD394" s="211" t="s">
        <v>7219</v>
      </c>
      <c r="AE394" s="211" t="s">
        <v>7219</v>
      </c>
      <c r="AF394" s="211" t="s">
        <v>7219</v>
      </c>
      <c r="AG394" s="211" t="s">
        <v>7219</v>
      </c>
      <c r="AH394" s="211" t="s">
        <v>7219</v>
      </c>
      <c r="AI394" s="211" t="s">
        <v>7219</v>
      </c>
      <c r="AJ394" s="211" t="s">
        <v>7219</v>
      </c>
      <c r="AK394" s="211" t="s">
        <v>7219</v>
      </c>
      <c r="AL394" s="211" t="s">
        <v>7219</v>
      </c>
      <c r="AM394" s="211" t="s">
        <v>7219</v>
      </c>
      <c r="AN394" s="211" t="s">
        <v>7219</v>
      </c>
      <c r="AO394" s="211" t="s">
        <v>7219</v>
      </c>
      <c r="AP394" s="211" t="s">
        <v>7219</v>
      </c>
      <c r="AQ394" s="211" t="s">
        <v>7219</v>
      </c>
      <c r="AR394" s="211" t="s">
        <v>7219</v>
      </c>
      <c r="AS394" s="211" t="s">
        <v>7219</v>
      </c>
      <c r="AT394" s="211" t="s">
        <v>7219</v>
      </c>
      <c r="AU394" s="211" t="s">
        <v>7219</v>
      </c>
      <c r="AV394" s="211" t="s">
        <v>7219</v>
      </c>
      <c r="AW394" s="211" t="s">
        <v>7219</v>
      </c>
      <c r="AX394" s="211" t="s">
        <v>7219</v>
      </c>
      <c r="AY394" s="211" t="s">
        <v>7219</v>
      </c>
      <c r="AZ394" s="211" t="s">
        <v>7219</v>
      </c>
      <c r="BA394" s="211" t="s">
        <v>7219</v>
      </c>
      <c r="BB394" s="211" t="s">
        <v>7219</v>
      </c>
      <c r="BC394" s="211" t="s">
        <v>7219</v>
      </c>
      <c r="BD394" s="211" t="s">
        <v>7219</v>
      </c>
      <c r="BE394" s="211" t="s">
        <v>7219</v>
      </c>
      <c r="BF394" s="211" t="s">
        <v>7219</v>
      </c>
      <c r="BG394" s="211" t="s">
        <v>7219</v>
      </c>
      <c r="BH394" s="211" t="s">
        <v>7219</v>
      </c>
      <c r="BI394" s="211" t="s">
        <v>7219</v>
      </c>
      <c r="BJ394" s="211" t="s">
        <v>7219</v>
      </c>
      <c r="BK394" s="211" t="s">
        <v>7219</v>
      </c>
      <c r="BL394" s="211" t="s">
        <v>7219</v>
      </c>
      <c r="BM394" s="211" t="s">
        <v>7219</v>
      </c>
      <c r="BN394" s="211" t="s">
        <v>7219</v>
      </c>
      <c r="BO394" s="211" t="s">
        <v>7219</v>
      </c>
      <c r="BP394" s="211" t="s">
        <v>7219</v>
      </c>
      <c r="BQ394" s="211" t="s">
        <v>7219</v>
      </c>
      <c r="BR394" s="211" t="s">
        <v>7219</v>
      </c>
      <c r="BS394" s="211" t="s">
        <v>7219</v>
      </c>
      <c r="BT394" s="211" t="s">
        <v>7219</v>
      </c>
      <c r="BU394" s="211" t="s">
        <v>7219</v>
      </c>
      <c r="BV394" s="211" t="s">
        <v>7219</v>
      </c>
      <c r="BW394" s="211" t="s">
        <v>7219</v>
      </c>
      <c r="BX394" s="211" t="s">
        <v>7219</v>
      </c>
      <c r="BY394" s="211" t="s">
        <v>7219</v>
      </c>
      <c r="BZ394" s="211" t="s">
        <v>7219</v>
      </c>
      <c r="CA394" s="211" t="s">
        <v>7219</v>
      </c>
      <c r="CB394" s="211" t="s">
        <v>7219</v>
      </c>
      <c r="CC394" s="211" t="s">
        <v>7219</v>
      </c>
      <c r="CD394" s="211" t="s">
        <v>7219</v>
      </c>
      <c r="CE394" s="211" t="s">
        <v>7219</v>
      </c>
      <c r="CF394" s="211" t="s">
        <v>7219</v>
      </c>
      <c r="CG394" s="211" t="s">
        <v>7219</v>
      </c>
      <c r="CH394" s="211" t="s">
        <v>7219</v>
      </c>
      <c r="CI394" s="211" t="s">
        <v>7219</v>
      </c>
      <c r="CJ394" s="211" t="s">
        <v>7219</v>
      </c>
      <c r="CK394" s="211" t="s">
        <v>7219</v>
      </c>
      <c r="CL394" s="211" t="s">
        <v>7219</v>
      </c>
      <c r="CM394" s="211" t="s">
        <v>7219</v>
      </c>
      <c r="CN394" s="211" t="s">
        <v>7219</v>
      </c>
      <c r="CO394" s="211" t="s">
        <v>7219</v>
      </c>
      <c r="CP394" s="211" t="s">
        <v>7219</v>
      </c>
      <c r="CQ394" s="211" t="s">
        <v>7219</v>
      </c>
      <c r="CR394" s="211" t="s">
        <v>7219</v>
      </c>
      <c r="CS394" s="211" t="s">
        <v>7219</v>
      </c>
      <c r="CT394" s="211" t="s">
        <v>7219</v>
      </c>
      <c r="CU394" s="211" t="s">
        <v>7219</v>
      </c>
      <c r="CV394" s="211" t="s">
        <v>7219</v>
      </c>
      <c r="CW394" s="211" t="s">
        <v>7219</v>
      </c>
      <c r="CX394" s="211" t="s">
        <v>7219</v>
      </c>
      <c r="CY394" s="211" t="s">
        <v>7219</v>
      </c>
      <c r="CZ394" s="211" t="s">
        <v>7219</v>
      </c>
      <c r="DA394" s="211" t="s">
        <v>7219</v>
      </c>
      <c r="DB394" s="211" t="s">
        <v>7219</v>
      </c>
      <c r="DC394" s="211" t="s">
        <v>7219</v>
      </c>
      <c r="DD394" s="211" t="s">
        <v>7219</v>
      </c>
      <c r="DE394" s="211" t="s">
        <v>7219</v>
      </c>
      <c r="DF394" s="211" t="s">
        <v>7219</v>
      </c>
      <c r="DG394" s="211" t="s">
        <v>7219</v>
      </c>
      <c r="DH394" s="211" t="s">
        <v>7219</v>
      </c>
      <c r="DI394" s="211" t="s">
        <v>7219</v>
      </c>
      <c r="DJ394" s="211" t="s">
        <v>7219</v>
      </c>
      <c r="DK394" s="211" t="s">
        <v>7219</v>
      </c>
      <c r="DL394" s="211" t="s">
        <v>7219</v>
      </c>
      <c r="DM394" s="211" t="s">
        <v>7219</v>
      </c>
      <c r="DN394" s="211" t="s">
        <v>7219</v>
      </c>
      <c r="DO394" s="211" t="s">
        <v>7219</v>
      </c>
      <c r="DP394" s="211" t="s">
        <v>7219</v>
      </c>
      <c r="DQ394" s="211" t="s">
        <v>7219</v>
      </c>
      <c r="DR394" s="211" t="s">
        <v>7219</v>
      </c>
      <c r="DS394" s="211" t="s">
        <v>7219</v>
      </c>
      <c r="DT394" s="211" t="s">
        <v>7219</v>
      </c>
      <c r="DU394" s="211" t="s">
        <v>7219</v>
      </c>
      <c r="DV394" s="211" t="s">
        <v>7219</v>
      </c>
      <c r="DW394" s="211" t="s">
        <v>7219</v>
      </c>
      <c r="DX394" s="211" t="s">
        <v>7219</v>
      </c>
      <c r="DY394" s="211" t="s">
        <v>7219</v>
      </c>
      <c r="DZ394" s="211" t="s">
        <v>7219</v>
      </c>
      <c r="EA394" s="211" t="s">
        <v>7219</v>
      </c>
      <c r="EB394" s="211" t="s">
        <v>7219</v>
      </c>
      <c r="EC394" s="211" t="s">
        <v>7219</v>
      </c>
      <c r="ED394" s="211" t="s">
        <v>7219</v>
      </c>
      <c r="EE394" s="211" t="s">
        <v>7219</v>
      </c>
      <c r="EF394" s="211" t="s">
        <v>7219</v>
      </c>
      <c r="EG394" s="211" t="s">
        <v>7219</v>
      </c>
      <c r="EH394" s="211" t="s">
        <v>7219</v>
      </c>
      <c r="EI394" s="211" t="s">
        <v>7219</v>
      </c>
      <c r="EJ394" s="211" t="s">
        <v>7219</v>
      </c>
      <c r="EK394" s="211" t="s">
        <v>7219</v>
      </c>
      <c r="EL394" s="211" t="s">
        <v>7219</v>
      </c>
      <c r="EM394" s="211" t="s">
        <v>7219</v>
      </c>
      <c r="EN394" s="211" t="s">
        <v>7219</v>
      </c>
      <c r="EO394" s="211" t="s">
        <v>7219</v>
      </c>
      <c r="EP394" s="211" t="s">
        <v>7219</v>
      </c>
      <c r="EQ394" s="211" t="s">
        <v>7219</v>
      </c>
      <c r="ER394" s="211" t="s">
        <v>7219</v>
      </c>
      <c r="ES394" s="211" t="s">
        <v>7219</v>
      </c>
      <c r="ET394" s="211" t="s">
        <v>7219</v>
      </c>
      <c r="EU394" s="211" t="s">
        <v>7219</v>
      </c>
      <c r="EV394" s="211" t="s">
        <v>7219</v>
      </c>
      <c r="EW394" s="211" t="s">
        <v>7219</v>
      </c>
      <c r="EX394" s="211" t="s">
        <v>7219</v>
      </c>
      <c r="EY394" s="211" t="s">
        <v>7219</v>
      </c>
      <c r="EZ394" s="211" t="s">
        <v>7219</v>
      </c>
      <c r="FA394" s="211" t="s">
        <v>7219</v>
      </c>
      <c r="FB394" s="211" t="s">
        <v>7219</v>
      </c>
      <c r="FC394" s="211" t="s">
        <v>7219</v>
      </c>
      <c r="FD394" s="211" t="s">
        <v>7219</v>
      </c>
      <c r="FE394" s="211" t="s">
        <v>7219</v>
      </c>
      <c r="FF394" s="211" t="s">
        <v>7219</v>
      </c>
      <c r="FG394" s="211" t="s">
        <v>7219</v>
      </c>
      <c r="FH394" s="211" t="s">
        <v>7219</v>
      </c>
      <c r="FI394" s="211" t="s">
        <v>7219</v>
      </c>
      <c r="FJ394" s="211" t="s">
        <v>7219</v>
      </c>
      <c r="FK394" s="211" t="s">
        <v>7219</v>
      </c>
      <c r="FL394" s="211" t="s">
        <v>7219</v>
      </c>
      <c r="FM394" s="211" t="s">
        <v>7219</v>
      </c>
      <c r="FN394" s="211" t="s">
        <v>7219</v>
      </c>
      <c r="FO394" s="211" t="s">
        <v>7219</v>
      </c>
      <c r="FP394" s="211" t="s">
        <v>7219</v>
      </c>
      <c r="FQ394" s="211" t="s">
        <v>7219</v>
      </c>
      <c r="FR394" s="211" t="s">
        <v>7219</v>
      </c>
      <c r="FS394" s="211" t="s">
        <v>7219</v>
      </c>
      <c r="FT394" s="211" t="s">
        <v>7219</v>
      </c>
      <c r="FU394" s="211" t="s">
        <v>7219</v>
      </c>
      <c r="FV394" s="211" t="s">
        <v>7219</v>
      </c>
      <c r="FW394" s="211" t="s">
        <v>7219</v>
      </c>
      <c r="FX394" s="211" t="s">
        <v>7219</v>
      </c>
      <c r="FY394" s="211" t="s">
        <v>7219</v>
      </c>
      <c r="FZ394" s="211" t="s">
        <v>7219</v>
      </c>
      <c r="GA394" s="211" t="s">
        <v>7219</v>
      </c>
      <c r="GB394" s="211" t="s">
        <v>7219</v>
      </c>
      <c r="GC394" s="211" t="s">
        <v>7219</v>
      </c>
      <c r="GD394" s="211" t="s">
        <v>7219</v>
      </c>
      <c r="GE394" s="211" t="s">
        <v>7219</v>
      </c>
      <c r="GF394" s="211" t="s">
        <v>7219</v>
      </c>
      <c r="GG394" s="211" t="s">
        <v>7219</v>
      </c>
      <c r="GH394" s="211" t="s">
        <v>7219</v>
      </c>
      <c r="GI394" s="211" t="s">
        <v>7219</v>
      </c>
      <c r="GJ394" s="211" t="s">
        <v>7219</v>
      </c>
      <c r="GK394" s="211" t="s">
        <v>7219</v>
      </c>
      <c r="GL394" s="211" t="s">
        <v>7219</v>
      </c>
      <c r="GM394" s="211" t="s">
        <v>7219</v>
      </c>
      <c r="GN394" s="211" t="s">
        <v>7219</v>
      </c>
      <c r="GO394" s="211" t="s">
        <v>7219</v>
      </c>
      <c r="GP394" s="211" t="s">
        <v>7219</v>
      </c>
      <c r="GQ394" s="211" t="s">
        <v>7219</v>
      </c>
      <c r="GR394" s="211" t="s">
        <v>7219</v>
      </c>
      <c r="GS394" s="211" t="s">
        <v>7219</v>
      </c>
      <c r="GT394" s="211" t="s">
        <v>7219</v>
      </c>
      <c r="GU394" s="211" t="s">
        <v>7219</v>
      </c>
      <c r="GV394" s="211" t="s">
        <v>7219</v>
      </c>
      <c r="GW394" s="211" t="s">
        <v>7219</v>
      </c>
      <c r="GX394" s="211" t="s">
        <v>7219</v>
      </c>
      <c r="GY394" s="211" t="s">
        <v>7219</v>
      </c>
      <c r="GZ394" s="211" t="s">
        <v>7219</v>
      </c>
      <c r="HA394" s="211" t="s">
        <v>7219</v>
      </c>
      <c r="HB394" s="211" t="s">
        <v>7219</v>
      </c>
      <c r="HC394" s="211" t="s">
        <v>7219</v>
      </c>
      <c r="HD394" s="211" t="s">
        <v>7219</v>
      </c>
      <c r="HE394" s="211" t="s">
        <v>7219</v>
      </c>
      <c r="HF394" s="211" t="s">
        <v>7219</v>
      </c>
      <c r="HG394" s="211" t="s">
        <v>7219</v>
      </c>
      <c r="HH394" s="211" t="s">
        <v>7219</v>
      </c>
      <c r="HI394" s="211" t="s">
        <v>7219</v>
      </c>
      <c r="HJ394" s="211" t="s">
        <v>7219</v>
      </c>
      <c r="HK394" s="211" t="s">
        <v>7219</v>
      </c>
      <c r="HL394" s="211" t="s">
        <v>7219</v>
      </c>
      <c r="HM394" s="211" t="s">
        <v>7219</v>
      </c>
      <c r="HN394" s="211" t="s">
        <v>7219</v>
      </c>
      <c r="HO394" s="211" t="s">
        <v>7219</v>
      </c>
      <c r="HP394" s="211" t="s">
        <v>7219</v>
      </c>
      <c r="HQ394" s="211" t="s">
        <v>7219</v>
      </c>
    </row>
    <row r="395" spans="3:225">
      <c r="C395" s="229"/>
      <c r="E395" s="229" t="s">
        <v>7204</v>
      </c>
      <c r="F395" s="235" t="s">
        <v>7295</v>
      </c>
      <c r="G395" s="260" t="s">
        <v>7206</v>
      </c>
      <c r="H395" s="261" t="s">
        <v>7207</v>
      </c>
      <c r="I395" s="272">
        <v>10.6859</v>
      </c>
      <c r="J395" s="272">
        <v>6.7504</v>
      </c>
      <c r="K395" s="272">
        <v>12.2279</v>
      </c>
      <c r="L395" s="272" t="s">
        <v>135</v>
      </c>
      <c r="M395" s="272">
        <v>8.9003999999999994</v>
      </c>
      <c r="N395" s="272">
        <v>7.5867000000000004</v>
      </c>
      <c r="O395" s="272">
        <v>6.5347999999999997</v>
      </c>
      <c r="P395" s="272">
        <v>1.8258000000000001</v>
      </c>
      <c r="Q395" s="272">
        <v>4.9619999999999997</v>
      </c>
      <c r="R395" s="272">
        <v>13.791499999999999</v>
      </c>
      <c r="S395" s="272">
        <v>8.3343000000000007</v>
      </c>
      <c r="T395" s="272">
        <v>7.2861000000000002</v>
      </c>
      <c r="U395" s="272">
        <v>5.4385000000000003</v>
      </c>
      <c r="V395" s="272">
        <v>-0.65820000000000001</v>
      </c>
      <c r="W395" s="272">
        <v>10.07</v>
      </c>
      <c r="X395" s="272" t="s">
        <v>135</v>
      </c>
      <c r="Y395" s="272">
        <v>7.3658999999999999</v>
      </c>
      <c r="Z395" s="272" t="s">
        <v>135</v>
      </c>
      <c r="AA395" s="272">
        <v>9.8746000000000009</v>
      </c>
      <c r="AB395" s="272" t="s">
        <v>135</v>
      </c>
      <c r="AC395" s="272">
        <v>7.4461000000000004</v>
      </c>
      <c r="AD395" s="272" t="s">
        <v>135</v>
      </c>
      <c r="AE395" s="272">
        <v>7.4606000000000003</v>
      </c>
      <c r="AF395" s="272">
        <v>16.616599999999998</v>
      </c>
      <c r="AG395" s="272">
        <v>5.4046000000000003</v>
      </c>
      <c r="AH395" s="272" t="s">
        <v>135</v>
      </c>
      <c r="AI395" s="272">
        <v>17.468599999999999</v>
      </c>
      <c r="AJ395" s="272">
        <v>10.4924</v>
      </c>
      <c r="AK395" s="272">
        <v>5.9229000000000003</v>
      </c>
      <c r="AL395" s="272">
        <v>5.9782999999999999</v>
      </c>
      <c r="AM395" s="272">
        <v>12.569599999999999</v>
      </c>
      <c r="AN395" s="272">
        <v>9.6379999999999999</v>
      </c>
      <c r="AO395" s="272">
        <v>2.9304000000000001</v>
      </c>
      <c r="AP395" s="272" t="s">
        <v>135</v>
      </c>
      <c r="AQ395" s="272" t="s">
        <v>135</v>
      </c>
      <c r="AR395" s="272">
        <v>8.2261000000000006</v>
      </c>
      <c r="AS395" s="272">
        <v>11.543200000000001</v>
      </c>
      <c r="AT395" s="272">
        <v>4.6050000000000004</v>
      </c>
      <c r="AU395" s="272">
        <v>8.2045999999999992</v>
      </c>
      <c r="AV395" s="272">
        <v>10.2128</v>
      </c>
      <c r="AW395" s="272" t="s">
        <v>135</v>
      </c>
      <c r="AX395" s="272" t="s">
        <v>135</v>
      </c>
      <c r="AY395" s="272">
        <v>16.454999999999998</v>
      </c>
      <c r="AZ395" s="272">
        <v>10.519299999999999</v>
      </c>
      <c r="BA395" s="272">
        <v>139.10759999999999</v>
      </c>
      <c r="BB395" s="272">
        <v>5.6257999999999999</v>
      </c>
      <c r="BC395" s="272">
        <v>2.0735999999999999</v>
      </c>
      <c r="BD395" s="272" t="s">
        <v>135</v>
      </c>
      <c r="BE395" s="272">
        <v>9.5198</v>
      </c>
      <c r="BF395" s="272">
        <v>4.3430999999999997</v>
      </c>
      <c r="BG395" s="272">
        <v>13.785</v>
      </c>
      <c r="BH395" s="272">
        <v>13.829800000000001</v>
      </c>
      <c r="BI395" s="272">
        <v>24.012</v>
      </c>
      <c r="BJ395" s="272" t="s">
        <v>135</v>
      </c>
      <c r="BK395" s="272">
        <v>10.486599999999999</v>
      </c>
      <c r="BL395" s="272" t="s">
        <v>135</v>
      </c>
      <c r="BM395" s="272">
        <v>11.5486</v>
      </c>
      <c r="BN395" s="272" t="s">
        <v>135</v>
      </c>
      <c r="BO395" s="272">
        <v>11.119</v>
      </c>
      <c r="BP395" s="272">
        <v>15.632300000000001</v>
      </c>
      <c r="BQ395" s="272">
        <v>8.7104999999999997</v>
      </c>
      <c r="BR395" s="272">
        <v>8.8045000000000009</v>
      </c>
      <c r="BS395" s="272">
        <v>15.8819</v>
      </c>
      <c r="BT395" s="272">
        <v>9.5158000000000005</v>
      </c>
      <c r="BU395" s="272">
        <v>18.778500000000001</v>
      </c>
      <c r="BV395" s="272">
        <v>17.8276</v>
      </c>
      <c r="BW395" s="272">
        <v>7.5298999999999996</v>
      </c>
      <c r="BX395" s="272" t="s">
        <v>135</v>
      </c>
      <c r="BY395" s="272" t="s">
        <v>135</v>
      </c>
      <c r="BZ395" s="272" t="s">
        <v>135</v>
      </c>
      <c r="CA395" s="272">
        <v>7.5067000000000004</v>
      </c>
      <c r="CB395" s="272" t="s">
        <v>135</v>
      </c>
      <c r="CC395" s="272">
        <v>12.550699999999999</v>
      </c>
      <c r="CD395" s="272">
        <v>15.9801</v>
      </c>
      <c r="CE395" s="272">
        <v>10.155900000000001</v>
      </c>
      <c r="CF395" s="272" t="s">
        <v>135</v>
      </c>
      <c r="CG395" s="272">
        <v>12.1106</v>
      </c>
      <c r="CH395" s="272">
        <v>15.639099999999999</v>
      </c>
      <c r="CI395" s="272">
        <v>4.2226999999999997</v>
      </c>
      <c r="CJ395" s="272">
        <v>9.9052000000000007</v>
      </c>
      <c r="CK395" s="272">
        <v>-1.9603999999999999</v>
      </c>
      <c r="CL395" s="272">
        <v>9.6608000000000001</v>
      </c>
      <c r="CM395" s="272">
        <v>-0.60589999999999999</v>
      </c>
      <c r="CN395" s="272">
        <v>17.5245</v>
      </c>
      <c r="CO395" s="272">
        <v>1.0106999999999999</v>
      </c>
      <c r="CP395" s="272">
        <v>7.3109999999999999</v>
      </c>
      <c r="CQ395" s="272" t="s">
        <v>135</v>
      </c>
      <c r="CR395" s="272" t="s">
        <v>135</v>
      </c>
      <c r="CS395" s="272">
        <v>12.297499999999999</v>
      </c>
      <c r="CT395" s="272">
        <v>28.795200000000001</v>
      </c>
      <c r="CU395" s="272" t="s">
        <v>135</v>
      </c>
      <c r="CV395" s="272">
        <v>5.0843999999999996</v>
      </c>
      <c r="CW395" s="272">
        <v>14.813599999999999</v>
      </c>
      <c r="CX395" s="272">
        <v>44.7134</v>
      </c>
      <c r="CY395" s="272">
        <v>12.8926</v>
      </c>
      <c r="CZ395" s="272" t="s">
        <v>135</v>
      </c>
      <c r="DA395" s="272">
        <v>6.1138000000000003</v>
      </c>
      <c r="DB395" s="272">
        <v>13.001799999999999</v>
      </c>
      <c r="DC395" s="272">
        <v>4.7351000000000001</v>
      </c>
      <c r="DD395" s="272">
        <v>3.7905000000000002</v>
      </c>
      <c r="DE395" s="272">
        <v>12.572800000000001</v>
      </c>
      <c r="DF395" s="272">
        <v>12.776300000000001</v>
      </c>
      <c r="DG395" s="272">
        <v>9.4192999999999998</v>
      </c>
      <c r="DH395" s="272">
        <v>13.3474</v>
      </c>
      <c r="DI395" s="272">
        <v>136.2902</v>
      </c>
      <c r="DJ395" s="272">
        <v>12.207599999999999</v>
      </c>
      <c r="DK395" s="272" t="s">
        <v>135</v>
      </c>
      <c r="DL395" s="272">
        <v>4.1828000000000003</v>
      </c>
      <c r="DM395" s="272" t="s">
        <v>135</v>
      </c>
      <c r="DN395" s="272" t="s">
        <v>135</v>
      </c>
      <c r="DO395" s="272" t="s">
        <v>135</v>
      </c>
      <c r="DP395" s="272" t="s">
        <v>135</v>
      </c>
      <c r="DQ395" s="272" t="s">
        <v>135</v>
      </c>
      <c r="DR395" s="272" t="s">
        <v>135</v>
      </c>
      <c r="DS395" s="272">
        <v>12.6615</v>
      </c>
      <c r="DT395" s="272">
        <v>4.8136000000000001</v>
      </c>
      <c r="DU395" s="272" t="s">
        <v>135</v>
      </c>
      <c r="DV395" s="272" t="s">
        <v>135</v>
      </c>
      <c r="DW395" s="272">
        <v>11.089</v>
      </c>
      <c r="DX395" s="272" t="s">
        <v>135</v>
      </c>
      <c r="DY395" s="272">
        <v>10.7753</v>
      </c>
      <c r="DZ395" s="272" t="s">
        <v>135</v>
      </c>
      <c r="EA395" s="272">
        <v>3.6286999999999998</v>
      </c>
      <c r="EB395" s="272" t="s">
        <v>135</v>
      </c>
      <c r="EC395" s="272" t="s">
        <v>135</v>
      </c>
      <c r="ED395" s="272">
        <v>8.1754999999999995</v>
      </c>
      <c r="EE395" s="272" t="s">
        <v>135</v>
      </c>
      <c r="EF395" s="272" t="s">
        <v>135</v>
      </c>
      <c r="EG395" s="272" t="s">
        <v>135</v>
      </c>
      <c r="EH395" s="272" t="s">
        <v>135</v>
      </c>
      <c r="EI395" s="272" t="s">
        <v>135</v>
      </c>
      <c r="EJ395" s="272" t="s">
        <v>135</v>
      </c>
      <c r="EK395" s="272">
        <v>12.1693</v>
      </c>
      <c r="EL395" s="272">
        <v>8.5641999999999996</v>
      </c>
      <c r="EM395" s="272">
        <v>5.0315000000000003</v>
      </c>
      <c r="EN395" s="272">
        <v>9.4678000000000004</v>
      </c>
      <c r="EO395" s="272">
        <v>16.312799999999999</v>
      </c>
      <c r="EP395" s="272" t="s">
        <v>6977</v>
      </c>
      <c r="EQ395" s="272" t="s">
        <v>6977</v>
      </c>
      <c r="ER395" s="272" t="s">
        <v>6977</v>
      </c>
      <c r="ES395" s="272" t="s">
        <v>6977</v>
      </c>
      <c r="ET395" s="272" t="s">
        <v>6977</v>
      </c>
      <c r="EU395" s="272" t="s">
        <v>6977</v>
      </c>
      <c r="EV395" s="272" t="s">
        <v>6977</v>
      </c>
      <c r="EW395" s="272" t="s">
        <v>6977</v>
      </c>
      <c r="EX395" s="272" t="s">
        <v>6977</v>
      </c>
      <c r="EY395" s="272" t="s">
        <v>6977</v>
      </c>
      <c r="EZ395" s="272" t="s">
        <v>6977</v>
      </c>
      <c r="FA395" s="272" t="s">
        <v>6977</v>
      </c>
      <c r="FB395" s="272" t="s">
        <v>6977</v>
      </c>
      <c r="FC395" s="272" t="s">
        <v>6977</v>
      </c>
      <c r="FD395" s="272" t="s">
        <v>6977</v>
      </c>
      <c r="FE395" s="272" t="s">
        <v>6977</v>
      </c>
      <c r="FF395" s="272" t="s">
        <v>6977</v>
      </c>
      <c r="FG395" s="272" t="s">
        <v>6977</v>
      </c>
      <c r="FH395" s="272" t="s">
        <v>6977</v>
      </c>
      <c r="FI395" s="272" t="s">
        <v>6977</v>
      </c>
      <c r="FJ395" s="272" t="s">
        <v>6977</v>
      </c>
      <c r="FK395" s="272" t="s">
        <v>6977</v>
      </c>
      <c r="FL395" s="272" t="s">
        <v>6977</v>
      </c>
      <c r="FM395" s="272" t="s">
        <v>6977</v>
      </c>
      <c r="FN395" s="272" t="s">
        <v>6977</v>
      </c>
      <c r="FO395" s="272" t="s">
        <v>6977</v>
      </c>
      <c r="FP395" s="272" t="s">
        <v>6977</v>
      </c>
      <c r="FQ395" s="272" t="s">
        <v>6977</v>
      </c>
      <c r="FR395" s="272" t="s">
        <v>6977</v>
      </c>
      <c r="FS395" s="272" t="s">
        <v>6977</v>
      </c>
      <c r="FT395" s="272" t="s">
        <v>6977</v>
      </c>
      <c r="FU395" s="272" t="s">
        <v>6977</v>
      </c>
      <c r="FV395" s="272" t="s">
        <v>6977</v>
      </c>
      <c r="FW395" s="272" t="s">
        <v>6977</v>
      </c>
      <c r="FX395" s="272" t="s">
        <v>6977</v>
      </c>
      <c r="FY395" s="272" t="s">
        <v>6977</v>
      </c>
      <c r="FZ395" s="272" t="s">
        <v>6977</v>
      </c>
      <c r="GA395" s="272" t="s">
        <v>6977</v>
      </c>
      <c r="GB395" s="272" t="s">
        <v>6977</v>
      </c>
      <c r="GC395" s="272" t="s">
        <v>6977</v>
      </c>
      <c r="GD395" s="272" t="s">
        <v>6977</v>
      </c>
      <c r="GE395" s="272" t="s">
        <v>6977</v>
      </c>
      <c r="GF395" s="272" t="s">
        <v>6977</v>
      </c>
      <c r="GG395" s="272" t="s">
        <v>6977</v>
      </c>
      <c r="GH395" s="272" t="s">
        <v>6977</v>
      </c>
      <c r="GI395" s="272" t="s">
        <v>6977</v>
      </c>
      <c r="GJ395" s="272" t="s">
        <v>6977</v>
      </c>
      <c r="GK395" s="272" t="s">
        <v>6977</v>
      </c>
      <c r="GL395" s="272" t="s">
        <v>6977</v>
      </c>
      <c r="GM395" s="272" t="s">
        <v>6977</v>
      </c>
      <c r="GN395" s="272" t="s">
        <v>6977</v>
      </c>
      <c r="GO395" s="272" t="s">
        <v>6977</v>
      </c>
      <c r="GP395" s="272" t="s">
        <v>6977</v>
      </c>
      <c r="GQ395" s="272" t="s">
        <v>6977</v>
      </c>
      <c r="GR395" s="272" t="s">
        <v>6977</v>
      </c>
      <c r="GS395" s="272" t="s">
        <v>6977</v>
      </c>
      <c r="GT395" s="272" t="s">
        <v>6977</v>
      </c>
      <c r="GU395" s="272" t="s">
        <v>6977</v>
      </c>
      <c r="GV395" s="272" t="s">
        <v>6977</v>
      </c>
      <c r="GW395" s="272" t="s">
        <v>6977</v>
      </c>
      <c r="GX395" s="272" t="s">
        <v>6977</v>
      </c>
      <c r="GY395" s="272" t="s">
        <v>6977</v>
      </c>
      <c r="GZ395" s="272" t="s">
        <v>6977</v>
      </c>
      <c r="HA395" s="272" t="s">
        <v>6977</v>
      </c>
      <c r="HB395" s="272" t="s">
        <v>6977</v>
      </c>
      <c r="HC395" s="272" t="s">
        <v>6977</v>
      </c>
      <c r="HD395" s="272" t="s">
        <v>6977</v>
      </c>
      <c r="HE395" s="272" t="s">
        <v>6977</v>
      </c>
      <c r="HF395" s="272" t="s">
        <v>6977</v>
      </c>
      <c r="HG395" s="272" t="s">
        <v>6977</v>
      </c>
      <c r="HH395" s="272" t="s">
        <v>6977</v>
      </c>
      <c r="HI395" s="272" t="s">
        <v>6977</v>
      </c>
      <c r="HJ395" s="272" t="s">
        <v>6977</v>
      </c>
      <c r="HK395" s="272" t="s">
        <v>6977</v>
      </c>
      <c r="HL395" s="272" t="s">
        <v>6977</v>
      </c>
      <c r="HM395" s="272" t="s">
        <v>6977</v>
      </c>
      <c r="HN395" s="272" t="s">
        <v>6977</v>
      </c>
      <c r="HO395" s="272" t="s">
        <v>6977</v>
      </c>
      <c r="HP395" s="272" t="s">
        <v>6977</v>
      </c>
      <c r="HQ395" s="272" t="s">
        <v>6977</v>
      </c>
    </row>
    <row r="396" spans="3:225">
      <c r="C396" s="229"/>
      <c r="E396" s="229" t="s">
        <v>7208</v>
      </c>
      <c r="F396" s="235" t="s">
        <v>7295</v>
      </c>
      <c r="G396" s="260" t="s">
        <v>7206</v>
      </c>
      <c r="H396" s="261" t="s">
        <v>7207</v>
      </c>
      <c r="I396" s="272">
        <v>9.5516000000000005</v>
      </c>
      <c r="J396" s="272">
        <v>5.0854999999999997</v>
      </c>
      <c r="K396" s="272">
        <v>7.7321</v>
      </c>
      <c r="L396" s="272" t="s">
        <v>135</v>
      </c>
      <c r="M396" s="272">
        <v>9.4865999999999993</v>
      </c>
      <c r="N396" s="272">
        <v>6.3977000000000004</v>
      </c>
      <c r="O396" s="272" t="s">
        <v>135</v>
      </c>
      <c r="P396" s="272">
        <v>3.3852000000000002</v>
      </c>
      <c r="Q396" s="272">
        <v>3.093</v>
      </c>
      <c r="R396" s="272">
        <v>13.597</v>
      </c>
      <c r="S396" s="272">
        <v>8.2044999999999995</v>
      </c>
      <c r="T396" s="272">
        <v>9.2955000000000005</v>
      </c>
      <c r="U396" s="272">
        <v>5.7036999999999995</v>
      </c>
      <c r="V396" s="272">
        <v>-2.4746999999999999</v>
      </c>
      <c r="W396" s="272">
        <v>8.5826999999999991</v>
      </c>
      <c r="X396" s="272" t="s">
        <v>135</v>
      </c>
      <c r="Y396" s="272">
        <v>8.7836999999999996</v>
      </c>
      <c r="Z396" s="272" t="s">
        <v>135</v>
      </c>
      <c r="AA396" s="272">
        <v>10.8598</v>
      </c>
      <c r="AB396" s="272" t="s">
        <v>135</v>
      </c>
      <c r="AC396" s="272">
        <v>-0.80459999999999998</v>
      </c>
      <c r="AD396" s="272" t="s">
        <v>135</v>
      </c>
      <c r="AE396" s="272">
        <v>7.0148000000000001</v>
      </c>
      <c r="AF396" s="272">
        <v>16.271100000000001</v>
      </c>
      <c r="AG396" s="272">
        <v>6.0819000000000001</v>
      </c>
      <c r="AH396" s="272" t="s">
        <v>135</v>
      </c>
      <c r="AI396" s="272">
        <v>15.0261</v>
      </c>
      <c r="AJ396" s="272">
        <v>12.905100000000001</v>
      </c>
      <c r="AK396" s="272">
        <v>8.5869</v>
      </c>
      <c r="AL396" s="272">
        <v>5.5164999999999997</v>
      </c>
      <c r="AM396" s="272">
        <v>8.6641999999999992</v>
      </c>
      <c r="AN396" s="272">
        <v>7.2096</v>
      </c>
      <c r="AO396" s="272">
        <v>3.8058000000000001</v>
      </c>
      <c r="AP396" s="272" t="s">
        <v>135</v>
      </c>
      <c r="AQ396" s="272">
        <v>12.989800000000001</v>
      </c>
      <c r="AR396" s="272">
        <v>8.9274000000000004</v>
      </c>
      <c r="AS396" s="272">
        <v>9.0580999999999996</v>
      </c>
      <c r="AT396" s="272">
        <v>3.6012</v>
      </c>
      <c r="AU396" s="272">
        <v>9.3710000000000004</v>
      </c>
      <c r="AV396" s="272">
        <v>10.0657</v>
      </c>
      <c r="AW396" s="272">
        <v>12.322699999999999</v>
      </c>
      <c r="AX396" s="272" t="s">
        <v>135</v>
      </c>
      <c r="AY396" s="272">
        <v>17.099599999999999</v>
      </c>
      <c r="AZ396" s="272">
        <v>12.5336</v>
      </c>
      <c r="BA396" s="272">
        <v>61.813400000000001</v>
      </c>
      <c r="BB396" s="272">
        <v>8.0513999999999992</v>
      </c>
      <c r="BC396" s="272">
        <v>-0.86709999999999998</v>
      </c>
      <c r="BD396" s="272" t="s">
        <v>135</v>
      </c>
      <c r="BE396" s="272">
        <v>7.0904999999999996</v>
      </c>
      <c r="BF396" s="272">
        <v>5.4501999999999997</v>
      </c>
      <c r="BG396" s="272">
        <v>15.4986</v>
      </c>
      <c r="BH396" s="272">
        <v>12.834199999999999</v>
      </c>
      <c r="BI396" s="272">
        <v>13.671799999999999</v>
      </c>
      <c r="BJ396" s="272" t="s">
        <v>135</v>
      </c>
      <c r="BK396" s="272">
        <v>9.2096999999999998</v>
      </c>
      <c r="BL396" s="272" t="s">
        <v>135</v>
      </c>
      <c r="BM396" s="272">
        <v>10.058400000000001</v>
      </c>
      <c r="BN396" s="272">
        <v>22.654499999999999</v>
      </c>
      <c r="BO396" s="272">
        <v>11.3308</v>
      </c>
      <c r="BP396" s="272">
        <v>12.0799</v>
      </c>
      <c r="BQ396" s="272">
        <v>8.0378000000000007</v>
      </c>
      <c r="BR396" s="272">
        <v>11.2232</v>
      </c>
      <c r="BS396" s="272">
        <v>12.6806</v>
      </c>
      <c r="BT396" s="272">
        <v>6.3083</v>
      </c>
      <c r="BU396" s="272">
        <v>15.635300000000001</v>
      </c>
      <c r="BV396" s="272">
        <v>16.297999999999998</v>
      </c>
      <c r="BW396" s="272">
        <v>5.2644000000000002</v>
      </c>
      <c r="BX396" s="272" t="s">
        <v>135</v>
      </c>
      <c r="BY396" s="272" t="s">
        <v>135</v>
      </c>
      <c r="BZ396" s="272" t="s">
        <v>135</v>
      </c>
      <c r="CA396" s="272">
        <v>10.0403</v>
      </c>
      <c r="CB396" s="272" t="s">
        <v>135</v>
      </c>
      <c r="CC396" s="272">
        <v>12.760199999999999</v>
      </c>
      <c r="CD396" s="272">
        <v>16.955100000000002</v>
      </c>
      <c r="CE396" s="272">
        <v>16.7437</v>
      </c>
      <c r="CF396" s="272" t="s">
        <v>135</v>
      </c>
      <c r="CG396" s="272">
        <v>13.4566</v>
      </c>
      <c r="CH396" s="272">
        <v>20.274999999999999</v>
      </c>
      <c r="CI396" s="272">
        <v>3.0360999999999998</v>
      </c>
      <c r="CJ396" s="272">
        <v>5.9330999999999996</v>
      </c>
      <c r="CK396" s="272">
        <v>0.47620000000000001</v>
      </c>
      <c r="CL396" s="272">
        <v>14.4481</v>
      </c>
      <c r="CM396" s="272">
        <v>1.4104000000000001</v>
      </c>
      <c r="CN396" s="272">
        <v>10.967700000000001</v>
      </c>
      <c r="CO396" s="272">
        <v>0.59719999999999995</v>
      </c>
      <c r="CP396" s="272">
        <v>10.0091</v>
      </c>
      <c r="CQ396" s="272" t="s">
        <v>135</v>
      </c>
      <c r="CR396" s="272" t="s">
        <v>135</v>
      </c>
      <c r="CS396" s="272">
        <v>12.989800000000001</v>
      </c>
      <c r="CT396" s="272">
        <v>14.6928</v>
      </c>
      <c r="CU396" s="272" t="s">
        <v>135</v>
      </c>
      <c r="CV396" s="272">
        <v>4.4360999999999997</v>
      </c>
      <c r="CW396" s="272">
        <v>13.4055</v>
      </c>
      <c r="CX396" s="272">
        <v>23.351400000000002</v>
      </c>
      <c r="CY396" s="272">
        <v>11.671200000000001</v>
      </c>
      <c r="CZ396" s="272" t="s">
        <v>135</v>
      </c>
      <c r="DA396" s="272">
        <v>11.335000000000001</v>
      </c>
      <c r="DB396" s="272">
        <v>12.407299999999999</v>
      </c>
      <c r="DC396" s="272">
        <v>5.4120999999999997</v>
      </c>
      <c r="DD396" s="272">
        <v>5.0552000000000001</v>
      </c>
      <c r="DE396" s="272">
        <v>27.1828</v>
      </c>
      <c r="DF396" s="272">
        <v>-6.5338000000000003</v>
      </c>
      <c r="DG396" s="272">
        <v>5.7999000000000001</v>
      </c>
      <c r="DH396" s="272">
        <v>-2.6055999999999999</v>
      </c>
      <c r="DI396" s="272">
        <v>15.807600000000001</v>
      </c>
      <c r="DJ396" s="272">
        <v>9.2392000000000003</v>
      </c>
      <c r="DK396" s="272">
        <v>9.3329000000000004</v>
      </c>
      <c r="DL396" s="272">
        <v>3.8060999999999998</v>
      </c>
      <c r="DM396" s="272" t="s">
        <v>135</v>
      </c>
      <c r="DN396" s="272">
        <v>-0.28120000000000001</v>
      </c>
      <c r="DO396" s="272">
        <v>7.7591999999999999</v>
      </c>
      <c r="DP396" s="272">
        <v>4.1173999999999999</v>
      </c>
      <c r="DQ396" s="272" t="s">
        <v>135</v>
      </c>
      <c r="DR396" s="272" t="s">
        <v>135</v>
      </c>
      <c r="DS396" s="272">
        <v>12.5495</v>
      </c>
      <c r="DT396" s="272">
        <v>4.5079000000000002</v>
      </c>
      <c r="DU396" s="272" t="s">
        <v>135</v>
      </c>
      <c r="DV396" s="272" t="s">
        <v>135</v>
      </c>
      <c r="DW396" s="272">
        <v>6.2011000000000003</v>
      </c>
      <c r="DX396" s="272" t="s">
        <v>135</v>
      </c>
      <c r="DY396" s="272">
        <v>13.7788</v>
      </c>
      <c r="DZ396" s="272" t="s">
        <v>135</v>
      </c>
      <c r="EA396" s="272">
        <v>9.1138999999999992</v>
      </c>
      <c r="EB396" s="272" t="s">
        <v>135</v>
      </c>
      <c r="EC396" s="272" t="s">
        <v>135</v>
      </c>
      <c r="ED396" s="272">
        <v>8.4060000000000006</v>
      </c>
      <c r="EE396" s="272">
        <v>12.989800000000001</v>
      </c>
      <c r="EF396" s="272" t="s">
        <v>135</v>
      </c>
      <c r="EG396" s="272" t="s">
        <v>135</v>
      </c>
      <c r="EH396" s="272" t="s">
        <v>135</v>
      </c>
      <c r="EI396" s="272" t="s">
        <v>135</v>
      </c>
      <c r="EJ396" s="272" t="s">
        <v>135</v>
      </c>
      <c r="EK396" s="272">
        <v>10.805400000000001</v>
      </c>
      <c r="EL396" s="272">
        <v>8.8970000000000002</v>
      </c>
      <c r="EM396" s="272">
        <v>7.2073999999999998</v>
      </c>
      <c r="EN396" s="272">
        <v>10.466699999999999</v>
      </c>
      <c r="EO396" s="272">
        <v>-8.5660000000000007</v>
      </c>
      <c r="EP396" s="272" t="s">
        <v>6977</v>
      </c>
      <c r="EQ396" s="272" t="s">
        <v>6977</v>
      </c>
      <c r="ER396" s="272" t="s">
        <v>6977</v>
      </c>
      <c r="ES396" s="272" t="s">
        <v>6977</v>
      </c>
      <c r="ET396" s="272" t="s">
        <v>6977</v>
      </c>
      <c r="EU396" s="272" t="s">
        <v>6977</v>
      </c>
      <c r="EV396" s="272" t="s">
        <v>6977</v>
      </c>
      <c r="EW396" s="272" t="s">
        <v>6977</v>
      </c>
      <c r="EX396" s="272" t="s">
        <v>6977</v>
      </c>
      <c r="EY396" s="272" t="s">
        <v>6977</v>
      </c>
      <c r="EZ396" s="272" t="s">
        <v>6977</v>
      </c>
      <c r="FA396" s="272" t="s">
        <v>6977</v>
      </c>
      <c r="FB396" s="272" t="s">
        <v>6977</v>
      </c>
      <c r="FC396" s="272" t="s">
        <v>6977</v>
      </c>
      <c r="FD396" s="272" t="s">
        <v>6977</v>
      </c>
      <c r="FE396" s="272" t="s">
        <v>6977</v>
      </c>
      <c r="FF396" s="272" t="s">
        <v>6977</v>
      </c>
      <c r="FG396" s="272" t="s">
        <v>6977</v>
      </c>
      <c r="FH396" s="272" t="s">
        <v>6977</v>
      </c>
      <c r="FI396" s="272" t="s">
        <v>6977</v>
      </c>
      <c r="FJ396" s="272" t="s">
        <v>6977</v>
      </c>
      <c r="FK396" s="272" t="s">
        <v>6977</v>
      </c>
      <c r="FL396" s="272" t="s">
        <v>6977</v>
      </c>
      <c r="FM396" s="272" t="s">
        <v>6977</v>
      </c>
      <c r="FN396" s="272" t="s">
        <v>6977</v>
      </c>
      <c r="FO396" s="272" t="s">
        <v>6977</v>
      </c>
      <c r="FP396" s="272" t="s">
        <v>6977</v>
      </c>
      <c r="FQ396" s="272" t="s">
        <v>6977</v>
      </c>
      <c r="FR396" s="272" t="s">
        <v>6977</v>
      </c>
      <c r="FS396" s="272" t="s">
        <v>6977</v>
      </c>
      <c r="FT396" s="272" t="s">
        <v>6977</v>
      </c>
      <c r="FU396" s="272" t="s">
        <v>6977</v>
      </c>
      <c r="FV396" s="272" t="s">
        <v>6977</v>
      </c>
      <c r="FW396" s="272" t="s">
        <v>6977</v>
      </c>
      <c r="FX396" s="272" t="s">
        <v>6977</v>
      </c>
      <c r="FY396" s="272" t="s">
        <v>6977</v>
      </c>
      <c r="FZ396" s="272" t="s">
        <v>6977</v>
      </c>
      <c r="GA396" s="272" t="s">
        <v>6977</v>
      </c>
      <c r="GB396" s="272" t="s">
        <v>6977</v>
      </c>
      <c r="GC396" s="272" t="s">
        <v>6977</v>
      </c>
      <c r="GD396" s="272" t="s">
        <v>6977</v>
      </c>
      <c r="GE396" s="272" t="s">
        <v>6977</v>
      </c>
      <c r="GF396" s="272" t="s">
        <v>6977</v>
      </c>
      <c r="GG396" s="272" t="s">
        <v>6977</v>
      </c>
      <c r="GH396" s="272" t="s">
        <v>6977</v>
      </c>
      <c r="GI396" s="272" t="s">
        <v>6977</v>
      </c>
      <c r="GJ396" s="272" t="s">
        <v>6977</v>
      </c>
      <c r="GK396" s="272" t="s">
        <v>6977</v>
      </c>
      <c r="GL396" s="272" t="s">
        <v>6977</v>
      </c>
      <c r="GM396" s="272" t="s">
        <v>6977</v>
      </c>
      <c r="GN396" s="272" t="s">
        <v>6977</v>
      </c>
      <c r="GO396" s="272" t="s">
        <v>6977</v>
      </c>
      <c r="GP396" s="272" t="s">
        <v>6977</v>
      </c>
      <c r="GQ396" s="272" t="s">
        <v>6977</v>
      </c>
      <c r="GR396" s="272" t="s">
        <v>6977</v>
      </c>
      <c r="GS396" s="272" t="s">
        <v>6977</v>
      </c>
      <c r="GT396" s="272" t="s">
        <v>6977</v>
      </c>
      <c r="GU396" s="272" t="s">
        <v>6977</v>
      </c>
      <c r="GV396" s="272" t="s">
        <v>6977</v>
      </c>
      <c r="GW396" s="272" t="s">
        <v>6977</v>
      </c>
      <c r="GX396" s="272" t="s">
        <v>6977</v>
      </c>
      <c r="GY396" s="272" t="s">
        <v>6977</v>
      </c>
      <c r="GZ396" s="272" t="s">
        <v>6977</v>
      </c>
      <c r="HA396" s="272" t="s">
        <v>6977</v>
      </c>
      <c r="HB396" s="272" t="s">
        <v>6977</v>
      </c>
      <c r="HC396" s="272" t="s">
        <v>6977</v>
      </c>
      <c r="HD396" s="272" t="s">
        <v>6977</v>
      </c>
      <c r="HE396" s="272" t="s">
        <v>6977</v>
      </c>
      <c r="HF396" s="272" t="s">
        <v>6977</v>
      </c>
      <c r="HG396" s="272" t="s">
        <v>6977</v>
      </c>
      <c r="HH396" s="272" t="s">
        <v>6977</v>
      </c>
      <c r="HI396" s="272" t="s">
        <v>6977</v>
      </c>
      <c r="HJ396" s="272" t="s">
        <v>6977</v>
      </c>
      <c r="HK396" s="272" t="s">
        <v>6977</v>
      </c>
      <c r="HL396" s="272" t="s">
        <v>6977</v>
      </c>
      <c r="HM396" s="272" t="s">
        <v>6977</v>
      </c>
      <c r="HN396" s="272" t="s">
        <v>6977</v>
      </c>
      <c r="HO396" s="272" t="s">
        <v>6977</v>
      </c>
      <c r="HP396" s="272" t="s">
        <v>6977</v>
      </c>
      <c r="HQ396" s="272" t="s">
        <v>6977</v>
      </c>
    </row>
    <row r="397" spans="3:225">
      <c r="C397" s="229"/>
      <c r="E397" s="229" t="s">
        <v>7209</v>
      </c>
      <c r="F397" s="235" t="s">
        <v>7295</v>
      </c>
      <c r="G397" s="260" t="s">
        <v>7206</v>
      </c>
      <c r="H397" s="261" t="s">
        <v>7207</v>
      </c>
      <c r="I397" s="272">
        <v>8.8549000000000007</v>
      </c>
      <c r="J397" s="272">
        <v>7.8055000000000003</v>
      </c>
      <c r="K397" s="272">
        <v>8.7332999999999998</v>
      </c>
      <c r="L397" s="272" t="s">
        <v>135</v>
      </c>
      <c r="M397" s="272">
        <v>9.2843</v>
      </c>
      <c r="N397" s="272">
        <v>8.6331000000000007</v>
      </c>
      <c r="O397" s="272">
        <v>11.220800000000001</v>
      </c>
      <c r="P397" s="272">
        <v>7.2539999999999996</v>
      </c>
      <c r="Q397" s="272">
        <v>6.8430999999999997</v>
      </c>
      <c r="R397" s="272">
        <v>14.442399999999999</v>
      </c>
      <c r="S397" s="272">
        <v>9.8039000000000005</v>
      </c>
      <c r="T397" s="272">
        <v>6.3555999999999999</v>
      </c>
      <c r="U397" s="272">
        <v>4.4612999999999996</v>
      </c>
      <c r="V397" s="272">
        <v>9.7027999999999999</v>
      </c>
      <c r="W397" s="272">
        <v>10.139099999999999</v>
      </c>
      <c r="X397" s="272" t="s">
        <v>135</v>
      </c>
      <c r="Y397" s="272">
        <v>9.0126000000000008</v>
      </c>
      <c r="Z397" s="272" t="s">
        <v>135</v>
      </c>
      <c r="AA397" s="272">
        <v>10.8819</v>
      </c>
      <c r="AB397" s="272" t="s">
        <v>135</v>
      </c>
      <c r="AC397" s="272">
        <v>7.4638</v>
      </c>
      <c r="AD397" s="272" t="s">
        <v>135</v>
      </c>
      <c r="AE397" s="272">
        <v>11.7559</v>
      </c>
      <c r="AF397" s="272">
        <v>12.380100000000001</v>
      </c>
      <c r="AG397" s="272">
        <v>7.4719999999999995</v>
      </c>
      <c r="AH397" s="272" t="s">
        <v>135</v>
      </c>
      <c r="AI397" s="272">
        <v>9.1889000000000003</v>
      </c>
      <c r="AJ397" s="272">
        <v>12.599299999999999</v>
      </c>
      <c r="AK397" s="272">
        <v>6.1067999999999998</v>
      </c>
      <c r="AL397" s="272">
        <v>10.702999999999999</v>
      </c>
      <c r="AM397" s="272">
        <v>12.6425</v>
      </c>
      <c r="AN397" s="272">
        <v>11.5748</v>
      </c>
      <c r="AO397" s="272">
        <v>3.8338999999999999</v>
      </c>
      <c r="AP397" s="272" t="s">
        <v>135</v>
      </c>
      <c r="AQ397" s="272">
        <v>14.111000000000001</v>
      </c>
      <c r="AR397" s="272">
        <v>7.2705000000000002</v>
      </c>
      <c r="AS397" s="272">
        <v>11.0633</v>
      </c>
      <c r="AT397" s="272">
        <v>4.6919000000000004</v>
      </c>
      <c r="AU397" s="272">
        <v>10.3817</v>
      </c>
      <c r="AV397" s="272">
        <v>10.039899999999999</v>
      </c>
      <c r="AW397" s="272">
        <v>8.7828999999999997</v>
      </c>
      <c r="AX397" s="272" t="s">
        <v>135</v>
      </c>
      <c r="AY397" s="272">
        <v>10.9148</v>
      </c>
      <c r="AZ397" s="272">
        <v>9.6205999999999996</v>
      </c>
      <c r="BA397" s="272">
        <v>13.128299999999999</v>
      </c>
      <c r="BB397" s="272">
        <v>4.1779000000000002</v>
      </c>
      <c r="BC397" s="272">
        <v>-0.30280000000000001</v>
      </c>
      <c r="BD397" s="272" t="s">
        <v>135</v>
      </c>
      <c r="BE397" s="272">
        <v>4.2407000000000004</v>
      </c>
      <c r="BF397" s="272">
        <v>10.3291</v>
      </c>
      <c r="BG397" s="272">
        <v>9.1340000000000003</v>
      </c>
      <c r="BH397" s="272">
        <v>13.916600000000001</v>
      </c>
      <c r="BI397" s="272">
        <v>12.3832</v>
      </c>
      <c r="BJ397" s="272" t="s">
        <v>135</v>
      </c>
      <c r="BK397" s="272">
        <v>7.8581000000000003</v>
      </c>
      <c r="BL397" s="272" t="s">
        <v>135</v>
      </c>
      <c r="BM397" s="272">
        <v>10.9268</v>
      </c>
      <c r="BN397" s="272">
        <v>8.0577000000000005</v>
      </c>
      <c r="BO397" s="272">
        <v>11.343299999999999</v>
      </c>
      <c r="BP397" s="272">
        <v>13.0688</v>
      </c>
      <c r="BQ397" s="272">
        <v>8.9588999999999999</v>
      </c>
      <c r="BR397" s="272">
        <v>18.1616</v>
      </c>
      <c r="BS397" s="272">
        <v>9.2045999999999992</v>
      </c>
      <c r="BT397" s="272">
        <v>4.7782</v>
      </c>
      <c r="BU397" s="272">
        <v>15.3733</v>
      </c>
      <c r="BV397" s="272">
        <v>12.6732</v>
      </c>
      <c r="BW397" s="272">
        <v>7.2841000000000005</v>
      </c>
      <c r="BX397" s="272" t="s">
        <v>135</v>
      </c>
      <c r="BY397" s="272" t="s">
        <v>135</v>
      </c>
      <c r="BZ397" s="272" t="s">
        <v>135</v>
      </c>
      <c r="CA397" s="272">
        <v>11.2049</v>
      </c>
      <c r="CB397" s="272" t="s">
        <v>135</v>
      </c>
      <c r="CC397" s="272">
        <v>12.490399999999999</v>
      </c>
      <c r="CD397" s="272">
        <v>11.456300000000001</v>
      </c>
      <c r="CE397" s="272" t="s">
        <v>135</v>
      </c>
      <c r="CF397" s="272" t="s">
        <v>135</v>
      </c>
      <c r="CG397" s="272">
        <v>14.867100000000001</v>
      </c>
      <c r="CH397" s="272">
        <v>10.8848</v>
      </c>
      <c r="CI397" s="272">
        <v>6.0266999999999999</v>
      </c>
      <c r="CJ397" s="272">
        <v>6.3968999999999996</v>
      </c>
      <c r="CK397" s="272">
        <v>3.5068999999999999</v>
      </c>
      <c r="CL397" s="272">
        <v>9.2482000000000006</v>
      </c>
      <c r="CM397" s="272">
        <v>17.767499999999998</v>
      </c>
      <c r="CN397" s="272">
        <v>15.5108</v>
      </c>
      <c r="CO397" s="272">
        <v>4.3413000000000004</v>
      </c>
      <c r="CP397" s="272">
        <v>6.1371000000000002</v>
      </c>
      <c r="CQ397" s="272" t="s">
        <v>135</v>
      </c>
      <c r="CR397" s="272">
        <v>8.1809999999999992</v>
      </c>
      <c r="CS397" s="272">
        <v>14.111000000000001</v>
      </c>
      <c r="CT397" s="272">
        <v>9.6664999999999992</v>
      </c>
      <c r="CU397" s="272">
        <v>10.7096</v>
      </c>
      <c r="CV397" s="272">
        <v>6.8308999999999997</v>
      </c>
      <c r="CW397" s="272">
        <v>13.4505</v>
      </c>
      <c r="CX397" s="272">
        <v>12.182</v>
      </c>
      <c r="CY397" s="272">
        <v>12.946400000000001</v>
      </c>
      <c r="CZ397" s="272" t="s">
        <v>135</v>
      </c>
      <c r="DA397" s="272">
        <v>19.5547</v>
      </c>
      <c r="DB397" s="272">
        <v>14.047800000000001</v>
      </c>
      <c r="DC397" s="272">
        <v>8.6343999999999994</v>
      </c>
      <c r="DD397" s="272">
        <v>13.5899</v>
      </c>
      <c r="DE397" s="272">
        <v>17.482900000000001</v>
      </c>
      <c r="DF397" s="272">
        <v>13.1036</v>
      </c>
      <c r="DG397" s="272">
        <v>11.0564</v>
      </c>
      <c r="DH397" s="272">
        <v>4.2386999999999997</v>
      </c>
      <c r="DI397" s="272">
        <v>5.2276999999999996</v>
      </c>
      <c r="DJ397" s="272">
        <v>9.4296000000000006</v>
      </c>
      <c r="DK397" s="272">
        <v>3.2879999999999998</v>
      </c>
      <c r="DL397" s="272">
        <v>9.2673000000000005</v>
      </c>
      <c r="DM397" s="272">
        <v>15.4626</v>
      </c>
      <c r="DN397" s="272">
        <v>1.5172000000000001</v>
      </c>
      <c r="DO397" s="272">
        <v>8.4427000000000003</v>
      </c>
      <c r="DP397" s="272">
        <v>7.4397000000000002</v>
      </c>
      <c r="DQ397" s="272">
        <v>7.2427000000000001</v>
      </c>
      <c r="DR397" s="272" t="s">
        <v>135</v>
      </c>
      <c r="DS397" s="272">
        <v>13.1549</v>
      </c>
      <c r="DT397" s="272">
        <v>7.3836000000000004</v>
      </c>
      <c r="DU397" s="272" t="s">
        <v>135</v>
      </c>
      <c r="DV397" s="272" t="s">
        <v>135</v>
      </c>
      <c r="DW397" s="272">
        <v>11.2523</v>
      </c>
      <c r="DX397" s="272">
        <v>10.434100000000001</v>
      </c>
      <c r="DY397" s="272">
        <v>0.50580000000000003</v>
      </c>
      <c r="DZ397" s="272">
        <v>-15.4757</v>
      </c>
      <c r="EA397" s="272">
        <v>11.115600000000001</v>
      </c>
      <c r="EB397" s="272">
        <v>8.3881999999999994</v>
      </c>
      <c r="EC397" s="272">
        <v>-10.7797</v>
      </c>
      <c r="ED397" s="272">
        <v>6.1162999999999998</v>
      </c>
      <c r="EE397" s="272">
        <v>14.111000000000001</v>
      </c>
      <c r="EF397" s="272" t="s">
        <v>135</v>
      </c>
      <c r="EG397" s="272" t="s">
        <v>135</v>
      </c>
      <c r="EH397" s="272" t="s">
        <v>135</v>
      </c>
      <c r="EI397" s="272" t="s">
        <v>135</v>
      </c>
      <c r="EJ397" s="272" t="s">
        <v>135</v>
      </c>
      <c r="EK397" s="272">
        <v>13.145200000000001</v>
      </c>
      <c r="EL397" s="272">
        <v>11.554399999999999</v>
      </c>
      <c r="EM397" s="272">
        <v>10.020200000000001</v>
      </c>
      <c r="EN397" s="272">
        <v>11.094799999999999</v>
      </c>
      <c r="EO397" s="272" t="s">
        <v>135</v>
      </c>
      <c r="EP397" s="272" t="s">
        <v>6977</v>
      </c>
      <c r="EQ397" s="272" t="s">
        <v>6977</v>
      </c>
      <c r="ER397" s="272" t="s">
        <v>6977</v>
      </c>
      <c r="ES397" s="272" t="s">
        <v>6977</v>
      </c>
      <c r="ET397" s="272" t="s">
        <v>6977</v>
      </c>
      <c r="EU397" s="272" t="s">
        <v>6977</v>
      </c>
      <c r="EV397" s="272" t="s">
        <v>6977</v>
      </c>
      <c r="EW397" s="272" t="s">
        <v>6977</v>
      </c>
      <c r="EX397" s="272" t="s">
        <v>6977</v>
      </c>
      <c r="EY397" s="272" t="s">
        <v>6977</v>
      </c>
      <c r="EZ397" s="272" t="s">
        <v>6977</v>
      </c>
      <c r="FA397" s="272" t="s">
        <v>6977</v>
      </c>
      <c r="FB397" s="272" t="s">
        <v>6977</v>
      </c>
      <c r="FC397" s="272" t="s">
        <v>6977</v>
      </c>
      <c r="FD397" s="272" t="s">
        <v>6977</v>
      </c>
      <c r="FE397" s="272" t="s">
        <v>6977</v>
      </c>
      <c r="FF397" s="272" t="s">
        <v>6977</v>
      </c>
      <c r="FG397" s="272" t="s">
        <v>6977</v>
      </c>
      <c r="FH397" s="272" t="s">
        <v>6977</v>
      </c>
      <c r="FI397" s="272" t="s">
        <v>6977</v>
      </c>
      <c r="FJ397" s="272" t="s">
        <v>6977</v>
      </c>
      <c r="FK397" s="272" t="s">
        <v>6977</v>
      </c>
      <c r="FL397" s="272" t="s">
        <v>6977</v>
      </c>
      <c r="FM397" s="272" t="s">
        <v>6977</v>
      </c>
      <c r="FN397" s="272" t="s">
        <v>6977</v>
      </c>
      <c r="FO397" s="272" t="s">
        <v>6977</v>
      </c>
      <c r="FP397" s="272" t="s">
        <v>6977</v>
      </c>
      <c r="FQ397" s="272" t="s">
        <v>6977</v>
      </c>
      <c r="FR397" s="272" t="s">
        <v>6977</v>
      </c>
      <c r="FS397" s="272" t="s">
        <v>6977</v>
      </c>
      <c r="FT397" s="272" t="s">
        <v>6977</v>
      </c>
      <c r="FU397" s="272" t="s">
        <v>6977</v>
      </c>
      <c r="FV397" s="272" t="s">
        <v>6977</v>
      </c>
      <c r="FW397" s="272" t="s">
        <v>6977</v>
      </c>
      <c r="FX397" s="272" t="s">
        <v>6977</v>
      </c>
      <c r="FY397" s="272" t="s">
        <v>6977</v>
      </c>
      <c r="FZ397" s="272" t="s">
        <v>6977</v>
      </c>
      <c r="GA397" s="272" t="s">
        <v>6977</v>
      </c>
      <c r="GB397" s="272" t="s">
        <v>6977</v>
      </c>
      <c r="GC397" s="272" t="s">
        <v>6977</v>
      </c>
      <c r="GD397" s="272" t="s">
        <v>6977</v>
      </c>
      <c r="GE397" s="272" t="s">
        <v>6977</v>
      </c>
      <c r="GF397" s="272" t="s">
        <v>6977</v>
      </c>
      <c r="GG397" s="272" t="s">
        <v>6977</v>
      </c>
      <c r="GH397" s="272" t="s">
        <v>6977</v>
      </c>
      <c r="GI397" s="272" t="s">
        <v>6977</v>
      </c>
      <c r="GJ397" s="272" t="s">
        <v>6977</v>
      </c>
      <c r="GK397" s="272" t="s">
        <v>6977</v>
      </c>
      <c r="GL397" s="272" t="s">
        <v>6977</v>
      </c>
      <c r="GM397" s="272" t="s">
        <v>6977</v>
      </c>
      <c r="GN397" s="272" t="s">
        <v>6977</v>
      </c>
      <c r="GO397" s="272" t="s">
        <v>6977</v>
      </c>
      <c r="GP397" s="272" t="s">
        <v>6977</v>
      </c>
      <c r="GQ397" s="272" t="s">
        <v>6977</v>
      </c>
      <c r="GR397" s="272" t="s">
        <v>6977</v>
      </c>
      <c r="GS397" s="272" t="s">
        <v>6977</v>
      </c>
      <c r="GT397" s="272" t="s">
        <v>6977</v>
      </c>
      <c r="GU397" s="272" t="s">
        <v>6977</v>
      </c>
      <c r="GV397" s="272" t="s">
        <v>6977</v>
      </c>
      <c r="GW397" s="272" t="s">
        <v>6977</v>
      </c>
      <c r="GX397" s="272" t="s">
        <v>6977</v>
      </c>
      <c r="GY397" s="272" t="s">
        <v>6977</v>
      </c>
      <c r="GZ397" s="272" t="s">
        <v>6977</v>
      </c>
      <c r="HA397" s="272" t="s">
        <v>6977</v>
      </c>
      <c r="HB397" s="272" t="s">
        <v>6977</v>
      </c>
      <c r="HC397" s="272" t="s">
        <v>6977</v>
      </c>
      <c r="HD397" s="272" t="s">
        <v>6977</v>
      </c>
      <c r="HE397" s="272" t="s">
        <v>6977</v>
      </c>
      <c r="HF397" s="272" t="s">
        <v>6977</v>
      </c>
      <c r="HG397" s="272" t="s">
        <v>6977</v>
      </c>
      <c r="HH397" s="272" t="s">
        <v>6977</v>
      </c>
      <c r="HI397" s="272" t="s">
        <v>6977</v>
      </c>
      <c r="HJ397" s="272" t="s">
        <v>6977</v>
      </c>
      <c r="HK397" s="272" t="s">
        <v>6977</v>
      </c>
      <c r="HL397" s="272" t="s">
        <v>6977</v>
      </c>
      <c r="HM397" s="272" t="s">
        <v>6977</v>
      </c>
      <c r="HN397" s="272" t="s">
        <v>6977</v>
      </c>
      <c r="HO397" s="272" t="s">
        <v>6977</v>
      </c>
      <c r="HP397" s="272" t="s">
        <v>6977</v>
      </c>
      <c r="HQ397" s="272" t="s">
        <v>6977</v>
      </c>
    </row>
    <row r="398" spans="3:225">
      <c r="C398" s="229"/>
      <c r="E398" s="229" t="s">
        <v>7210</v>
      </c>
      <c r="F398" s="235" t="s">
        <v>7295</v>
      </c>
      <c r="G398" s="260" t="s">
        <v>7206</v>
      </c>
      <c r="H398" s="261" t="s">
        <v>7207</v>
      </c>
      <c r="I398" s="272">
        <v>7.1683000000000003</v>
      </c>
      <c r="J398" s="272">
        <v>6.3486000000000002</v>
      </c>
      <c r="K398" s="272">
        <v>5.6798999999999999</v>
      </c>
      <c r="L398" s="272" t="s">
        <v>135</v>
      </c>
      <c r="M398" s="272">
        <v>6.9772999999999996</v>
      </c>
      <c r="N398" s="272">
        <v>8.2832000000000008</v>
      </c>
      <c r="O398" s="272">
        <v>11.883800000000001</v>
      </c>
      <c r="P398" s="272">
        <v>5.3293999999999997</v>
      </c>
      <c r="Q398" s="272">
        <v>4.7164000000000001</v>
      </c>
      <c r="R398" s="272">
        <v>13.2065</v>
      </c>
      <c r="S398" s="272">
        <v>8.4339999999999993</v>
      </c>
      <c r="T398" s="272">
        <v>4.5602</v>
      </c>
      <c r="U398" s="272">
        <v>2.5672000000000001</v>
      </c>
      <c r="V398" s="272">
        <v>10.870900000000001</v>
      </c>
      <c r="W398" s="272">
        <v>12.8331</v>
      </c>
      <c r="X398" s="272" t="s">
        <v>135</v>
      </c>
      <c r="Y398" s="272">
        <v>8.9027999999999992</v>
      </c>
      <c r="Z398" s="272" t="s">
        <v>135</v>
      </c>
      <c r="AA398" s="272">
        <v>8.4001000000000001</v>
      </c>
      <c r="AB398" s="272" t="s">
        <v>135</v>
      </c>
      <c r="AC398" s="272">
        <v>5.4203000000000001</v>
      </c>
      <c r="AD398" s="272" t="s">
        <v>135</v>
      </c>
      <c r="AE398" s="272">
        <v>13.0799</v>
      </c>
      <c r="AF398" s="272">
        <v>10.991099999999999</v>
      </c>
      <c r="AG398" s="272">
        <v>5.7529000000000003</v>
      </c>
      <c r="AH398" s="272" t="s">
        <v>135</v>
      </c>
      <c r="AI398" s="272">
        <v>6.0621999999999998</v>
      </c>
      <c r="AJ398" s="272">
        <v>12.1677</v>
      </c>
      <c r="AK398" s="272">
        <v>4.6871999999999998</v>
      </c>
      <c r="AL398" s="272">
        <v>10.014799999999999</v>
      </c>
      <c r="AM398" s="272">
        <v>9.6951000000000001</v>
      </c>
      <c r="AN398" s="272">
        <v>10.265000000000001</v>
      </c>
      <c r="AO398" s="272">
        <v>3.9175</v>
      </c>
      <c r="AP398" s="272" t="s">
        <v>135</v>
      </c>
      <c r="AQ398" s="272">
        <v>11.7308</v>
      </c>
      <c r="AR398" s="272">
        <v>10.1317</v>
      </c>
      <c r="AS398" s="272">
        <v>11.6183</v>
      </c>
      <c r="AT398" s="272">
        <v>3.8279999999999998</v>
      </c>
      <c r="AU398" s="272">
        <v>8.8361999999999998</v>
      </c>
      <c r="AV398" s="272">
        <v>11.4056</v>
      </c>
      <c r="AW398" s="272">
        <v>5.1101999999999999</v>
      </c>
      <c r="AX398" s="272" t="s">
        <v>135</v>
      </c>
      <c r="AY398" s="272">
        <v>11.064299999999999</v>
      </c>
      <c r="AZ398" s="272">
        <v>7.4503000000000004</v>
      </c>
      <c r="BA398" s="272" t="s">
        <v>135</v>
      </c>
      <c r="BB398" s="272">
        <v>4.4653</v>
      </c>
      <c r="BC398" s="272">
        <v>1.4379</v>
      </c>
      <c r="BD398" s="272" t="s">
        <v>135</v>
      </c>
      <c r="BE398" s="272">
        <v>5.3384</v>
      </c>
      <c r="BF398" s="272">
        <v>8.5062999999999995</v>
      </c>
      <c r="BG398" s="272">
        <v>9.3404000000000007</v>
      </c>
      <c r="BH398" s="272">
        <v>7.1910999999999996</v>
      </c>
      <c r="BI398" s="272">
        <v>13.069100000000001</v>
      </c>
      <c r="BJ398" s="272">
        <v>-1.6682999999999999</v>
      </c>
      <c r="BK398" s="272">
        <v>6.0460000000000003</v>
      </c>
      <c r="BL398" s="272">
        <v>11.7523</v>
      </c>
      <c r="BM398" s="272">
        <v>7.9023000000000003</v>
      </c>
      <c r="BN398" s="272">
        <v>7.1555</v>
      </c>
      <c r="BO398" s="272">
        <v>11.9733</v>
      </c>
      <c r="BP398" s="272">
        <v>12.953099999999999</v>
      </c>
      <c r="BQ398" s="272">
        <v>9.8820999999999994</v>
      </c>
      <c r="BR398" s="272">
        <v>18.169499999999999</v>
      </c>
      <c r="BS398" s="272">
        <v>9.3683999999999994</v>
      </c>
      <c r="BT398" s="272">
        <v>6.2792000000000003</v>
      </c>
      <c r="BU398" s="272">
        <v>15.3508</v>
      </c>
      <c r="BV398" s="272">
        <v>10.5502</v>
      </c>
      <c r="BW398" s="272">
        <v>7.5138999999999996</v>
      </c>
      <c r="BX398" s="272" t="s">
        <v>135</v>
      </c>
      <c r="BY398" s="272" t="s">
        <v>135</v>
      </c>
      <c r="BZ398" s="272">
        <v>8.9091000000000005</v>
      </c>
      <c r="CA398" s="272">
        <v>5.7245999999999997</v>
      </c>
      <c r="CB398" s="272" t="s">
        <v>135</v>
      </c>
      <c r="CC398" s="272">
        <v>34.811</v>
      </c>
      <c r="CD398" s="272">
        <v>11.666700000000001</v>
      </c>
      <c r="CE398" s="272">
        <v>-2.0887000000000002</v>
      </c>
      <c r="CF398" s="272" t="s">
        <v>135</v>
      </c>
      <c r="CG398" s="272">
        <v>14.713900000000001</v>
      </c>
      <c r="CH398" s="272">
        <v>9.7071000000000005</v>
      </c>
      <c r="CI398" s="272">
        <v>7.9291999999999998</v>
      </c>
      <c r="CJ398" s="272">
        <v>5.6437999999999997</v>
      </c>
      <c r="CK398" s="272">
        <v>4.5323000000000002</v>
      </c>
      <c r="CL398" s="272">
        <v>11.1732</v>
      </c>
      <c r="CM398" s="272">
        <v>11.2302</v>
      </c>
      <c r="CN398" s="272" t="s">
        <v>135</v>
      </c>
      <c r="CO398" s="272">
        <v>8.2815999999999992</v>
      </c>
      <c r="CP398" s="272">
        <v>5.4756</v>
      </c>
      <c r="CQ398" s="272" t="s">
        <v>135</v>
      </c>
      <c r="CR398" s="272">
        <v>6.7104999999999997</v>
      </c>
      <c r="CS398" s="272">
        <v>9.3825000000000003</v>
      </c>
      <c r="CT398" s="272">
        <v>10.549300000000001</v>
      </c>
      <c r="CU398" s="272" t="s">
        <v>135</v>
      </c>
      <c r="CV398" s="272">
        <v>4.9888000000000003</v>
      </c>
      <c r="CW398" s="272">
        <v>15.0435</v>
      </c>
      <c r="CX398" s="272">
        <v>9.8238000000000003</v>
      </c>
      <c r="CY398" s="272">
        <v>16.713899999999999</v>
      </c>
      <c r="CZ398" s="272">
        <v>8.4017999999999997</v>
      </c>
      <c r="DA398" s="272">
        <v>18.620899999999999</v>
      </c>
      <c r="DB398" s="272">
        <v>11.853999999999999</v>
      </c>
      <c r="DC398" s="272">
        <v>6.0416999999999996</v>
      </c>
      <c r="DD398" s="272">
        <v>9.9934999999999992</v>
      </c>
      <c r="DE398" s="272">
        <v>11.9595</v>
      </c>
      <c r="DF398" s="272">
        <v>15.369199999999999</v>
      </c>
      <c r="DG398" s="272">
        <v>13.1859</v>
      </c>
      <c r="DH398" s="272">
        <v>7.1887999999999996</v>
      </c>
      <c r="DI398" s="272">
        <v>5.9059999999999997</v>
      </c>
      <c r="DJ398" s="272">
        <v>9.7237000000000009</v>
      </c>
      <c r="DK398" s="272">
        <v>6.6026999999999996</v>
      </c>
      <c r="DL398" s="272">
        <v>5.1387999999999998</v>
      </c>
      <c r="DM398" s="272">
        <v>13.1411</v>
      </c>
      <c r="DN398" s="272">
        <v>5.4139999999999997</v>
      </c>
      <c r="DO398" s="272">
        <v>32.950800000000001</v>
      </c>
      <c r="DP398" s="272">
        <v>-10.6363</v>
      </c>
      <c r="DQ398" s="272">
        <v>8.2164000000000001</v>
      </c>
      <c r="DR398" s="272" t="s">
        <v>135</v>
      </c>
      <c r="DS398" s="272">
        <v>13.5322</v>
      </c>
      <c r="DT398" s="272">
        <v>10.760199999999999</v>
      </c>
      <c r="DU398" s="272" t="s">
        <v>135</v>
      </c>
      <c r="DV398" s="272">
        <v>1.1782999999999999</v>
      </c>
      <c r="DW398" s="272">
        <v>13.0824</v>
      </c>
      <c r="DX398" s="272">
        <v>0.57120000000000004</v>
      </c>
      <c r="DY398" s="272">
        <v>10.2216</v>
      </c>
      <c r="DZ398" s="272">
        <v>5.2827000000000002</v>
      </c>
      <c r="EA398" s="272">
        <v>8.5694999999999997</v>
      </c>
      <c r="EB398" s="272">
        <v>10.772399999999999</v>
      </c>
      <c r="EC398" s="272">
        <v>-4.7789000000000001</v>
      </c>
      <c r="ED398" s="272">
        <v>5.8990999999999998</v>
      </c>
      <c r="EE398" s="272">
        <v>11.915699999999999</v>
      </c>
      <c r="EF398" s="272">
        <v>11.7247</v>
      </c>
      <c r="EG398" s="272" t="s">
        <v>135</v>
      </c>
      <c r="EH398" s="272" t="s">
        <v>135</v>
      </c>
      <c r="EI398" s="272" t="s">
        <v>135</v>
      </c>
      <c r="EJ398" s="272" t="s">
        <v>135</v>
      </c>
      <c r="EK398" s="272">
        <v>11.0015</v>
      </c>
      <c r="EL398" s="272">
        <v>8.7958999999999996</v>
      </c>
      <c r="EM398" s="272">
        <v>6.7455999999999996</v>
      </c>
      <c r="EN398" s="272">
        <v>8.9715000000000007</v>
      </c>
      <c r="EO398" s="272">
        <v>-154.19300000000001</v>
      </c>
      <c r="EP398" s="272" t="s">
        <v>6977</v>
      </c>
      <c r="EQ398" s="272" t="s">
        <v>6977</v>
      </c>
      <c r="ER398" s="272" t="s">
        <v>6977</v>
      </c>
      <c r="ES398" s="272" t="s">
        <v>6977</v>
      </c>
      <c r="ET398" s="272" t="s">
        <v>6977</v>
      </c>
      <c r="EU398" s="272" t="s">
        <v>6977</v>
      </c>
      <c r="EV398" s="272" t="s">
        <v>6977</v>
      </c>
      <c r="EW398" s="272" t="s">
        <v>6977</v>
      </c>
      <c r="EX398" s="272" t="s">
        <v>6977</v>
      </c>
      <c r="EY398" s="272" t="s">
        <v>6977</v>
      </c>
      <c r="EZ398" s="272" t="s">
        <v>6977</v>
      </c>
      <c r="FA398" s="272" t="s">
        <v>6977</v>
      </c>
      <c r="FB398" s="272" t="s">
        <v>6977</v>
      </c>
      <c r="FC398" s="272" t="s">
        <v>6977</v>
      </c>
      <c r="FD398" s="272" t="s">
        <v>6977</v>
      </c>
      <c r="FE398" s="272" t="s">
        <v>6977</v>
      </c>
      <c r="FF398" s="272" t="s">
        <v>6977</v>
      </c>
      <c r="FG398" s="272" t="s">
        <v>6977</v>
      </c>
      <c r="FH398" s="272" t="s">
        <v>6977</v>
      </c>
      <c r="FI398" s="272" t="s">
        <v>6977</v>
      </c>
      <c r="FJ398" s="272" t="s">
        <v>6977</v>
      </c>
      <c r="FK398" s="272" t="s">
        <v>6977</v>
      </c>
      <c r="FL398" s="272" t="s">
        <v>6977</v>
      </c>
      <c r="FM398" s="272" t="s">
        <v>6977</v>
      </c>
      <c r="FN398" s="272" t="s">
        <v>6977</v>
      </c>
      <c r="FO398" s="272" t="s">
        <v>6977</v>
      </c>
      <c r="FP398" s="272" t="s">
        <v>6977</v>
      </c>
      <c r="FQ398" s="272" t="s">
        <v>6977</v>
      </c>
      <c r="FR398" s="272" t="s">
        <v>6977</v>
      </c>
      <c r="FS398" s="272" t="s">
        <v>6977</v>
      </c>
      <c r="FT398" s="272" t="s">
        <v>6977</v>
      </c>
      <c r="FU398" s="272" t="s">
        <v>6977</v>
      </c>
      <c r="FV398" s="272" t="s">
        <v>6977</v>
      </c>
      <c r="FW398" s="272" t="s">
        <v>6977</v>
      </c>
      <c r="FX398" s="272" t="s">
        <v>6977</v>
      </c>
      <c r="FY398" s="272" t="s">
        <v>6977</v>
      </c>
      <c r="FZ398" s="272" t="s">
        <v>6977</v>
      </c>
      <c r="GA398" s="272" t="s">
        <v>6977</v>
      </c>
      <c r="GB398" s="272" t="s">
        <v>6977</v>
      </c>
      <c r="GC398" s="272" t="s">
        <v>6977</v>
      </c>
      <c r="GD398" s="272" t="s">
        <v>6977</v>
      </c>
      <c r="GE398" s="272" t="s">
        <v>6977</v>
      </c>
      <c r="GF398" s="272" t="s">
        <v>6977</v>
      </c>
      <c r="GG398" s="272" t="s">
        <v>6977</v>
      </c>
      <c r="GH398" s="272" t="s">
        <v>6977</v>
      </c>
      <c r="GI398" s="272" t="s">
        <v>6977</v>
      </c>
      <c r="GJ398" s="272" t="s">
        <v>6977</v>
      </c>
      <c r="GK398" s="272" t="s">
        <v>6977</v>
      </c>
      <c r="GL398" s="272" t="s">
        <v>6977</v>
      </c>
      <c r="GM398" s="272" t="s">
        <v>6977</v>
      </c>
      <c r="GN398" s="272" t="s">
        <v>6977</v>
      </c>
      <c r="GO398" s="272" t="s">
        <v>6977</v>
      </c>
      <c r="GP398" s="272" t="s">
        <v>6977</v>
      </c>
      <c r="GQ398" s="272" t="s">
        <v>6977</v>
      </c>
      <c r="GR398" s="272" t="s">
        <v>6977</v>
      </c>
      <c r="GS398" s="272" t="s">
        <v>6977</v>
      </c>
      <c r="GT398" s="272" t="s">
        <v>6977</v>
      </c>
      <c r="GU398" s="272" t="s">
        <v>6977</v>
      </c>
      <c r="GV398" s="272" t="s">
        <v>6977</v>
      </c>
      <c r="GW398" s="272" t="s">
        <v>6977</v>
      </c>
      <c r="GX398" s="272" t="s">
        <v>6977</v>
      </c>
      <c r="GY398" s="272" t="s">
        <v>6977</v>
      </c>
      <c r="GZ398" s="272" t="s">
        <v>6977</v>
      </c>
      <c r="HA398" s="272" t="s">
        <v>6977</v>
      </c>
      <c r="HB398" s="272" t="s">
        <v>6977</v>
      </c>
      <c r="HC398" s="272" t="s">
        <v>6977</v>
      </c>
      <c r="HD398" s="272" t="s">
        <v>6977</v>
      </c>
      <c r="HE398" s="272" t="s">
        <v>6977</v>
      </c>
      <c r="HF398" s="272" t="s">
        <v>6977</v>
      </c>
      <c r="HG398" s="272" t="s">
        <v>6977</v>
      </c>
      <c r="HH398" s="272" t="s">
        <v>6977</v>
      </c>
      <c r="HI398" s="272" t="s">
        <v>6977</v>
      </c>
      <c r="HJ398" s="272" t="s">
        <v>6977</v>
      </c>
      <c r="HK398" s="272" t="s">
        <v>6977</v>
      </c>
      <c r="HL398" s="272" t="s">
        <v>6977</v>
      </c>
      <c r="HM398" s="272" t="s">
        <v>6977</v>
      </c>
      <c r="HN398" s="272" t="s">
        <v>6977</v>
      </c>
      <c r="HO398" s="272" t="s">
        <v>6977</v>
      </c>
      <c r="HP398" s="272" t="s">
        <v>6977</v>
      </c>
      <c r="HQ398" s="272" t="s">
        <v>6977</v>
      </c>
    </row>
    <row r="399" spans="3:225">
      <c r="C399" s="229"/>
      <c r="E399" s="229" t="s">
        <v>7211</v>
      </c>
      <c r="F399" s="235" t="s">
        <v>7295</v>
      </c>
      <c r="G399" s="260" t="s">
        <v>7206</v>
      </c>
      <c r="H399" s="261" t="s">
        <v>7207</v>
      </c>
      <c r="I399" s="272">
        <v>12.7096</v>
      </c>
      <c r="J399" s="272">
        <v>7.6569000000000003</v>
      </c>
      <c r="K399" s="272">
        <v>10.1387</v>
      </c>
      <c r="L399" s="272" t="s">
        <v>135</v>
      </c>
      <c r="M399" s="272">
        <v>5.1635</v>
      </c>
      <c r="N399" s="272">
        <v>5.7534999999999998</v>
      </c>
      <c r="O399" s="272">
        <v>9.5547000000000004</v>
      </c>
      <c r="P399" s="272">
        <v>6.4823000000000004</v>
      </c>
      <c r="Q399" s="272">
        <v>11.9636</v>
      </c>
      <c r="R399" s="272">
        <v>10.9633</v>
      </c>
      <c r="S399" s="272">
        <v>12.6708</v>
      </c>
      <c r="T399" s="272">
        <v>6.7816000000000001</v>
      </c>
      <c r="U399" s="272">
        <v>5.6222000000000003</v>
      </c>
      <c r="V399" s="272">
        <v>6.0612000000000004</v>
      </c>
      <c r="W399" s="272">
        <v>14.643000000000001</v>
      </c>
      <c r="X399" s="272">
        <v>30.523399999999999</v>
      </c>
      <c r="Y399" s="272">
        <v>7.3342000000000001</v>
      </c>
      <c r="Z399" s="272" t="s">
        <v>135</v>
      </c>
      <c r="AA399" s="272">
        <v>7.6428000000000003</v>
      </c>
      <c r="AB399" s="272" t="s">
        <v>135</v>
      </c>
      <c r="AC399" s="272">
        <v>8.3081999999999994</v>
      </c>
      <c r="AD399" s="272" t="s">
        <v>135</v>
      </c>
      <c r="AE399" s="272">
        <v>13.826599999999999</v>
      </c>
      <c r="AF399" s="272">
        <v>12.314399999999999</v>
      </c>
      <c r="AG399" s="272">
        <v>7.5015999999999998</v>
      </c>
      <c r="AH399" s="272" t="s">
        <v>135</v>
      </c>
      <c r="AI399" s="272">
        <v>-28.138100000000001</v>
      </c>
      <c r="AJ399" s="272">
        <v>13.065799999999999</v>
      </c>
      <c r="AK399" s="272">
        <v>6.2788000000000004</v>
      </c>
      <c r="AL399" s="272">
        <v>11.8904</v>
      </c>
      <c r="AM399" s="272">
        <v>12.623900000000001</v>
      </c>
      <c r="AN399" s="272">
        <v>10.2912</v>
      </c>
      <c r="AO399" s="272">
        <v>8.4921000000000006</v>
      </c>
      <c r="AP399" s="272" t="s">
        <v>135</v>
      </c>
      <c r="AQ399" s="272">
        <v>11.5952</v>
      </c>
      <c r="AR399" s="272">
        <v>15.0044</v>
      </c>
      <c r="AS399" s="272" t="s">
        <v>135</v>
      </c>
      <c r="AT399" s="272">
        <v>4.1641000000000004</v>
      </c>
      <c r="AU399" s="272">
        <v>8.7216000000000005</v>
      </c>
      <c r="AV399" s="272">
        <v>9.8551000000000002</v>
      </c>
      <c r="AW399" s="272">
        <v>10.1477</v>
      </c>
      <c r="AX399" s="272" t="s">
        <v>135</v>
      </c>
      <c r="AY399" s="272">
        <v>12.329000000000001</v>
      </c>
      <c r="AZ399" s="272">
        <v>7.8639999999999999</v>
      </c>
      <c r="BA399" s="272" t="s">
        <v>135</v>
      </c>
      <c r="BB399" s="272">
        <v>15.4436</v>
      </c>
      <c r="BC399" s="272">
        <v>5.6226000000000003</v>
      </c>
      <c r="BD399" s="272" t="s">
        <v>135</v>
      </c>
      <c r="BE399" s="272">
        <v>12.4465</v>
      </c>
      <c r="BF399" s="272">
        <v>6.4718</v>
      </c>
      <c r="BG399" s="272">
        <v>10.0967</v>
      </c>
      <c r="BH399" s="272">
        <v>5.4995000000000003</v>
      </c>
      <c r="BI399" s="272">
        <v>18.528500000000001</v>
      </c>
      <c r="BJ399" s="272" t="s">
        <v>135</v>
      </c>
      <c r="BK399" s="272">
        <v>11.493600000000001</v>
      </c>
      <c r="BL399" s="272">
        <v>17.467099999999999</v>
      </c>
      <c r="BM399" s="272">
        <v>8.8519000000000005</v>
      </c>
      <c r="BN399" s="272">
        <v>11.674799999999999</v>
      </c>
      <c r="BO399" s="272">
        <v>11.045500000000001</v>
      </c>
      <c r="BP399" s="272">
        <v>11.465</v>
      </c>
      <c r="BQ399" s="272">
        <v>13.661799999999999</v>
      </c>
      <c r="BR399" s="272">
        <v>20.866900000000001</v>
      </c>
      <c r="BS399" s="272">
        <v>9.0526</v>
      </c>
      <c r="BT399" s="272">
        <v>18.032599999999999</v>
      </c>
      <c r="BU399" s="272">
        <v>16.986499999999999</v>
      </c>
      <c r="BV399" s="272">
        <v>10.658300000000001</v>
      </c>
      <c r="BW399" s="272">
        <v>9.7347999999999999</v>
      </c>
      <c r="BX399" s="272" t="s">
        <v>135</v>
      </c>
      <c r="BY399" s="272" t="s">
        <v>135</v>
      </c>
      <c r="BZ399" s="272">
        <v>8.1719000000000008</v>
      </c>
      <c r="CA399" s="272">
        <v>7.5050999999999997</v>
      </c>
      <c r="CB399" s="272" t="s">
        <v>135</v>
      </c>
      <c r="CC399" s="272">
        <v>8.0063999999999993</v>
      </c>
      <c r="CD399" s="272">
        <v>13.436</v>
      </c>
      <c r="CE399" s="272" t="s">
        <v>135</v>
      </c>
      <c r="CF399" s="272" t="s">
        <v>135</v>
      </c>
      <c r="CG399" s="272">
        <v>18.4634</v>
      </c>
      <c r="CH399" s="272">
        <v>11.033899999999999</v>
      </c>
      <c r="CI399" s="272">
        <v>10.0222</v>
      </c>
      <c r="CJ399" s="272">
        <v>9.6624999999999996</v>
      </c>
      <c r="CK399" s="272">
        <v>7.6223999999999998</v>
      </c>
      <c r="CL399" s="272">
        <v>16.188199999999998</v>
      </c>
      <c r="CM399" s="272">
        <v>10.0967</v>
      </c>
      <c r="CN399" s="272">
        <v>9.4759999999999991</v>
      </c>
      <c r="CO399" s="272">
        <v>5.9105999999999996</v>
      </c>
      <c r="CP399" s="272">
        <v>4.2180999999999997</v>
      </c>
      <c r="CQ399" s="272" t="s">
        <v>135</v>
      </c>
      <c r="CR399" s="272">
        <v>4.4777000000000005</v>
      </c>
      <c r="CS399" s="272">
        <v>10.038600000000001</v>
      </c>
      <c r="CT399" s="272">
        <v>14.7499</v>
      </c>
      <c r="CU399" s="272" t="s">
        <v>135</v>
      </c>
      <c r="CV399" s="272">
        <v>6.1345999999999998</v>
      </c>
      <c r="CW399" s="272">
        <v>14.4414</v>
      </c>
      <c r="CX399" s="272">
        <v>9.4239999999999995</v>
      </c>
      <c r="CY399" s="272">
        <v>17.659199999999998</v>
      </c>
      <c r="CZ399" s="272">
        <v>3.4218000000000002</v>
      </c>
      <c r="DA399" s="272">
        <v>12.1212</v>
      </c>
      <c r="DB399" s="272">
        <v>12.7103</v>
      </c>
      <c r="DC399" s="272">
        <v>4.8773</v>
      </c>
      <c r="DD399" s="272">
        <v>8.9840999999999998</v>
      </c>
      <c r="DE399" s="272">
        <v>10.0571</v>
      </c>
      <c r="DF399" s="272">
        <v>15.4338</v>
      </c>
      <c r="DG399" s="272">
        <v>12.1302</v>
      </c>
      <c r="DH399" s="272">
        <v>5.0685000000000002</v>
      </c>
      <c r="DI399" s="272">
        <v>6.8856999999999999</v>
      </c>
      <c r="DJ399" s="272">
        <v>11.837</v>
      </c>
      <c r="DK399" s="272">
        <v>20.474699999999999</v>
      </c>
      <c r="DL399" s="272">
        <v>1.5644</v>
      </c>
      <c r="DM399" s="272">
        <v>9.5094999999999992</v>
      </c>
      <c r="DN399" s="272">
        <v>9.7470999999999997</v>
      </c>
      <c r="DO399" s="272">
        <v>7.1287000000000003</v>
      </c>
      <c r="DP399" s="272">
        <v>7.6966999999999999</v>
      </c>
      <c r="DQ399" s="272">
        <v>6.8521000000000001</v>
      </c>
      <c r="DR399" s="272" t="s">
        <v>135</v>
      </c>
      <c r="DS399" s="272">
        <v>15.041399999999999</v>
      </c>
      <c r="DT399" s="272">
        <v>12.198</v>
      </c>
      <c r="DU399" s="272" t="s">
        <v>135</v>
      </c>
      <c r="DV399" s="272">
        <v>9.8543000000000003</v>
      </c>
      <c r="DW399" s="272">
        <v>16.169599999999999</v>
      </c>
      <c r="DX399" s="272" t="s">
        <v>135</v>
      </c>
      <c r="DY399" s="272">
        <v>17.939</v>
      </c>
      <c r="DZ399" s="272">
        <v>-2.2740999999999998</v>
      </c>
      <c r="EA399" s="272">
        <v>7.9412000000000003</v>
      </c>
      <c r="EB399" s="272">
        <v>7.0682</v>
      </c>
      <c r="EC399" s="272">
        <v>7.0603999999999996</v>
      </c>
      <c r="ED399" s="272">
        <v>8.8958999999999993</v>
      </c>
      <c r="EE399" s="272">
        <v>17.898399999999999</v>
      </c>
      <c r="EF399" s="272">
        <v>14.417400000000001</v>
      </c>
      <c r="EG399" s="272">
        <v>8.3331</v>
      </c>
      <c r="EH399" s="272">
        <v>5.8190999999999997</v>
      </c>
      <c r="EI399" s="272" t="s">
        <v>135</v>
      </c>
      <c r="EJ399" s="272" t="s">
        <v>135</v>
      </c>
      <c r="EK399" s="272">
        <v>6.5758000000000001</v>
      </c>
      <c r="EL399" s="272">
        <v>12.053100000000001</v>
      </c>
      <c r="EM399" s="272">
        <v>4.1205999999999996</v>
      </c>
      <c r="EN399" s="272">
        <v>7.6645000000000003</v>
      </c>
      <c r="EO399" s="272">
        <v>-554.79459999999995</v>
      </c>
      <c r="EP399" s="272" t="s">
        <v>6977</v>
      </c>
      <c r="EQ399" s="272" t="s">
        <v>6977</v>
      </c>
      <c r="ER399" s="272" t="s">
        <v>6977</v>
      </c>
      <c r="ES399" s="272" t="s">
        <v>6977</v>
      </c>
      <c r="ET399" s="272" t="s">
        <v>6977</v>
      </c>
      <c r="EU399" s="272" t="s">
        <v>6977</v>
      </c>
      <c r="EV399" s="272" t="s">
        <v>6977</v>
      </c>
      <c r="EW399" s="272" t="s">
        <v>6977</v>
      </c>
      <c r="EX399" s="272" t="s">
        <v>6977</v>
      </c>
      <c r="EY399" s="272" t="s">
        <v>6977</v>
      </c>
      <c r="EZ399" s="272" t="s">
        <v>6977</v>
      </c>
      <c r="FA399" s="272" t="s">
        <v>6977</v>
      </c>
      <c r="FB399" s="272" t="s">
        <v>6977</v>
      </c>
      <c r="FC399" s="272" t="s">
        <v>6977</v>
      </c>
      <c r="FD399" s="272" t="s">
        <v>6977</v>
      </c>
      <c r="FE399" s="272" t="s">
        <v>6977</v>
      </c>
      <c r="FF399" s="272" t="s">
        <v>6977</v>
      </c>
      <c r="FG399" s="272" t="s">
        <v>6977</v>
      </c>
      <c r="FH399" s="272" t="s">
        <v>6977</v>
      </c>
      <c r="FI399" s="272" t="s">
        <v>6977</v>
      </c>
      <c r="FJ399" s="272" t="s">
        <v>6977</v>
      </c>
      <c r="FK399" s="272" t="s">
        <v>6977</v>
      </c>
      <c r="FL399" s="272" t="s">
        <v>6977</v>
      </c>
      <c r="FM399" s="272" t="s">
        <v>6977</v>
      </c>
      <c r="FN399" s="272" t="s">
        <v>6977</v>
      </c>
      <c r="FO399" s="272" t="s">
        <v>6977</v>
      </c>
      <c r="FP399" s="272" t="s">
        <v>6977</v>
      </c>
      <c r="FQ399" s="272" t="s">
        <v>6977</v>
      </c>
      <c r="FR399" s="272" t="s">
        <v>6977</v>
      </c>
      <c r="FS399" s="272" t="s">
        <v>6977</v>
      </c>
      <c r="FT399" s="272" t="s">
        <v>6977</v>
      </c>
      <c r="FU399" s="272" t="s">
        <v>6977</v>
      </c>
      <c r="FV399" s="272" t="s">
        <v>6977</v>
      </c>
      <c r="FW399" s="272" t="s">
        <v>6977</v>
      </c>
      <c r="FX399" s="272" t="s">
        <v>6977</v>
      </c>
      <c r="FY399" s="272" t="s">
        <v>6977</v>
      </c>
      <c r="FZ399" s="272" t="s">
        <v>6977</v>
      </c>
      <c r="GA399" s="272" t="s">
        <v>6977</v>
      </c>
      <c r="GB399" s="272" t="s">
        <v>6977</v>
      </c>
      <c r="GC399" s="272" t="s">
        <v>6977</v>
      </c>
      <c r="GD399" s="272" t="s">
        <v>6977</v>
      </c>
      <c r="GE399" s="272" t="s">
        <v>6977</v>
      </c>
      <c r="GF399" s="272" t="s">
        <v>6977</v>
      </c>
      <c r="GG399" s="272" t="s">
        <v>6977</v>
      </c>
      <c r="GH399" s="272" t="s">
        <v>6977</v>
      </c>
      <c r="GI399" s="272" t="s">
        <v>6977</v>
      </c>
      <c r="GJ399" s="272" t="s">
        <v>6977</v>
      </c>
      <c r="GK399" s="272" t="s">
        <v>6977</v>
      </c>
      <c r="GL399" s="272" t="s">
        <v>6977</v>
      </c>
      <c r="GM399" s="272" t="s">
        <v>6977</v>
      </c>
      <c r="GN399" s="272" t="s">
        <v>6977</v>
      </c>
      <c r="GO399" s="272" t="s">
        <v>6977</v>
      </c>
      <c r="GP399" s="272" t="s">
        <v>6977</v>
      </c>
      <c r="GQ399" s="272" t="s">
        <v>6977</v>
      </c>
      <c r="GR399" s="272" t="s">
        <v>6977</v>
      </c>
      <c r="GS399" s="272" t="s">
        <v>6977</v>
      </c>
      <c r="GT399" s="272" t="s">
        <v>6977</v>
      </c>
      <c r="GU399" s="272" t="s">
        <v>6977</v>
      </c>
      <c r="GV399" s="272" t="s">
        <v>6977</v>
      </c>
      <c r="GW399" s="272" t="s">
        <v>6977</v>
      </c>
      <c r="GX399" s="272" t="s">
        <v>6977</v>
      </c>
      <c r="GY399" s="272" t="s">
        <v>6977</v>
      </c>
      <c r="GZ399" s="272" t="s">
        <v>6977</v>
      </c>
      <c r="HA399" s="272" t="s">
        <v>6977</v>
      </c>
      <c r="HB399" s="272" t="s">
        <v>6977</v>
      </c>
      <c r="HC399" s="272" t="s">
        <v>6977</v>
      </c>
      <c r="HD399" s="272" t="s">
        <v>6977</v>
      </c>
      <c r="HE399" s="272" t="s">
        <v>6977</v>
      </c>
      <c r="HF399" s="272" t="s">
        <v>6977</v>
      </c>
      <c r="HG399" s="272" t="s">
        <v>6977</v>
      </c>
      <c r="HH399" s="272" t="s">
        <v>6977</v>
      </c>
      <c r="HI399" s="272" t="s">
        <v>6977</v>
      </c>
      <c r="HJ399" s="272" t="s">
        <v>6977</v>
      </c>
      <c r="HK399" s="272" t="s">
        <v>6977</v>
      </c>
      <c r="HL399" s="272" t="s">
        <v>6977</v>
      </c>
      <c r="HM399" s="272" t="s">
        <v>6977</v>
      </c>
      <c r="HN399" s="272" t="s">
        <v>6977</v>
      </c>
      <c r="HO399" s="272" t="s">
        <v>6977</v>
      </c>
      <c r="HP399" s="272" t="s">
        <v>6977</v>
      </c>
      <c r="HQ399" s="272" t="s">
        <v>6977</v>
      </c>
    </row>
    <row r="400" spans="3:225">
      <c r="C400" s="229"/>
      <c r="E400" s="229" t="s">
        <v>7212</v>
      </c>
      <c r="F400" s="235" t="s">
        <v>7295</v>
      </c>
      <c r="G400" s="260" t="s">
        <v>7206</v>
      </c>
      <c r="H400" s="261" t="s">
        <v>7213</v>
      </c>
      <c r="I400" s="272">
        <v>9.9648000000000003</v>
      </c>
      <c r="J400" s="272">
        <v>6.8315999999999999</v>
      </c>
      <c r="K400" s="272">
        <v>5.7780000000000005</v>
      </c>
      <c r="L400" s="272" t="s">
        <v>135</v>
      </c>
      <c r="M400" s="272" t="s">
        <v>135</v>
      </c>
      <c r="N400" s="272">
        <v>7.8078000000000003</v>
      </c>
      <c r="O400" s="272">
        <v>11.1896</v>
      </c>
      <c r="P400" s="272">
        <v>7.9892000000000003</v>
      </c>
      <c r="Q400" s="272">
        <v>11.1479</v>
      </c>
      <c r="R400" s="272">
        <v>11.784800000000001</v>
      </c>
      <c r="S400" s="272">
        <v>11.282</v>
      </c>
      <c r="T400" s="272">
        <v>5.1243999999999996</v>
      </c>
      <c r="U400" s="272">
        <v>6.0632000000000001</v>
      </c>
      <c r="V400" s="272" t="s">
        <v>135</v>
      </c>
      <c r="W400" s="272">
        <v>15.1799</v>
      </c>
      <c r="X400" s="272" t="s">
        <v>135</v>
      </c>
      <c r="Y400" s="272">
        <v>10.768000000000001</v>
      </c>
      <c r="Z400" s="272" t="s">
        <v>135</v>
      </c>
      <c r="AA400" s="272">
        <v>9.2088000000000001</v>
      </c>
      <c r="AB400" s="272" t="s">
        <v>135</v>
      </c>
      <c r="AC400" s="272">
        <v>6.6498999999999997</v>
      </c>
      <c r="AD400" s="272" t="s">
        <v>135</v>
      </c>
      <c r="AE400" s="272">
        <v>14.466699999999999</v>
      </c>
      <c r="AF400" s="272">
        <v>11.8941</v>
      </c>
      <c r="AG400" s="272" t="s">
        <v>135</v>
      </c>
      <c r="AH400" s="272" t="s">
        <v>135</v>
      </c>
      <c r="AI400" s="272">
        <v>2.1135999999999999</v>
      </c>
      <c r="AJ400" s="272">
        <v>14.37</v>
      </c>
      <c r="AK400" s="272">
        <v>3.7629000000000001</v>
      </c>
      <c r="AL400" s="272">
        <v>10.847099999999999</v>
      </c>
      <c r="AM400" s="272">
        <v>9.8908000000000005</v>
      </c>
      <c r="AN400" s="272">
        <v>11.3634</v>
      </c>
      <c r="AO400" s="272">
        <v>6.2824</v>
      </c>
      <c r="AP400" s="272" t="s">
        <v>135</v>
      </c>
      <c r="AQ400" s="272" t="s">
        <v>135</v>
      </c>
      <c r="AR400" s="272">
        <v>10.3996</v>
      </c>
      <c r="AS400" s="272">
        <v>11.910299999999999</v>
      </c>
      <c r="AT400" s="272">
        <v>3.4742000000000002</v>
      </c>
      <c r="AU400" s="272">
        <v>9.7899999999999991</v>
      </c>
      <c r="AV400" s="272" t="s">
        <v>135</v>
      </c>
      <c r="AW400" s="272">
        <v>7.6243999999999996</v>
      </c>
      <c r="AX400" s="272" t="s">
        <v>135</v>
      </c>
      <c r="AY400" s="272">
        <v>11.883800000000001</v>
      </c>
      <c r="AZ400" s="272">
        <v>7.4599000000000002</v>
      </c>
      <c r="BA400" s="272" t="s">
        <v>135</v>
      </c>
      <c r="BB400" s="272">
        <v>12.1997</v>
      </c>
      <c r="BC400" s="272" t="s">
        <v>135</v>
      </c>
      <c r="BD400" s="272" t="s">
        <v>135</v>
      </c>
      <c r="BE400" s="272">
        <v>7.2347999999999999</v>
      </c>
      <c r="BF400" s="272" t="s">
        <v>135</v>
      </c>
      <c r="BG400" s="272">
        <v>9.4664999999999999</v>
      </c>
      <c r="BH400" s="272" t="s">
        <v>135</v>
      </c>
      <c r="BI400" s="272">
        <v>11.4468</v>
      </c>
      <c r="BJ400" s="272" t="s">
        <v>135</v>
      </c>
      <c r="BK400" s="272">
        <v>6.9861000000000004</v>
      </c>
      <c r="BL400" s="272">
        <v>14.4057</v>
      </c>
      <c r="BM400" s="272">
        <v>8.9848999999999997</v>
      </c>
      <c r="BN400" s="272">
        <v>9.4077000000000002</v>
      </c>
      <c r="BO400" s="272">
        <v>10.107100000000001</v>
      </c>
      <c r="BP400" s="272">
        <v>14.842600000000001</v>
      </c>
      <c r="BQ400" s="272">
        <v>11.0336</v>
      </c>
      <c r="BR400" s="272">
        <v>19.598800000000001</v>
      </c>
      <c r="BS400" s="272">
        <v>10.4605</v>
      </c>
      <c r="BT400" s="272">
        <v>12.4384</v>
      </c>
      <c r="BU400" s="272">
        <v>15.8773</v>
      </c>
      <c r="BV400" s="272">
        <v>11.6959</v>
      </c>
      <c r="BW400" s="272">
        <v>8.1212</v>
      </c>
      <c r="BX400" s="272" t="s">
        <v>135</v>
      </c>
      <c r="BY400" s="272" t="s">
        <v>135</v>
      </c>
      <c r="BZ400" s="272" t="s">
        <v>135</v>
      </c>
      <c r="CA400" s="272" t="s">
        <v>135</v>
      </c>
      <c r="CB400" s="272" t="s">
        <v>135</v>
      </c>
      <c r="CC400" s="272">
        <v>6.2351000000000001</v>
      </c>
      <c r="CD400" s="272">
        <v>13.9026</v>
      </c>
      <c r="CE400" s="272" t="s">
        <v>135</v>
      </c>
      <c r="CF400" s="272" t="s">
        <v>135</v>
      </c>
      <c r="CG400" s="272">
        <v>15.0655</v>
      </c>
      <c r="CH400" s="272">
        <v>11.4686</v>
      </c>
      <c r="CI400" s="272">
        <v>10.742599999999999</v>
      </c>
      <c r="CJ400" s="272">
        <v>5.6627999999999998</v>
      </c>
      <c r="CK400" s="272" t="s">
        <v>135</v>
      </c>
      <c r="CL400" s="272">
        <v>12.709099999999999</v>
      </c>
      <c r="CM400" s="272">
        <v>10.67</v>
      </c>
      <c r="CN400" s="272">
        <v>5.7876000000000003</v>
      </c>
      <c r="CO400" s="272">
        <v>5.4619999999999997</v>
      </c>
      <c r="CP400" s="272">
        <v>3.1661999999999999</v>
      </c>
      <c r="CQ400" s="272" t="s">
        <v>135</v>
      </c>
      <c r="CR400" s="272" t="s">
        <v>135</v>
      </c>
      <c r="CS400" s="272">
        <v>9.7611000000000008</v>
      </c>
      <c r="CT400" s="272">
        <v>11.151299999999999</v>
      </c>
      <c r="CU400" s="272" t="s">
        <v>135</v>
      </c>
      <c r="CV400" s="272" t="s">
        <v>135</v>
      </c>
      <c r="CW400" s="272">
        <v>16.4328</v>
      </c>
      <c r="CX400" s="272">
        <v>10.473599999999999</v>
      </c>
      <c r="CY400" s="272">
        <v>17.640699999999999</v>
      </c>
      <c r="CZ400" s="272">
        <v>9.7187999999999999</v>
      </c>
      <c r="DA400" s="272">
        <v>9.1971000000000007</v>
      </c>
      <c r="DB400" s="272">
        <v>13.0959</v>
      </c>
      <c r="DC400" s="272" t="s">
        <v>135</v>
      </c>
      <c r="DD400" s="272">
        <v>8.8328000000000007</v>
      </c>
      <c r="DE400" s="272">
        <v>13.1501</v>
      </c>
      <c r="DF400" s="272">
        <v>16.701799999999999</v>
      </c>
      <c r="DG400" s="272">
        <v>13.557399999999999</v>
      </c>
      <c r="DH400" s="272">
        <v>6.4147999999999996</v>
      </c>
      <c r="DI400" s="272" t="s">
        <v>135</v>
      </c>
      <c r="DJ400" s="272" t="s">
        <v>135</v>
      </c>
      <c r="DK400" s="272">
        <v>9.7789000000000001</v>
      </c>
      <c r="DL400" s="272" t="s">
        <v>135</v>
      </c>
      <c r="DM400" s="272">
        <v>12.376899999999999</v>
      </c>
      <c r="DN400" s="272" t="s">
        <v>135</v>
      </c>
      <c r="DO400" s="272">
        <v>7.2050999999999998</v>
      </c>
      <c r="DP400" s="272">
        <v>-6.4715999999999996</v>
      </c>
      <c r="DQ400" s="272" t="s">
        <v>135</v>
      </c>
      <c r="DR400" s="272" t="s">
        <v>135</v>
      </c>
      <c r="DS400" s="272">
        <v>16.058599999999998</v>
      </c>
      <c r="DT400" s="272" t="s">
        <v>135</v>
      </c>
      <c r="DU400" s="272" t="s">
        <v>135</v>
      </c>
      <c r="DV400" s="272">
        <v>1.0992</v>
      </c>
      <c r="DW400" s="272">
        <v>16.418099999999999</v>
      </c>
      <c r="DX400" s="272">
        <v>-0.74019999999999997</v>
      </c>
      <c r="DY400" s="272">
        <v>16.577500000000001</v>
      </c>
      <c r="DZ400" s="272">
        <v>4.1127000000000002</v>
      </c>
      <c r="EA400" s="272" t="s">
        <v>135</v>
      </c>
      <c r="EB400" s="272" t="s">
        <v>135</v>
      </c>
      <c r="EC400" s="272" t="s">
        <v>135</v>
      </c>
      <c r="ED400" s="272">
        <v>8.9197000000000006</v>
      </c>
      <c r="EE400" s="272">
        <v>12.688499999999999</v>
      </c>
      <c r="EF400" s="272" t="s">
        <v>135</v>
      </c>
      <c r="EG400" s="272" t="s">
        <v>135</v>
      </c>
      <c r="EH400" s="272" t="s">
        <v>135</v>
      </c>
      <c r="EI400" s="272" t="s">
        <v>135</v>
      </c>
      <c r="EJ400" s="272" t="s">
        <v>135</v>
      </c>
      <c r="EK400" s="272">
        <v>10.1821</v>
      </c>
      <c r="EL400" s="272">
        <v>10.174200000000001</v>
      </c>
      <c r="EM400" s="272" t="s">
        <v>135</v>
      </c>
      <c r="EN400" s="272">
        <v>8.3224999999999998</v>
      </c>
      <c r="EO400" s="272">
        <v>-18.805</v>
      </c>
      <c r="EP400" s="272" t="s">
        <v>6977</v>
      </c>
      <c r="EQ400" s="272" t="s">
        <v>6977</v>
      </c>
      <c r="ER400" s="272" t="s">
        <v>6977</v>
      </c>
      <c r="ES400" s="272" t="s">
        <v>6977</v>
      </c>
      <c r="ET400" s="272" t="s">
        <v>6977</v>
      </c>
      <c r="EU400" s="272" t="s">
        <v>6977</v>
      </c>
      <c r="EV400" s="272" t="s">
        <v>6977</v>
      </c>
      <c r="EW400" s="272" t="s">
        <v>6977</v>
      </c>
      <c r="EX400" s="272" t="s">
        <v>6977</v>
      </c>
      <c r="EY400" s="272" t="s">
        <v>6977</v>
      </c>
      <c r="EZ400" s="272" t="s">
        <v>6977</v>
      </c>
      <c r="FA400" s="272" t="s">
        <v>6977</v>
      </c>
      <c r="FB400" s="272" t="s">
        <v>6977</v>
      </c>
      <c r="FC400" s="272" t="s">
        <v>6977</v>
      </c>
      <c r="FD400" s="272" t="s">
        <v>6977</v>
      </c>
      <c r="FE400" s="272" t="s">
        <v>6977</v>
      </c>
      <c r="FF400" s="272" t="s">
        <v>6977</v>
      </c>
      <c r="FG400" s="272" t="s">
        <v>6977</v>
      </c>
      <c r="FH400" s="272" t="s">
        <v>6977</v>
      </c>
      <c r="FI400" s="272" t="s">
        <v>6977</v>
      </c>
      <c r="FJ400" s="272" t="s">
        <v>6977</v>
      </c>
      <c r="FK400" s="272" t="s">
        <v>6977</v>
      </c>
      <c r="FL400" s="272" t="s">
        <v>6977</v>
      </c>
      <c r="FM400" s="272" t="s">
        <v>6977</v>
      </c>
      <c r="FN400" s="272" t="s">
        <v>6977</v>
      </c>
      <c r="FO400" s="272" t="s">
        <v>6977</v>
      </c>
      <c r="FP400" s="272" t="s">
        <v>6977</v>
      </c>
      <c r="FQ400" s="272" t="s">
        <v>6977</v>
      </c>
      <c r="FR400" s="272" t="s">
        <v>6977</v>
      </c>
      <c r="FS400" s="272" t="s">
        <v>6977</v>
      </c>
      <c r="FT400" s="272" t="s">
        <v>6977</v>
      </c>
      <c r="FU400" s="272" t="s">
        <v>6977</v>
      </c>
      <c r="FV400" s="272" t="s">
        <v>6977</v>
      </c>
      <c r="FW400" s="272" t="s">
        <v>6977</v>
      </c>
      <c r="FX400" s="272" t="s">
        <v>6977</v>
      </c>
      <c r="FY400" s="272" t="s">
        <v>6977</v>
      </c>
      <c r="FZ400" s="272" t="s">
        <v>6977</v>
      </c>
      <c r="GA400" s="272" t="s">
        <v>6977</v>
      </c>
      <c r="GB400" s="272" t="s">
        <v>6977</v>
      </c>
      <c r="GC400" s="272" t="s">
        <v>6977</v>
      </c>
      <c r="GD400" s="272" t="s">
        <v>6977</v>
      </c>
      <c r="GE400" s="272" t="s">
        <v>6977</v>
      </c>
      <c r="GF400" s="272" t="s">
        <v>6977</v>
      </c>
      <c r="GG400" s="272" t="s">
        <v>6977</v>
      </c>
      <c r="GH400" s="272" t="s">
        <v>6977</v>
      </c>
      <c r="GI400" s="272" t="s">
        <v>6977</v>
      </c>
      <c r="GJ400" s="272" t="s">
        <v>6977</v>
      </c>
      <c r="GK400" s="272" t="s">
        <v>6977</v>
      </c>
      <c r="GL400" s="272" t="s">
        <v>6977</v>
      </c>
      <c r="GM400" s="272" t="s">
        <v>6977</v>
      </c>
      <c r="GN400" s="272" t="s">
        <v>6977</v>
      </c>
      <c r="GO400" s="272" t="s">
        <v>6977</v>
      </c>
      <c r="GP400" s="272" t="s">
        <v>6977</v>
      </c>
      <c r="GQ400" s="272" t="s">
        <v>6977</v>
      </c>
      <c r="GR400" s="272" t="s">
        <v>6977</v>
      </c>
      <c r="GS400" s="272" t="s">
        <v>6977</v>
      </c>
      <c r="GT400" s="272" t="s">
        <v>6977</v>
      </c>
      <c r="GU400" s="272" t="s">
        <v>6977</v>
      </c>
      <c r="GV400" s="272" t="s">
        <v>6977</v>
      </c>
      <c r="GW400" s="272" t="s">
        <v>6977</v>
      </c>
      <c r="GX400" s="272" t="s">
        <v>6977</v>
      </c>
      <c r="GY400" s="272" t="s">
        <v>6977</v>
      </c>
      <c r="GZ400" s="272" t="s">
        <v>6977</v>
      </c>
      <c r="HA400" s="272" t="s">
        <v>6977</v>
      </c>
      <c r="HB400" s="272" t="s">
        <v>6977</v>
      </c>
      <c r="HC400" s="272" t="s">
        <v>6977</v>
      </c>
      <c r="HD400" s="272" t="s">
        <v>6977</v>
      </c>
      <c r="HE400" s="272" t="s">
        <v>6977</v>
      </c>
      <c r="HF400" s="272" t="s">
        <v>6977</v>
      </c>
      <c r="HG400" s="272" t="s">
        <v>6977</v>
      </c>
      <c r="HH400" s="272" t="s">
        <v>6977</v>
      </c>
      <c r="HI400" s="272" t="s">
        <v>6977</v>
      </c>
      <c r="HJ400" s="272" t="s">
        <v>6977</v>
      </c>
      <c r="HK400" s="272" t="s">
        <v>6977</v>
      </c>
      <c r="HL400" s="272" t="s">
        <v>6977</v>
      </c>
      <c r="HM400" s="272" t="s">
        <v>6977</v>
      </c>
      <c r="HN400" s="272" t="s">
        <v>6977</v>
      </c>
      <c r="HO400" s="272" t="s">
        <v>6977</v>
      </c>
      <c r="HP400" s="272" t="s">
        <v>6977</v>
      </c>
      <c r="HQ400" s="272" t="s">
        <v>6977</v>
      </c>
    </row>
    <row r="401" spans="1:225">
      <c r="C401" s="229"/>
      <c r="E401" s="229" t="s">
        <v>7214</v>
      </c>
      <c r="F401" s="235" t="s">
        <v>7295</v>
      </c>
      <c r="G401" s="260" t="s">
        <v>7206</v>
      </c>
      <c r="H401" s="261" t="s">
        <v>7213</v>
      </c>
      <c r="I401" s="272">
        <v>10.733700000000001</v>
      </c>
      <c r="J401" s="272">
        <v>7.0400999999999998</v>
      </c>
      <c r="K401" s="272">
        <v>8.0417000000000005</v>
      </c>
      <c r="L401" s="272" t="s">
        <v>135</v>
      </c>
      <c r="M401" s="272" t="s">
        <v>135</v>
      </c>
      <c r="N401" s="272">
        <v>7.6298000000000004</v>
      </c>
      <c r="O401" s="272">
        <v>10.568200000000001</v>
      </c>
      <c r="P401" s="272">
        <v>6.7931999999999997</v>
      </c>
      <c r="Q401" s="272">
        <v>9.5632000000000001</v>
      </c>
      <c r="R401" s="272">
        <v>10.829000000000001</v>
      </c>
      <c r="S401" s="272">
        <v>12.4261</v>
      </c>
      <c r="T401" s="272">
        <v>5.8048999999999999</v>
      </c>
      <c r="U401" s="272">
        <v>6.9495000000000005</v>
      </c>
      <c r="V401" s="272" t="s">
        <v>135</v>
      </c>
      <c r="W401" s="272">
        <v>13.5296</v>
      </c>
      <c r="X401" s="272" t="s">
        <v>135</v>
      </c>
      <c r="Y401" s="272">
        <v>9.3225999999999996</v>
      </c>
      <c r="Z401" s="272" t="s">
        <v>135</v>
      </c>
      <c r="AA401" s="272">
        <v>7.7996999999999996</v>
      </c>
      <c r="AB401" s="272" t="s">
        <v>135</v>
      </c>
      <c r="AC401" s="272">
        <v>6.4104000000000001</v>
      </c>
      <c r="AD401" s="272" t="s">
        <v>135</v>
      </c>
      <c r="AE401" s="272">
        <v>14.142799999999999</v>
      </c>
      <c r="AF401" s="272">
        <v>11.7623</v>
      </c>
      <c r="AG401" s="272" t="s">
        <v>135</v>
      </c>
      <c r="AH401" s="272" t="s">
        <v>135</v>
      </c>
      <c r="AI401" s="272">
        <v>1.2344999999999999</v>
      </c>
      <c r="AJ401" s="272">
        <v>13.852</v>
      </c>
      <c r="AK401" s="272">
        <v>5.2279</v>
      </c>
      <c r="AL401" s="272">
        <v>12.780100000000001</v>
      </c>
      <c r="AM401" s="272">
        <v>9.0218000000000007</v>
      </c>
      <c r="AN401" s="272">
        <v>10.143800000000001</v>
      </c>
      <c r="AO401" s="272">
        <v>8.1561000000000003</v>
      </c>
      <c r="AP401" s="272" t="s">
        <v>135</v>
      </c>
      <c r="AQ401" s="272">
        <v>11.290100000000001</v>
      </c>
      <c r="AR401" s="272">
        <v>13.3856</v>
      </c>
      <c r="AS401" s="272" t="s">
        <v>135</v>
      </c>
      <c r="AT401" s="272">
        <v>3.1181000000000001</v>
      </c>
      <c r="AU401" s="272">
        <v>8.4435000000000002</v>
      </c>
      <c r="AV401" s="272" t="s">
        <v>135</v>
      </c>
      <c r="AW401" s="272">
        <v>9.0619999999999994</v>
      </c>
      <c r="AX401" s="272" t="s">
        <v>135</v>
      </c>
      <c r="AY401" s="272">
        <v>11.3056</v>
      </c>
      <c r="AZ401" s="272">
        <v>7.3994999999999997</v>
      </c>
      <c r="BA401" s="272" t="s">
        <v>135</v>
      </c>
      <c r="BB401" s="272">
        <v>14.3325</v>
      </c>
      <c r="BC401" s="272" t="s">
        <v>135</v>
      </c>
      <c r="BD401" s="272" t="s">
        <v>135</v>
      </c>
      <c r="BE401" s="272">
        <v>6.2735000000000003</v>
      </c>
      <c r="BF401" s="272" t="s">
        <v>135</v>
      </c>
      <c r="BG401" s="272">
        <v>8.6026000000000007</v>
      </c>
      <c r="BH401" s="272" t="s">
        <v>135</v>
      </c>
      <c r="BI401" s="272">
        <v>13.3588</v>
      </c>
      <c r="BJ401" s="272">
        <v>5.2107000000000001</v>
      </c>
      <c r="BK401" s="272">
        <v>9.3451000000000004</v>
      </c>
      <c r="BL401" s="272">
        <v>15.418200000000001</v>
      </c>
      <c r="BM401" s="272">
        <v>8.6379999999999999</v>
      </c>
      <c r="BN401" s="272">
        <v>11.5663</v>
      </c>
      <c r="BO401" s="272">
        <v>10.858700000000001</v>
      </c>
      <c r="BP401" s="272">
        <v>13.124700000000001</v>
      </c>
      <c r="BQ401" s="272">
        <v>11.197900000000001</v>
      </c>
      <c r="BR401" s="272">
        <v>21.313199999999998</v>
      </c>
      <c r="BS401" s="272">
        <v>9.6296999999999997</v>
      </c>
      <c r="BT401" s="272">
        <v>15.191800000000001</v>
      </c>
      <c r="BU401" s="272">
        <v>16.3858</v>
      </c>
      <c r="BV401" s="272">
        <v>10.9856</v>
      </c>
      <c r="BW401" s="272">
        <v>6.3398000000000003</v>
      </c>
      <c r="BX401" s="272" t="s">
        <v>135</v>
      </c>
      <c r="BY401" s="272" t="s">
        <v>135</v>
      </c>
      <c r="BZ401" s="272" t="s">
        <v>135</v>
      </c>
      <c r="CA401" s="272" t="s">
        <v>135</v>
      </c>
      <c r="CB401" s="272" t="s">
        <v>135</v>
      </c>
      <c r="CC401" s="272">
        <v>6.1600999999999999</v>
      </c>
      <c r="CD401" s="272">
        <v>12.773099999999999</v>
      </c>
      <c r="CE401" s="272" t="s">
        <v>135</v>
      </c>
      <c r="CF401" s="272" t="s">
        <v>135</v>
      </c>
      <c r="CG401" s="272">
        <v>17.5289</v>
      </c>
      <c r="CH401" s="272">
        <v>11.02</v>
      </c>
      <c r="CI401" s="272">
        <v>10.362500000000001</v>
      </c>
      <c r="CJ401" s="272">
        <v>5.6797000000000004</v>
      </c>
      <c r="CK401" s="272" t="s">
        <v>135</v>
      </c>
      <c r="CL401" s="272">
        <v>17.308900000000001</v>
      </c>
      <c r="CM401" s="272">
        <v>9.85</v>
      </c>
      <c r="CN401" s="272">
        <v>6.6205999999999996</v>
      </c>
      <c r="CO401" s="272">
        <v>5.9236000000000004</v>
      </c>
      <c r="CP401" s="272">
        <v>4.4640000000000004</v>
      </c>
      <c r="CQ401" s="272" t="s">
        <v>135</v>
      </c>
      <c r="CR401" s="272" t="s">
        <v>135</v>
      </c>
      <c r="CS401" s="272">
        <v>8.4923999999999999</v>
      </c>
      <c r="CT401" s="272">
        <v>11.9435</v>
      </c>
      <c r="CU401" s="272" t="s">
        <v>135</v>
      </c>
      <c r="CV401" s="272" t="s">
        <v>135</v>
      </c>
      <c r="CW401" s="272">
        <v>16.326499999999999</v>
      </c>
      <c r="CX401" s="272">
        <v>9.8643000000000001</v>
      </c>
      <c r="CY401" s="272">
        <v>18.103300000000001</v>
      </c>
      <c r="CZ401" s="272">
        <v>2.9868000000000001</v>
      </c>
      <c r="DA401" s="272">
        <v>12.7075</v>
      </c>
      <c r="DB401" s="272">
        <v>12.2318</v>
      </c>
      <c r="DC401" s="272" t="s">
        <v>135</v>
      </c>
      <c r="DD401" s="272">
        <v>8.9731000000000005</v>
      </c>
      <c r="DE401" s="272">
        <v>11.867900000000001</v>
      </c>
      <c r="DF401" s="272">
        <v>15.2392</v>
      </c>
      <c r="DG401" s="272">
        <v>14.3932</v>
      </c>
      <c r="DH401" s="272">
        <v>6.5429000000000004</v>
      </c>
      <c r="DI401" s="272" t="s">
        <v>135</v>
      </c>
      <c r="DJ401" s="272" t="s">
        <v>135</v>
      </c>
      <c r="DK401" s="272">
        <v>19.363099999999999</v>
      </c>
      <c r="DL401" s="272" t="s">
        <v>135</v>
      </c>
      <c r="DM401" s="272">
        <v>10.3089</v>
      </c>
      <c r="DN401" s="272" t="s">
        <v>135</v>
      </c>
      <c r="DO401" s="272">
        <v>7.6355000000000004</v>
      </c>
      <c r="DP401" s="272">
        <v>5.7538</v>
      </c>
      <c r="DQ401" s="272" t="s">
        <v>135</v>
      </c>
      <c r="DR401" s="272" t="s">
        <v>135</v>
      </c>
      <c r="DS401" s="272">
        <v>15.0343</v>
      </c>
      <c r="DT401" s="272" t="s">
        <v>135</v>
      </c>
      <c r="DU401" s="272" t="s">
        <v>135</v>
      </c>
      <c r="DV401" s="272">
        <v>6.5994999999999999</v>
      </c>
      <c r="DW401" s="272">
        <v>16.6815</v>
      </c>
      <c r="DX401" s="272">
        <v>-2.4851999999999999</v>
      </c>
      <c r="DY401" s="272">
        <v>16.8386</v>
      </c>
      <c r="DZ401" s="272">
        <v>2.7155</v>
      </c>
      <c r="EA401" s="272" t="s">
        <v>135</v>
      </c>
      <c r="EB401" s="272" t="s">
        <v>135</v>
      </c>
      <c r="EC401" s="272" t="s">
        <v>135</v>
      </c>
      <c r="ED401" s="272">
        <v>7.9680999999999997</v>
      </c>
      <c r="EE401" s="272">
        <v>10.8103</v>
      </c>
      <c r="EF401" s="272">
        <v>14.319100000000001</v>
      </c>
      <c r="EG401" s="272" t="s">
        <v>135</v>
      </c>
      <c r="EH401" s="272" t="s">
        <v>135</v>
      </c>
      <c r="EI401" s="272" t="s">
        <v>135</v>
      </c>
      <c r="EJ401" s="272" t="s">
        <v>135</v>
      </c>
      <c r="EK401" s="272">
        <v>7.6740000000000004</v>
      </c>
      <c r="EL401" s="272">
        <v>10.3856</v>
      </c>
      <c r="EM401" s="272" t="s">
        <v>135</v>
      </c>
      <c r="EN401" s="272">
        <v>7.7819000000000003</v>
      </c>
      <c r="EO401" s="272" t="s">
        <v>135</v>
      </c>
      <c r="EP401" s="272" t="s">
        <v>6977</v>
      </c>
      <c r="EQ401" s="272" t="s">
        <v>6977</v>
      </c>
      <c r="ER401" s="272" t="s">
        <v>6977</v>
      </c>
      <c r="ES401" s="272" t="s">
        <v>6977</v>
      </c>
      <c r="ET401" s="272" t="s">
        <v>6977</v>
      </c>
      <c r="EU401" s="272" t="s">
        <v>6977</v>
      </c>
      <c r="EV401" s="272" t="s">
        <v>6977</v>
      </c>
      <c r="EW401" s="272" t="s">
        <v>6977</v>
      </c>
      <c r="EX401" s="272" t="s">
        <v>6977</v>
      </c>
      <c r="EY401" s="272" t="s">
        <v>6977</v>
      </c>
      <c r="EZ401" s="272" t="s">
        <v>6977</v>
      </c>
      <c r="FA401" s="272" t="s">
        <v>6977</v>
      </c>
      <c r="FB401" s="272" t="s">
        <v>6977</v>
      </c>
      <c r="FC401" s="272" t="s">
        <v>6977</v>
      </c>
      <c r="FD401" s="272" t="s">
        <v>6977</v>
      </c>
      <c r="FE401" s="272" t="s">
        <v>6977</v>
      </c>
      <c r="FF401" s="272" t="s">
        <v>6977</v>
      </c>
      <c r="FG401" s="272" t="s">
        <v>6977</v>
      </c>
      <c r="FH401" s="272" t="s">
        <v>6977</v>
      </c>
      <c r="FI401" s="272" t="s">
        <v>6977</v>
      </c>
      <c r="FJ401" s="272" t="s">
        <v>6977</v>
      </c>
      <c r="FK401" s="272" t="s">
        <v>6977</v>
      </c>
      <c r="FL401" s="272" t="s">
        <v>6977</v>
      </c>
      <c r="FM401" s="272" t="s">
        <v>6977</v>
      </c>
      <c r="FN401" s="272" t="s">
        <v>6977</v>
      </c>
      <c r="FO401" s="272" t="s">
        <v>6977</v>
      </c>
      <c r="FP401" s="272" t="s">
        <v>6977</v>
      </c>
      <c r="FQ401" s="272" t="s">
        <v>6977</v>
      </c>
      <c r="FR401" s="272" t="s">
        <v>6977</v>
      </c>
      <c r="FS401" s="272" t="s">
        <v>6977</v>
      </c>
      <c r="FT401" s="272" t="s">
        <v>6977</v>
      </c>
      <c r="FU401" s="272" t="s">
        <v>6977</v>
      </c>
      <c r="FV401" s="272" t="s">
        <v>6977</v>
      </c>
      <c r="FW401" s="272" t="s">
        <v>6977</v>
      </c>
      <c r="FX401" s="272" t="s">
        <v>6977</v>
      </c>
      <c r="FY401" s="272" t="s">
        <v>6977</v>
      </c>
      <c r="FZ401" s="272" t="s">
        <v>6977</v>
      </c>
      <c r="GA401" s="272" t="s">
        <v>6977</v>
      </c>
      <c r="GB401" s="272" t="s">
        <v>6977</v>
      </c>
      <c r="GC401" s="272" t="s">
        <v>6977</v>
      </c>
      <c r="GD401" s="272" t="s">
        <v>6977</v>
      </c>
      <c r="GE401" s="272" t="s">
        <v>6977</v>
      </c>
      <c r="GF401" s="272" t="s">
        <v>6977</v>
      </c>
      <c r="GG401" s="272" t="s">
        <v>6977</v>
      </c>
      <c r="GH401" s="272" t="s">
        <v>6977</v>
      </c>
      <c r="GI401" s="272" t="s">
        <v>6977</v>
      </c>
      <c r="GJ401" s="272" t="s">
        <v>6977</v>
      </c>
      <c r="GK401" s="272" t="s">
        <v>6977</v>
      </c>
      <c r="GL401" s="272" t="s">
        <v>6977</v>
      </c>
      <c r="GM401" s="272" t="s">
        <v>6977</v>
      </c>
      <c r="GN401" s="272" t="s">
        <v>6977</v>
      </c>
      <c r="GO401" s="272" t="s">
        <v>6977</v>
      </c>
      <c r="GP401" s="272" t="s">
        <v>6977</v>
      </c>
      <c r="GQ401" s="272" t="s">
        <v>6977</v>
      </c>
      <c r="GR401" s="272" t="s">
        <v>6977</v>
      </c>
      <c r="GS401" s="272" t="s">
        <v>6977</v>
      </c>
      <c r="GT401" s="272" t="s">
        <v>6977</v>
      </c>
      <c r="GU401" s="272" t="s">
        <v>6977</v>
      </c>
      <c r="GV401" s="272" t="s">
        <v>6977</v>
      </c>
      <c r="GW401" s="272" t="s">
        <v>6977</v>
      </c>
      <c r="GX401" s="272" t="s">
        <v>6977</v>
      </c>
      <c r="GY401" s="272" t="s">
        <v>6977</v>
      </c>
      <c r="GZ401" s="272" t="s">
        <v>6977</v>
      </c>
      <c r="HA401" s="272" t="s">
        <v>6977</v>
      </c>
      <c r="HB401" s="272" t="s">
        <v>6977</v>
      </c>
      <c r="HC401" s="272" t="s">
        <v>6977</v>
      </c>
      <c r="HD401" s="272" t="s">
        <v>6977</v>
      </c>
      <c r="HE401" s="272" t="s">
        <v>6977</v>
      </c>
      <c r="HF401" s="272" t="s">
        <v>6977</v>
      </c>
      <c r="HG401" s="272" t="s">
        <v>6977</v>
      </c>
      <c r="HH401" s="272" t="s">
        <v>6977</v>
      </c>
      <c r="HI401" s="272" t="s">
        <v>6977</v>
      </c>
      <c r="HJ401" s="272" t="s">
        <v>6977</v>
      </c>
      <c r="HK401" s="272" t="s">
        <v>6977</v>
      </c>
      <c r="HL401" s="272" t="s">
        <v>6977</v>
      </c>
      <c r="HM401" s="272" t="s">
        <v>6977</v>
      </c>
      <c r="HN401" s="272" t="s">
        <v>6977</v>
      </c>
      <c r="HO401" s="272" t="s">
        <v>6977</v>
      </c>
      <c r="HP401" s="272" t="s">
        <v>6977</v>
      </c>
      <c r="HQ401" s="272" t="s">
        <v>6977</v>
      </c>
    </row>
    <row r="402" spans="1:225">
      <c r="C402" s="229"/>
      <c r="E402" s="229" t="s">
        <v>7215</v>
      </c>
      <c r="F402" s="235" t="s">
        <v>7295</v>
      </c>
      <c r="G402" s="260" t="s">
        <v>7206</v>
      </c>
      <c r="H402" s="261" t="s">
        <v>7213</v>
      </c>
      <c r="I402" s="272">
        <v>12.888400000000001</v>
      </c>
      <c r="J402" s="272">
        <v>7.7861000000000002</v>
      </c>
      <c r="K402" s="272">
        <v>9.0723000000000003</v>
      </c>
      <c r="L402" s="272" t="s">
        <v>135</v>
      </c>
      <c r="M402" s="272" t="s">
        <v>135</v>
      </c>
      <c r="N402" s="272">
        <v>7.7595000000000001</v>
      </c>
      <c r="O402" s="272">
        <v>10.193300000000001</v>
      </c>
      <c r="P402" s="272">
        <v>5.9211</v>
      </c>
      <c r="Q402" s="272">
        <v>11.1991</v>
      </c>
      <c r="R402" s="272">
        <v>10.2285</v>
      </c>
      <c r="S402" s="272">
        <v>13.542899999999999</v>
      </c>
      <c r="T402" s="272">
        <v>6.9519000000000002</v>
      </c>
      <c r="U402" s="272">
        <v>6.2797999999999998</v>
      </c>
      <c r="V402" s="272" t="s">
        <v>135</v>
      </c>
      <c r="W402" s="272">
        <v>12.540900000000001</v>
      </c>
      <c r="X402" s="272" t="s">
        <v>135</v>
      </c>
      <c r="Y402" s="272">
        <v>8.4892000000000003</v>
      </c>
      <c r="Z402" s="272" t="s">
        <v>135</v>
      </c>
      <c r="AA402" s="272">
        <v>7.6342999999999996</v>
      </c>
      <c r="AB402" s="272" t="s">
        <v>135</v>
      </c>
      <c r="AC402" s="272">
        <v>5.8532999999999999</v>
      </c>
      <c r="AD402" s="272" t="s">
        <v>135</v>
      </c>
      <c r="AE402" s="272">
        <v>15.2818</v>
      </c>
      <c r="AF402" s="272">
        <v>11.8506</v>
      </c>
      <c r="AG402" s="272" t="s">
        <v>135</v>
      </c>
      <c r="AH402" s="272" t="s">
        <v>135</v>
      </c>
      <c r="AI402" s="272" t="s">
        <v>135</v>
      </c>
      <c r="AJ402" s="272">
        <v>13.901199999999999</v>
      </c>
      <c r="AK402" s="272">
        <v>5.5053000000000001</v>
      </c>
      <c r="AL402" s="272">
        <v>12.5627</v>
      </c>
      <c r="AM402" s="272">
        <v>9.8420000000000005</v>
      </c>
      <c r="AN402" s="272">
        <v>9.48</v>
      </c>
      <c r="AO402" s="272">
        <v>9.3147000000000002</v>
      </c>
      <c r="AP402" s="272" t="s">
        <v>135</v>
      </c>
      <c r="AQ402" s="272" t="s">
        <v>135</v>
      </c>
      <c r="AR402" s="272">
        <v>14.571300000000001</v>
      </c>
      <c r="AS402" s="272" t="s">
        <v>135</v>
      </c>
      <c r="AT402" s="272">
        <v>3.6665999999999999</v>
      </c>
      <c r="AU402" s="272">
        <v>8.6579999999999995</v>
      </c>
      <c r="AV402" s="272" t="s">
        <v>135</v>
      </c>
      <c r="AW402" s="272">
        <v>9.0530000000000008</v>
      </c>
      <c r="AX402" s="272" t="s">
        <v>135</v>
      </c>
      <c r="AY402" s="272">
        <v>11.6914</v>
      </c>
      <c r="AZ402" s="272">
        <v>7.4808000000000003</v>
      </c>
      <c r="BA402" s="272" t="s">
        <v>135</v>
      </c>
      <c r="BB402" s="272">
        <v>14.613300000000001</v>
      </c>
      <c r="BC402" s="272" t="s">
        <v>135</v>
      </c>
      <c r="BD402" s="272" t="s">
        <v>135</v>
      </c>
      <c r="BE402" s="272">
        <v>7.2259000000000002</v>
      </c>
      <c r="BF402" s="272" t="s">
        <v>135</v>
      </c>
      <c r="BG402" s="272">
        <v>9.0554000000000006</v>
      </c>
      <c r="BH402" s="272" t="s">
        <v>135</v>
      </c>
      <c r="BI402" s="272">
        <v>15.2033</v>
      </c>
      <c r="BJ402" s="272">
        <v>10.000500000000001</v>
      </c>
      <c r="BK402" s="272">
        <v>8.7256999999999998</v>
      </c>
      <c r="BL402" s="272">
        <v>17.618200000000002</v>
      </c>
      <c r="BM402" s="272">
        <v>8.6804000000000006</v>
      </c>
      <c r="BN402" s="272">
        <v>13.221299999999999</v>
      </c>
      <c r="BO402" s="272">
        <v>11.249700000000001</v>
      </c>
      <c r="BP402" s="272">
        <v>11.344200000000001</v>
      </c>
      <c r="BQ402" s="272">
        <v>13.2819</v>
      </c>
      <c r="BR402" s="272">
        <v>21.422699999999999</v>
      </c>
      <c r="BS402" s="272">
        <v>9.7421000000000006</v>
      </c>
      <c r="BT402" s="272">
        <v>14.974299999999999</v>
      </c>
      <c r="BU402" s="272">
        <v>17.1494</v>
      </c>
      <c r="BV402" s="272">
        <v>9.5372000000000003</v>
      </c>
      <c r="BW402" s="272">
        <v>6.2054</v>
      </c>
      <c r="BX402" s="272" t="s">
        <v>135</v>
      </c>
      <c r="BY402" s="272" t="s">
        <v>135</v>
      </c>
      <c r="BZ402" s="272" t="s">
        <v>135</v>
      </c>
      <c r="CA402" s="272" t="s">
        <v>135</v>
      </c>
      <c r="CB402" s="272" t="s">
        <v>135</v>
      </c>
      <c r="CC402" s="272">
        <v>6.6173000000000002</v>
      </c>
      <c r="CD402" s="272">
        <v>11.964700000000001</v>
      </c>
      <c r="CE402" s="272" t="s">
        <v>135</v>
      </c>
      <c r="CF402" s="272" t="s">
        <v>135</v>
      </c>
      <c r="CG402" s="272">
        <v>17.645600000000002</v>
      </c>
      <c r="CH402" s="272">
        <v>10.783899999999999</v>
      </c>
      <c r="CI402" s="272">
        <v>10.235799999999999</v>
      </c>
      <c r="CJ402" s="272">
        <v>5.4053000000000004</v>
      </c>
      <c r="CK402" s="272" t="s">
        <v>135</v>
      </c>
      <c r="CL402" s="272">
        <v>16.1617</v>
      </c>
      <c r="CM402" s="272">
        <v>10.716699999999999</v>
      </c>
      <c r="CN402" s="272">
        <v>7.2701000000000002</v>
      </c>
      <c r="CO402" s="272">
        <v>6.7108999999999996</v>
      </c>
      <c r="CP402" s="272">
        <v>3.4592999999999998</v>
      </c>
      <c r="CQ402" s="272" t="s">
        <v>135</v>
      </c>
      <c r="CR402" s="272" t="s">
        <v>135</v>
      </c>
      <c r="CS402" s="272">
        <v>9.0471000000000004</v>
      </c>
      <c r="CT402" s="272">
        <v>14.2616</v>
      </c>
      <c r="CU402" s="272" t="s">
        <v>135</v>
      </c>
      <c r="CV402" s="272" t="s">
        <v>135</v>
      </c>
      <c r="CW402" s="272">
        <v>15.3931</v>
      </c>
      <c r="CX402" s="272">
        <v>9.3803000000000001</v>
      </c>
      <c r="CY402" s="272">
        <v>18.720199999999998</v>
      </c>
      <c r="CZ402" s="272">
        <v>3.2042000000000002</v>
      </c>
      <c r="DA402" s="272">
        <v>13.5275</v>
      </c>
      <c r="DB402" s="272">
        <v>11.6419</v>
      </c>
      <c r="DC402" s="272" t="s">
        <v>135</v>
      </c>
      <c r="DD402" s="272">
        <v>9.3111999999999995</v>
      </c>
      <c r="DE402" s="272">
        <v>10.383699999999999</v>
      </c>
      <c r="DF402" s="272">
        <v>14.7689</v>
      </c>
      <c r="DG402" s="272">
        <v>13.649100000000001</v>
      </c>
      <c r="DH402" s="272">
        <v>6.7336</v>
      </c>
      <c r="DI402" s="272" t="s">
        <v>135</v>
      </c>
      <c r="DJ402" s="272" t="s">
        <v>135</v>
      </c>
      <c r="DK402" s="272">
        <v>22.869800000000001</v>
      </c>
      <c r="DL402" s="272" t="s">
        <v>135</v>
      </c>
      <c r="DM402" s="272">
        <v>10.1435</v>
      </c>
      <c r="DN402" s="272" t="s">
        <v>135</v>
      </c>
      <c r="DO402" s="272">
        <v>7.7245999999999997</v>
      </c>
      <c r="DP402" s="272">
        <v>6.9884000000000004</v>
      </c>
      <c r="DQ402" s="272" t="s">
        <v>135</v>
      </c>
      <c r="DR402" s="272" t="s">
        <v>135</v>
      </c>
      <c r="DS402" s="272">
        <v>14.6473</v>
      </c>
      <c r="DT402" s="272" t="s">
        <v>135</v>
      </c>
      <c r="DU402" s="272" t="s">
        <v>135</v>
      </c>
      <c r="DV402" s="272">
        <v>6.1928999999999998</v>
      </c>
      <c r="DW402" s="272">
        <v>16.814</v>
      </c>
      <c r="DX402" s="272">
        <v>-2.4525999999999999</v>
      </c>
      <c r="DY402" s="272">
        <v>18.102</v>
      </c>
      <c r="DZ402" s="272">
        <v>1.1798</v>
      </c>
      <c r="EA402" s="272" t="s">
        <v>135</v>
      </c>
      <c r="EB402" s="272" t="s">
        <v>135</v>
      </c>
      <c r="EC402" s="272" t="s">
        <v>135</v>
      </c>
      <c r="ED402" s="272">
        <v>8.1872000000000007</v>
      </c>
      <c r="EE402" s="272">
        <v>5.1334</v>
      </c>
      <c r="EF402" s="272">
        <v>14.1751</v>
      </c>
      <c r="EG402" s="272" t="s">
        <v>135</v>
      </c>
      <c r="EH402" s="272" t="s">
        <v>135</v>
      </c>
      <c r="EI402" s="272" t="s">
        <v>135</v>
      </c>
      <c r="EJ402" s="272" t="s">
        <v>135</v>
      </c>
      <c r="EK402" s="272">
        <v>7.5808999999999997</v>
      </c>
      <c r="EL402" s="272">
        <v>9.3375000000000004</v>
      </c>
      <c r="EM402" s="272" t="s">
        <v>135</v>
      </c>
      <c r="EN402" s="272">
        <v>7.5444000000000004</v>
      </c>
      <c r="EO402" s="272">
        <v>-494.7885</v>
      </c>
      <c r="EP402" s="272" t="s">
        <v>6977</v>
      </c>
      <c r="EQ402" s="272" t="s">
        <v>6977</v>
      </c>
      <c r="ER402" s="272" t="s">
        <v>6977</v>
      </c>
      <c r="ES402" s="272" t="s">
        <v>6977</v>
      </c>
      <c r="ET402" s="272" t="s">
        <v>6977</v>
      </c>
      <c r="EU402" s="272" t="s">
        <v>6977</v>
      </c>
      <c r="EV402" s="272" t="s">
        <v>6977</v>
      </c>
      <c r="EW402" s="272" t="s">
        <v>6977</v>
      </c>
      <c r="EX402" s="272" t="s">
        <v>6977</v>
      </c>
      <c r="EY402" s="272" t="s">
        <v>6977</v>
      </c>
      <c r="EZ402" s="272" t="s">
        <v>6977</v>
      </c>
      <c r="FA402" s="272" t="s">
        <v>6977</v>
      </c>
      <c r="FB402" s="272" t="s">
        <v>6977</v>
      </c>
      <c r="FC402" s="272" t="s">
        <v>6977</v>
      </c>
      <c r="FD402" s="272" t="s">
        <v>6977</v>
      </c>
      <c r="FE402" s="272" t="s">
        <v>6977</v>
      </c>
      <c r="FF402" s="272" t="s">
        <v>6977</v>
      </c>
      <c r="FG402" s="272" t="s">
        <v>6977</v>
      </c>
      <c r="FH402" s="272" t="s">
        <v>6977</v>
      </c>
      <c r="FI402" s="272" t="s">
        <v>6977</v>
      </c>
      <c r="FJ402" s="272" t="s">
        <v>6977</v>
      </c>
      <c r="FK402" s="272" t="s">
        <v>6977</v>
      </c>
      <c r="FL402" s="272" t="s">
        <v>6977</v>
      </c>
      <c r="FM402" s="272" t="s">
        <v>6977</v>
      </c>
      <c r="FN402" s="272" t="s">
        <v>6977</v>
      </c>
      <c r="FO402" s="272" t="s">
        <v>6977</v>
      </c>
      <c r="FP402" s="272" t="s">
        <v>6977</v>
      </c>
      <c r="FQ402" s="272" t="s">
        <v>6977</v>
      </c>
      <c r="FR402" s="272" t="s">
        <v>6977</v>
      </c>
      <c r="FS402" s="272" t="s">
        <v>6977</v>
      </c>
      <c r="FT402" s="272" t="s">
        <v>6977</v>
      </c>
      <c r="FU402" s="272" t="s">
        <v>6977</v>
      </c>
      <c r="FV402" s="272" t="s">
        <v>6977</v>
      </c>
      <c r="FW402" s="272" t="s">
        <v>6977</v>
      </c>
      <c r="FX402" s="272" t="s">
        <v>6977</v>
      </c>
      <c r="FY402" s="272" t="s">
        <v>6977</v>
      </c>
      <c r="FZ402" s="272" t="s">
        <v>6977</v>
      </c>
      <c r="GA402" s="272" t="s">
        <v>6977</v>
      </c>
      <c r="GB402" s="272" t="s">
        <v>6977</v>
      </c>
      <c r="GC402" s="272" t="s">
        <v>6977</v>
      </c>
      <c r="GD402" s="272" t="s">
        <v>6977</v>
      </c>
      <c r="GE402" s="272" t="s">
        <v>6977</v>
      </c>
      <c r="GF402" s="272" t="s">
        <v>6977</v>
      </c>
      <c r="GG402" s="272" t="s">
        <v>6977</v>
      </c>
      <c r="GH402" s="272" t="s">
        <v>6977</v>
      </c>
      <c r="GI402" s="272" t="s">
        <v>6977</v>
      </c>
      <c r="GJ402" s="272" t="s">
        <v>6977</v>
      </c>
      <c r="GK402" s="272" t="s">
        <v>6977</v>
      </c>
      <c r="GL402" s="272" t="s">
        <v>6977</v>
      </c>
      <c r="GM402" s="272" t="s">
        <v>6977</v>
      </c>
      <c r="GN402" s="272" t="s">
        <v>6977</v>
      </c>
      <c r="GO402" s="272" t="s">
        <v>6977</v>
      </c>
      <c r="GP402" s="272" t="s">
        <v>6977</v>
      </c>
      <c r="GQ402" s="272" t="s">
        <v>6977</v>
      </c>
      <c r="GR402" s="272" t="s">
        <v>6977</v>
      </c>
      <c r="GS402" s="272" t="s">
        <v>6977</v>
      </c>
      <c r="GT402" s="272" t="s">
        <v>6977</v>
      </c>
      <c r="GU402" s="272" t="s">
        <v>6977</v>
      </c>
      <c r="GV402" s="272" t="s">
        <v>6977</v>
      </c>
      <c r="GW402" s="272" t="s">
        <v>6977</v>
      </c>
      <c r="GX402" s="272" t="s">
        <v>6977</v>
      </c>
      <c r="GY402" s="272" t="s">
        <v>6977</v>
      </c>
      <c r="GZ402" s="272" t="s">
        <v>6977</v>
      </c>
      <c r="HA402" s="272" t="s">
        <v>6977</v>
      </c>
      <c r="HB402" s="272" t="s">
        <v>6977</v>
      </c>
      <c r="HC402" s="272" t="s">
        <v>6977</v>
      </c>
      <c r="HD402" s="272" t="s">
        <v>6977</v>
      </c>
      <c r="HE402" s="272" t="s">
        <v>6977</v>
      </c>
      <c r="HF402" s="272" t="s">
        <v>6977</v>
      </c>
      <c r="HG402" s="272" t="s">
        <v>6977</v>
      </c>
      <c r="HH402" s="272" t="s">
        <v>6977</v>
      </c>
      <c r="HI402" s="272" t="s">
        <v>6977</v>
      </c>
      <c r="HJ402" s="272" t="s">
        <v>6977</v>
      </c>
      <c r="HK402" s="272" t="s">
        <v>6977</v>
      </c>
      <c r="HL402" s="272" t="s">
        <v>6977</v>
      </c>
      <c r="HM402" s="272" t="s">
        <v>6977</v>
      </c>
      <c r="HN402" s="272" t="s">
        <v>6977</v>
      </c>
      <c r="HO402" s="272" t="s">
        <v>6977</v>
      </c>
      <c r="HP402" s="272" t="s">
        <v>6977</v>
      </c>
      <c r="HQ402" s="272" t="s">
        <v>6977</v>
      </c>
    </row>
    <row r="403" spans="1:225">
      <c r="C403" s="229"/>
      <c r="E403" s="229" t="s">
        <v>7216</v>
      </c>
      <c r="F403" s="235" t="s">
        <v>7295</v>
      </c>
      <c r="G403" s="260" t="s">
        <v>7206</v>
      </c>
      <c r="H403" s="261" t="s">
        <v>7213</v>
      </c>
      <c r="I403" s="272">
        <v>11.6905</v>
      </c>
      <c r="J403" s="272">
        <v>6.3812999999999995</v>
      </c>
      <c r="K403" s="272">
        <v>8.1071000000000009</v>
      </c>
      <c r="L403" s="272" t="s">
        <v>135</v>
      </c>
      <c r="M403" s="272" t="s">
        <v>135</v>
      </c>
      <c r="N403" s="272">
        <v>5.4507000000000003</v>
      </c>
      <c r="O403" s="272">
        <v>8.8893000000000004</v>
      </c>
      <c r="P403" s="272">
        <v>7.7007000000000003</v>
      </c>
      <c r="Q403" s="272">
        <v>15.5389</v>
      </c>
      <c r="R403" s="272">
        <v>9.4254999999999995</v>
      </c>
      <c r="S403" s="272">
        <v>13.1455</v>
      </c>
      <c r="T403" s="272">
        <v>9.6966999999999999</v>
      </c>
      <c r="U403" s="272">
        <v>11.7593</v>
      </c>
      <c r="V403" s="272" t="s">
        <v>135</v>
      </c>
      <c r="W403" s="272">
        <v>18.157299999999999</v>
      </c>
      <c r="X403" s="272">
        <v>11.6404</v>
      </c>
      <c r="Y403" s="272">
        <v>11.8325</v>
      </c>
      <c r="Z403" s="272" t="s">
        <v>135</v>
      </c>
      <c r="AA403" s="272">
        <v>9.8132999999999999</v>
      </c>
      <c r="AB403" s="272" t="s">
        <v>135</v>
      </c>
      <c r="AC403" s="272">
        <v>7.4937000000000005</v>
      </c>
      <c r="AD403" s="272" t="s">
        <v>135</v>
      </c>
      <c r="AE403" s="272">
        <v>13.415800000000001</v>
      </c>
      <c r="AF403" s="272">
        <v>9.9946999999999999</v>
      </c>
      <c r="AG403" s="272" t="s">
        <v>135</v>
      </c>
      <c r="AH403" s="272" t="s">
        <v>135</v>
      </c>
      <c r="AI403" s="272">
        <v>-32.413200000000003</v>
      </c>
      <c r="AJ403" s="272">
        <v>16.616499999999998</v>
      </c>
      <c r="AK403" s="272">
        <v>6.2645999999999997</v>
      </c>
      <c r="AL403" s="272">
        <v>16.030799999999999</v>
      </c>
      <c r="AM403" s="272">
        <v>14.1699</v>
      </c>
      <c r="AN403" s="272">
        <v>13.2676</v>
      </c>
      <c r="AO403" s="272">
        <v>10.068300000000001</v>
      </c>
      <c r="AP403" s="272" t="s">
        <v>135</v>
      </c>
      <c r="AQ403" s="272">
        <v>9.0303000000000004</v>
      </c>
      <c r="AR403" s="272">
        <v>17.396799999999999</v>
      </c>
      <c r="AS403" s="272">
        <v>8.2424999999999997</v>
      </c>
      <c r="AT403" s="272">
        <v>3.8201000000000001</v>
      </c>
      <c r="AU403" s="272">
        <v>10.2111</v>
      </c>
      <c r="AV403" s="272" t="s">
        <v>135</v>
      </c>
      <c r="AW403" s="272">
        <v>13.208600000000001</v>
      </c>
      <c r="AX403" s="272" t="s">
        <v>135</v>
      </c>
      <c r="AY403" s="272">
        <v>12.555199999999999</v>
      </c>
      <c r="AZ403" s="272">
        <v>9.3536000000000001</v>
      </c>
      <c r="BA403" s="272">
        <v>19.214099999999998</v>
      </c>
      <c r="BB403" s="272">
        <v>14.9049</v>
      </c>
      <c r="BC403" s="272" t="s">
        <v>135</v>
      </c>
      <c r="BD403" s="272" t="s">
        <v>135</v>
      </c>
      <c r="BE403" s="272">
        <v>12.772399999999999</v>
      </c>
      <c r="BF403" s="272" t="s">
        <v>135</v>
      </c>
      <c r="BG403" s="272">
        <v>9.3806999999999992</v>
      </c>
      <c r="BH403" s="272">
        <v>11.7081</v>
      </c>
      <c r="BI403" s="272">
        <v>11.3024</v>
      </c>
      <c r="BJ403" s="272">
        <v>18.0367</v>
      </c>
      <c r="BK403" s="272">
        <v>19.5182</v>
      </c>
      <c r="BL403" s="272">
        <v>14.836399999999999</v>
      </c>
      <c r="BM403" s="272">
        <v>10.8741</v>
      </c>
      <c r="BN403" s="272">
        <v>12.946099999999999</v>
      </c>
      <c r="BO403" s="272">
        <v>12.514799999999999</v>
      </c>
      <c r="BP403" s="272">
        <v>11.574199999999999</v>
      </c>
      <c r="BQ403" s="272">
        <v>14.9589</v>
      </c>
      <c r="BR403" s="272">
        <v>20.089400000000001</v>
      </c>
      <c r="BS403" s="272">
        <v>7.2560000000000002</v>
      </c>
      <c r="BT403" s="272">
        <v>14.9444</v>
      </c>
      <c r="BU403" s="272">
        <v>16.933199999999999</v>
      </c>
      <c r="BV403" s="272">
        <v>11.0877</v>
      </c>
      <c r="BW403" s="272">
        <v>11.2174</v>
      </c>
      <c r="BX403" s="272" t="s">
        <v>135</v>
      </c>
      <c r="BY403" s="272" t="s">
        <v>135</v>
      </c>
      <c r="BZ403" s="272" t="s">
        <v>135</v>
      </c>
      <c r="CA403" s="272" t="s">
        <v>135</v>
      </c>
      <c r="CB403" s="272" t="s">
        <v>135</v>
      </c>
      <c r="CC403" s="272">
        <v>9.7117000000000004</v>
      </c>
      <c r="CD403" s="272">
        <v>9.8798999999999992</v>
      </c>
      <c r="CE403" s="272" t="s">
        <v>135</v>
      </c>
      <c r="CF403" s="272" t="s">
        <v>135</v>
      </c>
      <c r="CG403" s="272">
        <v>18.187200000000001</v>
      </c>
      <c r="CH403" s="272">
        <v>11.8721</v>
      </c>
      <c r="CI403" s="272">
        <v>14.5808</v>
      </c>
      <c r="CJ403" s="272">
        <v>56.145699999999998</v>
      </c>
      <c r="CK403" s="272" t="s">
        <v>135</v>
      </c>
      <c r="CL403" s="272">
        <v>15.0646</v>
      </c>
      <c r="CM403" s="272">
        <v>9.8483000000000001</v>
      </c>
      <c r="CN403" s="272">
        <v>9.5454000000000008</v>
      </c>
      <c r="CO403" s="272">
        <v>5.9987000000000004</v>
      </c>
      <c r="CP403" s="272">
        <v>6.5979000000000001</v>
      </c>
      <c r="CQ403" s="272" t="s">
        <v>135</v>
      </c>
      <c r="CR403" s="272" t="s">
        <v>135</v>
      </c>
      <c r="CS403" s="272">
        <v>10.0855</v>
      </c>
      <c r="CT403" s="272">
        <v>21.494900000000001</v>
      </c>
      <c r="CU403" s="272">
        <v>-11.7433</v>
      </c>
      <c r="CV403" s="272" t="s">
        <v>135</v>
      </c>
      <c r="CW403" s="272">
        <v>13.2719</v>
      </c>
      <c r="CX403" s="272">
        <v>9.4001999999999999</v>
      </c>
      <c r="CY403" s="272">
        <v>17.610700000000001</v>
      </c>
      <c r="CZ403" s="272" t="s">
        <v>135</v>
      </c>
      <c r="DA403" s="272">
        <v>10.459</v>
      </c>
      <c r="DB403" s="272">
        <v>11.6159</v>
      </c>
      <c r="DC403" s="272" t="s">
        <v>135</v>
      </c>
      <c r="DD403" s="272">
        <v>10.4373</v>
      </c>
      <c r="DE403" s="272" t="s">
        <v>135</v>
      </c>
      <c r="DF403" s="272">
        <v>11.872999999999999</v>
      </c>
      <c r="DG403" s="272">
        <v>10.923500000000001</v>
      </c>
      <c r="DH403" s="272">
        <v>5.94</v>
      </c>
      <c r="DI403" s="272" t="s">
        <v>135</v>
      </c>
      <c r="DJ403" s="272" t="s">
        <v>135</v>
      </c>
      <c r="DK403" s="272">
        <v>18.6629</v>
      </c>
      <c r="DL403" s="272" t="s">
        <v>135</v>
      </c>
      <c r="DM403" s="272">
        <v>10.4399</v>
      </c>
      <c r="DN403" s="272" t="s">
        <v>135</v>
      </c>
      <c r="DO403" s="272">
        <v>9.8489000000000004</v>
      </c>
      <c r="DP403" s="272">
        <v>9.9854000000000003</v>
      </c>
      <c r="DQ403" s="272" t="s">
        <v>135</v>
      </c>
      <c r="DR403" s="272" t="s">
        <v>135</v>
      </c>
      <c r="DS403" s="272">
        <v>12.7918</v>
      </c>
      <c r="DT403" s="272" t="s">
        <v>135</v>
      </c>
      <c r="DU403" s="272" t="s">
        <v>135</v>
      </c>
      <c r="DV403" s="272">
        <v>6.0290999999999997</v>
      </c>
      <c r="DW403" s="272">
        <v>16.620899999999999</v>
      </c>
      <c r="DX403" s="272">
        <v>5.72</v>
      </c>
      <c r="DY403" s="272">
        <v>18.158200000000001</v>
      </c>
      <c r="DZ403" s="272">
        <v>-1.5565</v>
      </c>
      <c r="EA403" s="272" t="s">
        <v>135</v>
      </c>
      <c r="EB403" s="272" t="s">
        <v>135</v>
      </c>
      <c r="EC403" s="272" t="s">
        <v>135</v>
      </c>
      <c r="ED403" s="272">
        <v>10.6669</v>
      </c>
      <c r="EE403" s="272">
        <v>12.0052</v>
      </c>
      <c r="EF403" s="272">
        <v>24.392099999999999</v>
      </c>
      <c r="EG403" s="272" t="s">
        <v>135</v>
      </c>
      <c r="EH403" s="272">
        <v>8.6949000000000005</v>
      </c>
      <c r="EI403" s="272">
        <v>12.594200000000001</v>
      </c>
      <c r="EJ403" s="272" t="s">
        <v>135</v>
      </c>
      <c r="EK403" s="272">
        <v>8.0109999999999992</v>
      </c>
      <c r="EL403" s="272">
        <v>12.887</v>
      </c>
      <c r="EM403" s="272" t="s">
        <v>135</v>
      </c>
      <c r="EN403" s="272">
        <v>9.0825999999999993</v>
      </c>
      <c r="EO403" s="272">
        <v>-1024.0152</v>
      </c>
      <c r="EP403" s="272" t="s">
        <v>6977</v>
      </c>
      <c r="EQ403" s="272" t="s">
        <v>6977</v>
      </c>
      <c r="ER403" s="272" t="s">
        <v>6977</v>
      </c>
      <c r="ES403" s="272" t="s">
        <v>6977</v>
      </c>
      <c r="ET403" s="272" t="s">
        <v>6977</v>
      </c>
      <c r="EU403" s="272" t="s">
        <v>6977</v>
      </c>
      <c r="EV403" s="272" t="s">
        <v>6977</v>
      </c>
      <c r="EW403" s="272" t="s">
        <v>6977</v>
      </c>
      <c r="EX403" s="272" t="s">
        <v>6977</v>
      </c>
      <c r="EY403" s="272" t="s">
        <v>6977</v>
      </c>
      <c r="EZ403" s="272" t="s">
        <v>6977</v>
      </c>
      <c r="FA403" s="272" t="s">
        <v>6977</v>
      </c>
      <c r="FB403" s="272" t="s">
        <v>6977</v>
      </c>
      <c r="FC403" s="272" t="s">
        <v>6977</v>
      </c>
      <c r="FD403" s="272" t="s">
        <v>6977</v>
      </c>
      <c r="FE403" s="272" t="s">
        <v>6977</v>
      </c>
      <c r="FF403" s="272" t="s">
        <v>6977</v>
      </c>
      <c r="FG403" s="272" t="s">
        <v>6977</v>
      </c>
      <c r="FH403" s="272" t="s">
        <v>6977</v>
      </c>
      <c r="FI403" s="272" t="s">
        <v>6977</v>
      </c>
      <c r="FJ403" s="272" t="s">
        <v>6977</v>
      </c>
      <c r="FK403" s="272" t="s">
        <v>6977</v>
      </c>
      <c r="FL403" s="272" t="s">
        <v>6977</v>
      </c>
      <c r="FM403" s="272" t="s">
        <v>6977</v>
      </c>
      <c r="FN403" s="272" t="s">
        <v>6977</v>
      </c>
      <c r="FO403" s="272" t="s">
        <v>6977</v>
      </c>
      <c r="FP403" s="272" t="s">
        <v>6977</v>
      </c>
      <c r="FQ403" s="272" t="s">
        <v>6977</v>
      </c>
      <c r="FR403" s="272" t="s">
        <v>6977</v>
      </c>
      <c r="FS403" s="272" t="s">
        <v>6977</v>
      </c>
      <c r="FT403" s="272" t="s">
        <v>6977</v>
      </c>
      <c r="FU403" s="272" t="s">
        <v>6977</v>
      </c>
      <c r="FV403" s="272" t="s">
        <v>6977</v>
      </c>
      <c r="FW403" s="272" t="s">
        <v>6977</v>
      </c>
      <c r="FX403" s="272" t="s">
        <v>6977</v>
      </c>
      <c r="FY403" s="272" t="s">
        <v>6977</v>
      </c>
      <c r="FZ403" s="272" t="s">
        <v>6977</v>
      </c>
      <c r="GA403" s="272" t="s">
        <v>6977</v>
      </c>
      <c r="GB403" s="272" t="s">
        <v>6977</v>
      </c>
      <c r="GC403" s="272" t="s">
        <v>6977</v>
      </c>
      <c r="GD403" s="272" t="s">
        <v>6977</v>
      </c>
      <c r="GE403" s="272" t="s">
        <v>6977</v>
      </c>
      <c r="GF403" s="272" t="s">
        <v>6977</v>
      </c>
      <c r="GG403" s="272" t="s">
        <v>6977</v>
      </c>
      <c r="GH403" s="272" t="s">
        <v>6977</v>
      </c>
      <c r="GI403" s="272" t="s">
        <v>6977</v>
      </c>
      <c r="GJ403" s="272" t="s">
        <v>6977</v>
      </c>
      <c r="GK403" s="272" t="s">
        <v>6977</v>
      </c>
      <c r="GL403" s="272" t="s">
        <v>6977</v>
      </c>
      <c r="GM403" s="272" t="s">
        <v>6977</v>
      </c>
      <c r="GN403" s="272" t="s">
        <v>6977</v>
      </c>
      <c r="GO403" s="272" t="s">
        <v>6977</v>
      </c>
      <c r="GP403" s="272" t="s">
        <v>6977</v>
      </c>
      <c r="GQ403" s="272" t="s">
        <v>6977</v>
      </c>
      <c r="GR403" s="272" t="s">
        <v>6977</v>
      </c>
      <c r="GS403" s="272" t="s">
        <v>6977</v>
      </c>
      <c r="GT403" s="272" t="s">
        <v>6977</v>
      </c>
      <c r="GU403" s="272" t="s">
        <v>6977</v>
      </c>
      <c r="GV403" s="272" t="s">
        <v>6977</v>
      </c>
      <c r="GW403" s="272" t="s">
        <v>6977</v>
      </c>
      <c r="GX403" s="272" t="s">
        <v>6977</v>
      </c>
      <c r="GY403" s="272" t="s">
        <v>6977</v>
      </c>
      <c r="GZ403" s="272" t="s">
        <v>6977</v>
      </c>
      <c r="HA403" s="272" t="s">
        <v>6977</v>
      </c>
      <c r="HB403" s="272" t="s">
        <v>6977</v>
      </c>
      <c r="HC403" s="272" t="s">
        <v>6977</v>
      </c>
      <c r="HD403" s="272" t="s">
        <v>6977</v>
      </c>
      <c r="HE403" s="272" t="s">
        <v>6977</v>
      </c>
      <c r="HF403" s="272" t="s">
        <v>6977</v>
      </c>
      <c r="HG403" s="272" t="s">
        <v>6977</v>
      </c>
      <c r="HH403" s="272" t="s">
        <v>6977</v>
      </c>
      <c r="HI403" s="272" t="s">
        <v>6977</v>
      </c>
      <c r="HJ403" s="272" t="s">
        <v>6977</v>
      </c>
      <c r="HK403" s="272" t="s">
        <v>6977</v>
      </c>
      <c r="HL403" s="272" t="s">
        <v>6977</v>
      </c>
      <c r="HM403" s="272" t="s">
        <v>6977</v>
      </c>
      <c r="HN403" s="272" t="s">
        <v>6977</v>
      </c>
      <c r="HO403" s="272" t="s">
        <v>6977</v>
      </c>
      <c r="HP403" s="272" t="s">
        <v>6977</v>
      </c>
      <c r="HQ403" s="272" t="s">
        <v>6977</v>
      </c>
    </row>
    <row r="404" spans="1:225">
      <c r="C404" s="229"/>
      <c r="E404" t="s">
        <v>7217</v>
      </c>
      <c r="F404" s="235" t="s">
        <v>7295</v>
      </c>
      <c r="G404" s="260" t="s">
        <v>7206</v>
      </c>
      <c r="H404" s="261" t="s">
        <v>7213</v>
      </c>
      <c r="I404" s="272">
        <v>11.93</v>
      </c>
      <c r="J404" s="272">
        <v>6.5122999999999998</v>
      </c>
      <c r="K404" s="272">
        <v>9.7844999999999995</v>
      </c>
      <c r="L404" s="272" t="s">
        <v>135</v>
      </c>
      <c r="M404" s="272" t="s">
        <v>135</v>
      </c>
      <c r="N404" s="272">
        <v>5.9730999999999996</v>
      </c>
      <c r="O404" s="272">
        <v>7.9991000000000003</v>
      </c>
      <c r="P404" s="272">
        <v>8.1382999999999992</v>
      </c>
      <c r="Q404" s="272">
        <v>14.386200000000001</v>
      </c>
      <c r="R404" s="272">
        <v>8.2399000000000004</v>
      </c>
      <c r="S404" s="272">
        <v>12.7464</v>
      </c>
      <c r="T404" s="272">
        <v>7.9511000000000003</v>
      </c>
      <c r="U404" s="272">
        <v>10.9499</v>
      </c>
      <c r="V404" s="272" t="s">
        <v>135</v>
      </c>
      <c r="W404" s="272">
        <v>20.165800000000001</v>
      </c>
      <c r="X404" s="272">
        <v>12.2502</v>
      </c>
      <c r="Y404" s="272">
        <v>11.720499999999999</v>
      </c>
      <c r="Z404" s="272" t="s">
        <v>135</v>
      </c>
      <c r="AA404" s="272">
        <v>9.0944000000000003</v>
      </c>
      <c r="AB404" s="272" t="s">
        <v>135</v>
      </c>
      <c r="AC404" s="272">
        <v>7.8219000000000003</v>
      </c>
      <c r="AD404" s="272" t="s">
        <v>135</v>
      </c>
      <c r="AE404" s="272">
        <v>13.0114</v>
      </c>
      <c r="AF404" s="272">
        <v>10.4817</v>
      </c>
      <c r="AG404" s="272">
        <v>12.7012</v>
      </c>
      <c r="AH404" s="272" t="s">
        <v>135</v>
      </c>
      <c r="AI404" s="272">
        <v>-26.141300000000001</v>
      </c>
      <c r="AJ404" s="272">
        <v>16.982900000000001</v>
      </c>
      <c r="AK404" s="272">
        <v>5.5568</v>
      </c>
      <c r="AL404" s="272">
        <v>16.864100000000001</v>
      </c>
      <c r="AM404" s="272">
        <v>15.830500000000001</v>
      </c>
      <c r="AN404" s="272">
        <v>13.7193</v>
      </c>
      <c r="AO404" s="272">
        <v>10.17</v>
      </c>
      <c r="AP404" s="272" t="s">
        <v>135</v>
      </c>
      <c r="AQ404" s="272">
        <v>2.7090000000000001</v>
      </c>
      <c r="AR404" s="272">
        <v>19.141400000000001</v>
      </c>
      <c r="AS404" s="272">
        <v>9.4253999999999998</v>
      </c>
      <c r="AT404" s="272">
        <v>4.0254000000000003</v>
      </c>
      <c r="AU404" s="272">
        <v>9.5898000000000003</v>
      </c>
      <c r="AV404" s="272" t="s">
        <v>135</v>
      </c>
      <c r="AW404" s="272">
        <v>12.4773</v>
      </c>
      <c r="AX404" s="272" t="s">
        <v>135</v>
      </c>
      <c r="AY404" s="272">
        <v>12.893800000000001</v>
      </c>
      <c r="AZ404" s="272">
        <v>9.1887000000000008</v>
      </c>
      <c r="BA404" s="272">
        <v>22.104399999999998</v>
      </c>
      <c r="BB404" s="272">
        <v>17.688199999999998</v>
      </c>
      <c r="BC404" s="272" t="s">
        <v>135</v>
      </c>
      <c r="BD404" s="272" t="s">
        <v>135</v>
      </c>
      <c r="BE404" s="272">
        <v>15.274800000000001</v>
      </c>
      <c r="BF404" s="272" t="s">
        <v>135</v>
      </c>
      <c r="BG404" s="272">
        <v>8.673</v>
      </c>
      <c r="BH404" s="272">
        <v>7.5484</v>
      </c>
      <c r="BI404" s="272">
        <v>12.904299999999999</v>
      </c>
      <c r="BJ404" s="272">
        <v>12.177899999999999</v>
      </c>
      <c r="BK404" s="272">
        <v>20.250900000000001</v>
      </c>
      <c r="BL404" s="272">
        <v>14.888199999999999</v>
      </c>
      <c r="BM404" s="272">
        <v>10.1348</v>
      </c>
      <c r="BN404" s="272">
        <v>12.433400000000001</v>
      </c>
      <c r="BO404" s="272">
        <v>13.1677</v>
      </c>
      <c r="BP404" s="272">
        <v>11.579800000000001</v>
      </c>
      <c r="BQ404" s="272">
        <v>15.480700000000001</v>
      </c>
      <c r="BR404" s="272">
        <v>20.9954</v>
      </c>
      <c r="BS404" s="272">
        <v>7.9056999999999995</v>
      </c>
      <c r="BT404" s="272">
        <v>16.246300000000002</v>
      </c>
      <c r="BU404" s="272">
        <v>17.956199999999999</v>
      </c>
      <c r="BV404" s="272">
        <v>11.238099999999999</v>
      </c>
      <c r="BW404" s="272">
        <v>12.0594</v>
      </c>
      <c r="BX404" s="272" t="s">
        <v>135</v>
      </c>
      <c r="BY404" s="272" t="s">
        <v>135</v>
      </c>
      <c r="BZ404" s="272" t="s">
        <v>135</v>
      </c>
      <c r="CA404" s="272" t="s">
        <v>135</v>
      </c>
      <c r="CB404" s="272" t="s">
        <v>135</v>
      </c>
      <c r="CC404" s="272">
        <v>9.0767000000000007</v>
      </c>
      <c r="CD404" s="272">
        <v>10.395199999999999</v>
      </c>
      <c r="CE404" s="272" t="s">
        <v>135</v>
      </c>
      <c r="CF404" s="272" t="s">
        <v>135</v>
      </c>
      <c r="CG404" s="272">
        <v>19.130500000000001</v>
      </c>
      <c r="CH404" s="272">
        <v>11.2987</v>
      </c>
      <c r="CI404" s="272">
        <v>12.5166</v>
      </c>
      <c r="CJ404" s="272">
        <v>16.855499999999999</v>
      </c>
      <c r="CK404" s="272" t="s">
        <v>135</v>
      </c>
      <c r="CL404" s="272">
        <v>19.174800000000001</v>
      </c>
      <c r="CM404" s="272">
        <v>9.3344000000000005</v>
      </c>
      <c r="CN404" s="272">
        <v>9.7780000000000005</v>
      </c>
      <c r="CO404" s="272">
        <v>6.9229000000000003</v>
      </c>
      <c r="CP404" s="272">
        <v>6.1635</v>
      </c>
      <c r="CQ404" s="272" t="s">
        <v>135</v>
      </c>
      <c r="CR404" s="272" t="s">
        <v>135</v>
      </c>
      <c r="CS404" s="272">
        <v>10.0372</v>
      </c>
      <c r="CT404" s="272">
        <v>22.5274</v>
      </c>
      <c r="CU404" s="272">
        <v>-51.986800000000002</v>
      </c>
      <c r="CV404" s="272" t="s">
        <v>135</v>
      </c>
      <c r="CW404" s="272">
        <v>14.559900000000001</v>
      </c>
      <c r="CX404" s="272">
        <v>9.3642000000000003</v>
      </c>
      <c r="CY404" s="272">
        <v>17.950800000000001</v>
      </c>
      <c r="CZ404" s="272">
        <v>4.9920999999999998</v>
      </c>
      <c r="DA404" s="272">
        <v>12.8103</v>
      </c>
      <c r="DB404" s="272">
        <v>13.8398</v>
      </c>
      <c r="DC404" s="272" t="s">
        <v>135</v>
      </c>
      <c r="DD404" s="272">
        <v>10.035600000000001</v>
      </c>
      <c r="DE404" s="272">
        <v>10.744199999999999</v>
      </c>
      <c r="DF404" s="272">
        <v>11.9679</v>
      </c>
      <c r="DG404" s="272">
        <v>12.9085</v>
      </c>
      <c r="DH404" s="272">
        <v>2.2997999999999998</v>
      </c>
      <c r="DI404" s="272" t="s">
        <v>135</v>
      </c>
      <c r="DJ404" s="272" t="s">
        <v>135</v>
      </c>
      <c r="DK404" s="272">
        <v>18.977699999999999</v>
      </c>
      <c r="DL404" s="272" t="s">
        <v>135</v>
      </c>
      <c r="DM404" s="272">
        <v>10.7514</v>
      </c>
      <c r="DN404" s="272" t="s">
        <v>135</v>
      </c>
      <c r="DO404" s="272">
        <v>9.2972999999999999</v>
      </c>
      <c r="DP404" s="272">
        <v>9.3228000000000009</v>
      </c>
      <c r="DQ404" s="272" t="s">
        <v>135</v>
      </c>
      <c r="DR404" s="272" t="s">
        <v>135</v>
      </c>
      <c r="DS404" s="272">
        <v>12.1782</v>
      </c>
      <c r="DT404" s="272" t="s">
        <v>135</v>
      </c>
      <c r="DU404" s="272" t="s">
        <v>135</v>
      </c>
      <c r="DV404" s="272">
        <v>5.4771999999999998</v>
      </c>
      <c r="DW404" s="272">
        <v>17.4283</v>
      </c>
      <c r="DX404" s="272">
        <v>5.7203999999999997</v>
      </c>
      <c r="DY404" s="272">
        <v>18.7667</v>
      </c>
      <c r="DZ404" s="272">
        <v>-1.1119000000000001</v>
      </c>
      <c r="EA404" s="272" t="s">
        <v>135</v>
      </c>
      <c r="EB404" s="272" t="s">
        <v>135</v>
      </c>
      <c r="EC404" s="272" t="s">
        <v>135</v>
      </c>
      <c r="ED404" s="272">
        <v>9.8602000000000007</v>
      </c>
      <c r="EE404" s="272">
        <v>11.3888</v>
      </c>
      <c r="EF404" s="272">
        <v>19.600999999999999</v>
      </c>
      <c r="EG404" s="272" t="s">
        <v>135</v>
      </c>
      <c r="EH404" s="272">
        <v>6.7221000000000002</v>
      </c>
      <c r="EI404" s="272" t="s">
        <v>135</v>
      </c>
      <c r="EJ404" s="272" t="s">
        <v>135</v>
      </c>
      <c r="EK404" s="272">
        <v>7.8304999999999998</v>
      </c>
      <c r="EL404" s="272">
        <v>9.9053000000000004</v>
      </c>
      <c r="EM404" s="272" t="s">
        <v>135</v>
      </c>
      <c r="EN404" s="272">
        <v>8.4280000000000008</v>
      </c>
      <c r="EO404" s="272">
        <v>-926.63580000000002</v>
      </c>
      <c r="EP404" s="272" t="s">
        <v>6977</v>
      </c>
      <c r="EQ404" s="272" t="s">
        <v>6977</v>
      </c>
      <c r="ER404" s="272" t="s">
        <v>6977</v>
      </c>
      <c r="ES404" s="272" t="s">
        <v>6977</v>
      </c>
      <c r="ET404" s="272" t="s">
        <v>6977</v>
      </c>
      <c r="EU404" s="272" t="s">
        <v>6977</v>
      </c>
      <c r="EV404" s="272" t="s">
        <v>6977</v>
      </c>
      <c r="EW404" s="272" t="s">
        <v>6977</v>
      </c>
      <c r="EX404" s="272" t="s">
        <v>6977</v>
      </c>
      <c r="EY404" s="272" t="s">
        <v>6977</v>
      </c>
      <c r="EZ404" s="272" t="s">
        <v>6977</v>
      </c>
      <c r="FA404" s="272" t="s">
        <v>6977</v>
      </c>
      <c r="FB404" s="272" t="s">
        <v>6977</v>
      </c>
      <c r="FC404" s="272" t="s">
        <v>6977</v>
      </c>
      <c r="FD404" s="272" t="s">
        <v>6977</v>
      </c>
      <c r="FE404" s="272" t="s">
        <v>6977</v>
      </c>
      <c r="FF404" s="272" t="s">
        <v>6977</v>
      </c>
      <c r="FG404" s="272" t="s">
        <v>6977</v>
      </c>
      <c r="FH404" s="272" t="s">
        <v>6977</v>
      </c>
      <c r="FI404" s="272" t="s">
        <v>6977</v>
      </c>
      <c r="FJ404" s="272" t="s">
        <v>6977</v>
      </c>
      <c r="FK404" s="272" t="s">
        <v>6977</v>
      </c>
      <c r="FL404" s="272" t="s">
        <v>6977</v>
      </c>
      <c r="FM404" s="272" t="s">
        <v>6977</v>
      </c>
      <c r="FN404" s="272" t="s">
        <v>6977</v>
      </c>
      <c r="FO404" s="272" t="s">
        <v>6977</v>
      </c>
      <c r="FP404" s="272" t="s">
        <v>6977</v>
      </c>
      <c r="FQ404" s="272" t="s">
        <v>6977</v>
      </c>
      <c r="FR404" s="272" t="s">
        <v>6977</v>
      </c>
      <c r="FS404" s="272" t="s">
        <v>6977</v>
      </c>
      <c r="FT404" s="272" t="s">
        <v>6977</v>
      </c>
      <c r="FU404" s="272" t="s">
        <v>6977</v>
      </c>
      <c r="FV404" s="272" t="s">
        <v>6977</v>
      </c>
      <c r="FW404" s="272" t="s">
        <v>6977</v>
      </c>
      <c r="FX404" s="272" t="s">
        <v>6977</v>
      </c>
      <c r="FY404" s="272" t="s">
        <v>6977</v>
      </c>
      <c r="FZ404" s="272" t="s">
        <v>6977</v>
      </c>
      <c r="GA404" s="272" t="s">
        <v>6977</v>
      </c>
      <c r="GB404" s="272" t="s">
        <v>6977</v>
      </c>
      <c r="GC404" s="272" t="s">
        <v>6977</v>
      </c>
      <c r="GD404" s="272" t="s">
        <v>6977</v>
      </c>
      <c r="GE404" s="272" t="s">
        <v>6977</v>
      </c>
      <c r="GF404" s="272" t="s">
        <v>6977</v>
      </c>
      <c r="GG404" s="272" t="s">
        <v>6977</v>
      </c>
      <c r="GH404" s="272" t="s">
        <v>6977</v>
      </c>
      <c r="GI404" s="272" t="s">
        <v>6977</v>
      </c>
      <c r="GJ404" s="272" t="s">
        <v>6977</v>
      </c>
      <c r="GK404" s="272" t="s">
        <v>6977</v>
      </c>
      <c r="GL404" s="272" t="s">
        <v>6977</v>
      </c>
      <c r="GM404" s="272" t="s">
        <v>6977</v>
      </c>
      <c r="GN404" s="272" t="s">
        <v>6977</v>
      </c>
      <c r="GO404" s="272" t="s">
        <v>6977</v>
      </c>
      <c r="GP404" s="272" t="s">
        <v>6977</v>
      </c>
      <c r="GQ404" s="272" t="s">
        <v>6977</v>
      </c>
      <c r="GR404" s="272" t="s">
        <v>6977</v>
      </c>
      <c r="GS404" s="272" t="s">
        <v>6977</v>
      </c>
      <c r="GT404" s="272" t="s">
        <v>6977</v>
      </c>
      <c r="GU404" s="272" t="s">
        <v>6977</v>
      </c>
      <c r="GV404" s="272" t="s">
        <v>6977</v>
      </c>
      <c r="GW404" s="272" t="s">
        <v>6977</v>
      </c>
      <c r="GX404" s="272" t="s">
        <v>6977</v>
      </c>
      <c r="GY404" s="272" t="s">
        <v>6977</v>
      </c>
      <c r="GZ404" s="272" t="s">
        <v>6977</v>
      </c>
      <c r="HA404" s="272" t="s">
        <v>6977</v>
      </c>
      <c r="HB404" s="272" t="s">
        <v>6977</v>
      </c>
      <c r="HC404" s="272" t="s">
        <v>6977</v>
      </c>
      <c r="HD404" s="272" t="s">
        <v>6977</v>
      </c>
      <c r="HE404" s="272" t="s">
        <v>6977</v>
      </c>
      <c r="HF404" s="272" t="s">
        <v>6977</v>
      </c>
      <c r="HG404" s="272" t="s">
        <v>6977</v>
      </c>
      <c r="HH404" s="272" t="s">
        <v>6977</v>
      </c>
      <c r="HI404" s="272" t="s">
        <v>6977</v>
      </c>
      <c r="HJ404" s="272" t="s">
        <v>6977</v>
      </c>
      <c r="HK404" s="272" t="s">
        <v>6977</v>
      </c>
      <c r="HL404" s="272" t="s">
        <v>6977</v>
      </c>
      <c r="HM404" s="272" t="s">
        <v>6977</v>
      </c>
      <c r="HN404" s="272" t="s">
        <v>6977</v>
      </c>
      <c r="HO404" s="272" t="s">
        <v>6977</v>
      </c>
      <c r="HP404" s="272" t="s">
        <v>6977</v>
      </c>
      <c r="HQ404" s="272" t="s">
        <v>6977</v>
      </c>
    </row>
    <row r="405" spans="1:225">
      <c r="C405" s="229"/>
      <c r="D405" s="212" t="s">
        <v>7296</v>
      </c>
      <c r="F405" s="235"/>
      <c r="G405" s="260" t="s">
        <v>7219</v>
      </c>
      <c r="H405" s="261" t="s">
        <v>7219</v>
      </c>
      <c r="I405" s="211" t="s">
        <v>7219</v>
      </c>
      <c r="J405" s="211" t="s">
        <v>7219</v>
      </c>
      <c r="K405" s="211" t="s">
        <v>7219</v>
      </c>
      <c r="L405" s="211" t="s">
        <v>7219</v>
      </c>
      <c r="M405" s="211" t="s">
        <v>7219</v>
      </c>
      <c r="N405" s="211" t="s">
        <v>7219</v>
      </c>
      <c r="O405" s="211" t="s">
        <v>7219</v>
      </c>
      <c r="P405" s="211" t="s">
        <v>7219</v>
      </c>
      <c r="Q405" s="211" t="s">
        <v>7219</v>
      </c>
      <c r="R405" s="211" t="s">
        <v>7219</v>
      </c>
      <c r="S405" s="211" t="s">
        <v>7219</v>
      </c>
      <c r="T405" s="211" t="s">
        <v>7219</v>
      </c>
      <c r="U405" s="211" t="s">
        <v>7219</v>
      </c>
      <c r="V405" s="211" t="s">
        <v>7219</v>
      </c>
      <c r="W405" s="211" t="s">
        <v>7219</v>
      </c>
      <c r="X405" s="211" t="s">
        <v>7219</v>
      </c>
      <c r="Y405" s="211" t="s">
        <v>7219</v>
      </c>
      <c r="Z405" s="211" t="s">
        <v>7219</v>
      </c>
      <c r="AA405" s="211" t="s">
        <v>7219</v>
      </c>
      <c r="AB405" s="211" t="s">
        <v>7219</v>
      </c>
      <c r="AC405" s="211" t="s">
        <v>7219</v>
      </c>
      <c r="AD405" s="211" t="s">
        <v>7219</v>
      </c>
      <c r="AE405" s="211" t="s">
        <v>7219</v>
      </c>
      <c r="AF405" s="211" t="s">
        <v>7219</v>
      </c>
      <c r="AG405" s="211" t="s">
        <v>7219</v>
      </c>
      <c r="AH405" s="211" t="s">
        <v>7219</v>
      </c>
      <c r="AI405" s="211" t="s">
        <v>7219</v>
      </c>
      <c r="AJ405" s="211" t="s">
        <v>7219</v>
      </c>
      <c r="AK405" s="211" t="s">
        <v>7219</v>
      </c>
      <c r="AL405" s="211" t="s">
        <v>7219</v>
      </c>
      <c r="AM405" s="211" t="s">
        <v>7219</v>
      </c>
      <c r="AN405" s="211" t="s">
        <v>7219</v>
      </c>
      <c r="AO405" s="211" t="s">
        <v>7219</v>
      </c>
      <c r="AP405" s="211" t="s">
        <v>7219</v>
      </c>
      <c r="AQ405" s="211" t="s">
        <v>7219</v>
      </c>
      <c r="AR405" s="211" t="s">
        <v>7219</v>
      </c>
      <c r="AS405" s="211" t="s">
        <v>7219</v>
      </c>
      <c r="AT405" s="211" t="s">
        <v>7219</v>
      </c>
      <c r="AU405" s="211" t="s">
        <v>7219</v>
      </c>
      <c r="AV405" s="211" t="s">
        <v>7219</v>
      </c>
      <c r="AW405" s="211" t="s">
        <v>7219</v>
      </c>
      <c r="AX405" s="211" t="s">
        <v>7219</v>
      </c>
      <c r="AY405" s="211" t="s">
        <v>7219</v>
      </c>
      <c r="AZ405" s="211" t="s">
        <v>7219</v>
      </c>
      <c r="BA405" s="211" t="s">
        <v>7219</v>
      </c>
      <c r="BB405" s="211" t="s">
        <v>7219</v>
      </c>
      <c r="BC405" s="211" t="s">
        <v>7219</v>
      </c>
      <c r="BD405" s="211" t="s">
        <v>7219</v>
      </c>
      <c r="BE405" s="211" t="s">
        <v>7219</v>
      </c>
      <c r="BF405" s="211" t="s">
        <v>7219</v>
      </c>
      <c r="BG405" s="211" t="s">
        <v>7219</v>
      </c>
      <c r="BH405" s="211" t="s">
        <v>7219</v>
      </c>
      <c r="BI405" s="211" t="s">
        <v>7219</v>
      </c>
      <c r="BJ405" s="211" t="s">
        <v>7219</v>
      </c>
      <c r="BK405" s="211" t="s">
        <v>7219</v>
      </c>
      <c r="BL405" s="211" t="s">
        <v>7219</v>
      </c>
      <c r="BM405" s="211" t="s">
        <v>7219</v>
      </c>
      <c r="BN405" s="211" t="s">
        <v>7219</v>
      </c>
      <c r="BO405" s="211" t="s">
        <v>7219</v>
      </c>
      <c r="BP405" s="211" t="s">
        <v>7219</v>
      </c>
      <c r="BQ405" s="211" t="s">
        <v>7219</v>
      </c>
      <c r="BR405" s="211" t="s">
        <v>7219</v>
      </c>
      <c r="BS405" s="211" t="s">
        <v>7219</v>
      </c>
      <c r="BT405" s="211" t="s">
        <v>7219</v>
      </c>
      <c r="BU405" s="211" t="s">
        <v>7219</v>
      </c>
      <c r="BV405" s="211" t="s">
        <v>7219</v>
      </c>
      <c r="BW405" s="211" t="s">
        <v>7219</v>
      </c>
      <c r="BX405" s="211" t="s">
        <v>7219</v>
      </c>
      <c r="BY405" s="211" t="s">
        <v>7219</v>
      </c>
      <c r="BZ405" s="211" t="s">
        <v>7219</v>
      </c>
      <c r="CA405" s="211" t="s">
        <v>7219</v>
      </c>
      <c r="CB405" s="211" t="s">
        <v>7219</v>
      </c>
      <c r="CC405" s="211" t="s">
        <v>7219</v>
      </c>
      <c r="CD405" s="211" t="s">
        <v>7219</v>
      </c>
      <c r="CE405" s="211" t="s">
        <v>7219</v>
      </c>
      <c r="CF405" s="211" t="s">
        <v>7219</v>
      </c>
      <c r="CG405" s="211" t="s">
        <v>7219</v>
      </c>
      <c r="CH405" s="211" t="s">
        <v>7219</v>
      </c>
      <c r="CI405" s="211" t="s">
        <v>7219</v>
      </c>
      <c r="CJ405" s="211" t="s">
        <v>7219</v>
      </c>
      <c r="CK405" s="211" t="s">
        <v>7219</v>
      </c>
      <c r="CL405" s="211" t="s">
        <v>7219</v>
      </c>
      <c r="CM405" s="211" t="s">
        <v>7219</v>
      </c>
      <c r="CN405" s="211" t="s">
        <v>7219</v>
      </c>
      <c r="CO405" s="211" t="s">
        <v>7219</v>
      </c>
      <c r="CP405" s="211" t="s">
        <v>7219</v>
      </c>
      <c r="CQ405" s="211" t="s">
        <v>7219</v>
      </c>
      <c r="CR405" s="211" t="s">
        <v>7219</v>
      </c>
      <c r="CS405" s="211" t="s">
        <v>7219</v>
      </c>
      <c r="CT405" s="211" t="s">
        <v>7219</v>
      </c>
      <c r="CU405" s="211" t="s">
        <v>7219</v>
      </c>
      <c r="CV405" s="211" t="s">
        <v>7219</v>
      </c>
      <c r="CW405" s="211" t="s">
        <v>7219</v>
      </c>
      <c r="CX405" s="211" t="s">
        <v>7219</v>
      </c>
      <c r="CY405" s="211" t="s">
        <v>7219</v>
      </c>
      <c r="CZ405" s="211" t="s">
        <v>7219</v>
      </c>
      <c r="DA405" s="211" t="s">
        <v>7219</v>
      </c>
      <c r="DB405" s="211" t="s">
        <v>7219</v>
      </c>
      <c r="DC405" s="211" t="s">
        <v>7219</v>
      </c>
      <c r="DD405" s="211" t="s">
        <v>7219</v>
      </c>
      <c r="DE405" s="211" t="s">
        <v>7219</v>
      </c>
      <c r="DF405" s="211" t="s">
        <v>7219</v>
      </c>
      <c r="DG405" s="211" t="s">
        <v>7219</v>
      </c>
      <c r="DH405" s="211" t="s">
        <v>7219</v>
      </c>
      <c r="DI405" s="211" t="s">
        <v>7219</v>
      </c>
      <c r="DJ405" s="211" t="s">
        <v>7219</v>
      </c>
      <c r="DK405" s="211" t="s">
        <v>7219</v>
      </c>
      <c r="DL405" s="211" t="s">
        <v>7219</v>
      </c>
      <c r="DM405" s="211" t="s">
        <v>7219</v>
      </c>
      <c r="DN405" s="211" t="s">
        <v>7219</v>
      </c>
      <c r="DO405" s="211" t="s">
        <v>7219</v>
      </c>
      <c r="DP405" s="211" t="s">
        <v>7219</v>
      </c>
      <c r="DQ405" s="211" t="s">
        <v>7219</v>
      </c>
      <c r="DR405" s="211" t="s">
        <v>7219</v>
      </c>
      <c r="DS405" s="211" t="s">
        <v>7219</v>
      </c>
      <c r="DT405" s="211" t="s">
        <v>7219</v>
      </c>
      <c r="DU405" s="211" t="s">
        <v>7219</v>
      </c>
      <c r="DV405" s="211" t="s">
        <v>7219</v>
      </c>
      <c r="DW405" s="211" t="s">
        <v>7219</v>
      </c>
      <c r="DX405" s="211">
        <v>5.7203999999999997</v>
      </c>
      <c r="DY405" s="211" t="s">
        <v>7219</v>
      </c>
      <c r="DZ405" s="211" t="s">
        <v>7219</v>
      </c>
      <c r="EA405" s="211" t="s">
        <v>7219</v>
      </c>
      <c r="EB405" s="211" t="s">
        <v>7219</v>
      </c>
      <c r="EC405" s="211" t="s">
        <v>7219</v>
      </c>
      <c r="ED405" s="211" t="s">
        <v>7219</v>
      </c>
      <c r="EE405" s="211" t="s">
        <v>7219</v>
      </c>
      <c r="EF405" s="211" t="s">
        <v>7219</v>
      </c>
      <c r="EG405" s="211" t="s">
        <v>7219</v>
      </c>
      <c r="EH405" s="211" t="s">
        <v>7219</v>
      </c>
      <c r="EI405" s="211" t="s">
        <v>135</v>
      </c>
      <c r="EJ405" s="211" t="s">
        <v>7219</v>
      </c>
      <c r="EK405" s="211" t="s">
        <v>7219</v>
      </c>
      <c r="EL405" s="211" t="s">
        <v>7219</v>
      </c>
      <c r="EM405" s="211" t="s">
        <v>7219</v>
      </c>
      <c r="EN405" s="211" t="s">
        <v>7219</v>
      </c>
      <c r="EO405" s="211" t="s">
        <v>7219</v>
      </c>
      <c r="EP405" s="211" t="s">
        <v>7219</v>
      </c>
      <c r="EQ405" s="211" t="s">
        <v>7219</v>
      </c>
      <c r="ER405" s="211" t="s">
        <v>7219</v>
      </c>
      <c r="ES405" s="211" t="s">
        <v>7219</v>
      </c>
      <c r="ET405" s="211" t="s">
        <v>7219</v>
      </c>
      <c r="EU405" s="211" t="s">
        <v>7219</v>
      </c>
      <c r="EV405" s="211" t="s">
        <v>7219</v>
      </c>
      <c r="EW405" s="211" t="s">
        <v>7219</v>
      </c>
      <c r="EX405" s="211" t="s">
        <v>7219</v>
      </c>
      <c r="EY405" s="211" t="s">
        <v>7219</v>
      </c>
      <c r="EZ405" s="211" t="s">
        <v>7219</v>
      </c>
      <c r="FA405" s="211" t="s">
        <v>7219</v>
      </c>
      <c r="FB405" s="211" t="s">
        <v>7219</v>
      </c>
      <c r="FC405" s="211" t="s">
        <v>7219</v>
      </c>
      <c r="FD405" s="211" t="s">
        <v>7219</v>
      </c>
      <c r="FE405" s="211" t="s">
        <v>7219</v>
      </c>
      <c r="FF405" s="211" t="s">
        <v>7219</v>
      </c>
      <c r="FG405" s="211" t="s">
        <v>7219</v>
      </c>
      <c r="FH405" s="211" t="s">
        <v>7219</v>
      </c>
      <c r="FI405" s="211" t="s">
        <v>7219</v>
      </c>
      <c r="FJ405" s="211" t="s">
        <v>7219</v>
      </c>
      <c r="FK405" s="211" t="s">
        <v>7219</v>
      </c>
      <c r="FL405" s="211" t="s">
        <v>7219</v>
      </c>
      <c r="FM405" s="211" t="s">
        <v>7219</v>
      </c>
      <c r="FN405" s="211" t="s">
        <v>7219</v>
      </c>
      <c r="FO405" s="211" t="s">
        <v>7219</v>
      </c>
      <c r="FP405" s="211" t="s">
        <v>7219</v>
      </c>
      <c r="FQ405" s="211" t="s">
        <v>7219</v>
      </c>
      <c r="FR405" s="211" t="s">
        <v>7219</v>
      </c>
      <c r="FS405" s="211" t="s">
        <v>7219</v>
      </c>
      <c r="FT405" s="211" t="s">
        <v>7219</v>
      </c>
      <c r="FU405" s="211" t="s">
        <v>7219</v>
      </c>
      <c r="FV405" s="211" t="s">
        <v>7219</v>
      </c>
      <c r="FW405" s="211" t="s">
        <v>7219</v>
      </c>
      <c r="FX405" s="211" t="s">
        <v>7219</v>
      </c>
      <c r="FY405" s="211" t="s">
        <v>7219</v>
      </c>
      <c r="FZ405" s="211" t="s">
        <v>7219</v>
      </c>
      <c r="GA405" s="211" t="s">
        <v>7219</v>
      </c>
      <c r="GB405" s="211" t="s">
        <v>7219</v>
      </c>
      <c r="GC405" s="211" t="s">
        <v>7219</v>
      </c>
      <c r="GD405" s="211" t="s">
        <v>7219</v>
      </c>
      <c r="GE405" s="211" t="s">
        <v>7219</v>
      </c>
      <c r="GF405" s="211" t="s">
        <v>7219</v>
      </c>
      <c r="GG405" s="211" t="s">
        <v>7219</v>
      </c>
      <c r="GH405" s="211" t="s">
        <v>7219</v>
      </c>
      <c r="GI405" s="211" t="s">
        <v>7219</v>
      </c>
      <c r="GJ405" s="211" t="s">
        <v>7219</v>
      </c>
      <c r="GK405" s="211" t="s">
        <v>7219</v>
      </c>
      <c r="GL405" s="211" t="s">
        <v>7219</v>
      </c>
      <c r="GM405" s="211" t="s">
        <v>7219</v>
      </c>
      <c r="GN405" s="211" t="s">
        <v>7219</v>
      </c>
      <c r="GO405" s="211" t="s">
        <v>7219</v>
      </c>
      <c r="GP405" s="211" t="s">
        <v>7219</v>
      </c>
      <c r="GQ405" s="211" t="s">
        <v>7219</v>
      </c>
      <c r="GR405" s="211" t="s">
        <v>7219</v>
      </c>
      <c r="GS405" s="211" t="s">
        <v>7219</v>
      </c>
      <c r="GT405" s="211" t="s">
        <v>7219</v>
      </c>
      <c r="GU405" s="211" t="s">
        <v>7219</v>
      </c>
      <c r="GV405" s="211" t="s">
        <v>7219</v>
      </c>
      <c r="GW405" s="211" t="s">
        <v>7219</v>
      </c>
      <c r="GX405" s="211" t="s">
        <v>7219</v>
      </c>
      <c r="GY405" s="211" t="s">
        <v>7219</v>
      </c>
      <c r="GZ405" s="211" t="s">
        <v>7219</v>
      </c>
      <c r="HA405" s="211" t="s">
        <v>7219</v>
      </c>
      <c r="HB405" s="211" t="s">
        <v>7219</v>
      </c>
      <c r="HC405" s="211" t="s">
        <v>7219</v>
      </c>
      <c r="HD405" s="211" t="s">
        <v>7219</v>
      </c>
      <c r="HE405" s="211" t="s">
        <v>7219</v>
      </c>
      <c r="HF405" s="211" t="s">
        <v>7219</v>
      </c>
      <c r="HG405" s="211" t="s">
        <v>7219</v>
      </c>
      <c r="HH405" s="211" t="s">
        <v>7219</v>
      </c>
      <c r="HI405" s="211" t="s">
        <v>7219</v>
      </c>
      <c r="HJ405" s="211" t="s">
        <v>7219</v>
      </c>
      <c r="HK405" s="211" t="s">
        <v>7219</v>
      </c>
      <c r="HL405" s="211" t="s">
        <v>7219</v>
      </c>
      <c r="HM405" s="211" t="s">
        <v>7219</v>
      </c>
      <c r="HN405" s="211" t="s">
        <v>7219</v>
      </c>
      <c r="HO405" s="211" t="s">
        <v>7219</v>
      </c>
      <c r="HP405" s="211" t="s">
        <v>7219</v>
      </c>
      <c r="HQ405" s="211" t="s">
        <v>7219</v>
      </c>
    </row>
    <row r="406" spans="1:225">
      <c r="C406" s="229"/>
      <c r="E406" s="229" t="s">
        <v>7204</v>
      </c>
      <c r="F406" s="235" t="s">
        <v>7297</v>
      </c>
      <c r="G406" s="260" t="s">
        <v>7206</v>
      </c>
      <c r="H406" s="261" t="s">
        <v>7207</v>
      </c>
      <c r="I406" s="272">
        <v>0</v>
      </c>
      <c r="J406" s="272">
        <v>0</v>
      </c>
      <c r="K406" s="272">
        <v>0</v>
      </c>
      <c r="L406" s="272" t="s">
        <v>135</v>
      </c>
      <c r="M406" s="272">
        <v>8.4000000000000005E-2</v>
      </c>
      <c r="N406" s="272">
        <v>1.0454000000000001</v>
      </c>
      <c r="O406" s="272">
        <v>2.7178</v>
      </c>
      <c r="P406" s="272">
        <v>2.17</v>
      </c>
      <c r="Q406" s="272">
        <v>0</v>
      </c>
      <c r="R406" s="272">
        <v>1.6447000000000001</v>
      </c>
      <c r="S406" s="272">
        <v>0</v>
      </c>
      <c r="T406" s="272">
        <v>0</v>
      </c>
      <c r="U406" s="272">
        <v>0</v>
      </c>
      <c r="V406" s="272">
        <v>0</v>
      </c>
      <c r="W406" s="272">
        <v>6.9000000000000006E-2</v>
      </c>
      <c r="X406" s="272" t="s">
        <v>135</v>
      </c>
      <c r="Y406" s="272">
        <v>0</v>
      </c>
      <c r="Z406" s="272" t="s">
        <v>135</v>
      </c>
      <c r="AA406" s="272">
        <v>0</v>
      </c>
      <c r="AB406" s="272" t="s">
        <v>135</v>
      </c>
      <c r="AC406" s="272">
        <v>0</v>
      </c>
      <c r="AD406" s="272" t="s">
        <v>135</v>
      </c>
      <c r="AE406" s="272">
        <v>3.9199999999999999E-2</v>
      </c>
      <c r="AF406" s="272">
        <v>1.7612999999999999</v>
      </c>
      <c r="AG406" s="272">
        <v>0.32450000000000001</v>
      </c>
      <c r="AH406" s="272" t="s">
        <v>135</v>
      </c>
      <c r="AI406" s="272">
        <v>1.641</v>
      </c>
      <c r="AJ406" s="272">
        <v>0</v>
      </c>
      <c r="AK406" s="272">
        <v>0.67959999999999998</v>
      </c>
      <c r="AL406" s="272">
        <v>3.3895</v>
      </c>
      <c r="AM406" s="272">
        <v>4.2500000000000003E-2</v>
      </c>
      <c r="AN406" s="272">
        <v>0</v>
      </c>
      <c r="AO406" s="272">
        <v>0.748</v>
      </c>
      <c r="AP406" s="272" t="s">
        <v>135</v>
      </c>
      <c r="AQ406" s="272" t="s">
        <v>135</v>
      </c>
      <c r="AR406" s="272">
        <v>6.9000000000000006E-2</v>
      </c>
      <c r="AS406" s="272">
        <v>6.5179</v>
      </c>
      <c r="AT406" s="272">
        <v>3.1694</v>
      </c>
      <c r="AU406" s="272">
        <v>0</v>
      </c>
      <c r="AV406" s="272">
        <v>0</v>
      </c>
      <c r="AW406" s="272" t="s">
        <v>135</v>
      </c>
      <c r="AX406" s="272" t="s">
        <v>135</v>
      </c>
      <c r="AY406" s="272">
        <v>0</v>
      </c>
      <c r="AZ406" s="272">
        <v>3.3755000000000002</v>
      </c>
      <c r="BA406" s="272">
        <v>0.71120000000000005</v>
      </c>
      <c r="BB406" s="272">
        <v>3.4178999999999999</v>
      </c>
      <c r="BC406" s="272">
        <v>0.87370000000000003</v>
      </c>
      <c r="BD406" s="272" t="s">
        <v>135</v>
      </c>
      <c r="BE406" s="272">
        <v>0</v>
      </c>
      <c r="BF406" s="272">
        <v>0.68240000000000001</v>
      </c>
      <c r="BG406" s="272">
        <v>2.5861000000000001</v>
      </c>
      <c r="BH406" s="272">
        <v>0</v>
      </c>
      <c r="BI406" s="272">
        <v>0</v>
      </c>
      <c r="BJ406" s="272" t="s">
        <v>135</v>
      </c>
      <c r="BK406" s="272">
        <v>1.0895999999999999</v>
      </c>
      <c r="BL406" s="272" t="s">
        <v>135</v>
      </c>
      <c r="BM406" s="272">
        <v>0</v>
      </c>
      <c r="BN406" s="272" t="s">
        <v>135</v>
      </c>
      <c r="BO406" s="272">
        <v>0</v>
      </c>
      <c r="BP406" s="272">
        <v>1.8296999999999999</v>
      </c>
      <c r="BQ406" s="272">
        <v>2.9664000000000001</v>
      </c>
      <c r="BR406" s="272">
        <v>0</v>
      </c>
      <c r="BS406" s="272">
        <v>2.3877999999999999</v>
      </c>
      <c r="BT406" s="272">
        <v>6.9000000000000006E-2</v>
      </c>
      <c r="BU406" s="272">
        <v>0</v>
      </c>
      <c r="BV406" s="272">
        <v>0</v>
      </c>
      <c r="BW406" s="272">
        <v>0</v>
      </c>
      <c r="BX406" s="272" t="s">
        <v>135</v>
      </c>
      <c r="BY406" s="272" t="s">
        <v>135</v>
      </c>
      <c r="BZ406" s="272" t="s">
        <v>135</v>
      </c>
      <c r="CA406" s="272">
        <v>0</v>
      </c>
      <c r="CB406" s="272" t="s">
        <v>135</v>
      </c>
      <c r="CC406" s="272">
        <v>0.98329999999999995</v>
      </c>
      <c r="CD406" s="272">
        <v>1.8909</v>
      </c>
      <c r="CE406" s="272">
        <v>0</v>
      </c>
      <c r="CF406" s="272" t="s">
        <v>135</v>
      </c>
      <c r="CG406" s="272">
        <v>0.72419999999999995</v>
      </c>
      <c r="CH406" s="272">
        <v>0</v>
      </c>
      <c r="CI406" s="272">
        <v>0</v>
      </c>
      <c r="CJ406" s="272">
        <v>3.2850000000000001</v>
      </c>
      <c r="CK406" s="272">
        <v>2.6787000000000001</v>
      </c>
      <c r="CL406" s="272">
        <v>2.2448999999999999</v>
      </c>
      <c r="CM406" s="272">
        <v>1.641</v>
      </c>
      <c r="CN406" s="272">
        <v>1.5937000000000001</v>
      </c>
      <c r="CO406" s="272">
        <v>0.24829999999999999</v>
      </c>
      <c r="CP406" s="272">
        <v>0.76770000000000005</v>
      </c>
      <c r="CQ406" s="272" t="s">
        <v>135</v>
      </c>
      <c r="CR406" s="272" t="s">
        <v>135</v>
      </c>
      <c r="CS406" s="272">
        <v>1.9266000000000001</v>
      </c>
      <c r="CT406" s="272">
        <v>0</v>
      </c>
      <c r="CU406" s="272" t="s">
        <v>135</v>
      </c>
      <c r="CV406" s="272">
        <v>3.2833000000000001</v>
      </c>
      <c r="CW406" s="272">
        <v>9.2100000000000001E-2</v>
      </c>
      <c r="CX406" s="272">
        <v>1.7726999999999999</v>
      </c>
      <c r="CY406" s="272">
        <v>2.9725999999999999</v>
      </c>
      <c r="CZ406" s="272" t="s">
        <v>135</v>
      </c>
      <c r="DA406" s="272">
        <v>3.4178999999999999</v>
      </c>
      <c r="DB406" s="272">
        <v>0</v>
      </c>
      <c r="DC406" s="272">
        <v>0</v>
      </c>
      <c r="DD406" s="272">
        <v>3.3755000000000002</v>
      </c>
      <c r="DE406" s="272">
        <v>1.8408</v>
      </c>
      <c r="DF406" s="272">
        <v>2.2488999999999999</v>
      </c>
      <c r="DG406" s="272">
        <v>3.4178999999999999</v>
      </c>
      <c r="DH406" s="272">
        <v>2.0714000000000001</v>
      </c>
      <c r="DI406" s="272">
        <v>1.6501999999999999</v>
      </c>
      <c r="DJ406" s="272">
        <v>0</v>
      </c>
      <c r="DK406" s="272" t="s">
        <v>135</v>
      </c>
      <c r="DL406" s="272">
        <v>0</v>
      </c>
      <c r="DM406" s="272" t="s">
        <v>135</v>
      </c>
      <c r="DN406" s="272" t="s">
        <v>135</v>
      </c>
      <c r="DO406" s="272" t="s">
        <v>135</v>
      </c>
      <c r="DP406" s="272" t="s">
        <v>135</v>
      </c>
      <c r="DQ406" s="272" t="s">
        <v>135</v>
      </c>
      <c r="DR406" s="272" t="s">
        <v>135</v>
      </c>
      <c r="DS406" s="272">
        <v>1.5055000000000001</v>
      </c>
      <c r="DT406" s="272">
        <v>0.65900000000000003</v>
      </c>
      <c r="DU406" s="272" t="s">
        <v>135</v>
      </c>
      <c r="DV406" s="272" t="s">
        <v>135</v>
      </c>
      <c r="DW406" s="272">
        <v>5.9700000000000003E-2</v>
      </c>
      <c r="DX406" s="272" t="s">
        <v>135</v>
      </c>
      <c r="DY406" s="272">
        <v>6.1499999999999999E-2</v>
      </c>
      <c r="DZ406" s="272" t="s">
        <v>135</v>
      </c>
      <c r="EA406" s="272">
        <v>0.22109999999999999</v>
      </c>
      <c r="EB406" s="272" t="s">
        <v>135</v>
      </c>
      <c r="EC406" s="272" t="s">
        <v>135</v>
      </c>
      <c r="ED406" s="272">
        <v>2.7408000000000001</v>
      </c>
      <c r="EE406" s="272" t="s">
        <v>135</v>
      </c>
      <c r="EF406" s="272" t="s">
        <v>135</v>
      </c>
      <c r="EG406" s="272" t="s">
        <v>135</v>
      </c>
      <c r="EH406" s="272" t="s">
        <v>135</v>
      </c>
      <c r="EI406" s="272" t="s">
        <v>135</v>
      </c>
      <c r="EJ406" s="272" t="s">
        <v>135</v>
      </c>
      <c r="EK406" s="272">
        <v>0</v>
      </c>
      <c r="EL406" s="272">
        <v>0</v>
      </c>
      <c r="EM406" s="272">
        <v>0</v>
      </c>
      <c r="EN406" s="272">
        <v>1.0684</v>
      </c>
      <c r="EO406" s="272">
        <v>1.641</v>
      </c>
      <c r="EP406" s="272" t="s">
        <v>6977</v>
      </c>
      <c r="EQ406" s="272" t="s">
        <v>6977</v>
      </c>
      <c r="ER406" s="272" t="s">
        <v>6977</v>
      </c>
      <c r="ES406" s="272" t="s">
        <v>6977</v>
      </c>
      <c r="ET406" s="272" t="s">
        <v>6977</v>
      </c>
      <c r="EU406" s="272" t="s">
        <v>6977</v>
      </c>
      <c r="EV406" s="272" t="s">
        <v>6977</v>
      </c>
      <c r="EW406" s="272" t="s">
        <v>6977</v>
      </c>
      <c r="EX406" s="272" t="s">
        <v>6977</v>
      </c>
      <c r="EY406" s="272" t="s">
        <v>6977</v>
      </c>
      <c r="EZ406" s="272" t="s">
        <v>6977</v>
      </c>
      <c r="FA406" s="272" t="s">
        <v>6977</v>
      </c>
      <c r="FB406" s="272" t="s">
        <v>6977</v>
      </c>
      <c r="FC406" s="272" t="s">
        <v>6977</v>
      </c>
      <c r="FD406" s="272" t="s">
        <v>6977</v>
      </c>
      <c r="FE406" s="272" t="s">
        <v>6977</v>
      </c>
      <c r="FF406" s="272" t="s">
        <v>6977</v>
      </c>
      <c r="FG406" s="272" t="s">
        <v>6977</v>
      </c>
      <c r="FH406" s="272" t="s">
        <v>6977</v>
      </c>
      <c r="FI406" s="272" t="s">
        <v>6977</v>
      </c>
      <c r="FJ406" s="272" t="s">
        <v>6977</v>
      </c>
      <c r="FK406" s="272" t="s">
        <v>6977</v>
      </c>
      <c r="FL406" s="272" t="s">
        <v>6977</v>
      </c>
      <c r="FM406" s="272" t="s">
        <v>6977</v>
      </c>
      <c r="FN406" s="272" t="s">
        <v>6977</v>
      </c>
      <c r="FO406" s="272" t="s">
        <v>6977</v>
      </c>
      <c r="FP406" s="272" t="s">
        <v>6977</v>
      </c>
      <c r="FQ406" s="272" t="s">
        <v>6977</v>
      </c>
      <c r="FR406" s="272" t="s">
        <v>6977</v>
      </c>
      <c r="FS406" s="272" t="s">
        <v>6977</v>
      </c>
      <c r="FT406" s="272" t="s">
        <v>6977</v>
      </c>
      <c r="FU406" s="272" t="s">
        <v>6977</v>
      </c>
      <c r="FV406" s="272" t="s">
        <v>6977</v>
      </c>
      <c r="FW406" s="272" t="s">
        <v>6977</v>
      </c>
      <c r="FX406" s="272" t="s">
        <v>6977</v>
      </c>
      <c r="FY406" s="272" t="s">
        <v>6977</v>
      </c>
      <c r="FZ406" s="272" t="s">
        <v>6977</v>
      </c>
      <c r="GA406" s="272" t="s">
        <v>6977</v>
      </c>
      <c r="GB406" s="272" t="s">
        <v>6977</v>
      </c>
      <c r="GC406" s="272" t="s">
        <v>6977</v>
      </c>
      <c r="GD406" s="272" t="s">
        <v>6977</v>
      </c>
      <c r="GE406" s="272" t="s">
        <v>6977</v>
      </c>
      <c r="GF406" s="272" t="s">
        <v>6977</v>
      </c>
      <c r="GG406" s="272" t="s">
        <v>6977</v>
      </c>
      <c r="GH406" s="272" t="s">
        <v>6977</v>
      </c>
      <c r="GI406" s="272" t="s">
        <v>6977</v>
      </c>
      <c r="GJ406" s="272" t="s">
        <v>6977</v>
      </c>
      <c r="GK406" s="272" t="s">
        <v>6977</v>
      </c>
      <c r="GL406" s="272" t="s">
        <v>6977</v>
      </c>
      <c r="GM406" s="272" t="s">
        <v>6977</v>
      </c>
      <c r="GN406" s="272" t="s">
        <v>6977</v>
      </c>
      <c r="GO406" s="272" t="s">
        <v>6977</v>
      </c>
      <c r="GP406" s="272" t="s">
        <v>6977</v>
      </c>
      <c r="GQ406" s="272" t="s">
        <v>6977</v>
      </c>
      <c r="GR406" s="272" t="s">
        <v>6977</v>
      </c>
      <c r="GS406" s="272" t="s">
        <v>6977</v>
      </c>
      <c r="GT406" s="272" t="s">
        <v>6977</v>
      </c>
      <c r="GU406" s="272" t="s">
        <v>6977</v>
      </c>
      <c r="GV406" s="272" t="s">
        <v>6977</v>
      </c>
      <c r="GW406" s="272" t="s">
        <v>6977</v>
      </c>
      <c r="GX406" s="272" t="s">
        <v>6977</v>
      </c>
      <c r="GY406" s="272" t="s">
        <v>6977</v>
      </c>
      <c r="GZ406" s="272" t="s">
        <v>6977</v>
      </c>
      <c r="HA406" s="272" t="s">
        <v>6977</v>
      </c>
      <c r="HB406" s="272" t="s">
        <v>6977</v>
      </c>
      <c r="HC406" s="272" t="s">
        <v>6977</v>
      </c>
      <c r="HD406" s="272" t="s">
        <v>6977</v>
      </c>
      <c r="HE406" s="272" t="s">
        <v>6977</v>
      </c>
      <c r="HF406" s="272" t="s">
        <v>6977</v>
      </c>
      <c r="HG406" s="272" t="s">
        <v>6977</v>
      </c>
      <c r="HH406" s="272" t="s">
        <v>6977</v>
      </c>
      <c r="HI406" s="272" t="s">
        <v>6977</v>
      </c>
      <c r="HJ406" s="272" t="s">
        <v>6977</v>
      </c>
      <c r="HK406" s="272" t="s">
        <v>6977</v>
      </c>
      <c r="HL406" s="272" t="s">
        <v>6977</v>
      </c>
      <c r="HM406" s="272" t="s">
        <v>6977</v>
      </c>
      <c r="HN406" s="272" t="s">
        <v>6977</v>
      </c>
      <c r="HO406" s="272" t="s">
        <v>6977</v>
      </c>
      <c r="HP406" s="272" t="s">
        <v>6977</v>
      </c>
      <c r="HQ406" s="272" t="s">
        <v>6977</v>
      </c>
    </row>
    <row r="407" spans="1:225">
      <c r="C407" s="229"/>
      <c r="E407" s="229" t="s">
        <v>7208</v>
      </c>
      <c r="F407" s="235" t="s">
        <v>7297</v>
      </c>
      <c r="G407" s="260" t="s">
        <v>7206</v>
      </c>
      <c r="H407" s="261" t="s">
        <v>7207</v>
      </c>
      <c r="I407" s="272">
        <v>0</v>
      </c>
      <c r="J407" s="272">
        <v>0</v>
      </c>
      <c r="K407" s="272">
        <v>0</v>
      </c>
      <c r="L407" s="272" t="s">
        <v>135</v>
      </c>
      <c r="M407" s="272">
        <v>1.0582</v>
      </c>
      <c r="N407" s="272">
        <v>3.3614999999999999</v>
      </c>
      <c r="O407" s="272" t="s">
        <v>135</v>
      </c>
      <c r="P407" s="272">
        <v>2.8014000000000001</v>
      </c>
      <c r="Q407" s="272">
        <v>0</v>
      </c>
      <c r="R407" s="272">
        <v>2.2583000000000002</v>
      </c>
      <c r="S407" s="272">
        <v>0</v>
      </c>
      <c r="T407" s="272">
        <v>0</v>
      </c>
      <c r="U407" s="272">
        <v>0</v>
      </c>
      <c r="V407" s="272">
        <v>0</v>
      </c>
      <c r="W407" s="272">
        <v>6.5000000000000002E-2</v>
      </c>
      <c r="X407" s="272" t="s">
        <v>135</v>
      </c>
      <c r="Y407" s="272">
        <v>0</v>
      </c>
      <c r="Z407" s="272" t="s">
        <v>135</v>
      </c>
      <c r="AA407" s="272">
        <v>0</v>
      </c>
      <c r="AB407" s="272" t="s">
        <v>135</v>
      </c>
      <c r="AC407" s="272">
        <v>0</v>
      </c>
      <c r="AD407" s="272" t="s">
        <v>135</v>
      </c>
      <c r="AE407" s="272">
        <v>4.2299999999999997E-2</v>
      </c>
      <c r="AF407" s="272">
        <v>1.7315</v>
      </c>
      <c r="AG407" s="272">
        <v>0.37369999999999998</v>
      </c>
      <c r="AH407" s="272" t="s">
        <v>135</v>
      </c>
      <c r="AI407" s="272">
        <v>2.6002999999999998</v>
      </c>
      <c r="AJ407" s="272">
        <v>0</v>
      </c>
      <c r="AK407" s="272">
        <v>0</v>
      </c>
      <c r="AL407" s="272">
        <v>2.9516</v>
      </c>
      <c r="AM407" s="272">
        <v>6.9000000000000006E-2</v>
      </c>
      <c r="AN407" s="272">
        <v>0</v>
      </c>
      <c r="AO407" s="272">
        <v>0.49299999999999999</v>
      </c>
      <c r="AP407" s="272" t="s">
        <v>135</v>
      </c>
      <c r="AQ407" s="272">
        <v>0</v>
      </c>
      <c r="AR407" s="272">
        <v>0.53220000000000001</v>
      </c>
      <c r="AS407" s="272">
        <v>6.1348000000000003</v>
      </c>
      <c r="AT407" s="272">
        <v>2.3794</v>
      </c>
      <c r="AU407" s="272">
        <v>0</v>
      </c>
      <c r="AV407" s="272">
        <v>0</v>
      </c>
      <c r="AW407" s="272">
        <v>3.3138999999999998</v>
      </c>
      <c r="AX407" s="272" t="s">
        <v>135</v>
      </c>
      <c r="AY407" s="272">
        <v>0</v>
      </c>
      <c r="AZ407" s="272">
        <v>3.3218000000000001</v>
      </c>
      <c r="BA407" s="272">
        <v>0</v>
      </c>
      <c r="BB407" s="272">
        <v>3.3563999999999998</v>
      </c>
      <c r="BC407" s="272">
        <v>0.74299999999999999</v>
      </c>
      <c r="BD407" s="272" t="s">
        <v>135</v>
      </c>
      <c r="BE407" s="272">
        <v>0</v>
      </c>
      <c r="BF407" s="272">
        <v>0.88270000000000004</v>
      </c>
      <c r="BG407" s="272">
        <v>2.7890999999999999</v>
      </c>
      <c r="BH407" s="272">
        <v>0</v>
      </c>
      <c r="BI407" s="272">
        <v>0</v>
      </c>
      <c r="BJ407" s="272" t="s">
        <v>135</v>
      </c>
      <c r="BK407" s="272">
        <v>2.6907000000000001</v>
      </c>
      <c r="BL407" s="272" t="s">
        <v>135</v>
      </c>
      <c r="BM407" s="272">
        <v>0</v>
      </c>
      <c r="BN407" s="272">
        <v>4.5499999999999999E-2</v>
      </c>
      <c r="BO407" s="272">
        <v>6.9000000000000006E-2</v>
      </c>
      <c r="BP407" s="272">
        <v>0</v>
      </c>
      <c r="BQ407" s="272">
        <v>0.79259999999999997</v>
      </c>
      <c r="BR407" s="272">
        <v>0</v>
      </c>
      <c r="BS407" s="272">
        <v>2.1997</v>
      </c>
      <c r="BT407" s="272">
        <v>6.9000000000000006E-2</v>
      </c>
      <c r="BU407" s="272">
        <v>0</v>
      </c>
      <c r="BV407" s="272">
        <v>1.9512</v>
      </c>
      <c r="BW407" s="272">
        <v>0</v>
      </c>
      <c r="BX407" s="272" t="s">
        <v>135</v>
      </c>
      <c r="BY407" s="272" t="s">
        <v>135</v>
      </c>
      <c r="BZ407" s="272" t="s">
        <v>135</v>
      </c>
      <c r="CA407" s="272">
        <v>0</v>
      </c>
      <c r="CB407" s="272" t="s">
        <v>135</v>
      </c>
      <c r="CC407" s="272">
        <v>3.0663999999999998</v>
      </c>
      <c r="CD407" s="272">
        <v>1.8822000000000001</v>
      </c>
      <c r="CE407" s="272">
        <v>1.7317</v>
      </c>
      <c r="CF407" s="272" t="s">
        <v>135</v>
      </c>
      <c r="CG407" s="272">
        <v>1.7128999999999999</v>
      </c>
      <c r="CH407" s="272">
        <v>1.9135</v>
      </c>
      <c r="CI407" s="272">
        <v>0</v>
      </c>
      <c r="CJ407" s="272">
        <v>3.3066</v>
      </c>
      <c r="CK407" s="272">
        <v>2.8931</v>
      </c>
      <c r="CL407" s="272">
        <v>2.5337000000000001</v>
      </c>
      <c r="CM407" s="272">
        <v>0</v>
      </c>
      <c r="CN407" s="272">
        <v>2.1017999999999999</v>
      </c>
      <c r="CO407" s="272">
        <v>0.90980000000000005</v>
      </c>
      <c r="CP407" s="272">
        <v>1.0727</v>
      </c>
      <c r="CQ407" s="272" t="s">
        <v>135</v>
      </c>
      <c r="CR407" s="272" t="s">
        <v>135</v>
      </c>
      <c r="CS407" s="272">
        <v>0</v>
      </c>
      <c r="CT407" s="272">
        <v>0</v>
      </c>
      <c r="CU407" s="272" t="s">
        <v>135</v>
      </c>
      <c r="CV407" s="272">
        <v>3.2837000000000001</v>
      </c>
      <c r="CW407" s="272">
        <v>5.1900000000000002E-2</v>
      </c>
      <c r="CX407" s="272">
        <v>1.7770999999999999</v>
      </c>
      <c r="CY407" s="272">
        <v>6.9000000000000006E-2</v>
      </c>
      <c r="CZ407" s="272" t="s">
        <v>135</v>
      </c>
      <c r="DA407" s="272">
        <v>2.7784</v>
      </c>
      <c r="DB407" s="272">
        <v>0</v>
      </c>
      <c r="DC407" s="272">
        <v>0</v>
      </c>
      <c r="DD407" s="272">
        <v>3.3218000000000001</v>
      </c>
      <c r="DE407" s="272">
        <v>0</v>
      </c>
      <c r="DF407" s="272">
        <v>0</v>
      </c>
      <c r="DG407" s="272">
        <v>0.56000000000000005</v>
      </c>
      <c r="DH407" s="272">
        <v>2.0714000000000001</v>
      </c>
      <c r="DI407" s="272">
        <v>1.9402999999999999</v>
      </c>
      <c r="DJ407" s="272">
        <v>0</v>
      </c>
      <c r="DK407" s="272">
        <v>0</v>
      </c>
      <c r="DL407" s="272">
        <v>0</v>
      </c>
      <c r="DM407" s="272" t="s">
        <v>135</v>
      </c>
      <c r="DN407" s="272">
        <v>0</v>
      </c>
      <c r="DO407" s="272">
        <v>3.3218000000000001</v>
      </c>
      <c r="DP407" s="272">
        <v>6.5100000000000005E-2</v>
      </c>
      <c r="DQ407" s="272" t="s">
        <v>135</v>
      </c>
      <c r="DR407" s="272" t="s">
        <v>135</v>
      </c>
      <c r="DS407" s="272">
        <v>1.7965</v>
      </c>
      <c r="DT407" s="272">
        <v>6.4899999999999999E-2</v>
      </c>
      <c r="DU407" s="272" t="s">
        <v>135</v>
      </c>
      <c r="DV407" s="272" t="s">
        <v>135</v>
      </c>
      <c r="DW407" s="272">
        <v>0</v>
      </c>
      <c r="DX407" s="272" t="s">
        <v>135</v>
      </c>
      <c r="DY407" s="272">
        <v>5.9700000000000003E-2</v>
      </c>
      <c r="DZ407" s="272" t="s">
        <v>135</v>
      </c>
      <c r="EA407" s="272">
        <v>0.59</v>
      </c>
      <c r="EB407" s="272" t="s">
        <v>135</v>
      </c>
      <c r="EC407" s="272" t="s">
        <v>135</v>
      </c>
      <c r="ED407" s="272">
        <v>2.5657000000000001</v>
      </c>
      <c r="EE407" s="272">
        <v>0</v>
      </c>
      <c r="EF407" s="272" t="s">
        <v>135</v>
      </c>
      <c r="EG407" s="272" t="s">
        <v>135</v>
      </c>
      <c r="EH407" s="272" t="s">
        <v>135</v>
      </c>
      <c r="EI407" s="272" t="s">
        <v>135</v>
      </c>
      <c r="EJ407" s="272" t="s">
        <v>135</v>
      </c>
      <c r="EK407" s="272">
        <v>0</v>
      </c>
      <c r="EL407" s="272">
        <v>0</v>
      </c>
      <c r="EM407" s="272">
        <v>0</v>
      </c>
      <c r="EN407" s="272">
        <v>0</v>
      </c>
      <c r="EO407" s="272">
        <v>2.6002999999999998</v>
      </c>
      <c r="EP407" s="272" t="s">
        <v>6977</v>
      </c>
      <c r="EQ407" s="272" t="s">
        <v>6977</v>
      </c>
      <c r="ER407" s="272" t="s">
        <v>6977</v>
      </c>
      <c r="ES407" s="272" t="s">
        <v>6977</v>
      </c>
      <c r="ET407" s="272" t="s">
        <v>6977</v>
      </c>
      <c r="EU407" s="272" t="s">
        <v>6977</v>
      </c>
      <c r="EV407" s="272" t="s">
        <v>6977</v>
      </c>
      <c r="EW407" s="272" t="s">
        <v>6977</v>
      </c>
      <c r="EX407" s="272" t="s">
        <v>6977</v>
      </c>
      <c r="EY407" s="272" t="s">
        <v>6977</v>
      </c>
      <c r="EZ407" s="272" t="s">
        <v>6977</v>
      </c>
      <c r="FA407" s="272" t="s">
        <v>6977</v>
      </c>
      <c r="FB407" s="272" t="s">
        <v>6977</v>
      </c>
      <c r="FC407" s="272" t="s">
        <v>6977</v>
      </c>
      <c r="FD407" s="272" t="s">
        <v>6977</v>
      </c>
      <c r="FE407" s="272" t="s">
        <v>6977</v>
      </c>
      <c r="FF407" s="272" t="s">
        <v>6977</v>
      </c>
      <c r="FG407" s="272" t="s">
        <v>6977</v>
      </c>
      <c r="FH407" s="272" t="s">
        <v>6977</v>
      </c>
      <c r="FI407" s="272" t="s">
        <v>6977</v>
      </c>
      <c r="FJ407" s="272" t="s">
        <v>6977</v>
      </c>
      <c r="FK407" s="272" t="s">
        <v>6977</v>
      </c>
      <c r="FL407" s="272" t="s">
        <v>6977</v>
      </c>
      <c r="FM407" s="272" t="s">
        <v>6977</v>
      </c>
      <c r="FN407" s="272" t="s">
        <v>6977</v>
      </c>
      <c r="FO407" s="272" t="s">
        <v>6977</v>
      </c>
      <c r="FP407" s="272" t="s">
        <v>6977</v>
      </c>
      <c r="FQ407" s="272" t="s">
        <v>6977</v>
      </c>
      <c r="FR407" s="272" t="s">
        <v>6977</v>
      </c>
      <c r="FS407" s="272" t="s">
        <v>6977</v>
      </c>
      <c r="FT407" s="272" t="s">
        <v>6977</v>
      </c>
      <c r="FU407" s="272" t="s">
        <v>6977</v>
      </c>
      <c r="FV407" s="272" t="s">
        <v>6977</v>
      </c>
      <c r="FW407" s="272" t="s">
        <v>6977</v>
      </c>
      <c r="FX407" s="272" t="s">
        <v>6977</v>
      </c>
      <c r="FY407" s="272" t="s">
        <v>6977</v>
      </c>
      <c r="FZ407" s="272" t="s">
        <v>6977</v>
      </c>
      <c r="GA407" s="272" t="s">
        <v>6977</v>
      </c>
      <c r="GB407" s="272" t="s">
        <v>6977</v>
      </c>
      <c r="GC407" s="272" t="s">
        <v>6977</v>
      </c>
      <c r="GD407" s="272" t="s">
        <v>6977</v>
      </c>
      <c r="GE407" s="272" t="s">
        <v>6977</v>
      </c>
      <c r="GF407" s="272" t="s">
        <v>6977</v>
      </c>
      <c r="GG407" s="272" t="s">
        <v>6977</v>
      </c>
      <c r="GH407" s="272" t="s">
        <v>6977</v>
      </c>
      <c r="GI407" s="272" t="s">
        <v>6977</v>
      </c>
      <c r="GJ407" s="272" t="s">
        <v>6977</v>
      </c>
      <c r="GK407" s="272" t="s">
        <v>6977</v>
      </c>
      <c r="GL407" s="272" t="s">
        <v>6977</v>
      </c>
      <c r="GM407" s="272" t="s">
        <v>6977</v>
      </c>
      <c r="GN407" s="272" t="s">
        <v>6977</v>
      </c>
      <c r="GO407" s="272" t="s">
        <v>6977</v>
      </c>
      <c r="GP407" s="272" t="s">
        <v>6977</v>
      </c>
      <c r="GQ407" s="272" t="s">
        <v>6977</v>
      </c>
      <c r="GR407" s="272" t="s">
        <v>6977</v>
      </c>
      <c r="GS407" s="272" t="s">
        <v>6977</v>
      </c>
      <c r="GT407" s="272" t="s">
        <v>6977</v>
      </c>
      <c r="GU407" s="272" t="s">
        <v>6977</v>
      </c>
      <c r="GV407" s="272" t="s">
        <v>6977</v>
      </c>
      <c r="GW407" s="272" t="s">
        <v>6977</v>
      </c>
      <c r="GX407" s="272" t="s">
        <v>6977</v>
      </c>
      <c r="GY407" s="272" t="s">
        <v>6977</v>
      </c>
      <c r="GZ407" s="272" t="s">
        <v>6977</v>
      </c>
      <c r="HA407" s="272" t="s">
        <v>6977</v>
      </c>
      <c r="HB407" s="272" t="s">
        <v>6977</v>
      </c>
      <c r="HC407" s="272" t="s">
        <v>6977</v>
      </c>
      <c r="HD407" s="272" t="s">
        <v>6977</v>
      </c>
      <c r="HE407" s="272" t="s">
        <v>6977</v>
      </c>
      <c r="HF407" s="272" t="s">
        <v>6977</v>
      </c>
      <c r="HG407" s="272" t="s">
        <v>6977</v>
      </c>
      <c r="HH407" s="272" t="s">
        <v>6977</v>
      </c>
      <c r="HI407" s="272" t="s">
        <v>6977</v>
      </c>
      <c r="HJ407" s="272" t="s">
        <v>6977</v>
      </c>
      <c r="HK407" s="272" t="s">
        <v>6977</v>
      </c>
      <c r="HL407" s="272" t="s">
        <v>6977</v>
      </c>
      <c r="HM407" s="272" t="s">
        <v>6977</v>
      </c>
      <c r="HN407" s="272" t="s">
        <v>6977</v>
      </c>
      <c r="HO407" s="272" t="s">
        <v>6977</v>
      </c>
      <c r="HP407" s="272" t="s">
        <v>6977</v>
      </c>
      <c r="HQ407" s="272" t="s">
        <v>6977</v>
      </c>
    </row>
    <row r="408" spans="1:225">
      <c r="C408" s="229"/>
      <c r="E408" s="229" t="s">
        <v>7209</v>
      </c>
      <c r="F408" s="235" t="s">
        <v>7297</v>
      </c>
      <c r="G408" s="260" t="s">
        <v>7206</v>
      </c>
      <c r="H408" s="261" t="s">
        <v>7207</v>
      </c>
      <c r="I408" s="272">
        <v>0</v>
      </c>
      <c r="J408" s="272">
        <v>0</v>
      </c>
      <c r="K408" s="272">
        <v>3.7067999999999999</v>
      </c>
      <c r="L408" s="272" t="s">
        <v>135</v>
      </c>
      <c r="M408" s="272">
        <v>0.97150000000000003</v>
      </c>
      <c r="N408" s="272">
        <v>4.1736000000000004</v>
      </c>
      <c r="O408" s="272">
        <v>1.6776</v>
      </c>
      <c r="P408" s="272">
        <v>3.6985999999999999</v>
      </c>
      <c r="Q408" s="272">
        <v>0</v>
      </c>
      <c r="R408" s="272">
        <v>3.0792999999999999</v>
      </c>
      <c r="S408" s="272">
        <v>0</v>
      </c>
      <c r="T408" s="272">
        <v>0.35909999999999997</v>
      </c>
      <c r="U408" s="272">
        <v>0.6925</v>
      </c>
      <c r="V408" s="272">
        <v>1.5998000000000001</v>
      </c>
      <c r="W408" s="272">
        <v>6.9000000000000006E-2</v>
      </c>
      <c r="X408" s="272" t="s">
        <v>135</v>
      </c>
      <c r="Y408" s="272">
        <v>0.315</v>
      </c>
      <c r="Z408" s="272" t="s">
        <v>135</v>
      </c>
      <c r="AA408" s="272">
        <v>0</v>
      </c>
      <c r="AB408" s="272" t="s">
        <v>135</v>
      </c>
      <c r="AC408" s="272">
        <v>0</v>
      </c>
      <c r="AD408" s="272" t="s">
        <v>135</v>
      </c>
      <c r="AE408" s="272">
        <v>1.9800000000000002E-2</v>
      </c>
      <c r="AF408" s="272">
        <v>1.8643999999999998</v>
      </c>
      <c r="AG408" s="272">
        <v>0.41799999999999998</v>
      </c>
      <c r="AH408" s="272" t="s">
        <v>135</v>
      </c>
      <c r="AI408" s="272">
        <v>3.4356</v>
      </c>
      <c r="AJ408" s="272">
        <v>0</v>
      </c>
      <c r="AK408" s="272">
        <v>0</v>
      </c>
      <c r="AL408" s="272">
        <v>3.6646999999999998</v>
      </c>
      <c r="AM408" s="272">
        <v>6.54E-2</v>
      </c>
      <c r="AN408" s="272">
        <v>0</v>
      </c>
      <c r="AO408" s="272">
        <v>0.59130000000000005</v>
      </c>
      <c r="AP408" s="272" t="s">
        <v>135</v>
      </c>
      <c r="AQ408" s="272">
        <v>0</v>
      </c>
      <c r="AR408" s="272">
        <v>6.9000000000000006E-2</v>
      </c>
      <c r="AS408" s="272">
        <v>7.3513000000000002</v>
      </c>
      <c r="AT408" s="272">
        <v>2.8111000000000002</v>
      </c>
      <c r="AU408" s="272">
        <v>3.7067999999999999</v>
      </c>
      <c r="AV408" s="272">
        <v>0</v>
      </c>
      <c r="AW408" s="272">
        <v>3.7025000000000001</v>
      </c>
      <c r="AX408" s="272" t="s">
        <v>135</v>
      </c>
      <c r="AY408" s="272">
        <v>3.1387</v>
      </c>
      <c r="AZ408" s="272">
        <v>3.7067999999999999</v>
      </c>
      <c r="BA408" s="272">
        <v>0</v>
      </c>
      <c r="BB408" s="272">
        <v>0.4254</v>
      </c>
      <c r="BC408" s="272">
        <v>0.46820000000000001</v>
      </c>
      <c r="BD408" s="272" t="s">
        <v>135</v>
      </c>
      <c r="BE408" s="272">
        <v>0</v>
      </c>
      <c r="BF408" s="272">
        <v>0.63580000000000003</v>
      </c>
      <c r="BG408" s="272">
        <v>1.8536000000000001</v>
      </c>
      <c r="BH408" s="272">
        <v>5.8398000000000003</v>
      </c>
      <c r="BI408" s="272">
        <v>0</v>
      </c>
      <c r="BJ408" s="272" t="s">
        <v>135</v>
      </c>
      <c r="BK408" s="272">
        <v>2.1656</v>
      </c>
      <c r="BL408" s="272" t="s">
        <v>135</v>
      </c>
      <c r="BM408" s="272">
        <v>0</v>
      </c>
      <c r="BN408" s="272">
        <v>0</v>
      </c>
      <c r="BO408" s="272">
        <v>6.9000000000000006E-2</v>
      </c>
      <c r="BP408" s="272">
        <v>0</v>
      </c>
      <c r="BQ408" s="272">
        <v>1.849</v>
      </c>
      <c r="BR408" s="272">
        <v>0</v>
      </c>
      <c r="BS408" s="272">
        <v>2.2400000000000002</v>
      </c>
      <c r="BT408" s="272">
        <v>7.2999999999999995E-2</v>
      </c>
      <c r="BU408" s="272">
        <v>0</v>
      </c>
      <c r="BV408" s="272">
        <v>0</v>
      </c>
      <c r="BW408" s="272">
        <v>0</v>
      </c>
      <c r="BX408" s="272" t="s">
        <v>135</v>
      </c>
      <c r="BY408" s="272" t="s">
        <v>135</v>
      </c>
      <c r="BZ408" s="272" t="s">
        <v>135</v>
      </c>
      <c r="CA408" s="272">
        <v>0</v>
      </c>
      <c r="CB408" s="272" t="s">
        <v>135</v>
      </c>
      <c r="CC408" s="272">
        <v>3.5579000000000001</v>
      </c>
      <c r="CD408" s="272">
        <v>2.3403999999999998</v>
      </c>
      <c r="CE408" s="272" t="s">
        <v>135</v>
      </c>
      <c r="CF408" s="272" t="s">
        <v>135</v>
      </c>
      <c r="CG408" s="272">
        <v>6.5500000000000003E-2</v>
      </c>
      <c r="CH408" s="272">
        <v>1.9862</v>
      </c>
      <c r="CI408" s="272">
        <v>0</v>
      </c>
      <c r="CJ408" s="272">
        <v>3.6837999999999997</v>
      </c>
      <c r="CK408" s="272">
        <v>3.4773999999999998</v>
      </c>
      <c r="CL408" s="272">
        <v>1.7130000000000001</v>
      </c>
      <c r="CM408" s="272">
        <v>0</v>
      </c>
      <c r="CN408" s="272">
        <v>2.5933999999999999</v>
      </c>
      <c r="CO408" s="272">
        <v>0.69040000000000001</v>
      </c>
      <c r="CP408" s="272">
        <v>0.6341</v>
      </c>
      <c r="CQ408" s="272" t="s">
        <v>135</v>
      </c>
      <c r="CR408" s="272">
        <v>1.6604000000000001</v>
      </c>
      <c r="CS408" s="272">
        <v>0</v>
      </c>
      <c r="CT408" s="272">
        <v>0</v>
      </c>
      <c r="CU408" s="272">
        <v>0</v>
      </c>
      <c r="CV408" s="272">
        <v>3.6924000000000001</v>
      </c>
      <c r="CW408" s="272">
        <v>2.8673999999999999</v>
      </c>
      <c r="CX408" s="272">
        <v>1.8917999999999999</v>
      </c>
      <c r="CY408" s="272">
        <v>6.9000000000000006E-2</v>
      </c>
      <c r="CZ408" s="272" t="s">
        <v>135</v>
      </c>
      <c r="DA408" s="272">
        <v>1.7791999999999999</v>
      </c>
      <c r="DB408" s="272">
        <v>0</v>
      </c>
      <c r="DC408" s="272">
        <v>0</v>
      </c>
      <c r="DD408" s="272">
        <v>0</v>
      </c>
      <c r="DE408" s="272">
        <v>0</v>
      </c>
      <c r="DF408" s="272">
        <v>1.9865999999999999</v>
      </c>
      <c r="DG408" s="272">
        <v>6.9000000000000006E-2</v>
      </c>
      <c r="DH408" s="272">
        <v>2.0714000000000001</v>
      </c>
      <c r="DI408" s="272">
        <v>0.97819999999999996</v>
      </c>
      <c r="DJ408" s="272">
        <v>0</v>
      </c>
      <c r="DK408" s="272">
        <v>3.9199999999999999E-2</v>
      </c>
      <c r="DL408" s="272">
        <v>0</v>
      </c>
      <c r="DM408" s="272">
        <v>3.7067999999999999</v>
      </c>
      <c r="DN408" s="272">
        <v>0</v>
      </c>
      <c r="DO408" s="272">
        <v>3.7040000000000002</v>
      </c>
      <c r="DP408" s="272">
        <v>0.1067</v>
      </c>
      <c r="DQ408" s="272">
        <v>2.6389999999999998</v>
      </c>
      <c r="DR408" s="272" t="s">
        <v>135</v>
      </c>
      <c r="DS408" s="272">
        <v>1.7504</v>
      </c>
      <c r="DT408" s="272">
        <v>0</v>
      </c>
      <c r="DU408" s="272" t="s">
        <v>135</v>
      </c>
      <c r="DV408" s="272" t="s">
        <v>135</v>
      </c>
      <c r="DW408" s="272">
        <v>0</v>
      </c>
      <c r="DX408" s="272">
        <v>0</v>
      </c>
      <c r="DY408" s="272">
        <v>0</v>
      </c>
      <c r="DZ408" s="272">
        <v>0</v>
      </c>
      <c r="EA408" s="272">
        <v>6.9000000000000006E-2</v>
      </c>
      <c r="EB408" s="272">
        <v>2.6389999999999998</v>
      </c>
      <c r="EC408" s="272">
        <v>2.8811</v>
      </c>
      <c r="ED408" s="272">
        <v>1.1714</v>
      </c>
      <c r="EE408" s="272">
        <v>0</v>
      </c>
      <c r="EF408" s="272" t="s">
        <v>135</v>
      </c>
      <c r="EG408" s="272" t="s">
        <v>135</v>
      </c>
      <c r="EH408" s="272" t="s">
        <v>135</v>
      </c>
      <c r="EI408" s="272" t="s">
        <v>135</v>
      </c>
      <c r="EJ408" s="272" t="s">
        <v>135</v>
      </c>
      <c r="EK408" s="272">
        <v>0</v>
      </c>
      <c r="EL408" s="272">
        <v>0</v>
      </c>
      <c r="EM408" s="272">
        <v>2.4870999999999999</v>
      </c>
      <c r="EN408" s="272">
        <v>0</v>
      </c>
      <c r="EO408" s="272" t="s">
        <v>135</v>
      </c>
      <c r="EP408" s="272" t="s">
        <v>6977</v>
      </c>
      <c r="EQ408" s="272" t="s">
        <v>6977</v>
      </c>
      <c r="ER408" s="272" t="s">
        <v>6977</v>
      </c>
      <c r="ES408" s="272" t="s">
        <v>6977</v>
      </c>
      <c r="ET408" s="272" t="s">
        <v>6977</v>
      </c>
      <c r="EU408" s="272" t="s">
        <v>6977</v>
      </c>
      <c r="EV408" s="272" t="s">
        <v>6977</v>
      </c>
      <c r="EW408" s="272" t="s">
        <v>6977</v>
      </c>
      <c r="EX408" s="272" t="s">
        <v>6977</v>
      </c>
      <c r="EY408" s="272" t="s">
        <v>6977</v>
      </c>
      <c r="EZ408" s="272" t="s">
        <v>6977</v>
      </c>
      <c r="FA408" s="272" t="s">
        <v>6977</v>
      </c>
      <c r="FB408" s="272" t="s">
        <v>6977</v>
      </c>
      <c r="FC408" s="272" t="s">
        <v>6977</v>
      </c>
      <c r="FD408" s="272" t="s">
        <v>6977</v>
      </c>
      <c r="FE408" s="272" t="s">
        <v>6977</v>
      </c>
      <c r="FF408" s="272" t="s">
        <v>6977</v>
      </c>
      <c r="FG408" s="272" t="s">
        <v>6977</v>
      </c>
      <c r="FH408" s="272" t="s">
        <v>6977</v>
      </c>
      <c r="FI408" s="272" t="s">
        <v>6977</v>
      </c>
      <c r="FJ408" s="272" t="s">
        <v>6977</v>
      </c>
      <c r="FK408" s="272" t="s">
        <v>6977</v>
      </c>
      <c r="FL408" s="272" t="s">
        <v>6977</v>
      </c>
      <c r="FM408" s="272" t="s">
        <v>6977</v>
      </c>
      <c r="FN408" s="272" t="s">
        <v>6977</v>
      </c>
      <c r="FO408" s="272" t="s">
        <v>6977</v>
      </c>
      <c r="FP408" s="272" t="s">
        <v>6977</v>
      </c>
      <c r="FQ408" s="272" t="s">
        <v>6977</v>
      </c>
      <c r="FR408" s="272" t="s">
        <v>6977</v>
      </c>
      <c r="FS408" s="272" t="s">
        <v>6977</v>
      </c>
      <c r="FT408" s="272" t="s">
        <v>6977</v>
      </c>
      <c r="FU408" s="272" t="s">
        <v>6977</v>
      </c>
      <c r="FV408" s="272" t="s">
        <v>6977</v>
      </c>
      <c r="FW408" s="272" t="s">
        <v>6977</v>
      </c>
      <c r="FX408" s="272" t="s">
        <v>6977</v>
      </c>
      <c r="FY408" s="272" t="s">
        <v>6977</v>
      </c>
      <c r="FZ408" s="272" t="s">
        <v>6977</v>
      </c>
      <c r="GA408" s="272" t="s">
        <v>6977</v>
      </c>
      <c r="GB408" s="272" t="s">
        <v>6977</v>
      </c>
      <c r="GC408" s="272" t="s">
        <v>6977</v>
      </c>
      <c r="GD408" s="272" t="s">
        <v>6977</v>
      </c>
      <c r="GE408" s="272" t="s">
        <v>6977</v>
      </c>
      <c r="GF408" s="272" t="s">
        <v>6977</v>
      </c>
      <c r="GG408" s="272" t="s">
        <v>6977</v>
      </c>
      <c r="GH408" s="272" t="s">
        <v>6977</v>
      </c>
      <c r="GI408" s="272" t="s">
        <v>6977</v>
      </c>
      <c r="GJ408" s="272" t="s">
        <v>6977</v>
      </c>
      <c r="GK408" s="272" t="s">
        <v>6977</v>
      </c>
      <c r="GL408" s="272" t="s">
        <v>6977</v>
      </c>
      <c r="GM408" s="272" t="s">
        <v>6977</v>
      </c>
      <c r="GN408" s="272" t="s">
        <v>6977</v>
      </c>
      <c r="GO408" s="272" t="s">
        <v>6977</v>
      </c>
      <c r="GP408" s="272" t="s">
        <v>6977</v>
      </c>
      <c r="GQ408" s="272" t="s">
        <v>6977</v>
      </c>
      <c r="GR408" s="272" t="s">
        <v>6977</v>
      </c>
      <c r="GS408" s="272" t="s">
        <v>6977</v>
      </c>
      <c r="GT408" s="272" t="s">
        <v>6977</v>
      </c>
      <c r="GU408" s="272" t="s">
        <v>6977</v>
      </c>
      <c r="GV408" s="272" t="s">
        <v>6977</v>
      </c>
      <c r="GW408" s="272" t="s">
        <v>6977</v>
      </c>
      <c r="GX408" s="272" t="s">
        <v>6977</v>
      </c>
      <c r="GY408" s="272" t="s">
        <v>6977</v>
      </c>
      <c r="GZ408" s="272" t="s">
        <v>6977</v>
      </c>
      <c r="HA408" s="272" t="s">
        <v>6977</v>
      </c>
      <c r="HB408" s="272" t="s">
        <v>6977</v>
      </c>
      <c r="HC408" s="272" t="s">
        <v>6977</v>
      </c>
      <c r="HD408" s="272" t="s">
        <v>6977</v>
      </c>
      <c r="HE408" s="272" t="s">
        <v>6977</v>
      </c>
      <c r="HF408" s="272" t="s">
        <v>6977</v>
      </c>
      <c r="HG408" s="272" t="s">
        <v>6977</v>
      </c>
      <c r="HH408" s="272" t="s">
        <v>6977</v>
      </c>
      <c r="HI408" s="272" t="s">
        <v>6977</v>
      </c>
      <c r="HJ408" s="272" t="s">
        <v>6977</v>
      </c>
      <c r="HK408" s="272" t="s">
        <v>6977</v>
      </c>
      <c r="HL408" s="272" t="s">
        <v>6977</v>
      </c>
      <c r="HM408" s="272" t="s">
        <v>6977</v>
      </c>
      <c r="HN408" s="272" t="s">
        <v>6977</v>
      </c>
      <c r="HO408" s="272" t="s">
        <v>6977</v>
      </c>
      <c r="HP408" s="272" t="s">
        <v>6977</v>
      </c>
      <c r="HQ408" s="272" t="s">
        <v>6977</v>
      </c>
    </row>
    <row r="409" spans="1:225">
      <c r="C409" s="229"/>
      <c r="E409" s="229" t="s">
        <v>7210</v>
      </c>
      <c r="F409" s="235" t="s">
        <v>7297</v>
      </c>
      <c r="G409" s="260" t="s">
        <v>7206</v>
      </c>
      <c r="H409" s="261" t="s">
        <v>7207</v>
      </c>
      <c r="I409" s="272">
        <v>2.4304999999999999</v>
      </c>
      <c r="J409" s="272">
        <v>2.2717999999999998</v>
      </c>
      <c r="K409" s="272">
        <v>2.5990000000000002</v>
      </c>
      <c r="L409" s="272" t="s">
        <v>135</v>
      </c>
      <c r="M409" s="272">
        <v>0.16009999999999999</v>
      </c>
      <c r="N409" s="272">
        <v>3.6404999999999998</v>
      </c>
      <c r="O409" s="272">
        <v>3.4445999999999999</v>
      </c>
      <c r="P409" s="272">
        <v>2.5533000000000001</v>
      </c>
      <c r="Q409" s="272">
        <v>2.2334999999999998</v>
      </c>
      <c r="R409" s="272">
        <v>2.6812</v>
      </c>
      <c r="S409" s="272">
        <v>0</v>
      </c>
      <c r="T409" s="272">
        <v>0.15310000000000001</v>
      </c>
      <c r="U409" s="272">
        <v>6.93E-2</v>
      </c>
      <c r="V409" s="272">
        <v>1.0203</v>
      </c>
      <c r="W409" s="272">
        <v>6.9000000000000006E-2</v>
      </c>
      <c r="X409" s="272" t="s">
        <v>135</v>
      </c>
      <c r="Y409" s="272">
        <v>5.4899999999999997E-2</v>
      </c>
      <c r="Z409" s="272" t="s">
        <v>135</v>
      </c>
      <c r="AA409" s="272">
        <v>2.1364000000000001</v>
      </c>
      <c r="AB409" s="272" t="s">
        <v>135</v>
      </c>
      <c r="AC409" s="272">
        <v>2.3877999999999999</v>
      </c>
      <c r="AD409" s="272" t="s">
        <v>135</v>
      </c>
      <c r="AE409" s="272">
        <v>2.5899999999999999E-2</v>
      </c>
      <c r="AF409" s="272">
        <v>1.9851999999999999</v>
      </c>
      <c r="AG409" s="272">
        <v>6.93E-2</v>
      </c>
      <c r="AH409" s="272" t="s">
        <v>135</v>
      </c>
      <c r="AI409" s="272">
        <v>2.1937000000000002</v>
      </c>
      <c r="AJ409" s="272">
        <v>0.69679999999999997</v>
      </c>
      <c r="AK409" s="272">
        <v>2.6153</v>
      </c>
      <c r="AL409" s="272">
        <v>2.3129</v>
      </c>
      <c r="AM409" s="272">
        <v>6.9000000000000006E-2</v>
      </c>
      <c r="AN409" s="272">
        <v>0</v>
      </c>
      <c r="AO409" s="272">
        <v>0.59430000000000005</v>
      </c>
      <c r="AP409" s="272" t="s">
        <v>135</v>
      </c>
      <c r="AQ409" s="272">
        <v>2.4028</v>
      </c>
      <c r="AR409" s="272">
        <v>0.63019999999999998</v>
      </c>
      <c r="AS409" s="272">
        <v>6.1281999999999996</v>
      </c>
      <c r="AT409" s="272">
        <v>1.9748999999999999</v>
      </c>
      <c r="AU409" s="272">
        <v>2.6349</v>
      </c>
      <c r="AV409" s="272">
        <v>0</v>
      </c>
      <c r="AW409" s="272">
        <v>2.6004</v>
      </c>
      <c r="AX409" s="272" t="s">
        <v>135</v>
      </c>
      <c r="AY409" s="272">
        <v>2.2580999999999998</v>
      </c>
      <c r="AZ409" s="272">
        <v>2.5884999999999998</v>
      </c>
      <c r="BA409" s="272" t="s">
        <v>135</v>
      </c>
      <c r="BB409" s="272">
        <v>0.32590000000000002</v>
      </c>
      <c r="BC409" s="272">
        <v>0.77980000000000005</v>
      </c>
      <c r="BD409" s="272" t="s">
        <v>135</v>
      </c>
      <c r="BE409" s="272">
        <v>0</v>
      </c>
      <c r="BF409" s="272">
        <v>0.14530000000000001</v>
      </c>
      <c r="BG409" s="272">
        <v>1.7685999999999999</v>
      </c>
      <c r="BH409" s="272">
        <v>4.1931000000000003</v>
      </c>
      <c r="BI409" s="272">
        <v>0</v>
      </c>
      <c r="BJ409" s="272">
        <v>2.2191000000000001</v>
      </c>
      <c r="BK409" s="272">
        <v>0.46079999999999999</v>
      </c>
      <c r="BL409" s="272">
        <v>2.5983000000000001</v>
      </c>
      <c r="BM409" s="272">
        <v>2.3776999999999999</v>
      </c>
      <c r="BN409" s="272">
        <v>0</v>
      </c>
      <c r="BO409" s="272">
        <v>2.4331</v>
      </c>
      <c r="BP409" s="272">
        <v>0</v>
      </c>
      <c r="BQ409" s="272">
        <v>0.2404</v>
      </c>
      <c r="BR409" s="272">
        <v>2.0291000000000001</v>
      </c>
      <c r="BS409" s="272">
        <v>2.1789000000000001</v>
      </c>
      <c r="BT409" s="272">
        <v>0.40460000000000002</v>
      </c>
      <c r="BU409" s="272">
        <v>1.3006</v>
      </c>
      <c r="BV409" s="272">
        <v>2.4472999999999998</v>
      </c>
      <c r="BW409" s="272">
        <v>0</v>
      </c>
      <c r="BX409" s="272" t="s">
        <v>135</v>
      </c>
      <c r="BY409" s="272" t="s">
        <v>135</v>
      </c>
      <c r="BZ409" s="272">
        <v>4.0800000000000003E-2</v>
      </c>
      <c r="CA409" s="272">
        <v>0</v>
      </c>
      <c r="CB409" s="272" t="s">
        <v>135</v>
      </c>
      <c r="CC409" s="272">
        <v>2.5381999999999998</v>
      </c>
      <c r="CD409" s="272">
        <v>2.0714000000000001</v>
      </c>
      <c r="CE409" s="272">
        <v>3.121</v>
      </c>
      <c r="CF409" s="272" t="s">
        <v>135</v>
      </c>
      <c r="CG409" s="272">
        <v>2.4405000000000001</v>
      </c>
      <c r="CH409" s="272">
        <v>2.0714000000000001</v>
      </c>
      <c r="CI409" s="272">
        <v>0.10630000000000001</v>
      </c>
      <c r="CJ409" s="272">
        <v>2.5619000000000001</v>
      </c>
      <c r="CK409" s="272">
        <v>2.3815</v>
      </c>
      <c r="CL409" s="272">
        <v>0.14949999999999999</v>
      </c>
      <c r="CM409" s="272">
        <v>2.4712999999999998</v>
      </c>
      <c r="CN409" s="272" t="s">
        <v>135</v>
      </c>
      <c r="CO409" s="272">
        <v>4.4299999999999999E-2</v>
      </c>
      <c r="CP409" s="272">
        <v>0.18890000000000001</v>
      </c>
      <c r="CQ409" s="272" t="s">
        <v>135</v>
      </c>
      <c r="CR409" s="272">
        <v>1.1229</v>
      </c>
      <c r="CS409" s="272">
        <v>2.4493999999999998</v>
      </c>
      <c r="CT409" s="272">
        <v>1.5449999999999999</v>
      </c>
      <c r="CU409" s="272" t="s">
        <v>135</v>
      </c>
      <c r="CV409" s="272">
        <v>2.0720999999999998</v>
      </c>
      <c r="CW409" s="272">
        <v>1.4974000000000001</v>
      </c>
      <c r="CX409" s="272">
        <v>1.8071999999999999</v>
      </c>
      <c r="CY409" s="272">
        <v>2.2124999999999999</v>
      </c>
      <c r="CZ409" s="272">
        <v>0</v>
      </c>
      <c r="DA409" s="272">
        <v>7.46E-2</v>
      </c>
      <c r="DB409" s="272">
        <v>0</v>
      </c>
      <c r="DC409" s="272">
        <v>1.1356999999999999</v>
      </c>
      <c r="DD409" s="272">
        <v>2.6425000000000001</v>
      </c>
      <c r="DE409" s="272">
        <v>1.8983000000000001</v>
      </c>
      <c r="DF409" s="272">
        <v>0</v>
      </c>
      <c r="DG409" s="272">
        <v>0.39419999999999999</v>
      </c>
      <c r="DH409" s="272">
        <v>2.0714000000000001</v>
      </c>
      <c r="DI409" s="272">
        <v>0.5353</v>
      </c>
      <c r="DJ409" s="272">
        <v>0</v>
      </c>
      <c r="DK409" s="272">
        <v>2.69E-2</v>
      </c>
      <c r="DL409" s="272">
        <v>1.1314</v>
      </c>
      <c r="DM409" s="272">
        <v>2.5933000000000002</v>
      </c>
      <c r="DN409" s="272">
        <v>1.4343999999999999</v>
      </c>
      <c r="DO409" s="272">
        <v>3.1958000000000002</v>
      </c>
      <c r="DP409" s="272">
        <v>-6.1800000000000001E-2</v>
      </c>
      <c r="DQ409" s="272">
        <v>1.5285</v>
      </c>
      <c r="DR409" s="272" t="s">
        <v>135</v>
      </c>
      <c r="DS409" s="272">
        <v>1.8376999999999999</v>
      </c>
      <c r="DT409" s="272">
        <v>0</v>
      </c>
      <c r="DU409" s="272" t="s">
        <v>135</v>
      </c>
      <c r="DV409" s="272">
        <v>0</v>
      </c>
      <c r="DW409" s="272">
        <v>1.2595000000000001</v>
      </c>
      <c r="DX409" s="272">
        <v>0</v>
      </c>
      <c r="DY409" s="272">
        <v>1.4315</v>
      </c>
      <c r="DZ409" s="272">
        <v>0</v>
      </c>
      <c r="EA409" s="272">
        <v>5.7500000000000002E-2</v>
      </c>
      <c r="EB409" s="272">
        <v>0</v>
      </c>
      <c r="EC409" s="272">
        <v>1.3433999999999999</v>
      </c>
      <c r="ED409" s="272">
        <v>0.99009999999999998</v>
      </c>
      <c r="EE409" s="272">
        <v>2.0714000000000001</v>
      </c>
      <c r="EF409" s="272">
        <v>0.51719999999999999</v>
      </c>
      <c r="EG409" s="272" t="s">
        <v>135</v>
      </c>
      <c r="EH409" s="272" t="s">
        <v>135</v>
      </c>
      <c r="EI409" s="272" t="s">
        <v>135</v>
      </c>
      <c r="EJ409" s="272" t="s">
        <v>135</v>
      </c>
      <c r="EK409" s="272">
        <v>1.3955</v>
      </c>
      <c r="EL409" s="272">
        <v>2.3445</v>
      </c>
      <c r="EM409" s="272">
        <v>2.1638999999999999</v>
      </c>
      <c r="EN409" s="272">
        <v>0</v>
      </c>
      <c r="EO409" s="272">
        <v>2.6478999999999999</v>
      </c>
      <c r="EP409" s="272" t="s">
        <v>6977</v>
      </c>
      <c r="EQ409" s="272" t="s">
        <v>6977</v>
      </c>
      <c r="ER409" s="272" t="s">
        <v>6977</v>
      </c>
      <c r="ES409" s="272" t="s">
        <v>6977</v>
      </c>
      <c r="ET409" s="272" t="s">
        <v>6977</v>
      </c>
      <c r="EU409" s="272" t="s">
        <v>6977</v>
      </c>
      <c r="EV409" s="272" t="s">
        <v>6977</v>
      </c>
      <c r="EW409" s="272" t="s">
        <v>6977</v>
      </c>
      <c r="EX409" s="272" t="s">
        <v>6977</v>
      </c>
      <c r="EY409" s="272" t="s">
        <v>6977</v>
      </c>
      <c r="EZ409" s="272" t="s">
        <v>6977</v>
      </c>
      <c r="FA409" s="272" t="s">
        <v>6977</v>
      </c>
      <c r="FB409" s="272" t="s">
        <v>6977</v>
      </c>
      <c r="FC409" s="272" t="s">
        <v>6977</v>
      </c>
      <c r="FD409" s="272" t="s">
        <v>6977</v>
      </c>
      <c r="FE409" s="272" t="s">
        <v>6977</v>
      </c>
      <c r="FF409" s="272" t="s">
        <v>6977</v>
      </c>
      <c r="FG409" s="272" t="s">
        <v>6977</v>
      </c>
      <c r="FH409" s="272" t="s">
        <v>6977</v>
      </c>
      <c r="FI409" s="272" t="s">
        <v>6977</v>
      </c>
      <c r="FJ409" s="272" t="s">
        <v>6977</v>
      </c>
      <c r="FK409" s="272" t="s">
        <v>6977</v>
      </c>
      <c r="FL409" s="272" t="s">
        <v>6977</v>
      </c>
      <c r="FM409" s="272" t="s">
        <v>6977</v>
      </c>
      <c r="FN409" s="272" t="s">
        <v>6977</v>
      </c>
      <c r="FO409" s="272" t="s">
        <v>6977</v>
      </c>
      <c r="FP409" s="272" t="s">
        <v>6977</v>
      </c>
      <c r="FQ409" s="272" t="s">
        <v>6977</v>
      </c>
      <c r="FR409" s="272" t="s">
        <v>6977</v>
      </c>
      <c r="FS409" s="272" t="s">
        <v>6977</v>
      </c>
      <c r="FT409" s="272" t="s">
        <v>6977</v>
      </c>
      <c r="FU409" s="272" t="s">
        <v>6977</v>
      </c>
      <c r="FV409" s="272" t="s">
        <v>6977</v>
      </c>
      <c r="FW409" s="272" t="s">
        <v>6977</v>
      </c>
      <c r="FX409" s="272" t="s">
        <v>6977</v>
      </c>
      <c r="FY409" s="272" t="s">
        <v>6977</v>
      </c>
      <c r="FZ409" s="272" t="s">
        <v>6977</v>
      </c>
      <c r="GA409" s="272" t="s">
        <v>6977</v>
      </c>
      <c r="GB409" s="272" t="s">
        <v>6977</v>
      </c>
      <c r="GC409" s="272" t="s">
        <v>6977</v>
      </c>
      <c r="GD409" s="272" t="s">
        <v>6977</v>
      </c>
      <c r="GE409" s="272" t="s">
        <v>6977</v>
      </c>
      <c r="GF409" s="272" t="s">
        <v>6977</v>
      </c>
      <c r="GG409" s="272" t="s">
        <v>6977</v>
      </c>
      <c r="GH409" s="272" t="s">
        <v>6977</v>
      </c>
      <c r="GI409" s="272" t="s">
        <v>6977</v>
      </c>
      <c r="GJ409" s="272" t="s">
        <v>6977</v>
      </c>
      <c r="GK409" s="272" t="s">
        <v>6977</v>
      </c>
      <c r="GL409" s="272" t="s">
        <v>6977</v>
      </c>
      <c r="GM409" s="272" t="s">
        <v>6977</v>
      </c>
      <c r="GN409" s="272" t="s">
        <v>6977</v>
      </c>
      <c r="GO409" s="272" t="s">
        <v>6977</v>
      </c>
      <c r="GP409" s="272" t="s">
        <v>6977</v>
      </c>
      <c r="GQ409" s="272" t="s">
        <v>6977</v>
      </c>
      <c r="GR409" s="272" t="s">
        <v>6977</v>
      </c>
      <c r="GS409" s="272" t="s">
        <v>6977</v>
      </c>
      <c r="GT409" s="272" t="s">
        <v>6977</v>
      </c>
      <c r="GU409" s="272" t="s">
        <v>6977</v>
      </c>
      <c r="GV409" s="272" t="s">
        <v>6977</v>
      </c>
      <c r="GW409" s="272" t="s">
        <v>6977</v>
      </c>
      <c r="GX409" s="272" t="s">
        <v>6977</v>
      </c>
      <c r="GY409" s="272" t="s">
        <v>6977</v>
      </c>
      <c r="GZ409" s="272" t="s">
        <v>6977</v>
      </c>
      <c r="HA409" s="272" t="s">
        <v>6977</v>
      </c>
      <c r="HB409" s="272" t="s">
        <v>6977</v>
      </c>
      <c r="HC409" s="272" t="s">
        <v>6977</v>
      </c>
      <c r="HD409" s="272" t="s">
        <v>6977</v>
      </c>
      <c r="HE409" s="272" t="s">
        <v>6977</v>
      </c>
      <c r="HF409" s="272" t="s">
        <v>6977</v>
      </c>
      <c r="HG409" s="272" t="s">
        <v>6977</v>
      </c>
      <c r="HH409" s="272" t="s">
        <v>6977</v>
      </c>
      <c r="HI409" s="272" t="s">
        <v>6977</v>
      </c>
      <c r="HJ409" s="272" t="s">
        <v>6977</v>
      </c>
      <c r="HK409" s="272" t="s">
        <v>6977</v>
      </c>
      <c r="HL409" s="272" t="s">
        <v>6977</v>
      </c>
      <c r="HM409" s="272" t="s">
        <v>6977</v>
      </c>
      <c r="HN409" s="272" t="s">
        <v>6977</v>
      </c>
      <c r="HO409" s="272" t="s">
        <v>6977</v>
      </c>
      <c r="HP409" s="272" t="s">
        <v>6977</v>
      </c>
      <c r="HQ409" s="272" t="s">
        <v>6977</v>
      </c>
    </row>
    <row r="410" spans="1:225">
      <c r="C410" s="229"/>
      <c r="E410" s="229" t="s">
        <v>7211</v>
      </c>
      <c r="F410" s="235" t="s">
        <v>7297</v>
      </c>
      <c r="G410" s="260" t="s">
        <v>7206</v>
      </c>
      <c r="H410" s="261" t="s">
        <v>7207</v>
      </c>
      <c r="I410" s="272">
        <v>0.59899999999999998</v>
      </c>
      <c r="J410" s="272">
        <v>1.0996999999999999</v>
      </c>
      <c r="K410" s="272">
        <v>1.0780000000000001</v>
      </c>
      <c r="L410" s="272" t="s">
        <v>135</v>
      </c>
      <c r="M410" s="272">
        <v>-0.1832</v>
      </c>
      <c r="N410" s="272">
        <v>0.58599999999999997</v>
      </c>
      <c r="O410" s="272">
        <v>2.1015999999999999</v>
      </c>
      <c r="P410" s="272">
        <v>1.0270999999999999</v>
      </c>
      <c r="Q410" s="272">
        <v>0.56279999999999997</v>
      </c>
      <c r="R410" s="272">
        <v>1.8189</v>
      </c>
      <c r="S410" s="272">
        <v>0</v>
      </c>
      <c r="T410" s="272">
        <v>5.3100000000000001E-2</v>
      </c>
      <c r="U410" s="272">
        <v>-0.40689999999999998</v>
      </c>
      <c r="V410" s="272">
        <v>0.11169999999999999</v>
      </c>
      <c r="W410" s="272">
        <v>6.25E-2</v>
      </c>
      <c r="X410" s="272">
        <v>1.1333</v>
      </c>
      <c r="Y410" s="272">
        <v>-0.24560000000000001</v>
      </c>
      <c r="Z410" s="272" t="s">
        <v>135</v>
      </c>
      <c r="AA410" s="272">
        <v>0.78239999999999998</v>
      </c>
      <c r="AB410" s="272" t="s">
        <v>135</v>
      </c>
      <c r="AC410" s="272">
        <v>0.57469999999999999</v>
      </c>
      <c r="AD410" s="272" t="s">
        <v>135</v>
      </c>
      <c r="AE410" s="272">
        <v>5.7099999999999998E-2</v>
      </c>
      <c r="AF410" s="272">
        <v>1.8721999999999999</v>
      </c>
      <c r="AG410" s="272">
        <v>-0.53690000000000004</v>
      </c>
      <c r="AH410" s="272" t="s">
        <v>135</v>
      </c>
      <c r="AI410" s="272">
        <v>0.28210000000000002</v>
      </c>
      <c r="AJ410" s="272">
        <v>0.57640000000000002</v>
      </c>
      <c r="AK410" s="272">
        <v>2.0497000000000001</v>
      </c>
      <c r="AL410" s="272">
        <v>0.45329999999999998</v>
      </c>
      <c r="AM410" s="272">
        <v>6.9000000000000006E-2</v>
      </c>
      <c r="AN410" s="272">
        <v>0</v>
      </c>
      <c r="AO410" s="272">
        <v>0.25590000000000002</v>
      </c>
      <c r="AP410" s="272" t="s">
        <v>135</v>
      </c>
      <c r="AQ410" s="272">
        <v>1.9264000000000001</v>
      </c>
      <c r="AR410" s="272">
        <v>0.24579999999999999</v>
      </c>
      <c r="AS410" s="272" t="s">
        <v>135</v>
      </c>
      <c r="AT410" s="272">
        <v>0.92079999999999995</v>
      </c>
      <c r="AU410" s="272">
        <v>1.2383999999999999</v>
      </c>
      <c r="AV410" s="272">
        <v>0</v>
      </c>
      <c r="AW410" s="272">
        <v>1.2337</v>
      </c>
      <c r="AX410" s="272" t="s">
        <v>135</v>
      </c>
      <c r="AY410" s="272">
        <v>0</v>
      </c>
      <c r="AZ410" s="272">
        <v>1.2438</v>
      </c>
      <c r="BA410" s="272" t="s">
        <v>135</v>
      </c>
      <c r="BB410" s="272">
        <v>0.33779999999999999</v>
      </c>
      <c r="BC410" s="272">
        <v>0.44390000000000002</v>
      </c>
      <c r="BD410" s="272" t="s">
        <v>135</v>
      </c>
      <c r="BE410" s="272">
        <v>0</v>
      </c>
      <c r="BF410" s="272">
        <v>-0.46700000000000003</v>
      </c>
      <c r="BG410" s="272">
        <v>1.0072000000000001</v>
      </c>
      <c r="BH410" s="272">
        <v>4.7941000000000003</v>
      </c>
      <c r="BI410" s="272">
        <v>0</v>
      </c>
      <c r="BJ410" s="272" t="s">
        <v>135</v>
      </c>
      <c r="BK410" s="272">
        <v>0.21490000000000001</v>
      </c>
      <c r="BL410" s="272">
        <v>1.1123000000000001</v>
      </c>
      <c r="BM410" s="272">
        <v>1.2464</v>
      </c>
      <c r="BN410" s="272">
        <v>0</v>
      </c>
      <c r="BO410" s="272">
        <v>0.9073</v>
      </c>
      <c r="BP410" s="272">
        <v>1.7421</v>
      </c>
      <c r="BQ410" s="272">
        <v>0.18010000000000001</v>
      </c>
      <c r="BR410" s="272">
        <v>1.0131000000000001</v>
      </c>
      <c r="BS410" s="272">
        <v>2.0255999999999998</v>
      </c>
      <c r="BT410" s="272">
        <v>0.21809999999999999</v>
      </c>
      <c r="BU410" s="272">
        <v>0.66600000000000004</v>
      </c>
      <c r="BV410" s="272">
        <v>0</v>
      </c>
      <c r="BW410" s="272">
        <v>0</v>
      </c>
      <c r="BX410" s="272" t="s">
        <v>135</v>
      </c>
      <c r="BY410" s="272" t="s">
        <v>135</v>
      </c>
      <c r="BZ410" s="272">
        <v>3.0200000000000001E-2</v>
      </c>
      <c r="CA410" s="272">
        <v>0</v>
      </c>
      <c r="CB410" s="272" t="s">
        <v>135</v>
      </c>
      <c r="CC410" s="272">
        <v>1.4358</v>
      </c>
      <c r="CD410" s="272">
        <v>1.5125</v>
      </c>
      <c r="CE410" s="272" t="s">
        <v>135</v>
      </c>
      <c r="CF410" s="272" t="s">
        <v>135</v>
      </c>
      <c r="CG410" s="272">
        <v>0.2707</v>
      </c>
      <c r="CH410" s="272">
        <v>2.0714000000000001</v>
      </c>
      <c r="CI410" s="272">
        <v>6.3E-2</v>
      </c>
      <c r="CJ410" s="272">
        <v>1.0138</v>
      </c>
      <c r="CK410" s="272">
        <v>0.67589999999999995</v>
      </c>
      <c r="CL410" s="272">
        <v>0.1135</v>
      </c>
      <c r="CM410" s="272">
        <v>0.76939999999999997</v>
      </c>
      <c r="CN410" s="272">
        <v>0.2306</v>
      </c>
      <c r="CO410" s="272">
        <v>2.0000000000000001E-4</v>
      </c>
      <c r="CP410" s="272">
        <v>4.9099999999999998E-2</v>
      </c>
      <c r="CQ410" s="272" t="s">
        <v>135</v>
      </c>
      <c r="CR410" s="272">
        <v>0.20710000000000001</v>
      </c>
      <c r="CS410" s="272">
        <v>1.9264999999999999</v>
      </c>
      <c r="CT410" s="272">
        <v>7.0699999999999999E-2</v>
      </c>
      <c r="CU410" s="272" t="s">
        <v>135</v>
      </c>
      <c r="CV410" s="272">
        <v>0.84250000000000003</v>
      </c>
      <c r="CW410" s="272">
        <v>0.3473</v>
      </c>
      <c r="CX410" s="272">
        <v>1.5876000000000001</v>
      </c>
      <c r="CY410" s="272">
        <v>5.4100000000000002E-2</v>
      </c>
      <c r="CZ410" s="272">
        <v>0</v>
      </c>
      <c r="DA410" s="272">
        <v>0.38919999999999999</v>
      </c>
      <c r="DB410" s="272">
        <v>0</v>
      </c>
      <c r="DC410" s="272">
        <v>0.2717</v>
      </c>
      <c r="DD410" s="272">
        <v>0.2661</v>
      </c>
      <c r="DE410" s="272">
        <v>0</v>
      </c>
      <c r="DF410" s="272">
        <v>0</v>
      </c>
      <c r="DG410" s="272">
        <v>0.57509999999999994</v>
      </c>
      <c r="DH410" s="272">
        <v>1.4933000000000001</v>
      </c>
      <c r="DI410" s="272">
        <v>1.2747999999999999</v>
      </c>
      <c r="DJ410" s="272">
        <v>1.0906</v>
      </c>
      <c r="DK410" s="272">
        <v>4.19E-2</v>
      </c>
      <c r="DL410" s="272">
        <v>0.1842</v>
      </c>
      <c r="DM410" s="272">
        <v>1.1895</v>
      </c>
      <c r="DN410" s="272">
        <v>0.41539999999999999</v>
      </c>
      <c r="DO410" s="272">
        <v>1.4911000000000001</v>
      </c>
      <c r="DP410" s="272">
        <v>4.4299999999999999E-2</v>
      </c>
      <c r="DQ410" s="272">
        <v>0.78359999999999996</v>
      </c>
      <c r="DR410" s="272" t="s">
        <v>135</v>
      </c>
      <c r="DS410" s="272">
        <v>1.8722000000000001</v>
      </c>
      <c r="DT410" s="272">
        <v>0</v>
      </c>
      <c r="DU410" s="272" t="s">
        <v>135</v>
      </c>
      <c r="DV410" s="272">
        <v>0</v>
      </c>
      <c r="DW410" s="272">
        <v>0.54330000000000001</v>
      </c>
      <c r="DX410" s="272" t="s">
        <v>135</v>
      </c>
      <c r="DY410" s="272">
        <v>0.77569999999999995</v>
      </c>
      <c r="DZ410" s="272">
        <v>0.88280000000000003</v>
      </c>
      <c r="EA410" s="272">
        <v>-0.68240000000000001</v>
      </c>
      <c r="EB410" s="272">
        <v>1.1275999999999999</v>
      </c>
      <c r="EC410" s="272">
        <v>0.81720000000000004</v>
      </c>
      <c r="ED410" s="272">
        <v>0.36680000000000001</v>
      </c>
      <c r="EE410" s="272">
        <v>2.0714000000000001</v>
      </c>
      <c r="EF410" s="272">
        <v>0.89</v>
      </c>
      <c r="EG410" s="272">
        <v>0.32350000000000001</v>
      </c>
      <c r="EH410" s="272">
        <v>1.4721</v>
      </c>
      <c r="EI410" s="272" t="s">
        <v>135</v>
      </c>
      <c r="EJ410" s="272" t="s">
        <v>135</v>
      </c>
      <c r="EK410" s="272">
        <v>1.0563</v>
      </c>
      <c r="EL410" s="272">
        <v>1.3573</v>
      </c>
      <c r="EM410" s="272">
        <v>1.0043</v>
      </c>
      <c r="EN410" s="272">
        <v>2.0366</v>
      </c>
      <c r="EO410" s="272">
        <v>1.2609999999999999</v>
      </c>
      <c r="EP410" s="272" t="s">
        <v>6977</v>
      </c>
      <c r="EQ410" s="272" t="s">
        <v>6977</v>
      </c>
      <c r="ER410" s="272" t="s">
        <v>6977</v>
      </c>
      <c r="ES410" s="272" t="s">
        <v>6977</v>
      </c>
      <c r="ET410" s="272" t="s">
        <v>6977</v>
      </c>
      <c r="EU410" s="272" t="s">
        <v>6977</v>
      </c>
      <c r="EV410" s="272" t="s">
        <v>6977</v>
      </c>
      <c r="EW410" s="272" t="s">
        <v>6977</v>
      </c>
      <c r="EX410" s="272" t="s">
        <v>6977</v>
      </c>
      <c r="EY410" s="272" t="s">
        <v>6977</v>
      </c>
      <c r="EZ410" s="272" t="s">
        <v>6977</v>
      </c>
      <c r="FA410" s="272" t="s">
        <v>6977</v>
      </c>
      <c r="FB410" s="272" t="s">
        <v>6977</v>
      </c>
      <c r="FC410" s="272" t="s">
        <v>6977</v>
      </c>
      <c r="FD410" s="272" t="s">
        <v>6977</v>
      </c>
      <c r="FE410" s="272" t="s">
        <v>6977</v>
      </c>
      <c r="FF410" s="272" t="s">
        <v>6977</v>
      </c>
      <c r="FG410" s="272" t="s">
        <v>6977</v>
      </c>
      <c r="FH410" s="272" t="s">
        <v>6977</v>
      </c>
      <c r="FI410" s="272" t="s">
        <v>6977</v>
      </c>
      <c r="FJ410" s="272" t="s">
        <v>6977</v>
      </c>
      <c r="FK410" s="272" t="s">
        <v>6977</v>
      </c>
      <c r="FL410" s="272" t="s">
        <v>6977</v>
      </c>
      <c r="FM410" s="272" t="s">
        <v>6977</v>
      </c>
      <c r="FN410" s="272" t="s">
        <v>6977</v>
      </c>
      <c r="FO410" s="272" t="s">
        <v>6977</v>
      </c>
      <c r="FP410" s="272" t="s">
        <v>6977</v>
      </c>
      <c r="FQ410" s="272" t="s">
        <v>6977</v>
      </c>
      <c r="FR410" s="272" t="s">
        <v>6977</v>
      </c>
      <c r="FS410" s="272" t="s">
        <v>6977</v>
      </c>
      <c r="FT410" s="272" t="s">
        <v>6977</v>
      </c>
      <c r="FU410" s="272" t="s">
        <v>6977</v>
      </c>
      <c r="FV410" s="272" t="s">
        <v>6977</v>
      </c>
      <c r="FW410" s="272" t="s">
        <v>6977</v>
      </c>
      <c r="FX410" s="272" t="s">
        <v>6977</v>
      </c>
      <c r="FY410" s="272" t="s">
        <v>6977</v>
      </c>
      <c r="FZ410" s="272" t="s">
        <v>6977</v>
      </c>
      <c r="GA410" s="272" t="s">
        <v>6977</v>
      </c>
      <c r="GB410" s="272" t="s">
        <v>6977</v>
      </c>
      <c r="GC410" s="272" t="s">
        <v>6977</v>
      </c>
      <c r="GD410" s="272" t="s">
        <v>6977</v>
      </c>
      <c r="GE410" s="272" t="s">
        <v>6977</v>
      </c>
      <c r="GF410" s="272" t="s">
        <v>6977</v>
      </c>
      <c r="GG410" s="272" t="s">
        <v>6977</v>
      </c>
      <c r="GH410" s="272" t="s">
        <v>6977</v>
      </c>
      <c r="GI410" s="272" t="s">
        <v>6977</v>
      </c>
      <c r="GJ410" s="272" t="s">
        <v>6977</v>
      </c>
      <c r="GK410" s="272" t="s">
        <v>6977</v>
      </c>
      <c r="GL410" s="272" t="s">
        <v>6977</v>
      </c>
      <c r="GM410" s="272" t="s">
        <v>6977</v>
      </c>
      <c r="GN410" s="272" t="s">
        <v>6977</v>
      </c>
      <c r="GO410" s="272" t="s">
        <v>6977</v>
      </c>
      <c r="GP410" s="272" t="s">
        <v>6977</v>
      </c>
      <c r="GQ410" s="272" t="s">
        <v>6977</v>
      </c>
      <c r="GR410" s="272" t="s">
        <v>6977</v>
      </c>
      <c r="GS410" s="272" t="s">
        <v>6977</v>
      </c>
      <c r="GT410" s="272" t="s">
        <v>6977</v>
      </c>
      <c r="GU410" s="272" t="s">
        <v>6977</v>
      </c>
      <c r="GV410" s="272" t="s">
        <v>6977</v>
      </c>
      <c r="GW410" s="272" t="s">
        <v>6977</v>
      </c>
      <c r="GX410" s="272" t="s">
        <v>6977</v>
      </c>
      <c r="GY410" s="272" t="s">
        <v>6977</v>
      </c>
      <c r="GZ410" s="272" t="s">
        <v>6977</v>
      </c>
      <c r="HA410" s="272" t="s">
        <v>6977</v>
      </c>
      <c r="HB410" s="272" t="s">
        <v>6977</v>
      </c>
      <c r="HC410" s="272" t="s">
        <v>6977</v>
      </c>
      <c r="HD410" s="272" t="s">
        <v>6977</v>
      </c>
      <c r="HE410" s="272" t="s">
        <v>6977</v>
      </c>
      <c r="HF410" s="272" t="s">
        <v>6977</v>
      </c>
      <c r="HG410" s="272" t="s">
        <v>6977</v>
      </c>
      <c r="HH410" s="272" t="s">
        <v>6977</v>
      </c>
      <c r="HI410" s="272" t="s">
        <v>6977</v>
      </c>
      <c r="HJ410" s="272" t="s">
        <v>6977</v>
      </c>
      <c r="HK410" s="272" t="s">
        <v>6977</v>
      </c>
      <c r="HL410" s="272" t="s">
        <v>6977</v>
      </c>
      <c r="HM410" s="272" t="s">
        <v>6977</v>
      </c>
      <c r="HN410" s="272" t="s">
        <v>6977</v>
      </c>
      <c r="HO410" s="272" t="s">
        <v>6977</v>
      </c>
      <c r="HP410" s="272" t="s">
        <v>6977</v>
      </c>
      <c r="HQ410" s="272" t="s">
        <v>6977</v>
      </c>
    </row>
    <row r="411" spans="1:225">
      <c r="C411" s="229"/>
      <c r="E411" s="229" t="s">
        <v>7212</v>
      </c>
      <c r="F411" s="235" t="s">
        <v>7297</v>
      </c>
      <c r="G411" s="260" t="s">
        <v>7206</v>
      </c>
      <c r="H411" s="261" t="s">
        <v>7213</v>
      </c>
      <c r="I411" s="272">
        <v>0.62080000000000002</v>
      </c>
      <c r="J411" s="272">
        <v>0</v>
      </c>
      <c r="K411" s="272">
        <v>0.88990000000000002</v>
      </c>
      <c r="L411" s="272" t="s">
        <v>135</v>
      </c>
      <c r="M411" s="272" t="s">
        <v>135</v>
      </c>
      <c r="N411" s="272">
        <v>1.2274</v>
      </c>
      <c r="O411" s="272">
        <v>3.3345000000000002</v>
      </c>
      <c r="P411" s="272">
        <v>0.8024</v>
      </c>
      <c r="Q411" s="272">
        <v>0.41249999999999998</v>
      </c>
      <c r="R411" s="272">
        <v>2.0646</v>
      </c>
      <c r="S411" s="272">
        <v>0</v>
      </c>
      <c r="T411" s="272">
        <v>-7.1099999999999997E-2</v>
      </c>
      <c r="U411" s="272">
        <v>-3.7999999999999999E-2</v>
      </c>
      <c r="V411" s="272" t="s">
        <v>135</v>
      </c>
      <c r="W411" s="272">
        <v>6.9000000000000006E-2</v>
      </c>
      <c r="X411" s="272" t="s">
        <v>135</v>
      </c>
      <c r="Y411" s="272">
        <v>-3.0800000000000001E-2</v>
      </c>
      <c r="Z411" s="272" t="s">
        <v>135</v>
      </c>
      <c r="AA411" s="272">
        <v>0.61619999999999997</v>
      </c>
      <c r="AB411" s="272" t="s">
        <v>135</v>
      </c>
      <c r="AC411" s="272">
        <v>0.66069999999999995</v>
      </c>
      <c r="AD411" s="272" t="s">
        <v>135</v>
      </c>
      <c r="AE411" s="272">
        <v>3.5299999999999998E-2</v>
      </c>
      <c r="AF411" s="272">
        <v>1.9685000000000001</v>
      </c>
      <c r="AG411" s="272" t="s">
        <v>135</v>
      </c>
      <c r="AH411" s="272" t="s">
        <v>135</v>
      </c>
      <c r="AI411" s="272">
        <v>0.35270000000000001</v>
      </c>
      <c r="AJ411" s="272">
        <v>0.1837</v>
      </c>
      <c r="AK411" s="272">
        <v>0</v>
      </c>
      <c r="AL411" s="272">
        <v>0.82850000000000001</v>
      </c>
      <c r="AM411" s="272">
        <v>6.9000000000000006E-2</v>
      </c>
      <c r="AN411" s="272">
        <v>0</v>
      </c>
      <c r="AO411" s="272">
        <v>0.55010000000000003</v>
      </c>
      <c r="AP411" s="272" t="s">
        <v>135</v>
      </c>
      <c r="AQ411" s="272" t="s">
        <v>135</v>
      </c>
      <c r="AR411" s="272">
        <v>0.20660000000000001</v>
      </c>
      <c r="AS411" s="272">
        <v>0</v>
      </c>
      <c r="AT411" s="272">
        <v>0.95320000000000005</v>
      </c>
      <c r="AU411" s="272">
        <v>0.9052</v>
      </c>
      <c r="AV411" s="272" t="s">
        <v>135</v>
      </c>
      <c r="AW411" s="272">
        <v>0.89870000000000005</v>
      </c>
      <c r="AX411" s="272" t="s">
        <v>135</v>
      </c>
      <c r="AY411" s="272">
        <v>1.3218000000000001</v>
      </c>
      <c r="AZ411" s="272">
        <v>0.85189999999999999</v>
      </c>
      <c r="BA411" s="272" t="s">
        <v>135</v>
      </c>
      <c r="BB411" s="272">
        <v>0.36499999999999999</v>
      </c>
      <c r="BC411" s="272" t="s">
        <v>135</v>
      </c>
      <c r="BD411" s="272" t="s">
        <v>135</v>
      </c>
      <c r="BE411" s="272">
        <v>0</v>
      </c>
      <c r="BF411" s="272" t="s">
        <v>135</v>
      </c>
      <c r="BG411" s="272">
        <v>1.7742</v>
      </c>
      <c r="BH411" s="272" t="s">
        <v>135</v>
      </c>
      <c r="BI411" s="272">
        <v>0</v>
      </c>
      <c r="BJ411" s="272" t="s">
        <v>135</v>
      </c>
      <c r="BK411" s="272">
        <v>0.23599999999999999</v>
      </c>
      <c r="BL411" s="272">
        <v>0.85209999999999997</v>
      </c>
      <c r="BM411" s="272">
        <v>0.8417</v>
      </c>
      <c r="BN411" s="272">
        <v>0</v>
      </c>
      <c r="BO411" s="272">
        <v>2.0310999999999999</v>
      </c>
      <c r="BP411" s="272">
        <v>1.7021999999999999</v>
      </c>
      <c r="BQ411" s="272">
        <v>0.20180000000000001</v>
      </c>
      <c r="BR411" s="272">
        <v>1.9369000000000001</v>
      </c>
      <c r="BS411" s="272">
        <v>1.9097</v>
      </c>
      <c r="BT411" s="272">
        <v>0.38629999999999998</v>
      </c>
      <c r="BU411" s="272">
        <v>1.2681</v>
      </c>
      <c r="BV411" s="272">
        <v>1.9456</v>
      </c>
      <c r="BW411" s="272">
        <v>0</v>
      </c>
      <c r="BX411" s="272" t="s">
        <v>135</v>
      </c>
      <c r="BY411" s="272" t="s">
        <v>135</v>
      </c>
      <c r="BZ411" s="272" t="s">
        <v>135</v>
      </c>
      <c r="CA411" s="272" t="s">
        <v>135</v>
      </c>
      <c r="CB411" s="272" t="s">
        <v>135</v>
      </c>
      <c r="CC411" s="272">
        <v>1.1272</v>
      </c>
      <c r="CD411" s="272">
        <v>2.0714000000000001</v>
      </c>
      <c r="CE411" s="272" t="s">
        <v>135</v>
      </c>
      <c r="CF411" s="272" t="s">
        <v>135</v>
      </c>
      <c r="CG411" s="272">
        <v>0.86639999999999995</v>
      </c>
      <c r="CH411" s="272">
        <v>2.0714000000000001</v>
      </c>
      <c r="CI411" s="272">
        <v>1.5599999999999999E-2</v>
      </c>
      <c r="CJ411" s="272">
        <v>0.81610000000000005</v>
      </c>
      <c r="CK411" s="272" t="s">
        <v>135</v>
      </c>
      <c r="CL411" s="272">
        <v>0.17119999999999999</v>
      </c>
      <c r="CM411" s="272">
        <v>0.71409999999999996</v>
      </c>
      <c r="CN411" s="272">
        <v>0.51529999999999998</v>
      </c>
      <c r="CO411" s="272">
        <v>-0.24709999999999999</v>
      </c>
      <c r="CP411" s="272">
        <v>-0.1283</v>
      </c>
      <c r="CQ411" s="272" t="s">
        <v>135</v>
      </c>
      <c r="CR411" s="272" t="s">
        <v>135</v>
      </c>
      <c r="CS411" s="272">
        <v>0.85960000000000003</v>
      </c>
      <c r="CT411" s="272">
        <v>7.4300000000000005E-2</v>
      </c>
      <c r="CU411" s="272" t="s">
        <v>135</v>
      </c>
      <c r="CV411" s="272" t="s">
        <v>135</v>
      </c>
      <c r="CW411" s="272">
        <v>0.50390000000000001</v>
      </c>
      <c r="CX411" s="272">
        <v>1.7239</v>
      </c>
      <c r="CY411" s="272">
        <v>0.76819999999999999</v>
      </c>
      <c r="CZ411" s="272">
        <v>0</v>
      </c>
      <c r="DA411" s="272">
        <v>1.4358</v>
      </c>
      <c r="DB411" s="272">
        <v>0</v>
      </c>
      <c r="DC411" s="272" t="s">
        <v>135</v>
      </c>
      <c r="DD411" s="272">
        <v>0.91779999999999995</v>
      </c>
      <c r="DE411" s="272">
        <v>0</v>
      </c>
      <c r="DF411" s="272">
        <v>0</v>
      </c>
      <c r="DG411" s="272">
        <v>0.1653</v>
      </c>
      <c r="DH411" s="272">
        <v>2.2305999999999999</v>
      </c>
      <c r="DI411" s="272" t="s">
        <v>135</v>
      </c>
      <c r="DJ411" s="272" t="s">
        <v>135</v>
      </c>
      <c r="DK411" s="272">
        <v>4.3799999999999999E-2</v>
      </c>
      <c r="DL411" s="272" t="s">
        <v>135</v>
      </c>
      <c r="DM411" s="272">
        <v>0.86150000000000004</v>
      </c>
      <c r="DN411" s="272" t="s">
        <v>135</v>
      </c>
      <c r="DO411" s="272">
        <v>1.1033999999999999</v>
      </c>
      <c r="DP411" s="272">
        <v>-5.91E-2</v>
      </c>
      <c r="DQ411" s="272" t="s">
        <v>135</v>
      </c>
      <c r="DR411" s="272" t="s">
        <v>135</v>
      </c>
      <c r="DS411" s="272">
        <v>1.8703000000000001</v>
      </c>
      <c r="DT411" s="272" t="s">
        <v>135</v>
      </c>
      <c r="DU411" s="272" t="s">
        <v>135</v>
      </c>
      <c r="DV411" s="272">
        <v>0</v>
      </c>
      <c r="DW411" s="272">
        <v>0.3866</v>
      </c>
      <c r="DX411" s="272">
        <v>0</v>
      </c>
      <c r="DY411" s="272">
        <v>1.7</v>
      </c>
      <c r="DZ411" s="272">
        <v>0</v>
      </c>
      <c r="EA411" s="272" t="s">
        <v>135</v>
      </c>
      <c r="EB411" s="272" t="s">
        <v>135</v>
      </c>
      <c r="EC411" s="272" t="s">
        <v>135</v>
      </c>
      <c r="ED411" s="272">
        <v>0.1925</v>
      </c>
      <c r="EE411" s="272">
        <v>2.0714000000000001</v>
      </c>
      <c r="EF411" s="272" t="s">
        <v>135</v>
      </c>
      <c r="EG411" s="272" t="s">
        <v>135</v>
      </c>
      <c r="EH411" s="272" t="s">
        <v>135</v>
      </c>
      <c r="EI411" s="272" t="s">
        <v>135</v>
      </c>
      <c r="EJ411" s="272" t="s">
        <v>135</v>
      </c>
      <c r="EK411" s="272">
        <v>0.52629999999999999</v>
      </c>
      <c r="EL411" s="272">
        <v>3.2684000000000002</v>
      </c>
      <c r="EM411" s="272" t="s">
        <v>135</v>
      </c>
      <c r="EN411" s="272">
        <v>3.4630999999999998</v>
      </c>
      <c r="EO411" s="272">
        <v>0</v>
      </c>
      <c r="EP411" s="272" t="s">
        <v>6977</v>
      </c>
      <c r="EQ411" s="272" t="s">
        <v>6977</v>
      </c>
      <c r="ER411" s="272" t="s">
        <v>6977</v>
      </c>
      <c r="ES411" s="272" t="s">
        <v>6977</v>
      </c>
      <c r="ET411" s="272" t="s">
        <v>6977</v>
      </c>
      <c r="EU411" s="272" t="s">
        <v>6977</v>
      </c>
      <c r="EV411" s="272" t="s">
        <v>6977</v>
      </c>
      <c r="EW411" s="272" t="s">
        <v>6977</v>
      </c>
      <c r="EX411" s="272" t="s">
        <v>6977</v>
      </c>
      <c r="EY411" s="272" t="s">
        <v>6977</v>
      </c>
      <c r="EZ411" s="272" t="s">
        <v>6977</v>
      </c>
      <c r="FA411" s="272" t="s">
        <v>6977</v>
      </c>
      <c r="FB411" s="272" t="s">
        <v>6977</v>
      </c>
      <c r="FC411" s="272" t="s">
        <v>6977</v>
      </c>
      <c r="FD411" s="272" t="s">
        <v>6977</v>
      </c>
      <c r="FE411" s="272" t="s">
        <v>6977</v>
      </c>
      <c r="FF411" s="272" t="s">
        <v>6977</v>
      </c>
      <c r="FG411" s="272" t="s">
        <v>6977</v>
      </c>
      <c r="FH411" s="272" t="s">
        <v>6977</v>
      </c>
      <c r="FI411" s="272" t="s">
        <v>6977</v>
      </c>
      <c r="FJ411" s="272" t="s">
        <v>6977</v>
      </c>
      <c r="FK411" s="272" t="s">
        <v>6977</v>
      </c>
      <c r="FL411" s="272" t="s">
        <v>6977</v>
      </c>
      <c r="FM411" s="272" t="s">
        <v>6977</v>
      </c>
      <c r="FN411" s="272" t="s">
        <v>6977</v>
      </c>
      <c r="FO411" s="272" t="s">
        <v>6977</v>
      </c>
      <c r="FP411" s="272" t="s">
        <v>6977</v>
      </c>
      <c r="FQ411" s="272" t="s">
        <v>6977</v>
      </c>
      <c r="FR411" s="272" t="s">
        <v>6977</v>
      </c>
      <c r="FS411" s="272" t="s">
        <v>6977</v>
      </c>
      <c r="FT411" s="272" t="s">
        <v>6977</v>
      </c>
      <c r="FU411" s="272" t="s">
        <v>6977</v>
      </c>
      <c r="FV411" s="272" t="s">
        <v>6977</v>
      </c>
      <c r="FW411" s="272" t="s">
        <v>6977</v>
      </c>
      <c r="FX411" s="272" t="s">
        <v>6977</v>
      </c>
      <c r="FY411" s="272" t="s">
        <v>6977</v>
      </c>
      <c r="FZ411" s="272" t="s">
        <v>6977</v>
      </c>
      <c r="GA411" s="272" t="s">
        <v>6977</v>
      </c>
      <c r="GB411" s="272" t="s">
        <v>6977</v>
      </c>
      <c r="GC411" s="272" t="s">
        <v>6977</v>
      </c>
      <c r="GD411" s="272" t="s">
        <v>6977</v>
      </c>
      <c r="GE411" s="272" t="s">
        <v>6977</v>
      </c>
      <c r="GF411" s="272" t="s">
        <v>6977</v>
      </c>
      <c r="GG411" s="272" t="s">
        <v>6977</v>
      </c>
      <c r="GH411" s="272" t="s">
        <v>6977</v>
      </c>
      <c r="GI411" s="272" t="s">
        <v>6977</v>
      </c>
      <c r="GJ411" s="272" t="s">
        <v>6977</v>
      </c>
      <c r="GK411" s="272" t="s">
        <v>6977</v>
      </c>
      <c r="GL411" s="272" t="s">
        <v>6977</v>
      </c>
      <c r="GM411" s="272" t="s">
        <v>6977</v>
      </c>
      <c r="GN411" s="272" t="s">
        <v>6977</v>
      </c>
      <c r="GO411" s="272" t="s">
        <v>6977</v>
      </c>
      <c r="GP411" s="272" t="s">
        <v>6977</v>
      </c>
      <c r="GQ411" s="272" t="s">
        <v>6977</v>
      </c>
      <c r="GR411" s="272" t="s">
        <v>6977</v>
      </c>
      <c r="GS411" s="272" t="s">
        <v>6977</v>
      </c>
      <c r="GT411" s="272" t="s">
        <v>6977</v>
      </c>
      <c r="GU411" s="272" t="s">
        <v>6977</v>
      </c>
      <c r="GV411" s="272" t="s">
        <v>6977</v>
      </c>
      <c r="GW411" s="272" t="s">
        <v>6977</v>
      </c>
      <c r="GX411" s="272" t="s">
        <v>6977</v>
      </c>
      <c r="GY411" s="272" t="s">
        <v>6977</v>
      </c>
      <c r="GZ411" s="272" t="s">
        <v>6977</v>
      </c>
      <c r="HA411" s="272" t="s">
        <v>6977</v>
      </c>
      <c r="HB411" s="272" t="s">
        <v>6977</v>
      </c>
      <c r="HC411" s="272" t="s">
        <v>6977</v>
      </c>
      <c r="HD411" s="272" t="s">
        <v>6977</v>
      </c>
      <c r="HE411" s="272" t="s">
        <v>6977</v>
      </c>
      <c r="HF411" s="272" t="s">
        <v>6977</v>
      </c>
      <c r="HG411" s="272" t="s">
        <v>6977</v>
      </c>
      <c r="HH411" s="272" t="s">
        <v>6977</v>
      </c>
      <c r="HI411" s="272" t="s">
        <v>6977</v>
      </c>
      <c r="HJ411" s="272" t="s">
        <v>6977</v>
      </c>
      <c r="HK411" s="272" t="s">
        <v>6977</v>
      </c>
      <c r="HL411" s="272" t="s">
        <v>6977</v>
      </c>
      <c r="HM411" s="272" t="s">
        <v>6977</v>
      </c>
      <c r="HN411" s="272" t="s">
        <v>6977</v>
      </c>
      <c r="HO411" s="272" t="s">
        <v>6977</v>
      </c>
      <c r="HP411" s="272" t="s">
        <v>6977</v>
      </c>
      <c r="HQ411" s="272" t="s">
        <v>6977</v>
      </c>
    </row>
    <row r="412" spans="1:225">
      <c r="C412" s="229"/>
      <c r="E412" s="229" t="s">
        <v>7214</v>
      </c>
      <c r="F412" s="235" t="s">
        <v>7297</v>
      </c>
      <c r="G412" s="260" t="s">
        <v>7206</v>
      </c>
      <c r="H412" s="261" t="s">
        <v>7213</v>
      </c>
      <c r="I412" s="272">
        <v>0.55300000000000005</v>
      </c>
      <c r="J412" s="272">
        <v>0</v>
      </c>
      <c r="K412" s="272">
        <v>0.84550000000000003</v>
      </c>
      <c r="L412" s="272" t="s">
        <v>135</v>
      </c>
      <c r="M412" s="272" t="s">
        <v>135</v>
      </c>
      <c r="N412" s="272">
        <v>1.3131999999999999</v>
      </c>
      <c r="O412" s="272">
        <v>2.7202999999999999</v>
      </c>
      <c r="P412" s="272">
        <v>0.75270000000000004</v>
      </c>
      <c r="Q412" s="272">
        <v>0.2797</v>
      </c>
      <c r="R412" s="272">
        <v>1.6297000000000001</v>
      </c>
      <c r="S412" s="272">
        <v>0</v>
      </c>
      <c r="T412" s="272">
        <v>1.78E-2</v>
      </c>
      <c r="U412" s="272">
        <v>-0.23449999999999999</v>
      </c>
      <c r="V412" s="272" t="s">
        <v>135</v>
      </c>
      <c r="W412" s="272">
        <v>5.96E-2</v>
      </c>
      <c r="X412" s="272" t="s">
        <v>135</v>
      </c>
      <c r="Y412" s="272">
        <v>-0.1138</v>
      </c>
      <c r="Z412" s="272" t="s">
        <v>135</v>
      </c>
      <c r="AA412" s="272">
        <v>0.56720000000000004</v>
      </c>
      <c r="AB412" s="272" t="s">
        <v>135</v>
      </c>
      <c r="AC412" s="272">
        <v>0.54179999999999995</v>
      </c>
      <c r="AD412" s="272" t="s">
        <v>135</v>
      </c>
      <c r="AE412" s="272">
        <v>3.9300000000000002E-2</v>
      </c>
      <c r="AF412" s="272">
        <v>1.9479</v>
      </c>
      <c r="AG412" s="272" t="s">
        <v>135</v>
      </c>
      <c r="AH412" s="272" t="s">
        <v>135</v>
      </c>
      <c r="AI412" s="272">
        <v>0.25869999999999999</v>
      </c>
      <c r="AJ412" s="272">
        <v>0.1608</v>
      </c>
      <c r="AK412" s="272">
        <v>2.2694000000000001</v>
      </c>
      <c r="AL412" s="272">
        <v>0.81030000000000002</v>
      </c>
      <c r="AM412" s="272">
        <v>6.9000000000000006E-2</v>
      </c>
      <c r="AN412" s="272">
        <v>0</v>
      </c>
      <c r="AO412" s="272">
        <v>0.29970000000000002</v>
      </c>
      <c r="AP412" s="272" t="s">
        <v>135</v>
      </c>
      <c r="AQ412" s="272">
        <v>1.032</v>
      </c>
      <c r="AR412" s="272">
        <v>0.1116</v>
      </c>
      <c r="AS412" s="272" t="s">
        <v>135</v>
      </c>
      <c r="AT412" s="272">
        <v>0.5837</v>
      </c>
      <c r="AU412" s="272">
        <v>0.89159999999999995</v>
      </c>
      <c r="AV412" s="272" t="s">
        <v>135</v>
      </c>
      <c r="AW412" s="272">
        <v>0.88529999999999998</v>
      </c>
      <c r="AX412" s="272" t="s">
        <v>135</v>
      </c>
      <c r="AY412" s="272">
        <v>2.0714000000000001</v>
      </c>
      <c r="AZ412" s="272">
        <v>0.89329999999999998</v>
      </c>
      <c r="BA412" s="272" t="s">
        <v>135</v>
      </c>
      <c r="BB412" s="272">
        <v>0.40250000000000002</v>
      </c>
      <c r="BC412" s="272" t="s">
        <v>135</v>
      </c>
      <c r="BD412" s="272" t="s">
        <v>135</v>
      </c>
      <c r="BE412" s="272">
        <v>0</v>
      </c>
      <c r="BF412" s="272" t="s">
        <v>135</v>
      </c>
      <c r="BG412" s="272">
        <v>1.7688000000000001</v>
      </c>
      <c r="BH412" s="272" t="s">
        <v>135</v>
      </c>
      <c r="BI412" s="272">
        <v>0</v>
      </c>
      <c r="BJ412" s="272">
        <v>0.35</v>
      </c>
      <c r="BK412" s="272">
        <v>0.30499999999999999</v>
      </c>
      <c r="BL412" s="272">
        <v>0.81740000000000002</v>
      </c>
      <c r="BM412" s="272">
        <v>0.88009999999999999</v>
      </c>
      <c r="BN412" s="272">
        <v>0</v>
      </c>
      <c r="BO412" s="272">
        <v>1.6461000000000001</v>
      </c>
      <c r="BP412" s="272">
        <v>1.7050000000000001</v>
      </c>
      <c r="BQ412" s="272">
        <v>0.16139999999999999</v>
      </c>
      <c r="BR412" s="272">
        <v>1.6188</v>
      </c>
      <c r="BS412" s="272">
        <v>1.9081999999999999</v>
      </c>
      <c r="BT412" s="272">
        <v>0.49309999999999998</v>
      </c>
      <c r="BU412" s="272">
        <v>1.2168000000000001</v>
      </c>
      <c r="BV412" s="272">
        <v>0</v>
      </c>
      <c r="BW412" s="272">
        <v>0</v>
      </c>
      <c r="BX412" s="272" t="s">
        <v>135</v>
      </c>
      <c r="BY412" s="272" t="s">
        <v>135</v>
      </c>
      <c r="BZ412" s="272" t="s">
        <v>135</v>
      </c>
      <c r="CA412" s="272" t="s">
        <v>135</v>
      </c>
      <c r="CB412" s="272" t="s">
        <v>135</v>
      </c>
      <c r="CC412" s="272">
        <v>1.1246</v>
      </c>
      <c r="CD412" s="272">
        <v>2.0714000000000001</v>
      </c>
      <c r="CE412" s="272" t="s">
        <v>135</v>
      </c>
      <c r="CF412" s="272" t="s">
        <v>135</v>
      </c>
      <c r="CG412" s="272">
        <v>0.84560000000000002</v>
      </c>
      <c r="CH412" s="272">
        <v>1.8292000000000002</v>
      </c>
      <c r="CI412" s="272">
        <v>4.7699999999999999E-2</v>
      </c>
      <c r="CJ412" s="272">
        <v>0.75749999999999995</v>
      </c>
      <c r="CK412" s="272" t="s">
        <v>135</v>
      </c>
      <c r="CL412" s="272">
        <v>0.27679999999999999</v>
      </c>
      <c r="CM412" s="272">
        <v>0.62660000000000005</v>
      </c>
      <c r="CN412" s="272">
        <v>0.40389999999999998</v>
      </c>
      <c r="CO412" s="272">
        <v>0.17949999999999999</v>
      </c>
      <c r="CP412" s="272">
        <v>-8.3000000000000001E-3</v>
      </c>
      <c r="CQ412" s="272" t="s">
        <v>135</v>
      </c>
      <c r="CR412" s="272" t="s">
        <v>135</v>
      </c>
      <c r="CS412" s="272">
        <v>1.9374</v>
      </c>
      <c r="CT412" s="272">
        <v>7.2300000000000003E-2</v>
      </c>
      <c r="CU412" s="272" t="s">
        <v>135</v>
      </c>
      <c r="CV412" s="272" t="s">
        <v>135</v>
      </c>
      <c r="CW412" s="272">
        <v>0.26769999999999999</v>
      </c>
      <c r="CX412" s="272">
        <v>1.8868</v>
      </c>
      <c r="CY412" s="272">
        <v>7.5999999999999998E-2</v>
      </c>
      <c r="CZ412" s="272">
        <v>0</v>
      </c>
      <c r="DA412" s="272">
        <v>1.0073000000000001</v>
      </c>
      <c r="DB412" s="272">
        <v>0</v>
      </c>
      <c r="DC412" s="272" t="s">
        <v>135</v>
      </c>
      <c r="DD412" s="272">
        <v>0.77200000000000002</v>
      </c>
      <c r="DE412" s="272">
        <v>0</v>
      </c>
      <c r="DF412" s="272">
        <v>0</v>
      </c>
      <c r="DG412" s="272">
        <v>0.1479</v>
      </c>
      <c r="DH412" s="272">
        <v>2.3483000000000001</v>
      </c>
      <c r="DI412" s="272" t="s">
        <v>135</v>
      </c>
      <c r="DJ412" s="272" t="s">
        <v>135</v>
      </c>
      <c r="DK412" s="272">
        <v>4.8800000000000003E-2</v>
      </c>
      <c r="DL412" s="272" t="s">
        <v>135</v>
      </c>
      <c r="DM412" s="272">
        <v>0.8367</v>
      </c>
      <c r="DN412" s="272" t="s">
        <v>135</v>
      </c>
      <c r="DO412" s="272">
        <v>1.0768</v>
      </c>
      <c r="DP412" s="272">
        <v>3.8199999999999998E-2</v>
      </c>
      <c r="DQ412" s="272" t="s">
        <v>135</v>
      </c>
      <c r="DR412" s="272" t="s">
        <v>135</v>
      </c>
      <c r="DS412" s="272">
        <v>1.8883000000000001</v>
      </c>
      <c r="DT412" s="272" t="s">
        <v>135</v>
      </c>
      <c r="DU412" s="272" t="s">
        <v>135</v>
      </c>
      <c r="DV412" s="272">
        <v>0</v>
      </c>
      <c r="DW412" s="272">
        <v>0.38150000000000001</v>
      </c>
      <c r="DX412" s="272">
        <v>0</v>
      </c>
      <c r="DY412" s="272">
        <v>1.2387999999999999</v>
      </c>
      <c r="DZ412" s="272">
        <v>0</v>
      </c>
      <c r="EA412" s="272" t="s">
        <v>135</v>
      </c>
      <c r="EB412" s="272" t="s">
        <v>135</v>
      </c>
      <c r="EC412" s="272" t="s">
        <v>135</v>
      </c>
      <c r="ED412" s="272">
        <v>0.2762</v>
      </c>
      <c r="EE412" s="272">
        <v>2.0714000000000001</v>
      </c>
      <c r="EF412" s="272">
        <v>6.9000000000000006E-2</v>
      </c>
      <c r="EG412" s="272" t="s">
        <v>135</v>
      </c>
      <c r="EH412" s="272" t="s">
        <v>135</v>
      </c>
      <c r="EI412" s="272" t="s">
        <v>135</v>
      </c>
      <c r="EJ412" s="272" t="s">
        <v>135</v>
      </c>
      <c r="EK412" s="272">
        <v>0.50690000000000002</v>
      </c>
      <c r="EL412" s="272">
        <v>2.8069000000000002</v>
      </c>
      <c r="EM412" s="272" t="s">
        <v>135</v>
      </c>
      <c r="EN412" s="272">
        <v>2.5284</v>
      </c>
      <c r="EO412" s="272" t="s">
        <v>135</v>
      </c>
      <c r="EP412" s="272" t="s">
        <v>6977</v>
      </c>
      <c r="EQ412" s="272" t="s">
        <v>6977</v>
      </c>
      <c r="ER412" s="272" t="s">
        <v>6977</v>
      </c>
      <c r="ES412" s="272" t="s">
        <v>6977</v>
      </c>
      <c r="ET412" s="272" t="s">
        <v>6977</v>
      </c>
      <c r="EU412" s="272" t="s">
        <v>6977</v>
      </c>
      <c r="EV412" s="272" t="s">
        <v>6977</v>
      </c>
      <c r="EW412" s="272" t="s">
        <v>6977</v>
      </c>
      <c r="EX412" s="272" t="s">
        <v>6977</v>
      </c>
      <c r="EY412" s="272" t="s">
        <v>6977</v>
      </c>
      <c r="EZ412" s="272" t="s">
        <v>6977</v>
      </c>
      <c r="FA412" s="272" t="s">
        <v>6977</v>
      </c>
      <c r="FB412" s="272" t="s">
        <v>6977</v>
      </c>
      <c r="FC412" s="272" t="s">
        <v>6977</v>
      </c>
      <c r="FD412" s="272" t="s">
        <v>6977</v>
      </c>
      <c r="FE412" s="272" t="s">
        <v>6977</v>
      </c>
      <c r="FF412" s="272" t="s">
        <v>6977</v>
      </c>
      <c r="FG412" s="272" t="s">
        <v>6977</v>
      </c>
      <c r="FH412" s="272" t="s">
        <v>6977</v>
      </c>
      <c r="FI412" s="272" t="s">
        <v>6977</v>
      </c>
      <c r="FJ412" s="272" t="s">
        <v>6977</v>
      </c>
      <c r="FK412" s="272" t="s">
        <v>6977</v>
      </c>
      <c r="FL412" s="272" t="s">
        <v>6977</v>
      </c>
      <c r="FM412" s="272" t="s">
        <v>6977</v>
      </c>
      <c r="FN412" s="272" t="s">
        <v>6977</v>
      </c>
      <c r="FO412" s="272" t="s">
        <v>6977</v>
      </c>
      <c r="FP412" s="272" t="s">
        <v>6977</v>
      </c>
      <c r="FQ412" s="272" t="s">
        <v>6977</v>
      </c>
      <c r="FR412" s="272" t="s">
        <v>6977</v>
      </c>
      <c r="FS412" s="272" t="s">
        <v>6977</v>
      </c>
      <c r="FT412" s="272" t="s">
        <v>6977</v>
      </c>
      <c r="FU412" s="272" t="s">
        <v>6977</v>
      </c>
      <c r="FV412" s="272" t="s">
        <v>6977</v>
      </c>
      <c r="FW412" s="272" t="s">
        <v>6977</v>
      </c>
      <c r="FX412" s="272" t="s">
        <v>6977</v>
      </c>
      <c r="FY412" s="272" t="s">
        <v>6977</v>
      </c>
      <c r="FZ412" s="272" t="s">
        <v>6977</v>
      </c>
      <c r="GA412" s="272" t="s">
        <v>6977</v>
      </c>
      <c r="GB412" s="272" t="s">
        <v>6977</v>
      </c>
      <c r="GC412" s="272" t="s">
        <v>6977</v>
      </c>
      <c r="GD412" s="272" t="s">
        <v>6977</v>
      </c>
      <c r="GE412" s="272" t="s">
        <v>6977</v>
      </c>
      <c r="GF412" s="272" t="s">
        <v>6977</v>
      </c>
      <c r="GG412" s="272" t="s">
        <v>6977</v>
      </c>
      <c r="GH412" s="272" t="s">
        <v>6977</v>
      </c>
      <c r="GI412" s="272" t="s">
        <v>6977</v>
      </c>
      <c r="GJ412" s="272" t="s">
        <v>6977</v>
      </c>
      <c r="GK412" s="272" t="s">
        <v>6977</v>
      </c>
      <c r="GL412" s="272" t="s">
        <v>6977</v>
      </c>
      <c r="GM412" s="272" t="s">
        <v>6977</v>
      </c>
      <c r="GN412" s="272" t="s">
        <v>6977</v>
      </c>
      <c r="GO412" s="272" t="s">
        <v>6977</v>
      </c>
      <c r="GP412" s="272" t="s">
        <v>6977</v>
      </c>
      <c r="GQ412" s="272" t="s">
        <v>6977</v>
      </c>
      <c r="GR412" s="272" t="s">
        <v>6977</v>
      </c>
      <c r="GS412" s="272" t="s">
        <v>6977</v>
      </c>
      <c r="GT412" s="272" t="s">
        <v>6977</v>
      </c>
      <c r="GU412" s="272" t="s">
        <v>6977</v>
      </c>
      <c r="GV412" s="272" t="s">
        <v>6977</v>
      </c>
      <c r="GW412" s="272" t="s">
        <v>6977</v>
      </c>
      <c r="GX412" s="272" t="s">
        <v>6977</v>
      </c>
      <c r="GY412" s="272" t="s">
        <v>6977</v>
      </c>
      <c r="GZ412" s="272" t="s">
        <v>6977</v>
      </c>
      <c r="HA412" s="272" t="s">
        <v>6977</v>
      </c>
      <c r="HB412" s="272" t="s">
        <v>6977</v>
      </c>
      <c r="HC412" s="272" t="s">
        <v>6977</v>
      </c>
      <c r="HD412" s="272" t="s">
        <v>6977</v>
      </c>
      <c r="HE412" s="272" t="s">
        <v>6977</v>
      </c>
      <c r="HF412" s="272" t="s">
        <v>6977</v>
      </c>
      <c r="HG412" s="272" t="s">
        <v>6977</v>
      </c>
      <c r="HH412" s="272" t="s">
        <v>6977</v>
      </c>
      <c r="HI412" s="272" t="s">
        <v>6977</v>
      </c>
      <c r="HJ412" s="272" t="s">
        <v>6977</v>
      </c>
      <c r="HK412" s="272" t="s">
        <v>6977</v>
      </c>
      <c r="HL412" s="272" t="s">
        <v>6977</v>
      </c>
      <c r="HM412" s="272" t="s">
        <v>6977</v>
      </c>
      <c r="HN412" s="272" t="s">
        <v>6977</v>
      </c>
      <c r="HO412" s="272" t="s">
        <v>6977</v>
      </c>
      <c r="HP412" s="272" t="s">
        <v>6977</v>
      </c>
      <c r="HQ412" s="272" t="s">
        <v>6977</v>
      </c>
    </row>
    <row r="413" spans="1:225">
      <c r="C413" s="229"/>
      <c r="E413" s="229" t="s">
        <v>7215</v>
      </c>
      <c r="F413" s="235" t="s">
        <v>7297</v>
      </c>
      <c r="G413" s="260" t="s">
        <v>7206</v>
      </c>
      <c r="H413" s="261" t="s">
        <v>7213</v>
      </c>
      <c r="I413" s="272">
        <v>0.4728</v>
      </c>
      <c r="J413" s="272">
        <v>0</v>
      </c>
      <c r="K413" s="272">
        <v>0.87719999999999998</v>
      </c>
      <c r="L413" s="272" t="s">
        <v>135</v>
      </c>
      <c r="M413" s="272" t="s">
        <v>135</v>
      </c>
      <c r="N413" s="272">
        <v>2.1934</v>
      </c>
      <c r="O413" s="272">
        <v>2.4443000000000001</v>
      </c>
      <c r="P413" s="272">
        <v>0.79359999999999997</v>
      </c>
      <c r="Q413" s="272">
        <v>0.49209999999999998</v>
      </c>
      <c r="R413" s="272">
        <v>2.2959000000000001</v>
      </c>
      <c r="S413" s="272">
        <v>0</v>
      </c>
      <c r="T413" s="272">
        <v>2.3E-3</v>
      </c>
      <c r="U413" s="272">
        <v>-0.30659999999999998</v>
      </c>
      <c r="V413" s="272" t="s">
        <v>135</v>
      </c>
      <c r="W413" s="272">
        <v>6.2600000000000003E-2</v>
      </c>
      <c r="X413" s="272" t="s">
        <v>135</v>
      </c>
      <c r="Y413" s="272">
        <v>-0.1615</v>
      </c>
      <c r="Z413" s="272" t="s">
        <v>135</v>
      </c>
      <c r="AA413" s="272">
        <v>0.61470000000000002</v>
      </c>
      <c r="AB413" s="272" t="s">
        <v>135</v>
      </c>
      <c r="AC413" s="272">
        <v>0.42620000000000002</v>
      </c>
      <c r="AD413" s="272" t="s">
        <v>135</v>
      </c>
      <c r="AE413" s="272">
        <v>5.2499999999999998E-2</v>
      </c>
      <c r="AF413" s="272">
        <v>1.8679000000000001</v>
      </c>
      <c r="AG413" s="272" t="s">
        <v>135</v>
      </c>
      <c r="AH413" s="272" t="s">
        <v>135</v>
      </c>
      <c r="AI413" s="272" t="s">
        <v>135</v>
      </c>
      <c r="AJ413" s="272">
        <v>0.39810000000000001</v>
      </c>
      <c r="AK413" s="272">
        <v>0</v>
      </c>
      <c r="AL413" s="272">
        <v>0.4118</v>
      </c>
      <c r="AM413" s="272">
        <v>5.5599999999999997E-2</v>
      </c>
      <c r="AN413" s="272">
        <v>0</v>
      </c>
      <c r="AO413" s="272">
        <v>0.23499999999999999</v>
      </c>
      <c r="AP413" s="272" t="s">
        <v>135</v>
      </c>
      <c r="AQ413" s="272" t="s">
        <v>135</v>
      </c>
      <c r="AR413" s="272">
        <v>0.2137</v>
      </c>
      <c r="AS413" s="272" t="s">
        <v>135</v>
      </c>
      <c r="AT413" s="272">
        <v>0.71699999999999997</v>
      </c>
      <c r="AU413" s="272">
        <v>0.92859999999999998</v>
      </c>
      <c r="AV413" s="272" t="s">
        <v>135</v>
      </c>
      <c r="AW413" s="272">
        <v>0.92179999999999995</v>
      </c>
      <c r="AX413" s="272" t="s">
        <v>135</v>
      </c>
      <c r="AY413" s="272">
        <v>0</v>
      </c>
      <c r="AZ413" s="272">
        <v>0.93110000000000004</v>
      </c>
      <c r="BA413" s="272" t="s">
        <v>135</v>
      </c>
      <c r="BB413" s="272">
        <v>0.26690000000000003</v>
      </c>
      <c r="BC413" s="272" t="s">
        <v>135</v>
      </c>
      <c r="BD413" s="272" t="s">
        <v>135</v>
      </c>
      <c r="BE413" s="272">
        <v>0</v>
      </c>
      <c r="BF413" s="272" t="s">
        <v>135</v>
      </c>
      <c r="BG413" s="272">
        <v>0</v>
      </c>
      <c r="BH413" s="272" t="s">
        <v>135</v>
      </c>
      <c r="BI413" s="272">
        <v>0</v>
      </c>
      <c r="BJ413" s="272">
        <v>0.36030000000000001</v>
      </c>
      <c r="BK413" s="272">
        <v>0.29149999999999998</v>
      </c>
      <c r="BL413" s="272">
        <v>0.84309999999999996</v>
      </c>
      <c r="BM413" s="272">
        <v>0.37780000000000002</v>
      </c>
      <c r="BN413" s="272">
        <v>0</v>
      </c>
      <c r="BO413" s="272">
        <v>1.7654999999999998</v>
      </c>
      <c r="BP413" s="272">
        <v>1.6558999999999999</v>
      </c>
      <c r="BQ413" s="272">
        <v>0.22600000000000001</v>
      </c>
      <c r="BR413" s="272">
        <v>0.66779999999999995</v>
      </c>
      <c r="BS413" s="272">
        <v>1.9449000000000001</v>
      </c>
      <c r="BT413" s="272">
        <v>0.47510000000000002</v>
      </c>
      <c r="BU413" s="272">
        <v>1.2052</v>
      </c>
      <c r="BV413" s="272">
        <v>0</v>
      </c>
      <c r="BW413" s="272">
        <v>0</v>
      </c>
      <c r="BX413" s="272" t="s">
        <v>135</v>
      </c>
      <c r="BY413" s="272" t="s">
        <v>135</v>
      </c>
      <c r="BZ413" s="272" t="s">
        <v>135</v>
      </c>
      <c r="CA413" s="272" t="s">
        <v>135</v>
      </c>
      <c r="CB413" s="272" t="s">
        <v>135</v>
      </c>
      <c r="CC413" s="272">
        <v>1.1640999999999999</v>
      </c>
      <c r="CD413" s="272">
        <v>1.9529999999999998</v>
      </c>
      <c r="CE413" s="272" t="s">
        <v>135</v>
      </c>
      <c r="CF413" s="272" t="s">
        <v>135</v>
      </c>
      <c r="CG413" s="272">
        <v>0.1338</v>
      </c>
      <c r="CH413" s="272">
        <v>1.9502000000000002</v>
      </c>
      <c r="CI413" s="272">
        <v>2.81E-2</v>
      </c>
      <c r="CJ413" s="272">
        <v>0.77659999999999996</v>
      </c>
      <c r="CK413" s="272" t="s">
        <v>135</v>
      </c>
      <c r="CL413" s="272">
        <v>0.30590000000000001</v>
      </c>
      <c r="CM413" s="272">
        <v>0.62509999999999999</v>
      </c>
      <c r="CN413" s="272">
        <v>0.28720000000000001</v>
      </c>
      <c r="CO413" s="272">
        <v>-0.1125</v>
      </c>
      <c r="CP413" s="272">
        <v>-2.63E-2</v>
      </c>
      <c r="CQ413" s="272" t="s">
        <v>135</v>
      </c>
      <c r="CR413" s="272" t="s">
        <v>135</v>
      </c>
      <c r="CS413" s="272">
        <v>1.9586999999999999</v>
      </c>
      <c r="CT413" s="272">
        <v>7.3200000000000001E-2</v>
      </c>
      <c r="CU413" s="272" t="s">
        <v>135</v>
      </c>
      <c r="CV413" s="272" t="s">
        <v>135</v>
      </c>
      <c r="CW413" s="272">
        <v>0.26669999999999999</v>
      </c>
      <c r="CX413" s="272">
        <v>1.8243</v>
      </c>
      <c r="CY413" s="272">
        <v>6.7599999999999993E-2</v>
      </c>
      <c r="CZ413" s="272">
        <v>0</v>
      </c>
      <c r="DA413" s="272">
        <v>1.0264</v>
      </c>
      <c r="DB413" s="272">
        <v>0</v>
      </c>
      <c r="DC413" s="272" t="s">
        <v>135</v>
      </c>
      <c r="DD413" s="272">
        <v>0.24829999999999999</v>
      </c>
      <c r="DE413" s="272">
        <v>0</v>
      </c>
      <c r="DF413" s="272">
        <v>0</v>
      </c>
      <c r="DG413" s="272">
        <v>0.13159999999999999</v>
      </c>
      <c r="DH413" s="272">
        <v>1.4435</v>
      </c>
      <c r="DI413" s="272" t="s">
        <v>135</v>
      </c>
      <c r="DJ413" s="272" t="s">
        <v>135</v>
      </c>
      <c r="DK413" s="272">
        <v>5.7500000000000002E-2</v>
      </c>
      <c r="DL413" s="272" t="s">
        <v>135</v>
      </c>
      <c r="DM413" s="272">
        <v>0.86619999999999997</v>
      </c>
      <c r="DN413" s="272" t="s">
        <v>135</v>
      </c>
      <c r="DO413" s="272">
        <v>1.1194</v>
      </c>
      <c r="DP413" s="272">
        <v>1.78E-2</v>
      </c>
      <c r="DQ413" s="272" t="s">
        <v>135</v>
      </c>
      <c r="DR413" s="272" t="s">
        <v>135</v>
      </c>
      <c r="DS413" s="272">
        <v>1.8943000000000001</v>
      </c>
      <c r="DT413" s="272" t="s">
        <v>135</v>
      </c>
      <c r="DU413" s="272" t="s">
        <v>135</v>
      </c>
      <c r="DV413" s="272">
        <v>0</v>
      </c>
      <c r="DW413" s="272">
        <v>0.433</v>
      </c>
      <c r="DX413" s="272">
        <v>0</v>
      </c>
      <c r="DY413" s="272">
        <v>0.32229999999999998</v>
      </c>
      <c r="DZ413" s="272">
        <v>0</v>
      </c>
      <c r="EA413" s="272" t="s">
        <v>135</v>
      </c>
      <c r="EB413" s="272" t="s">
        <v>135</v>
      </c>
      <c r="EC413" s="272" t="s">
        <v>135</v>
      </c>
      <c r="ED413" s="272">
        <v>0.11749999999999999</v>
      </c>
      <c r="EE413" s="272">
        <v>2.0714000000000001</v>
      </c>
      <c r="EF413" s="272">
        <v>6.9000000000000006E-2</v>
      </c>
      <c r="EG413" s="272" t="s">
        <v>135</v>
      </c>
      <c r="EH413" s="272" t="s">
        <v>135</v>
      </c>
      <c r="EI413" s="272" t="s">
        <v>135</v>
      </c>
      <c r="EJ413" s="272" t="s">
        <v>135</v>
      </c>
      <c r="EK413" s="272">
        <v>0.37780000000000002</v>
      </c>
      <c r="EL413" s="272">
        <v>2.5771000000000002</v>
      </c>
      <c r="EM413" s="272" t="s">
        <v>135</v>
      </c>
      <c r="EN413" s="272">
        <v>2.3401999999999998</v>
      </c>
      <c r="EO413" s="272">
        <v>0.9446</v>
      </c>
      <c r="EP413" s="272" t="s">
        <v>6977</v>
      </c>
      <c r="EQ413" s="272" t="s">
        <v>6977</v>
      </c>
      <c r="ER413" s="272" t="s">
        <v>6977</v>
      </c>
      <c r="ES413" s="272" t="s">
        <v>6977</v>
      </c>
      <c r="ET413" s="272" t="s">
        <v>6977</v>
      </c>
      <c r="EU413" s="272" t="s">
        <v>6977</v>
      </c>
      <c r="EV413" s="272" t="s">
        <v>6977</v>
      </c>
      <c r="EW413" s="272" t="s">
        <v>6977</v>
      </c>
      <c r="EX413" s="272" t="s">
        <v>6977</v>
      </c>
      <c r="EY413" s="272" t="s">
        <v>6977</v>
      </c>
      <c r="EZ413" s="272" t="s">
        <v>6977</v>
      </c>
      <c r="FA413" s="272" t="s">
        <v>6977</v>
      </c>
      <c r="FB413" s="272" t="s">
        <v>6977</v>
      </c>
      <c r="FC413" s="272" t="s">
        <v>6977</v>
      </c>
      <c r="FD413" s="272" t="s">
        <v>6977</v>
      </c>
      <c r="FE413" s="272" t="s">
        <v>6977</v>
      </c>
      <c r="FF413" s="272" t="s">
        <v>6977</v>
      </c>
      <c r="FG413" s="272" t="s">
        <v>6977</v>
      </c>
      <c r="FH413" s="272" t="s">
        <v>6977</v>
      </c>
      <c r="FI413" s="272" t="s">
        <v>6977</v>
      </c>
      <c r="FJ413" s="272" t="s">
        <v>6977</v>
      </c>
      <c r="FK413" s="272" t="s">
        <v>6977</v>
      </c>
      <c r="FL413" s="272" t="s">
        <v>6977</v>
      </c>
      <c r="FM413" s="272" t="s">
        <v>6977</v>
      </c>
      <c r="FN413" s="272" t="s">
        <v>6977</v>
      </c>
      <c r="FO413" s="272" t="s">
        <v>6977</v>
      </c>
      <c r="FP413" s="272" t="s">
        <v>6977</v>
      </c>
      <c r="FQ413" s="272" t="s">
        <v>6977</v>
      </c>
      <c r="FR413" s="272" t="s">
        <v>6977</v>
      </c>
      <c r="FS413" s="272" t="s">
        <v>6977</v>
      </c>
      <c r="FT413" s="272" t="s">
        <v>6977</v>
      </c>
      <c r="FU413" s="272" t="s">
        <v>6977</v>
      </c>
      <c r="FV413" s="272" t="s">
        <v>6977</v>
      </c>
      <c r="FW413" s="272" t="s">
        <v>6977</v>
      </c>
      <c r="FX413" s="272" t="s">
        <v>6977</v>
      </c>
      <c r="FY413" s="272" t="s">
        <v>6977</v>
      </c>
      <c r="FZ413" s="272" t="s">
        <v>6977</v>
      </c>
      <c r="GA413" s="272" t="s">
        <v>6977</v>
      </c>
      <c r="GB413" s="272" t="s">
        <v>6977</v>
      </c>
      <c r="GC413" s="272" t="s">
        <v>6977</v>
      </c>
      <c r="GD413" s="272" t="s">
        <v>6977</v>
      </c>
      <c r="GE413" s="272" t="s">
        <v>6977</v>
      </c>
      <c r="GF413" s="272" t="s">
        <v>6977</v>
      </c>
      <c r="GG413" s="272" t="s">
        <v>6977</v>
      </c>
      <c r="GH413" s="272" t="s">
        <v>6977</v>
      </c>
      <c r="GI413" s="272" t="s">
        <v>6977</v>
      </c>
      <c r="GJ413" s="272" t="s">
        <v>6977</v>
      </c>
      <c r="GK413" s="272" t="s">
        <v>6977</v>
      </c>
      <c r="GL413" s="272" t="s">
        <v>6977</v>
      </c>
      <c r="GM413" s="272" t="s">
        <v>6977</v>
      </c>
      <c r="GN413" s="272" t="s">
        <v>6977</v>
      </c>
      <c r="GO413" s="272" t="s">
        <v>6977</v>
      </c>
      <c r="GP413" s="272" t="s">
        <v>6977</v>
      </c>
      <c r="GQ413" s="272" t="s">
        <v>6977</v>
      </c>
      <c r="GR413" s="272" t="s">
        <v>6977</v>
      </c>
      <c r="GS413" s="272" t="s">
        <v>6977</v>
      </c>
      <c r="GT413" s="272" t="s">
        <v>6977</v>
      </c>
      <c r="GU413" s="272" t="s">
        <v>6977</v>
      </c>
      <c r="GV413" s="272" t="s">
        <v>6977</v>
      </c>
      <c r="GW413" s="272" t="s">
        <v>6977</v>
      </c>
      <c r="GX413" s="272" t="s">
        <v>6977</v>
      </c>
      <c r="GY413" s="272" t="s">
        <v>6977</v>
      </c>
      <c r="GZ413" s="272" t="s">
        <v>6977</v>
      </c>
      <c r="HA413" s="272" t="s">
        <v>6977</v>
      </c>
      <c r="HB413" s="272" t="s">
        <v>6977</v>
      </c>
      <c r="HC413" s="272" t="s">
        <v>6977</v>
      </c>
      <c r="HD413" s="272" t="s">
        <v>6977</v>
      </c>
      <c r="HE413" s="272" t="s">
        <v>6977</v>
      </c>
      <c r="HF413" s="272" t="s">
        <v>6977</v>
      </c>
      <c r="HG413" s="272" t="s">
        <v>6977</v>
      </c>
      <c r="HH413" s="272" t="s">
        <v>6977</v>
      </c>
      <c r="HI413" s="272" t="s">
        <v>6977</v>
      </c>
      <c r="HJ413" s="272" t="s">
        <v>6977</v>
      </c>
      <c r="HK413" s="272" t="s">
        <v>6977</v>
      </c>
      <c r="HL413" s="272" t="s">
        <v>6977</v>
      </c>
      <c r="HM413" s="272" t="s">
        <v>6977</v>
      </c>
      <c r="HN413" s="272" t="s">
        <v>6977</v>
      </c>
      <c r="HO413" s="272" t="s">
        <v>6977</v>
      </c>
      <c r="HP413" s="272" t="s">
        <v>6977</v>
      </c>
      <c r="HQ413" s="272" t="s">
        <v>6977</v>
      </c>
    </row>
    <row r="414" spans="1:225">
      <c r="C414" s="229"/>
      <c r="E414" s="229" t="s">
        <v>7216</v>
      </c>
      <c r="F414" s="235" t="s">
        <v>7297</v>
      </c>
      <c r="G414" s="260" t="s">
        <v>7206</v>
      </c>
      <c r="H414" s="261" t="s">
        <v>7213</v>
      </c>
      <c r="I414" s="272">
        <v>0.95040000000000002</v>
      </c>
      <c r="J414" s="272">
        <v>0</v>
      </c>
      <c r="K414" s="272">
        <v>1.3766</v>
      </c>
      <c r="L414" s="272" t="s">
        <v>135</v>
      </c>
      <c r="M414" s="272" t="s">
        <v>135</v>
      </c>
      <c r="N414" s="272">
        <v>1.0660000000000001</v>
      </c>
      <c r="O414" s="272">
        <v>1.2130000000000001</v>
      </c>
      <c r="P414" s="272">
        <v>1.3593</v>
      </c>
      <c r="Q414" s="272">
        <v>0.99250000000000005</v>
      </c>
      <c r="R414" s="272">
        <v>0.92720000000000002</v>
      </c>
      <c r="S414" s="272">
        <v>0</v>
      </c>
      <c r="T414" s="272">
        <v>0.2908</v>
      </c>
      <c r="U414" s="272">
        <v>5.1700000000000003E-2</v>
      </c>
      <c r="V414" s="272" t="s">
        <v>135</v>
      </c>
      <c r="W414" s="272">
        <v>2.76E-2</v>
      </c>
      <c r="X414" s="272">
        <v>1.8382000000000001</v>
      </c>
      <c r="Y414" s="272">
        <v>4.3700000000000003E-2</v>
      </c>
      <c r="Z414" s="272" t="s">
        <v>135</v>
      </c>
      <c r="AA414" s="272">
        <v>1.8687</v>
      </c>
      <c r="AB414" s="272" t="s">
        <v>135</v>
      </c>
      <c r="AC414" s="272">
        <v>1.1397999999999999</v>
      </c>
      <c r="AD414" s="272" t="s">
        <v>135</v>
      </c>
      <c r="AE414" s="272">
        <v>5.2200000000000003E-2</v>
      </c>
      <c r="AF414" s="272">
        <v>1.9765999999999999</v>
      </c>
      <c r="AG414" s="272" t="s">
        <v>135</v>
      </c>
      <c r="AH414" s="272" t="s">
        <v>135</v>
      </c>
      <c r="AI414" s="272">
        <v>0.49390000000000001</v>
      </c>
      <c r="AJ414" s="272">
        <v>1.0564</v>
      </c>
      <c r="AK414" s="272">
        <v>0</v>
      </c>
      <c r="AL414" s="272">
        <v>0.70079999999999998</v>
      </c>
      <c r="AM414" s="272">
        <v>6.9000000000000006E-2</v>
      </c>
      <c r="AN414" s="272">
        <v>0</v>
      </c>
      <c r="AO414" s="272">
        <v>0.24030000000000001</v>
      </c>
      <c r="AP414" s="272" t="s">
        <v>135</v>
      </c>
      <c r="AQ414" s="272">
        <v>1.8588</v>
      </c>
      <c r="AR414" s="272">
        <v>0.46350000000000002</v>
      </c>
      <c r="AS414" s="272">
        <v>0</v>
      </c>
      <c r="AT414" s="272">
        <v>1.4859</v>
      </c>
      <c r="AU414" s="272">
        <v>1.9569000000000001</v>
      </c>
      <c r="AV414" s="272" t="s">
        <v>135</v>
      </c>
      <c r="AW414" s="272">
        <v>0.3805</v>
      </c>
      <c r="AX414" s="272" t="s">
        <v>135</v>
      </c>
      <c r="AY414" s="272">
        <v>1.9371</v>
      </c>
      <c r="AZ414" s="272">
        <v>1.3312999999999999</v>
      </c>
      <c r="BA414" s="272">
        <v>0.23480000000000001</v>
      </c>
      <c r="BB414" s="272">
        <v>3.4099999999999998E-2</v>
      </c>
      <c r="BC414" s="272" t="s">
        <v>135</v>
      </c>
      <c r="BD414" s="272" t="s">
        <v>135</v>
      </c>
      <c r="BE414" s="272">
        <v>0</v>
      </c>
      <c r="BF414" s="272" t="s">
        <v>135</v>
      </c>
      <c r="BG414" s="272">
        <v>1.8877000000000002</v>
      </c>
      <c r="BH414" s="272">
        <v>14.6289</v>
      </c>
      <c r="BI414" s="272">
        <v>0</v>
      </c>
      <c r="BJ414" s="272">
        <v>1.2198</v>
      </c>
      <c r="BK414" s="272">
        <v>0.74070000000000003</v>
      </c>
      <c r="BL414" s="272">
        <v>1.7941</v>
      </c>
      <c r="BM414" s="272">
        <v>2.0539000000000001</v>
      </c>
      <c r="BN414" s="272">
        <v>0</v>
      </c>
      <c r="BO414" s="272">
        <v>1.3433999999999999</v>
      </c>
      <c r="BP414" s="272">
        <v>1.7482</v>
      </c>
      <c r="BQ414" s="272">
        <v>0.127</v>
      </c>
      <c r="BR414" s="272">
        <v>1.2505999999999999</v>
      </c>
      <c r="BS414" s="272">
        <v>2.0705</v>
      </c>
      <c r="BT414" s="272">
        <v>0.11849999999999999</v>
      </c>
      <c r="BU414" s="272">
        <v>0.84850000000000003</v>
      </c>
      <c r="BV414" s="272">
        <v>1.8947000000000001</v>
      </c>
      <c r="BW414" s="272">
        <v>4.4400000000000002E-2</v>
      </c>
      <c r="BX414" s="272" t="s">
        <v>135</v>
      </c>
      <c r="BY414" s="272" t="s">
        <v>135</v>
      </c>
      <c r="BZ414" s="272" t="s">
        <v>135</v>
      </c>
      <c r="CA414" s="272" t="s">
        <v>135</v>
      </c>
      <c r="CB414" s="272" t="s">
        <v>135</v>
      </c>
      <c r="CC414" s="272">
        <v>2.0569999999999999</v>
      </c>
      <c r="CD414" s="272">
        <v>2.0714000000000001</v>
      </c>
      <c r="CE414" s="272" t="s">
        <v>135</v>
      </c>
      <c r="CF414" s="272" t="s">
        <v>135</v>
      </c>
      <c r="CG414" s="272">
        <v>1.6800999999999999</v>
      </c>
      <c r="CH414" s="272">
        <v>2.0699999999999998</v>
      </c>
      <c r="CI414" s="272">
        <v>0.3805</v>
      </c>
      <c r="CJ414" s="272">
        <v>1.6691</v>
      </c>
      <c r="CK414" s="272" t="s">
        <v>135</v>
      </c>
      <c r="CL414" s="272">
        <v>9.8100000000000007E-2</v>
      </c>
      <c r="CM414" s="272">
        <v>1.0899000000000001</v>
      </c>
      <c r="CN414" s="272">
        <v>0.41149999999999998</v>
      </c>
      <c r="CO414" s="272">
        <v>0.42970000000000003</v>
      </c>
      <c r="CP414" s="272">
        <v>0.52070000000000005</v>
      </c>
      <c r="CQ414" s="272" t="s">
        <v>135</v>
      </c>
      <c r="CR414" s="272" t="s">
        <v>135</v>
      </c>
      <c r="CS414" s="272">
        <v>1.964</v>
      </c>
      <c r="CT414" s="272">
        <v>0.2019</v>
      </c>
      <c r="CU414" s="272">
        <v>1.6364999999999998</v>
      </c>
      <c r="CV414" s="272" t="s">
        <v>135</v>
      </c>
      <c r="CW414" s="272">
        <v>0.36940000000000001</v>
      </c>
      <c r="CX414" s="272">
        <v>2.0707</v>
      </c>
      <c r="CY414" s="272">
        <v>0.22209999999999999</v>
      </c>
      <c r="CZ414" s="272" t="s">
        <v>135</v>
      </c>
      <c r="DA414" s="272">
        <v>0.93210000000000004</v>
      </c>
      <c r="DB414" s="272">
        <v>0</v>
      </c>
      <c r="DC414" s="272" t="s">
        <v>135</v>
      </c>
      <c r="DD414" s="272">
        <v>0.50060000000000004</v>
      </c>
      <c r="DE414" s="272" t="s">
        <v>135</v>
      </c>
      <c r="DF414" s="272">
        <v>0</v>
      </c>
      <c r="DG414" s="272">
        <v>0.43809999999999999</v>
      </c>
      <c r="DH414" s="272">
        <v>2.19</v>
      </c>
      <c r="DI414" s="272" t="s">
        <v>135</v>
      </c>
      <c r="DJ414" s="272" t="s">
        <v>135</v>
      </c>
      <c r="DK414" s="272">
        <v>5.3400000000000003E-2</v>
      </c>
      <c r="DL414" s="272" t="s">
        <v>135</v>
      </c>
      <c r="DM414" s="272">
        <v>2.4462999999999999</v>
      </c>
      <c r="DN414" s="272" t="s">
        <v>135</v>
      </c>
      <c r="DO414" s="272">
        <v>2.419</v>
      </c>
      <c r="DP414" s="272">
        <v>2.1000000000000001E-2</v>
      </c>
      <c r="DQ414" s="272" t="s">
        <v>135</v>
      </c>
      <c r="DR414" s="272" t="s">
        <v>135</v>
      </c>
      <c r="DS414" s="272">
        <v>1.756</v>
      </c>
      <c r="DT414" s="272" t="s">
        <v>135</v>
      </c>
      <c r="DU414" s="272" t="s">
        <v>135</v>
      </c>
      <c r="DV414" s="272">
        <v>1.0046999999999999</v>
      </c>
      <c r="DW414" s="272">
        <v>0.82150000000000001</v>
      </c>
      <c r="DX414" s="272">
        <v>1.8619000000000001</v>
      </c>
      <c r="DY414" s="272">
        <v>1.1134999999999999</v>
      </c>
      <c r="DZ414" s="272">
        <v>1.3825000000000001</v>
      </c>
      <c r="EA414" s="272" t="s">
        <v>135</v>
      </c>
      <c r="EB414" s="272" t="s">
        <v>135</v>
      </c>
      <c r="EC414" s="272" t="s">
        <v>135</v>
      </c>
      <c r="ED414" s="272">
        <v>0.55889999999999995</v>
      </c>
      <c r="EE414" s="272">
        <v>2.0661</v>
      </c>
      <c r="EF414" s="272">
        <v>1.9782</v>
      </c>
      <c r="EG414" s="272" t="s">
        <v>135</v>
      </c>
      <c r="EH414" s="272">
        <v>2.2521</v>
      </c>
      <c r="EI414" s="272">
        <v>0</v>
      </c>
      <c r="EJ414" s="272" t="s">
        <v>135</v>
      </c>
      <c r="EK414" s="272">
        <v>1.7218</v>
      </c>
      <c r="EL414" s="272">
        <v>0.12859999999999999</v>
      </c>
      <c r="EM414" s="272" t="s">
        <v>135</v>
      </c>
      <c r="EN414" s="272">
        <v>0.95640000000000003</v>
      </c>
      <c r="EO414" s="272">
        <v>2.0219</v>
      </c>
      <c r="EP414" s="272" t="s">
        <v>6977</v>
      </c>
      <c r="EQ414" s="272" t="s">
        <v>6977</v>
      </c>
      <c r="ER414" s="272" t="s">
        <v>6977</v>
      </c>
      <c r="ES414" s="272" t="s">
        <v>6977</v>
      </c>
      <c r="ET414" s="272" t="s">
        <v>6977</v>
      </c>
      <c r="EU414" s="272" t="s">
        <v>6977</v>
      </c>
      <c r="EV414" s="272" t="s">
        <v>6977</v>
      </c>
      <c r="EW414" s="272" t="s">
        <v>6977</v>
      </c>
      <c r="EX414" s="272" t="s">
        <v>6977</v>
      </c>
      <c r="EY414" s="272" t="s">
        <v>6977</v>
      </c>
      <c r="EZ414" s="272" t="s">
        <v>6977</v>
      </c>
      <c r="FA414" s="272" t="s">
        <v>6977</v>
      </c>
      <c r="FB414" s="272" t="s">
        <v>6977</v>
      </c>
      <c r="FC414" s="272" t="s">
        <v>6977</v>
      </c>
      <c r="FD414" s="272" t="s">
        <v>6977</v>
      </c>
      <c r="FE414" s="272" t="s">
        <v>6977</v>
      </c>
      <c r="FF414" s="272" t="s">
        <v>6977</v>
      </c>
      <c r="FG414" s="272" t="s">
        <v>6977</v>
      </c>
      <c r="FH414" s="272" t="s">
        <v>6977</v>
      </c>
      <c r="FI414" s="272" t="s">
        <v>6977</v>
      </c>
      <c r="FJ414" s="272" t="s">
        <v>6977</v>
      </c>
      <c r="FK414" s="272" t="s">
        <v>6977</v>
      </c>
      <c r="FL414" s="272" t="s">
        <v>6977</v>
      </c>
      <c r="FM414" s="272" t="s">
        <v>6977</v>
      </c>
      <c r="FN414" s="272" t="s">
        <v>6977</v>
      </c>
      <c r="FO414" s="272" t="s">
        <v>6977</v>
      </c>
      <c r="FP414" s="272" t="s">
        <v>6977</v>
      </c>
      <c r="FQ414" s="272" t="s">
        <v>6977</v>
      </c>
      <c r="FR414" s="272" t="s">
        <v>6977</v>
      </c>
      <c r="FS414" s="272" t="s">
        <v>6977</v>
      </c>
      <c r="FT414" s="272" t="s">
        <v>6977</v>
      </c>
      <c r="FU414" s="272" t="s">
        <v>6977</v>
      </c>
      <c r="FV414" s="272" t="s">
        <v>6977</v>
      </c>
      <c r="FW414" s="272" t="s">
        <v>6977</v>
      </c>
      <c r="FX414" s="272" t="s">
        <v>6977</v>
      </c>
      <c r="FY414" s="272" t="s">
        <v>6977</v>
      </c>
      <c r="FZ414" s="272" t="s">
        <v>6977</v>
      </c>
      <c r="GA414" s="272" t="s">
        <v>6977</v>
      </c>
      <c r="GB414" s="272" t="s">
        <v>6977</v>
      </c>
      <c r="GC414" s="272" t="s">
        <v>6977</v>
      </c>
      <c r="GD414" s="272" t="s">
        <v>6977</v>
      </c>
      <c r="GE414" s="272" t="s">
        <v>6977</v>
      </c>
      <c r="GF414" s="272" t="s">
        <v>6977</v>
      </c>
      <c r="GG414" s="272" t="s">
        <v>6977</v>
      </c>
      <c r="GH414" s="272" t="s">
        <v>6977</v>
      </c>
      <c r="GI414" s="272" t="s">
        <v>6977</v>
      </c>
      <c r="GJ414" s="272" t="s">
        <v>6977</v>
      </c>
      <c r="GK414" s="272" t="s">
        <v>6977</v>
      </c>
      <c r="GL414" s="272" t="s">
        <v>6977</v>
      </c>
      <c r="GM414" s="272" t="s">
        <v>6977</v>
      </c>
      <c r="GN414" s="272" t="s">
        <v>6977</v>
      </c>
      <c r="GO414" s="272" t="s">
        <v>6977</v>
      </c>
      <c r="GP414" s="272" t="s">
        <v>6977</v>
      </c>
      <c r="GQ414" s="272" t="s">
        <v>6977</v>
      </c>
      <c r="GR414" s="272" t="s">
        <v>6977</v>
      </c>
      <c r="GS414" s="272" t="s">
        <v>6977</v>
      </c>
      <c r="GT414" s="272" t="s">
        <v>6977</v>
      </c>
      <c r="GU414" s="272" t="s">
        <v>6977</v>
      </c>
      <c r="GV414" s="272" t="s">
        <v>6977</v>
      </c>
      <c r="GW414" s="272" t="s">
        <v>6977</v>
      </c>
      <c r="GX414" s="272" t="s">
        <v>6977</v>
      </c>
      <c r="GY414" s="272" t="s">
        <v>6977</v>
      </c>
      <c r="GZ414" s="272" t="s">
        <v>6977</v>
      </c>
      <c r="HA414" s="272" t="s">
        <v>6977</v>
      </c>
      <c r="HB414" s="272" t="s">
        <v>6977</v>
      </c>
      <c r="HC414" s="272" t="s">
        <v>6977</v>
      </c>
      <c r="HD414" s="272" t="s">
        <v>6977</v>
      </c>
      <c r="HE414" s="272" t="s">
        <v>6977</v>
      </c>
      <c r="HF414" s="272" t="s">
        <v>6977</v>
      </c>
      <c r="HG414" s="272" t="s">
        <v>6977</v>
      </c>
      <c r="HH414" s="272" t="s">
        <v>6977</v>
      </c>
      <c r="HI414" s="272" t="s">
        <v>6977</v>
      </c>
      <c r="HJ414" s="272" t="s">
        <v>6977</v>
      </c>
      <c r="HK414" s="272" t="s">
        <v>6977</v>
      </c>
      <c r="HL414" s="272" t="s">
        <v>6977</v>
      </c>
      <c r="HM414" s="272" t="s">
        <v>6977</v>
      </c>
      <c r="HN414" s="272" t="s">
        <v>6977</v>
      </c>
      <c r="HO414" s="272" t="s">
        <v>6977</v>
      </c>
      <c r="HP414" s="272" t="s">
        <v>6977</v>
      </c>
      <c r="HQ414" s="272" t="s">
        <v>6977</v>
      </c>
    </row>
    <row r="415" spans="1:225">
      <c r="C415" s="229"/>
      <c r="E415" t="s">
        <v>7217</v>
      </c>
      <c r="F415" s="235" t="s">
        <v>7297</v>
      </c>
      <c r="G415" s="260" t="s">
        <v>7206</v>
      </c>
      <c r="H415" s="261" t="s">
        <v>7213</v>
      </c>
      <c r="I415" s="272">
        <v>0.94740000000000002</v>
      </c>
      <c r="J415" s="272">
        <v>0</v>
      </c>
      <c r="K415" s="272">
        <v>1.7461</v>
      </c>
      <c r="L415" s="272" t="s">
        <v>135</v>
      </c>
      <c r="M415" s="272" t="s">
        <v>135</v>
      </c>
      <c r="N415" s="272">
        <v>0.88719999999999999</v>
      </c>
      <c r="O415" s="272">
        <v>0.58150000000000002</v>
      </c>
      <c r="P415" s="272">
        <v>1.4961</v>
      </c>
      <c r="Q415" s="272">
        <v>1.0558000000000001</v>
      </c>
      <c r="R415" s="272">
        <v>0.3896</v>
      </c>
      <c r="S415" s="272">
        <v>0</v>
      </c>
      <c r="T415" s="272">
        <v>0.24729999999999999</v>
      </c>
      <c r="U415" s="272">
        <v>-5.3199999999999997E-2</v>
      </c>
      <c r="V415" s="272" t="s">
        <v>135</v>
      </c>
      <c r="W415" s="272">
        <v>6.9000000000000006E-2</v>
      </c>
      <c r="X415" s="272">
        <v>1.8148</v>
      </c>
      <c r="Y415" s="272">
        <v>-3.3799999999999997E-2</v>
      </c>
      <c r="Z415" s="272" t="s">
        <v>135</v>
      </c>
      <c r="AA415" s="272">
        <v>1.8151999999999999</v>
      </c>
      <c r="AB415" s="272" t="s">
        <v>135</v>
      </c>
      <c r="AC415" s="272">
        <v>0.96199999999999997</v>
      </c>
      <c r="AD415" s="272" t="s">
        <v>135</v>
      </c>
      <c r="AE415" s="272">
        <v>6.3E-2</v>
      </c>
      <c r="AF415" s="272">
        <v>1.9578</v>
      </c>
      <c r="AG415" s="272">
        <v>-8.5900000000000004E-2</v>
      </c>
      <c r="AH415" s="272" t="s">
        <v>135</v>
      </c>
      <c r="AI415" s="272">
        <v>0.46029999999999999</v>
      </c>
      <c r="AJ415" s="272">
        <v>0.9869</v>
      </c>
      <c r="AK415" s="272">
        <v>1.4775</v>
      </c>
      <c r="AL415" s="272">
        <v>0.77929999999999999</v>
      </c>
      <c r="AM415" s="272">
        <v>5.7700000000000001E-2</v>
      </c>
      <c r="AN415" s="272">
        <v>0</v>
      </c>
      <c r="AO415" s="272">
        <v>0.26040000000000002</v>
      </c>
      <c r="AP415" s="272" t="s">
        <v>135</v>
      </c>
      <c r="AQ415" s="272">
        <v>1.8986000000000001</v>
      </c>
      <c r="AR415" s="272">
        <v>0.46289999999999998</v>
      </c>
      <c r="AS415" s="272">
        <v>7.3925000000000001</v>
      </c>
      <c r="AT415" s="272">
        <v>1.4253</v>
      </c>
      <c r="AU415" s="272">
        <v>1.9300000000000002</v>
      </c>
      <c r="AV415" s="272" t="s">
        <v>135</v>
      </c>
      <c r="AW415" s="272">
        <v>0.98450000000000004</v>
      </c>
      <c r="AX415" s="272" t="s">
        <v>135</v>
      </c>
      <c r="AY415" s="272">
        <v>1.9359999999999999</v>
      </c>
      <c r="AZ415" s="272">
        <v>1.3030999999999999</v>
      </c>
      <c r="BA415" s="272">
        <v>0.2306</v>
      </c>
      <c r="BB415" s="272">
        <v>0.30780000000000002</v>
      </c>
      <c r="BC415" s="272" t="s">
        <v>135</v>
      </c>
      <c r="BD415" s="272" t="s">
        <v>135</v>
      </c>
      <c r="BE415" s="272">
        <v>0</v>
      </c>
      <c r="BF415" s="272" t="s">
        <v>135</v>
      </c>
      <c r="BG415" s="272">
        <v>1.4408000000000001</v>
      </c>
      <c r="BH415" s="272">
        <v>4.7740999999999998</v>
      </c>
      <c r="BI415" s="272">
        <v>0</v>
      </c>
      <c r="BJ415" s="272">
        <v>1.2175</v>
      </c>
      <c r="BK415" s="272">
        <v>0.1166</v>
      </c>
      <c r="BL415" s="272">
        <v>1.7770999999999999</v>
      </c>
      <c r="BM415" s="272">
        <v>2.0272000000000001</v>
      </c>
      <c r="BN415" s="272">
        <v>0</v>
      </c>
      <c r="BO415" s="272">
        <v>1.3796999999999999</v>
      </c>
      <c r="BP415" s="272">
        <v>1.7496</v>
      </c>
      <c r="BQ415" s="272">
        <v>0.17929999999999999</v>
      </c>
      <c r="BR415" s="272">
        <v>1.2414000000000001</v>
      </c>
      <c r="BS415" s="272">
        <v>2.0688</v>
      </c>
      <c r="BT415" s="272">
        <v>0.1168</v>
      </c>
      <c r="BU415" s="272">
        <v>0.93959999999999999</v>
      </c>
      <c r="BV415" s="272">
        <v>1.8766</v>
      </c>
      <c r="BW415" s="272">
        <v>0</v>
      </c>
      <c r="BX415" s="272" t="s">
        <v>135</v>
      </c>
      <c r="BY415" s="272" t="s">
        <v>135</v>
      </c>
      <c r="BZ415" s="272" t="s">
        <v>135</v>
      </c>
      <c r="CA415" s="272" t="s">
        <v>135</v>
      </c>
      <c r="CB415" s="272" t="s">
        <v>135</v>
      </c>
      <c r="CC415" s="272">
        <v>2.0419</v>
      </c>
      <c r="CD415" s="272">
        <v>0</v>
      </c>
      <c r="CE415" s="272" t="s">
        <v>135</v>
      </c>
      <c r="CF415" s="272" t="s">
        <v>135</v>
      </c>
      <c r="CG415" s="272">
        <v>1.6583999999999999</v>
      </c>
      <c r="CH415" s="272">
        <v>1.8021</v>
      </c>
      <c r="CI415" s="272">
        <v>0.35020000000000001</v>
      </c>
      <c r="CJ415" s="272">
        <v>0.65590000000000004</v>
      </c>
      <c r="CK415" s="272" t="s">
        <v>135</v>
      </c>
      <c r="CL415" s="272">
        <v>0.15989999999999999</v>
      </c>
      <c r="CM415" s="272">
        <v>1.1224000000000001</v>
      </c>
      <c r="CN415" s="272">
        <v>0.32869999999999999</v>
      </c>
      <c r="CO415" s="272">
        <v>4.3799999999999999E-2</v>
      </c>
      <c r="CP415" s="272">
        <v>0.45129999999999998</v>
      </c>
      <c r="CQ415" s="272" t="s">
        <v>135</v>
      </c>
      <c r="CR415" s="272" t="s">
        <v>135</v>
      </c>
      <c r="CS415" s="272">
        <v>1.9262000000000001</v>
      </c>
      <c r="CT415" s="272">
        <v>0.21049999999999999</v>
      </c>
      <c r="CU415" s="272">
        <v>1.6214</v>
      </c>
      <c r="CV415" s="272" t="s">
        <v>135</v>
      </c>
      <c r="CW415" s="272">
        <v>1.3188</v>
      </c>
      <c r="CX415" s="272">
        <v>0.82779999999999998</v>
      </c>
      <c r="CY415" s="272">
        <v>0.2203</v>
      </c>
      <c r="CZ415" s="272">
        <v>0</v>
      </c>
      <c r="DA415" s="272">
        <v>0.72309999999999997</v>
      </c>
      <c r="DB415" s="272">
        <v>0</v>
      </c>
      <c r="DC415" s="272" t="s">
        <v>135</v>
      </c>
      <c r="DD415" s="272">
        <v>0.46760000000000002</v>
      </c>
      <c r="DE415" s="272">
        <v>1.8854</v>
      </c>
      <c r="DF415" s="272">
        <v>0</v>
      </c>
      <c r="DG415" s="272">
        <v>0.99809999999999999</v>
      </c>
      <c r="DH415" s="272">
        <v>1.6373</v>
      </c>
      <c r="DI415" s="272" t="s">
        <v>135</v>
      </c>
      <c r="DJ415" s="272" t="s">
        <v>135</v>
      </c>
      <c r="DK415" s="272">
        <v>5.0099999999999999E-2</v>
      </c>
      <c r="DL415" s="272" t="s">
        <v>135</v>
      </c>
      <c r="DM415" s="272">
        <v>2.2570000000000001</v>
      </c>
      <c r="DN415" s="272" t="s">
        <v>135</v>
      </c>
      <c r="DO415" s="272">
        <v>2.3864999999999998</v>
      </c>
      <c r="DP415" s="272">
        <v>9.2799999999999994E-2</v>
      </c>
      <c r="DQ415" s="272" t="s">
        <v>135</v>
      </c>
      <c r="DR415" s="272" t="s">
        <v>135</v>
      </c>
      <c r="DS415" s="272">
        <v>1.6883999999999999</v>
      </c>
      <c r="DT415" s="272" t="s">
        <v>135</v>
      </c>
      <c r="DU415" s="272" t="s">
        <v>135</v>
      </c>
      <c r="DV415" s="272">
        <v>0.61670000000000003</v>
      </c>
      <c r="DW415" s="272">
        <v>0.79479999999999995</v>
      </c>
      <c r="DX415" s="272">
        <v>1.8926000000000001</v>
      </c>
      <c r="DY415" s="272">
        <v>1.1482000000000001</v>
      </c>
      <c r="DZ415" s="272">
        <v>1.1358999999999999</v>
      </c>
      <c r="EA415" s="272" t="s">
        <v>135</v>
      </c>
      <c r="EB415" s="272" t="s">
        <v>135</v>
      </c>
      <c r="EC415" s="272" t="s">
        <v>135</v>
      </c>
      <c r="ED415" s="272">
        <v>0.9798</v>
      </c>
      <c r="EE415" s="272">
        <v>2.06</v>
      </c>
      <c r="EF415" s="272">
        <v>1.2494000000000001</v>
      </c>
      <c r="EG415" s="272" t="s">
        <v>135</v>
      </c>
      <c r="EH415" s="272">
        <v>2.1274000000000002</v>
      </c>
      <c r="EI415" s="272" t="s">
        <v>135</v>
      </c>
      <c r="EJ415" s="272" t="s">
        <v>135</v>
      </c>
      <c r="EK415" s="272">
        <v>1.6989000000000001</v>
      </c>
      <c r="EL415" s="272">
        <v>2.3092999999999999</v>
      </c>
      <c r="EM415" s="272" t="s">
        <v>135</v>
      </c>
      <c r="EN415" s="272">
        <v>0.59560000000000002</v>
      </c>
      <c r="EO415" s="272">
        <v>1.9956</v>
      </c>
      <c r="EP415" s="272" t="s">
        <v>6977</v>
      </c>
      <c r="EQ415" s="272" t="s">
        <v>6977</v>
      </c>
      <c r="ER415" s="272" t="s">
        <v>6977</v>
      </c>
      <c r="ES415" s="272" t="s">
        <v>6977</v>
      </c>
      <c r="ET415" s="272" t="s">
        <v>6977</v>
      </c>
      <c r="EU415" s="272" t="s">
        <v>6977</v>
      </c>
      <c r="EV415" s="272" t="s">
        <v>6977</v>
      </c>
      <c r="EW415" s="272" t="s">
        <v>6977</v>
      </c>
      <c r="EX415" s="272" t="s">
        <v>6977</v>
      </c>
      <c r="EY415" s="272" t="s">
        <v>6977</v>
      </c>
      <c r="EZ415" s="272" t="s">
        <v>6977</v>
      </c>
      <c r="FA415" s="272" t="s">
        <v>6977</v>
      </c>
      <c r="FB415" s="272" t="s">
        <v>6977</v>
      </c>
      <c r="FC415" s="272" t="s">
        <v>6977</v>
      </c>
      <c r="FD415" s="272" t="s">
        <v>6977</v>
      </c>
      <c r="FE415" s="272" t="s">
        <v>6977</v>
      </c>
      <c r="FF415" s="272" t="s">
        <v>6977</v>
      </c>
      <c r="FG415" s="272" t="s">
        <v>6977</v>
      </c>
      <c r="FH415" s="272" t="s">
        <v>6977</v>
      </c>
      <c r="FI415" s="272" t="s">
        <v>6977</v>
      </c>
      <c r="FJ415" s="272" t="s">
        <v>6977</v>
      </c>
      <c r="FK415" s="272" t="s">
        <v>6977</v>
      </c>
      <c r="FL415" s="272" t="s">
        <v>6977</v>
      </c>
      <c r="FM415" s="272" t="s">
        <v>6977</v>
      </c>
      <c r="FN415" s="272" t="s">
        <v>6977</v>
      </c>
      <c r="FO415" s="272" t="s">
        <v>6977</v>
      </c>
      <c r="FP415" s="272" t="s">
        <v>6977</v>
      </c>
      <c r="FQ415" s="272" t="s">
        <v>6977</v>
      </c>
      <c r="FR415" s="272" t="s">
        <v>6977</v>
      </c>
      <c r="FS415" s="272" t="s">
        <v>6977</v>
      </c>
      <c r="FT415" s="272" t="s">
        <v>6977</v>
      </c>
      <c r="FU415" s="272" t="s">
        <v>6977</v>
      </c>
      <c r="FV415" s="272" t="s">
        <v>6977</v>
      </c>
      <c r="FW415" s="272" t="s">
        <v>6977</v>
      </c>
      <c r="FX415" s="272" t="s">
        <v>6977</v>
      </c>
      <c r="FY415" s="272" t="s">
        <v>6977</v>
      </c>
      <c r="FZ415" s="272" t="s">
        <v>6977</v>
      </c>
      <c r="GA415" s="272" t="s">
        <v>6977</v>
      </c>
      <c r="GB415" s="272" t="s">
        <v>6977</v>
      </c>
      <c r="GC415" s="272" t="s">
        <v>6977</v>
      </c>
      <c r="GD415" s="272" t="s">
        <v>6977</v>
      </c>
      <c r="GE415" s="272" t="s">
        <v>6977</v>
      </c>
      <c r="GF415" s="272" t="s">
        <v>6977</v>
      </c>
      <c r="GG415" s="272" t="s">
        <v>6977</v>
      </c>
      <c r="GH415" s="272" t="s">
        <v>6977</v>
      </c>
      <c r="GI415" s="272" t="s">
        <v>6977</v>
      </c>
      <c r="GJ415" s="272" t="s">
        <v>6977</v>
      </c>
      <c r="GK415" s="272" t="s">
        <v>6977</v>
      </c>
      <c r="GL415" s="272" t="s">
        <v>6977</v>
      </c>
      <c r="GM415" s="272" t="s">
        <v>6977</v>
      </c>
      <c r="GN415" s="272" t="s">
        <v>6977</v>
      </c>
      <c r="GO415" s="272" t="s">
        <v>6977</v>
      </c>
      <c r="GP415" s="272" t="s">
        <v>6977</v>
      </c>
      <c r="GQ415" s="272" t="s">
        <v>6977</v>
      </c>
      <c r="GR415" s="272" t="s">
        <v>6977</v>
      </c>
      <c r="GS415" s="272" t="s">
        <v>6977</v>
      </c>
      <c r="GT415" s="272" t="s">
        <v>6977</v>
      </c>
      <c r="GU415" s="272" t="s">
        <v>6977</v>
      </c>
      <c r="GV415" s="272" t="s">
        <v>6977</v>
      </c>
      <c r="GW415" s="272" t="s">
        <v>6977</v>
      </c>
      <c r="GX415" s="272" t="s">
        <v>6977</v>
      </c>
      <c r="GY415" s="272" t="s">
        <v>6977</v>
      </c>
      <c r="GZ415" s="272" t="s">
        <v>6977</v>
      </c>
      <c r="HA415" s="272" t="s">
        <v>6977</v>
      </c>
      <c r="HB415" s="272" t="s">
        <v>6977</v>
      </c>
      <c r="HC415" s="272" t="s">
        <v>6977</v>
      </c>
      <c r="HD415" s="272" t="s">
        <v>6977</v>
      </c>
      <c r="HE415" s="272" t="s">
        <v>6977</v>
      </c>
      <c r="HF415" s="272" t="s">
        <v>6977</v>
      </c>
      <c r="HG415" s="272" t="s">
        <v>6977</v>
      </c>
      <c r="HH415" s="272" t="s">
        <v>6977</v>
      </c>
      <c r="HI415" s="272" t="s">
        <v>6977</v>
      </c>
      <c r="HJ415" s="272" t="s">
        <v>6977</v>
      </c>
      <c r="HK415" s="272" t="s">
        <v>6977</v>
      </c>
      <c r="HL415" s="272" t="s">
        <v>6977</v>
      </c>
      <c r="HM415" s="272" t="s">
        <v>6977</v>
      </c>
      <c r="HN415" s="272" t="s">
        <v>6977</v>
      </c>
      <c r="HO415" s="272" t="s">
        <v>6977</v>
      </c>
      <c r="HP415" s="272" t="s">
        <v>6977</v>
      </c>
      <c r="HQ415" s="272" t="s">
        <v>6977</v>
      </c>
    </row>
    <row r="416" spans="1:225">
      <c r="A416" t="s">
        <v>7274</v>
      </c>
      <c r="C416" s="229"/>
      <c r="D416" s="212" t="s">
        <v>7298</v>
      </c>
      <c r="F416" s="235"/>
      <c r="G416" s="260" t="s">
        <v>7219</v>
      </c>
      <c r="H416" s="261" t="s">
        <v>7219</v>
      </c>
      <c r="I416" s="211" t="s">
        <v>7219</v>
      </c>
      <c r="J416" s="211" t="s">
        <v>7219</v>
      </c>
      <c r="K416" s="211" t="s">
        <v>7219</v>
      </c>
      <c r="L416" s="211" t="s">
        <v>7219</v>
      </c>
      <c r="M416" s="211" t="s">
        <v>7219</v>
      </c>
      <c r="N416" s="211" t="s">
        <v>7219</v>
      </c>
      <c r="O416" s="211" t="s">
        <v>7219</v>
      </c>
      <c r="P416" s="211" t="s">
        <v>7219</v>
      </c>
      <c r="Q416" s="211" t="s">
        <v>7219</v>
      </c>
      <c r="R416" s="211" t="s">
        <v>7219</v>
      </c>
      <c r="S416" s="211" t="s">
        <v>7219</v>
      </c>
      <c r="T416" s="211" t="s">
        <v>7219</v>
      </c>
      <c r="U416" s="211" t="s">
        <v>7219</v>
      </c>
      <c r="V416" s="211" t="s">
        <v>7219</v>
      </c>
      <c r="W416" s="211" t="s">
        <v>7219</v>
      </c>
      <c r="X416" s="211" t="s">
        <v>7219</v>
      </c>
      <c r="Y416" s="211" t="s">
        <v>7219</v>
      </c>
      <c r="Z416" s="211" t="s">
        <v>7219</v>
      </c>
      <c r="AA416" s="211" t="s">
        <v>7219</v>
      </c>
      <c r="AB416" s="211" t="s">
        <v>7219</v>
      </c>
      <c r="AC416" s="211" t="s">
        <v>7219</v>
      </c>
      <c r="AD416" s="211" t="s">
        <v>7219</v>
      </c>
      <c r="AE416" s="211" t="s">
        <v>7219</v>
      </c>
      <c r="AF416" s="211" t="s">
        <v>7219</v>
      </c>
      <c r="AG416" s="211" t="s">
        <v>7219</v>
      </c>
      <c r="AH416" s="211" t="s">
        <v>7219</v>
      </c>
      <c r="AI416" s="211" t="s">
        <v>7219</v>
      </c>
      <c r="AJ416" s="211" t="s">
        <v>7219</v>
      </c>
      <c r="AK416" s="211" t="s">
        <v>7219</v>
      </c>
      <c r="AL416" s="211" t="s">
        <v>7219</v>
      </c>
      <c r="AM416" s="211" t="s">
        <v>7219</v>
      </c>
      <c r="AN416" s="211" t="s">
        <v>7219</v>
      </c>
      <c r="AO416" s="211" t="s">
        <v>7219</v>
      </c>
      <c r="AP416" s="211" t="s">
        <v>7219</v>
      </c>
      <c r="AQ416" s="211" t="s">
        <v>7219</v>
      </c>
      <c r="AR416" s="211" t="s">
        <v>7219</v>
      </c>
      <c r="AS416" s="211" t="s">
        <v>7219</v>
      </c>
      <c r="AT416" s="211" t="s">
        <v>7219</v>
      </c>
      <c r="AU416" s="211" t="s">
        <v>7219</v>
      </c>
      <c r="AV416" s="211" t="s">
        <v>7219</v>
      </c>
      <c r="AW416" s="211" t="s">
        <v>7219</v>
      </c>
      <c r="AX416" s="211" t="s">
        <v>7219</v>
      </c>
      <c r="AY416" s="211" t="s">
        <v>7219</v>
      </c>
      <c r="AZ416" s="211" t="s">
        <v>7219</v>
      </c>
      <c r="BA416" s="211" t="s">
        <v>7219</v>
      </c>
      <c r="BB416" s="211" t="s">
        <v>7219</v>
      </c>
      <c r="BC416" s="211" t="s">
        <v>7219</v>
      </c>
      <c r="BD416" s="211" t="s">
        <v>7219</v>
      </c>
      <c r="BE416" s="211" t="s">
        <v>7219</v>
      </c>
      <c r="BF416" s="211" t="s">
        <v>7219</v>
      </c>
      <c r="BG416" s="211" t="s">
        <v>7219</v>
      </c>
      <c r="BH416" s="211" t="s">
        <v>7219</v>
      </c>
      <c r="BI416" s="211" t="s">
        <v>7219</v>
      </c>
      <c r="BJ416" s="211" t="s">
        <v>7219</v>
      </c>
      <c r="BK416" s="211" t="s">
        <v>7219</v>
      </c>
      <c r="BL416" s="211" t="s">
        <v>7219</v>
      </c>
      <c r="BM416" s="211" t="s">
        <v>7219</v>
      </c>
      <c r="BN416" s="211" t="s">
        <v>7219</v>
      </c>
      <c r="BO416" s="211" t="s">
        <v>7219</v>
      </c>
      <c r="BP416" s="211" t="s">
        <v>7219</v>
      </c>
      <c r="BQ416" s="211" t="s">
        <v>7219</v>
      </c>
      <c r="BR416" s="211" t="s">
        <v>7219</v>
      </c>
      <c r="BS416" s="211" t="s">
        <v>7219</v>
      </c>
      <c r="BT416" s="211" t="s">
        <v>7219</v>
      </c>
      <c r="BU416" s="211" t="s">
        <v>7219</v>
      </c>
      <c r="BV416" s="211" t="s">
        <v>7219</v>
      </c>
      <c r="BW416" s="211" t="s">
        <v>7219</v>
      </c>
      <c r="BX416" s="211" t="s">
        <v>7219</v>
      </c>
      <c r="BY416" s="211" t="s">
        <v>7219</v>
      </c>
      <c r="BZ416" s="211" t="s">
        <v>7219</v>
      </c>
      <c r="CA416" s="211" t="s">
        <v>7219</v>
      </c>
      <c r="CB416" s="211" t="s">
        <v>7219</v>
      </c>
      <c r="CC416" s="211" t="s">
        <v>7219</v>
      </c>
      <c r="CD416" s="211" t="s">
        <v>7219</v>
      </c>
      <c r="CE416" s="211" t="s">
        <v>7219</v>
      </c>
      <c r="CF416" s="211" t="s">
        <v>7219</v>
      </c>
      <c r="CG416" s="211" t="s">
        <v>7219</v>
      </c>
      <c r="CH416" s="211" t="s">
        <v>7219</v>
      </c>
      <c r="CI416" s="211" t="s">
        <v>7219</v>
      </c>
      <c r="CJ416" s="211" t="s">
        <v>7219</v>
      </c>
      <c r="CK416" s="211" t="s">
        <v>7219</v>
      </c>
      <c r="CL416" s="211" t="s">
        <v>7219</v>
      </c>
      <c r="CM416" s="211" t="s">
        <v>7219</v>
      </c>
      <c r="CN416" s="211" t="s">
        <v>7219</v>
      </c>
      <c r="CO416" s="211" t="s">
        <v>7219</v>
      </c>
      <c r="CP416" s="211" t="s">
        <v>7219</v>
      </c>
      <c r="CQ416" s="211" t="s">
        <v>7219</v>
      </c>
      <c r="CR416" s="211" t="s">
        <v>7219</v>
      </c>
      <c r="CS416" s="211" t="s">
        <v>7219</v>
      </c>
      <c r="CT416" s="211" t="s">
        <v>7219</v>
      </c>
      <c r="CU416" s="211" t="s">
        <v>7219</v>
      </c>
      <c r="CV416" s="211" t="s">
        <v>7219</v>
      </c>
      <c r="CW416" s="211" t="s">
        <v>7219</v>
      </c>
      <c r="CX416" s="211" t="s">
        <v>7219</v>
      </c>
      <c r="CY416" s="211" t="s">
        <v>7219</v>
      </c>
      <c r="CZ416" s="211" t="s">
        <v>7219</v>
      </c>
      <c r="DA416" s="211" t="s">
        <v>7219</v>
      </c>
      <c r="DB416" s="211" t="s">
        <v>7219</v>
      </c>
      <c r="DC416" s="211" t="s">
        <v>7219</v>
      </c>
      <c r="DD416" s="211" t="s">
        <v>7219</v>
      </c>
      <c r="DE416" s="211" t="s">
        <v>7219</v>
      </c>
      <c r="DF416" s="211" t="s">
        <v>7219</v>
      </c>
      <c r="DG416" s="211" t="s">
        <v>7219</v>
      </c>
      <c r="DH416" s="211" t="s">
        <v>7219</v>
      </c>
      <c r="DI416" s="211" t="s">
        <v>7219</v>
      </c>
      <c r="DJ416" s="211" t="s">
        <v>7219</v>
      </c>
      <c r="DK416" s="211" t="s">
        <v>7219</v>
      </c>
      <c r="DL416" s="211" t="s">
        <v>7219</v>
      </c>
      <c r="DM416" s="211" t="s">
        <v>7219</v>
      </c>
      <c r="DN416" s="211" t="s">
        <v>7219</v>
      </c>
      <c r="DO416" s="211" t="s">
        <v>7219</v>
      </c>
      <c r="DP416" s="211" t="s">
        <v>7219</v>
      </c>
      <c r="DQ416" s="211" t="s">
        <v>7219</v>
      </c>
      <c r="DR416" s="211" t="s">
        <v>7219</v>
      </c>
      <c r="DS416" s="211" t="s">
        <v>7219</v>
      </c>
      <c r="DT416" s="211" t="s">
        <v>7219</v>
      </c>
      <c r="DU416" s="211" t="s">
        <v>7219</v>
      </c>
      <c r="DV416" s="211" t="s">
        <v>7219</v>
      </c>
      <c r="DW416" s="211" t="s">
        <v>7219</v>
      </c>
      <c r="DX416" s="211">
        <v>1.8926000000000001</v>
      </c>
      <c r="DY416" s="211" t="s">
        <v>7219</v>
      </c>
      <c r="DZ416" s="211" t="s">
        <v>7219</v>
      </c>
      <c r="EA416" s="211" t="s">
        <v>7219</v>
      </c>
      <c r="EB416" s="211" t="s">
        <v>7219</v>
      </c>
      <c r="EC416" s="211" t="s">
        <v>7219</v>
      </c>
      <c r="ED416" s="211" t="s">
        <v>7219</v>
      </c>
      <c r="EE416" s="211" t="s">
        <v>7219</v>
      </c>
      <c r="EF416" s="211" t="s">
        <v>7219</v>
      </c>
      <c r="EG416" s="211" t="s">
        <v>7219</v>
      </c>
      <c r="EH416" s="211" t="s">
        <v>7219</v>
      </c>
      <c r="EI416" s="211" t="s">
        <v>135</v>
      </c>
      <c r="EJ416" s="211" t="s">
        <v>7219</v>
      </c>
      <c r="EK416" s="211" t="s">
        <v>7219</v>
      </c>
      <c r="EL416" s="211" t="s">
        <v>7219</v>
      </c>
      <c r="EM416" s="211" t="s">
        <v>7219</v>
      </c>
      <c r="EN416" s="211" t="s">
        <v>7219</v>
      </c>
      <c r="EO416" s="211" t="s">
        <v>7219</v>
      </c>
      <c r="EP416" s="211" t="s">
        <v>7219</v>
      </c>
      <c r="EQ416" s="211" t="s">
        <v>7219</v>
      </c>
      <c r="ER416" s="211" t="s">
        <v>7219</v>
      </c>
      <c r="ES416" s="211" t="s">
        <v>7219</v>
      </c>
      <c r="ET416" s="211" t="s">
        <v>7219</v>
      </c>
      <c r="EU416" s="211" t="s">
        <v>7219</v>
      </c>
      <c r="EV416" s="211" t="s">
        <v>7219</v>
      </c>
      <c r="EW416" s="211" t="s">
        <v>7219</v>
      </c>
      <c r="EX416" s="211" t="s">
        <v>7219</v>
      </c>
      <c r="EY416" s="211" t="s">
        <v>7219</v>
      </c>
      <c r="EZ416" s="211" t="s">
        <v>7219</v>
      </c>
      <c r="FA416" s="211" t="s">
        <v>7219</v>
      </c>
      <c r="FB416" s="211" t="s">
        <v>7219</v>
      </c>
      <c r="FC416" s="211" t="s">
        <v>7219</v>
      </c>
      <c r="FD416" s="211" t="s">
        <v>7219</v>
      </c>
      <c r="FE416" s="211" t="s">
        <v>7219</v>
      </c>
      <c r="FF416" s="211" t="s">
        <v>7219</v>
      </c>
      <c r="FG416" s="211" t="s">
        <v>7219</v>
      </c>
      <c r="FH416" s="211" t="s">
        <v>7219</v>
      </c>
      <c r="FI416" s="211" t="s">
        <v>7219</v>
      </c>
      <c r="FJ416" s="211" t="s">
        <v>7219</v>
      </c>
      <c r="FK416" s="211" t="s">
        <v>7219</v>
      </c>
      <c r="FL416" s="211" t="s">
        <v>7219</v>
      </c>
      <c r="FM416" s="211" t="s">
        <v>7219</v>
      </c>
      <c r="FN416" s="211" t="s">
        <v>7219</v>
      </c>
      <c r="FO416" s="211" t="s">
        <v>7219</v>
      </c>
      <c r="FP416" s="211" t="s">
        <v>7219</v>
      </c>
      <c r="FQ416" s="211" t="s">
        <v>7219</v>
      </c>
      <c r="FR416" s="211" t="s">
        <v>7219</v>
      </c>
      <c r="FS416" s="211" t="s">
        <v>7219</v>
      </c>
      <c r="FT416" s="211" t="s">
        <v>7219</v>
      </c>
      <c r="FU416" s="211" t="s">
        <v>7219</v>
      </c>
      <c r="FV416" s="211" t="s">
        <v>7219</v>
      </c>
      <c r="FW416" s="211" t="s">
        <v>7219</v>
      </c>
      <c r="FX416" s="211" t="s">
        <v>7219</v>
      </c>
      <c r="FY416" s="211" t="s">
        <v>7219</v>
      </c>
      <c r="FZ416" s="211" t="s">
        <v>7219</v>
      </c>
      <c r="GA416" s="211" t="s">
        <v>7219</v>
      </c>
      <c r="GB416" s="211" t="s">
        <v>7219</v>
      </c>
      <c r="GC416" s="211" t="s">
        <v>7219</v>
      </c>
      <c r="GD416" s="211" t="s">
        <v>7219</v>
      </c>
      <c r="GE416" s="211" t="s">
        <v>7219</v>
      </c>
      <c r="GF416" s="211" t="s">
        <v>7219</v>
      </c>
      <c r="GG416" s="211" t="s">
        <v>7219</v>
      </c>
      <c r="GH416" s="211" t="s">
        <v>7219</v>
      </c>
      <c r="GI416" s="211" t="s">
        <v>7219</v>
      </c>
      <c r="GJ416" s="211" t="s">
        <v>7219</v>
      </c>
      <c r="GK416" s="211" t="s">
        <v>7219</v>
      </c>
      <c r="GL416" s="211" t="s">
        <v>7219</v>
      </c>
      <c r="GM416" s="211" t="s">
        <v>7219</v>
      </c>
      <c r="GN416" s="211" t="s">
        <v>7219</v>
      </c>
      <c r="GO416" s="211" t="s">
        <v>7219</v>
      </c>
      <c r="GP416" s="211" t="s">
        <v>7219</v>
      </c>
      <c r="GQ416" s="211" t="s">
        <v>7219</v>
      </c>
      <c r="GR416" s="211" t="s">
        <v>7219</v>
      </c>
      <c r="GS416" s="211" t="s">
        <v>7219</v>
      </c>
      <c r="GT416" s="211" t="s">
        <v>7219</v>
      </c>
      <c r="GU416" s="211" t="s">
        <v>7219</v>
      </c>
      <c r="GV416" s="211" t="s">
        <v>7219</v>
      </c>
      <c r="GW416" s="211" t="s">
        <v>7219</v>
      </c>
      <c r="GX416" s="211" t="s">
        <v>7219</v>
      </c>
      <c r="GY416" s="211" t="s">
        <v>7219</v>
      </c>
      <c r="GZ416" s="211" t="s">
        <v>7219</v>
      </c>
      <c r="HA416" s="211" t="s">
        <v>7219</v>
      </c>
      <c r="HB416" s="211" t="s">
        <v>7219</v>
      </c>
      <c r="HC416" s="211" t="s">
        <v>7219</v>
      </c>
      <c r="HD416" s="211" t="s">
        <v>7219</v>
      </c>
      <c r="HE416" s="211" t="s">
        <v>7219</v>
      </c>
      <c r="HF416" s="211" t="s">
        <v>7219</v>
      </c>
      <c r="HG416" s="211" t="s">
        <v>7219</v>
      </c>
      <c r="HH416" s="211" t="s">
        <v>7219</v>
      </c>
      <c r="HI416" s="211" t="s">
        <v>7219</v>
      </c>
      <c r="HJ416" s="211" t="s">
        <v>7219</v>
      </c>
      <c r="HK416" s="211" t="s">
        <v>7219</v>
      </c>
      <c r="HL416" s="211" t="s">
        <v>7219</v>
      </c>
      <c r="HM416" s="211" t="s">
        <v>7219</v>
      </c>
      <c r="HN416" s="211" t="s">
        <v>7219</v>
      </c>
      <c r="HO416" s="211" t="s">
        <v>7219</v>
      </c>
      <c r="HP416" s="211" t="s">
        <v>7219</v>
      </c>
      <c r="HQ416" s="211" t="s">
        <v>7219</v>
      </c>
    </row>
    <row r="417" spans="3:225">
      <c r="C417" s="229"/>
      <c r="E417" s="229" t="s">
        <v>7204</v>
      </c>
      <c r="F417" s="235" t="s">
        <v>7299</v>
      </c>
      <c r="G417" s="260" t="s">
        <v>7206</v>
      </c>
      <c r="H417" s="261" t="s">
        <v>7207</v>
      </c>
      <c r="I417" s="272">
        <v>10.6859</v>
      </c>
      <c r="J417" s="272">
        <v>6.7504</v>
      </c>
      <c r="K417" s="272">
        <v>12.2279</v>
      </c>
      <c r="L417" s="272" t="s">
        <v>135</v>
      </c>
      <c r="M417" s="272">
        <v>8.9619999999999997</v>
      </c>
      <c r="N417" s="272">
        <v>8.8674999999999997</v>
      </c>
      <c r="O417" s="272">
        <v>6.7127999999999997</v>
      </c>
      <c r="P417" s="272">
        <v>0.30230000000000001</v>
      </c>
      <c r="Q417" s="272">
        <v>5.9843999999999999</v>
      </c>
      <c r="R417" s="272">
        <v>17.605699999999999</v>
      </c>
      <c r="S417" s="272">
        <v>8.3343000000000007</v>
      </c>
      <c r="T417" s="272">
        <v>7.2861000000000002</v>
      </c>
      <c r="U417" s="272">
        <v>5.4385000000000003</v>
      </c>
      <c r="V417" s="272">
        <v>-0.65820000000000001</v>
      </c>
      <c r="W417" s="272">
        <v>11.3454</v>
      </c>
      <c r="X417" s="272" t="s">
        <v>135</v>
      </c>
      <c r="Y417" s="272">
        <v>7.3658999999999999</v>
      </c>
      <c r="Z417" s="272" t="s">
        <v>135</v>
      </c>
      <c r="AA417" s="272">
        <v>9.8746000000000009</v>
      </c>
      <c r="AB417" s="272" t="s">
        <v>135</v>
      </c>
      <c r="AC417" s="272">
        <v>7.4461000000000004</v>
      </c>
      <c r="AD417" s="272" t="s">
        <v>135</v>
      </c>
      <c r="AE417" s="272">
        <v>7.7191999999999998</v>
      </c>
      <c r="AF417" s="272">
        <v>16.8248</v>
      </c>
      <c r="AG417" s="272">
        <v>5.4838000000000005</v>
      </c>
      <c r="AH417" s="272" t="s">
        <v>135</v>
      </c>
      <c r="AI417" s="272">
        <v>24.588100000000001</v>
      </c>
      <c r="AJ417" s="272">
        <v>10.4924</v>
      </c>
      <c r="AK417" s="272">
        <v>12.679600000000001</v>
      </c>
      <c r="AL417" s="272">
        <v>6.9804000000000004</v>
      </c>
      <c r="AM417" s="272">
        <v>12.6638</v>
      </c>
      <c r="AN417" s="272">
        <v>9.6379999999999999</v>
      </c>
      <c r="AO417" s="272">
        <v>4.6604999999999999</v>
      </c>
      <c r="AP417" s="272" t="s">
        <v>135</v>
      </c>
      <c r="AQ417" s="272" t="s">
        <v>135</v>
      </c>
      <c r="AR417" s="272">
        <v>12.745699999999999</v>
      </c>
      <c r="AS417" s="272">
        <v>11.578099999999999</v>
      </c>
      <c r="AT417" s="272">
        <v>7.6890000000000001</v>
      </c>
      <c r="AU417" s="272">
        <v>8.2045999999999992</v>
      </c>
      <c r="AV417" s="272">
        <v>10.2128</v>
      </c>
      <c r="AW417" s="272" t="s">
        <v>135</v>
      </c>
      <c r="AX417" s="272" t="s">
        <v>135</v>
      </c>
      <c r="AY417" s="272">
        <v>16.454999999999998</v>
      </c>
      <c r="AZ417" s="272">
        <v>13.070399999999999</v>
      </c>
      <c r="BA417" s="272">
        <v>140.7311</v>
      </c>
      <c r="BB417" s="272">
        <v>11.368499999999999</v>
      </c>
      <c r="BC417" s="272">
        <v>3.4889000000000001</v>
      </c>
      <c r="BD417" s="272" t="s">
        <v>135</v>
      </c>
      <c r="BE417" s="272">
        <v>9.5198</v>
      </c>
      <c r="BF417" s="272">
        <v>4.5212000000000003</v>
      </c>
      <c r="BG417" s="272">
        <v>14.669599999999999</v>
      </c>
      <c r="BH417" s="272">
        <v>13.829800000000001</v>
      </c>
      <c r="BI417" s="272">
        <v>24.012</v>
      </c>
      <c r="BJ417" s="272" t="s">
        <v>135</v>
      </c>
      <c r="BK417" s="272">
        <v>14.541600000000001</v>
      </c>
      <c r="BL417" s="272" t="s">
        <v>135</v>
      </c>
      <c r="BM417" s="272">
        <v>11.5486</v>
      </c>
      <c r="BN417" s="272" t="s">
        <v>135</v>
      </c>
      <c r="BO417" s="272">
        <v>11.119</v>
      </c>
      <c r="BP417" s="272">
        <v>15.9229</v>
      </c>
      <c r="BQ417" s="272">
        <v>10.4572</v>
      </c>
      <c r="BR417" s="272">
        <v>8.8045000000000009</v>
      </c>
      <c r="BS417" s="272">
        <v>17.383099999999999</v>
      </c>
      <c r="BT417" s="272">
        <v>10.6229</v>
      </c>
      <c r="BU417" s="272">
        <v>18.778500000000001</v>
      </c>
      <c r="BV417" s="272">
        <v>17.8276</v>
      </c>
      <c r="BW417" s="272">
        <v>7.5298999999999996</v>
      </c>
      <c r="BX417" s="272" t="s">
        <v>135</v>
      </c>
      <c r="BY417" s="272" t="s">
        <v>135</v>
      </c>
      <c r="BZ417" s="272" t="s">
        <v>135</v>
      </c>
      <c r="CA417" s="272">
        <v>7.5067000000000004</v>
      </c>
      <c r="CB417" s="272" t="s">
        <v>135</v>
      </c>
      <c r="CC417" s="272">
        <v>12.9855</v>
      </c>
      <c r="CD417" s="272">
        <v>16.0349</v>
      </c>
      <c r="CE417" s="272">
        <v>10.155900000000001</v>
      </c>
      <c r="CF417" s="272" t="s">
        <v>135</v>
      </c>
      <c r="CG417" s="272">
        <v>12.3391</v>
      </c>
      <c r="CH417" s="272">
        <v>15.639099999999999</v>
      </c>
      <c r="CI417" s="272">
        <v>4.2226999999999997</v>
      </c>
      <c r="CJ417" s="272">
        <v>12.4381</v>
      </c>
      <c r="CK417" s="272">
        <v>-2.4424000000000001</v>
      </c>
      <c r="CL417" s="272">
        <v>13.5549</v>
      </c>
      <c r="CM417" s="272">
        <v>-0.61380000000000001</v>
      </c>
      <c r="CN417" s="272">
        <v>21.671600000000002</v>
      </c>
      <c r="CO417" s="272">
        <v>1.0988</v>
      </c>
      <c r="CP417" s="272">
        <v>7.4180999999999999</v>
      </c>
      <c r="CQ417" s="272" t="s">
        <v>135</v>
      </c>
      <c r="CR417" s="272" t="s">
        <v>135</v>
      </c>
      <c r="CS417" s="272">
        <v>12.9855</v>
      </c>
      <c r="CT417" s="272">
        <v>28.795200000000001</v>
      </c>
      <c r="CU417" s="272" t="s">
        <v>135</v>
      </c>
      <c r="CV417" s="272">
        <v>8.9720999999999993</v>
      </c>
      <c r="CW417" s="272">
        <v>15.285500000000001</v>
      </c>
      <c r="CX417" s="272">
        <v>45.012700000000002</v>
      </c>
      <c r="CY417" s="272">
        <v>14.2217</v>
      </c>
      <c r="CZ417" s="272" t="s">
        <v>135</v>
      </c>
      <c r="DA417" s="272">
        <v>6.4443000000000001</v>
      </c>
      <c r="DB417" s="272">
        <v>13.001799999999999</v>
      </c>
      <c r="DC417" s="272">
        <v>4.7351000000000001</v>
      </c>
      <c r="DD417" s="272">
        <v>8.9720999999999993</v>
      </c>
      <c r="DE417" s="272">
        <v>12.9855</v>
      </c>
      <c r="DF417" s="272">
        <v>12.9855</v>
      </c>
      <c r="DG417" s="272">
        <v>9.6509</v>
      </c>
      <c r="DH417" s="272">
        <v>13.367599999999999</v>
      </c>
      <c r="DI417" s="272">
        <v>156.7372</v>
      </c>
      <c r="DJ417" s="272">
        <v>12.207599999999999</v>
      </c>
      <c r="DK417" s="272" t="s">
        <v>135</v>
      </c>
      <c r="DL417" s="272">
        <v>4.1828000000000003</v>
      </c>
      <c r="DM417" s="272" t="s">
        <v>135</v>
      </c>
      <c r="DN417" s="272" t="s">
        <v>135</v>
      </c>
      <c r="DO417" s="272" t="s">
        <v>135</v>
      </c>
      <c r="DP417" s="272" t="s">
        <v>135</v>
      </c>
      <c r="DQ417" s="272" t="s">
        <v>135</v>
      </c>
      <c r="DR417" s="272" t="s">
        <v>135</v>
      </c>
      <c r="DS417" s="272">
        <v>12.9855</v>
      </c>
      <c r="DT417" s="272">
        <v>5.5769000000000002</v>
      </c>
      <c r="DU417" s="272" t="s">
        <v>135</v>
      </c>
      <c r="DV417" s="272" t="s">
        <v>135</v>
      </c>
      <c r="DW417" s="272">
        <v>11.368499999999999</v>
      </c>
      <c r="DX417" s="272" t="s">
        <v>135</v>
      </c>
      <c r="DY417" s="272">
        <v>11.368499999999999</v>
      </c>
      <c r="DZ417" s="272" t="s">
        <v>135</v>
      </c>
      <c r="EA417" s="272">
        <v>8.6082000000000001</v>
      </c>
      <c r="EB417" s="272" t="s">
        <v>135</v>
      </c>
      <c r="EC417" s="272" t="s">
        <v>135</v>
      </c>
      <c r="ED417" s="272">
        <v>8.9720999999999993</v>
      </c>
      <c r="EE417" s="272" t="s">
        <v>135</v>
      </c>
      <c r="EF417" s="272" t="s">
        <v>135</v>
      </c>
      <c r="EG417" s="272" t="s">
        <v>135</v>
      </c>
      <c r="EH417" s="272" t="s">
        <v>135</v>
      </c>
      <c r="EI417" s="272" t="s">
        <v>135</v>
      </c>
      <c r="EJ417" s="272" t="s">
        <v>135</v>
      </c>
      <c r="EK417" s="272">
        <v>12.1693</v>
      </c>
      <c r="EL417" s="272">
        <v>8.5641999999999996</v>
      </c>
      <c r="EM417" s="272">
        <v>5.0315000000000003</v>
      </c>
      <c r="EN417" s="272">
        <v>9.8673999999999999</v>
      </c>
      <c r="EO417" s="272">
        <v>16.323</v>
      </c>
      <c r="EP417" s="272" t="s">
        <v>6977</v>
      </c>
      <c r="EQ417" s="272" t="s">
        <v>6977</v>
      </c>
      <c r="ER417" s="272" t="s">
        <v>6977</v>
      </c>
      <c r="ES417" s="272" t="s">
        <v>6977</v>
      </c>
      <c r="ET417" s="272" t="s">
        <v>6977</v>
      </c>
      <c r="EU417" s="272" t="s">
        <v>6977</v>
      </c>
      <c r="EV417" s="272" t="s">
        <v>6977</v>
      </c>
      <c r="EW417" s="272" t="s">
        <v>6977</v>
      </c>
      <c r="EX417" s="272" t="s">
        <v>6977</v>
      </c>
      <c r="EY417" s="272" t="s">
        <v>6977</v>
      </c>
      <c r="EZ417" s="272" t="s">
        <v>6977</v>
      </c>
      <c r="FA417" s="272" t="s">
        <v>6977</v>
      </c>
      <c r="FB417" s="272" t="s">
        <v>6977</v>
      </c>
      <c r="FC417" s="272" t="s">
        <v>6977</v>
      </c>
      <c r="FD417" s="272" t="s">
        <v>6977</v>
      </c>
      <c r="FE417" s="272" t="s">
        <v>6977</v>
      </c>
      <c r="FF417" s="272" t="s">
        <v>6977</v>
      </c>
      <c r="FG417" s="272" t="s">
        <v>6977</v>
      </c>
      <c r="FH417" s="272" t="s">
        <v>6977</v>
      </c>
      <c r="FI417" s="272" t="s">
        <v>6977</v>
      </c>
      <c r="FJ417" s="272" t="s">
        <v>6977</v>
      </c>
      <c r="FK417" s="272" t="s">
        <v>6977</v>
      </c>
      <c r="FL417" s="272" t="s">
        <v>6977</v>
      </c>
      <c r="FM417" s="272" t="s">
        <v>6977</v>
      </c>
      <c r="FN417" s="272" t="s">
        <v>6977</v>
      </c>
      <c r="FO417" s="272" t="s">
        <v>6977</v>
      </c>
      <c r="FP417" s="272" t="s">
        <v>6977</v>
      </c>
      <c r="FQ417" s="272" t="s">
        <v>6977</v>
      </c>
      <c r="FR417" s="272" t="s">
        <v>6977</v>
      </c>
      <c r="FS417" s="272" t="s">
        <v>6977</v>
      </c>
      <c r="FT417" s="272" t="s">
        <v>6977</v>
      </c>
      <c r="FU417" s="272" t="s">
        <v>6977</v>
      </c>
      <c r="FV417" s="272" t="s">
        <v>6977</v>
      </c>
      <c r="FW417" s="272" t="s">
        <v>6977</v>
      </c>
      <c r="FX417" s="272" t="s">
        <v>6977</v>
      </c>
      <c r="FY417" s="272" t="s">
        <v>6977</v>
      </c>
      <c r="FZ417" s="272" t="s">
        <v>6977</v>
      </c>
      <c r="GA417" s="272" t="s">
        <v>6977</v>
      </c>
      <c r="GB417" s="272" t="s">
        <v>6977</v>
      </c>
      <c r="GC417" s="272" t="s">
        <v>6977</v>
      </c>
      <c r="GD417" s="272" t="s">
        <v>6977</v>
      </c>
      <c r="GE417" s="272" t="s">
        <v>6977</v>
      </c>
      <c r="GF417" s="272" t="s">
        <v>6977</v>
      </c>
      <c r="GG417" s="272" t="s">
        <v>6977</v>
      </c>
      <c r="GH417" s="272" t="s">
        <v>6977</v>
      </c>
      <c r="GI417" s="272" t="s">
        <v>6977</v>
      </c>
      <c r="GJ417" s="272" t="s">
        <v>6977</v>
      </c>
      <c r="GK417" s="272" t="s">
        <v>6977</v>
      </c>
      <c r="GL417" s="272" t="s">
        <v>6977</v>
      </c>
      <c r="GM417" s="272" t="s">
        <v>6977</v>
      </c>
      <c r="GN417" s="272" t="s">
        <v>6977</v>
      </c>
      <c r="GO417" s="272" t="s">
        <v>6977</v>
      </c>
      <c r="GP417" s="272" t="s">
        <v>6977</v>
      </c>
      <c r="GQ417" s="272" t="s">
        <v>6977</v>
      </c>
      <c r="GR417" s="272" t="s">
        <v>6977</v>
      </c>
      <c r="GS417" s="272" t="s">
        <v>6977</v>
      </c>
      <c r="GT417" s="272" t="s">
        <v>6977</v>
      </c>
      <c r="GU417" s="272" t="s">
        <v>6977</v>
      </c>
      <c r="GV417" s="272" t="s">
        <v>6977</v>
      </c>
      <c r="GW417" s="272" t="s">
        <v>6977</v>
      </c>
      <c r="GX417" s="272" t="s">
        <v>6977</v>
      </c>
      <c r="GY417" s="272" t="s">
        <v>6977</v>
      </c>
      <c r="GZ417" s="272" t="s">
        <v>6977</v>
      </c>
      <c r="HA417" s="272" t="s">
        <v>6977</v>
      </c>
      <c r="HB417" s="272" t="s">
        <v>6977</v>
      </c>
      <c r="HC417" s="272" t="s">
        <v>6977</v>
      </c>
      <c r="HD417" s="272" t="s">
        <v>6977</v>
      </c>
      <c r="HE417" s="272" t="s">
        <v>6977</v>
      </c>
      <c r="HF417" s="272" t="s">
        <v>6977</v>
      </c>
      <c r="HG417" s="272" t="s">
        <v>6977</v>
      </c>
      <c r="HH417" s="272" t="s">
        <v>6977</v>
      </c>
      <c r="HI417" s="272" t="s">
        <v>6977</v>
      </c>
      <c r="HJ417" s="272" t="s">
        <v>6977</v>
      </c>
      <c r="HK417" s="272" t="s">
        <v>6977</v>
      </c>
      <c r="HL417" s="272" t="s">
        <v>6977</v>
      </c>
      <c r="HM417" s="272" t="s">
        <v>6977</v>
      </c>
      <c r="HN417" s="272" t="s">
        <v>6977</v>
      </c>
      <c r="HO417" s="272" t="s">
        <v>6977</v>
      </c>
      <c r="HP417" s="272" t="s">
        <v>6977</v>
      </c>
      <c r="HQ417" s="272" t="s">
        <v>6977</v>
      </c>
    </row>
    <row r="418" spans="3:225">
      <c r="C418" s="229"/>
      <c r="E418" s="229" t="s">
        <v>7208</v>
      </c>
      <c r="F418" s="235" t="s">
        <v>7299</v>
      </c>
      <c r="G418" s="260" t="s">
        <v>7206</v>
      </c>
      <c r="H418" s="261" t="s">
        <v>7207</v>
      </c>
      <c r="I418" s="272">
        <v>9.5516000000000005</v>
      </c>
      <c r="J418" s="272">
        <v>5.0854999999999997</v>
      </c>
      <c r="K418" s="272">
        <v>7.7321</v>
      </c>
      <c r="L418" s="272" t="s">
        <v>135</v>
      </c>
      <c r="M418" s="272">
        <v>10.310600000000001</v>
      </c>
      <c r="N418" s="272">
        <v>7.73</v>
      </c>
      <c r="O418" s="272" t="s">
        <v>135</v>
      </c>
      <c r="P418" s="272">
        <v>3.1997</v>
      </c>
      <c r="Q418" s="272">
        <v>1.2509000000000001</v>
      </c>
      <c r="R418" s="272">
        <v>15.414099999999999</v>
      </c>
      <c r="S418" s="272">
        <v>8.2044999999999995</v>
      </c>
      <c r="T418" s="272">
        <v>9.2955000000000005</v>
      </c>
      <c r="U418" s="272">
        <v>6.7096</v>
      </c>
      <c r="V418" s="272">
        <v>-2.4746999999999999</v>
      </c>
      <c r="W418" s="272">
        <v>8.8681999999999999</v>
      </c>
      <c r="X418" s="272" t="s">
        <v>135</v>
      </c>
      <c r="Y418" s="272">
        <v>8.7836999999999996</v>
      </c>
      <c r="Z418" s="272" t="s">
        <v>135</v>
      </c>
      <c r="AA418" s="272">
        <v>10.8598</v>
      </c>
      <c r="AB418" s="272" t="s">
        <v>135</v>
      </c>
      <c r="AC418" s="272">
        <v>-0.80459999999999998</v>
      </c>
      <c r="AD418" s="272" t="s">
        <v>135</v>
      </c>
      <c r="AE418" s="272">
        <v>7.1222000000000003</v>
      </c>
      <c r="AF418" s="272">
        <v>16.732800000000001</v>
      </c>
      <c r="AG418" s="272">
        <v>6.1161000000000003</v>
      </c>
      <c r="AH418" s="272" t="s">
        <v>135</v>
      </c>
      <c r="AI418" s="272">
        <v>18.5654</v>
      </c>
      <c r="AJ418" s="272">
        <v>12.905100000000001</v>
      </c>
      <c r="AK418" s="272">
        <v>8.5869</v>
      </c>
      <c r="AL418" s="272">
        <v>7.2556000000000003</v>
      </c>
      <c r="AM418" s="272">
        <v>8.8000000000000007</v>
      </c>
      <c r="AN418" s="272">
        <v>7.2096</v>
      </c>
      <c r="AO418" s="272">
        <v>6.0186999999999999</v>
      </c>
      <c r="AP418" s="272" t="s">
        <v>135</v>
      </c>
      <c r="AQ418" s="272">
        <v>12.989800000000001</v>
      </c>
      <c r="AR418" s="272">
        <v>14.646100000000001</v>
      </c>
      <c r="AS418" s="272">
        <v>9.5349000000000004</v>
      </c>
      <c r="AT418" s="272">
        <v>5.8566000000000003</v>
      </c>
      <c r="AU418" s="272">
        <v>9.3710000000000004</v>
      </c>
      <c r="AV418" s="272">
        <v>10.0657</v>
      </c>
      <c r="AW418" s="272">
        <v>14.0761</v>
      </c>
      <c r="AX418" s="272" t="s">
        <v>135</v>
      </c>
      <c r="AY418" s="272">
        <v>17.099599999999999</v>
      </c>
      <c r="AZ418" s="272">
        <v>15.236499999999999</v>
      </c>
      <c r="BA418" s="272">
        <v>61.813400000000001</v>
      </c>
      <c r="BB418" s="272">
        <v>8.5854999999999997</v>
      </c>
      <c r="BC418" s="272">
        <v>-3.9716</v>
      </c>
      <c r="BD418" s="272" t="s">
        <v>135</v>
      </c>
      <c r="BE418" s="272">
        <v>7.0904999999999996</v>
      </c>
      <c r="BF418" s="272">
        <v>5.5759999999999996</v>
      </c>
      <c r="BG418" s="272">
        <v>15.901999999999999</v>
      </c>
      <c r="BH418" s="272">
        <v>12.834199999999999</v>
      </c>
      <c r="BI418" s="272">
        <v>13.671799999999999</v>
      </c>
      <c r="BJ418" s="272" t="s">
        <v>135</v>
      </c>
      <c r="BK418" s="272">
        <v>12.326599999999999</v>
      </c>
      <c r="BL418" s="272" t="s">
        <v>135</v>
      </c>
      <c r="BM418" s="272">
        <v>10.058400000000001</v>
      </c>
      <c r="BN418" s="272">
        <v>22.868500000000001</v>
      </c>
      <c r="BO418" s="272">
        <v>11.3332</v>
      </c>
      <c r="BP418" s="272">
        <v>12.0799</v>
      </c>
      <c r="BQ418" s="272">
        <v>11.295199999999999</v>
      </c>
      <c r="BR418" s="272">
        <v>11.2232</v>
      </c>
      <c r="BS418" s="272">
        <v>15.207000000000001</v>
      </c>
      <c r="BT418" s="272">
        <v>7.0971000000000002</v>
      </c>
      <c r="BU418" s="272">
        <v>15.635300000000001</v>
      </c>
      <c r="BV418" s="272">
        <v>16.302099999999999</v>
      </c>
      <c r="BW418" s="272">
        <v>5.2644000000000002</v>
      </c>
      <c r="BX418" s="272" t="s">
        <v>135</v>
      </c>
      <c r="BY418" s="272" t="s">
        <v>135</v>
      </c>
      <c r="BZ418" s="272" t="s">
        <v>135</v>
      </c>
      <c r="CA418" s="272">
        <v>10.0403</v>
      </c>
      <c r="CB418" s="272" t="s">
        <v>135</v>
      </c>
      <c r="CC418" s="272">
        <v>12.989800000000001</v>
      </c>
      <c r="CD418" s="272">
        <v>17.4008</v>
      </c>
      <c r="CE418" s="272">
        <v>17.0563</v>
      </c>
      <c r="CF418" s="272" t="s">
        <v>135</v>
      </c>
      <c r="CG418" s="272">
        <v>13.5029</v>
      </c>
      <c r="CH418" s="272">
        <v>20.457999999999998</v>
      </c>
      <c r="CI418" s="272">
        <v>3.0360999999999998</v>
      </c>
      <c r="CJ418" s="272">
        <v>5.5814000000000004</v>
      </c>
      <c r="CK418" s="272">
        <v>0.29389999999999999</v>
      </c>
      <c r="CL418" s="272">
        <v>17.056899999999999</v>
      </c>
      <c r="CM418" s="272">
        <v>1.4104000000000001</v>
      </c>
      <c r="CN418" s="272">
        <v>11.1219</v>
      </c>
      <c r="CO418" s="272">
        <v>0.56520000000000004</v>
      </c>
      <c r="CP418" s="272">
        <v>10.128299999999999</v>
      </c>
      <c r="CQ418" s="272" t="s">
        <v>135</v>
      </c>
      <c r="CR418" s="272" t="s">
        <v>135</v>
      </c>
      <c r="CS418" s="272">
        <v>12.989800000000001</v>
      </c>
      <c r="CT418" s="272">
        <v>14.6928</v>
      </c>
      <c r="CU418" s="272" t="s">
        <v>135</v>
      </c>
      <c r="CV418" s="272">
        <v>9.1671999999999993</v>
      </c>
      <c r="CW418" s="272">
        <v>13.3123</v>
      </c>
      <c r="CX418" s="272">
        <v>23.5838</v>
      </c>
      <c r="CY418" s="272">
        <v>14.0793</v>
      </c>
      <c r="CZ418" s="272" t="s">
        <v>135</v>
      </c>
      <c r="DA418" s="272">
        <v>11.456</v>
      </c>
      <c r="DB418" s="272">
        <v>12.407299999999999</v>
      </c>
      <c r="DC418" s="272">
        <v>5.4120999999999997</v>
      </c>
      <c r="DD418" s="272">
        <v>5.1513</v>
      </c>
      <c r="DE418" s="272">
        <v>27.1828</v>
      </c>
      <c r="DF418" s="272">
        <v>-6.5338000000000003</v>
      </c>
      <c r="DG418" s="272">
        <v>6.4260000000000002</v>
      </c>
      <c r="DH418" s="272">
        <v>-2.6074000000000002</v>
      </c>
      <c r="DI418" s="272">
        <v>18.918600000000001</v>
      </c>
      <c r="DJ418" s="272">
        <v>9.2392000000000003</v>
      </c>
      <c r="DK418" s="272">
        <v>9.3329000000000004</v>
      </c>
      <c r="DL418" s="272">
        <v>3.8060999999999998</v>
      </c>
      <c r="DM418" s="272" t="s">
        <v>135</v>
      </c>
      <c r="DN418" s="272">
        <v>-0.28120000000000001</v>
      </c>
      <c r="DO418" s="272">
        <v>9.1671999999999993</v>
      </c>
      <c r="DP418" s="272">
        <v>9.7882999999999996</v>
      </c>
      <c r="DQ418" s="272" t="s">
        <v>135</v>
      </c>
      <c r="DR418" s="272" t="s">
        <v>135</v>
      </c>
      <c r="DS418" s="272">
        <v>12.989800000000001</v>
      </c>
      <c r="DT418" s="272">
        <v>5.0232000000000001</v>
      </c>
      <c r="DU418" s="272" t="s">
        <v>135</v>
      </c>
      <c r="DV418" s="272" t="s">
        <v>135</v>
      </c>
      <c r="DW418" s="272">
        <v>6.2011000000000003</v>
      </c>
      <c r="DX418" s="272" t="s">
        <v>135</v>
      </c>
      <c r="DY418" s="272">
        <v>13.8504</v>
      </c>
      <c r="DZ418" s="272" t="s">
        <v>135</v>
      </c>
      <c r="EA418" s="272">
        <v>9.2904999999999998</v>
      </c>
      <c r="EB418" s="272" t="s">
        <v>135</v>
      </c>
      <c r="EC418" s="272" t="s">
        <v>135</v>
      </c>
      <c r="ED418" s="272">
        <v>9.1671999999999993</v>
      </c>
      <c r="EE418" s="272">
        <v>12.989800000000001</v>
      </c>
      <c r="EF418" s="272" t="s">
        <v>135</v>
      </c>
      <c r="EG418" s="272" t="s">
        <v>135</v>
      </c>
      <c r="EH418" s="272" t="s">
        <v>135</v>
      </c>
      <c r="EI418" s="272" t="s">
        <v>135</v>
      </c>
      <c r="EJ418" s="272" t="s">
        <v>135</v>
      </c>
      <c r="EK418" s="272">
        <v>10.805400000000001</v>
      </c>
      <c r="EL418" s="272">
        <v>8.8970000000000002</v>
      </c>
      <c r="EM418" s="272">
        <v>7.2073999999999998</v>
      </c>
      <c r="EN418" s="272">
        <v>10.466699999999999</v>
      </c>
      <c r="EO418" s="272">
        <v>-8.5801999999999996</v>
      </c>
      <c r="EP418" s="272" t="s">
        <v>6977</v>
      </c>
      <c r="EQ418" s="272" t="s">
        <v>6977</v>
      </c>
      <c r="ER418" s="272" t="s">
        <v>6977</v>
      </c>
      <c r="ES418" s="272" t="s">
        <v>6977</v>
      </c>
      <c r="ET418" s="272" t="s">
        <v>6977</v>
      </c>
      <c r="EU418" s="272" t="s">
        <v>6977</v>
      </c>
      <c r="EV418" s="272" t="s">
        <v>6977</v>
      </c>
      <c r="EW418" s="272" t="s">
        <v>6977</v>
      </c>
      <c r="EX418" s="272" t="s">
        <v>6977</v>
      </c>
      <c r="EY418" s="272" t="s">
        <v>6977</v>
      </c>
      <c r="EZ418" s="272" t="s">
        <v>6977</v>
      </c>
      <c r="FA418" s="272" t="s">
        <v>6977</v>
      </c>
      <c r="FB418" s="272" t="s">
        <v>6977</v>
      </c>
      <c r="FC418" s="272" t="s">
        <v>6977</v>
      </c>
      <c r="FD418" s="272" t="s">
        <v>6977</v>
      </c>
      <c r="FE418" s="272" t="s">
        <v>6977</v>
      </c>
      <c r="FF418" s="272" t="s">
        <v>6977</v>
      </c>
      <c r="FG418" s="272" t="s">
        <v>6977</v>
      </c>
      <c r="FH418" s="272" t="s">
        <v>6977</v>
      </c>
      <c r="FI418" s="272" t="s">
        <v>6977</v>
      </c>
      <c r="FJ418" s="272" t="s">
        <v>6977</v>
      </c>
      <c r="FK418" s="272" t="s">
        <v>6977</v>
      </c>
      <c r="FL418" s="272" t="s">
        <v>6977</v>
      </c>
      <c r="FM418" s="272" t="s">
        <v>6977</v>
      </c>
      <c r="FN418" s="272" t="s">
        <v>6977</v>
      </c>
      <c r="FO418" s="272" t="s">
        <v>6977</v>
      </c>
      <c r="FP418" s="272" t="s">
        <v>6977</v>
      </c>
      <c r="FQ418" s="272" t="s">
        <v>6977</v>
      </c>
      <c r="FR418" s="272" t="s">
        <v>6977</v>
      </c>
      <c r="FS418" s="272" t="s">
        <v>6977</v>
      </c>
      <c r="FT418" s="272" t="s">
        <v>6977</v>
      </c>
      <c r="FU418" s="272" t="s">
        <v>6977</v>
      </c>
      <c r="FV418" s="272" t="s">
        <v>6977</v>
      </c>
      <c r="FW418" s="272" t="s">
        <v>6977</v>
      </c>
      <c r="FX418" s="272" t="s">
        <v>6977</v>
      </c>
      <c r="FY418" s="272" t="s">
        <v>6977</v>
      </c>
      <c r="FZ418" s="272" t="s">
        <v>6977</v>
      </c>
      <c r="GA418" s="272" t="s">
        <v>6977</v>
      </c>
      <c r="GB418" s="272" t="s">
        <v>6977</v>
      </c>
      <c r="GC418" s="272" t="s">
        <v>6977</v>
      </c>
      <c r="GD418" s="272" t="s">
        <v>6977</v>
      </c>
      <c r="GE418" s="272" t="s">
        <v>6977</v>
      </c>
      <c r="GF418" s="272" t="s">
        <v>6977</v>
      </c>
      <c r="GG418" s="272" t="s">
        <v>6977</v>
      </c>
      <c r="GH418" s="272" t="s">
        <v>6977</v>
      </c>
      <c r="GI418" s="272" t="s">
        <v>6977</v>
      </c>
      <c r="GJ418" s="272" t="s">
        <v>6977</v>
      </c>
      <c r="GK418" s="272" t="s">
        <v>6977</v>
      </c>
      <c r="GL418" s="272" t="s">
        <v>6977</v>
      </c>
      <c r="GM418" s="272" t="s">
        <v>6977</v>
      </c>
      <c r="GN418" s="272" t="s">
        <v>6977</v>
      </c>
      <c r="GO418" s="272" t="s">
        <v>6977</v>
      </c>
      <c r="GP418" s="272" t="s">
        <v>6977</v>
      </c>
      <c r="GQ418" s="272" t="s">
        <v>6977</v>
      </c>
      <c r="GR418" s="272" t="s">
        <v>6977</v>
      </c>
      <c r="GS418" s="272" t="s">
        <v>6977</v>
      </c>
      <c r="GT418" s="272" t="s">
        <v>6977</v>
      </c>
      <c r="GU418" s="272" t="s">
        <v>6977</v>
      </c>
      <c r="GV418" s="272" t="s">
        <v>6977</v>
      </c>
      <c r="GW418" s="272" t="s">
        <v>6977</v>
      </c>
      <c r="GX418" s="272" t="s">
        <v>6977</v>
      </c>
      <c r="GY418" s="272" t="s">
        <v>6977</v>
      </c>
      <c r="GZ418" s="272" t="s">
        <v>6977</v>
      </c>
      <c r="HA418" s="272" t="s">
        <v>6977</v>
      </c>
      <c r="HB418" s="272" t="s">
        <v>6977</v>
      </c>
      <c r="HC418" s="272" t="s">
        <v>6977</v>
      </c>
      <c r="HD418" s="272" t="s">
        <v>6977</v>
      </c>
      <c r="HE418" s="272" t="s">
        <v>6977</v>
      </c>
      <c r="HF418" s="272" t="s">
        <v>6977</v>
      </c>
      <c r="HG418" s="272" t="s">
        <v>6977</v>
      </c>
      <c r="HH418" s="272" t="s">
        <v>6977</v>
      </c>
      <c r="HI418" s="272" t="s">
        <v>6977</v>
      </c>
      <c r="HJ418" s="272" t="s">
        <v>6977</v>
      </c>
      <c r="HK418" s="272" t="s">
        <v>6977</v>
      </c>
      <c r="HL418" s="272" t="s">
        <v>6977</v>
      </c>
      <c r="HM418" s="272" t="s">
        <v>6977</v>
      </c>
      <c r="HN418" s="272" t="s">
        <v>6977</v>
      </c>
      <c r="HO418" s="272" t="s">
        <v>6977</v>
      </c>
      <c r="HP418" s="272" t="s">
        <v>6977</v>
      </c>
      <c r="HQ418" s="272" t="s">
        <v>6977</v>
      </c>
    </row>
    <row r="419" spans="3:225">
      <c r="C419" s="229"/>
      <c r="E419" s="229" t="s">
        <v>7209</v>
      </c>
      <c r="F419" s="235" t="s">
        <v>7299</v>
      </c>
      <c r="G419" s="260" t="s">
        <v>7206</v>
      </c>
      <c r="H419" s="261" t="s">
        <v>7207</v>
      </c>
      <c r="I419" s="272">
        <v>8.8549000000000007</v>
      </c>
      <c r="J419" s="272">
        <v>7.8055000000000003</v>
      </c>
      <c r="K419" s="272">
        <v>9.0432000000000006</v>
      </c>
      <c r="L419" s="272" t="s">
        <v>135</v>
      </c>
      <c r="M419" s="272">
        <v>11.049300000000001</v>
      </c>
      <c r="N419" s="272">
        <v>10.022600000000001</v>
      </c>
      <c r="O419" s="272">
        <v>12.036199999999999</v>
      </c>
      <c r="P419" s="272">
        <v>7.5976999999999997</v>
      </c>
      <c r="Q419" s="272">
        <v>6.8430999999999997</v>
      </c>
      <c r="R419" s="272">
        <v>15.8047</v>
      </c>
      <c r="S419" s="272">
        <v>9.8039000000000005</v>
      </c>
      <c r="T419" s="272">
        <v>7.3905000000000003</v>
      </c>
      <c r="U419" s="272">
        <v>5.2919</v>
      </c>
      <c r="V419" s="272">
        <v>10.159000000000001</v>
      </c>
      <c r="W419" s="272">
        <v>10.412000000000001</v>
      </c>
      <c r="X419" s="272" t="s">
        <v>135</v>
      </c>
      <c r="Y419" s="272">
        <v>9.8893000000000004</v>
      </c>
      <c r="Z419" s="272" t="s">
        <v>135</v>
      </c>
      <c r="AA419" s="272">
        <v>10.8819</v>
      </c>
      <c r="AB419" s="272" t="s">
        <v>135</v>
      </c>
      <c r="AC419" s="272">
        <v>7.4638</v>
      </c>
      <c r="AD419" s="272" t="s">
        <v>135</v>
      </c>
      <c r="AE419" s="272">
        <v>12.055899999999999</v>
      </c>
      <c r="AF419" s="272">
        <v>12.743600000000001</v>
      </c>
      <c r="AG419" s="272">
        <v>7.5113000000000003</v>
      </c>
      <c r="AH419" s="272" t="s">
        <v>135</v>
      </c>
      <c r="AI419" s="272">
        <v>10.022500000000001</v>
      </c>
      <c r="AJ419" s="272">
        <v>12.599299999999999</v>
      </c>
      <c r="AK419" s="272">
        <v>6.1067999999999998</v>
      </c>
      <c r="AL419" s="272">
        <v>12.453799999999999</v>
      </c>
      <c r="AM419" s="272">
        <v>12.7303</v>
      </c>
      <c r="AN419" s="272">
        <v>11.5748</v>
      </c>
      <c r="AO419" s="272">
        <v>6.3677999999999999</v>
      </c>
      <c r="AP419" s="272" t="s">
        <v>135</v>
      </c>
      <c r="AQ419" s="272">
        <v>14.111000000000001</v>
      </c>
      <c r="AR419" s="272">
        <v>11.572100000000001</v>
      </c>
      <c r="AS419" s="272">
        <v>12.011799999999999</v>
      </c>
      <c r="AT419" s="272">
        <v>8.2353000000000005</v>
      </c>
      <c r="AU419" s="272">
        <v>11.1678</v>
      </c>
      <c r="AV419" s="272">
        <v>10.039899999999999</v>
      </c>
      <c r="AW419" s="272">
        <v>9.4685000000000006</v>
      </c>
      <c r="AX419" s="272" t="s">
        <v>135</v>
      </c>
      <c r="AY419" s="272">
        <v>11.2468</v>
      </c>
      <c r="AZ419" s="272">
        <v>11.379899999999999</v>
      </c>
      <c r="BA419" s="272">
        <v>13.128299999999999</v>
      </c>
      <c r="BB419" s="272">
        <v>6.0724</v>
      </c>
      <c r="BC419" s="272">
        <v>-1.0888</v>
      </c>
      <c r="BD419" s="272" t="s">
        <v>135</v>
      </c>
      <c r="BE419" s="272">
        <v>4.2407000000000004</v>
      </c>
      <c r="BF419" s="272">
        <v>10.54</v>
      </c>
      <c r="BG419" s="272">
        <v>9.5731999999999999</v>
      </c>
      <c r="BH419" s="272">
        <v>15.3874</v>
      </c>
      <c r="BI419" s="272">
        <v>12.3832</v>
      </c>
      <c r="BJ419" s="272" t="s">
        <v>135</v>
      </c>
      <c r="BK419" s="272">
        <v>12.339399999999999</v>
      </c>
      <c r="BL419" s="272" t="s">
        <v>135</v>
      </c>
      <c r="BM419" s="272">
        <v>10.9268</v>
      </c>
      <c r="BN419" s="272">
        <v>8.0577000000000005</v>
      </c>
      <c r="BO419" s="272">
        <v>11.353899999999999</v>
      </c>
      <c r="BP419" s="272">
        <v>13.0688</v>
      </c>
      <c r="BQ419" s="272">
        <v>12.021800000000001</v>
      </c>
      <c r="BR419" s="272">
        <v>18.1616</v>
      </c>
      <c r="BS419" s="272">
        <v>13.629799999999999</v>
      </c>
      <c r="BT419" s="272">
        <v>5.7744</v>
      </c>
      <c r="BU419" s="272">
        <v>15.3733</v>
      </c>
      <c r="BV419" s="272">
        <v>12.6732</v>
      </c>
      <c r="BW419" s="272">
        <v>7.2841000000000005</v>
      </c>
      <c r="BX419" s="272" t="s">
        <v>135</v>
      </c>
      <c r="BY419" s="272" t="s">
        <v>135</v>
      </c>
      <c r="BZ419" s="272" t="s">
        <v>135</v>
      </c>
      <c r="CA419" s="272">
        <v>11.2049</v>
      </c>
      <c r="CB419" s="272" t="s">
        <v>135</v>
      </c>
      <c r="CC419" s="272">
        <v>14.111000000000001</v>
      </c>
      <c r="CD419" s="272">
        <v>11.826000000000001</v>
      </c>
      <c r="CE419" s="272" t="s">
        <v>135</v>
      </c>
      <c r="CF419" s="272" t="s">
        <v>135</v>
      </c>
      <c r="CG419" s="272">
        <v>14.9078</v>
      </c>
      <c r="CH419" s="272">
        <v>10.8972</v>
      </c>
      <c r="CI419" s="272">
        <v>6.0266999999999999</v>
      </c>
      <c r="CJ419" s="272">
        <v>8.8469999999999995</v>
      </c>
      <c r="CK419" s="272">
        <v>3.5108999999999999</v>
      </c>
      <c r="CL419" s="272">
        <v>14.2629</v>
      </c>
      <c r="CM419" s="272">
        <v>17.767499999999998</v>
      </c>
      <c r="CN419" s="272">
        <v>16.9574</v>
      </c>
      <c r="CO419" s="272">
        <v>4.4701000000000004</v>
      </c>
      <c r="CP419" s="272">
        <v>9.8178000000000001</v>
      </c>
      <c r="CQ419" s="272" t="s">
        <v>135</v>
      </c>
      <c r="CR419" s="272">
        <v>13.374700000000001</v>
      </c>
      <c r="CS419" s="272">
        <v>14.111000000000001</v>
      </c>
      <c r="CT419" s="272">
        <v>9.6664999999999992</v>
      </c>
      <c r="CU419" s="272">
        <v>10.7096</v>
      </c>
      <c r="CV419" s="272">
        <v>8.0983000000000001</v>
      </c>
      <c r="CW419" s="272">
        <v>13.404299999999999</v>
      </c>
      <c r="CX419" s="272">
        <v>12.3378</v>
      </c>
      <c r="CY419" s="272">
        <v>15.7394</v>
      </c>
      <c r="CZ419" s="272" t="s">
        <v>135</v>
      </c>
      <c r="DA419" s="272">
        <v>19.646899999999999</v>
      </c>
      <c r="DB419" s="272">
        <v>14.047800000000001</v>
      </c>
      <c r="DC419" s="272">
        <v>8.6343999999999994</v>
      </c>
      <c r="DD419" s="272">
        <v>13.5899</v>
      </c>
      <c r="DE419" s="272">
        <v>17.482900000000001</v>
      </c>
      <c r="DF419" s="272">
        <v>13.1081</v>
      </c>
      <c r="DG419" s="272">
        <v>11.778</v>
      </c>
      <c r="DH419" s="272">
        <v>4.2389000000000001</v>
      </c>
      <c r="DI419" s="272">
        <v>5.5853999999999999</v>
      </c>
      <c r="DJ419" s="272">
        <v>9.4296000000000006</v>
      </c>
      <c r="DK419" s="272">
        <v>8.9745000000000008</v>
      </c>
      <c r="DL419" s="272">
        <v>9.2673000000000005</v>
      </c>
      <c r="DM419" s="272">
        <v>17.571200000000001</v>
      </c>
      <c r="DN419" s="272">
        <v>1.5172000000000001</v>
      </c>
      <c r="DO419" s="272">
        <v>10.7096</v>
      </c>
      <c r="DP419" s="272">
        <v>8.8178999999999998</v>
      </c>
      <c r="DQ419" s="272">
        <v>7.2504999999999997</v>
      </c>
      <c r="DR419" s="272" t="s">
        <v>135</v>
      </c>
      <c r="DS419" s="272">
        <v>14.111000000000001</v>
      </c>
      <c r="DT419" s="272">
        <v>7.3836000000000004</v>
      </c>
      <c r="DU419" s="272" t="s">
        <v>135</v>
      </c>
      <c r="DV419" s="272" t="s">
        <v>135</v>
      </c>
      <c r="DW419" s="272">
        <v>11.2523</v>
      </c>
      <c r="DX419" s="272">
        <v>10.434100000000001</v>
      </c>
      <c r="DY419" s="272">
        <v>0.50580000000000003</v>
      </c>
      <c r="DZ419" s="272">
        <v>-15.4757</v>
      </c>
      <c r="EA419" s="272">
        <v>11.624700000000001</v>
      </c>
      <c r="EB419" s="272">
        <v>8.7506000000000004</v>
      </c>
      <c r="EC419" s="272">
        <v>-11.076499999999999</v>
      </c>
      <c r="ED419" s="272">
        <v>6.2347999999999999</v>
      </c>
      <c r="EE419" s="272">
        <v>14.111000000000001</v>
      </c>
      <c r="EF419" s="272" t="s">
        <v>135</v>
      </c>
      <c r="EG419" s="272" t="s">
        <v>135</v>
      </c>
      <c r="EH419" s="272" t="s">
        <v>135</v>
      </c>
      <c r="EI419" s="272" t="s">
        <v>135</v>
      </c>
      <c r="EJ419" s="272" t="s">
        <v>135</v>
      </c>
      <c r="EK419" s="272">
        <v>13.145200000000001</v>
      </c>
      <c r="EL419" s="272">
        <v>11.554399999999999</v>
      </c>
      <c r="EM419" s="272">
        <v>10.1045</v>
      </c>
      <c r="EN419" s="272">
        <v>11.094799999999999</v>
      </c>
      <c r="EO419" s="272" t="s">
        <v>135</v>
      </c>
      <c r="EP419" s="272" t="s">
        <v>6977</v>
      </c>
      <c r="EQ419" s="272" t="s">
        <v>6977</v>
      </c>
      <c r="ER419" s="272" t="s">
        <v>6977</v>
      </c>
      <c r="ES419" s="272" t="s">
        <v>6977</v>
      </c>
      <c r="ET419" s="272" t="s">
        <v>6977</v>
      </c>
      <c r="EU419" s="272" t="s">
        <v>6977</v>
      </c>
      <c r="EV419" s="272" t="s">
        <v>6977</v>
      </c>
      <c r="EW419" s="272" t="s">
        <v>6977</v>
      </c>
      <c r="EX419" s="272" t="s">
        <v>6977</v>
      </c>
      <c r="EY419" s="272" t="s">
        <v>6977</v>
      </c>
      <c r="EZ419" s="272" t="s">
        <v>6977</v>
      </c>
      <c r="FA419" s="272" t="s">
        <v>6977</v>
      </c>
      <c r="FB419" s="272" t="s">
        <v>6977</v>
      </c>
      <c r="FC419" s="272" t="s">
        <v>6977</v>
      </c>
      <c r="FD419" s="272" t="s">
        <v>6977</v>
      </c>
      <c r="FE419" s="272" t="s">
        <v>6977</v>
      </c>
      <c r="FF419" s="272" t="s">
        <v>6977</v>
      </c>
      <c r="FG419" s="272" t="s">
        <v>6977</v>
      </c>
      <c r="FH419" s="272" t="s">
        <v>6977</v>
      </c>
      <c r="FI419" s="272" t="s">
        <v>6977</v>
      </c>
      <c r="FJ419" s="272" t="s">
        <v>6977</v>
      </c>
      <c r="FK419" s="272" t="s">
        <v>6977</v>
      </c>
      <c r="FL419" s="272" t="s">
        <v>6977</v>
      </c>
      <c r="FM419" s="272" t="s">
        <v>6977</v>
      </c>
      <c r="FN419" s="272" t="s">
        <v>6977</v>
      </c>
      <c r="FO419" s="272" t="s">
        <v>6977</v>
      </c>
      <c r="FP419" s="272" t="s">
        <v>6977</v>
      </c>
      <c r="FQ419" s="272" t="s">
        <v>6977</v>
      </c>
      <c r="FR419" s="272" t="s">
        <v>6977</v>
      </c>
      <c r="FS419" s="272" t="s">
        <v>6977</v>
      </c>
      <c r="FT419" s="272" t="s">
        <v>6977</v>
      </c>
      <c r="FU419" s="272" t="s">
        <v>6977</v>
      </c>
      <c r="FV419" s="272" t="s">
        <v>6977</v>
      </c>
      <c r="FW419" s="272" t="s">
        <v>6977</v>
      </c>
      <c r="FX419" s="272" t="s">
        <v>6977</v>
      </c>
      <c r="FY419" s="272" t="s">
        <v>6977</v>
      </c>
      <c r="FZ419" s="272" t="s">
        <v>6977</v>
      </c>
      <c r="GA419" s="272" t="s">
        <v>6977</v>
      </c>
      <c r="GB419" s="272" t="s">
        <v>6977</v>
      </c>
      <c r="GC419" s="272" t="s">
        <v>6977</v>
      </c>
      <c r="GD419" s="272" t="s">
        <v>6977</v>
      </c>
      <c r="GE419" s="272" t="s">
        <v>6977</v>
      </c>
      <c r="GF419" s="272" t="s">
        <v>6977</v>
      </c>
      <c r="GG419" s="272" t="s">
        <v>6977</v>
      </c>
      <c r="GH419" s="272" t="s">
        <v>6977</v>
      </c>
      <c r="GI419" s="272" t="s">
        <v>6977</v>
      </c>
      <c r="GJ419" s="272" t="s">
        <v>6977</v>
      </c>
      <c r="GK419" s="272" t="s">
        <v>6977</v>
      </c>
      <c r="GL419" s="272" t="s">
        <v>6977</v>
      </c>
      <c r="GM419" s="272" t="s">
        <v>6977</v>
      </c>
      <c r="GN419" s="272" t="s">
        <v>6977</v>
      </c>
      <c r="GO419" s="272" t="s">
        <v>6977</v>
      </c>
      <c r="GP419" s="272" t="s">
        <v>6977</v>
      </c>
      <c r="GQ419" s="272" t="s">
        <v>6977</v>
      </c>
      <c r="GR419" s="272" t="s">
        <v>6977</v>
      </c>
      <c r="GS419" s="272" t="s">
        <v>6977</v>
      </c>
      <c r="GT419" s="272" t="s">
        <v>6977</v>
      </c>
      <c r="GU419" s="272" t="s">
        <v>6977</v>
      </c>
      <c r="GV419" s="272" t="s">
        <v>6977</v>
      </c>
      <c r="GW419" s="272" t="s">
        <v>6977</v>
      </c>
      <c r="GX419" s="272" t="s">
        <v>6977</v>
      </c>
      <c r="GY419" s="272" t="s">
        <v>6977</v>
      </c>
      <c r="GZ419" s="272" t="s">
        <v>6977</v>
      </c>
      <c r="HA419" s="272" t="s">
        <v>6977</v>
      </c>
      <c r="HB419" s="272" t="s">
        <v>6977</v>
      </c>
      <c r="HC419" s="272" t="s">
        <v>6977</v>
      </c>
      <c r="HD419" s="272" t="s">
        <v>6977</v>
      </c>
      <c r="HE419" s="272" t="s">
        <v>6977</v>
      </c>
      <c r="HF419" s="272" t="s">
        <v>6977</v>
      </c>
      <c r="HG419" s="272" t="s">
        <v>6977</v>
      </c>
      <c r="HH419" s="272" t="s">
        <v>6977</v>
      </c>
      <c r="HI419" s="272" t="s">
        <v>6977</v>
      </c>
      <c r="HJ419" s="272" t="s">
        <v>6977</v>
      </c>
      <c r="HK419" s="272" t="s">
        <v>6977</v>
      </c>
      <c r="HL419" s="272" t="s">
        <v>6977</v>
      </c>
      <c r="HM419" s="272" t="s">
        <v>6977</v>
      </c>
      <c r="HN419" s="272" t="s">
        <v>6977</v>
      </c>
      <c r="HO419" s="272" t="s">
        <v>6977</v>
      </c>
      <c r="HP419" s="272" t="s">
        <v>6977</v>
      </c>
      <c r="HQ419" s="272" t="s">
        <v>6977</v>
      </c>
    </row>
    <row r="420" spans="3:225">
      <c r="C420" s="229"/>
      <c r="E420" s="229" t="s">
        <v>7210</v>
      </c>
      <c r="F420" s="235" t="s">
        <v>7299</v>
      </c>
      <c r="G420" s="260" t="s">
        <v>7206</v>
      </c>
      <c r="H420" s="261" t="s">
        <v>7207</v>
      </c>
      <c r="I420" s="272">
        <v>7.2808999999999999</v>
      </c>
      <c r="J420" s="272">
        <v>6.3559999999999999</v>
      </c>
      <c r="K420" s="272">
        <v>6.4550000000000001</v>
      </c>
      <c r="L420" s="272" t="s">
        <v>135</v>
      </c>
      <c r="M420" s="272">
        <v>9.6347000000000005</v>
      </c>
      <c r="N420" s="272">
        <v>9.7103000000000002</v>
      </c>
      <c r="O420" s="272">
        <v>12.462899999999999</v>
      </c>
      <c r="P420" s="272">
        <v>5.4053000000000004</v>
      </c>
      <c r="Q420" s="272">
        <v>5.6868999999999996</v>
      </c>
      <c r="R420" s="272">
        <v>14.6775</v>
      </c>
      <c r="S420" s="272">
        <v>8.4339999999999993</v>
      </c>
      <c r="T420" s="272">
        <v>6.0254000000000003</v>
      </c>
      <c r="U420" s="272">
        <v>3.3875999999999999</v>
      </c>
      <c r="V420" s="272">
        <v>11.7155</v>
      </c>
      <c r="W420" s="272">
        <v>13.141500000000001</v>
      </c>
      <c r="X420" s="272" t="s">
        <v>135</v>
      </c>
      <c r="Y420" s="272">
        <v>9.6638999999999999</v>
      </c>
      <c r="Z420" s="272" t="s">
        <v>135</v>
      </c>
      <c r="AA420" s="272">
        <v>8.4158000000000008</v>
      </c>
      <c r="AB420" s="272" t="s">
        <v>135</v>
      </c>
      <c r="AC420" s="272">
        <v>6.0835999999999997</v>
      </c>
      <c r="AD420" s="272" t="s">
        <v>135</v>
      </c>
      <c r="AE420" s="272">
        <v>13.3363</v>
      </c>
      <c r="AF420" s="272">
        <v>11.074999999999999</v>
      </c>
      <c r="AG420" s="272">
        <v>6.3064</v>
      </c>
      <c r="AH420" s="272" t="s">
        <v>135</v>
      </c>
      <c r="AI420" s="272">
        <v>8.3475000000000001</v>
      </c>
      <c r="AJ420" s="272">
        <v>12.1753</v>
      </c>
      <c r="AK420" s="272">
        <v>4.7413999999999996</v>
      </c>
      <c r="AL420" s="272">
        <v>13.85</v>
      </c>
      <c r="AM420" s="272">
        <v>9.8167000000000009</v>
      </c>
      <c r="AN420" s="272">
        <v>10.265000000000001</v>
      </c>
      <c r="AO420" s="272">
        <v>5.3609999999999998</v>
      </c>
      <c r="AP420" s="272" t="s">
        <v>135</v>
      </c>
      <c r="AQ420" s="272">
        <v>11.916700000000001</v>
      </c>
      <c r="AR420" s="272">
        <v>14.7066</v>
      </c>
      <c r="AS420" s="272">
        <v>13.0731</v>
      </c>
      <c r="AT420" s="272">
        <v>6.6848999999999998</v>
      </c>
      <c r="AU420" s="272">
        <v>9.4231999999999996</v>
      </c>
      <c r="AV420" s="272">
        <v>11.4056</v>
      </c>
      <c r="AW420" s="272">
        <v>5.3875000000000002</v>
      </c>
      <c r="AX420" s="272" t="s">
        <v>135</v>
      </c>
      <c r="AY420" s="272">
        <v>11.1333</v>
      </c>
      <c r="AZ420" s="272">
        <v>8.9240999999999993</v>
      </c>
      <c r="BA420" s="272" t="s">
        <v>135</v>
      </c>
      <c r="BB420" s="272">
        <v>5.2221000000000002</v>
      </c>
      <c r="BC420" s="272">
        <v>2.6534</v>
      </c>
      <c r="BD420" s="272" t="s">
        <v>135</v>
      </c>
      <c r="BE420" s="272">
        <v>5.3384</v>
      </c>
      <c r="BF420" s="272">
        <v>8.8859999999999992</v>
      </c>
      <c r="BG420" s="272">
        <v>9.5815999999999999</v>
      </c>
      <c r="BH420" s="272">
        <v>11.6515</v>
      </c>
      <c r="BI420" s="272">
        <v>13.069100000000001</v>
      </c>
      <c r="BJ420" s="272">
        <v>-4.6670999999999996</v>
      </c>
      <c r="BK420" s="272">
        <v>12.840400000000001</v>
      </c>
      <c r="BL420" s="272">
        <v>12.114699999999999</v>
      </c>
      <c r="BM420" s="272">
        <v>8.5371000000000006</v>
      </c>
      <c r="BN420" s="272">
        <v>7.1555</v>
      </c>
      <c r="BO420" s="272">
        <v>12.0305</v>
      </c>
      <c r="BP420" s="272">
        <v>12.953099999999999</v>
      </c>
      <c r="BQ420" s="272">
        <v>14.5236</v>
      </c>
      <c r="BR420" s="272">
        <v>18.221399999999999</v>
      </c>
      <c r="BS420" s="272">
        <v>12.6851</v>
      </c>
      <c r="BT420" s="272">
        <v>11.0617</v>
      </c>
      <c r="BU420" s="272">
        <v>15.498200000000001</v>
      </c>
      <c r="BV420" s="272">
        <v>10.778700000000001</v>
      </c>
      <c r="BW420" s="272">
        <v>7.5138999999999996</v>
      </c>
      <c r="BX420" s="272" t="s">
        <v>135</v>
      </c>
      <c r="BY420" s="272" t="s">
        <v>135</v>
      </c>
      <c r="BZ420" s="272">
        <v>9.1068999999999996</v>
      </c>
      <c r="CA420" s="272">
        <v>5.7245999999999997</v>
      </c>
      <c r="CB420" s="272" t="s">
        <v>135</v>
      </c>
      <c r="CC420" s="272">
        <v>35.222200000000001</v>
      </c>
      <c r="CD420" s="272">
        <v>11.7964</v>
      </c>
      <c r="CE420" s="272">
        <v>-2.3955000000000002</v>
      </c>
      <c r="CF420" s="272" t="s">
        <v>135</v>
      </c>
      <c r="CG420" s="272">
        <v>16.854600000000001</v>
      </c>
      <c r="CH420" s="272">
        <v>9.7815999999999992</v>
      </c>
      <c r="CI420" s="272">
        <v>8.2010000000000005</v>
      </c>
      <c r="CJ420" s="272">
        <v>8.0031999999999996</v>
      </c>
      <c r="CK420" s="272">
        <v>4.7904</v>
      </c>
      <c r="CL420" s="272">
        <v>16.0807</v>
      </c>
      <c r="CM420" s="272">
        <v>12.3118</v>
      </c>
      <c r="CN420" s="272" t="s">
        <v>135</v>
      </c>
      <c r="CO420" s="272">
        <v>8.6003000000000007</v>
      </c>
      <c r="CP420" s="272">
        <v>9.2801000000000009</v>
      </c>
      <c r="CQ420" s="272" t="s">
        <v>135</v>
      </c>
      <c r="CR420" s="272">
        <v>10.870799999999999</v>
      </c>
      <c r="CS420" s="272">
        <v>9.3878000000000004</v>
      </c>
      <c r="CT420" s="272">
        <v>10.569800000000001</v>
      </c>
      <c r="CU420" s="272" t="s">
        <v>135</v>
      </c>
      <c r="CV420" s="272">
        <v>5.5158000000000005</v>
      </c>
      <c r="CW420" s="272">
        <v>15.337899999999999</v>
      </c>
      <c r="CX420" s="272">
        <v>9.9812999999999992</v>
      </c>
      <c r="CY420" s="272">
        <v>17.905999999999999</v>
      </c>
      <c r="CZ420" s="272">
        <v>8.4017999999999997</v>
      </c>
      <c r="DA420" s="272">
        <v>20.078399999999998</v>
      </c>
      <c r="DB420" s="272">
        <v>11.853999999999999</v>
      </c>
      <c r="DC420" s="272">
        <v>6.3242000000000003</v>
      </c>
      <c r="DD420" s="272">
        <v>11.2128</v>
      </c>
      <c r="DE420" s="272">
        <v>11.96</v>
      </c>
      <c r="DF420" s="272">
        <v>15.369199999999999</v>
      </c>
      <c r="DG420" s="272">
        <v>15.7057</v>
      </c>
      <c r="DH420" s="272">
        <v>7.202</v>
      </c>
      <c r="DI420" s="272">
        <v>6.2680999999999996</v>
      </c>
      <c r="DJ420" s="272">
        <v>9.7237000000000009</v>
      </c>
      <c r="DK420" s="272">
        <v>9.1068999999999996</v>
      </c>
      <c r="DL420" s="272">
        <v>7.0488</v>
      </c>
      <c r="DM420" s="272">
        <v>13.3459</v>
      </c>
      <c r="DN420" s="272">
        <v>5.6040999999999999</v>
      </c>
      <c r="DO420" s="272">
        <v>33.734200000000001</v>
      </c>
      <c r="DP420" s="272">
        <v>-10.657400000000001</v>
      </c>
      <c r="DQ420" s="272">
        <v>8.2312999999999992</v>
      </c>
      <c r="DR420" s="272" t="s">
        <v>135</v>
      </c>
      <c r="DS420" s="272">
        <v>13.5458</v>
      </c>
      <c r="DT420" s="272">
        <v>10.760199999999999</v>
      </c>
      <c r="DU420" s="272" t="s">
        <v>135</v>
      </c>
      <c r="DV420" s="272">
        <v>10.336600000000001</v>
      </c>
      <c r="DW420" s="272">
        <v>13.1654</v>
      </c>
      <c r="DX420" s="272">
        <v>0.57120000000000004</v>
      </c>
      <c r="DY420" s="272">
        <v>10.3651</v>
      </c>
      <c r="DZ420" s="272">
        <v>5.2827000000000002</v>
      </c>
      <c r="EA420" s="272">
        <v>8.5699000000000005</v>
      </c>
      <c r="EB420" s="272">
        <v>10.772399999999999</v>
      </c>
      <c r="EC420" s="272">
        <v>-4.8757999999999999</v>
      </c>
      <c r="ED420" s="272">
        <v>5.9371</v>
      </c>
      <c r="EE420" s="272">
        <v>11.916700000000001</v>
      </c>
      <c r="EF420" s="272">
        <v>11.976900000000001</v>
      </c>
      <c r="EG420" s="272" t="s">
        <v>135</v>
      </c>
      <c r="EH420" s="272" t="s">
        <v>135</v>
      </c>
      <c r="EI420" s="272" t="s">
        <v>135</v>
      </c>
      <c r="EJ420" s="272" t="s">
        <v>135</v>
      </c>
      <c r="EK420" s="272">
        <v>11.1959</v>
      </c>
      <c r="EL420" s="272">
        <v>8.8964999999999996</v>
      </c>
      <c r="EM420" s="272">
        <v>6.7847</v>
      </c>
      <c r="EN420" s="272">
        <v>8.9715000000000007</v>
      </c>
      <c r="EO420" s="272">
        <v>-192.81270000000001</v>
      </c>
      <c r="EP420" s="272" t="s">
        <v>6977</v>
      </c>
      <c r="EQ420" s="272" t="s">
        <v>6977</v>
      </c>
      <c r="ER420" s="272" t="s">
        <v>6977</v>
      </c>
      <c r="ES420" s="272" t="s">
        <v>6977</v>
      </c>
      <c r="ET420" s="272" t="s">
        <v>6977</v>
      </c>
      <c r="EU420" s="272" t="s">
        <v>6977</v>
      </c>
      <c r="EV420" s="272" t="s">
        <v>6977</v>
      </c>
      <c r="EW420" s="272" t="s">
        <v>6977</v>
      </c>
      <c r="EX420" s="272" t="s">
        <v>6977</v>
      </c>
      <c r="EY420" s="272" t="s">
        <v>6977</v>
      </c>
      <c r="EZ420" s="272" t="s">
        <v>6977</v>
      </c>
      <c r="FA420" s="272" t="s">
        <v>6977</v>
      </c>
      <c r="FB420" s="272" t="s">
        <v>6977</v>
      </c>
      <c r="FC420" s="272" t="s">
        <v>6977</v>
      </c>
      <c r="FD420" s="272" t="s">
        <v>6977</v>
      </c>
      <c r="FE420" s="272" t="s">
        <v>6977</v>
      </c>
      <c r="FF420" s="272" t="s">
        <v>6977</v>
      </c>
      <c r="FG420" s="272" t="s">
        <v>6977</v>
      </c>
      <c r="FH420" s="272" t="s">
        <v>6977</v>
      </c>
      <c r="FI420" s="272" t="s">
        <v>6977</v>
      </c>
      <c r="FJ420" s="272" t="s">
        <v>6977</v>
      </c>
      <c r="FK420" s="272" t="s">
        <v>6977</v>
      </c>
      <c r="FL420" s="272" t="s">
        <v>6977</v>
      </c>
      <c r="FM420" s="272" t="s">
        <v>6977</v>
      </c>
      <c r="FN420" s="272" t="s">
        <v>6977</v>
      </c>
      <c r="FO420" s="272" t="s">
        <v>6977</v>
      </c>
      <c r="FP420" s="272" t="s">
        <v>6977</v>
      </c>
      <c r="FQ420" s="272" t="s">
        <v>6977</v>
      </c>
      <c r="FR420" s="272" t="s">
        <v>6977</v>
      </c>
      <c r="FS420" s="272" t="s">
        <v>6977</v>
      </c>
      <c r="FT420" s="272" t="s">
        <v>6977</v>
      </c>
      <c r="FU420" s="272" t="s">
        <v>6977</v>
      </c>
      <c r="FV420" s="272" t="s">
        <v>6977</v>
      </c>
      <c r="FW420" s="272" t="s">
        <v>6977</v>
      </c>
      <c r="FX420" s="272" t="s">
        <v>6977</v>
      </c>
      <c r="FY420" s="272" t="s">
        <v>6977</v>
      </c>
      <c r="FZ420" s="272" t="s">
        <v>6977</v>
      </c>
      <c r="GA420" s="272" t="s">
        <v>6977</v>
      </c>
      <c r="GB420" s="272" t="s">
        <v>6977</v>
      </c>
      <c r="GC420" s="272" t="s">
        <v>6977</v>
      </c>
      <c r="GD420" s="272" t="s">
        <v>6977</v>
      </c>
      <c r="GE420" s="272" t="s">
        <v>6977</v>
      </c>
      <c r="GF420" s="272" t="s">
        <v>6977</v>
      </c>
      <c r="GG420" s="272" t="s">
        <v>6977</v>
      </c>
      <c r="GH420" s="272" t="s">
        <v>6977</v>
      </c>
      <c r="GI420" s="272" t="s">
        <v>6977</v>
      </c>
      <c r="GJ420" s="272" t="s">
        <v>6977</v>
      </c>
      <c r="GK420" s="272" t="s">
        <v>6977</v>
      </c>
      <c r="GL420" s="272" t="s">
        <v>6977</v>
      </c>
      <c r="GM420" s="272" t="s">
        <v>6977</v>
      </c>
      <c r="GN420" s="272" t="s">
        <v>6977</v>
      </c>
      <c r="GO420" s="272" t="s">
        <v>6977</v>
      </c>
      <c r="GP420" s="272" t="s">
        <v>6977</v>
      </c>
      <c r="GQ420" s="272" t="s">
        <v>6977</v>
      </c>
      <c r="GR420" s="272" t="s">
        <v>6977</v>
      </c>
      <c r="GS420" s="272" t="s">
        <v>6977</v>
      </c>
      <c r="GT420" s="272" t="s">
        <v>6977</v>
      </c>
      <c r="GU420" s="272" t="s">
        <v>6977</v>
      </c>
      <c r="GV420" s="272" t="s">
        <v>6977</v>
      </c>
      <c r="GW420" s="272" t="s">
        <v>6977</v>
      </c>
      <c r="GX420" s="272" t="s">
        <v>6977</v>
      </c>
      <c r="GY420" s="272" t="s">
        <v>6977</v>
      </c>
      <c r="GZ420" s="272" t="s">
        <v>6977</v>
      </c>
      <c r="HA420" s="272" t="s">
        <v>6977</v>
      </c>
      <c r="HB420" s="272" t="s">
        <v>6977</v>
      </c>
      <c r="HC420" s="272" t="s">
        <v>6977</v>
      </c>
      <c r="HD420" s="272" t="s">
        <v>6977</v>
      </c>
      <c r="HE420" s="272" t="s">
        <v>6977</v>
      </c>
      <c r="HF420" s="272" t="s">
        <v>6977</v>
      </c>
      <c r="HG420" s="272" t="s">
        <v>6977</v>
      </c>
      <c r="HH420" s="272" t="s">
        <v>6977</v>
      </c>
      <c r="HI420" s="272" t="s">
        <v>6977</v>
      </c>
      <c r="HJ420" s="272" t="s">
        <v>6977</v>
      </c>
      <c r="HK420" s="272" t="s">
        <v>6977</v>
      </c>
      <c r="HL420" s="272" t="s">
        <v>6977</v>
      </c>
      <c r="HM420" s="272" t="s">
        <v>6977</v>
      </c>
      <c r="HN420" s="272" t="s">
        <v>6977</v>
      </c>
      <c r="HO420" s="272" t="s">
        <v>6977</v>
      </c>
      <c r="HP420" s="272" t="s">
        <v>6977</v>
      </c>
      <c r="HQ420" s="272" t="s">
        <v>6977</v>
      </c>
    </row>
    <row r="421" spans="3:225">
      <c r="C421" s="229"/>
      <c r="E421" s="229" t="s">
        <v>7211</v>
      </c>
      <c r="F421" s="235" t="s">
        <v>7299</v>
      </c>
      <c r="G421" s="260" t="s">
        <v>7206</v>
      </c>
      <c r="H421" s="261" t="s">
        <v>7207</v>
      </c>
      <c r="I421" s="272">
        <v>12.860799999999999</v>
      </c>
      <c r="J421" s="272">
        <v>7.6680000000000001</v>
      </c>
      <c r="K421" s="272">
        <v>11.8398</v>
      </c>
      <c r="L421" s="272" t="s">
        <v>135</v>
      </c>
      <c r="M421" s="272">
        <v>6.5118</v>
      </c>
      <c r="N421" s="272">
        <v>7.8266999999999998</v>
      </c>
      <c r="O421" s="272">
        <v>10.3575</v>
      </c>
      <c r="P421" s="272">
        <v>6.5244999999999997</v>
      </c>
      <c r="Q421" s="272">
        <v>12.266400000000001</v>
      </c>
      <c r="R421" s="272">
        <v>13.387499999999999</v>
      </c>
      <c r="S421" s="272">
        <v>12.6708</v>
      </c>
      <c r="T421" s="272">
        <v>7.4805999999999999</v>
      </c>
      <c r="U421" s="272">
        <v>6.7668999999999997</v>
      </c>
      <c r="V421" s="272">
        <v>6.3021000000000003</v>
      </c>
      <c r="W421" s="272">
        <v>15.3674</v>
      </c>
      <c r="X421" s="272">
        <v>30.761399999999998</v>
      </c>
      <c r="Y421" s="272">
        <v>7.8323</v>
      </c>
      <c r="Z421" s="272" t="s">
        <v>135</v>
      </c>
      <c r="AA421" s="272">
        <v>7.6578999999999997</v>
      </c>
      <c r="AB421" s="272" t="s">
        <v>135</v>
      </c>
      <c r="AC421" s="272">
        <v>9.2154000000000007</v>
      </c>
      <c r="AD421" s="272" t="s">
        <v>135</v>
      </c>
      <c r="AE421" s="272">
        <v>13.9467</v>
      </c>
      <c r="AF421" s="272">
        <v>12.3423</v>
      </c>
      <c r="AG421" s="272">
        <v>8.3775999999999993</v>
      </c>
      <c r="AH421" s="272" t="s">
        <v>135</v>
      </c>
      <c r="AI421" s="272">
        <v>-31.265499999999999</v>
      </c>
      <c r="AJ421" s="272">
        <v>13.073399999999999</v>
      </c>
      <c r="AK421" s="272">
        <v>6.3556999999999997</v>
      </c>
      <c r="AL421" s="272">
        <v>16.236599999999999</v>
      </c>
      <c r="AM421" s="272">
        <v>12.836600000000001</v>
      </c>
      <c r="AN421" s="272">
        <v>10.2912</v>
      </c>
      <c r="AO421" s="272">
        <v>11.078799999999999</v>
      </c>
      <c r="AP421" s="272" t="s">
        <v>135</v>
      </c>
      <c r="AQ421" s="272">
        <v>11.6152</v>
      </c>
      <c r="AR421" s="272">
        <v>19.0822</v>
      </c>
      <c r="AS421" s="272" t="s">
        <v>135</v>
      </c>
      <c r="AT421" s="272">
        <v>10.8565</v>
      </c>
      <c r="AU421" s="272">
        <v>9.4588999999999999</v>
      </c>
      <c r="AV421" s="272">
        <v>9.8551000000000002</v>
      </c>
      <c r="AW421" s="272">
        <v>10.871700000000001</v>
      </c>
      <c r="AX421" s="272" t="s">
        <v>135</v>
      </c>
      <c r="AY421" s="272">
        <v>12.329000000000001</v>
      </c>
      <c r="AZ421" s="272">
        <v>9.6663999999999994</v>
      </c>
      <c r="BA421" s="272" t="s">
        <v>135</v>
      </c>
      <c r="BB421" s="272">
        <v>15.4884</v>
      </c>
      <c r="BC421" s="272">
        <v>8.7108000000000008</v>
      </c>
      <c r="BD421" s="272" t="s">
        <v>135</v>
      </c>
      <c r="BE421" s="272">
        <v>12.4465</v>
      </c>
      <c r="BF421" s="272">
        <v>6.6876999999999995</v>
      </c>
      <c r="BG421" s="272">
        <v>10.103899999999999</v>
      </c>
      <c r="BH421" s="272">
        <v>10.9505</v>
      </c>
      <c r="BI421" s="272">
        <v>18.528500000000001</v>
      </c>
      <c r="BJ421" s="272" t="s">
        <v>135</v>
      </c>
      <c r="BK421" s="272">
        <v>19.160599999999999</v>
      </c>
      <c r="BL421" s="272">
        <v>18.320499999999999</v>
      </c>
      <c r="BM421" s="272">
        <v>9.4855999999999998</v>
      </c>
      <c r="BN421" s="272">
        <v>11.674799999999999</v>
      </c>
      <c r="BO421" s="272">
        <v>11.5542</v>
      </c>
      <c r="BP421" s="272">
        <v>11.6356</v>
      </c>
      <c r="BQ421" s="272">
        <v>15.7424</v>
      </c>
      <c r="BR421" s="272">
        <v>20.892399999999999</v>
      </c>
      <c r="BS421" s="272">
        <v>12.351699999999999</v>
      </c>
      <c r="BT421" s="272">
        <v>18.969100000000001</v>
      </c>
      <c r="BU421" s="272">
        <v>17.061599999999999</v>
      </c>
      <c r="BV421" s="272">
        <v>10.658300000000001</v>
      </c>
      <c r="BW421" s="272">
        <v>9.7347999999999999</v>
      </c>
      <c r="BX421" s="272" t="s">
        <v>135</v>
      </c>
      <c r="BY421" s="272" t="s">
        <v>135</v>
      </c>
      <c r="BZ421" s="272">
        <v>11.8775</v>
      </c>
      <c r="CA421" s="272">
        <v>7.5050999999999997</v>
      </c>
      <c r="CB421" s="272" t="s">
        <v>135</v>
      </c>
      <c r="CC421" s="272">
        <v>8.0433000000000003</v>
      </c>
      <c r="CD421" s="272">
        <v>13.656499999999999</v>
      </c>
      <c r="CE421" s="272" t="s">
        <v>135</v>
      </c>
      <c r="CF421" s="272" t="s">
        <v>135</v>
      </c>
      <c r="CG421" s="272">
        <v>19.18</v>
      </c>
      <c r="CH421" s="272">
        <v>11.1374</v>
      </c>
      <c r="CI421" s="272">
        <v>10.232799999999999</v>
      </c>
      <c r="CJ421" s="272">
        <v>10.0601</v>
      </c>
      <c r="CK421" s="272">
        <v>10.1541</v>
      </c>
      <c r="CL421" s="272">
        <v>22.1037</v>
      </c>
      <c r="CM421" s="272">
        <v>10.3249</v>
      </c>
      <c r="CN421" s="272">
        <v>13.5915</v>
      </c>
      <c r="CO421" s="272">
        <v>6.1985999999999999</v>
      </c>
      <c r="CP421" s="272">
        <v>7.1772</v>
      </c>
      <c r="CQ421" s="272" t="s">
        <v>135</v>
      </c>
      <c r="CR421" s="272">
        <v>10.841100000000001</v>
      </c>
      <c r="CS421" s="272">
        <v>10.081899999999999</v>
      </c>
      <c r="CT421" s="272">
        <v>15.734</v>
      </c>
      <c r="CU421" s="272" t="s">
        <v>135</v>
      </c>
      <c r="CV421" s="272">
        <v>6.7645</v>
      </c>
      <c r="CW421" s="272">
        <v>14.8139</v>
      </c>
      <c r="CX421" s="272">
        <v>9.74</v>
      </c>
      <c r="CY421" s="272">
        <v>18.639399999999998</v>
      </c>
      <c r="CZ421" s="272">
        <v>3.4218000000000002</v>
      </c>
      <c r="DA421" s="272">
        <v>19.987100000000002</v>
      </c>
      <c r="DB421" s="272">
        <v>12.7103</v>
      </c>
      <c r="DC421" s="272">
        <v>5.2977999999999996</v>
      </c>
      <c r="DD421" s="272">
        <v>9.6393000000000004</v>
      </c>
      <c r="DE421" s="272">
        <v>10.0571</v>
      </c>
      <c r="DF421" s="272">
        <v>15.4338</v>
      </c>
      <c r="DG421" s="272">
        <v>15.6159</v>
      </c>
      <c r="DH421" s="272">
        <v>5.1249000000000002</v>
      </c>
      <c r="DI421" s="272">
        <v>6.8895999999999997</v>
      </c>
      <c r="DJ421" s="272">
        <v>13.9819</v>
      </c>
      <c r="DK421" s="272">
        <v>20.7606</v>
      </c>
      <c r="DL421" s="272">
        <v>1.6045</v>
      </c>
      <c r="DM421" s="272">
        <v>9.5991</v>
      </c>
      <c r="DN421" s="272">
        <v>10.015000000000001</v>
      </c>
      <c r="DO421" s="272">
        <v>7.5415000000000001</v>
      </c>
      <c r="DP421" s="272">
        <v>7.7088000000000001</v>
      </c>
      <c r="DQ421" s="272">
        <v>7.3194999999999997</v>
      </c>
      <c r="DR421" s="272" t="s">
        <v>135</v>
      </c>
      <c r="DS421" s="272">
        <v>15.2653</v>
      </c>
      <c r="DT421" s="272">
        <v>12.198</v>
      </c>
      <c r="DU421" s="272" t="s">
        <v>135</v>
      </c>
      <c r="DV421" s="272">
        <v>9.8543000000000003</v>
      </c>
      <c r="DW421" s="272">
        <v>16.234999999999999</v>
      </c>
      <c r="DX421" s="272" t="s">
        <v>135</v>
      </c>
      <c r="DY421" s="272">
        <v>18.226800000000001</v>
      </c>
      <c r="DZ421" s="272">
        <v>-2.3744000000000001</v>
      </c>
      <c r="EA421" s="272">
        <v>8.6171000000000006</v>
      </c>
      <c r="EB421" s="272">
        <v>7.4957000000000003</v>
      </c>
      <c r="EC421" s="272">
        <v>7.1765999999999996</v>
      </c>
      <c r="ED421" s="272">
        <v>8.9586000000000006</v>
      </c>
      <c r="EE421" s="272">
        <v>17.901</v>
      </c>
      <c r="EF421" s="272">
        <v>14.446099999999999</v>
      </c>
      <c r="EG421" s="272">
        <v>10.6317</v>
      </c>
      <c r="EH421" s="272">
        <v>8.1115999999999993</v>
      </c>
      <c r="EI421" s="272" t="s">
        <v>135</v>
      </c>
      <c r="EJ421" s="272" t="s">
        <v>135</v>
      </c>
      <c r="EK421" s="272">
        <v>6.6773999999999996</v>
      </c>
      <c r="EL421" s="272">
        <v>12.1807</v>
      </c>
      <c r="EM421" s="272">
        <v>4.3577000000000004</v>
      </c>
      <c r="EN421" s="272">
        <v>7.7946999999999997</v>
      </c>
      <c r="EO421" s="272">
        <v>-598.11860000000001</v>
      </c>
      <c r="EP421" s="272" t="s">
        <v>6977</v>
      </c>
      <c r="EQ421" s="272" t="s">
        <v>6977</v>
      </c>
      <c r="ER421" s="272" t="s">
        <v>6977</v>
      </c>
      <c r="ES421" s="272" t="s">
        <v>6977</v>
      </c>
      <c r="ET421" s="272" t="s">
        <v>6977</v>
      </c>
      <c r="EU421" s="272" t="s">
        <v>6977</v>
      </c>
      <c r="EV421" s="272" t="s">
        <v>6977</v>
      </c>
      <c r="EW421" s="272" t="s">
        <v>6977</v>
      </c>
      <c r="EX421" s="272" t="s">
        <v>6977</v>
      </c>
      <c r="EY421" s="272" t="s">
        <v>6977</v>
      </c>
      <c r="EZ421" s="272" t="s">
        <v>6977</v>
      </c>
      <c r="FA421" s="272" t="s">
        <v>6977</v>
      </c>
      <c r="FB421" s="272" t="s">
        <v>6977</v>
      </c>
      <c r="FC421" s="272" t="s">
        <v>6977</v>
      </c>
      <c r="FD421" s="272" t="s">
        <v>6977</v>
      </c>
      <c r="FE421" s="272" t="s">
        <v>6977</v>
      </c>
      <c r="FF421" s="272" t="s">
        <v>6977</v>
      </c>
      <c r="FG421" s="272" t="s">
        <v>6977</v>
      </c>
      <c r="FH421" s="272" t="s">
        <v>6977</v>
      </c>
      <c r="FI421" s="272" t="s">
        <v>6977</v>
      </c>
      <c r="FJ421" s="272" t="s">
        <v>6977</v>
      </c>
      <c r="FK421" s="272" t="s">
        <v>6977</v>
      </c>
      <c r="FL421" s="272" t="s">
        <v>6977</v>
      </c>
      <c r="FM421" s="272" t="s">
        <v>6977</v>
      </c>
      <c r="FN421" s="272" t="s">
        <v>6977</v>
      </c>
      <c r="FO421" s="272" t="s">
        <v>6977</v>
      </c>
      <c r="FP421" s="272" t="s">
        <v>6977</v>
      </c>
      <c r="FQ421" s="272" t="s">
        <v>6977</v>
      </c>
      <c r="FR421" s="272" t="s">
        <v>6977</v>
      </c>
      <c r="FS421" s="272" t="s">
        <v>6977</v>
      </c>
      <c r="FT421" s="272" t="s">
        <v>6977</v>
      </c>
      <c r="FU421" s="272" t="s">
        <v>6977</v>
      </c>
      <c r="FV421" s="272" t="s">
        <v>6977</v>
      </c>
      <c r="FW421" s="272" t="s">
        <v>6977</v>
      </c>
      <c r="FX421" s="272" t="s">
        <v>6977</v>
      </c>
      <c r="FY421" s="272" t="s">
        <v>6977</v>
      </c>
      <c r="FZ421" s="272" t="s">
        <v>6977</v>
      </c>
      <c r="GA421" s="272" t="s">
        <v>6977</v>
      </c>
      <c r="GB421" s="272" t="s">
        <v>6977</v>
      </c>
      <c r="GC421" s="272" t="s">
        <v>6977</v>
      </c>
      <c r="GD421" s="272" t="s">
        <v>6977</v>
      </c>
      <c r="GE421" s="272" t="s">
        <v>6977</v>
      </c>
      <c r="GF421" s="272" t="s">
        <v>6977</v>
      </c>
      <c r="GG421" s="272" t="s">
        <v>6977</v>
      </c>
      <c r="GH421" s="272" t="s">
        <v>6977</v>
      </c>
      <c r="GI421" s="272" t="s">
        <v>6977</v>
      </c>
      <c r="GJ421" s="272" t="s">
        <v>6977</v>
      </c>
      <c r="GK421" s="272" t="s">
        <v>6977</v>
      </c>
      <c r="GL421" s="272" t="s">
        <v>6977</v>
      </c>
      <c r="GM421" s="272" t="s">
        <v>6977</v>
      </c>
      <c r="GN421" s="272" t="s">
        <v>6977</v>
      </c>
      <c r="GO421" s="272" t="s">
        <v>6977</v>
      </c>
      <c r="GP421" s="272" t="s">
        <v>6977</v>
      </c>
      <c r="GQ421" s="272" t="s">
        <v>6977</v>
      </c>
      <c r="GR421" s="272" t="s">
        <v>6977</v>
      </c>
      <c r="GS421" s="272" t="s">
        <v>6977</v>
      </c>
      <c r="GT421" s="272" t="s">
        <v>6977</v>
      </c>
      <c r="GU421" s="272" t="s">
        <v>6977</v>
      </c>
      <c r="GV421" s="272" t="s">
        <v>6977</v>
      </c>
      <c r="GW421" s="272" t="s">
        <v>6977</v>
      </c>
      <c r="GX421" s="272" t="s">
        <v>6977</v>
      </c>
      <c r="GY421" s="272" t="s">
        <v>6977</v>
      </c>
      <c r="GZ421" s="272" t="s">
        <v>6977</v>
      </c>
      <c r="HA421" s="272" t="s">
        <v>6977</v>
      </c>
      <c r="HB421" s="272" t="s">
        <v>6977</v>
      </c>
      <c r="HC421" s="272" t="s">
        <v>6977</v>
      </c>
      <c r="HD421" s="272" t="s">
        <v>6977</v>
      </c>
      <c r="HE421" s="272" t="s">
        <v>6977</v>
      </c>
      <c r="HF421" s="272" t="s">
        <v>6977</v>
      </c>
      <c r="HG421" s="272" t="s">
        <v>6977</v>
      </c>
      <c r="HH421" s="272" t="s">
        <v>6977</v>
      </c>
      <c r="HI421" s="272" t="s">
        <v>6977</v>
      </c>
      <c r="HJ421" s="272" t="s">
        <v>6977</v>
      </c>
      <c r="HK421" s="272" t="s">
        <v>6977</v>
      </c>
      <c r="HL421" s="272" t="s">
        <v>6977</v>
      </c>
      <c r="HM421" s="272" t="s">
        <v>6977</v>
      </c>
      <c r="HN421" s="272" t="s">
        <v>6977</v>
      </c>
      <c r="HO421" s="272" t="s">
        <v>6977</v>
      </c>
      <c r="HP421" s="272" t="s">
        <v>6977</v>
      </c>
      <c r="HQ421" s="272" t="s">
        <v>6977</v>
      </c>
    </row>
    <row r="422" spans="3:225">
      <c r="C422" s="229"/>
      <c r="E422" s="229" t="s">
        <v>7212</v>
      </c>
      <c r="F422" s="235" t="s">
        <v>7299</v>
      </c>
      <c r="G422" s="260" t="s">
        <v>7206</v>
      </c>
      <c r="H422" s="261" t="s">
        <v>7213</v>
      </c>
      <c r="I422" s="272">
        <v>10.127700000000001</v>
      </c>
      <c r="J422" s="272">
        <v>6.8315999999999999</v>
      </c>
      <c r="K422" s="272">
        <v>9.0474999999999994</v>
      </c>
      <c r="L422" s="272" t="s">
        <v>135</v>
      </c>
      <c r="M422" s="272" t="s">
        <v>135</v>
      </c>
      <c r="N422" s="272">
        <v>9.7984000000000009</v>
      </c>
      <c r="O422" s="272">
        <v>11.646699999999999</v>
      </c>
      <c r="P422" s="272">
        <v>8.4015000000000004</v>
      </c>
      <c r="Q422" s="272">
        <v>12.926500000000001</v>
      </c>
      <c r="R422" s="272">
        <v>13.6525</v>
      </c>
      <c r="S422" s="272">
        <v>11.282</v>
      </c>
      <c r="T422" s="272">
        <v>7.0133999999999999</v>
      </c>
      <c r="U422" s="272">
        <v>8.5642999999999994</v>
      </c>
      <c r="V422" s="272" t="s">
        <v>135</v>
      </c>
      <c r="W422" s="272">
        <v>15.527799999999999</v>
      </c>
      <c r="X422" s="272" t="s">
        <v>135</v>
      </c>
      <c r="Y422" s="272">
        <v>11.916</v>
      </c>
      <c r="Z422" s="272" t="s">
        <v>135</v>
      </c>
      <c r="AA422" s="272">
        <v>9.2312999999999992</v>
      </c>
      <c r="AB422" s="272" t="s">
        <v>135</v>
      </c>
      <c r="AC422" s="272">
        <v>7.6893000000000002</v>
      </c>
      <c r="AD422" s="272" t="s">
        <v>135</v>
      </c>
      <c r="AE422" s="272">
        <v>14.7187</v>
      </c>
      <c r="AF422" s="272">
        <v>11.985300000000001</v>
      </c>
      <c r="AG422" s="272" t="s">
        <v>135</v>
      </c>
      <c r="AH422" s="272" t="s">
        <v>135</v>
      </c>
      <c r="AI422" s="272">
        <v>7.2328000000000001</v>
      </c>
      <c r="AJ422" s="272">
        <v>14.413399999999999</v>
      </c>
      <c r="AK422" s="272">
        <v>3.7629000000000001</v>
      </c>
      <c r="AL422" s="272">
        <v>16.824100000000001</v>
      </c>
      <c r="AM422" s="272">
        <v>10.007</v>
      </c>
      <c r="AN422" s="272">
        <v>11.3634</v>
      </c>
      <c r="AO422" s="272">
        <v>8.8495000000000008</v>
      </c>
      <c r="AP422" s="272" t="s">
        <v>135</v>
      </c>
      <c r="AQ422" s="272" t="s">
        <v>135</v>
      </c>
      <c r="AR422" s="272">
        <v>19.581299999999999</v>
      </c>
      <c r="AS422" s="272">
        <v>11.910299999999999</v>
      </c>
      <c r="AT422" s="272">
        <v>10.3353</v>
      </c>
      <c r="AU422" s="272">
        <v>10.881499999999999</v>
      </c>
      <c r="AV422" s="272" t="s">
        <v>135</v>
      </c>
      <c r="AW422" s="272">
        <v>10.1386</v>
      </c>
      <c r="AX422" s="272" t="s">
        <v>135</v>
      </c>
      <c r="AY422" s="272">
        <v>11.9854</v>
      </c>
      <c r="AZ422" s="272">
        <v>10.572699999999999</v>
      </c>
      <c r="BA422" s="272" t="s">
        <v>135</v>
      </c>
      <c r="BB422" s="272">
        <v>13.0791</v>
      </c>
      <c r="BC422" s="272" t="s">
        <v>135</v>
      </c>
      <c r="BD422" s="272" t="s">
        <v>135</v>
      </c>
      <c r="BE422" s="272">
        <v>7.2347999999999999</v>
      </c>
      <c r="BF422" s="272" t="s">
        <v>135</v>
      </c>
      <c r="BG422" s="272">
        <v>9.6969999999999992</v>
      </c>
      <c r="BH422" s="272" t="s">
        <v>135</v>
      </c>
      <c r="BI422" s="272">
        <v>11.4468</v>
      </c>
      <c r="BJ422" s="272" t="s">
        <v>135</v>
      </c>
      <c r="BK422" s="272">
        <v>18.434100000000001</v>
      </c>
      <c r="BL422" s="272">
        <v>15.416399999999999</v>
      </c>
      <c r="BM422" s="272">
        <v>10.2074</v>
      </c>
      <c r="BN422" s="272">
        <v>9.4077000000000002</v>
      </c>
      <c r="BO422" s="272">
        <v>10.643800000000001</v>
      </c>
      <c r="BP422" s="272">
        <v>14.8666</v>
      </c>
      <c r="BQ422" s="272">
        <v>17.011700000000001</v>
      </c>
      <c r="BR422" s="272">
        <v>19.6782</v>
      </c>
      <c r="BS422" s="272">
        <v>14.920400000000001</v>
      </c>
      <c r="BT422" s="272">
        <v>18.6038</v>
      </c>
      <c r="BU422" s="272">
        <v>16.064499999999999</v>
      </c>
      <c r="BV422" s="272">
        <v>11.696099999999999</v>
      </c>
      <c r="BW422" s="272">
        <v>8.1212</v>
      </c>
      <c r="BX422" s="272" t="s">
        <v>135</v>
      </c>
      <c r="BY422" s="272" t="s">
        <v>135</v>
      </c>
      <c r="BZ422" s="272" t="s">
        <v>135</v>
      </c>
      <c r="CA422" s="272" t="s">
        <v>135</v>
      </c>
      <c r="CB422" s="272" t="s">
        <v>135</v>
      </c>
      <c r="CC422" s="272">
        <v>6.2804000000000002</v>
      </c>
      <c r="CD422" s="272">
        <v>14.261699999999999</v>
      </c>
      <c r="CE422" s="272" t="s">
        <v>135</v>
      </c>
      <c r="CF422" s="272" t="s">
        <v>135</v>
      </c>
      <c r="CG422" s="272">
        <v>19.130199999999999</v>
      </c>
      <c r="CH422" s="272">
        <v>11.571899999999999</v>
      </c>
      <c r="CI422" s="272">
        <v>11.2508</v>
      </c>
      <c r="CJ422" s="272">
        <v>10.418799999999999</v>
      </c>
      <c r="CK422" s="272" t="s">
        <v>135</v>
      </c>
      <c r="CL422" s="272">
        <v>24.045500000000001</v>
      </c>
      <c r="CM422" s="272">
        <v>12.2447</v>
      </c>
      <c r="CN422" s="272">
        <v>10.273300000000001</v>
      </c>
      <c r="CO422" s="272">
        <v>5.7511999999999999</v>
      </c>
      <c r="CP422" s="272">
        <v>7.5922999999999998</v>
      </c>
      <c r="CQ422" s="272" t="s">
        <v>135</v>
      </c>
      <c r="CR422" s="272" t="s">
        <v>135</v>
      </c>
      <c r="CS422" s="272">
        <v>9.7828999999999997</v>
      </c>
      <c r="CT422" s="272">
        <v>13.279299999999999</v>
      </c>
      <c r="CU422" s="272" t="s">
        <v>135</v>
      </c>
      <c r="CV422" s="272" t="s">
        <v>135</v>
      </c>
      <c r="CW422" s="272">
        <v>17.257000000000001</v>
      </c>
      <c r="CX422" s="272">
        <v>10.682399999999999</v>
      </c>
      <c r="CY422" s="272">
        <v>19.526</v>
      </c>
      <c r="CZ422" s="272">
        <v>9.7187999999999999</v>
      </c>
      <c r="DA422" s="272">
        <v>20.837700000000002</v>
      </c>
      <c r="DB422" s="272">
        <v>13.0959</v>
      </c>
      <c r="DC422" s="272" t="s">
        <v>135</v>
      </c>
      <c r="DD422" s="272">
        <v>10.876899999999999</v>
      </c>
      <c r="DE422" s="272">
        <v>13.1501</v>
      </c>
      <c r="DF422" s="272">
        <v>16.701799999999999</v>
      </c>
      <c r="DG422" s="272">
        <v>17.173200000000001</v>
      </c>
      <c r="DH422" s="272">
        <v>6.6692999999999998</v>
      </c>
      <c r="DI422" s="272" t="s">
        <v>135</v>
      </c>
      <c r="DJ422" s="272" t="s">
        <v>135</v>
      </c>
      <c r="DK422" s="272">
        <v>9.7967999999999993</v>
      </c>
      <c r="DL422" s="272" t="s">
        <v>135</v>
      </c>
      <c r="DM422" s="272">
        <v>12.6149</v>
      </c>
      <c r="DN422" s="272" t="s">
        <v>135</v>
      </c>
      <c r="DO422" s="272">
        <v>7.8483000000000001</v>
      </c>
      <c r="DP422" s="272">
        <v>-6.4787999999999997</v>
      </c>
      <c r="DQ422" s="272" t="s">
        <v>135</v>
      </c>
      <c r="DR422" s="272" t="s">
        <v>135</v>
      </c>
      <c r="DS422" s="272">
        <v>16.0779</v>
      </c>
      <c r="DT422" s="272" t="s">
        <v>135</v>
      </c>
      <c r="DU422" s="272" t="s">
        <v>135</v>
      </c>
      <c r="DV422" s="272">
        <v>9.3353999999999999</v>
      </c>
      <c r="DW422" s="272">
        <v>16.676400000000001</v>
      </c>
      <c r="DX422" s="272">
        <v>-0.74019999999999997</v>
      </c>
      <c r="DY422" s="272">
        <v>16.895800000000001</v>
      </c>
      <c r="DZ422" s="272">
        <v>4.1127000000000002</v>
      </c>
      <c r="EA422" s="272" t="s">
        <v>135</v>
      </c>
      <c r="EB422" s="272" t="s">
        <v>135</v>
      </c>
      <c r="EC422" s="272" t="s">
        <v>135</v>
      </c>
      <c r="ED422" s="272">
        <v>9.1684999999999999</v>
      </c>
      <c r="EE422" s="272">
        <v>12.7949</v>
      </c>
      <c r="EF422" s="272" t="s">
        <v>135</v>
      </c>
      <c r="EG422" s="272" t="s">
        <v>135</v>
      </c>
      <c r="EH422" s="272" t="s">
        <v>135</v>
      </c>
      <c r="EI422" s="272" t="s">
        <v>135</v>
      </c>
      <c r="EJ422" s="272" t="s">
        <v>135</v>
      </c>
      <c r="EK422" s="272">
        <v>10.3872</v>
      </c>
      <c r="EL422" s="272">
        <v>10.310700000000001</v>
      </c>
      <c r="EM422" s="272" t="s">
        <v>135</v>
      </c>
      <c r="EN422" s="272">
        <v>8.4214000000000002</v>
      </c>
      <c r="EO422" s="272">
        <v>-18.8123</v>
      </c>
      <c r="EP422" s="272" t="s">
        <v>6977</v>
      </c>
      <c r="EQ422" s="272" t="s">
        <v>6977</v>
      </c>
      <c r="ER422" s="272" t="s">
        <v>6977</v>
      </c>
      <c r="ES422" s="272" t="s">
        <v>6977</v>
      </c>
      <c r="ET422" s="272" t="s">
        <v>6977</v>
      </c>
      <c r="EU422" s="272" t="s">
        <v>6977</v>
      </c>
      <c r="EV422" s="272" t="s">
        <v>6977</v>
      </c>
      <c r="EW422" s="272" t="s">
        <v>6977</v>
      </c>
      <c r="EX422" s="272" t="s">
        <v>6977</v>
      </c>
      <c r="EY422" s="272" t="s">
        <v>6977</v>
      </c>
      <c r="EZ422" s="272" t="s">
        <v>6977</v>
      </c>
      <c r="FA422" s="272" t="s">
        <v>6977</v>
      </c>
      <c r="FB422" s="272" t="s">
        <v>6977</v>
      </c>
      <c r="FC422" s="272" t="s">
        <v>6977</v>
      </c>
      <c r="FD422" s="272" t="s">
        <v>6977</v>
      </c>
      <c r="FE422" s="272" t="s">
        <v>6977</v>
      </c>
      <c r="FF422" s="272" t="s">
        <v>6977</v>
      </c>
      <c r="FG422" s="272" t="s">
        <v>6977</v>
      </c>
      <c r="FH422" s="272" t="s">
        <v>6977</v>
      </c>
      <c r="FI422" s="272" t="s">
        <v>6977</v>
      </c>
      <c r="FJ422" s="272" t="s">
        <v>6977</v>
      </c>
      <c r="FK422" s="272" t="s">
        <v>6977</v>
      </c>
      <c r="FL422" s="272" t="s">
        <v>6977</v>
      </c>
      <c r="FM422" s="272" t="s">
        <v>6977</v>
      </c>
      <c r="FN422" s="272" t="s">
        <v>6977</v>
      </c>
      <c r="FO422" s="272" t="s">
        <v>6977</v>
      </c>
      <c r="FP422" s="272" t="s">
        <v>6977</v>
      </c>
      <c r="FQ422" s="272" t="s">
        <v>6977</v>
      </c>
      <c r="FR422" s="272" t="s">
        <v>6977</v>
      </c>
      <c r="FS422" s="272" t="s">
        <v>6977</v>
      </c>
      <c r="FT422" s="272" t="s">
        <v>6977</v>
      </c>
      <c r="FU422" s="272" t="s">
        <v>6977</v>
      </c>
      <c r="FV422" s="272" t="s">
        <v>6977</v>
      </c>
      <c r="FW422" s="272" t="s">
        <v>6977</v>
      </c>
      <c r="FX422" s="272" t="s">
        <v>6977</v>
      </c>
      <c r="FY422" s="272" t="s">
        <v>6977</v>
      </c>
      <c r="FZ422" s="272" t="s">
        <v>6977</v>
      </c>
      <c r="GA422" s="272" t="s">
        <v>6977</v>
      </c>
      <c r="GB422" s="272" t="s">
        <v>6977</v>
      </c>
      <c r="GC422" s="272" t="s">
        <v>6977</v>
      </c>
      <c r="GD422" s="272" t="s">
        <v>6977</v>
      </c>
      <c r="GE422" s="272" t="s">
        <v>6977</v>
      </c>
      <c r="GF422" s="272" t="s">
        <v>6977</v>
      </c>
      <c r="GG422" s="272" t="s">
        <v>6977</v>
      </c>
      <c r="GH422" s="272" t="s">
        <v>6977</v>
      </c>
      <c r="GI422" s="272" t="s">
        <v>6977</v>
      </c>
      <c r="GJ422" s="272" t="s">
        <v>6977</v>
      </c>
      <c r="GK422" s="272" t="s">
        <v>6977</v>
      </c>
      <c r="GL422" s="272" t="s">
        <v>6977</v>
      </c>
      <c r="GM422" s="272" t="s">
        <v>6977</v>
      </c>
      <c r="GN422" s="272" t="s">
        <v>6977</v>
      </c>
      <c r="GO422" s="272" t="s">
        <v>6977</v>
      </c>
      <c r="GP422" s="272" t="s">
        <v>6977</v>
      </c>
      <c r="GQ422" s="272" t="s">
        <v>6977</v>
      </c>
      <c r="GR422" s="272" t="s">
        <v>6977</v>
      </c>
      <c r="GS422" s="272" t="s">
        <v>6977</v>
      </c>
      <c r="GT422" s="272" t="s">
        <v>6977</v>
      </c>
      <c r="GU422" s="272" t="s">
        <v>6977</v>
      </c>
      <c r="GV422" s="272" t="s">
        <v>6977</v>
      </c>
      <c r="GW422" s="272" t="s">
        <v>6977</v>
      </c>
      <c r="GX422" s="272" t="s">
        <v>6977</v>
      </c>
      <c r="GY422" s="272" t="s">
        <v>6977</v>
      </c>
      <c r="GZ422" s="272" t="s">
        <v>6977</v>
      </c>
      <c r="HA422" s="272" t="s">
        <v>6977</v>
      </c>
      <c r="HB422" s="272" t="s">
        <v>6977</v>
      </c>
      <c r="HC422" s="272" t="s">
        <v>6977</v>
      </c>
      <c r="HD422" s="272" t="s">
        <v>6977</v>
      </c>
      <c r="HE422" s="272" t="s">
        <v>6977</v>
      </c>
      <c r="HF422" s="272" t="s">
        <v>6977</v>
      </c>
      <c r="HG422" s="272" t="s">
        <v>6977</v>
      </c>
      <c r="HH422" s="272" t="s">
        <v>6977</v>
      </c>
      <c r="HI422" s="272" t="s">
        <v>6977</v>
      </c>
      <c r="HJ422" s="272" t="s">
        <v>6977</v>
      </c>
      <c r="HK422" s="272" t="s">
        <v>6977</v>
      </c>
      <c r="HL422" s="272" t="s">
        <v>6977</v>
      </c>
      <c r="HM422" s="272" t="s">
        <v>6977</v>
      </c>
      <c r="HN422" s="272" t="s">
        <v>6977</v>
      </c>
      <c r="HO422" s="272" t="s">
        <v>6977</v>
      </c>
      <c r="HP422" s="272" t="s">
        <v>6977</v>
      </c>
      <c r="HQ422" s="272" t="s">
        <v>6977</v>
      </c>
    </row>
    <row r="423" spans="3:225">
      <c r="C423" s="229"/>
      <c r="E423" s="229" t="s">
        <v>7214</v>
      </c>
      <c r="F423" s="235" t="s">
        <v>7299</v>
      </c>
      <c r="G423" s="260" t="s">
        <v>7206</v>
      </c>
      <c r="H423" s="261" t="s">
        <v>7213</v>
      </c>
      <c r="I423" s="272">
        <v>10.9077</v>
      </c>
      <c r="J423" s="272">
        <v>7.0400999999999998</v>
      </c>
      <c r="K423" s="272">
        <v>10.2555</v>
      </c>
      <c r="L423" s="272" t="s">
        <v>135</v>
      </c>
      <c r="M423" s="272" t="s">
        <v>135</v>
      </c>
      <c r="N423" s="272">
        <v>9.6320999999999994</v>
      </c>
      <c r="O423" s="272">
        <v>11.1532</v>
      </c>
      <c r="P423" s="272">
        <v>6.9635999999999996</v>
      </c>
      <c r="Q423" s="272">
        <v>11.0922</v>
      </c>
      <c r="R423" s="272">
        <v>12.774800000000001</v>
      </c>
      <c r="S423" s="272">
        <v>12.4261</v>
      </c>
      <c r="T423" s="272">
        <v>7.7949999999999999</v>
      </c>
      <c r="U423" s="272">
        <v>8.4479000000000006</v>
      </c>
      <c r="V423" s="272" t="s">
        <v>135</v>
      </c>
      <c r="W423" s="272">
        <v>13.863300000000001</v>
      </c>
      <c r="X423" s="272" t="s">
        <v>135</v>
      </c>
      <c r="Y423" s="272">
        <v>10.3621</v>
      </c>
      <c r="Z423" s="272" t="s">
        <v>135</v>
      </c>
      <c r="AA423" s="272">
        <v>7.8137999999999996</v>
      </c>
      <c r="AB423" s="272" t="s">
        <v>135</v>
      </c>
      <c r="AC423" s="272">
        <v>6.9223999999999997</v>
      </c>
      <c r="AD423" s="272" t="s">
        <v>135</v>
      </c>
      <c r="AE423" s="272">
        <v>14.319699999999999</v>
      </c>
      <c r="AF423" s="272">
        <v>11.781000000000001</v>
      </c>
      <c r="AG423" s="272" t="s">
        <v>135</v>
      </c>
      <c r="AH423" s="272" t="s">
        <v>135</v>
      </c>
      <c r="AI423" s="272">
        <v>7.8509000000000002</v>
      </c>
      <c r="AJ423" s="272">
        <v>13.897399999999999</v>
      </c>
      <c r="AK423" s="272">
        <v>5.2516999999999996</v>
      </c>
      <c r="AL423" s="272">
        <v>18.1646</v>
      </c>
      <c r="AM423" s="272">
        <v>9.1259999999999994</v>
      </c>
      <c r="AN423" s="272">
        <v>10.143800000000001</v>
      </c>
      <c r="AO423" s="272">
        <v>10.485799999999999</v>
      </c>
      <c r="AP423" s="272" t="s">
        <v>135</v>
      </c>
      <c r="AQ423" s="272">
        <v>11.501200000000001</v>
      </c>
      <c r="AR423" s="272">
        <v>20.776900000000001</v>
      </c>
      <c r="AS423" s="272" t="s">
        <v>135</v>
      </c>
      <c r="AT423" s="272">
        <v>9.9468999999999994</v>
      </c>
      <c r="AU423" s="272">
        <v>9.7730999999999995</v>
      </c>
      <c r="AV423" s="272" t="s">
        <v>135</v>
      </c>
      <c r="AW423" s="272">
        <v>10.077500000000001</v>
      </c>
      <c r="AX423" s="272" t="s">
        <v>135</v>
      </c>
      <c r="AY423" s="272">
        <v>11.3132</v>
      </c>
      <c r="AZ423" s="272">
        <v>9.8219999999999992</v>
      </c>
      <c r="BA423" s="272" t="s">
        <v>135</v>
      </c>
      <c r="BB423" s="272">
        <v>14.7509</v>
      </c>
      <c r="BC423" s="272" t="s">
        <v>135</v>
      </c>
      <c r="BD423" s="272" t="s">
        <v>135</v>
      </c>
      <c r="BE423" s="272">
        <v>6.2735000000000003</v>
      </c>
      <c r="BF423" s="272" t="s">
        <v>135</v>
      </c>
      <c r="BG423" s="272">
        <v>8.7981999999999996</v>
      </c>
      <c r="BH423" s="272" t="s">
        <v>135</v>
      </c>
      <c r="BI423" s="272">
        <v>13.3588</v>
      </c>
      <c r="BJ423" s="272">
        <v>16.798999999999999</v>
      </c>
      <c r="BK423" s="272">
        <v>18.920300000000001</v>
      </c>
      <c r="BL423" s="272">
        <v>16.411999999999999</v>
      </c>
      <c r="BM423" s="272">
        <v>9.6340000000000003</v>
      </c>
      <c r="BN423" s="272">
        <v>11.5663</v>
      </c>
      <c r="BO423" s="272">
        <v>11.427899999999999</v>
      </c>
      <c r="BP423" s="272">
        <v>13.2661</v>
      </c>
      <c r="BQ423" s="272">
        <v>16.304600000000001</v>
      </c>
      <c r="BR423" s="272">
        <v>21.3596</v>
      </c>
      <c r="BS423" s="272">
        <v>14.1495</v>
      </c>
      <c r="BT423" s="272">
        <v>17.880700000000001</v>
      </c>
      <c r="BU423" s="272">
        <v>16.4772</v>
      </c>
      <c r="BV423" s="272">
        <v>10.9856</v>
      </c>
      <c r="BW423" s="272">
        <v>6.3398000000000003</v>
      </c>
      <c r="BX423" s="272" t="s">
        <v>135</v>
      </c>
      <c r="BY423" s="272" t="s">
        <v>135</v>
      </c>
      <c r="BZ423" s="272" t="s">
        <v>135</v>
      </c>
      <c r="CA423" s="272" t="s">
        <v>135</v>
      </c>
      <c r="CB423" s="272" t="s">
        <v>135</v>
      </c>
      <c r="CC423" s="272">
        <v>6.1862000000000004</v>
      </c>
      <c r="CD423" s="272">
        <v>13.1944</v>
      </c>
      <c r="CE423" s="272" t="s">
        <v>135</v>
      </c>
      <c r="CF423" s="272" t="s">
        <v>135</v>
      </c>
      <c r="CG423" s="272">
        <v>19.925799999999999</v>
      </c>
      <c r="CH423" s="272">
        <v>11.085800000000001</v>
      </c>
      <c r="CI423" s="272">
        <v>10.470700000000001</v>
      </c>
      <c r="CJ423" s="272">
        <v>9.4253999999999998</v>
      </c>
      <c r="CK423" s="272" t="s">
        <v>135</v>
      </c>
      <c r="CL423" s="272">
        <v>24.386600000000001</v>
      </c>
      <c r="CM423" s="272">
        <v>10.0306</v>
      </c>
      <c r="CN423" s="272">
        <v>11.1534</v>
      </c>
      <c r="CO423" s="272">
        <v>6.2332999999999998</v>
      </c>
      <c r="CP423" s="272">
        <v>8.1373999999999995</v>
      </c>
      <c r="CQ423" s="272" t="s">
        <v>135</v>
      </c>
      <c r="CR423" s="272" t="s">
        <v>135</v>
      </c>
      <c r="CS423" s="272">
        <v>8.5063999999999993</v>
      </c>
      <c r="CT423" s="272">
        <v>13.7224</v>
      </c>
      <c r="CU423" s="272" t="s">
        <v>135</v>
      </c>
      <c r="CV423" s="272" t="s">
        <v>135</v>
      </c>
      <c r="CW423" s="272">
        <v>17.044599999999999</v>
      </c>
      <c r="CX423" s="272">
        <v>10.077500000000001</v>
      </c>
      <c r="CY423" s="272">
        <v>19.445699999999999</v>
      </c>
      <c r="CZ423" s="272">
        <v>2.9868000000000001</v>
      </c>
      <c r="DA423" s="272">
        <v>21.551100000000002</v>
      </c>
      <c r="DB423" s="272">
        <v>12.2318</v>
      </c>
      <c r="DC423" s="272" t="s">
        <v>135</v>
      </c>
      <c r="DD423" s="272">
        <v>10.1938</v>
      </c>
      <c r="DE423" s="272">
        <v>11.867900000000001</v>
      </c>
      <c r="DF423" s="272">
        <v>15.2392</v>
      </c>
      <c r="DG423" s="272">
        <v>17.5763</v>
      </c>
      <c r="DH423" s="272">
        <v>6.6162000000000001</v>
      </c>
      <c r="DI423" s="272" t="s">
        <v>135</v>
      </c>
      <c r="DJ423" s="272" t="s">
        <v>135</v>
      </c>
      <c r="DK423" s="272">
        <v>19.375299999999999</v>
      </c>
      <c r="DL423" s="272" t="s">
        <v>135</v>
      </c>
      <c r="DM423" s="272">
        <v>10.4786</v>
      </c>
      <c r="DN423" s="272" t="s">
        <v>135</v>
      </c>
      <c r="DO423" s="272">
        <v>8.0631000000000004</v>
      </c>
      <c r="DP423" s="272">
        <v>5.8301999999999996</v>
      </c>
      <c r="DQ423" s="272" t="s">
        <v>135</v>
      </c>
      <c r="DR423" s="272" t="s">
        <v>135</v>
      </c>
      <c r="DS423" s="272">
        <v>15.0768</v>
      </c>
      <c r="DT423" s="272" t="s">
        <v>135</v>
      </c>
      <c r="DU423" s="272" t="s">
        <v>135</v>
      </c>
      <c r="DV423" s="272">
        <v>6.5994999999999999</v>
      </c>
      <c r="DW423" s="272">
        <v>16.841699999999999</v>
      </c>
      <c r="DX423" s="272">
        <v>-2.4851999999999999</v>
      </c>
      <c r="DY423" s="272">
        <v>17.0684</v>
      </c>
      <c r="DZ423" s="272">
        <v>2.7155</v>
      </c>
      <c r="EA423" s="272" t="s">
        <v>135</v>
      </c>
      <c r="EB423" s="272" t="s">
        <v>135</v>
      </c>
      <c r="EC423" s="272" t="s">
        <v>135</v>
      </c>
      <c r="ED423" s="272">
        <v>8.077</v>
      </c>
      <c r="EE423" s="272">
        <v>11.501200000000001</v>
      </c>
      <c r="EF423" s="272">
        <v>14.540800000000001</v>
      </c>
      <c r="EG423" s="272" t="s">
        <v>135</v>
      </c>
      <c r="EH423" s="272" t="s">
        <v>135</v>
      </c>
      <c r="EI423" s="272" t="s">
        <v>135</v>
      </c>
      <c r="EJ423" s="272" t="s">
        <v>135</v>
      </c>
      <c r="EK423" s="272">
        <v>7.7648000000000001</v>
      </c>
      <c r="EL423" s="272">
        <v>10.4941</v>
      </c>
      <c r="EM423" s="272" t="s">
        <v>135</v>
      </c>
      <c r="EN423" s="272">
        <v>7.9568000000000003</v>
      </c>
      <c r="EO423" s="272" t="s">
        <v>135</v>
      </c>
      <c r="EP423" s="272" t="s">
        <v>6977</v>
      </c>
      <c r="EQ423" s="272" t="s">
        <v>6977</v>
      </c>
      <c r="ER423" s="272" t="s">
        <v>6977</v>
      </c>
      <c r="ES423" s="272" t="s">
        <v>6977</v>
      </c>
      <c r="ET423" s="272" t="s">
        <v>6977</v>
      </c>
      <c r="EU423" s="272" t="s">
        <v>6977</v>
      </c>
      <c r="EV423" s="272" t="s">
        <v>6977</v>
      </c>
      <c r="EW423" s="272" t="s">
        <v>6977</v>
      </c>
      <c r="EX423" s="272" t="s">
        <v>6977</v>
      </c>
      <c r="EY423" s="272" t="s">
        <v>6977</v>
      </c>
      <c r="EZ423" s="272" t="s">
        <v>6977</v>
      </c>
      <c r="FA423" s="272" t="s">
        <v>6977</v>
      </c>
      <c r="FB423" s="272" t="s">
        <v>6977</v>
      </c>
      <c r="FC423" s="272" t="s">
        <v>6977</v>
      </c>
      <c r="FD423" s="272" t="s">
        <v>6977</v>
      </c>
      <c r="FE423" s="272" t="s">
        <v>6977</v>
      </c>
      <c r="FF423" s="272" t="s">
        <v>6977</v>
      </c>
      <c r="FG423" s="272" t="s">
        <v>6977</v>
      </c>
      <c r="FH423" s="272" t="s">
        <v>6977</v>
      </c>
      <c r="FI423" s="272" t="s">
        <v>6977</v>
      </c>
      <c r="FJ423" s="272" t="s">
        <v>6977</v>
      </c>
      <c r="FK423" s="272" t="s">
        <v>6977</v>
      </c>
      <c r="FL423" s="272" t="s">
        <v>6977</v>
      </c>
      <c r="FM423" s="272" t="s">
        <v>6977</v>
      </c>
      <c r="FN423" s="272" t="s">
        <v>6977</v>
      </c>
      <c r="FO423" s="272" t="s">
        <v>6977</v>
      </c>
      <c r="FP423" s="272" t="s">
        <v>6977</v>
      </c>
      <c r="FQ423" s="272" t="s">
        <v>6977</v>
      </c>
      <c r="FR423" s="272" t="s">
        <v>6977</v>
      </c>
      <c r="FS423" s="272" t="s">
        <v>6977</v>
      </c>
      <c r="FT423" s="272" t="s">
        <v>6977</v>
      </c>
      <c r="FU423" s="272" t="s">
        <v>6977</v>
      </c>
      <c r="FV423" s="272" t="s">
        <v>6977</v>
      </c>
      <c r="FW423" s="272" t="s">
        <v>6977</v>
      </c>
      <c r="FX423" s="272" t="s">
        <v>6977</v>
      </c>
      <c r="FY423" s="272" t="s">
        <v>6977</v>
      </c>
      <c r="FZ423" s="272" t="s">
        <v>6977</v>
      </c>
      <c r="GA423" s="272" t="s">
        <v>6977</v>
      </c>
      <c r="GB423" s="272" t="s">
        <v>6977</v>
      </c>
      <c r="GC423" s="272" t="s">
        <v>6977</v>
      </c>
      <c r="GD423" s="272" t="s">
        <v>6977</v>
      </c>
      <c r="GE423" s="272" t="s">
        <v>6977</v>
      </c>
      <c r="GF423" s="272" t="s">
        <v>6977</v>
      </c>
      <c r="GG423" s="272" t="s">
        <v>6977</v>
      </c>
      <c r="GH423" s="272" t="s">
        <v>6977</v>
      </c>
      <c r="GI423" s="272" t="s">
        <v>6977</v>
      </c>
      <c r="GJ423" s="272" t="s">
        <v>6977</v>
      </c>
      <c r="GK423" s="272" t="s">
        <v>6977</v>
      </c>
      <c r="GL423" s="272" t="s">
        <v>6977</v>
      </c>
      <c r="GM423" s="272" t="s">
        <v>6977</v>
      </c>
      <c r="GN423" s="272" t="s">
        <v>6977</v>
      </c>
      <c r="GO423" s="272" t="s">
        <v>6977</v>
      </c>
      <c r="GP423" s="272" t="s">
        <v>6977</v>
      </c>
      <c r="GQ423" s="272" t="s">
        <v>6977</v>
      </c>
      <c r="GR423" s="272" t="s">
        <v>6977</v>
      </c>
      <c r="GS423" s="272" t="s">
        <v>6977</v>
      </c>
      <c r="GT423" s="272" t="s">
        <v>6977</v>
      </c>
      <c r="GU423" s="272" t="s">
        <v>6977</v>
      </c>
      <c r="GV423" s="272" t="s">
        <v>6977</v>
      </c>
      <c r="GW423" s="272" t="s">
        <v>6977</v>
      </c>
      <c r="GX423" s="272" t="s">
        <v>6977</v>
      </c>
      <c r="GY423" s="272" t="s">
        <v>6977</v>
      </c>
      <c r="GZ423" s="272" t="s">
        <v>6977</v>
      </c>
      <c r="HA423" s="272" t="s">
        <v>6977</v>
      </c>
      <c r="HB423" s="272" t="s">
        <v>6977</v>
      </c>
      <c r="HC423" s="272" t="s">
        <v>6977</v>
      </c>
      <c r="HD423" s="272" t="s">
        <v>6977</v>
      </c>
      <c r="HE423" s="272" t="s">
        <v>6977</v>
      </c>
      <c r="HF423" s="272" t="s">
        <v>6977</v>
      </c>
      <c r="HG423" s="272" t="s">
        <v>6977</v>
      </c>
      <c r="HH423" s="272" t="s">
        <v>6977</v>
      </c>
      <c r="HI423" s="272" t="s">
        <v>6977</v>
      </c>
      <c r="HJ423" s="272" t="s">
        <v>6977</v>
      </c>
      <c r="HK423" s="272" t="s">
        <v>6977</v>
      </c>
      <c r="HL423" s="272" t="s">
        <v>6977</v>
      </c>
      <c r="HM423" s="272" t="s">
        <v>6977</v>
      </c>
      <c r="HN423" s="272" t="s">
        <v>6977</v>
      </c>
      <c r="HO423" s="272" t="s">
        <v>6977</v>
      </c>
      <c r="HP423" s="272" t="s">
        <v>6977</v>
      </c>
      <c r="HQ423" s="272" t="s">
        <v>6977</v>
      </c>
    </row>
    <row r="424" spans="3:225">
      <c r="C424" s="229"/>
      <c r="E424" s="229" t="s">
        <v>7215</v>
      </c>
      <c r="F424" s="235" t="s">
        <v>7299</v>
      </c>
      <c r="G424" s="260" t="s">
        <v>7206</v>
      </c>
      <c r="H424" s="261" t="s">
        <v>7213</v>
      </c>
      <c r="I424" s="272">
        <v>13.0892</v>
      </c>
      <c r="J424" s="272">
        <v>7.7861000000000002</v>
      </c>
      <c r="K424" s="272">
        <v>11.758599999999999</v>
      </c>
      <c r="L424" s="272" t="s">
        <v>135</v>
      </c>
      <c r="M424" s="272" t="s">
        <v>135</v>
      </c>
      <c r="N424" s="272">
        <v>9.3712</v>
      </c>
      <c r="O424" s="272">
        <v>10.8476</v>
      </c>
      <c r="P424" s="272">
        <v>5.9603999999999999</v>
      </c>
      <c r="Q424" s="272">
        <v>11.5077</v>
      </c>
      <c r="R424" s="272">
        <v>12.2331</v>
      </c>
      <c r="S424" s="272">
        <v>13.542899999999999</v>
      </c>
      <c r="T424" s="272">
        <v>7.9733999999999998</v>
      </c>
      <c r="U424" s="272">
        <v>7.7766000000000002</v>
      </c>
      <c r="V424" s="272" t="s">
        <v>135</v>
      </c>
      <c r="W424" s="272">
        <v>12.8111</v>
      </c>
      <c r="X424" s="272" t="s">
        <v>135</v>
      </c>
      <c r="Y424" s="272">
        <v>9.2844999999999995</v>
      </c>
      <c r="Z424" s="272" t="s">
        <v>135</v>
      </c>
      <c r="AA424" s="272">
        <v>7.6520000000000001</v>
      </c>
      <c r="AB424" s="272" t="s">
        <v>135</v>
      </c>
      <c r="AC424" s="272">
        <v>6.7728000000000002</v>
      </c>
      <c r="AD424" s="272" t="s">
        <v>135</v>
      </c>
      <c r="AE424" s="272">
        <v>15.396699999999999</v>
      </c>
      <c r="AF424" s="272">
        <v>11.872999999999999</v>
      </c>
      <c r="AG424" s="272" t="s">
        <v>135</v>
      </c>
      <c r="AH424" s="272" t="s">
        <v>135</v>
      </c>
      <c r="AI424" s="272" t="s">
        <v>135</v>
      </c>
      <c r="AJ424" s="272">
        <v>13.9114</v>
      </c>
      <c r="AK424" s="272">
        <v>5.5053000000000001</v>
      </c>
      <c r="AL424" s="272">
        <v>17.323799999999999</v>
      </c>
      <c r="AM424" s="272">
        <v>9.9654000000000007</v>
      </c>
      <c r="AN424" s="272">
        <v>9.48</v>
      </c>
      <c r="AO424" s="272">
        <v>11.5321</v>
      </c>
      <c r="AP424" s="272" t="s">
        <v>135</v>
      </c>
      <c r="AQ424" s="272" t="s">
        <v>135</v>
      </c>
      <c r="AR424" s="272">
        <v>19.9834</v>
      </c>
      <c r="AS424" s="272" t="s">
        <v>135</v>
      </c>
      <c r="AT424" s="272">
        <v>11.2692</v>
      </c>
      <c r="AU424" s="272">
        <v>9.7812000000000001</v>
      </c>
      <c r="AV424" s="272" t="s">
        <v>135</v>
      </c>
      <c r="AW424" s="272">
        <v>10.0504</v>
      </c>
      <c r="AX424" s="272" t="s">
        <v>135</v>
      </c>
      <c r="AY424" s="272">
        <v>11.6914</v>
      </c>
      <c r="AZ424" s="272">
        <v>9.8798999999999992</v>
      </c>
      <c r="BA424" s="272" t="s">
        <v>135</v>
      </c>
      <c r="BB424" s="272">
        <v>14.689299999999999</v>
      </c>
      <c r="BC424" s="272" t="s">
        <v>135</v>
      </c>
      <c r="BD424" s="272" t="s">
        <v>135</v>
      </c>
      <c r="BE424" s="272">
        <v>7.2259000000000002</v>
      </c>
      <c r="BF424" s="272" t="s">
        <v>135</v>
      </c>
      <c r="BG424" s="272">
        <v>9.0554000000000006</v>
      </c>
      <c r="BH424" s="272" t="s">
        <v>135</v>
      </c>
      <c r="BI424" s="272">
        <v>15.2033</v>
      </c>
      <c r="BJ424" s="272">
        <v>16.595700000000001</v>
      </c>
      <c r="BK424" s="272">
        <v>18.444800000000001</v>
      </c>
      <c r="BL424" s="272">
        <v>18.9087</v>
      </c>
      <c r="BM424" s="272">
        <v>9.7125000000000004</v>
      </c>
      <c r="BN424" s="272">
        <v>13.221299999999999</v>
      </c>
      <c r="BO424" s="272">
        <v>11.7645</v>
      </c>
      <c r="BP424" s="272">
        <v>11.542899999999999</v>
      </c>
      <c r="BQ424" s="272">
        <v>15.9437</v>
      </c>
      <c r="BR424" s="272">
        <v>21.474499999999999</v>
      </c>
      <c r="BS424" s="272">
        <v>13.4124</v>
      </c>
      <c r="BT424" s="272">
        <v>16.845700000000001</v>
      </c>
      <c r="BU424" s="272">
        <v>17.2346</v>
      </c>
      <c r="BV424" s="272">
        <v>9.5372000000000003</v>
      </c>
      <c r="BW424" s="272">
        <v>6.2054</v>
      </c>
      <c r="BX424" s="272" t="s">
        <v>135</v>
      </c>
      <c r="BY424" s="272" t="s">
        <v>135</v>
      </c>
      <c r="BZ424" s="272" t="s">
        <v>135</v>
      </c>
      <c r="CA424" s="272" t="s">
        <v>135</v>
      </c>
      <c r="CB424" s="272" t="s">
        <v>135</v>
      </c>
      <c r="CC424" s="272">
        <v>6.6479999999999997</v>
      </c>
      <c r="CD424" s="272">
        <v>12.199299999999999</v>
      </c>
      <c r="CE424" s="272" t="s">
        <v>135</v>
      </c>
      <c r="CF424" s="272" t="s">
        <v>135</v>
      </c>
      <c r="CG424" s="272">
        <v>19.8429</v>
      </c>
      <c r="CH424" s="272">
        <v>10.869199999999999</v>
      </c>
      <c r="CI424" s="272">
        <v>10.4129</v>
      </c>
      <c r="CJ424" s="272">
        <v>9.7269000000000005</v>
      </c>
      <c r="CK424" s="272" t="s">
        <v>135</v>
      </c>
      <c r="CL424" s="272">
        <v>22.843699999999998</v>
      </c>
      <c r="CM424" s="272">
        <v>10.973700000000001</v>
      </c>
      <c r="CN424" s="272">
        <v>12.021100000000001</v>
      </c>
      <c r="CO424" s="272">
        <v>7.165</v>
      </c>
      <c r="CP424" s="272">
        <v>8.3163999999999998</v>
      </c>
      <c r="CQ424" s="272" t="s">
        <v>135</v>
      </c>
      <c r="CR424" s="272" t="s">
        <v>135</v>
      </c>
      <c r="CS424" s="272">
        <v>9.0724999999999998</v>
      </c>
      <c r="CT424" s="272">
        <v>15.4132</v>
      </c>
      <c r="CU424" s="272" t="s">
        <v>135</v>
      </c>
      <c r="CV424" s="272" t="s">
        <v>135</v>
      </c>
      <c r="CW424" s="272">
        <v>15.9747</v>
      </c>
      <c r="CX424" s="272">
        <v>9.6031999999999993</v>
      </c>
      <c r="CY424" s="272">
        <v>19.8277</v>
      </c>
      <c r="CZ424" s="272">
        <v>3.2042000000000002</v>
      </c>
      <c r="DA424" s="272">
        <v>20.7272</v>
      </c>
      <c r="DB424" s="272">
        <v>11.6419</v>
      </c>
      <c r="DC424" s="272" t="s">
        <v>135</v>
      </c>
      <c r="DD424" s="272">
        <v>10.2203</v>
      </c>
      <c r="DE424" s="272">
        <v>10.383699999999999</v>
      </c>
      <c r="DF424" s="272">
        <v>14.7689</v>
      </c>
      <c r="DG424" s="272">
        <v>16.270700000000001</v>
      </c>
      <c r="DH424" s="272">
        <v>6.8358999999999996</v>
      </c>
      <c r="DI424" s="272" t="s">
        <v>135</v>
      </c>
      <c r="DJ424" s="272" t="s">
        <v>135</v>
      </c>
      <c r="DK424" s="272">
        <v>22.8993</v>
      </c>
      <c r="DL424" s="272" t="s">
        <v>135</v>
      </c>
      <c r="DM424" s="272">
        <v>10.291700000000001</v>
      </c>
      <c r="DN424" s="272" t="s">
        <v>135</v>
      </c>
      <c r="DO424" s="272">
        <v>8.1679999999999993</v>
      </c>
      <c r="DP424" s="272">
        <v>6.9942000000000002</v>
      </c>
      <c r="DQ424" s="272" t="s">
        <v>135</v>
      </c>
      <c r="DR424" s="272" t="s">
        <v>135</v>
      </c>
      <c r="DS424" s="272">
        <v>14.730499999999999</v>
      </c>
      <c r="DT424" s="272" t="s">
        <v>135</v>
      </c>
      <c r="DU424" s="272" t="s">
        <v>135</v>
      </c>
      <c r="DV424" s="272">
        <v>6.1928999999999998</v>
      </c>
      <c r="DW424" s="272">
        <v>16.911200000000001</v>
      </c>
      <c r="DX424" s="272">
        <v>-2.4525999999999999</v>
      </c>
      <c r="DY424" s="272">
        <v>18.310099999999998</v>
      </c>
      <c r="DZ424" s="272">
        <v>1.1798</v>
      </c>
      <c r="EA424" s="272" t="s">
        <v>135</v>
      </c>
      <c r="EB424" s="272" t="s">
        <v>135</v>
      </c>
      <c r="EC424" s="272" t="s">
        <v>135</v>
      </c>
      <c r="ED424" s="272">
        <v>8.2698</v>
      </c>
      <c r="EE424" s="272">
        <v>5.1334999999999997</v>
      </c>
      <c r="EF424" s="272">
        <v>14.3254</v>
      </c>
      <c r="EG424" s="272" t="s">
        <v>135</v>
      </c>
      <c r="EH424" s="272" t="s">
        <v>135</v>
      </c>
      <c r="EI424" s="272" t="s">
        <v>135</v>
      </c>
      <c r="EJ424" s="272" t="s">
        <v>135</v>
      </c>
      <c r="EK424" s="272">
        <v>7.6875</v>
      </c>
      <c r="EL424" s="272">
        <v>9.4392999999999994</v>
      </c>
      <c r="EM424" s="272" t="s">
        <v>135</v>
      </c>
      <c r="EN424" s="272">
        <v>7.6997999999999998</v>
      </c>
      <c r="EO424" s="272">
        <v>-578.59739999999999</v>
      </c>
      <c r="EP424" s="272" t="s">
        <v>6977</v>
      </c>
      <c r="EQ424" s="272" t="s">
        <v>6977</v>
      </c>
      <c r="ER424" s="272" t="s">
        <v>6977</v>
      </c>
      <c r="ES424" s="272" t="s">
        <v>6977</v>
      </c>
      <c r="ET424" s="272" t="s">
        <v>6977</v>
      </c>
      <c r="EU424" s="272" t="s">
        <v>6977</v>
      </c>
      <c r="EV424" s="272" t="s">
        <v>6977</v>
      </c>
      <c r="EW424" s="272" t="s">
        <v>6977</v>
      </c>
      <c r="EX424" s="272" t="s">
        <v>6977</v>
      </c>
      <c r="EY424" s="272" t="s">
        <v>6977</v>
      </c>
      <c r="EZ424" s="272" t="s">
        <v>6977</v>
      </c>
      <c r="FA424" s="272" t="s">
        <v>6977</v>
      </c>
      <c r="FB424" s="272" t="s">
        <v>6977</v>
      </c>
      <c r="FC424" s="272" t="s">
        <v>6977</v>
      </c>
      <c r="FD424" s="272" t="s">
        <v>6977</v>
      </c>
      <c r="FE424" s="272" t="s">
        <v>6977</v>
      </c>
      <c r="FF424" s="272" t="s">
        <v>6977</v>
      </c>
      <c r="FG424" s="272" t="s">
        <v>6977</v>
      </c>
      <c r="FH424" s="272" t="s">
        <v>6977</v>
      </c>
      <c r="FI424" s="272" t="s">
        <v>6977</v>
      </c>
      <c r="FJ424" s="272" t="s">
        <v>6977</v>
      </c>
      <c r="FK424" s="272" t="s">
        <v>6977</v>
      </c>
      <c r="FL424" s="272" t="s">
        <v>6977</v>
      </c>
      <c r="FM424" s="272" t="s">
        <v>6977</v>
      </c>
      <c r="FN424" s="272" t="s">
        <v>6977</v>
      </c>
      <c r="FO424" s="272" t="s">
        <v>6977</v>
      </c>
      <c r="FP424" s="272" t="s">
        <v>6977</v>
      </c>
      <c r="FQ424" s="272" t="s">
        <v>6977</v>
      </c>
      <c r="FR424" s="272" t="s">
        <v>6977</v>
      </c>
      <c r="FS424" s="272" t="s">
        <v>6977</v>
      </c>
      <c r="FT424" s="272" t="s">
        <v>6977</v>
      </c>
      <c r="FU424" s="272" t="s">
        <v>6977</v>
      </c>
      <c r="FV424" s="272" t="s">
        <v>6977</v>
      </c>
      <c r="FW424" s="272" t="s">
        <v>6977</v>
      </c>
      <c r="FX424" s="272" t="s">
        <v>6977</v>
      </c>
      <c r="FY424" s="272" t="s">
        <v>6977</v>
      </c>
      <c r="FZ424" s="272" t="s">
        <v>6977</v>
      </c>
      <c r="GA424" s="272" t="s">
        <v>6977</v>
      </c>
      <c r="GB424" s="272" t="s">
        <v>6977</v>
      </c>
      <c r="GC424" s="272" t="s">
        <v>6977</v>
      </c>
      <c r="GD424" s="272" t="s">
        <v>6977</v>
      </c>
      <c r="GE424" s="272" t="s">
        <v>6977</v>
      </c>
      <c r="GF424" s="272" t="s">
        <v>6977</v>
      </c>
      <c r="GG424" s="272" t="s">
        <v>6977</v>
      </c>
      <c r="GH424" s="272" t="s">
        <v>6977</v>
      </c>
      <c r="GI424" s="272" t="s">
        <v>6977</v>
      </c>
      <c r="GJ424" s="272" t="s">
        <v>6977</v>
      </c>
      <c r="GK424" s="272" t="s">
        <v>6977</v>
      </c>
      <c r="GL424" s="272" t="s">
        <v>6977</v>
      </c>
      <c r="GM424" s="272" t="s">
        <v>6977</v>
      </c>
      <c r="GN424" s="272" t="s">
        <v>6977</v>
      </c>
      <c r="GO424" s="272" t="s">
        <v>6977</v>
      </c>
      <c r="GP424" s="272" t="s">
        <v>6977</v>
      </c>
      <c r="GQ424" s="272" t="s">
        <v>6977</v>
      </c>
      <c r="GR424" s="272" t="s">
        <v>6977</v>
      </c>
      <c r="GS424" s="272" t="s">
        <v>6977</v>
      </c>
      <c r="GT424" s="272" t="s">
        <v>6977</v>
      </c>
      <c r="GU424" s="272" t="s">
        <v>6977</v>
      </c>
      <c r="GV424" s="272" t="s">
        <v>6977</v>
      </c>
      <c r="GW424" s="272" t="s">
        <v>6977</v>
      </c>
      <c r="GX424" s="272" t="s">
        <v>6977</v>
      </c>
      <c r="GY424" s="272" t="s">
        <v>6977</v>
      </c>
      <c r="GZ424" s="272" t="s">
        <v>6977</v>
      </c>
      <c r="HA424" s="272" t="s">
        <v>6977</v>
      </c>
      <c r="HB424" s="272" t="s">
        <v>6977</v>
      </c>
      <c r="HC424" s="272" t="s">
        <v>6977</v>
      </c>
      <c r="HD424" s="272" t="s">
        <v>6977</v>
      </c>
      <c r="HE424" s="272" t="s">
        <v>6977</v>
      </c>
      <c r="HF424" s="272" t="s">
        <v>6977</v>
      </c>
      <c r="HG424" s="272" t="s">
        <v>6977</v>
      </c>
      <c r="HH424" s="272" t="s">
        <v>6977</v>
      </c>
      <c r="HI424" s="272" t="s">
        <v>6977</v>
      </c>
      <c r="HJ424" s="272" t="s">
        <v>6977</v>
      </c>
      <c r="HK424" s="272" t="s">
        <v>6977</v>
      </c>
      <c r="HL424" s="272" t="s">
        <v>6977</v>
      </c>
      <c r="HM424" s="272" t="s">
        <v>6977</v>
      </c>
      <c r="HN424" s="272" t="s">
        <v>6977</v>
      </c>
      <c r="HO424" s="272" t="s">
        <v>6977</v>
      </c>
      <c r="HP424" s="272" t="s">
        <v>6977</v>
      </c>
      <c r="HQ424" s="272" t="s">
        <v>6977</v>
      </c>
    </row>
    <row r="425" spans="3:225">
      <c r="C425" s="229"/>
      <c r="E425" s="229" t="s">
        <v>7216</v>
      </c>
      <c r="F425" s="235" t="s">
        <v>7299</v>
      </c>
      <c r="G425" s="260" t="s">
        <v>7206</v>
      </c>
      <c r="H425" s="261" t="s">
        <v>7213</v>
      </c>
      <c r="I425" s="272">
        <v>11.742000000000001</v>
      </c>
      <c r="J425" s="272">
        <v>6.3812999999999995</v>
      </c>
      <c r="K425" s="272">
        <v>11.5343</v>
      </c>
      <c r="L425" s="272" t="s">
        <v>135</v>
      </c>
      <c r="M425" s="272" t="s">
        <v>135</v>
      </c>
      <c r="N425" s="272">
        <v>6.7813999999999997</v>
      </c>
      <c r="O425" s="272">
        <v>9.7476000000000003</v>
      </c>
      <c r="P425" s="272">
        <v>7.9894999999999996</v>
      </c>
      <c r="Q425" s="272">
        <v>15.7104</v>
      </c>
      <c r="R425" s="272">
        <v>10.8568</v>
      </c>
      <c r="S425" s="272">
        <v>13.1455</v>
      </c>
      <c r="T425" s="272">
        <v>10.228</v>
      </c>
      <c r="U425" s="272">
        <v>13.4598</v>
      </c>
      <c r="V425" s="272" t="s">
        <v>135</v>
      </c>
      <c r="W425" s="272">
        <v>19.0745</v>
      </c>
      <c r="X425" s="272">
        <v>11.7218</v>
      </c>
      <c r="Y425" s="272">
        <v>12.3101</v>
      </c>
      <c r="Z425" s="272" t="s">
        <v>135</v>
      </c>
      <c r="AA425" s="272">
        <v>9.9916</v>
      </c>
      <c r="AB425" s="272" t="s">
        <v>135</v>
      </c>
      <c r="AC425" s="272">
        <v>9.1600999999999999</v>
      </c>
      <c r="AD425" s="272" t="s">
        <v>135</v>
      </c>
      <c r="AE425" s="272">
        <v>13.5044</v>
      </c>
      <c r="AF425" s="272">
        <v>10.053699999999999</v>
      </c>
      <c r="AG425" s="272" t="s">
        <v>135</v>
      </c>
      <c r="AH425" s="272" t="s">
        <v>135</v>
      </c>
      <c r="AI425" s="272">
        <v>-34.981000000000002</v>
      </c>
      <c r="AJ425" s="272">
        <v>16.633900000000001</v>
      </c>
      <c r="AK425" s="272">
        <v>6.2645999999999997</v>
      </c>
      <c r="AL425" s="272">
        <v>17.511399999999998</v>
      </c>
      <c r="AM425" s="272">
        <v>14.3147</v>
      </c>
      <c r="AN425" s="272">
        <v>13.2676</v>
      </c>
      <c r="AO425" s="272">
        <v>12.495200000000001</v>
      </c>
      <c r="AP425" s="272" t="s">
        <v>135</v>
      </c>
      <c r="AQ425" s="272">
        <v>9.0482999999999993</v>
      </c>
      <c r="AR425" s="272">
        <v>21.537099999999999</v>
      </c>
      <c r="AS425" s="272">
        <v>8.2424999999999997</v>
      </c>
      <c r="AT425" s="272">
        <v>9.5077999999999996</v>
      </c>
      <c r="AU425" s="272">
        <v>11.4206</v>
      </c>
      <c r="AV425" s="272" t="s">
        <v>135</v>
      </c>
      <c r="AW425" s="272">
        <v>13.247400000000001</v>
      </c>
      <c r="AX425" s="272" t="s">
        <v>135</v>
      </c>
      <c r="AY425" s="272">
        <v>12.5769</v>
      </c>
      <c r="AZ425" s="272">
        <v>11.914400000000001</v>
      </c>
      <c r="BA425" s="272">
        <v>19.969000000000001</v>
      </c>
      <c r="BB425" s="272">
        <v>17.097100000000001</v>
      </c>
      <c r="BC425" s="272" t="s">
        <v>135</v>
      </c>
      <c r="BD425" s="272" t="s">
        <v>135</v>
      </c>
      <c r="BE425" s="272">
        <v>12.772399999999999</v>
      </c>
      <c r="BF425" s="272" t="s">
        <v>135</v>
      </c>
      <c r="BG425" s="272">
        <v>9.4016000000000002</v>
      </c>
      <c r="BH425" s="272">
        <v>11.6286</v>
      </c>
      <c r="BI425" s="272">
        <v>11.3024</v>
      </c>
      <c r="BJ425" s="272">
        <v>18.0487</v>
      </c>
      <c r="BK425" s="272">
        <v>20.296199999999999</v>
      </c>
      <c r="BL425" s="272">
        <v>15.621499999999999</v>
      </c>
      <c r="BM425" s="272">
        <v>11.598800000000001</v>
      </c>
      <c r="BN425" s="272">
        <v>12.946099999999999</v>
      </c>
      <c r="BO425" s="272">
        <v>12.834199999999999</v>
      </c>
      <c r="BP425" s="272">
        <v>11.6914</v>
      </c>
      <c r="BQ425" s="272">
        <v>16.6371</v>
      </c>
      <c r="BR425" s="272">
        <v>20.124099999999999</v>
      </c>
      <c r="BS425" s="272">
        <v>10.7592</v>
      </c>
      <c r="BT425" s="272">
        <v>19.415399999999998</v>
      </c>
      <c r="BU425" s="272">
        <v>17.098199999999999</v>
      </c>
      <c r="BV425" s="272">
        <v>11.113200000000001</v>
      </c>
      <c r="BW425" s="272">
        <v>11.2187</v>
      </c>
      <c r="BX425" s="272" t="s">
        <v>135</v>
      </c>
      <c r="BY425" s="272" t="s">
        <v>135</v>
      </c>
      <c r="BZ425" s="272" t="s">
        <v>135</v>
      </c>
      <c r="CA425" s="272" t="s">
        <v>135</v>
      </c>
      <c r="CB425" s="272" t="s">
        <v>135</v>
      </c>
      <c r="CC425" s="272">
        <v>9.8908000000000005</v>
      </c>
      <c r="CD425" s="272">
        <v>9.9021000000000008</v>
      </c>
      <c r="CE425" s="272" t="s">
        <v>135</v>
      </c>
      <c r="CF425" s="272" t="s">
        <v>135</v>
      </c>
      <c r="CG425" s="272">
        <v>18.768599999999999</v>
      </c>
      <c r="CH425" s="272">
        <v>12.327299999999999</v>
      </c>
      <c r="CI425" s="272">
        <v>15.012700000000001</v>
      </c>
      <c r="CJ425" s="272">
        <v>12.4802</v>
      </c>
      <c r="CK425" s="272" t="s">
        <v>135</v>
      </c>
      <c r="CL425" s="272">
        <v>20.5015</v>
      </c>
      <c r="CM425" s="272">
        <v>10.051500000000001</v>
      </c>
      <c r="CN425" s="272">
        <v>13.6273</v>
      </c>
      <c r="CO425" s="272">
        <v>6.1222000000000003</v>
      </c>
      <c r="CP425" s="272">
        <v>10.3391</v>
      </c>
      <c r="CQ425" s="272" t="s">
        <v>135</v>
      </c>
      <c r="CR425" s="272" t="s">
        <v>135</v>
      </c>
      <c r="CS425" s="272">
        <v>10.1127</v>
      </c>
      <c r="CT425" s="272">
        <v>22.707899999999999</v>
      </c>
      <c r="CU425" s="272">
        <v>-11.7896</v>
      </c>
      <c r="CV425" s="272" t="s">
        <v>135</v>
      </c>
      <c r="CW425" s="272">
        <v>13.4962</v>
      </c>
      <c r="CX425" s="272">
        <v>10.202500000000001</v>
      </c>
      <c r="CY425" s="272">
        <v>18.342400000000001</v>
      </c>
      <c r="CZ425" s="272" t="s">
        <v>135</v>
      </c>
      <c r="DA425" s="272">
        <v>19.047000000000001</v>
      </c>
      <c r="DB425" s="272">
        <v>11.6159</v>
      </c>
      <c r="DC425" s="272" t="s">
        <v>135</v>
      </c>
      <c r="DD425" s="272">
        <v>11.467499999999999</v>
      </c>
      <c r="DE425" s="272" t="s">
        <v>135</v>
      </c>
      <c r="DF425" s="272">
        <v>11.872999999999999</v>
      </c>
      <c r="DG425" s="272">
        <v>14.9892</v>
      </c>
      <c r="DH425" s="272">
        <v>6.0570000000000004</v>
      </c>
      <c r="DI425" s="272" t="s">
        <v>135</v>
      </c>
      <c r="DJ425" s="272" t="s">
        <v>135</v>
      </c>
      <c r="DK425" s="272">
        <v>18.953399999999998</v>
      </c>
      <c r="DL425" s="272" t="s">
        <v>135</v>
      </c>
      <c r="DM425" s="272">
        <v>11.1259</v>
      </c>
      <c r="DN425" s="272" t="s">
        <v>135</v>
      </c>
      <c r="DO425" s="272">
        <v>10.3462</v>
      </c>
      <c r="DP425" s="272">
        <v>9.9870000000000001</v>
      </c>
      <c r="DQ425" s="272" t="s">
        <v>135</v>
      </c>
      <c r="DR425" s="272" t="s">
        <v>135</v>
      </c>
      <c r="DS425" s="272">
        <v>13.140499999999999</v>
      </c>
      <c r="DT425" s="272" t="s">
        <v>135</v>
      </c>
      <c r="DU425" s="272" t="s">
        <v>135</v>
      </c>
      <c r="DV425" s="272">
        <v>6.0369000000000002</v>
      </c>
      <c r="DW425" s="272">
        <v>16.677600000000002</v>
      </c>
      <c r="DX425" s="272">
        <v>5.7549999999999999</v>
      </c>
      <c r="DY425" s="272">
        <v>18.363900000000001</v>
      </c>
      <c r="DZ425" s="272">
        <v>-1.5740000000000001</v>
      </c>
      <c r="EA425" s="272" t="s">
        <v>135</v>
      </c>
      <c r="EB425" s="272" t="s">
        <v>135</v>
      </c>
      <c r="EC425" s="272" t="s">
        <v>135</v>
      </c>
      <c r="ED425" s="272">
        <v>10.761799999999999</v>
      </c>
      <c r="EE425" s="272">
        <v>12.2819</v>
      </c>
      <c r="EF425" s="272">
        <v>25.197500000000002</v>
      </c>
      <c r="EG425" s="272" t="s">
        <v>135</v>
      </c>
      <c r="EH425" s="272">
        <v>10.6379</v>
      </c>
      <c r="EI425" s="272">
        <v>12.594200000000001</v>
      </c>
      <c r="EJ425" s="272" t="s">
        <v>135</v>
      </c>
      <c r="EK425" s="272">
        <v>8.1216000000000008</v>
      </c>
      <c r="EL425" s="272">
        <v>12.979100000000001</v>
      </c>
      <c r="EM425" s="272" t="s">
        <v>135</v>
      </c>
      <c r="EN425" s="272">
        <v>9.3722999999999992</v>
      </c>
      <c r="EO425" s="272">
        <v>-1069.6955</v>
      </c>
      <c r="EP425" s="272" t="s">
        <v>6977</v>
      </c>
      <c r="EQ425" s="272" t="s">
        <v>6977</v>
      </c>
      <c r="ER425" s="272" t="s">
        <v>6977</v>
      </c>
      <c r="ES425" s="272" t="s">
        <v>6977</v>
      </c>
      <c r="ET425" s="272" t="s">
        <v>6977</v>
      </c>
      <c r="EU425" s="272" t="s">
        <v>6977</v>
      </c>
      <c r="EV425" s="272" t="s">
        <v>6977</v>
      </c>
      <c r="EW425" s="272" t="s">
        <v>6977</v>
      </c>
      <c r="EX425" s="272" t="s">
        <v>6977</v>
      </c>
      <c r="EY425" s="272" t="s">
        <v>6977</v>
      </c>
      <c r="EZ425" s="272" t="s">
        <v>6977</v>
      </c>
      <c r="FA425" s="272" t="s">
        <v>6977</v>
      </c>
      <c r="FB425" s="272" t="s">
        <v>6977</v>
      </c>
      <c r="FC425" s="272" t="s">
        <v>6977</v>
      </c>
      <c r="FD425" s="272" t="s">
        <v>6977</v>
      </c>
      <c r="FE425" s="272" t="s">
        <v>6977</v>
      </c>
      <c r="FF425" s="272" t="s">
        <v>6977</v>
      </c>
      <c r="FG425" s="272" t="s">
        <v>6977</v>
      </c>
      <c r="FH425" s="272" t="s">
        <v>6977</v>
      </c>
      <c r="FI425" s="272" t="s">
        <v>6977</v>
      </c>
      <c r="FJ425" s="272" t="s">
        <v>6977</v>
      </c>
      <c r="FK425" s="272" t="s">
        <v>6977</v>
      </c>
      <c r="FL425" s="272" t="s">
        <v>6977</v>
      </c>
      <c r="FM425" s="272" t="s">
        <v>6977</v>
      </c>
      <c r="FN425" s="272" t="s">
        <v>6977</v>
      </c>
      <c r="FO425" s="272" t="s">
        <v>6977</v>
      </c>
      <c r="FP425" s="272" t="s">
        <v>6977</v>
      </c>
      <c r="FQ425" s="272" t="s">
        <v>6977</v>
      </c>
      <c r="FR425" s="272" t="s">
        <v>6977</v>
      </c>
      <c r="FS425" s="272" t="s">
        <v>6977</v>
      </c>
      <c r="FT425" s="272" t="s">
        <v>6977</v>
      </c>
      <c r="FU425" s="272" t="s">
        <v>6977</v>
      </c>
      <c r="FV425" s="272" t="s">
        <v>6977</v>
      </c>
      <c r="FW425" s="272" t="s">
        <v>6977</v>
      </c>
      <c r="FX425" s="272" t="s">
        <v>6977</v>
      </c>
      <c r="FY425" s="272" t="s">
        <v>6977</v>
      </c>
      <c r="FZ425" s="272" t="s">
        <v>6977</v>
      </c>
      <c r="GA425" s="272" t="s">
        <v>6977</v>
      </c>
      <c r="GB425" s="272" t="s">
        <v>6977</v>
      </c>
      <c r="GC425" s="272" t="s">
        <v>6977</v>
      </c>
      <c r="GD425" s="272" t="s">
        <v>6977</v>
      </c>
      <c r="GE425" s="272" t="s">
        <v>6977</v>
      </c>
      <c r="GF425" s="272" t="s">
        <v>6977</v>
      </c>
      <c r="GG425" s="272" t="s">
        <v>6977</v>
      </c>
      <c r="GH425" s="272" t="s">
        <v>6977</v>
      </c>
      <c r="GI425" s="272" t="s">
        <v>6977</v>
      </c>
      <c r="GJ425" s="272" t="s">
        <v>6977</v>
      </c>
      <c r="GK425" s="272" t="s">
        <v>6977</v>
      </c>
      <c r="GL425" s="272" t="s">
        <v>6977</v>
      </c>
      <c r="GM425" s="272" t="s">
        <v>6977</v>
      </c>
      <c r="GN425" s="272" t="s">
        <v>6977</v>
      </c>
      <c r="GO425" s="272" t="s">
        <v>6977</v>
      </c>
      <c r="GP425" s="272" t="s">
        <v>6977</v>
      </c>
      <c r="GQ425" s="272" t="s">
        <v>6977</v>
      </c>
      <c r="GR425" s="272" t="s">
        <v>6977</v>
      </c>
      <c r="GS425" s="272" t="s">
        <v>6977</v>
      </c>
      <c r="GT425" s="272" t="s">
        <v>6977</v>
      </c>
      <c r="GU425" s="272" t="s">
        <v>6977</v>
      </c>
      <c r="GV425" s="272" t="s">
        <v>6977</v>
      </c>
      <c r="GW425" s="272" t="s">
        <v>6977</v>
      </c>
      <c r="GX425" s="272" t="s">
        <v>6977</v>
      </c>
      <c r="GY425" s="272" t="s">
        <v>6977</v>
      </c>
      <c r="GZ425" s="272" t="s">
        <v>6977</v>
      </c>
      <c r="HA425" s="272" t="s">
        <v>6977</v>
      </c>
      <c r="HB425" s="272" t="s">
        <v>6977</v>
      </c>
      <c r="HC425" s="272" t="s">
        <v>6977</v>
      </c>
      <c r="HD425" s="272" t="s">
        <v>6977</v>
      </c>
      <c r="HE425" s="272" t="s">
        <v>6977</v>
      </c>
      <c r="HF425" s="272" t="s">
        <v>6977</v>
      </c>
      <c r="HG425" s="272" t="s">
        <v>6977</v>
      </c>
      <c r="HH425" s="272" t="s">
        <v>6977</v>
      </c>
      <c r="HI425" s="272" t="s">
        <v>6977</v>
      </c>
      <c r="HJ425" s="272" t="s">
        <v>6977</v>
      </c>
      <c r="HK425" s="272" t="s">
        <v>6977</v>
      </c>
      <c r="HL425" s="272" t="s">
        <v>6977</v>
      </c>
      <c r="HM425" s="272" t="s">
        <v>6977</v>
      </c>
      <c r="HN425" s="272" t="s">
        <v>6977</v>
      </c>
      <c r="HO425" s="272" t="s">
        <v>6977</v>
      </c>
      <c r="HP425" s="272" t="s">
        <v>6977</v>
      </c>
      <c r="HQ425" s="272" t="s">
        <v>6977</v>
      </c>
    </row>
    <row r="426" spans="3:225">
      <c r="C426" s="229"/>
      <c r="E426" t="s">
        <v>7217</v>
      </c>
      <c r="F426" s="235" t="s">
        <v>7299</v>
      </c>
      <c r="G426" s="260" t="s">
        <v>7206</v>
      </c>
      <c r="H426" s="261" t="s">
        <v>7213</v>
      </c>
      <c r="I426" s="272">
        <v>11.968400000000001</v>
      </c>
      <c r="J426" s="272">
        <v>6.5122999999999998</v>
      </c>
      <c r="K426" s="272">
        <v>11.1852</v>
      </c>
      <c r="L426" s="272" t="s">
        <v>135</v>
      </c>
      <c r="M426" s="272" t="s">
        <v>135</v>
      </c>
      <c r="N426" s="272">
        <v>7.5242000000000004</v>
      </c>
      <c r="O426" s="272">
        <v>8.9342000000000006</v>
      </c>
      <c r="P426" s="272">
        <v>8.1988000000000003</v>
      </c>
      <c r="Q426" s="272">
        <v>14.558299999999999</v>
      </c>
      <c r="R426" s="272">
        <v>10.177199999999999</v>
      </c>
      <c r="S426" s="272">
        <v>12.7464</v>
      </c>
      <c r="T426" s="272">
        <v>8.6008999999999993</v>
      </c>
      <c r="U426" s="272">
        <v>12.377800000000001</v>
      </c>
      <c r="V426" s="272" t="s">
        <v>135</v>
      </c>
      <c r="W426" s="272">
        <v>20.886299999999999</v>
      </c>
      <c r="X426" s="272">
        <v>12.325100000000001</v>
      </c>
      <c r="Y426" s="272">
        <v>12.305</v>
      </c>
      <c r="Z426" s="272" t="s">
        <v>135</v>
      </c>
      <c r="AA426" s="272">
        <v>9.2909000000000006</v>
      </c>
      <c r="AB426" s="272" t="s">
        <v>135</v>
      </c>
      <c r="AC426" s="272">
        <v>8.9692000000000007</v>
      </c>
      <c r="AD426" s="272" t="s">
        <v>135</v>
      </c>
      <c r="AE426" s="272">
        <v>13.1065</v>
      </c>
      <c r="AF426" s="272">
        <v>10.5541</v>
      </c>
      <c r="AG426" s="272">
        <v>13.9626</v>
      </c>
      <c r="AH426" s="272" t="s">
        <v>135</v>
      </c>
      <c r="AI426" s="272">
        <v>-30.590800000000002</v>
      </c>
      <c r="AJ426" s="272">
        <v>17.001300000000001</v>
      </c>
      <c r="AK426" s="272">
        <v>5.6142000000000003</v>
      </c>
      <c r="AL426" s="272">
        <v>18.305599999999998</v>
      </c>
      <c r="AM426" s="272">
        <v>15.9533</v>
      </c>
      <c r="AN426" s="272">
        <v>13.7193</v>
      </c>
      <c r="AO426" s="272">
        <v>12.0564</v>
      </c>
      <c r="AP426" s="272" t="s">
        <v>135</v>
      </c>
      <c r="AQ426" s="272">
        <v>2.7111999999999998</v>
      </c>
      <c r="AR426" s="272">
        <v>22.564399999999999</v>
      </c>
      <c r="AS426" s="272">
        <v>9.5643999999999991</v>
      </c>
      <c r="AT426" s="272">
        <v>9.3914000000000009</v>
      </c>
      <c r="AU426" s="272">
        <v>10.948600000000001</v>
      </c>
      <c r="AV426" s="272" t="s">
        <v>135</v>
      </c>
      <c r="AW426" s="272">
        <v>12.5357</v>
      </c>
      <c r="AX426" s="272" t="s">
        <v>135</v>
      </c>
      <c r="AY426" s="272">
        <v>12.918100000000001</v>
      </c>
      <c r="AZ426" s="272">
        <v>11.4732</v>
      </c>
      <c r="BA426" s="272">
        <v>22.5365</v>
      </c>
      <c r="BB426" s="272">
        <v>17.761500000000002</v>
      </c>
      <c r="BC426" s="272" t="s">
        <v>135</v>
      </c>
      <c r="BD426" s="272" t="s">
        <v>135</v>
      </c>
      <c r="BE426" s="272">
        <v>15.274800000000001</v>
      </c>
      <c r="BF426" s="272" t="s">
        <v>135</v>
      </c>
      <c r="BG426" s="272">
        <v>8.6944999999999997</v>
      </c>
      <c r="BH426" s="272">
        <v>16.674399999999999</v>
      </c>
      <c r="BI426" s="272">
        <v>12.904299999999999</v>
      </c>
      <c r="BJ426" s="272">
        <v>17.858899999999998</v>
      </c>
      <c r="BK426" s="272">
        <v>21.013500000000001</v>
      </c>
      <c r="BL426" s="272">
        <v>15.740500000000001</v>
      </c>
      <c r="BM426" s="272">
        <v>10.934900000000001</v>
      </c>
      <c r="BN426" s="272">
        <v>12.433400000000001</v>
      </c>
      <c r="BO426" s="272">
        <v>13.5154</v>
      </c>
      <c r="BP426" s="272">
        <v>11.718999999999999</v>
      </c>
      <c r="BQ426" s="272">
        <v>17.471800000000002</v>
      </c>
      <c r="BR426" s="272">
        <v>21.026299999999999</v>
      </c>
      <c r="BS426" s="272">
        <v>10.831099999999999</v>
      </c>
      <c r="BT426" s="272">
        <v>20.3278</v>
      </c>
      <c r="BU426" s="272">
        <v>18.055299999999999</v>
      </c>
      <c r="BV426" s="272">
        <v>11.2639</v>
      </c>
      <c r="BW426" s="272">
        <v>12.0594</v>
      </c>
      <c r="BX426" s="272" t="s">
        <v>135</v>
      </c>
      <c r="BY426" s="272" t="s">
        <v>135</v>
      </c>
      <c r="BZ426" s="272" t="s">
        <v>135</v>
      </c>
      <c r="CA426" s="272" t="s">
        <v>135</v>
      </c>
      <c r="CB426" s="272" t="s">
        <v>135</v>
      </c>
      <c r="CC426" s="272">
        <v>9.1329999999999991</v>
      </c>
      <c r="CD426" s="272">
        <v>10.395199999999999</v>
      </c>
      <c r="CE426" s="272" t="s">
        <v>135</v>
      </c>
      <c r="CF426" s="272" t="s">
        <v>135</v>
      </c>
      <c r="CG426" s="272">
        <v>19.7074</v>
      </c>
      <c r="CH426" s="272">
        <v>11.6595</v>
      </c>
      <c r="CI426" s="272">
        <v>12.853899999999999</v>
      </c>
      <c r="CJ426" s="272">
        <v>11.6273</v>
      </c>
      <c r="CK426" s="272" t="s">
        <v>135</v>
      </c>
      <c r="CL426" s="272">
        <v>21.8491</v>
      </c>
      <c r="CM426" s="272">
        <v>9.4946999999999999</v>
      </c>
      <c r="CN426" s="272">
        <v>12.472799999999999</v>
      </c>
      <c r="CO426" s="272">
        <v>7.0083000000000002</v>
      </c>
      <c r="CP426" s="272">
        <v>9.0357000000000003</v>
      </c>
      <c r="CQ426" s="272" t="s">
        <v>135</v>
      </c>
      <c r="CR426" s="272" t="s">
        <v>135</v>
      </c>
      <c r="CS426" s="272">
        <v>10.060700000000001</v>
      </c>
      <c r="CT426" s="272">
        <v>23.3963</v>
      </c>
      <c r="CU426" s="272">
        <v>-52.106900000000003</v>
      </c>
      <c r="CV426" s="272" t="s">
        <v>135</v>
      </c>
      <c r="CW426" s="272">
        <v>14.810700000000001</v>
      </c>
      <c r="CX426" s="272">
        <v>9.9418000000000006</v>
      </c>
      <c r="CY426" s="272">
        <v>18.5259</v>
      </c>
      <c r="CZ426" s="272">
        <v>4.9920999999999998</v>
      </c>
      <c r="DA426" s="272">
        <v>19.8324</v>
      </c>
      <c r="DB426" s="272">
        <v>13.8398</v>
      </c>
      <c r="DC426" s="272" t="s">
        <v>135</v>
      </c>
      <c r="DD426" s="272">
        <v>10.883599999999999</v>
      </c>
      <c r="DE426" s="272">
        <v>10.8179</v>
      </c>
      <c r="DF426" s="272">
        <v>11.9679</v>
      </c>
      <c r="DG426" s="272">
        <v>15.8931</v>
      </c>
      <c r="DH426" s="272">
        <v>2.3271999999999999</v>
      </c>
      <c r="DI426" s="272" t="s">
        <v>135</v>
      </c>
      <c r="DJ426" s="272" t="s">
        <v>135</v>
      </c>
      <c r="DK426" s="272">
        <v>19.2453</v>
      </c>
      <c r="DL426" s="272" t="s">
        <v>135</v>
      </c>
      <c r="DM426" s="272">
        <v>10.8621</v>
      </c>
      <c r="DN426" s="272" t="s">
        <v>135</v>
      </c>
      <c r="DO426" s="272">
        <v>9.8063000000000002</v>
      </c>
      <c r="DP426" s="272">
        <v>9.3262</v>
      </c>
      <c r="DQ426" s="272" t="s">
        <v>135</v>
      </c>
      <c r="DR426" s="272" t="s">
        <v>135</v>
      </c>
      <c r="DS426" s="272">
        <v>12.4732</v>
      </c>
      <c r="DT426" s="272" t="s">
        <v>135</v>
      </c>
      <c r="DU426" s="272" t="s">
        <v>135</v>
      </c>
      <c r="DV426" s="272">
        <v>5.4859999999999998</v>
      </c>
      <c r="DW426" s="272">
        <v>17.491900000000001</v>
      </c>
      <c r="DX426" s="272">
        <v>5.7549999999999999</v>
      </c>
      <c r="DY426" s="272">
        <v>18.962199999999999</v>
      </c>
      <c r="DZ426" s="272">
        <v>-1.1403000000000001</v>
      </c>
      <c r="EA426" s="272" t="s">
        <v>135</v>
      </c>
      <c r="EB426" s="272" t="s">
        <v>135</v>
      </c>
      <c r="EC426" s="272" t="s">
        <v>135</v>
      </c>
      <c r="ED426" s="272">
        <v>9.9239999999999995</v>
      </c>
      <c r="EE426" s="272">
        <v>11.669600000000001</v>
      </c>
      <c r="EF426" s="272">
        <v>19.655100000000001</v>
      </c>
      <c r="EG426" s="272" t="s">
        <v>135</v>
      </c>
      <c r="EH426" s="272">
        <v>8.2091999999999992</v>
      </c>
      <c r="EI426" s="272" t="s">
        <v>135</v>
      </c>
      <c r="EJ426" s="272" t="s">
        <v>135</v>
      </c>
      <c r="EK426" s="272">
        <v>7.9139999999999997</v>
      </c>
      <c r="EL426" s="272">
        <v>9.9765999999999995</v>
      </c>
      <c r="EM426" s="272" t="s">
        <v>135</v>
      </c>
      <c r="EN426" s="272">
        <v>8.6576000000000004</v>
      </c>
      <c r="EO426" s="272">
        <v>-959.37350000000004</v>
      </c>
      <c r="EP426" s="272" t="s">
        <v>6977</v>
      </c>
      <c r="EQ426" s="272" t="s">
        <v>6977</v>
      </c>
      <c r="ER426" s="272" t="s">
        <v>6977</v>
      </c>
      <c r="ES426" s="272" t="s">
        <v>6977</v>
      </c>
      <c r="ET426" s="272" t="s">
        <v>6977</v>
      </c>
      <c r="EU426" s="272" t="s">
        <v>6977</v>
      </c>
      <c r="EV426" s="272" t="s">
        <v>6977</v>
      </c>
      <c r="EW426" s="272" t="s">
        <v>6977</v>
      </c>
      <c r="EX426" s="272" t="s">
        <v>6977</v>
      </c>
      <c r="EY426" s="272" t="s">
        <v>6977</v>
      </c>
      <c r="EZ426" s="272" t="s">
        <v>6977</v>
      </c>
      <c r="FA426" s="272" t="s">
        <v>6977</v>
      </c>
      <c r="FB426" s="272" t="s">
        <v>6977</v>
      </c>
      <c r="FC426" s="272" t="s">
        <v>6977</v>
      </c>
      <c r="FD426" s="272" t="s">
        <v>6977</v>
      </c>
      <c r="FE426" s="272" t="s">
        <v>6977</v>
      </c>
      <c r="FF426" s="272" t="s">
        <v>6977</v>
      </c>
      <c r="FG426" s="272" t="s">
        <v>6977</v>
      </c>
      <c r="FH426" s="272" t="s">
        <v>6977</v>
      </c>
      <c r="FI426" s="272" t="s">
        <v>6977</v>
      </c>
      <c r="FJ426" s="272" t="s">
        <v>6977</v>
      </c>
      <c r="FK426" s="272" t="s">
        <v>6977</v>
      </c>
      <c r="FL426" s="272" t="s">
        <v>6977</v>
      </c>
      <c r="FM426" s="272" t="s">
        <v>6977</v>
      </c>
      <c r="FN426" s="272" t="s">
        <v>6977</v>
      </c>
      <c r="FO426" s="272" t="s">
        <v>6977</v>
      </c>
      <c r="FP426" s="272" t="s">
        <v>6977</v>
      </c>
      <c r="FQ426" s="272" t="s">
        <v>6977</v>
      </c>
      <c r="FR426" s="272" t="s">
        <v>6977</v>
      </c>
      <c r="FS426" s="272" t="s">
        <v>6977</v>
      </c>
      <c r="FT426" s="272" t="s">
        <v>6977</v>
      </c>
      <c r="FU426" s="272" t="s">
        <v>6977</v>
      </c>
      <c r="FV426" s="272" t="s">
        <v>6977</v>
      </c>
      <c r="FW426" s="272" t="s">
        <v>6977</v>
      </c>
      <c r="FX426" s="272" t="s">
        <v>6977</v>
      </c>
      <c r="FY426" s="272" t="s">
        <v>6977</v>
      </c>
      <c r="FZ426" s="272" t="s">
        <v>6977</v>
      </c>
      <c r="GA426" s="272" t="s">
        <v>6977</v>
      </c>
      <c r="GB426" s="272" t="s">
        <v>6977</v>
      </c>
      <c r="GC426" s="272" t="s">
        <v>6977</v>
      </c>
      <c r="GD426" s="272" t="s">
        <v>6977</v>
      </c>
      <c r="GE426" s="272" t="s">
        <v>6977</v>
      </c>
      <c r="GF426" s="272" t="s">
        <v>6977</v>
      </c>
      <c r="GG426" s="272" t="s">
        <v>6977</v>
      </c>
      <c r="GH426" s="272" t="s">
        <v>6977</v>
      </c>
      <c r="GI426" s="272" t="s">
        <v>6977</v>
      </c>
      <c r="GJ426" s="272" t="s">
        <v>6977</v>
      </c>
      <c r="GK426" s="272" t="s">
        <v>6977</v>
      </c>
      <c r="GL426" s="272" t="s">
        <v>6977</v>
      </c>
      <c r="GM426" s="272" t="s">
        <v>6977</v>
      </c>
      <c r="GN426" s="272" t="s">
        <v>6977</v>
      </c>
      <c r="GO426" s="272" t="s">
        <v>6977</v>
      </c>
      <c r="GP426" s="272" t="s">
        <v>6977</v>
      </c>
      <c r="GQ426" s="272" t="s">
        <v>6977</v>
      </c>
      <c r="GR426" s="272" t="s">
        <v>6977</v>
      </c>
      <c r="GS426" s="272" t="s">
        <v>6977</v>
      </c>
      <c r="GT426" s="272" t="s">
        <v>6977</v>
      </c>
      <c r="GU426" s="272" t="s">
        <v>6977</v>
      </c>
      <c r="GV426" s="272" t="s">
        <v>6977</v>
      </c>
      <c r="GW426" s="272" t="s">
        <v>6977</v>
      </c>
      <c r="GX426" s="272" t="s">
        <v>6977</v>
      </c>
      <c r="GY426" s="272" t="s">
        <v>6977</v>
      </c>
      <c r="GZ426" s="272" t="s">
        <v>6977</v>
      </c>
      <c r="HA426" s="272" t="s">
        <v>6977</v>
      </c>
      <c r="HB426" s="272" t="s">
        <v>6977</v>
      </c>
      <c r="HC426" s="272" t="s">
        <v>6977</v>
      </c>
      <c r="HD426" s="272" t="s">
        <v>6977</v>
      </c>
      <c r="HE426" s="272" t="s">
        <v>6977</v>
      </c>
      <c r="HF426" s="272" t="s">
        <v>6977</v>
      </c>
      <c r="HG426" s="272" t="s">
        <v>6977</v>
      </c>
      <c r="HH426" s="272" t="s">
        <v>6977</v>
      </c>
      <c r="HI426" s="272" t="s">
        <v>6977</v>
      </c>
      <c r="HJ426" s="272" t="s">
        <v>6977</v>
      </c>
      <c r="HK426" s="272" t="s">
        <v>6977</v>
      </c>
      <c r="HL426" s="272" t="s">
        <v>6977</v>
      </c>
      <c r="HM426" s="272" t="s">
        <v>6977</v>
      </c>
      <c r="HN426" s="272" t="s">
        <v>6977</v>
      </c>
      <c r="HO426" s="272" t="s">
        <v>6977</v>
      </c>
      <c r="HP426" s="272" t="s">
        <v>6977</v>
      </c>
      <c r="HQ426" s="272" t="s">
        <v>6977</v>
      </c>
    </row>
    <row r="427" spans="3:225">
      <c r="D427" s="238" t="s">
        <v>7300</v>
      </c>
      <c r="F427" s="229"/>
      <c r="G427" s="260" t="s">
        <v>7219</v>
      </c>
      <c r="H427" s="261" t="s">
        <v>7219</v>
      </c>
      <c r="I427" s="211" t="s">
        <v>7219</v>
      </c>
      <c r="J427" s="211" t="s">
        <v>7219</v>
      </c>
      <c r="K427" s="211" t="s">
        <v>7219</v>
      </c>
      <c r="L427" s="211" t="s">
        <v>7219</v>
      </c>
      <c r="M427" s="211" t="s">
        <v>7219</v>
      </c>
      <c r="N427" s="211" t="s">
        <v>7219</v>
      </c>
      <c r="O427" s="211" t="s">
        <v>7219</v>
      </c>
      <c r="P427" s="211" t="s">
        <v>7219</v>
      </c>
      <c r="Q427" s="211" t="s">
        <v>7219</v>
      </c>
      <c r="R427" s="211" t="s">
        <v>7219</v>
      </c>
      <c r="S427" s="211" t="s">
        <v>7219</v>
      </c>
      <c r="T427" s="211" t="s">
        <v>7219</v>
      </c>
      <c r="U427" s="211" t="s">
        <v>7219</v>
      </c>
      <c r="V427" s="211" t="s">
        <v>7219</v>
      </c>
      <c r="W427" s="211" t="s">
        <v>7219</v>
      </c>
      <c r="X427" s="211" t="s">
        <v>7219</v>
      </c>
      <c r="Y427" s="211" t="s">
        <v>7219</v>
      </c>
      <c r="Z427" s="211" t="s">
        <v>7219</v>
      </c>
      <c r="AA427" s="211" t="s">
        <v>7219</v>
      </c>
      <c r="AB427" s="211" t="s">
        <v>7219</v>
      </c>
      <c r="AC427" s="211" t="s">
        <v>7219</v>
      </c>
      <c r="AD427" s="211" t="s">
        <v>7219</v>
      </c>
      <c r="AE427" s="211" t="s">
        <v>7219</v>
      </c>
      <c r="AF427" s="211" t="s">
        <v>7219</v>
      </c>
      <c r="AG427" s="211" t="s">
        <v>7219</v>
      </c>
      <c r="AH427" s="211" t="s">
        <v>7219</v>
      </c>
      <c r="AI427" s="211" t="s">
        <v>7219</v>
      </c>
      <c r="AJ427" s="211" t="s">
        <v>7219</v>
      </c>
      <c r="AK427" s="211" t="s">
        <v>7219</v>
      </c>
      <c r="AL427" s="211" t="s">
        <v>7219</v>
      </c>
      <c r="AM427" s="211" t="s">
        <v>7219</v>
      </c>
      <c r="AN427" s="211" t="s">
        <v>7219</v>
      </c>
      <c r="AO427" s="211" t="s">
        <v>7219</v>
      </c>
      <c r="AP427" s="211" t="s">
        <v>7219</v>
      </c>
      <c r="AQ427" s="211" t="s">
        <v>7219</v>
      </c>
      <c r="AR427" s="211" t="s">
        <v>7219</v>
      </c>
      <c r="AS427" s="211" t="s">
        <v>7219</v>
      </c>
      <c r="AT427" s="211" t="s">
        <v>7219</v>
      </c>
      <c r="AU427" s="211" t="s">
        <v>7219</v>
      </c>
      <c r="AV427" s="211" t="s">
        <v>7219</v>
      </c>
      <c r="AW427" s="211" t="s">
        <v>7219</v>
      </c>
      <c r="AX427" s="211" t="s">
        <v>7219</v>
      </c>
      <c r="AY427" s="211" t="s">
        <v>7219</v>
      </c>
      <c r="AZ427" s="211" t="s">
        <v>7219</v>
      </c>
      <c r="BA427" s="211" t="s">
        <v>7219</v>
      </c>
      <c r="BB427" s="211" t="s">
        <v>7219</v>
      </c>
      <c r="BC427" s="211" t="s">
        <v>7219</v>
      </c>
      <c r="BD427" s="211" t="s">
        <v>7219</v>
      </c>
      <c r="BE427" s="211" t="s">
        <v>7219</v>
      </c>
      <c r="BF427" s="211" t="s">
        <v>7219</v>
      </c>
      <c r="BG427" s="211" t="s">
        <v>7219</v>
      </c>
      <c r="BH427" s="211" t="s">
        <v>7219</v>
      </c>
      <c r="BI427" s="211" t="s">
        <v>7219</v>
      </c>
      <c r="BJ427" s="211" t="s">
        <v>7219</v>
      </c>
      <c r="BK427" s="211" t="s">
        <v>7219</v>
      </c>
      <c r="BL427" s="211" t="s">
        <v>7219</v>
      </c>
      <c r="BM427" s="211" t="s">
        <v>7219</v>
      </c>
      <c r="BN427" s="211" t="s">
        <v>7219</v>
      </c>
      <c r="BO427" s="211" t="s">
        <v>7219</v>
      </c>
      <c r="BP427" s="211" t="s">
        <v>7219</v>
      </c>
      <c r="BQ427" s="211" t="s">
        <v>7219</v>
      </c>
      <c r="BR427" s="211" t="s">
        <v>7219</v>
      </c>
      <c r="BS427" s="211" t="s">
        <v>7219</v>
      </c>
      <c r="BT427" s="211" t="s">
        <v>7219</v>
      </c>
      <c r="BU427" s="211" t="s">
        <v>7219</v>
      </c>
      <c r="BV427" s="211" t="s">
        <v>7219</v>
      </c>
      <c r="BW427" s="211" t="s">
        <v>7219</v>
      </c>
      <c r="BX427" s="211" t="s">
        <v>7219</v>
      </c>
      <c r="BY427" s="211" t="s">
        <v>7219</v>
      </c>
      <c r="BZ427" s="211" t="s">
        <v>7219</v>
      </c>
      <c r="CA427" s="211" t="s">
        <v>7219</v>
      </c>
      <c r="CB427" s="211" t="s">
        <v>7219</v>
      </c>
      <c r="CC427" s="211" t="s">
        <v>7219</v>
      </c>
      <c r="CD427" s="211" t="s">
        <v>7219</v>
      </c>
      <c r="CE427" s="211" t="s">
        <v>7219</v>
      </c>
      <c r="CF427" s="211" t="s">
        <v>7219</v>
      </c>
      <c r="CG427" s="211" t="s">
        <v>7219</v>
      </c>
      <c r="CH427" s="211" t="s">
        <v>7219</v>
      </c>
      <c r="CI427" s="211" t="s">
        <v>7219</v>
      </c>
      <c r="CJ427" s="211" t="s">
        <v>7219</v>
      </c>
      <c r="CK427" s="211" t="s">
        <v>7219</v>
      </c>
      <c r="CL427" s="211" t="s">
        <v>7219</v>
      </c>
      <c r="CM427" s="211" t="s">
        <v>7219</v>
      </c>
      <c r="CN427" s="211" t="s">
        <v>7219</v>
      </c>
      <c r="CO427" s="211" t="s">
        <v>7219</v>
      </c>
      <c r="CP427" s="211" t="s">
        <v>7219</v>
      </c>
      <c r="CQ427" s="211" t="s">
        <v>7219</v>
      </c>
      <c r="CR427" s="211" t="s">
        <v>7219</v>
      </c>
      <c r="CS427" s="211" t="s">
        <v>7219</v>
      </c>
      <c r="CT427" s="211" t="s">
        <v>7219</v>
      </c>
      <c r="CU427" s="211" t="s">
        <v>7219</v>
      </c>
      <c r="CV427" s="211" t="s">
        <v>7219</v>
      </c>
      <c r="CW427" s="211" t="s">
        <v>7219</v>
      </c>
      <c r="CX427" s="211" t="s">
        <v>7219</v>
      </c>
      <c r="CY427" s="211" t="s">
        <v>7219</v>
      </c>
      <c r="CZ427" s="211" t="s">
        <v>7219</v>
      </c>
      <c r="DA427" s="211" t="s">
        <v>7219</v>
      </c>
      <c r="DB427" s="211" t="s">
        <v>7219</v>
      </c>
      <c r="DC427" s="211" t="s">
        <v>7219</v>
      </c>
      <c r="DD427" s="211" t="s">
        <v>7219</v>
      </c>
      <c r="DE427" s="211" t="s">
        <v>7219</v>
      </c>
      <c r="DF427" s="211" t="s">
        <v>7219</v>
      </c>
      <c r="DG427" s="211" t="s">
        <v>7219</v>
      </c>
      <c r="DH427" s="211" t="s">
        <v>7219</v>
      </c>
      <c r="DI427" s="211" t="s">
        <v>7219</v>
      </c>
      <c r="DJ427" s="211" t="s">
        <v>7219</v>
      </c>
      <c r="DK427" s="211" t="s">
        <v>7219</v>
      </c>
      <c r="DL427" s="211" t="s">
        <v>7219</v>
      </c>
      <c r="DM427" s="211" t="s">
        <v>7219</v>
      </c>
      <c r="DN427" s="211" t="s">
        <v>7219</v>
      </c>
      <c r="DO427" s="211" t="s">
        <v>7219</v>
      </c>
      <c r="DP427" s="211" t="s">
        <v>7219</v>
      </c>
      <c r="DQ427" s="211" t="s">
        <v>7219</v>
      </c>
      <c r="DR427" s="211" t="s">
        <v>7219</v>
      </c>
      <c r="DS427" s="211" t="s">
        <v>7219</v>
      </c>
      <c r="DT427" s="211" t="s">
        <v>7219</v>
      </c>
      <c r="DU427" s="211" t="s">
        <v>7219</v>
      </c>
      <c r="DV427" s="211" t="s">
        <v>7219</v>
      </c>
      <c r="DW427" s="211" t="s">
        <v>7219</v>
      </c>
      <c r="DX427" s="211">
        <v>5.7549999999999999</v>
      </c>
      <c r="DY427" s="211" t="s">
        <v>7219</v>
      </c>
      <c r="DZ427" s="211" t="s">
        <v>7219</v>
      </c>
      <c r="EA427" s="211" t="s">
        <v>7219</v>
      </c>
      <c r="EB427" s="211" t="s">
        <v>7219</v>
      </c>
      <c r="EC427" s="211" t="s">
        <v>7219</v>
      </c>
      <c r="ED427" s="211" t="s">
        <v>7219</v>
      </c>
      <c r="EE427" s="211" t="s">
        <v>7219</v>
      </c>
      <c r="EF427" s="211" t="s">
        <v>7219</v>
      </c>
      <c r="EG427" s="211" t="s">
        <v>7219</v>
      </c>
      <c r="EH427" s="211" t="s">
        <v>7219</v>
      </c>
      <c r="EI427" s="211" t="s">
        <v>135</v>
      </c>
      <c r="EJ427" s="211" t="s">
        <v>7219</v>
      </c>
      <c r="EK427" s="211" t="s">
        <v>7219</v>
      </c>
      <c r="EL427" s="211" t="s">
        <v>7219</v>
      </c>
      <c r="EM427" s="211" t="s">
        <v>7219</v>
      </c>
      <c r="EN427" s="211" t="s">
        <v>7219</v>
      </c>
      <c r="EO427" s="211" t="s">
        <v>7219</v>
      </c>
      <c r="EP427" s="211" t="s">
        <v>7219</v>
      </c>
      <c r="EQ427" s="211" t="s">
        <v>7219</v>
      </c>
      <c r="ER427" s="211" t="s">
        <v>7219</v>
      </c>
      <c r="ES427" s="211" t="s">
        <v>7219</v>
      </c>
      <c r="ET427" s="211" t="s">
        <v>7219</v>
      </c>
      <c r="EU427" s="211" t="s">
        <v>7219</v>
      </c>
      <c r="EV427" s="211" t="s">
        <v>7219</v>
      </c>
      <c r="EW427" s="211" t="s">
        <v>7219</v>
      </c>
      <c r="EX427" s="211" t="s">
        <v>7219</v>
      </c>
      <c r="EY427" s="211" t="s">
        <v>7219</v>
      </c>
      <c r="EZ427" s="211" t="s">
        <v>7219</v>
      </c>
      <c r="FA427" s="211" t="s">
        <v>7219</v>
      </c>
      <c r="FB427" s="211" t="s">
        <v>7219</v>
      </c>
      <c r="FC427" s="211" t="s">
        <v>7219</v>
      </c>
      <c r="FD427" s="211" t="s">
        <v>7219</v>
      </c>
      <c r="FE427" s="211" t="s">
        <v>7219</v>
      </c>
      <c r="FF427" s="211" t="s">
        <v>7219</v>
      </c>
      <c r="FG427" s="211" t="s">
        <v>7219</v>
      </c>
      <c r="FH427" s="211" t="s">
        <v>7219</v>
      </c>
      <c r="FI427" s="211" t="s">
        <v>7219</v>
      </c>
      <c r="FJ427" s="211" t="s">
        <v>7219</v>
      </c>
      <c r="FK427" s="211" t="s">
        <v>7219</v>
      </c>
      <c r="FL427" s="211" t="s">
        <v>7219</v>
      </c>
      <c r="FM427" s="211" t="s">
        <v>7219</v>
      </c>
      <c r="FN427" s="211" t="s">
        <v>7219</v>
      </c>
      <c r="FO427" s="211" t="s">
        <v>7219</v>
      </c>
      <c r="FP427" s="211" t="s">
        <v>7219</v>
      </c>
      <c r="FQ427" s="211" t="s">
        <v>7219</v>
      </c>
      <c r="FR427" s="211" t="s">
        <v>7219</v>
      </c>
      <c r="FS427" s="211" t="s">
        <v>7219</v>
      </c>
      <c r="FT427" s="211" t="s">
        <v>7219</v>
      </c>
      <c r="FU427" s="211" t="s">
        <v>7219</v>
      </c>
      <c r="FV427" s="211" t="s">
        <v>7219</v>
      </c>
      <c r="FW427" s="211" t="s">
        <v>7219</v>
      </c>
      <c r="FX427" s="211" t="s">
        <v>7219</v>
      </c>
      <c r="FY427" s="211" t="s">
        <v>7219</v>
      </c>
      <c r="FZ427" s="211" t="s">
        <v>7219</v>
      </c>
      <c r="GA427" s="211" t="s">
        <v>7219</v>
      </c>
      <c r="GB427" s="211" t="s">
        <v>7219</v>
      </c>
      <c r="GC427" s="211" t="s">
        <v>7219</v>
      </c>
      <c r="GD427" s="211" t="s">
        <v>7219</v>
      </c>
      <c r="GE427" s="211" t="s">
        <v>7219</v>
      </c>
      <c r="GF427" s="211" t="s">
        <v>7219</v>
      </c>
      <c r="GG427" s="211" t="s">
        <v>7219</v>
      </c>
      <c r="GH427" s="211" t="s">
        <v>7219</v>
      </c>
      <c r="GI427" s="211" t="s">
        <v>7219</v>
      </c>
      <c r="GJ427" s="211" t="s">
        <v>7219</v>
      </c>
      <c r="GK427" s="211" t="s">
        <v>7219</v>
      </c>
      <c r="GL427" s="211" t="s">
        <v>7219</v>
      </c>
      <c r="GM427" s="211" t="s">
        <v>7219</v>
      </c>
      <c r="GN427" s="211" t="s">
        <v>7219</v>
      </c>
      <c r="GO427" s="211" t="s">
        <v>7219</v>
      </c>
      <c r="GP427" s="211" t="s">
        <v>7219</v>
      </c>
      <c r="GQ427" s="211" t="s">
        <v>7219</v>
      </c>
      <c r="GR427" s="211" t="s">
        <v>7219</v>
      </c>
      <c r="GS427" s="211" t="s">
        <v>7219</v>
      </c>
      <c r="GT427" s="211" t="s">
        <v>7219</v>
      </c>
      <c r="GU427" s="211" t="s">
        <v>7219</v>
      </c>
      <c r="GV427" s="211" t="s">
        <v>7219</v>
      </c>
      <c r="GW427" s="211" t="s">
        <v>7219</v>
      </c>
      <c r="GX427" s="211" t="s">
        <v>7219</v>
      </c>
      <c r="GY427" s="211" t="s">
        <v>7219</v>
      </c>
      <c r="GZ427" s="211" t="s">
        <v>7219</v>
      </c>
      <c r="HA427" s="211" t="s">
        <v>7219</v>
      </c>
      <c r="HB427" s="211" t="s">
        <v>7219</v>
      </c>
      <c r="HC427" s="211" t="s">
        <v>7219</v>
      </c>
      <c r="HD427" s="211" t="s">
        <v>7219</v>
      </c>
      <c r="HE427" s="211" t="s">
        <v>7219</v>
      </c>
      <c r="HF427" s="211" t="s">
        <v>7219</v>
      </c>
      <c r="HG427" s="211" t="s">
        <v>7219</v>
      </c>
      <c r="HH427" s="211" t="s">
        <v>7219</v>
      </c>
      <c r="HI427" s="211" t="s">
        <v>7219</v>
      </c>
      <c r="HJ427" s="211" t="s">
        <v>7219</v>
      </c>
      <c r="HK427" s="211" t="s">
        <v>7219</v>
      </c>
      <c r="HL427" s="211" t="s">
        <v>7219</v>
      </c>
      <c r="HM427" s="211" t="s">
        <v>7219</v>
      </c>
      <c r="HN427" s="211" t="s">
        <v>7219</v>
      </c>
      <c r="HO427" s="211" t="s">
        <v>7219</v>
      </c>
      <c r="HP427" s="211" t="s">
        <v>7219</v>
      </c>
      <c r="HQ427" s="211" t="s">
        <v>7219</v>
      </c>
    </row>
    <row r="428" spans="3:225">
      <c r="E428" s="229" t="s">
        <v>7204</v>
      </c>
      <c r="F428" s="235" t="s">
        <v>7301</v>
      </c>
      <c r="G428" s="260" t="s">
        <v>7206</v>
      </c>
      <c r="H428" s="261" t="s">
        <v>7207</v>
      </c>
      <c r="I428" s="263">
        <v>53988.061699999998</v>
      </c>
      <c r="J428" s="263">
        <v>12501800</v>
      </c>
      <c r="K428" s="263">
        <v>88912.515199999994</v>
      </c>
      <c r="L428" s="263" t="s">
        <v>135</v>
      </c>
      <c r="M428" s="263">
        <v>106166.587</v>
      </c>
      <c r="N428" s="263">
        <v>8607700</v>
      </c>
      <c r="O428" s="263">
        <v>31002400</v>
      </c>
      <c r="P428" s="263">
        <v>10501.8498</v>
      </c>
      <c r="Q428" s="263">
        <v>41781.205499999996</v>
      </c>
      <c r="R428" s="263">
        <v>3675600</v>
      </c>
      <c r="S428" s="263">
        <v>4506800</v>
      </c>
      <c r="T428" s="263">
        <v>32909.0962</v>
      </c>
      <c r="U428" s="263">
        <v>75414.910799999998</v>
      </c>
      <c r="V428" s="263">
        <v>22991.563999999998</v>
      </c>
      <c r="W428" s="263">
        <v>10251.676799999999</v>
      </c>
      <c r="X428" s="263" t="s">
        <v>135</v>
      </c>
      <c r="Y428" s="263">
        <v>574677.54559999995</v>
      </c>
      <c r="Z428" s="263" t="s">
        <v>135</v>
      </c>
      <c r="AA428" s="263">
        <v>4986100</v>
      </c>
      <c r="AB428" s="263" t="s">
        <v>135</v>
      </c>
      <c r="AC428" s="263">
        <v>13888.8508</v>
      </c>
      <c r="AD428" s="263" t="s">
        <v>135</v>
      </c>
      <c r="AE428" s="263">
        <v>82751.399600000004</v>
      </c>
      <c r="AF428" s="263">
        <v>2020600</v>
      </c>
      <c r="AG428" s="263">
        <v>140927.42490000001</v>
      </c>
      <c r="AH428" s="263" t="s">
        <v>135</v>
      </c>
      <c r="AI428" s="263">
        <v>15780.5859</v>
      </c>
      <c r="AJ428" s="263">
        <v>391461.95770000003</v>
      </c>
      <c r="AK428" s="263">
        <v>-31683.202399999998</v>
      </c>
      <c r="AL428" s="263">
        <v>6379.1616000000004</v>
      </c>
      <c r="AM428" s="263">
        <v>43302.754999999997</v>
      </c>
      <c r="AN428" s="263">
        <v>315356.76299999998</v>
      </c>
      <c r="AO428" s="263">
        <v>36168.480300000003</v>
      </c>
      <c r="AP428" s="263" t="s">
        <v>135</v>
      </c>
      <c r="AQ428" s="263" t="s">
        <v>135</v>
      </c>
      <c r="AR428" s="263">
        <v>76143.948600000003</v>
      </c>
      <c r="AS428" s="263">
        <v>3170.0971</v>
      </c>
      <c r="AT428" s="263">
        <v>142126.02230000001</v>
      </c>
      <c r="AU428" s="263">
        <v>538719.4388</v>
      </c>
      <c r="AV428" s="263">
        <v>8508.8873000000003</v>
      </c>
      <c r="AW428" s="263" t="s">
        <v>135</v>
      </c>
      <c r="AX428" s="263" t="s">
        <v>135</v>
      </c>
      <c r="AY428" s="263">
        <v>1557500</v>
      </c>
      <c r="AZ428" s="263">
        <v>2275800</v>
      </c>
      <c r="BA428" s="263">
        <v>1896.8085000000001</v>
      </c>
      <c r="BB428" s="263" t="s">
        <v>135</v>
      </c>
      <c r="BC428" s="263">
        <v>11328.044</v>
      </c>
      <c r="BD428" s="263" t="s">
        <v>135</v>
      </c>
      <c r="BE428" s="263">
        <v>80.261399999999995</v>
      </c>
      <c r="BF428" s="263">
        <v>35595.394200000002</v>
      </c>
      <c r="BG428" s="263">
        <v>1377300</v>
      </c>
      <c r="BH428" s="263" t="s">
        <v>135</v>
      </c>
      <c r="BI428" s="263">
        <v>197578.2366</v>
      </c>
      <c r="BJ428" s="263" t="s">
        <v>135</v>
      </c>
      <c r="BK428" s="263">
        <v>148454.9087</v>
      </c>
      <c r="BL428" s="263" t="s">
        <v>135</v>
      </c>
      <c r="BM428" s="263">
        <v>1525599.9999999998</v>
      </c>
      <c r="BN428" s="263" t="s">
        <v>135</v>
      </c>
      <c r="BO428" s="263">
        <v>21150.182100000002</v>
      </c>
      <c r="BP428" s="263">
        <v>736183.30050000001</v>
      </c>
      <c r="BQ428" s="263">
        <v>56740.2863</v>
      </c>
      <c r="BR428" s="263">
        <v>15658.463100000001</v>
      </c>
      <c r="BS428" s="263">
        <v>2457200</v>
      </c>
      <c r="BT428" s="263" t="s">
        <v>135</v>
      </c>
      <c r="BU428" s="263">
        <v>116062.19650000001</v>
      </c>
      <c r="BV428" s="263">
        <v>2990400</v>
      </c>
      <c r="BW428" s="263">
        <v>341361.8517</v>
      </c>
      <c r="BX428" s="263" t="s">
        <v>135</v>
      </c>
      <c r="BY428" s="263" t="s">
        <v>135</v>
      </c>
      <c r="BZ428" s="263" t="s">
        <v>135</v>
      </c>
      <c r="CA428" s="263">
        <v>93188.6967</v>
      </c>
      <c r="CB428" s="263" t="s">
        <v>135</v>
      </c>
      <c r="CC428" s="263" t="s">
        <v>135</v>
      </c>
      <c r="CD428" s="263">
        <v>1250400</v>
      </c>
      <c r="CE428" s="263">
        <v>10899.234899999999</v>
      </c>
      <c r="CF428" s="263" t="s">
        <v>135</v>
      </c>
      <c r="CG428" s="263">
        <v>77741.7258</v>
      </c>
      <c r="CH428" s="263">
        <v>1723700</v>
      </c>
      <c r="CI428" s="263">
        <v>44108.3842</v>
      </c>
      <c r="CJ428" s="263">
        <v>45994.209600000002</v>
      </c>
      <c r="CK428" s="263">
        <v>8065.4567999999999</v>
      </c>
      <c r="CL428" s="263">
        <v>59375.605900000002</v>
      </c>
      <c r="CM428" s="263">
        <v>20282.931799999998</v>
      </c>
      <c r="CN428" s="263">
        <v>4934.8073999999997</v>
      </c>
      <c r="CO428" s="263">
        <v>4119.8665000000001</v>
      </c>
      <c r="CP428" s="263">
        <v>132601.21119999999</v>
      </c>
      <c r="CQ428" s="263" t="s">
        <v>135</v>
      </c>
      <c r="CR428" s="263" t="s">
        <v>135</v>
      </c>
      <c r="CS428" s="263" t="s">
        <v>135</v>
      </c>
      <c r="CT428" s="263">
        <v>18660.876799999998</v>
      </c>
      <c r="CU428" s="263" t="s">
        <v>135</v>
      </c>
      <c r="CV428" s="263" t="s">
        <v>135</v>
      </c>
      <c r="CW428" s="263">
        <v>159836.8714</v>
      </c>
      <c r="CX428" s="263">
        <v>1438600</v>
      </c>
      <c r="CY428" s="263">
        <v>120991.7954</v>
      </c>
      <c r="CZ428" s="263" t="s">
        <v>135</v>
      </c>
      <c r="DA428" s="263">
        <v>740.41409999999996</v>
      </c>
      <c r="DB428" s="263">
        <v>392612.78379999998</v>
      </c>
      <c r="DC428" s="263">
        <v>6763.7478000000001</v>
      </c>
      <c r="DD428" s="263" t="s">
        <v>135</v>
      </c>
      <c r="DE428" s="263" t="s">
        <v>135</v>
      </c>
      <c r="DF428" s="263" t="s">
        <v>135</v>
      </c>
      <c r="DG428" s="263">
        <v>40684.866699999999</v>
      </c>
      <c r="DH428" s="263">
        <v>113780.59</v>
      </c>
      <c r="DI428" s="263">
        <v>14919.605</v>
      </c>
      <c r="DJ428" s="263">
        <v>13427.4565</v>
      </c>
      <c r="DK428" s="263" t="s">
        <v>135</v>
      </c>
      <c r="DL428" s="263">
        <v>15597.284600000001</v>
      </c>
      <c r="DM428" s="263" t="s">
        <v>135</v>
      </c>
      <c r="DN428" s="263" t="s">
        <v>135</v>
      </c>
      <c r="DO428" s="263" t="s">
        <v>135</v>
      </c>
      <c r="DP428" s="263" t="s">
        <v>135</v>
      </c>
      <c r="DQ428" s="263" t="s">
        <v>135</v>
      </c>
      <c r="DR428" s="263" t="s">
        <v>135</v>
      </c>
      <c r="DS428" s="263" t="s">
        <v>135</v>
      </c>
      <c r="DT428" s="263">
        <v>1368.4812999999999</v>
      </c>
      <c r="DU428" s="263" t="s">
        <v>135</v>
      </c>
      <c r="DV428" s="263" t="s">
        <v>135</v>
      </c>
      <c r="DW428" s="263" t="s">
        <v>135</v>
      </c>
      <c r="DX428" s="263" t="s">
        <v>135</v>
      </c>
      <c r="DY428" s="263" t="s">
        <v>135</v>
      </c>
      <c r="DZ428" s="263" t="s">
        <v>135</v>
      </c>
      <c r="EA428" s="263" t="s">
        <v>135</v>
      </c>
      <c r="EB428" s="263" t="s">
        <v>135</v>
      </c>
      <c r="EC428" s="263" t="s">
        <v>135</v>
      </c>
      <c r="ED428" s="263" t="s">
        <v>135</v>
      </c>
      <c r="EE428" s="263" t="s">
        <v>135</v>
      </c>
      <c r="EF428" s="263" t="s">
        <v>135</v>
      </c>
      <c r="EG428" s="263" t="s">
        <v>135</v>
      </c>
      <c r="EH428" s="263" t="s">
        <v>135</v>
      </c>
      <c r="EI428" s="263" t="s">
        <v>135</v>
      </c>
      <c r="EJ428" s="263" t="s">
        <v>135</v>
      </c>
      <c r="EK428" s="263">
        <v>486968.61</v>
      </c>
      <c r="EL428" s="263">
        <v>38898.485000000001</v>
      </c>
      <c r="EM428" s="263">
        <v>-15538.77</v>
      </c>
      <c r="EN428" s="263" t="s">
        <v>135</v>
      </c>
      <c r="EO428" s="263">
        <v>40698.696000000004</v>
      </c>
      <c r="EP428" s="263" t="s">
        <v>6977</v>
      </c>
      <c r="EQ428" s="263" t="s">
        <v>6977</v>
      </c>
      <c r="ER428" s="263" t="s">
        <v>6977</v>
      </c>
      <c r="ES428" s="263" t="s">
        <v>6977</v>
      </c>
      <c r="ET428" s="263" t="s">
        <v>6977</v>
      </c>
      <c r="EU428" s="263" t="s">
        <v>6977</v>
      </c>
      <c r="EV428" s="263" t="s">
        <v>6977</v>
      </c>
      <c r="EW428" s="263" t="s">
        <v>6977</v>
      </c>
      <c r="EX428" s="263" t="s">
        <v>6977</v>
      </c>
      <c r="EY428" s="263" t="s">
        <v>6977</v>
      </c>
      <c r="EZ428" s="263" t="s">
        <v>6977</v>
      </c>
      <c r="FA428" s="263" t="s">
        <v>6977</v>
      </c>
      <c r="FB428" s="263" t="s">
        <v>6977</v>
      </c>
      <c r="FC428" s="263" t="s">
        <v>6977</v>
      </c>
      <c r="FD428" s="263" t="s">
        <v>6977</v>
      </c>
      <c r="FE428" s="263" t="s">
        <v>6977</v>
      </c>
      <c r="FF428" s="263" t="s">
        <v>6977</v>
      </c>
      <c r="FG428" s="263" t="s">
        <v>6977</v>
      </c>
      <c r="FH428" s="263" t="s">
        <v>6977</v>
      </c>
      <c r="FI428" s="263" t="s">
        <v>6977</v>
      </c>
      <c r="FJ428" s="263" t="s">
        <v>6977</v>
      </c>
      <c r="FK428" s="263" t="s">
        <v>6977</v>
      </c>
      <c r="FL428" s="263" t="s">
        <v>6977</v>
      </c>
      <c r="FM428" s="263" t="s">
        <v>6977</v>
      </c>
      <c r="FN428" s="263" t="s">
        <v>6977</v>
      </c>
      <c r="FO428" s="263" t="s">
        <v>6977</v>
      </c>
      <c r="FP428" s="263" t="s">
        <v>6977</v>
      </c>
      <c r="FQ428" s="263" t="s">
        <v>6977</v>
      </c>
      <c r="FR428" s="263" t="s">
        <v>6977</v>
      </c>
      <c r="FS428" s="263" t="s">
        <v>6977</v>
      </c>
      <c r="FT428" s="263" t="s">
        <v>6977</v>
      </c>
      <c r="FU428" s="263" t="s">
        <v>6977</v>
      </c>
      <c r="FV428" s="263" t="s">
        <v>6977</v>
      </c>
      <c r="FW428" s="263" t="s">
        <v>6977</v>
      </c>
      <c r="FX428" s="263" t="s">
        <v>6977</v>
      </c>
      <c r="FY428" s="263" t="s">
        <v>6977</v>
      </c>
      <c r="FZ428" s="263" t="s">
        <v>6977</v>
      </c>
      <c r="GA428" s="263" t="s">
        <v>6977</v>
      </c>
      <c r="GB428" s="263" t="s">
        <v>6977</v>
      </c>
      <c r="GC428" s="263" t="s">
        <v>6977</v>
      </c>
      <c r="GD428" s="263" t="s">
        <v>6977</v>
      </c>
      <c r="GE428" s="263" t="s">
        <v>6977</v>
      </c>
      <c r="GF428" s="263" t="s">
        <v>6977</v>
      </c>
      <c r="GG428" s="263" t="s">
        <v>6977</v>
      </c>
      <c r="GH428" s="263" t="s">
        <v>6977</v>
      </c>
      <c r="GI428" s="263" t="s">
        <v>6977</v>
      </c>
      <c r="GJ428" s="263" t="s">
        <v>6977</v>
      </c>
      <c r="GK428" s="263" t="s">
        <v>6977</v>
      </c>
      <c r="GL428" s="263" t="s">
        <v>6977</v>
      </c>
      <c r="GM428" s="263" t="s">
        <v>6977</v>
      </c>
      <c r="GN428" s="263" t="s">
        <v>6977</v>
      </c>
      <c r="GO428" s="263" t="s">
        <v>6977</v>
      </c>
      <c r="GP428" s="263" t="s">
        <v>6977</v>
      </c>
      <c r="GQ428" s="263" t="s">
        <v>6977</v>
      </c>
      <c r="GR428" s="263" t="s">
        <v>6977</v>
      </c>
      <c r="GS428" s="263" t="s">
        <v>6977</v>
      </c>
      <c r="GT428" s="263" t="s">
        <v>6977</v>
      </c>
      <c r="GU428" s="263" t="s">
        <v>6977</v>
      </c>
      <c r="GV428" s="263" t="s">
        <v>6977</v>
      </c>
      <c r="GW428" s="263" t="s">
        <v>6977</v>
      </c>
      <c r="GX428" s="263" t="s">
        <v>6977</v>
      </c>
      <c r="GY428" s="263" t="s">
        <v>6977</v>
      </c>
      <c r="GZ428" s="263" t="s">
        <v>6977</v>
      </c>
      <c r="HA428" s="263" t="s">
        <v>6977</v>
      </c>
      <c r="HB428" s="263" t="s">
        <v>6977</v>
      </c>
      <c r="HC428" s="263" t="s">
        <v>6977</v>
      </c>
      <c r="HD428" s="263" t="s">
        <v>6977</v>
      </c>
      <c r="HE428" s="263" t="s">
        <v>6977</v>
      </c>
      <c r="HF428" s="263" t="s">
        <v>6977</v>
      </c>
      <c r="HG428" s="263" t="s">
        <v>6977</v>
      </c>
      <c r="HH428" s="263" t="s">
        <v>6977</v>
      </c>
      <c r="HI428" s="263" t="s">
        <v>6977</v>
      </c>
      <c r="HJ428" s="263" t="s">
        <v>6977</v>
      </c>
      <c r="HK428" s="263" t="s">
        <v>6977</v>
      </c>
      <c r="HL428" s="263" t="s">
        <v>6977</v>
      </c>
      <c r="HM428" s="263" t="s">
        <v>6977</v>
      </c>
      <c r="HN428" s="263" t="s">
        <v>6977</v>
      </c>
      <c r="HO428" s="263" t="s">
        <v>6977</v>
      </c>
      <c r="HP428" s="263" t="s">
        <v>6977</v>
      </c>
      <c r="HQ428" s="263" t="s">
        <v>6977</v>
      </c>
    </row>
    <row r="429" spans="3:225">
      <c r="E429" s="229" t="s">
        <v>7208</v>
      </c>
      <c r="F429" s="235" t="s">
        <v>7301</v>
      </c>
      <c r="G429" s="260" t="s">
        <v>7206</v>
      </c>
      <c r="H429" s="261" t="s">
        <v>7207</v>
      </c>
      <c r="I429" s="263">
        <v>74121.105299999996</v>
      </c>
      <c r="J429" s="263">
        <v>13481800</v>
      </c>
      <c r="K429" s="263">
        <v>116830.6741</v>
      </c>
      <c r="L429" s="263" t="s">
        <v>135</v>
      </c>
      <c r="M429" s="263">
        <v>129942.8251</v>
      </c>
      <c r="N429" s="263">
        <v>25254300</v>
      </c>
      <c r="O429" s="263" t="s">
        <v>135</v>
      </c>
      <c r="P429" s="263">
        <v>20336.753199999999</v>
      </c>
      <c r="Q429" s="263">
        <v>32111.536</v>
      </c>
      <c r="R429" s="263">
        <v>3276399.9999999995</v>
      </c>
      <c r="S429" s="263">
        <v>6893200</v>
      </c>
      <c r="T429" s="263">
        <v>27999.489799999999</v>
      </c>
      <c r="U429" s="263">
        <v>85412.524900000004</v>
      </c>
      <c r="V429" s="263">
        <v>29275.841799999998</v>
      </c>
      <c r="W429" s="263">
        <v>54054.560799999999</v>
      </c>
      <c r="X429" s="263" t="s">
        <v>135</v>
      </c>
      <c r="Y429" s="263">
        <v>676875.18070000003</v>
      </c>
      <c r="Z429" s="263" t="s">
        <v>135</v>
      </c>
      <c r="AA429" s="263">
        <v>6493600</v>
      </c>
      <c r="AB429" s="263" t="s">
        <v>135</v>
      </c>
      <c r="AC429" s="263">
        <v>5032.5244000000002</v>
      </c>
      <c r="AD429" s="263" t="s">
        <v>135</v>
      </c>
      <c r="AE429" s="263">
        <v>256474.6643</v>
      </c>
      <c r="AF429" s="263">
        <v>971062.40969999996</v>
      </c>
      <c r="AG429" s="263">
        <v>179587.5821</v>
      </c>
      <c r="AH429" s="263" t="s">
        <v>135</v>
      </c>
      <c r="AI429" s="263">
        <v>19831.650600000001</v>
      </c>
      <c r="AJ429" s="263">
        <v>344106.03039999999</v>
      </c>
      <c r="AK429" s="263">
        <v>14215.1024</v>
      </c>
      <c r="AL429" s="263">
        <v>15119.946900000001</v>
      </c>
      <c r="AM429" s="263">
        <v>18185.201099999998</v>
      </c>
      <c r="AN429" s="263">
        <v>383546.2366</v>
      </c>
      <c r="AO429" s="263">
        <v>38383.947999999997</v>
      </c>
      <c r="AP429" s="263" t="s">
        <v>135</v>
      </c>
      <c r="AQ429" s="263" t="s">
        <v>135</v>
      </c>
      <c r="AR429" s="263">
        <v>69081.790900000007</v>
      </c>
      <c r="AS429" s="263">
        <v>8513.7847000000002</v>
      </c>
      <c r="AT429" s="263">
        <v>167205.84890000001</v>
      </c>
      <c r="AU429" s="263">
        <v>780555.95149999997</v>
      </c>
      <c r="AV429" s="263">
        <v>16374.075999999999</v>
      </c>
      <c r="AW429" s="263" t="s">
        <v>135</v>
      </c>
      <c r="AX429" s="263" t="s">
        <v>135</v>
      </c>
      <c r="AY429" s="263">
        <v>477024.51329999999</v>
      </c>
      <c r="AZ429" s="263">
        <v>2710700</v>
      </c>
      <c r="BA429" s="263">
        <v>4032.5324999999998</v>
      </c>
      <c r="BB429" s="263">
        <v>343.73950000000002</v>
      </c>
      <c r="BC429" s="263">
        <v>7226.5887000000002</v>
      </c>
      <c r="BD429" s="263" t="s">
        <v>135</v>
      </c>
      <c r="BE429" s="263">
        <v>2369.5019000000002</v>
      </c>
      <c r="BF429" s="263">
        <v>84370.135699999999</v>
      </c>
      <c r="BG429" s="263">
        <v>3672800</v>
      </c>
      <c r="BH429" s="263" t="s">
        <v>135</v>
      </c>
      <c r="BI429" s="263">
        <v>219212.41630000001</v>
      </c>
      <c r="BJ429" s="263" t="s">
        <v>135</v>
      </c>
      <c r="BK429" s="263">
        <v>137541.79130000001</v>
      </c>
      <c r="BL429" s="263" t="s">
        <v>135</v>
      </c>
      <c r="BM429" s="263">
        <v>1205800</v>
      </c>
      <c r="BN429" s="263">
        <v>95591.725699999995</v>
      </c>
      <c r="BO429" s="263">
        <v>18102.5893</v>
      </c>
      <c r="BP429" s="263">
        <v>46376700</v>
      </c>
      <c r="BQ429" s="263">
        <v>55551.552199999998</v>
      </c>
      <c r="BR429" s="263">
        <v>37242.548300000002</v>
      </c>
      <c r="BS429" s="263">
        <v>2036600</v>
      </c>
      <c r="BT429" s="263">
        <v>32881.307200000003</v>
      </c>
      <c r="BU429" s="263">
        <v>127844.90059999999</v>
      </c>
      <c r="BV429" s="263">
        <v>3298100</v>
      </c>
      <c r="BW429" s="263">
        <v>372194.39929999999</v>
      </c>
      <c r="BX429" s="263" t="s">
        <v>135</v>
      </c>
      <c r="BY429" s="263" t="s">
        <v>135</v>
      </c>
      <c r="BZ429" s="263" t="s">
        <v>135</v>
      </c>
      <c r="CA429" s="263">
        <v>9247.0332999999991</v>
      </c>
      <c r="CB429" s="263" t="s">
        <v>135</v>
      </c>
      <c r="CC429" s="263" t="s">
        <v>135</v>
      </c>
      <c r="CD429" s="263">
        <v>1016999.9999999999</v>
      </c>
      <c r="CE429" s="263">
        <v>8215.0954000000002</v>
      </c>
      <c r="CF429" s="263" t="s">
        <v>135</v>
      </c>
      <c r="CG429" s="263">
        <v>85219.353900000002</v>
      </c>
      <c r="CH429" s="263">
        <v>760184.75569999998</v>
      </c>
      <c r="CI429" s="263">
        <v>51470.266100000001</v>
      </c>
      <c r="CJ429" s="263">
        <v>97517.961500000005</v>
      </c>
      <c r="CK429" s="263">
        <v>5654.6720999999998</v>
      </c>
      <c r="CL429" s="263">
        <v>84392.456000000006</v>
      </c>
      <c r="CM429" s="263">
        <v>15907.6728</v>
      </c>
      <c r="CN429" s="263">
        <v>24757.614699999998</v>
      </c>
      <c r="CO429" s="263">
        <v>4346.6585999999998</v>
      </c>
      <c r="CP429" s="263">
        <v>71007.861099999995</v>
      </c>
      <c r="CQ429" s="263" t="s">
        <v>135</v>
      </c>
      <c r="CR429" s="263" t="s">
        <v>135</v>
      </c>
      <c r="CS429" s="263" t="s">
        <v>135</v>
      </c>
      <c r="CT429" s="263">
        <v>19975.676500000001</v>
      </c>
      <c r="CU429" s="263" t="s">
        <v>135</v>
      </c>
      <c r="CV429" s="263" t="s">
        <v>135</v>
      </c>
      <c r="CW429" s="263">
        <v>232568.07569999999</v>
      </c>
      <c r="CX429" s="263">
        <v>1046999.9999999999</v>
      </c>
      <c r="CY429" s="263">
        <v>80010.4323</v>
      </c>
      <c r="CZ429" s="263" t="s">
        <v>135</v>
      </c>
      <c r="DA429" s="263">
        <v>113246.1713</v>
      </c>
      <c r="DB429" s="263">
        <v>384406.00270000001</v>
      </c>
      <c r="DC429" s="263">
        <v>11354.9601</v>
      </c>
      <c r="DD429" s="263">
        <v>1263800</v>
      </c>
      <c r="DE429" s="263">
        <v>483797.15</v>
      </c>
      <c r="DF429" s="263">
        <v>459104.13</v>
      </c>
      <c r="DG429" s="263">
        <v>83275.872199999998</v>
      </c>
      <c r="DH429" s="263">
        <v>389892.83</v>
      </c>
      <c r="DI429" s="263">
        <v>7020.7717000000002</v>
      </c>
      <c r="DJ429" s="263">
        <v>6922.4675999999999</v>
      </c>
      <c r="DK429" s="263" t="s">
        <v>135</v>
      </c>
      <c r="DL429" s="263">
        <v>29401.270700000001</v>
      </c>
      <c r="DM429" s="263" t="s">
        <v>135</v>
      </c>
      <c r="DN429" s="263">
        <v>22486.225999999999</v>
      </c>
      <c r="DO429" s="263" t="s">
        <v>135</v>
      </c>
      <c r="DP429" s="263" t="s">
        <v>135</v>
      </c>
      <c r="DQ429" s="263" t="s">
        <v>135</v>
      </c>
      <c r="DR429" s="263" t="s">
        <v>135</v>
      </c>
      <c r="DS429" s="263" t="s">
        <v>135</v>
      </c>
      <c r="DT429" s="263">
        <v>1131.9675</v>
      </c>
      <c r="DU429" s="263" t="s">
        <v>135</v>
      </c>
      <c r="DV429" s="263" t="s">
        <v>135</v>
      </c>
      <c r="DW429" s="263">
        <v>39648.86</v>
      </c>
      <c r="DX429" s="263" t="s">
        <v>135</v>
      </c>
      <c r="DY429" s="263" t="s">
        <v>135</v>
      </c>
      <c r="DZ429" s="263" t="s">
        <v>135</v>
      </c>
      <c r="EA429" s="263" t="s">
        <v>135</v>
      </c>
      <c r="EB429" s="263" t="s">
        <v>135</v>
      </c>
      <c r="EC429" s="263" t="s">
        <v>135</v>
      </c>
      <c r="ED429" s="263" t="s">
        <v>135</v>
      </c>
      <c r="EE429" s="263" t="s">
        <v>135</v>
      </c>
      <c r="EF429" s="263" t="s">
        <v>135</v>
      </c>
      <c r="EG429" s="263" t="s">
        <v>135</v>
      </c>
      <c r="EH429" s="263" t="s">
        <v>135</v>
      </c>
      <c r="EI429" s="263" t="s">
        <v>135</v>
      </c>
      <c r="EJ429" s="263" t="s">
        <v>135</v>
      </c>
      <c r="EK429" s="263">
        <v>425660.67</v>
      </c>
      <c r="EL429" s="263">
        <v>64669.233999999997</v>
      </c>
      <c r="EM429" s="263">
        <v>60972.531000000003</v>
      </c>
      <c r="EN429" s="263">
        <v>836629.08</v>
      </c>
      <c r="EO429" s="263">
        <v>19188.931</v>
      </c>
      <c r="EP429" s="263" t="s">
        <v>6977</v>
      </c>
      <c r="EQ429" s="263" t="s">
        <v>6977</v>
      </c>
      <c r="ER429" s="263" t="s">
        <v>6977</v>
      </c>
      <c r="ES429" s="263" t="s">
        <v>6977</v>
      </c>
      <c r="ET429" s="263" t="s">
        <v>6977</v>
      </c>
      <c r="EU429" s="263" t="s">
        <v>6977</v>
      </c>
      <c r="EV429" s="263" t="s">
        <v>6977</v>
      </c>
      <c r="EW429" s="263" t="s">
        <v>6977</v>
      </c>
      <c r="EX429" s="263" t="s">
        <v>6977</v>
      </c>
      <c r="EY429" s="263" t="s">
        <v>6977</v>
      </c>
      <c r="EZ429" s="263" t="s">
        <v>6977</v>
      </c>
      <c r="FA429" s="263" t="s">
        <v>6977</v>
      </c>
      <c r="FB429" s="263" t="s">
        <v>6977</v>
      </c>
      <c r="FC429" s="263" t="s">
        <v>6977</v>
      </c>
      <c r="FD429" s="263" t="s">
        <v>6977</v>
      </c>
      <c r="FE429" s="263" t="s">
        <v>6977</v>
      </c>
      <c r="FF429" s="263" t="s">
        <v>6977</v>
      </c>
      <c r="FG429" s="263" t="s">
        <v>6977</v>
      </c>
      <c r="FH429" s="263" t="s">
        <v>6977</v>
      </c>
      <c r="FI429" s="263" t="s">
        <v>6977</v>
      </c>
      <c r="FJ429" s="263" t="s">
        <v>6977</v>
      </c>
      <c r="FK429" s="263" t="s">
        <v>6977</v>
      </c>
      <c r="FL429" s="263" t="s">
        <v>6977</v>
      </c>
      <c r="FM429" s="263" t="s">
        <v>6977</v>
      </c>
      <c r="FN429" s="263" t="s">
        <v>6977</v>
      </c>
      <c r="FO429" s="263" t="s">
        <v>6977</v>
      </c>
      <c r="FP429" s="263" t="s">
        <v>6977</v>
      </c>
      <c r="FQ429" s="263" t="s">
        <v>6977</v>
      </c>
      <c r="FR429" s="263" t="s">
        <v>6977</v>
      </c>
      <c r="FS429" s="263" t="s">
        <v>6977</v>
      </c>
      <c r="FT429" s="263" t="s">
        <v>6977</v>
      </c>
      <c r="FU429" s="263" t="s">
        <v>6977</v>
      </c>
      <c r="FV429" s="263" t="s">
        <v>6977</v>
      </c>
      <c r="FW429" s="263" t="s">
        <v>6977</v>
      </c>
      <c r="FX429" s="263" t="s">
        <v>6977</v>
      </c>
      <c r="FY429" s="263" t="s">
        <v>6977</v>
      </c>
      <c r="FZ429" s="263" t="s">
        <v>6977</v>
      </c>
      <c r="GA429" s="263" t="s">
        <v>6977</v>
      </c>
      <c r="GB429" s="263" t="s">
        <v>6977</v>
      </c>
      <c r="GC429" s="263" t="s">
        <v>6977</v>
      </c>
      <c r="GD429" s="263" t="s">
        <v>6977</v>
      </c>
      <c r="GE429" s="263" t="s">
        <v>6977</v>
      </c>
      <c r="GF429" s="263" t="s">
        <v>6977</v>
      </c>
      <c r="GG429" s="263" t="s">
        <v>6977</v>
      </c>
      <c r="GH429" s="263" t="s">
        <v>6977</v>
      </c>
      <c r="GI429" s="263" t="s">
        <v>6977</v>
      </c>
      <c r="GJ429" s="263" t="s">
        <v>6977</v>
      </c>
      <c r="GK429" s="263" t="s">
        <v>6977</v>
      </c>
      <c r="GL429" s="263" t="s">
        <v>6977</v>
      </c>
      <c r="GM429" s="263" t="s">
        <v>6977</v>
      </c>
      <c r="GN429" s="263" t="s">
        <v>6977</v>
      </c>
      <c r="GO429" s="263" t="s">
        <v>6977</v>
      </c>
      <c r="GP429" s="263" t="s">
        <v>6977</v>
      </c>
      <c r="GQ429" s="263" t="s">
        <v>6977</v>
      </c>
      <c r="GR429" s="263" t="s">
        <v>6977</v>
      </c>
      <c r="GS429" s="263" t="s">
        <v>6977</v>
      </c>
      <c r="GT429" s="263" t="s">
        <v>6977</v>
      </c>
      <c r="GU429" s="263" t="s">
        <v>6977</v>
      </c>
      <c r="GV429" s="263" t="s">
        <v>6977</v>
      </c>
      <c r="GW429" s="263" t="s">
        <v>6977</v>
      </c>
      <c r="GX429" s="263" t="s">
        <v>6977</v>
      </c>
      <c r="GY429" s="263" t="s">
        <v>6977</v>
      </c>
      <c r="GZ429" s="263" t="s">
        <v>6977</v>
      </c>
      <c r="HA429" s="263" t="s">
        <v>6977</v>
      </c>
      <c r="HB429" s="263" t="s">
        <v>6977</v>
      </c>
      <c r="HC429" s="263" t="s">
        <v>6977</v>
      </c>
      <c r="HD429" s="263" t="s">
        <v>6977</v>
      </c>
      <c r="HE429" s="263" t="s">
        <v>6977</v>
      </c>
      <c r="HF429" s="263" t="s">
        <v>6977</v>
      </c>
      <c r="HG429" s="263" t="s">
        <v>6977</v>
      </c>
      <c r="HH429" s="263" t="s">
        <v>6977</v>
      </c>
      <c r="HI429" s="263" t="s">
        <v>6977</v>
      </c>
      <c r="HJ429" s="263" t="s">
        <v>6977</v>
      </c>
      <c r="HK429" s="263" t="s">
        <v>6977</v>
      </c>
      <c r="HL429" s="263" t="s">
        <v>6977</v>
      </c>
      <c r="HM429" s="263" t="s">
        <v>6977</v>
      </c>
      <c r="HN429" s="263" t="s">
        <v>6977</v>
      </c>
      <c r="HO429" s="263" t="s">
        <v>6977</v>
      </c>
      <c r="HP429" s="263" t="s">
        <v>6977</v>
      </c>
      <c r="HQ429" s="263" t="s">
        <v>6977</v>
      </c>
    </row>
    <row r="430" spans="3:225">
      <c r="E430" s="229" t="s">
        <v>7209</v>
      </c>
      <c r="F430" s="235" t="s">
        <v>7301</v>
      </c>
      <c r="G430" s="260" t="s">
        <v>7206</v>
      </c>
      <c r="H430" s="261" t="s">
        <v>7207</v>
      </c>
      <c r="I430" s="263">
        <v>114225.30809999999</v>
      </c>
      <c r="J430" s="263">
        <v>13271000</v>
      </c>
      <c r="K430" s="263">
        <v>172149.34080000001</v>
      </c>
      <c r="L430" s="263" t="s">
        <v>135</v>
      </c>
      <c r="M430" s="263">
        <v>41091.586600000002</v>
      </c>
      <c r="N430" s="263">
        <v>20150600</v>
      </c>
      <c r="O430" s="263">
        <v>45821500</v>
      </c>
      <c r="P430" s="263">
        <v>60265.042999999998</v>
      </c>
      <c r="Q430" s="263">
        <v>11312.658100000001</v>
      </c>
      <c r="R430" s="263">
        <v>5461200</v>
      </c>
      <c r="S430" s="263">
        <v>6660000</v>
      </c>
      <c r="T430" s="263">
        <v>7578.8460999999998</v>
      </c>
      <c r="U430" s="263">
        <v>82521.688299999994</v>
      </c>
      <c r="V430" s="263">
        <v>66396.239600000001</v>
      </c>
      <c r="W430" s="263">
        <v>66888.382199999993</v>
      </c>
      <c r="X430" s="263" t="s">
        <v>135</v>
      </c>
      <c r="Y430" s="263">
        <v>480508.89500000002</v>
      </c>
      <c r="Z430" s="263" t="s">
        <v>135</v>
      </c>
      <c r="AA430" s="263">
        <v>11479600</v>
      </c>
      <c r="AB430" s="263" t="s">
        <v>135</v>
      </c>
      <c r="AC430" s="263">
        <v>15443.0286</v>
      </c>
      <c r="AD430" s="263" t="s">
        <v>135</v>
      </c>
      <c r="AE430" s="263">
        <v>87427.625700000004</v>
      </c>
      <c r="AF430" s="263">
        <v>934284.28810000001</v>
      </c>
      <c r="AG430" s="263">
        <v>308927.92099999997</v>
      </c>
      <c r="AH430" s="263" t="s">
        <v>135</v>
      </c>
      <c r="AI430" s="263">
        <v>43139.781600000002</v>
      </c>
      <c r="AJ430" s="263">
        <v>273236.74119999999</v>
      </c>
      <c r="AK430" s="263">
        <v>8871.9117999999999</v>
      </c>
      <c r="AL430" s="263">
        <v>17731.101500000001</v>
      </c>
      <c r="AM430" s="263">
        <v>49229.491600000001</v>
      </c>
      <c r="AN430" s="263">
        <v>525899.83589999995</v>
      </c>
      <c r="AO430" s="263">
        <v>49962.098299999998</v>
      </c>
      <c r="AP430" s="263" t="s">
        <v>135</v>
      </c>
      <c r="AQ430" s="263" t="s">
        <v>135</v>
      </c>
      <c r="AR430" s="263">
        <v>66555.410600000003</v>
      </c>
      <c r="AS430" s="263">
        <v>4443.2851000000001</v>
      </c>
      <c r="AT430" s="263">
        <v>150969.93090000001</v>
      </c>
      <c r="AU430" s="263">
        <v>1558000</v>
      </c>
      <c r="AV430" s="263">
        <v>10207.0105</v>
      </c>
      <c r="AW430" s="263" t="s">
        <v>135</v>
      </c>
      <c r="AX430" s="263" t="s">
        <v>135</v>
      </c>
      <c r="AY430" s="263">
        <v>573111.93969999999</v>
      </c>
      <c r="AZ430" s="263">
        <v>3431600</v>
      </c>
      <c r="BA430" s="263">
        <v>8101.8671000000004</v>
      </c>
      <c r="BB430" s="263">
        <v>23248.588500000002</v>
      </c>
      <c r="BC430" s="263">
        <v>3430.1828999999998</v>
      </c>
      <c r="BD430" s="263" t="s">
        <v>135</v>
      </c>
      <c r="BE430" s="263">
        <v>2852.5907000000002</v>
      </c>
      <c r="BF430" s="263">
        <v>47271.705199999997</v>
      </c>
      <c r="BG430" s="263">
        <v>2027899.9999999998</v>
      </c>
      <c r="BH430" s="263" t="s">
        <v>135</v>
      </c>
      <c r="BI430" s="263">
        <v>231569.2298</v>
      </c>
      <c r="BJ430" s="263" t="s">
        <v>135</v>
      </c>
      <c r="BK430" s="263">
        <v>100420.781</v>
      </c>
      <c r="BL430" s="263" t="s">
        <v>135</v>
      </c>
      <c r="BM430" s="263">
        <v>2538800</v>
      </c>
      <c r="BN430" s="263">
        <v>38813.123599999999</v>
      </c>
      <c r="BO430" s="263">
        <v>4650.2147999999997</v>
      </c>
      <c r="BP430" s="263">
        <v>19933000</v>
      </c>
      <c r="BQ430" s="263">
        <v>39710.106</v>
      </c>
      <c r="BR430" s="263">
        <v>26722.46</v>
      </c>
      <c r="BS430" s="263">
        <v>1409500</v>
      </c>
      <c r="BT430" s="263">
        <v>113319.84789999999</v>
      </c>
      <c r="BU430" s="263">
        <v>57549.793400000002</v>
      </c>
      <c r="BV430" s="263">
        <v>2817100</v>
      </c>
      <c r="BW430" s="263">
        <v>327250.72039999999</v>
      </c>
      <c r="BX430" s="263" t="s">
        <v>135</v>
      </c>
      <c r="BY430" s="263" t="s">
        <v>135</v>
      </c>
      <c r="BZ430" s="263" t="s">
        <v>135</v>
      </c>
      <c r="CA430" s="263">
        <v>10287.7798</v>
      </c>
      <c r="CB430" s="263" t="s">
        <v>135</v>
      </c>
      <c r="CC430" s="263" t="s">
        <v>135</v>
      </c>
      <c r="CD430" s="263">
        <v>601020.69189999998</v>
      </c>
      <c r="CE430" s="263">
        <v>396.80419999999998</v>
      </c>
      <c r="CF430" s="263" t="s">
        <v>135</v>
      </c>
      <c r="CG430" s="263">
        <v>56958.409399999997</v>
      </c>
      <c r="CH430" s="263">
        <v>653821.77850000001</v>
      </c>
      <c r="CI430" s="263">
        <v>55203.828000000001</v>
      </c>
      <c r="CJ430" s="263">
        <v>37250.927000000003</v>
      </c>
      <c r="CK430" s="263">
        <v>7155.9459999999999</v>
      </c>
      <c r="CL430" s="263">
        <v>59546.7572</v>
      </c>
      <c r="CM430" s="263">
        <v>3745.2370999999998</v>
      </c>
      <c r="CN430" s="263">
        <v>6087.4793</v>
      </c>
      <c r="CO430" s="263">
        <v>7804.6513000000004</v>
      </c>
      <c r="CP430" s="263">
        <v>64257.0098</v>
      </c>
      <c r="CQ430" s="263" t="s">
        <v>135</v>
      </c>
      <c r="CR430" s="263" t="s">
        <v>135</v>
      </c>
      <c r="CS430" s="263" t="s">
        <v>135</v>
      </c>
      <c r="CT430" s="263">
        <v>11389.7996</v>
      </c>
      <c r="CU430" s="263" t="s">
        <v>135</v>
      </c>
      <c r="CV430" s="263">
        <v>5095700</v>
      </c>
      <c r="CW430" s="263">
        <v>150661.19829999999</v>
      </c>
      <c r="CX430" s="263">
        <v>1348200</v>
      </c>
      <c r="CY430" s="263">
        <v>44213.414599999996</v>
      </c>
      <c r="CZ430" s="263" t="s">
        <v>135</v>
      </c>
      <c r="DA430" s="263">
        <v>106026.5638</v>
      </c>
      <c r="DB430" s="263">
        <v>285066.90500000003</v>
      </c>
      <c r="DC430" s="263">
        <v>10244.030199999999</v>
      </c>
      <c r="DD430" s="263">
        <v>2210000</v>
      </c>
      <c r="DE430" s="263">
        <v>370701.77</v>
      </c>
      <c r="DF430" s="263">
        <v>284728.53000000003</v>
      </c>
      <c r="DG430" s="263">
        <v>51724.824099999998</v>
      </c>
      <c r="DH430" s="263">
        <v>382214.04</v>
      </c>
      <c r="DI430" s="263">
        <v>20638.327399999998</v>
      </c>
      <c r="DJ430" s="263">
        <v>4811.8486999999996</v>
      </c>
      <c r="DK430" s="263" t="s">
        <v>135</v>
      </c>
      <c r="DL430" s="263" t="s">
        <v>135</v>
      </c>
      <c r="DM430" s="263">
        <v>2304200</v>
      </c>
      <c r="DN430" s="263">
        <v>50609.678</v>
      </c>
      <c r="DO430" s="263" t="s">
        <v>135</v>
      </c>
      <c r="DP430" s="263" t="s">
        <v>135</v>
      </c>
      <c r="DQ430" s="263">
        <v>38538.269999999997</v>
      </c>
      <c r="DR430" s="263" t="s">
        <v>135</v>
      </c>
      <c r="DS430" s="263" t="s">
        <v>135</v>
      </c>
      <c r="DT430" s="263">
        <v>5686.8860999999997</v>
      </c>
      <c r="DU430" s="263" t="s">
        <v>135</v>
      </c>
      <c r="DV430" s="263" t="s">
        <v>135</v>
      </c>
      <c r="DW430" s="263">
        <v>29100.527999999998</v>
      </c>
      <c r="DX430" s="263" t="s">
        <v>135</v>
      </c>
      <c r="DY430" s="263">
        <v>15827.9151</v>
      </c>
      <c r="DZ430" s="263">
        <v>58458.125999999997</v>
      </c>
      <c r="EA430" s="263">
        <v>336271.22</v>
      </c>
      <c r="EB430" s="263" t="s">
        <v>135</v>
      </c>
      <c r="EC430" s="263">
        <v>20430.214</v>
      </c>
      <c r="ED430" s="263">
        <v>19426.359</v>
      </c>
      <c r="EE430" s="263" t="s">
        <v>135</v>
      </c>
      <c r="EF430" s="263" t="s">
        <v>135</v>
      </c>
      <c r="EG430" s="263" t="s">
        <v>135</v>
      </c>
      <c r="EH430" s="263" t="s">
        <v>135</v>
      </c>
      <c r="EI430" s="263" t="s">
        <v>135</v>
      </c>
      <c r="EJ430" s="263" t="s">
        <v>135</v>
      </c>
      <c r="EK430" s="263">
        <v>467247.39</v>
      </c>
      <c r="EL430" s="263">
        <v>48223.796000000002</v>
      </c>
      <c r="EM430" s="263">
        <v>148263.73000000001</v>
      </c>
      <c r="EN430" s="263">
        <v>722034.78</v>
      </c>
      <c r="EO430" s="263" t="s">
        <v>135</v>
      </c>
      <c r="EP430" s="263" t="s">
        <v>6977</v>
      </c>
      <c r="EQ430" s="263" t="s">
        <v>6977</v>
      </c>
      <c r="ER430" s="263" t="s">
        <v>6977</v>
      </c>
      <c r="ES430" s="263" t="s">
        <v>6977</v>
      </c>
      <c r="ET430" s="263" t="s">
        <v>6977</v>
      </c>
      <c r="EU430" s="263" t="s">
        <v>6977</v>
      </c>
      <c r="EV430" s="263" t="s">
        <v>6977</v>
      </c>
      <c r="EW430" s="263" t="s">
        <v>6977</v>
      </c>
      <c r="EX430" s="263" t="s">
        <v>6977</v>
      </c>
      <c r="EY430" s="263" t="s">
        <v>6977</v>
      </c>
      <c r="EZ430" s="263" t="s">
        <v>6977</v>
      </c>
      <c r="FA430" s="263" t="s">
        <v>6977</v>
      </c>
      <c r="FB430" s="263" t="s">
        <v>6977</v>
      </c>
      <c r="FC430" s="263" t="s">
        <v>6977</v>
      </c>
      <c r="FD430" s="263" t="s">
        <v>6977</v>
      </c>
      <c r="FE430" s="263" t="s">
        <v>6977</v>
      </c>
      <c r="FF430" s="263" t="s">
        <v>6977</v>
      </c>
      <c r="FG430" s="263" t="s">
        <v>6977</v>
      </c>
      <c r="FH430" s="263" t="s">
        <v>6977</v>
      </c>
      <c r="FI430" s="263" t="s">
        <v>6977</v>
      </c>
      <c r="FJ430" s="263" t="s">
        <v>6977</v>
      </c>
      <c r="FK430" s="263" t="s">
        <v>6977</v>
      </c>
      <c r="FL430" s="263" t="s">
        <v>6977</v>
      </c>
      <c r="FM430" s="263" t="s">
        <v>6977</v>
      </c>
      <c r="FN430" s="263" t="s">
        <v>6977</v>
      </c>
      <c r="FO430" s="263" t="s">
        <v>6977</v>
      </c>
      <c r="FP430" s="263" t="s">
        <v>6977</v>
      </c>
      <c r="FQ430" s="263" t="s">
        <v>6977</v>
      </c>
      <c r="FR430" s="263" t="s">
        <v>6977</v>
      </c>
      <c r="FS430" s="263" t="s">
        <v>6977</v>
      </c>
      <c r="FT430" s="263" t="s">
        <v>6977</v>
      </c>
      <c r="FU430" s="263" t="s">
        <v>6977</v>
      </c>
      <c r="FV430" s="263" t="s">
        <v>6977</v>
      </c>
      <c r="FW430" s="263" t="s">
        <v>6977</v>
      </c>
      <c r="FX430" s="263" t="s">
        <v>6977</v>
      </c>
      <c r="FY430" s="263" t="s">
        <v>6977</v>
      </c>
      <c r="FZ430" s="263" t="s">
        <v>6977</v>
      </c>
      <c r="GA430" s="263" t="s">
        <v>6977</v>
      </c>
      <c r="GB430" s="263" t="s">
        <v>6977</v>
      </c>
      <c r="GC430" s="263" t="s">
        <v>6977</v>
      </c>
      <c r="GD430" s="263" t="s">
        <v>6977</v>
      </c>
      <c r="GE430" s="263" t="s">
        <v>6977</v>
      </c>
      <c r="GF430" s="263" t="s">
        <v>6977</v>
      </c>
      <c r="GG430" s="263" t="s">
        <v>6977</v>
      </c>
      <c r="GH430" s="263" t="s">
        <v>6977</v>
      </c>
      <c r="GI430" s="263" t="s">
        <v>6977</v>
      </c>
      <c r="GJ430" s="263" t="s">
        <v>6977</v>
      </c>
      <c r="GK430" s="263" t="s">
        <v>6977</v>
      </c>
      <c r="GL430" s="263" t="s">
        <v>6977</v>
      </c>
      <c r="GM430" s="263" t="s">
        <v>6977</v>
      </c>
      <c r="GN430" s="263" t="s">
        <v>6977</v>
      </c>
      <c r="GO430" s="263" t="s">
        <v>6977</v>
      </c>
      <c r="GP430" s="263" t="s">
        <v>6977</v>
      </c>
      <c r="GQ430" s="263" t="s">
        <v>6977</v>
      </c>
      <c r="GR430" s="263" t="s">
        <v>6977</v>
      </c>
      <c r="GS430" s="263" t="s">
        <v>6977</v>
      </c>
      <c r="GT430" s="263" t="s">
        <v>6977</v>
      </c>
      <c r="GU430" s="263" t="s">
        <v>6977</v>
      </c>
      <c r="GV430" s="263" t="s">
        <v>6977</v>
      </c>
      <c r="GW430" s="263" t="s">
        <v>6977</v>
      </c>
      <c r="GX430" s="263" t="s">
        <v>6977</v>
      </c>
      <c r="GY430" s="263" t="s">
        <v>6977</v>
      </c>
      <c r="GZ430" s="263" t="s">
        <v>6977</v>
      </c>
      <c r="HA430" s="263" t="s">
        <v>6977</v>
      </c>
      <c r="HB430" s="263" t="s">
        <v>6977</v>
      </c>
      <c r="HC430" s="263" t="s">
        <v>6977</v>
      </c>
      <c r="HD430" s="263" t="s">
        <v>6977</v>
      </c>
      <c r="HE430" s="263" t="s">
        <v>6977</v>
      </c>
      <c r="HF430" s="263" t="s">
        <v>6977</v>
      </c>
      <c r="HG430" s="263" t="s">
        <v>6977</v>
      </c>
      <c r="HH430" s="263" t="s">
        <v>6977</v>
      </c>
      <c r="HI430" s="263" t="s">
        <v>6977</v>
      </c>
      <c r="HJ430" s="263" t="s">
        <v>6977</v>
      </c>
      <c r="HK430" s="263" t="s">
        <v>6977</v>
      </c>
      <c r="HL430" s="263" t="s">
        <v>6977</v>
      </c>
      <c r="HM430" s="263" t="s">
        <v>6977</v>
      </c>
      <c r="HN430" s="263" t="s">
        <v>6977</v>
      </c>
      <c r="HO430" s="263" t="s">
        <v>6977</v>
      </c>
      <c r="HP430" s="263" t="s">
        <v>6977</v>
      </c>
      <c r="HQ430" s="263" t="s">
        <v>6977</v>
      </c>
    </row>
    <row r="431" spans="3:225">
      <c r="E431" s="229" t="s">
        <v>7210</v>
      </c>
      <c r="F431" s="235" t="s">
        <v>7301</v>
      </c>
      <c r="G431" s="260" t="s">
        <v>7206</v>
      </c>
      <c r="H431" s="261" t="s">
        <v>7207</v>
      </c>
      <c r="I431" s="263">
        <v>250510.9002</v>
      </c>
      <c r="J431" s="263">
        <v>14120400</v>
      </c>
      <c r="K431" s="263">
        <v>96515.508600000001</v>
      </c>
      <c r="L431" s="263" t="s">
        <v>135</v>
      </c>
      <c r="M431" s="263">
        <v>240755.83720000001</v>
      </c>
      <c r="N431" s="263">
        <v>19220700</v>
      </c>
      <c r="O431" s="263">
        <v>71121500</v>
      </c>
      <c r="P431" s="263">
        <v>87329.5916</v>
      </c>
      <c r="Q431" s="263">
        <v>10891.7852</v>
      </c>
      <c r="R431" s="263">
        <v>5072100</v>
      </c>
      <c r="S431" s="263">
        <v>6454300</v>
      </c>
      <c r="T431" s="263">
        <v>7944.0203000000001</v>
      </c>
      <c r="U431" s="263">
        <v>54013.249600000003</v>
      </c>
      <c r="V431" s="263">
        <v>38742.256999999998</v>
      </c>
      <c r="W431" s="263">
        <v>77764.641699999993</v>
      </c>
      <c r="X431" s="263" t="s">
        <v>135</v>
      </c>
      <c r="Y431" s="263">
        <v>643654.64879999997</v>
      </c>
      <c r="Z431" s="263" t="s">
        <v>135</v>
      </c>
      <c r="AA431" s="263">
        <v>18838900</v>
      </c>
      <c r="AB431" s="263" t="s">
        <v>135</v>
      </c>
      <c r="AC431" s="263">
        <v>15075.901400000001</v>
      </c>
      <c r="AD431" s="263" t="s">
        <v>135</v>
      </c>
      <c r="AE431" s="263">
        <v>192332.22399999999</v>
      </c>
      <c r="AF431" s="263">
        <v>2176800</v>
      </c>
      <c r="AG431" s="263">
        <v>284607.62920000002</v>
      </c>
      <c r="AH431" s="263" t="s">
        <v>135</v>
      </c>
      <c r="AI431" s="263">
        <v>16597.605800000001</v>
      </c>
      <c r="AJ431" s="263">
        <v>432841.36709999997</v>
      </c>
      <c r="AK431" s="263">
        <v>17053.965700000001</v>
      </c>
      <c r="AL431" s="263">
        <v>31448.024300000001</v>
      </c>
      <c r="AM431" s="263">
        <v>33599.9355</v>
      </c>
      <c r="AN431" s="263">
        <v>1225900</v>
      </c>
      <c r="AO431" s="263">
        <v>76559.718099999998</v>
      </c>
      <c r="AP431" s="263" t="s">
        <v>135</v>
      </c>
      <c r="AQ431" s="263" t="s">
        <v>135</v>
      </c>
      <c r="AR431" s="263">
        <v>80938.620299999995</v>
      </c>
      <c r="AS431" s="263">
        <v>2903.893</v>
      </c>
      <c r="AT431" s="263">
        <v>208151.81950000001</v>
      </c>
      <c r="AU431" s="263">
        <v>3258300</v>
      </c>
      <c r="AV431" s="263">
        <v>11803.010899999999</v>
      </c>
      <c r="AW431" s="263">
        <v>32572.807799999999</v>
      </c>
      <c r="AX431" s="263" t="s">
        <v>135</v>
      </c>
      <c r="AY431" s="263">
        <v>2037300</v>
      </c>
      <c r="AZ431" s="263">
        <v>4258300</v>
      </c>
      <c r="BA431" s="263">
        <v>501.40730000000002</v>
      </c>
      <c r="BB431" s="263">
        <v>31636.331399999999</v>
      </c>
      <c r="BC431" s="263">
        <v>10749.579599999999</v>
      </c>
      <c r="BD431" s="263" t="s">
        <v>135</v>
      </c>
      <c r="BE431" s="263">
        <v>14287.573700000001</v>
      </c>
      <c r="BF431" s="263">
        <v>77737.873900000006</v>
      </c>
      <c r="BG431" s="263">
        <v>3478500</v>
      </c>
      <c r="BH431" s="263" t="s">
        <v>135</v>
      </c>
      <c r="BI431" s="263">
        <v>179737.01819999999</v>
      </c>
      <c r="BJ431" s="263" t="s">
        <v>135</v>
      </c>
      <c r="BK431" s="263">
        <v>67264.335200000001</v>
      </c>
      <c r="BL431" s="263">
        <v>606761.35309999995</v>
      </c>
      <c r="BM431" s="263">
        <v>4418300</v>
      </c>
      <c r="BN431" s="263">
        <v>42896.989000000001</v>
      </c>
      <c r="BO431" s="263">
        <v>-1156.7619999999999</v>
      </c>
      <c r="BP431" s="263">
        <v>23500800</v>
      </c>
      <c r="BQ431" s="263">
        <v>42887.564100000003</v>
      </c>
      <c r="BR431" s="263">
        <v>28780.038499999999</v>
      </c>
      <c r="BS431" s="263">
        <v>1722700.0000000002</v>
      </c>
      <c r="BT431" s="263">
        <v>62292.496200000001</v>
      </c>
      <c r="BU431" s="263">
        <v>57103.8413</v>
      </c>
      <c r="BV431" s="263">
        <v>4721400</v>
      </c>
      <c r="BW431" s="263">
        <v>685849.28709999996</v>
      </c>
      <c r="BX431" s="263" t="s">
        <v>135</v>
      </c>
      <c r="BY431" s="263" t="s">
        <v>135</v>
      </c>
      <c r="BZ431" s="263" t="s">
        <v>135</v>
      </c>
      <c r="CA431" s="263" t="s">
        <v>135</v>
      </c>
      <c r="CB431" s="263" t="s">
        <v>135</v>
      </c>
      <c r="CC431" s="263">
        <v>1496800</v>
      </c>
      <c r="CD431" s="263">
        <v>1067300</v>
      </c>
      <c r="CE431" s="263">
        <v>4718.0464000000002</v>
      </c>
      <c r="CF431" s="263" t="s">
        <v>135</v>
      </c>
      <c r="CG431" s="263">
        <v>78398.717099999994</v>
      </c>
      <c r="CH431" s="263">
        <v>1671800</v>
      </c>
      <c r="CI431" s="263">
        <v>57928.214500000002</v>
      </c>
      <c r="CJ431" s="263">
        <v>29632.859899999999</v>
      </c>
      <c r="CK431" s="263">
        <v>6560.3694999999998</v>
      </c>
      <c r="CL431" s="263">
        <v>49070.7454</v>
      </c>
      <c r="CM431" s="263">
        <v>366.30889999999999</v>
      </c>
      <c r="CN431" s="263">
        <v>1878.2755</v>
      </c>
      <c r="CO431" s="263">
        <v>6029.2534999999998</v>
      </c>
      <c r="CP431" s="263">
        <v>81171.2356</v>
      </c>
      <c r="CQ431" s="263" t="s">
        <v>135</v>
      </c>
      <c r="CR431" s="263" t="s">
        <v>135</v>
      </c>
      <c r="CS431" s="263">
        <v>2139200</v>
      </c>
      <c r="CT431" s="263">
        <v>11991.670700000001</v>
      </c>
      <c r="CU431" s="263" t="s">
        <v>135</v>
      </c>
      <c r="CV431" s="263">
        <v>8003000</v>
      </c>
      <c r="CW431" s="263">
        <v>124932.10950000001</v>
      </c>
      <c r="CX431" s="263">
        <v>1695700</v>
      </c>
      <c r="CY431" s="263">
        <v>42766.785600000003</v>
      </c>
      <c r="CZ431" s="263" t="s">
        <v>135</v>
      </c>
      <c r="DA431" s="263">
        <v>136860.2463</v>
      </c>
      <c r="DB431" s="263">
        <v>248112.68909999999</v>
      </c>
      <c r="DC431" s="263">
        <v>34452.386700000003</v>
      </c>
      <c r="DD431" s="263">
        <v>2337200</v>
      </c>
      <c r="DE431" s="263">
        <v>1337500</v>
      </c>
      <c r="DF431" s="263">
        <v>598678.27</v>
      </c>
      <c r="DG431" s="263">
        <v>56540.777499999997</v>
      </c>
      <c r="DH431" s="263">
        <v>31886.843000000001</v>
      </c>
      <c r="DI431" s="263">
        <v>10713.459000000001</v>
      </c>
      <c r="DJ431" s="263">
        <v>5878.2955000000002</v>
      </c>
      <c r="DK431" s="263" t="s">
        <v>135</v>
      </c>
      <c r="DL431" s="263">
        <v>5560.5784000000003</v>
      </c>
      <c r="DM431" s="263">
        <v>2536000</v>
      </c>
      <c r="DN431" s="263">
        <v>22029.300999999999</v>
      </c>
      <c r="DO431" s="263">
        <v>2215700</v>
      </c>
      <c r="DP431" s="263">
        <v>196331</v>
      </c>
      <c r="DQ431" s="263">
        <v>37846.550999999999</v>
      </c>
      <c r="DR431" s="263" t="s">
        <v>135</v>
      </c>
      <c r="DS431" s="263">
        <v>746913.18</v>
      </c>
      <c r="DT431" s="263">
        <v>2302.5938000000001</v>
      </c>
      <c r="DU431" s="263" t="s">
        <v>135</v>
      </c>
      <c r="DV431" s="263" t="s">
        <v>135</v>
      </c>
      <c r="DW431" s="263">
        <v>28511.597900000001</v>
      </c>
      <c r="DX431" s="263">
        <v>428.54640000000001</v>
      </c>
      <c r="DY431" s="263">
        <v>29882.811699999998</v>
      </c>
      <c r="DZ431" s="263">
        <v>5801.8816999999999</v>
      </c>
      <c r="EA431" s="263">
        <v>251381.11</v>
      </c>
      <c r="EB431" s="263">
        <v>6854.3720999999996</v>
      </c>
      <c r="EC431" s="263">
        <v>34161.084000000003</v>
      </c>
      <c r="ED431" s="263">
        <v>30341.151999999998</v>
      </c>
      <c r="EE431" s="263" t="s">
        <v>135</v>
      </c>
      <c r="EF431" s="263" t="s">
        <v>135</v>
      </c>
      <c r="EG431" s="263" t="s">
        <v>135</v>
      </c>
      <c r="EH431" s="263" t="s">
        <v>135</v>
      </c>
      <c r="EI431" s="263" t="s">
        <v>135</v>
      </c>
      <c r="EJ431" s="263" t="s">
        <v>135</v>
      </c>
      <c r="EK431" s="263">
        <v>684303.37</v>
      </c>
      <c r="EL431" s="263">
        <v>51153.671999999999</v>
      </c>
      <c r="EM431" s="263">
        <v>416647.65</v>
      </c>
      <c r="EN431" s="263">
        <v>1950800</v>
      </c>
      <c r="EO431" s="263">
        <v>6046.8653999999997</v>
      </c>
      <c r="EP431" s="263" t="s">
        <v>6977</v>
      </c>
      <c r="EQ431" s="263" t="s">
        <v>6977</v>
      </c>
      <c r="ER431" s="263" t="s">
        <v>6977</v>
      </c>
      <c r="ES431" s="263" t="s">
        <v>6977</v>
      </c>
      <c r="ET431" s="263" t="s">
        <v>6977</v>
      </c>
      <c r="EU431" s="263" t="s">
        <v>6977</v>
      </c>
      <c r="EV431" s="263" t="s">
        <v>6977</v>
      </c>
      <c r="EW431" s="263" t="s">
        <v>6977</v>
      </c>
      <c r="EX431" s="263" t="s">
        <v>6977</v>
      </c>
      <c r="EY431" s="263" t="s">
        <v>6977</v>
      </c>
      <c r="EZ431" s="263" t="s">
        <v>6977</v>
      </c>
      <c r="FA431" s="263" t="s">
        <v>6977</v>
      </c>
      <c r="FB431" s="263" t="s">
        <v>6977</v>
      </c>
      <c r="FC431" s="263" t="s">
        <v>6977</v>
      </c>
      <c r="FD431" s="263" t="s">
        <v>6977</v>
      </c>
      <c r="FE431" s="263" t="s">
        <v>6977</v>
      </c>
      <c r="FF431" s="263" t="s">
        <v>6977</v>
      </c>
      <c r="FG431" s="263" t="s">
        <v>6977</v>
      </c>
      <c r="FH431" s="263" t="s">
        <v>6977</v>
      </c>
      <c r="FI431" s="263" t="s">
        <v>6977</v>
      </c>
      <c r="FJ431" s="263" t="s">
        <v>6977</v>
      </c>
      <c r="FK431" s="263" t="s">
        <v>6977</v>
      </c>
      <c r="FL431" s="263" t="s">
        <v>6977</v>
      </c>
      <c r="FM431" s="263" t="s">
        <v>6977</v>
      </c>
      <c r="FN431" s="263" t="s">
        <v>6977</v>
      </c>
      <c r="FO431" s="263" t="s">
        <v>6977</v>
      </c>
      <c r="FP431" s="263" t="s">
        <v>6977</v>
      </c>
      <c r="FQ431" s="263" t="s">
        <v>6977</v>
      </c>
      <c r="FR431" s="263" t="s">
        <v>6977</v>
      </c>
      <c r="FS431" s="263" t="s">
        <v>6977</v>
      </c>
      <c r="FT431" s="263" t="s">
        <v>6977</v>
      </c>
      <c r="FU431" s="263" t="s">
        <v>6977</v>
      </c>
      <c r="FV431" s="263" t="s">
        <v>6977</v>
      </c>
      <c r="FW431" s="263" t="s">
        <v>6977</v>
      </c>
      <c r="FX431" s="263" t="s">
        <v>6977</v>
      </c>
      <c r="FY431" s="263" t="s">
        <v>6977</v>
      </c>
      <c r="FZ431" s="263" t="s">
        <v>6977</v>
      </c>
      <c r="GA431" s="263" t="s">
        <v>6977</v>
      </c>
      <c r="GB431" s="263" t="s">
        <v>6977</v>
      </c>
      <c r="GC431" s="263" t="s">
        <v>6977</v>
      </c>
      <c r="GD431" s="263" t="s">
        <v>6977</v>
      </c>
      <c r="GE431" s="263" t="s">
        <v>6977</v>
      </c>
      <c r="GF431" s="263" t="s">
        <v>6977</v>
      </c>
      <c r="GG431" s="263" t="s">
        <v>6977</v>
      </c>
      <c r="GH431" s="263" t="s">
        <v>6977</v>
      </c>
      <c r="GI431" s="263" t="s">
        <v>6977</v>
      </c>
      <c r="GJ431" s="263" t="s">
        <v>6977</v>
      </c>
      <c r="GK431" s="263" t="s">
        <v>6977</v>
      </c>
      <c r="GL431" s="263" t="s">
        <v>6977</v>
      </c>
      <c r="GM431" s="263" t="s">
        <v>6977</v>
      </c>
      <c r="GN431" s="263" t="s">
        <v>6977</v>
      </c>
      <c r="GO431" s="263" t="s">
        <v>6977</v>
      </c>
      <c r="GP431" s="263" t="s">
        <v>6977</v>
      </c>
      <c r="GQ431" s="263" t="s">
        <v>6977</v>
      </c>
      <c r="GR431" s="263" t="s">
        <v>6977</v>
      </c>
      <c r="GS431" s="263" t="s">
        <v>6977</v>
      </c>
      <c r="GT431" s="263" t="s">
        <v>6977</v>
      </c>
      <c r="GU431" s="263" t="s">
        <v>6977</v>
      </c>
      <c r="GV431" s="263" t="s">
        <v>6977</v>
      </c>
      <c r="GW431" s="263" t="s">
        <v>6977</v>
      </c>
      <c r="GX431" s="263" t="s">
        <v>6977</v>
      </c>
      <c r="GY431" s="263" t="s">
        <v>6977</v>
      </c>
      <c r="GZ431" s="263" t="s">
        <v>6977</v>
      </c>
      <c r="HA431" s="263" t="s">
        <v>6977</v>
      </c>
      <c r="HB431" s="263" t="s">
        <v>6977</v>
      </c>
      <c r="HC431" s="263" t="s">
        <v>6977</v>
      </c>
      <c r="HD431" s="263" t="s">
        <v>6977</v>
      </c>
      <c r="HE431" s="263" t="s">
        <v>6977</v>
      </c>
      <c r="HF431" s="263" t="s">
        <v>6977</v>
      </c>
      <c r="HG431" s="263" t="s">
        <v>6977</v>
      </c>
      <c r="HH431" s="263" t="s">
        <v>6977</v>
      </c>
      <c r="HI431" s="263" t="s">
        <v>6977</v>
      </c>
      <c r="HJ431" s="263" t="s">
        <v>6977</v>
      </c>
      <c r="HK431" s="263" t="s">
        <v>6977</v>
      </c>
      <c r="HL431" s="263" t="s">
        <v>6977</v>
      </c>
      <c r="HM431" s="263" t="s">
        <v>6977</v>
      </c>
      <c r="HN431" s="263" t="s">
        <v>6977</v>
      </c>
      <c r="HO431" s="263" t="s">
        <v>6977</v>
      </c>
      <c r="HP431" s="263" t="s">
        <v>6977</v>
      </c>
      <c r="HQ431" s="263" t="s">
        <v>6977</v>
      </c>
    </row>
    <row r="432" spans="3:225">
      <c r="E432" s="229" t="s">
        <v>7211</v>
      </c>
      <c r="F432" s="235" t="s">
        <v>7301</v>
      </c>
      <c r="G432" s="260" t="s">
        <v>7206</v>
      </c>
      <c r="H432" s="261" t="s">
        <v>7207</v>
      </c>
      <c r="I432" s="263">
        <v>303635.12780000002</v>
      </c>
      <c r="J432" s="263">
        <v>15533200</v>
      </c>
      <c r="K432" s="263">
        <v>71493.947700000004</v>
      </c>
      <c r="L432" s="263" t="s">
        <v>135</v>
      </c>
      <c r="M432" s="263">
        <v>346242.29670000001</v>
      </c>
      <c r="N432" s="263">
        <v>15904500</v>
      </c>
      <c r="O432" s="263">
        <v>78539900</v>
      </c>
      <c r="P432" s="263">
        <v>318556.92300000001</v>
      </c>
      <c r="Q432" s="263">
        <v>11684.836600000001</v>
      </c>
      <c r="R432" s="263">
        <v>3265000</v>
      </c>
      <c r="S432" s="263">
        <v>6483900</v>
      </c>
      <c r="T432" s="263">
        <v>18890.243900000001</v>
      </c>
      <c r="U432" s="263">
        <v>94378.201499999996</v>
      </c>
      <c r="V432" s="263">
        <v>65488.367200000001</v>
      </c>
      <c r="W432" s="263">
        <v>36753.107000000004</v>
      </c>
      <c r="X432" s="263">
        <v>2223900</v>
      </c>
      <c r="Y432" s="263">
        <v>792099.17859999998</v>
      </c>
      <c r="Z432" s="263" t="s">
        <v>135</v>
      </c>
      <c r="AA432" s="263">
        <v>24336800</v>
      </c>
      <c r="AB432" s="263" t="s">
        <v>135</v>
      </c>
      <c r="AC432" s="263">
        <v>32210.705999999998</v>
      </c>
      <c r="AD432" s="263" t="s">
        <v>135</v>
      </c>
      <c r="AE432" s="263">
        <v>279122.40120000002</v>
      </c>
      <c r="AF432" s="263">
        <v>1762700.0000000002</v>
      </c>
      <c r="AG432" s="263">
        <v>272260.50140000001</v>
      </c>
      <c r="AH432" s="263" t="s">
        <v>135</v>
      </c>
      <c r="AI432" s="263">
        <v>61177.1077</v>
      </c>
      <c r="AJ432" s="263">
        <v>493953.3849</v>
      </c>
      <c r="AK432" s="263">
        <v>11196.6841</v>
      </c>
      <c r="AL432" s="263">
        <v>35895.895100000002</v>
      </c>
      <c r="AM432" s="263">
        <v>26877.073100000001</v>
      </c>
      <c r="AN432" s="263">
        <v>653559.924</v>
      </c>
      <c r="AO432" s="263">
        <v>82464.138099999996</v>
      </c>
      <c r="AP432" s="263" t="s">
        <v>135</v>
      </c>
      <c r="AQ432" s="263" t="s">
        <v>135</v>
      </c>
      <c r="AR432" s="263">
        <v>185271.2162</v>
      </c>
      <c r="AS432" s="263" t="s">
        <v>135</v>
      </c>
      <c r="AT432" s="263">
        <v>184455.56779999999</v>
      </c>
      <c r="AU432" s="263">
        <v>5291700</v>
      </c>
      <c r="AV432" s="263">
        <v>3173.0421999999999</v>
      </c>
      <c r="AW432" s="263">
        <v>90245.184899999993</v>
      </c>
      <c r="AX432" s="263" t="s">
        <v>135</v>
      </c>
      <c r="AY432" s="263">
        <v>2109200</v>
      </c>
      <c r="AZ432" s="263">
        <v>6047100</v>
      </c>
      <c r="BA432" s="263">
        <v>751.12070000000006</v>
      </c>
      <c r="BB432" s="263">
        <v>78893.354600000006</v>
      </c>
      <c r="BC432" s="263">
        <v>5629.9471000000003</v>
      </c>
      <c r="BD432" s="263" t="s">
        <v>135</v>
      </c>
      <c r="BE432" s="263">
        <v>11967.237999999999</v>
      </c>
      <c r="BF432" s="263">
        <v>136342.8817</v>
      </c>
      <c r="BG432" s="263">
        <v>3725600</v>
      </c>
      <c r="BH432" s="263" t="s">
        <v>135</v>
      </c>
      <c r="BI432" s="263">
        <v>26612.2212</v>
      </c>
      <c r="BJ432" s="263" t="s">
        <v>135</v>
      </c>
      <c r="BK432" s="263">
        <v>60869.337699999996</v>
      </c>
      <c r="BL432" s="263">
        <v>404621.40820000001</v>
      </c>
      <c r="BM432" s="263">
        <v>6182200</v>
      </c>
      <c r="BN432" s="263">
        <v>20710.8505</v>
      </c>
      <c r="BO432" s="263">
        <v>2761.0823</v>
      </c>
      <c r="BP432" s="263">
        <v>15176800</v>
      </c>
      <c r="BQ432" s="263">
        <v>91169.192500000005</v>
      </c>
      <c r="BR432" s="263">
        <v>34342.424700000003</v>
      </c>
      <c r="BS432" s="263">
        <v>1539600</v>
      </c>
      <c r="BT432" s="263">
        <v>65239.335299999999</v>
      </c>
      <c r="BU432" s="263">
        <v>180256.1079</v>
      </c>
      <c r="BV432" s="263">
        <v>4031799.9999999995</v>
      </c>
      <c r="BW432" s="263">
        <v>1232400</v>
      </c>
      <c r="BX432" s="263" t="s">
        <v>135</v>
      </c>
      <c r="BY432" s="263" t="s">
        <v>135</v>
      </c>
      <c r="BZ432" s="263" t="s">
        <v>135</v>
      </c>
      <c r="CA432" s="263">
        <v>-150.02619999999999</v>
      </c>
      <c r="CB432" s="263" t="s">
        <v>135</v>
      </c>
      <c r="CC432" s="263">
        <v>2986100</v>
      </c>
      <c r="CD432" s="263">
        <v>627290.56909999996</v>
      </c>
      <c r="CE432" s="263" t="s">
        <v>135</v>
      </c>
      <c r="CF432" s="263" t="s">
        <v>135</v>
      </c>
      <c r="CG432" s="263">
        <v>113862.49129999999</v>
      </c>
      <c r="CH432" s="263">
        <v>1283900</v>
      </c>
      <c r="CI432" s="263">
        <v>34160.041499999999</v>
      </c>
      <c r="CJ432" s="263">
        <v>79821.583400000003</v>
      </c>
      <c r="CK432" s="263">
        <v>6499.1535999999996</v>
      </c>
      <c r="CL432" s="263">
        <v>38470.172700000003</v>
      </c>
      <c r="CM432" s="263">
        <v>18241.329600000001</v>
      </c>
      <c r="CN432" s="263">
        <v>2694.2766999999999</v>
      </c>
      <c r="CO432" s="263">
        <v>4952.1513000000004</v>
      </c>
      <c r="CP432" s="263">
        <v>63257.016199999998</v>
      </c>
      <c r="CQ432" s="263" t="s">
        <v>135</v>
      </c>
      <c r="CR432" s="263" t="s">
        <v>135</v>
      </c>
      <c r="CS432" s="263">
        <v>2123700</v>
      </c>
      <c r="CT432" s="263">
        <v>74382.728300000002</v>
      </c>
      <c r="CU432" s="263" t="s">
        <v>135</v>
      </c>
      <c r="CV432" s="263">
        <v>9006800</v>
      </c>
      <c r="CW432" s="263">
        <v>142448.8144</v>
      </c>
      <c r="CX432" s="263">
        <v>1235400</v>
      </c>
      <c r="CY432" s="263">
        <v>69539.032900000006</v>
      </c>
      <c r="CZ432" s="263">
        <v>236730.16570000001</v>
      </c>
      <c r="DA432" s="263">
        <v>342203.04470000003</v>
      </c>
      <c r="DB432" s="263">
        <v>151717.1361</v>
      </c>
      <c r="DC432" s="263">
        <v>22159.020700000001</v>
      </c>
      <c r="DD432" s="263">
        <v>5139900</v>
      </c>
      <c r="DE432" s="263">
        <v>1638300</v>
      </c>
      <c r="DF432" s="263">
        <v>686503.75</v>
      </c>
      <c r="DG432" s="263">
        <v>49657.4202</v>
      </c>
      <c r="DH432" s="263">
        <v>51867.391000000003</v>
      </c>
      <c r="DI432" s="263">
        <v>70418.789399999994</v>
      </c>
      <c r="DJ432" s="263">
        <v>37044.4539</v>
      </c>
      <c r="DK432" s="263">
        <v>329941.58</v>
      </c>
      <c r="DL432" s="263">
        <v>4505.6322</v>
      </c>
      <c r="DM432" s="263">
        <v>5647200</v>
      </c>
      <c r="DN432" s="263">
        <v>44250.292999999998</v>
      </c>
      <c r="DO432" s="263">
        <v>2557600</v>
      </c>
      <c r="DP432" s="263">
        <v>158490.42000000001</v>
      </c>
      <c r="DQ432" s="263">
        <v>28973.987000000001</v>
      </c>
      <c r="DR432" s="263" t="s">
        <v>135</v>
      </c>
      <c r="DS432" s="263">
        <v>386615.51</v>
      </c>
      <c r="DT432" s="263">
        <v>6828.2394999999997</v>
      </c>
      <c r="DU432" s="263" t="s">
        <v>135</v>
      </c>
      <c r="DV432" s="263">
        <v>14485300</v>
      </c>
      <c r="DW432" s="263">
        <v>36235.631200000003</v>
      </c>
      <c r="DX432" s="263" t="s">
        <v>135</v>
      </c>
      <c r="DY432" s="263">
        <v>39085.248099999997</v>
      </c>
      <c r="DZ432" s="263">
        <v>1766.278</v>
      </c>
      <c r="EA432" s="263">
        <v>176272.13</v>
      </c>
      <c r="EB432" s="263">
        <v>14721.278</v>
      </c>
      <c r="EC432" s="263">
        <v>44005.951000000001</v>
      </c>
      <c r="ED432" s="263">
        <v>16306.722</v>
      </c>
      <c r="EE432" s="263">
        <v>13426900</v>
      </c>
      <c r="EF432" s="263">
        <v>541447.58189999999</v>
      </c>
      <c r="EG432" s="263" t="s">
        <v>135</v>
      </c>
      <c r="EH432" s="263">
        <v>12528700</v>
      </c>
      <c r="EI432" s="263" t="s">
        <v>135</v>
      </c>
      <c r="EJ432" s="263" t="s">
        <v>135</v>
      </c>
      <c r="EK432" s="263">
        <v>794095.64</v>
      </c>
      <c r="EL432" s="263">
        <v>38540.338000000003</v>
      </c>
      <c r="EM432" s="263">
        <v>581464.59</v>
      </c>
      <c r="EN432" s="263">
        <v>1347200</v>
      </c>
      <c r="EO432" s="263">
        <v>27006.824000000001</v>
      </c>
      <c r="EP432" s="263" t="s">
        <v>6977</v>
      </c>
      <c r="EQ432" s="263" t="s">
        <v>6977</v>
      </c>
      <c r="ER432" s="263" t="s">
        <v>6977</v>
      </c>
      <c r="ES432" s="263" t="s">
        <v>6977</v>
      </c>
      <c r="ET432" s="263" t="s">
        <v>6977</v>
      </c>
      <c r="EU432" s="263" t="s">
        <v>6977</v>
      </c>
      <c r="EV432" s="263" t="s">
        <v>6977</v>
      </c>
      <c r="EW432" s="263" t="s">
        <v>6977</v>
      </c>
      <c r="EX432" s="263" t="s">
        <v>6977</v>
      </c>
      <c r="EY432" s="263" t="s">
        <v>6977</v>
      </c>
      <c r="EZ432" s="263" t="s">
        <v>6977</v>
      </c>
      <c r="FA432" s="263" t="s">
        <v>6977</v>
      </c>
      <c r="FB432" s="263" t="s">
        <v>6977</v>
      </c>
      <c r="FC432" s="263" t="s">
        <v>6977</v>
      </c>
      <c r="FD432" s="263" t="s">
        <v>6977</v>
      </c>
      <c r="FE432" s="263" t="s">
        <v>6977</v>
      </c>
      <c r="FF432" s="263" t="s">
        <v>6977</v>
      </c>
      <c r="FG432" s="263" t="s">
        <v>6977</v>
      </c>
      <c r="FH432" s="263" t="s">
        <v>6977</v>
      </c>
      <c r="FI432" s="263" t="s">
        <v>6977</v>
      </c>
      <c r="FJ432" s="263" t="s">
        <v>6977</v>
      </c>
      <c r="FK432" s="263" t="s">
        <v>6977</v>
      </c>
      <c r="FL432" s="263" t="s">
        <v>6977</v>
      </c>
      <c r="FM432" s="263" t="s">
        <v>6977</v>
      </c>
      <c r="FN432" s="263" t="s">
        <v>6977</v>
      </c>
      <c r="FO432" s="263" t="s">
        <v>6977</v>
      </c>
      <c r="FP432" s="263" t="s">
        <v>6977</v>
      </c>
      <c r="FQ432" s="263" t="s">
        <v>6977</v>
      </c>
      <c r="FR432" s="263" t="s">
        <v>6977</v>
      </c>
      <c r="FS432" s="263" t="s">
        <v>6977</v>
      </c>
      <c r="FT432" s="263" t="s">
        <v>6977</v>
      </c>
      <c r="FU432" s="263" t="s">
        <v>6977</v>
      </c>
      <c r="FV432" s="263" t="s">
        <v>6977</v>
      </c>
      <c r="FW432" s="263" t="s">
        <v>6977</v>
      </c>
      <c r="FX432" s="263" t="s">
        <v>6977</v>
      </c>
      <c r="FY432" s="263" t="s">
        <v>6977</v>
      </c>
      <c r="FZ432" s="263" t="s">
        <v>6977</v>
      </c>
      <c r="GA432" s="263" t="s">
        <v>6977</v>
      </c>
      <c r="GB432" s="263" t="s">
        <v>6977</v>
      </c>
      <c r="GC432" s="263" t="s">
        <v>6977</v>
      </c>
      <c r="GD432" s="263" t="s">
        <v>6977</v>
      </c>
      <c r="GE432" s="263" t="s">
        <v>6977</v>
      </c>
      <c r="GF432" s="263" t="s">
        <v>6977</v>
      </c>
      <c r="GG432" s="263" t="s">
        <v>6977</v>
      </c>
      <c r="GH432" s="263" t="s">
        <v>6977</v>
      </c>
      <c r="GI432" s="263" t="s">
        <v>6977</v>
      </c>
      <c r="GJ432" s="263" t="s">
        <v>6977</v>
      </c>
      <c r="GK432" s="263" t="s">
        <v>6977</v>
      </c>
      <c r="GL432" s="263" t="s">
        <v>6977</v>
      </c>
      <c r="GM432" s="263" t="s">
        <v>6977</v>
      </c>
      <c r="GN432" s="263" t="s">
        <v>6977</v>
      </c>
      <c r="GO432" s="263" t="s">
        <v>6977</v>
      </c>
      <c r="GP432" s="263" t="s">
        <v>6977</v>
      </c>
      <c r="GQ432" s="263" t="s">
        <v>6977</v>
      </c>
      <c r="GR432" s="263" t="s">
        <v>6977</v>
      </c>
      <c r="GS432" s="263" t="s">
        <v>6977</v>
      </c>
      <c r="GT432" s="263" t="s">
        <v>6977</v>
      </c>
      <c r="GU432" s="263" t="s">
        <v>6977</v>
      </c>
      <c r="GV432" s="263" t="s">
        <v>6977</v>
      </c>
      <c r="GW432" s="263" t="s">
        <v>6977</v>
      </c>
      <c r="GX432" s="263" t="s">
        <v>6977</v>
      </c>
      <c r="GY432" s="263" t="s">
        <v>6977</v>
      </c>
      <c r="GZ432" s="263" t="s">
        <v>6977</v>
      </c>
      <c r="HA432" s="263" t="s">
        <v>6977</v>
      </c>
      <c r="HB432" s="263" t="s">
        <v>6977</v>
      </c>
      <c r="HC432" s="263" t="s">
        <v>6977</v>
      </c>
      <c r="HD432" s="263" t="s">
        <v>6977</v>
      </c>
      <c r="HE432" s="263" t="s">
        <v>6977</v>
      </c>
      <c r="HF432" s="263" t="s">
        <v>6977</v>
      </c>
      <c r="HG432" s="263" t="s">
        <v>6977</v>
      </c>
      <c r="HH432" s="263" t="s">
        <v>6977</v>
      </c>
      <c r="HI432" s="263" t="s">
        <v>6977</v>
      </c>
      <c r="HJ432" s="263" t="s">
        <v>6977</v>
      </c>
      <c r="HK432" s="263" t="s">
        <v>6977</v>
      </c>
      <c r="HL432" s="263" t="s">
        <v>6977</v>
      </c>
      <c r="HM432" s="263" t="s">
        <v>6977</v>
      </c>
      <c r="HN432" s="263" t="s">
        <v>6977</v>
      </c>
      <c r="HO432" s="263" t="s">
        <v>6977</v>
      </c>
      <c r="HP432" s="263" t="s">
        <v>6977</v>
      </c>
      <c r="HQ432" s="263" t="s">
        <v>6977</v>
      </c>
    </row>
    <row r="433" spans="3:225">
      <c r="E433" s="229" t="s">
        <v>7212</v>
      </c>
      <c r="F433" s="235" t="s">
        <v>7301</v>
      </c>
      <c r="G433" s="260" t="s">
        <v>7206</v>
      </c>
      <c r="H433" s="261" t="s">
        <v>7213</v>
      </c>
      <c r="I433" s="263">
        <v>309181.2267</v>
      </c>
      <c r="J433" s="263">
        <v>12653700</v>
      </c>
      <c r="K433" s="263">
        <v>77971.884600000005</v>
      </c>
      <c r="L433" s="263" t="s">
        <v>135</v>
      </c>
      <c r="M433" s="263" t="s">
        <v>135</v>
      </c>
      <c r="N433" s="263">
        <v>21603200</v>
      </c>
      <c r="O433" s="263">
        <v>99049800</v>
      </c>
      <c r="P433" s="263">
        <v>57515.288099999998</v>
      </c>
      <c r="Q433" s="263">
        <v>22728.463800000001</v>
      </c>
      <c r="R433" s="263">
        <v>5091800</v>
      </c>
      <c r="S433" s="263">
        <v>6625100</v>
      </c>
      <c r="T433" s="263">
        <v>9928.9452999999994</v>
      </c>
      <c r="U433" s="263">
        <v>43629.985800000002</v>
      </c>
      <c r="V433" s="263" t="s">
        <v>135</v>
      </c>
      <c r="W433" s="263">
        <v>84881.146900000007</v>
      </c>
      <c r="X433" s="263" t="s">
        <v>135</v>
      </c>
      <c r="Y433" s="263">
        <v>519836.90509999997</v>
      </c>
      <c r="Z433" s="263" t="s">
        <v>135</v>
      </c>
      <c r="AA433" s="263">
        <v>18387100</v>
      </c>
      <c r="AB433" s="263" t="s">
        <v>135</v>
      </c>
      <c r="AC433" s="263">
        <v>20106.1947</v>
      </c>
      <c r="AD433" s="263" t="s">
        <v>135</v>
      </c>
      <c r="AE433" s="263">
        <v>187823.8964</v>
      </c>
      <c r="AF433" s="263">
        <v>2321900</v>
      </c>
      <c r="AG433" s="263" t="s">
        <v>135</v>
      </c>
      <c r="AH433" s="263" t="s">
        <v>135</v>
      </c>
      <c r="AI433" s="263">
        <v>11641.509400000001</v>
      </c>
      <c r="AJ433" s="263">
        <v>345483.79489999998</v>
      </c>
      <c r="AK433" s="263" t="s">
        <v>135</v>
      </c>
      <c r="AL433" s="263">
        <v>26901.2971</v>
      </c>
      <c r="AM433" s="263">
        <v>38254.258600000001</v>
      </c>
      <c r="AN433" s="263">
        <v>1350100</v>
      </c>
      <c r="AO433" s="263">
        <v>79161.969299999997</v>
      </c>
      <c r="AP433" s="263" t="s">
        <v>135</v>
      </c>
      <c r="AQ433" s="263" t="s">
        <v>135</v>
      </c>
      <c r="AR433" s="263">
        <v>78166.648000000001</v>
      </c>
      <c r="AS433" s="263" t="s">
        <v>135</v>
      </c>
      <c r="AT433" s="263">
        <v>185983.5104</v>
      </c>
      <c r="AU433" s="263">
        <v>2695200</v>
      </c>
      <c r="AV433" s="263" t="s">
        <v>135</v>
      </c>
      <c r="AW433" s="263">
        <v>25562.8665</v>
      </c>
      <c r="AX433" s="263" t="s">
        <v>135</v>
      </c>
      <c r="AY433" s="263">
        <v>1714000</v>
      </c>
      <c r="AZ433" s="263">
        <v>3030100</v>
      </c>
      <c r="BA433" s="263">
        <v>502.8741</v>
      </c>
      <c r="BB433" s="263">
        <v>20338.530699999999</v>
      </c>
      <c r="BC433" s="263" t="s">
        <v>135</v>
      </c>
      <c r="BD433" s="263" t="s">
        <v>135</v>
      </c>
      <c r="BE433" s="263">
        <v>15793.089099999999</v>
      </c>
      <c r="BF433" s="263" t="s">
        <v>135</v>
      </c>
      <c r="BG433" s="263">
        <v>4438000</v>
      </c>
      <c r="BH433" s="263" t="s">
        <v>135</v>
      </c>
      <c r="BI433" s="263" t="s">
        <v>135</v>
      </c>
      <c r="BJ433" s="263" t="s">
        <v>135</v>
      </c>
      <c r="BK433" s="263">
        <v>61058.5838</v>
      </c>
      <c r="BL433" s="263">
        <v>265853.80339999998</v>
      </c>
      <c r="BM433" s="263">
        <v>3160000</v>
      </c>
      <c r="BN433" s="263">
        <v>9817.4338000000007</v>
      </c>
      <c r="BO433" s="263">
        <v>-1171.2882999999999</v>
      </c>
      <c r="BP433" s="263">
        <v>18731900</v>
      </c>
      <c r="BQ433" s="263">
        <v>45682.093000000001</v>
      </c>
      <c r="BR433" s="263">
        <v>11634.9691</v>
      </c>
      <c r="BS433" s="263">
        <v>1441100</v>
      </c>
      <c r="BT433" s="263">
        <v>26580.690600000002</v>
      </c>
      <c r="BU433" s="263">
        <v>20519.137299999999</v>
      </c>
      <c r="BV433" s="263">
        <v>5501400</v>
      </c>
      <c r="BW433" s="263">
        <v>1025400.0000000001</v>
      </c>
      <c r="BX433" s="263" t="s">
        <v>135</v>
      </c>
      <c r="BY433" s="263" t="s">
        <v>135</v>
      </c>
      <c r="BZ433" s="263" t="s">
        <v>135</v>
      </c>
      <c r="CA433" s="263" t="s">
        <v>135</v>
      </c>
      <c r="CB433" s="263" t="s">
        <v>135</v>
      </c>
      <c r="CC433" s="263">
        <v>2330100</v>
      </c>
      <c r="CD433" s="263">
        <v>802114.08849999995</v>
      </c>
      <c r="CE433" s="263">
        <v>685.2269</v>
      </c>
      <c r="CF433" s="263" t="s">
        <v>135</v>
      </c>
      <c r="CG433" s="263">
        <v>53198.260999999999</v>
      </c>
      <c r="CH433" s="263">
        <v>1755300</v>
      </c>
      <c r="CI433" s="263">
        <v>36041.116000000002</v>
      </c>
      <c r="CJ433" s="263">
        <v>27269.763900000002</v>
      </c>
      <c r="CK433" s="263" t="s">
        <v>135</v>
      </c>
      <c r="CL433" s="263">
        <v>31080.893499999998</v>
      </c>
      <c r="CM433" s="263">
        <v>821.13630000000001</v>
      </c>
      <c r="CN433" s="263">
        <v>1981.5007000000001</v>
      </c>
      <c r="CO433" s="263">
        <v>5395.2882</v>
      </c>
      <c r="CP433" s="263">
        <v>62086.884400000003</v>
      </c>
      <c r="CQ433" s="263" t="s">
        <v>135</v>
      </c>
      <c r="CR433" s="263" t="s">
        <v>135</v>
      </c>
      <c r="CS433" s="263">
        <v>2266600</v>
      </c>
      <c r="CT433" s="263">
        <v>2509.8683999999998</v>
      </c>
      <c r="CU433" s="263" t="s">
        <v>135</v>
      </c>
      <c r="CV433" s="263" t="s">
        <v>135</v>
      </c>
      <c r="CW433" s="263">
        <v>49333.629000000001</v>
      </c>
      <c r="CX433" s="263">
        <v>1561700</v>
      </c>
      <c r="CY433" s="263">
        <v>23364.188699999999</v>
      </c>
      <c r="CZ433" s="263">
        <v>261531.1586</v>
      </c>
      <c r="DA433" s="263">
        <v>225725.62049999999</v>
      </c>
      <c r="DB433" s="263">
        <v>408742.38030000002</v>
      </c>
      <c r="DC433" s="263" t="s">
        <v>135</v>
      </c>
      <c r="DD433" s="263">
        <v>1541900</v>
      </c>
      <c r="DE433" s="263">
        <v>1541400</v>
      </c>
      <c r="DF433" s="263">
        <v>680476.96</v>
      </c>
      <c r="DG433" s="263">
        <v>38648.274100000002</v>
      </c>
      <c r="DH433" s="263">
        <v>21066.605</v>
      </c>
      <c r="DI433" s="263" t="s">
        <v>135</v>
      </c>
      <c r="DJ433" s="263" t="s">
        <v>135</v>
      </c>
      <c r="DK433" s="263">
        <v>250398.54</v>
      </c>
      <c r="DL433" s="263" t="s">
        <v>135</v>
      </c>
      <c r="DM433" s="263">
        <v>2442200</v>
      </c>
      <c r="DN433" s="263" t="s">
        <v>135</v>
      </c>
      <c r="DO433" s="263">
        <v>1949000</v>
      </c>
      <c r="DP433" s="263">
        <v>202147.52</v>
      </c>
      <c r="DQ433" s="263" t="s">
        <v>135</v>
      </c>
      <c r="DR433" s="263" t="s">
        <v>135</v>
      </c>
      <c r="DS433" s="263">
        <v>645953.35</v>
      </c>
      <c r="DT433" s="263" t="s">
        <v>135</v>
      </c>
      <c r="DU433" s="263" t="s">
        <v>135</v>
      </c>
      <c r="DV433" s="263" t="s">
        <v>135</v>
      </c>
      <c r="DW433" s="263">
        <v>12568.562099999999</v>
      </c>
      <c r="DX433" s="263">
        <v>224.0248</v>
      </c>
      <c r="DY433" s="263">
        <v>17719.8662</v>
      </c>
      <c r="DZ433" s="263">
        <v>4303.5111999999999</v>
      </c>
      <c r="EA433" s="263" t="s">
        <v>135</v>
      </c>
      <c r="EB433" s="263" t="s">
        <v>135</v>
      </c>
      <c r="EC433" s="263" t="s">
        <v>135</v>
      </c>
      <c r="ED433" s="263">
        <v>3695.0787</v>
      </c>
      <c r="EE433" s="263" t="s">
        <v>135</v>
      </c>
      <c r="EF433" s="263" t="s">
        <v>135</v>
      </c>
      <c r="EG433" s="263" t="s">
        <v>135</v>
      </c>
      <c r="EH433" s="263" t="s">
        <v>135</v>
      </c>
      <c r="EI433" s="263" t="s">
        <v>135</v>
      </c>
      <c r="EJ433" s="263" t="s">
        <v>135</v>
      </c>
      <c r="EK433" s="263">
        <v>782122.9</v>
      </c>
      <c r="EL433" s="263">
        <v>26706.728999999999</v>
      </c>
      <c r="EM433" s="263" t="s">
        <v>135</v>
      </c>
      <c r="EN433" s="263">
        <v>1675500</v>
      </c>
      <c r="EO433" s="263">
        <v>10942.663</v>
      </c>
      <c r="EP433" s="263" t="s">
        <v>6977</v>
      </c>
      <c r="EQ433" s="263" t="s">
        <v>6977</v>
      </c>
      <c r="ER433" s="263" t="s">
        <v>6977</v>
      </c>
      <c r="ES433" s="263" t="s">
        <v>6977</v>
      </c>
      <c r="ET433" s="263" t="s">
        <v>6977</v>
      </c>
      <c r="EU433" s="263" t="s">
        <v>6977</v>
      </c>
      <c r="EV433" s="263" t="s">
        <v>6977</v>
      </c>
      <c r="EW433" s="263" t="s">
        <v>6977</v>
      </c>
      <c r="EX433" s="263" t="s">
        <v>6977</v>
      </c>
      <c r="EY433" s="263" t="s">
        <v>6977</v>
      </c>
      <c r="EZ433" s="263" t="s">
        <v>6977</v>
      </c>
      <c r="FA433" s="263" t="s">
        <v>6977</v>
      </c>
      <c r="FB433" s="263" t="s">
        <v>6977</v>
      </c>
      <c r="FC433" s="263" t="s">
        <v>6977</v>
      </c>
      <c r="FD433" s="263" t="s">
        <v>6977</v>
      </c>
      <c r="FE433" s="263" t="s">
        <v>6977</v>
      </c>
      <c r="FF433" s="263" t="s">
        <v>6977</v>
      </c>
      <c r="FG433" s="263" t="s">
        <v>6977</v>
      </c>
      <c r="FH433" s="263" t="s">
        <v>6977</v>
      </c>
      <c r="FI433" s="263" t="s">
        <v>6977</v>
      </c>
      <c r="FJ433" s="263" t="s">
        <v>6977</v>
      </c>
      <c r="FK433" s="263" t="s">
        <v>6977</v>
      </c>
      <c r="FL433" s="263" t="s">
        <v>6977</v>
      </c>
      <c r="FM433" s="263" t="s">
        <v>6977</v>
      </c>
      <c r="FN433" s="263" t="s">
        <v>6977</v>
      </c>
      <c r="FO433" s="263" t="s">
        <v>6977</v>
      </c>
      <c r="FP433" s="263" t="s">
        <v>6977</v>
      </c>
      <c r="FQ433" s="263" t="s">
        <v>6977</v>
      </c>
      <c r="FR433" s="263" t="s">
        <v>6977</v>
      </c>
      <c r="FS433" s="263" t="s">
        <v>6977</v>
      </c>
      <c r="FT433" s="263" t="s">
        <v>6977</v>
      </c>
      <c r="FU433" s="263" t="s">
        <v>6977</v>
      </c>
      <c r="FV433" s="263" t="s">
        <v>6977</v>
      </c>
      <c r="FW433" s="263" t="s">
        <v>6977</v>
      </c>
      <c r="FX433" s="263" t="s">
        <v>6977</v>
      </c>
      <c r="FY433" s="263" t="s">
        <v>6977</v>
      </c>
      <c r="FZ433" s="263" t="s">
        <v>6977</v>
      </c>
      <c r="GA433" s="263" t="s">
        <v>6977</v>
      </c>
      <c r="GB433" s="263" t="s">
        <v>6977</v>
      </c>
      <c r="GC433" s="263" t="s">
        <v>6977</v>
      </c>
      <c r="GD433" s="263" t="s">
        <v>6977</v>
      </c>
      <c r="GE433" s="263" t="s">
        <v>6977</v>
      </c>
      <c r="GF433" s="263" t="s">
        <v>6977</v>
      </c>
      <c r="GG433" s="263" t="s">
        <v>6977</v>
      </c>
      <c r="GH433" s="263" t="s">
        <v>6977</v>
      </c>
      <c r="GI433" s="263" t="s">
        <v>6977</v>
      </c>
      <c r="GJ433" s="263" t="s">
        <v>6977</v>
      </c>
      <c r="GK433" s="263" t="s">
        <v>6977</v>
      </c>
      <c r="GL433" s="263" t="s">
        <v>6977</v>
      </c>
      <c r="GM433" s="263" t="s">
        <v>6977</v>
      </c>
      <c r="GN433" s="263" t="s">
        <v>6977</v>
      </c>
      <c r="GO433" s="263" t="s">
        <v>6977</v>
      </c>
      <c r="GP433" s="263" t="s">
        <v>6977</v>
      </c>
      <c r="GQ433" s="263" t="s">
        <v>6977</v>
      </c>
      <c r="GR433" s="263" t="s">
        <v>6977</v>
      </c>
      <c r="GS433" s="263" t="s">
        <v>6977</v>
      </c>
      <c r="GT433" s="263" t="s">
        <v>6977</v>
      </c>
      <c r="GU433" s="263" t="s">
        <v>6977</v>
      </c>
      <c r="GV433" s="263" t="s">
        <v>6977</v>
      </c>
      <c r="GW433" s="263" t="s">
        <v>6977</v>
      </c>
      <c r="GX433" s="263" t="s">
        <v>6977</v>
      </c>
      <c r="GY433" s="263" t="s">
        <v>6977</v>
      </c>
      <c r="GZ433" s="263" t="s">
        <v>6977</v>
      </c>
      <c r="HA433" s="263" t="s">
        <v>6977</v>
      </c>
      <c r="HB433" s="263" t="s">
        <v>6977</v>
      </c>
      <c r="HC433" s="263" t="s">
        <v>6977</v>
      </c>
      <c r="HD433" s="263" t="s">
        <v>6977</v>
      </c>
      <c r="HE433" s="263" t="s">
        <v>6977</v>
      </c>
      <c r="HF433" s="263" t="s">
        <v>6977</v>
      </c>
      <c r="HG433" s="263" t="s">
        <v>6977</v>
      </c>
      <c r="HH433" s="263" t="s">
        <v>6977</v>
      </c>
      <c r="HI433" s="263" t="s">
        <v>6977</v>
      </c>
      <c r="HJ433" s="263" t="s">
        <v>6977</v>
      </c>
      <c r="HK433" s="263" t="s">
        <v>6977</v>
      </c>
      <c r="HL433" s="263" t="s">
        <v>6977</v>
      </c>
      <c r="HM433" s="263" t="s">
        <v>6977</v>
      </c>
      <c r="HN433" s="263" t="s">
        <v>6977</v>
      </c>
      <c r="HO433" s="263" t="s">
        <v>6977</v>
      </c>
      <c r="HP433" s="263" t="s">
        <v>6977</v>
      </c>
      <c r="HQ433" s="263" t="s">
        <v>6977</v>
      </c>
    </row>
    <row r="434" spans="3:225">
      <c r="E434" s="229" t="s">
        <v>7214</v>
      </c>
      <c r="F434" s="235" t="s">
        <v>7301</v>
      </c>
      <c r="G434" s="260" t="s">
        <v>7206</v>
      </c>
      <c r="H434" s="261" t="s">
        <v>7213</v>
      </c>
      <c r="I434" s="263">
        <v>338695.56060000003</v>
      </c>
      <c r="J434" s="263">
        <v>13333100</v>
      </c>
      <c r="K434" s="263">
        <v>92209.474799999996</v>
      </c>
      <c r="L434" s="263" t="s">
        <v>135</v>
      </c>
      <c r="M434" s="263" t="s">
        <v>135</v>
      </c>
      <c r="N434" s="263">
        <v>20799900</v>
      </c>
      <c r="O434" s="263">
        <v>82921400</v>
      </c>
      <c r="P434" s="263">
        <v>96528.495699999999</v>
      </c>
      <c r="Q434" s="263">
        <v>25928.0167</v>
      </c>
      <c r="R434" s="263">
        <v>4495400</v>
      </c>
      <c r="S434" s="263">
        <v>7287100</v>
      </c>
      <c r="T434" s="263">
        <v>13353.827499999999</v>
      </c>
      <c r="U434" s="263">
        <v>88424.372799999997</v>
      </c>
      <c r="V434" s="263" t="s">
        <v>135</v>
      </c>
      <c r="W434" s="263">
        <v>82142.426800000001</v>
      </c>
      <c r="X434" s="263" t="s">
        <v>135</v>
      </c>
      <c r="Y434" s="263">
        <v>626667.88630000001</v>
      </c>
      <c r="Z434" s="263" t="s">
        <v>135</v>
      </c>
      <c r="AA434" s="263">
        <v>24891300</v>
      </c>
      <c r="AB434" s="263" t="s">
        <v>135</v>
      </c>
      <c r="AC434" s="263">
        <v>22720.790400000002</v>
      </c>
      <c r="AD434" s="263" t="s">
        <v>135</v>
      </c>
      <c r="AE434" s="263">
        <v>224982.38279999999</v>
      </c>
      <c r="AF434" s="263">
        <v>2919400</v>
      </c>
      <c r="AG434" s="263" t="s">
        <v>135</v>
      </c>
      <c r="AH434" s="263" t="s">
        <v>135</v>
      </c>
      <c r="AI434" s="263">
        <v>9957.2126000000007</v>
      </c>
      <c r="AJ434" s="263">
        <v>275499.04330000002</v>
      </c>
      <c r="AK434" s="263">
        <v>10648.261500000001</v>
      </c>
      <c r="AL434" s="263">
        <v>35441.5717</v>
      </c>
      <c r="AM434" s="263">
        <v>41394.077700000002</v>
      </c>
      <c r="AN434" s="263">
        <v>1031099.9999999999</v>
      </c>
      <c r="AO434" s="263">
        <v>111163.65240000001</v>
      </c>
      <c r="AP434" s="263" t="s">
        <v>135</v>
      </c>
      <c r="AQ434" s="263" t="s">
        <v>135</v>
      </c>
      <c r="AR434" s="263">
        <v>109710.42230000001</v>
      </c>
      <c r="AS434" s="263" t="s">
        <v>135</v>
      </c>
      <c r="AT434" s="263">
        <v>185054.15979999999</v>
      </c>
      <c r="AU434" s="263">
        <v>3292400</v>
      </c>
      <c r="AV434" s="263" t="s">
        <v>135</v>
      </c>
      <c r="AW434" s="263">
        <v>68211.5389</v>
      </c>
      <c r="AX434" s="263" t="s">
        <v>135</v>
      </c>
      <c r="AY434" s="263">
        <v>2020099.9999999998</v>
      </c>
      <c r="AZ434" s="263">
        <v>3424400</v>
      </c>
      <c r="BA434" s="263">
        <v>772.49279999999999</v>
      </c>
      <c r="BB434" s="263">
        <v>33949.8298</v>
      </c>
      <c r="BC434" s="263" t="s">
        <v>135</v>
      </c>
      <c r="BD434" s="263" t="s">
        <v>135</v>
      </c>
      <c r="BE434" s="263">
        <v>21984.900600000001</v>
      </c>
      <c r="BF434" s="263" t="s">
        <v>135</v>
      </c>
      <c r="BG434" s="263">
        <v>5128400</v>
      </c>
      <c r="BH434" s="263" t="s">
        <v>135</v>
      </c>
      <c r="BI434" s="263">
        <v>81944.581900000005</v>
      </c>
      <c r="BJ434" s="263" t="s">
        <v>135</v>
      </c>
      <c r="BK434" s="263">
        <v>62109.061199999996</v>
      </c>
      <c r="BL434" s="263">
        <v>310582.72779999999</v>
      </c>
      <c r="BM434" s="263">
        <v>3877300</v>
      </c>
      <c r="BN434" s="263">
        <v>20753.301299999999</v>
      </c>
      <c r="BO434" s="263">
        <v>1282.6013</v>
      </c>
      <c r="BP434" s="263">
        <v>18367700</v>
      </c>
      <c r="BQ434" s="263">
        <v>50114.649400000002</v>
      </c>
      <c r="BR434" s="263">
        <v>40100.187400000003</v>
      </c>
      <c r="BS434" s="263">
        <v>1365800.0000000002</v>
      </c>
      <c r="BT434" s="263">
        <v>34241.1495</v>
      </c>
      <c r="BU434" s="263">
        <v>120982.22500000001</v>
      </c>
      <c r="BV434" s="263">
        <v>6259800</v>
      </c>
      <c r="BW434" s="263">
        <v>831605.24569999997</v>
      </c>
      <c r="BX434" s="263" t="s">
        <v>135</v>
      </c>
      <c r="BY434" s="263" t="s">
        <v>135</v>
      </c>
      <c r="BZ434" s="263" t="s">
        <v>135</v>
      </c>
      <c r="CA434" s="263" t="s">
        <v>135</v>
      </c>
      <c r="CB434" s="263" t="s">
        <v>135</v>
      </c>
      <c r="CC434" s="263">
        <v>3696100</v>
      </c>
      <c r="CD434" s="263">
        <v>815161.03559999994</v>
      </c>
      <c r="CE434" s="263">
        <v>729.53539999999998</v>
      </c>
      <c r="CF434" s="263" t="s">
        <v>135</v>
      </c>
      <c r="CG434" s="263">
        <v>113277.30319999999</v>
      </c>
      <c r="CH434" s="263">
        <v>1660200.0000000002</v>
      </c>
      <c r="CI434" s="263">
        <v>145846.47039999999</v>
      </c>
      <c r="CJ434" s="263">
        <v>32981.106399999997</v>
      </c>
      <c r="CK434" s="263" t="s">
        <v>135</v>
      </c>
      <c r="CL434" s="263">
        <v>42106.414199999999</v>
      </c>
      <c r="CM434" s="263">
        <v>15713.91</v>
      </c>
      <c r="CN434" s="263">
        <v>2212.2611999999999</v>
      </c>
      <c r="CO434" s="263">
        <v>5228.1084000000001</v>
      </c>
      <c r="CP434" s="263">
        <v>83128.731599999999</v>
      </c>
      <c r="CQ434" s="263" t="s">
        <v>135</v>
      </c>
      <c r="CR434" s="263" t="s">
        <v>135</v>
      </c>
      <c r="CS434" s="263">
        <v>2877500</v>
      </c>
      <c r="CT434" s="263">
        <v>13996.152400000001</v>
      </c>
      <c r="CU434" s="263" t="s">
        <v>135</v>
      </c>
      <c r="CV434" s="263" t="s">
        <v>135</v>
      </c>
      <c r="CW434" s="263">
        <v>74373.897500000006</v>
      </c>
      <c r="CX434" s="263">
        <v>1831100</v>
      </c>
      <c r="CY434" s="263">
        <v>49402.642599999999</v>
      </c>
      <c r="CZ434" s="263">
        <v>255674.2414</v>
      </c>
      <c r="DA434" s="263">
        <v>308063.6752</v>
      </c>
      <c r="DB434" s="263">
        <v>266421.0735</v>
      </c>
      <c r="DC434" s="263" t="s">
        <v>135</v>
      </c>
      <c r="DD434" s="263">
        <v>2743800</v>
      </c>
      <c r="DE434" s="263">
        <v>2140600</v>
      </c>
      <c r="DF434" s="263">
        <v>858076.87</v>
      </c>
      <c r="DG434" s="263">
        <v>45757.024299999997</v>
      </c>
      <c r="DH434" s="263">
        <v>71826.293000000005</v>
      </c>
      <c r="DI434" s="263" t="s">
        <v>135</v>
      </c>
      <c r="DJ434" s="263" t="s">
        <v>135</v>
      </c>
      <c r="DK434" s="263">
        <v>622619.23</v>
      </c>
      <c r="DL434" s="263" t="s">
        <v>135</v>
      </c>
      <c r="DM434" s="263">
        <v>3394500</v>
      </c>
      <c r="DN434" s="263" t="s">
        <v>135</v>
      </c>
      <c r="DO434" s="263">
        <v>3089600</v>
      </c>
      <c r="DP434" s="263">
        <v>173839.88</v>
      </c>
      <c r="DQ434" s="263" t="s">
        <v>135</v>
      </c>
      <c r="DR434" s="263" t="s">
        <v>135</v>
      </c>
      <c r="DS434" s="263">
        <v>719324.13</v>
      </c>
      <c r="DT434" s="263" t="s">
        <v>135</v>
      </c>
      <c r="DU434" s="263" t="s">
        <v>135</v>
      </c>
      <c r="DV434" s="263">
        <v>22829600</v>
      </c>
      <c r="DW434" s="263">
        <v>20673.680899999999</v>
      </c>
      <c r="DX434" s="263" t="s">
        <v>135</v>
      </c>
      <c r="DY434" s="263">
        <v>34342.481800000001</v>
      </c>
      <c r="DZ434" s="263">
        <v>814.18330000000003</v>
      </c>
      <c r="EA434" s="263" t="s">
        <v>135</v>
      </c>
      <c r="EB434" s="263" t="s">
        <v>135</v>
      </c>
      <c r="EC434" s="263" t="s">
        <v>135</v>
      </c>
      <c r="ED434" s="263">
        <v>9768.0918999999994</v>
      </c>
      <c r="EE434" s="263" t="s">
        <v>135</v>
      </c>
      <c r="EF434" s="263" t="s">
        <v>135</v>
      </c>
      <c r="EG434" s="263" t="s">
        <v>135</v>
      </c>
      <c r="EH434" s="263" t="s">
        <v>135</v>
      </c>
      <c r="EI434" s="263" t="s">
        <v>135</v>
      </c>
      <c r="EJ434" s="263" t="s">
        <v>135</v>
      </c>
      <c r="EK434" s="263">
        <v>1236800</v>
      </c>
      <c r="EL434" s="263">
        <v>39001.760999999999</v>
      </c>
      <c r="EM434" s="263" t="s">
        <v>135</v>
      </c>
      <c r="EN434" s="263">
        <v>1021400.0000000001</v>
      </c>
      <c r="EO434" s="263" t="s">
        <v>135</v>
      </c>
      <c r="EP434" s="263" t="s">
        <v>6977</v>
      </c>
      <c r="EQ434" s="263" t="s">
        <v>6977</v>
      </c>
      <c r="ER434" s="263" t="s">
        <v>6977</v>
      </c>
      <c r="ES434" s="263" t="s">
        <v>6977</v>
      </c>
      <c r="ET434" s="263" t="s">
        <v>6977</v>
      </c>
      <c r="EU434" s="263" t="s">
        <v>6977</v>
      </c>
      <c r="EV434" s="263" t="s">
        <v>6977</v>
      </c>
      <c r="EW434" s="263" t="s">
        <v>6977</v>
      </c>
      <c r="EX434" s="263" t="s">
        <v>6977</v>
      </c>
      <c r="EY434" s="263" t="s">
        <v>6977</v>
      </c>
      <c r="EZ434" s="263" t="s">
        <v>6977</v>
      </c>
      <c r="FA434" s="263" t="s">
        <v>6977</v>
      </c>
      <c r="FB434" s="263" t="s">
        <v>6977</v>
      </c>
      <c r="FC434" s="263" t="s">
        <v>6977</v>
      </c>
      <c r="FD434" s="263" t="s">
        <v>6977</v>
      </c>
      <c r="FE434" s="263" t="s">
        <v>6977</v>
      </c>
      <c r="FF434" s="263" t="s">
        <v>6977</v>
      </c>
      <c r="FG434" s="263" t="s">
        <v>6977</v>
      </c>
      <c r="FH434" s="263" t="s">
        <v>6977</v>
      </c>
      <c r="FI434" s="263" t="s">
        <v>6977</v>
      </c>
      <c r="FJ434" s="263" t="s">
        <v>6977</v>
      </c>
      <c r="FK434" s="263" t="s">
        <v>6977</v>
      </c>
      <c r="FL434" s="263" t="s">
        <v>6977</v>
      </c>
      <c r="FM434" s="263" t="s">
        <v>6977</v>
      </c>
      <c r="FN434" s="263" t="s">
        <v>6977</v>
      </c>
      <c r="FO434" s="263" t="s">
        <v>6977</v>
      </c>
      <c r="FP434" s="263" t="s">
        <v>6977</v>
      </c>
      <c r="FQ434" s="263" t="s">
        <v>6977</v>
      </c>
      <c r="FR434" s="263" t="s">
        <v>6977</v>
      </c>
      <c r="FS434" s="263" t="s">
        <v>6977</v>
      </c>
      <c r="FT434" s="263" t="s">
        <v>6977</v>
      </c>
      <c r="FU434" s="263" t="s">
        <v>6977</v>
      </c>
      <c r="FV434" s="263" t="s">
        <v>6977</v>
      </c>
      <c r="FW434" s="263" t="s">
        <v>6977</v>
      </c>
      <c r="FX434" s="263" t="s">
        <v>6977</v>
      </c>
      <c r="FY434" s="263" t="s">
        <v>6977</v>
      </c>
      <c r="FZ434" s="263" t="s">
        <v>6977</v>
      </c>
      <c r="GA434" s="263" t="s">
        <v>6977</v>
      </c>
      <c r="GB434" s="263" t="s">
        <v>6977</v>
      </c>
      <c r="GC434" s="263" t="s">
        <v>6977</v>
      </c>
      <c r="GD434" s="263" t="s">
        <v>6977</v>
      </c>
      <c r="GE434" s="263" t="s">
        <v>6977</v>
      </c>
      <c r="GF434" s="263" t="s">
        <v>6977</v>
      </c>
      <c r="GG434" s="263" t="s">
        <v>6977</v>
      </c>
      <c r="GH434" s="263" t="s">
        <v>6977</v>
      </c>
      <c r="GI434" s="263" t="s">
        <v>6977</v>
      </c>
      <c r="GJ434" s="263" t="s">
        <v>6977</v>
      </c>
      <c r="GK434" s="263" t="s">
        <v>6977</v>
      </c>
      <c r="GL434" s="263" t="s">
        <v>6977</v>
      </c>
      <c r="GM434" s="263" t="s">
        <v>6977</v>
      </c>
      <c r="GN434" s="263" t="s">
        <v>6977</v>
      </c>
      <c r="GO434" s="263" t="s">
        <v>6977</v>
      </c>
      <c r="GP434" s="263" t="s">
        <v>6977</v>
      </c>
      <c r="GQ434" s="263" t="s">
        <v>6977</v>
      </c>
      <c r="GR434" s="263" t="s">
        <v>6977</v>
      </c>
      <c r="GS434" s="263" t="s">
        <v>6977</v>
      </c>
      <c r="GT434" s="263" t="s">
        <v>6977</v>
      </c>
      <c r="GU434" s="263" t="s">
        <v>6977</v>
      </c>
      <c r="GV434" s="263" t="s">
        <v>6977</v>
      </c>
      <c r="GW434" s="263" t="s">
        <v>6977</v>
      </c>
      <c r="GX434" s="263" t="s">
        <v>6977</v>
      </c>
      <c r="GY434" s="263" t="s">
        <v>6977</v>
      </c>
      <c r="GZ434" s="263" t="s">
        <v>6977</v>
      </c>
      <c r="HA434" s="263" t="s">
        <v>6977</v>
      </c>
      <c r="HB434" s="263" t="s">
        <v>6977</v>
      </c>
      <c r="HC434" s="263" t="s">
        <v>6977</v>
      </c>
      <c r="HD434" s="263" t="s">
        <v>6977</v>
      </c>
      <c r="HE434" s="263" t="s">
        <v>6977</v>
      </c>
      <c r="HF434" s="263" t="s">
        <v>6977</v>
      </c>
      <c r="HG434" s="263" t="s">
        <v>6977</v>
      </c>
      <c r="HH434" s="263" t="s">
        <v>6977</v>
      </c>
      <c r="HI434" s="263" t="s">
        <v>6977</v>
      </c>
      <c r="HJ434" s="263" t="s">
        <v>6977</v>
      </c>
      <c r="HK434" s="263" t="s">
        <v>6977</v>
      </c>
      <c r="HL434" s="263" t="s">
        <v>6977</v>
      </c>
      <c r="HM434" s="263" t="s">
        <v>6977</v>
      </c>
      <c r="HN434" s="263" t="s">
        <v>6977</v>
      </c>
      <c r="HO434" s="263" t="s">
        <v>6977</v>
      </c>
      <c r="HP434" s="263" t="s">
        <v>6977</v>
      </c>
      <c r="HQ434" s="263" t="s">
        <v>6977</v>
      </c>
    </row>
    <row r="435" spans="3:225">
      <c r="E435" s="229" t="s">
        <v>7215</v>
      </c>
      <c r="F435" s="235" t="s">
        <v>7301</v>
      </c>
      <c r="G435" s="260" t="s">
        <v>7206</v>
      </c>
      <c r="H435" s="261" t="s">
        <v>7213</v>
      </c>
      <c r="I435" s="263">
        <v>255305.3517</v>
      </c>
      <c r="J435" s="263">
        <v>15114600</v>
      </c>
      <c r="K435" s="263">
        <v>86744.027700000006</v>
      </c>
      <c r="L435" s="263" t="s">
        <v>135</v>
      </c>
      <c r="M435" s="263" t="s">
        <v>135</v>
      </c>
      <c r="N435" s="263">
        <v>8953100</v>
      </c>
      <c r="O435" s="263">
        <v>82061500</v>
      </c>
      <c r="P435" s="263">
        <v>252726.4682</v>
      </c>
      <c r="Q435" s="263">
        <v>10839.907300000001</v>
      </c>
      <c r="R435" s="263">
        <v>3465800</v>
      </c>
      <c r="S435" s="263">
        <v>7723400</v>
      </c>
      <c r="T435" s="263">
        <v>20063.169099999999</v>
      </c>
      <c r="U435" s="263">
        <v>82432.509000000005</v>
      </c>
      <c r="V435" s="263" t="s">
        <v>135</v>
      </c>
      <c r="W435" s="263">
        <v>90105.6826</v>
      </c>
      <c r="X435" s="263" t="s">
        <v>135</v>
      </c>
      <c r="Y435" s="263">
        <v>739473.93370000005</v>
      </c>
      <c r="Z435" s="263" t="s">
        <v>135</v>
      </c>
      <c r="AA435" s="263">
        <v>20399500</v>
      </c>
      <c r="AB435" s="263" t="s">
        <v>135</v>
      </c>
      <c r="AC435" s="263">
        <v>20695.008699999998</v>
      </c>
      <c r="AD435" s="263" t="s">
        <v>135</v>
      </c>
      <c r="AE435" s="263">
        <v>370150.66710000002</v>
      </c>
      <c r="AF435" s="263">
        <v>2362800</v>
      </c>
      <c r="AG435" s="263" t="s">
        <v>135</v>
      </c>
      <c r="AH435" s="263" t="s">
        <v>135</v>
      </c>
      <c r="AI435" s="263">
        <v>7997.8941999999997</v>
      </c>
      <c r="AJ435" s="263">
        <v>411395.06050000002</v>
      </c>
      <c r="AK435" s="263" t="s">
        <v>135</v>
      </c>
      <c r="AL435" s="263">
        <v>38679.169699999999</v>
      </c>
      <c r="AM435" s="263">
        <v>36077.781499999997</v>
      </c>
      <c r="AN435" s="263">
        <v>758720.13529999997</v>
      </c>
      <c r="AO435" s="263">
        <v>74423.592699999994</v>
      </c>
      <c r="AP435" s="263" t="s">
        <v>135</v>
      </c>
      <c r="AQ435" s="263" t="s">
        <v>135</v>
      </c>
      <c r="AR435" s="263">
        <v>152306.51310000001</v>
      </c>
      <c r="AS435" s="263" t="s">
        <v>135</v>
      </c>
      <c r="AT435" s="263">
        <v>177119.19529999999</v>
      </c>
      <c r="AU435" s="263">
        <v>3856900</v>
      </c>
      <c r="AV435" s="263" t="s">
        <v>135</v>
      </c>
      <c r="AW435" s="263">
        <v>68134.279299999995</v>
      </c>
      <c r="AX435" s="263" t="s">
        <v>135</v>
      </c>
      <c r="AY435" s="263">
        <v>1737000</v>
      </c>
      <c r="AZ435" s="263">
        <v>3376500</v>
      </c>
      <c r="BA435" s="263">
        <v>431.97070000000002</v>
      </c>
      <c r="BB435" s="263">
        <v>57042.845800000003</v>
      </c>
      <c r="BC435" s="263" t="s">
        <v>135</v>
      </c>
      <c r="BD435" s="263" t="s">
        <v>135</v>
      </c>
      <c r="BE435" s="263">
        <v>44239.8079</v>
      </c>
      <c r="BF435" s="263" t="s">
        <v>135</v>
      </c>
      <c r="BG435" s="263">
        <v>4350800</v>
      </c>
      <c r="BH435" s="263" t="s">
        <v>135</v>
      </c>
      <c r="BI435" s="263" t="s">
        <v>135</v>
      </c>
      <c r="BJ435" s="263" t="s">
        <v>135</v>
      </c>
      <c r="BK435" s="263">
        <v>57926.801800000001</v>
      </c>
      <c r="BL435" s="263">
        <v>253069.8774</v>
      </c>
      <c r="BM435" s="263">
        <v>3939800</v>
      </c>
      <c r="BN435" s="263">
        <v>24684.4287</v>
      </c>
      <c r="BO435" s="263">
        <v>6234.0312000000004</v>
      </c>
      <c r="BP435" s="263">
        <v>15991300</v>
      </c>
      <c r="BQ435" s="263">
        <v>93382.753100000002</v>
      </c>
      <c r="BR435" s="263">
        <v>31818.349600000001</v>
      </c>
      <c r="BS435" s="263">
        <v>1534700</v>
      </c>
      <c r="BT435" s="263">
        <v>54943.414900000003</v>
      </c>
      <c r="BU435" s="263">
        <v>171001.02290000001</v>
      </c>
      <c r="BV435" s="263" t="s">
        <v>135</v>
      </c>
      <c r="BW435" s="263">
        <v>987667.44880000001</v>
      </c>
      <c r="BX435" s="263" t="s">
        <v>135</v>
      </c>
      <c r="BY435" s="263" t="s">
        <v>135</v>
      </c>
      <c r="BZ435" s="263" t="s">
        <v>135</v>
      </c>
      <c r="CA435" s="263" t="s">
        <v>135</v>
      </c>
      <c r="CB435" s="263" t="s">
        <v>135</v>
      </c>
      <c r="CC435" s="263">
        <v>3461700</v>
      </c>
      <c r="CD435" s="263">
        <v>817921.63659999997</v>
      </c>
      <c r="CE435" s="263">
        <v>1010.1854</v>
      </c>
      <c r="CF435" s="263" t="s">
        <v>135</v>
      </c>
      <c r="CG435" s="263">
        <v>107235.5634</v>
      </c>
      <c r="CH435" s="263">
        <v>1672100</v>
      </c>
      <c r="CI435" s="263">
        <v>39300.61</v>
      </c>
      <c r="CJ435" s="263">
        <v>26790.285899999999</v>
      </c>
      <c r="CK435" s="263" t="s">
        <v>135</v>
      </c>
      <c r="CL435" s="263">
        <v>36828.083500000001</v>
      </c>
      <c r="CM435" s="263">
        <v>6019.3374999999996</v>
      </c>
      <c r="CN435" s="263">
        <v>2142.4432000000002</v>
      </c>
      <c r="CO435" s="263">
        <v>4376.2370000000001</v>
      </c>
      <c r="CP435" s="263">
        <v>55839.369299999998</v>
      </c>
      <c r="CQ435" s="263" t="s">
        <v>135</v>
      </c>
      <c r="CR435" s="263" t="s">
        <v>135</v>
      </c>
      <c r="CS435" s="263">
        <v>2648100</v>
      </c>
      <c r="CT435" s="263">
        <v>47869.777600000001</v>
      </c>
      <c r="CU435" s="263" t="s">
        <v>135</v>
      </c>
      <c r="CV435" s="263" t="s">
        <v>135</v>
      </c>
      <c r="CW435" s="263">
        <v>98517.280100000004</v>
      </c>
      <c r="CX435" s="263">
        <v>1630100</v>
      </c>
      <c r="CY435" s="263">
        <v>70861.695699999997</v>
      </c>
      <c r="CZ435" s="263">
        <v>250671.86679999999</v>
      </c>
      <c r="DA435" s="263">
        <v>367779.06030000001</v>
      </c>
      <c r="DB435" s="263">
        <v>215654.3284</v>
      </c>
      <c r="DC435" s="263" t="s">
        <v>135</v>
      </c>
      <c r="DD435" s="263">
        <v>4046000.0000000005</v>
      </c>
      <c r="DE435" s="263">
        <v>1617400</v>
      </c>
      <c r="DF435" s="263">
        <v>833585.76</v>
      </c>
      <c r="DG435" s="263">
        <v>46534.696499999998</v>
      </c>
      <c r="DH435" s="263">
        <v>46969.612999999998</v>
      </c>
      <c r="DI435" s="263" t="s">
        <v>135</v>
      </c>
      <c r="DJ435" s="263" t="s">
        <v>135</v>
      </c>
      <c r="DK435" s="263">
        <v>571309.43000000005</v>
      </c>
      <c r="DL435" s="263" t="s">
        <v>135</v>
      </c>
      <c r="DM435" s="263">
        <v>4277300</v>
      </c>
      <c r="DN435" s="263" t="s">
        <v>135</v>
      </c>
      <c r="DO435" s="263">
        <v>2940900</v>
      </c>
      <c r="DP435" s="263">
        <v>192055.25</v>
      </c>
      <c r="DQ435" s="263" t="s">
        <v>135</v>
      </c>
      <c r="DR435" s="263" t="s">
        <v>135</v>
      </c>
      <c r="DS435" s="263">
        <v>610301.22</v>
      </c>
      <c r="DT435" s="263" t="s">
        <v>135</v>
      </c>
      <c r="DU435" s="263" t="s">
        <v>135</v>
      </c>
      <c r="DV435" s="263">
        <v>11026100</v>
      </c>
      <c r="DW435" s="263">
        <v>26073.1152</v>
      </c>
      <c r="DX435" s="263" t="s">
        <v>135</v>
      </c>
      <c r="DY435" s="263">
        <v>37743.659099999997</v>
      </c>
      <c r="DZ435" s="263">
        <v>623.62819999999999</v>
      </c>
      <c r="EA435" s="263" t="s">
        <v>135</v>
      </c>
      <c r="EB435" s="263" t="s">
        <v>135</v>
      </c>
      <c r="EC435" s="263" t="s">
        <v>135</v>
      </c>
      <c r="ED435" s="263">
        <v>11861.24</v>
      </c>
      <c r="EE435" s="263">
        <v>10824500</v>
      </c>
      <c r="EF435" s="263" t="s">
        <v>135</v>
      </c>
      <c r="EG435" s="263" t="s">
        <v>135</v>
      </c>
      <c r="EH435" s="263" t="s">
        <v>135</v>
      </c>
      <c r="EI435" s="263" t="s">
        <v>135</v>
      </c>
      <c r="EJ435" s="263" t="s">
        <v>135</v>
      </c>
      <c r="EK435" s="263">
        <v>868584.34</v>
      </c>
      <c r="EL435" s="263">
        <v>35931.605000000003</v>
      </c>
      <c r="EM435" s="263" t="s">
        <v>135</v>
      </c>
      <c r="EN435" s="263">
        <v>1046899.9999999999</v>
      </c>
      <c r="EO435" s="263">
        <v>12117.998</v>
      </c>
      <c r="EP435" s="263" t="s">
        <v>6977</v>
      </c>
      <c r="EQ435" s="263" t="s">
        <v>6977</v>
      </c>
      <c r="ER435" s="263" t="s">
        <v>6977</v>
      </c>
      <c r="ES435" s="263" t="s">
        <v>6977</v>
      </c>
      <c r="ET435" s="263" t="s">
        <v>6977</v>
      </c>
      <c r="EU435" s="263" t="s">
        <v>6977</v>
      </c>
      <c r="EV435" s="263" t="s">
        <v>6977</v>
      </c>
      <c r="EW435" s="263" t="s">
        <v>6977</v>
      </c>
      <c r="EX435" s="263" t="s">
        <v>6977</v>
      </c>
      <c r="EY435" s="263" t="s">
        <v>6977</v>
      </c>
      <c r="EZ435" s="263" t="s">
        <v>6977</v>
      </c>
      <c r="FA435" s="263" t="s">
        <v>6977</v>
      </c>
      <c r="FB435" s="263" t="s">
        <v>6977</v>
      </c>
      <c r="FC435" s="263" t="s">
        <v>6977</v>
      </c>
      <c r="FD435" s="263" t="s">
        <v>6977</v>
      </c>
      <c r="FE435" s="263" t="s">
        <v>6977</v>
      </c>
      <c r="FF435" s="263" t="s">
        <v>6977</v>
      </c>
      <c r="FG435" s="263" t="s">
        <v>6977</v>
      </c>
      <c r="FH435" s="263" t="s">
        <v>6977</v>
      </c>
      <c r="FI435" s="263" t="s">
        <v>6977</v>
      </c>
      <c r="FJ435" s="263" t="s">
        <v>6977</v>
      </c>
      <c r="FK435" s="263" t="s">
        <v>6977</v>
      </c>
      <c r="FL435" s="263" t="s">
        <v>6977</v>
      </c>
      <c r="FM435" s="263" t="s">
        <v>6977</v>
      </c>
      <c r="FN435" s="263" t="s">
        <v>6977</v>
      </c>
      <c r="FO435" s="263" t="s">
        <v>6977</v>
      </c>
      <c r="FP435" s="263" t="s">
        <v>6977</v>
      </c>
      <c r="FQ435" s="263" t="s">
        <v>6977</v>
      </c>
      <c r="FR435" s="263" t="s">
        <v>6977</v>
      </c>
      <c r="FS435" s="263" t="s">
        <v>6977</v>
      </c>
      <c r="FT435" s="263" t="s">
        <v>6977</v>
      </c>
      <c r="FU435" s="263" t="s">
        <v>6977</v>
      </c>
      <c r="FV435" s="263" t="s">
        <v>6977</v>
      </c>
      <c r="FW435" s="263" t="s">
        <v>6977</v>
      </c>
      <c r="FX435" s="263" t="s">
        <v>6977</v>
      </c>
      <c r="FY435" s="263" t="s">
        <v>6977</v>
      </c>
      <c r="FZ435" s="263" t="s">
        <v>6977</v>
      </c>
      <c r="GA435" s="263" t="s">
        <v>6977</v>
      </c>
      <c r="GB435" s="263" t="s">
        <v>6977</v>
      </c>
      <c r="GC435" s="263" t="s">
        <v>6977</v>
      </c>
      <c r="GD435" s="263" t="s">
        <v>6977</v>
      </c>
      <c r="GE435" s="263" t="s">
        <v>6977</v>
      </c>
      <c r="GF435" s="263" t="s">
        <v>6977</v>
      </c>
      <c r="GG435" s="263" t="s">
        <v>6977</v>
      </c>
      <c r="GH435" s="263" t="s">
        <v>6977</v>
      </c>
      <c r="GI435" s="263" t="s">
        <v>6977</v>
      </c>
      <c r="GJ435" s="263" t="s">
        <v>6977</v>
      </c>
      <c r="GK435" s="263" t="s">
        <v>6977</v>
      </c>
      <c r="GL435" s="263" t="s">
        <v>6977</v>
      </c>
      <c r="GM435" s="263" t="s">
        <v>6977</v>
      </c>
      <c r="GN435" s="263" t="s">
        <v>6977</v>
      </c>
      <c r="GO435" s="263" t="s">
        <v>6977</v>
      </c>
      <c r="GP435" s="263" t="s">
        <v>6977</v>
      </c>
      <c r="GQ435" s="263" t="s">
        <v>6977</v>
      </c>
      <c r="GR435" s="263" t="s">
        <v>6977</v>
      </c>
      <c r="GS435" s="263" t="s">
        <v>6977</v>
      </c>
      <c r="GT435" s="263" t="s">
        <v>6977</v>
      </c>
      <c r="GU435" s="263" t="s">
        <v>6977</v>
      </c>
      <c r="GV435" s="263" t="s">
        <v>6977</v>
      </c>
      <c r="GW435" s="263" t="s">
        <v>6977</v>
      </c>
      <c r="GX435" s="263" t="s">
        <v>6977</v>
      </c>
      <c r="GY435" s="263" t="s">
        <v>6977</v>
      </c>
      <c r="GZ435" s="263" t="s">
        <v>6977</v>
      </c>
      <c r="HA435" s="263" t="s">
        <v>6977</v>
      </c>
      <c r="HB435" s="263" t="s">
        <v>6977</v>
      </c>
      <c r="HC435" s="263" t="s">
        <v>6977</v>
      </c>
      <c r="HD435" s="263" t="s">
        <v>6977</v>
      </c>
      <c r="HE435" s="263" t="s">
        <v>6977</v>
      </c>
      <c r="HF435" s="263" t="s">
        <v>6977</v>
      </c>
      <c r="HG435" s="263" t="s">
        <v>6977</v>
      </c>
      <c r="HH435" s="263" t="s">
        <v>6977</v>
      </c>
      <c r="HI435" s="263" t="s">
        <v>6977</v>
      </c>
      <c r="HJ435" s="263" t="s">
        <v>6977</v>
      </c>
      <c r="HK435" s="263" t="s">
        <v>6977</v>
      </c>
      <c r="HL435" s="263" t="s">
        <v>6977</v>
      </c>
      <c r="HM435" s="263" t="s">
        <v>6977</v>
      </c>
      <c r="HN435" s="263" t="s">
        <v>6977</v>
      </c>
      <c r="HO435" s="263" t="s">
        <v>6977</v>
      </c>
      <c r="HP435" s="263" t="s">
        <v>6977</v>
      </c>
      <c r="HQ435" s="263" t="s">
        <v>6977</v>
      </c>
    </row>
    <row r="436" spans="3:225">
      <c r="E436" s="229" t="s">
        <v>7216</v>
      </c>
      <c r="F436" s="235" t="s">
        <v>7301</v>
      </c>
      <c r="G436" s="260" t="s">
        <v>7206</v>
      </c>
      <c r="H436" s="261" t="s">
        <v>7213</v>
      </c>
      <c r="I436" s="263">
        <v>510741.57270000002</v>
      </c>
      <c r="J436" s="263">
        <v>13247500</v>
      </c>
      <c r="K436" s="263">
        <v>79755.320800000001</v>
      </c>
      <c r="L436" s="263" t="s">
        <v>135</v>
      </c>
      <c r="M436" s="263" t="s">
        <v>135</v>
      </c>
      <c r="N436" s="263">
        <v>16097999.999999998</v>
      </c>
      <c r="O436" s="263">
        <v>64076899.999999993</v>
      </c>
      <c r="P436" s="263">
        <v>86074.268700000001</v>
      </c>
      <c r="Q436" s="263">
        <v>21664.174599999998</v>
      </c>
      <c r="R436" s="263">
        <v>3542900</v>
      </c>
      <c r="S436" s="263">
        <v>6683300</v>
      </c>
      <c r="T436" s="263">
        <v>77458.526199999993</v>
      </c>
      <c r="U436" s="263">
        <v>145980.92449999999</v>
      </c>
      <c r="V436" s="263" t="s">
        <v>135</v>
      </c>
      <c r="W436" s="263">
        <v>34653.2624</v>
      </c>
      <c r="X436" s="263">
        <v>2108400</v>
      </c>
      <c r="Y436" s="263">
        <v>1024999.9999999999</v>
      </c>
      <c r="Z436" s="263" t="s">
        <v>135</v>
      </c>
      <c r="AA436" s="263">
        <v>54150900</v>
      </c>
      <c r="AB436" s="263" t="s">
        <v>135</v>
      </c>
      <c r="AC436" s="263">
        <v>20860.7068</v>
      </c>
      <c r="AD436" s="263" t="s">
        <v>135</v>
      </c>
      <c r="AE436" s="263">
        <v>217744.30540000001</v>
      </c>
      <c r="AF436" s="263">
        <v>2432700</v>
      </c>
      <c r="AG436" s="263" t="s">
        <v>135</v>
      </c>
      <c r="AH436" s="263" t="s">
        <v>135</v>
      </c>
      <c r="AI436" s="263">
        <v>96148.849700000006</v>
      </c>
      <c r="AJ436" s="263">
        <v>436580.93170000002</v>
      </c>
      <c r="AK436" s="263" t="s">
        <v>135</v>
      </c>
      <c r="AL436" s="263">
        <v>51965.481399999997</v>
      </c>
      <c r="AM436" s="263">
        <v>35201.318500000001</v>
      </c>
      <c r="AN436" s="263">
        <v>1314000</v>
      </c>
      <c r="AO436" s="263">
        <v>121420.4871</v>
      </c>
      <c r="AP436" s="263" t="s">
        <v>135</v>
      </c>
      <c r="AQ436" s="263">
        <v>737825.78029999998</v>
      </c>
      <c r="AR436" s="263">
        <v>239425.6244</v>
      </c>
      <c r="AS436" s="263" t="s">
        <v>135</v>
      </c>
      <c r="AT436" s="263">
        <v>253263.35430000001</v>
      </c>
      <c r="AU436" s="263">
        <v>8308000</v>
      </c>
      <c r="AV436" s="263" t="s">
        <v>135</v>
      </c>
      <c r="AW436" s="263">
        <v>297669.91649999999</v>
      </c>
      <c r="AX436" s="263" t="s">
        <v>135</v>
      </c>
      <c r="AY436" s="263">
        <v>2540200</v>
      </c>
      <c r="AZ436" s="263">
        <v>5352800</v>
      </c>
      <c r="BA436" s="263">
        <v>3480.6282000000001</v>
      </c>
      <c r="BB436" s="263">
        <v>70191.603000000003</v>
      </c>
      <c r="BC436" s="263" t="s">
        <v>135</v>
      </c>
      <c r="BD436" s="263" t="s">
        <v>135</v>
      </c>
      <c r="BE436" s="263">
        <v>22819.382399999999</v>
      </c>
      <c r="BF436" s="263" t="s">
        <v>135</v>
      </c>
      <c r="BG436" s="263">
        <v>3315300</v>
      </c>
      <c r="BH436" s="263">
        <v>807172.23459999997</v>
      </c>
      <c r="BI436" s="263">
        <v>95835.963499999998</v>
      </c>
      <c r="BJ436" s="263">
        <v>6492200</v>
      </c>
      <c r="BK436" s="263">
        <v>55759.676599999999</v>
      </c>
      <c r="BL436" s="263">
        <v>338091.12449999998</v>
      </c>
      <c r="BM436" s="263">
        <v>6617000</v>
      </c>
      <c r="BN436" s="263">
        <v>20603.3822</v>
      </c>
      <c r="BO436" s="263">
        <v>54856.6558</v>
      </c>
      <c r="BP436" s="263">
        <v>11609400</v>
      </c>
      <c r="BQ436" s="263">
        <v>80439.401199999993</v>
      </c>
      <c r="BR436" s="263">
        <v>21097.144199999999</v>
      </c>
      <c r="BS436" s="263">
        <v>1381000</v>
      </c>
      <c r="BT436" s="263">
        <v>50347.666700000002</v>
      </c>
      <c r="BU436" s="263">
        <v>216301.67129999999</v>
      </c>
      <c r="BV436" s="263">
        <v>4330600</v>
      </c>
      <c r="BW436" s="263">
        <v>1619400</v>
      </c>
      <c r="BX436" s="263" t="s">
        <v>135</v>
      </c>
      <c r="BY436" s="263" t="s">
        <v>135</v>
      </c>
      <c r="BZ436" s="263" t="s">
        <v>135</v>
      </c>
      <c r="CA436" s="263" t="s">
        <v>135</v>
      </c>
      <c r="CB436" s="263" t="s">
        <v>135</v>
      </c>
      <c r="CC436" s="263">
        <v>4809100</v>
      </c>
      <c r="CD436" s="263">
        <v>879724.85349999997</v>
      </c>
      <c r="CE436" s="263" t="s">
        <v>135</v>
      </c>
      <c r="CF436" s="263" t="s">
        <v>135</v>
      </c>
      <c r="CG436" s="263">
        <v>180438.4069</v>
      </c>
      <c r="CH436" s="263">
        <v>1669300</v>
      </c>
      <c r="CI436" s="263">
        <v>51453.310299999997</v>
      </c>
      <c r="CJ436" s="263">
        <v>-11589.768099999999</v>
      </c>
      <c r="CK436" s="263" t="s">
        <v>135</v>
      </c>
      <c r="CL436" s="263">
        <v>61331.396200000003</v>
      </c>
      <c r="CM436" s="263">
        <v>-13603.282499999999</v>
      </c>
      <c r="CN436" s="263">
        <v>3933.5513000000001</v>
      </c>
      <c r="CO436" s="263">
        <v>15051.501</v>
      </c>
      <c r="CP436" s="263">
        <v>72714.369500000001</v>
      </c>
      <c r="CQ436" s="263" t="s">
        <v>135</v>
      </c>
      <c r="CR436" s="263" t="s">
        <v>135</v>
      </c>
      <c r="CS436" s="263">
        <v>2990500</v>
      </c>
      <c r="CT436" s="263">
        <v>133928.64509999999</v>
      </c>
      <c r="CU436" s="263">
        <v>4152900</v>
      </c>
      <c r="CV436" s="263" t="s">
        <v>135</v>
      </c>
      <c r="CW436" s="263">
        <v>170403.83960000001</v>
      </c>
      <c r="CX436" s="263">
        <v>994618.22080000001</v>
      </c>
      <c r="CY436" s="263">
        <v>120415.1686</v>
      </c>
      <c r="CZ436" s="263" t="s">
        <v>135</v>
      </c>
      <c r="DA436" s="263">
        <v>426051.63370000001</v>
      </c>
      <c r="DB436" s="263">
        <v>179917.42800000001</v>
      </c>
      <c r="DC436" s="263" t="s">
        <v>135</v>
      </c>
      <c r="DD436" s="263">
        <v>4729800</v>
      </c>
      <c r="DE436" s="263" t="s">
        <v>135</v>
      </c>
      <c r="DF436" s="263">
        <v>457957.91</v>
      </c>
      <c r="DG436" s="263">
        <v>50376.193599999999</v>
      </c>
      <c r="DH436" s="263">
        <v>80851.313999999998</v>
      </c>
      <c r="DI436" s="263" t="s">
        <v>135</v>
      </c>
      <c r="DJ436" s="263" t="s">
        <v>135</v>
      </c>
      <c r="DK436" s="263">
        <v>262765.84000000003</v>
      </c>
      <c r="DL436" s="263" t="s">
        <v>135</v>
      </c>
      <c r="DM436" s="263">
        <v>5602500</v>
      </c>
      <c r="DN436" s="263" t="s">
        <v>135</v>
      </c>
      <c r="DO436" s="263">
        <v>2535500</v>
      </c>
      <c r="DP436" s="263">
        <v>122458.44</v>
      </c>
      <c r="DQ436" s="263" t="s">
        <v>135</v>
      </c>
      <c r="DR436" s="263" t="s">
        <v>135</v>
      </c>
      <c r="DS436" s="263">
        <v>342668.06</v>
      </c>
      <c r="DT436" s="263" t="s">
        <v>135</v>
      </c>
      <c r="DU436" s="263" t="s">
        <v>135</v>
      </c>
      <c r="DV436" s="263">
        <v>29992300</v>
      </c>
      <c r="DW436" s="263">
        <v>46141.502500000002</v>
      </c>
      <c r="DX436" s="263">
        <v>18971.73</v>
      </c>
      <c r="DY436" s="263">
        <v>47402.039199999999</v>
      </c>
      <c r="DZ436" s="263">
        <v>23172.647000000001</v>
      </c>
      <c r="EA436" s="263" t="s">
        <v>135</v>
      </c>
      <c r="EB436" s="263" t="s">
        <v>135</v>
      </c>
      <c r="EC436" s="263" t="s">
        <v>135</v>
      </c>
      <c r="ED436" s="263">
        <v>11643.418</v>
      </c>
      <c r="EE436" s="263">
        <v>9856900</v>
      </c>
      <c r="EF436" s="263">
        <v>378952.57130000001</v>
      </c>
      <c r="EG436" s="263" t="s">
        <v>135</v>
      </c>
      <c r="EH436" s="263">
        <v>13941300</v>
      </c>
      <c r="EI436" s="263">
        <v>865369.59999999998</v>
      </c>
      <c r="EJ436" s="263" t="s">
        <v>135</v>
      </c>
      <c r="EK436" s="263">
        <v>789317.35</v>
      </c>
      <c r="EL436" s="263">
        <v>40471.402999999998</v>
      </c>
      <c r="EM436" s="263" t="s">
        <v>135</v>
      </c>
      <c r="EN436" s="263">
        <v>794226.26</v>
      </c>
      <c r="EO436" s="263">
        <v>62573.815999999999</v>
      </c>
      <c r="EP436" s="263" t="s">
        <v>6977</v>
      </c>
      <c r="EQ436" s="263" t="s">
        <v>6977</v>
      </c>
      <c r="ER436" s="263" t="s">
        <v>6977</v>
      </c>
      <c r="ES436" s="263" t="s">
        <v>6977</v>
      </c>
      <c r="ET436" s="263" t="s">
        <v>6977</v>
      </c>
      <c r="EU436" s="263" t="s">
        <v>6977</v>
      </c>
      <c r="EV436" s="263" t="s">
        <v>6977</v>
      </c>
      <c r="EW436" s="263" t="s">
        <v>6977</v>
      </c>
      <c r="EX436" s="263" t="s">
        <v>6977</v>
      </c>
      <c r="EY436" s="263" t="s">
        <v>6977</v>
      </c>
      <c r="EZ436" s="263" t="s">
        <v>6977</v>
      </c>
      <c r="FA436" s="263" t="s">
        <v>6977</v>
      </c>
      <c r="FB436" s="263" t="s">
        <v>6977</v>
      </c>
      <c r="FC436" s="263" t="s">
        <v>6977</v>
      </c>
      <c r="FD436" s="263" t="s">
        <v>6977</v>
      </c>
      <c r="FE436" s="263" t="s">
        <v>6977</v>
      </c>
      <c r="FF436" s="263" t="s">
        <v>6977</v>
      </c>
      <c r="FG436" s="263" t="s">
        <v>6977</v>
      </c>
      <c r="FH436" s="263" t="s">
        <v>6977</v>
      </c>
      <c r="FI436" s="263" t="s">
        <v>6977</v>
      </c>
      <c r="FJ436" s="263" t="s">
        <v>6977</v>
      </c>
      <c r="FK436" s="263" t="s">
        <v>6977</v>
      </c>
      <c r="FL436" s="263" t="s">
        <v>6977</v>
      </c>
      <c r="FM436" s="263" t="s">
        <v>6977</v>
      </c>
      <c r="FN436" s="263" t="s">
        <v>6977</v>
      </c>
      <c r="FO436" s="263" t="s">
        <v>6977</v>
      </c>
      <c r="FP436" s="263" t="s">
        <v>6977</v>
      </c>
      <c r="FQ436" s="263" t="s">
        <v>6977</v>
      </c>
      <c r="FR436" s="263" t="s">
        <v>6977</v>
      </c>
      <c r="FS436" s="263" t="s">
        <v>6977</v>
      </c>
      <c r="FT436" s="263" t="s">
        <v>6977</v>
      </c>
      <c r="FU436" s="263" t="s">
        <v>6977</v>
      </c>
      <c r="FV436" s="263" t="s">
        <v>6977</v>
      </c>
      <c r="FW436" s="263" t="s">
        <v>6977</v>
      </c>
      <c r="FX436" s="263" t="s">
        <v>6977</v>
      </c>
      <c r="FY436" s="263" t="s">
        <v>6977</v>
      </c>
      <c r="FZ436" s="263" t="s">
        <v>6977</v>
      </c>
      <c r="GA436" s="263" t="s">
        <v>6977</v>
      </c>
      <c r="GB436" s="263" t="s">
        <v>6977</v>
      </c>
      <c r="GC436" s="263" t="s">
        <v>6977</v>
      </c>
      <c r="GD436" s="263" t="s">
        <v>6977</v>
      </c>
      <c r="GE436" s="263" t="s">
        <v>6977</v>
      </c>
      <c r="GF436" s="263" t="s">
        <v>6977</v>
      </c>
      <c r="GG436" s="263" t="s">
        <v>6977</v>
      </c>
      <c r="GH436" s="263" t="s">
        <v>6977</v>
      </c>
      <c r="GI436" s="263" t="s">
        <v>6977</v>
      </c>
      <c r="GJ436" s="263" t="s">
        <v>6977</v>
      </c>
      <c r="GK436" s="263" t="s">
        <v>6977</v>
      </c>
      <c r="GL436" s="263" t="s">
        <v>6977</v>
      </c>
      <c r="GM436" s="263" t="s">
        <v>6977</v>
      </c>
      <c r="GN436" s="263" t="s">
        <v>6977</v>
      </c>
      <c r="GO436" s="263" t="s">
        <v>6977</v>
      </c>
      <c r="GP436" s="263" t="s">
        <v>6977</v>
      </c>
      <c r="GQ436" s="263" t="s">
        <v>6977</v>
      </c>
      <c r="GR436" s="263" t="s">
        <v>6977</v>
      </c>
      <c r="GS436" s="263" t="s">
        <v>6977</v>
      </c>
      <c r="GT436" s="263" t="s">
        <v>6977</v>
      </c>
      <c r="GU436" s="263" t="s">
        <v>6977</v>
      </c>
      <c r="GV436" s="263" t="s">
        <v>6977</v>
      </c>
      <c r="GW436" s="263" t="s">
        <v>6977</v>
      </c>
      <c r="GX436" s="263" t="s">
        <v>6977</v>
      </c>
      <c r="GY436" s="263" t="s">
        <v>6977</v>
      </c>
      <c r="GZ436" s="263" t="s">
        <v>6977</v>
      </c>
      <c r="HA436" s="263" t="s">
        <v>6977</v>
      </c>
      <c r="HB436" s="263" t="s">
        <v>6977</v>
      </c>
      <c r="HC436" s="263" t="s">
        <v>6977</v>
      </c>
      <c r="HD436" s="263" t="s">
        <v>6977</v>
      </c>
      <c r="HE436" s="263" t="s">
        <v>6977</v>
      </c>
      <c r="HF436" s="263" t="s">
        <v>6977</v>
      </c>
      <c r="HG436" s="263" t="s">
        <v>6977</v>
      </c>
      <c r="HH436" s="263" t="s">
        <v>6977</v>
      </c>
      <c r="HI436" s="263" t="s">
        <v>6977</v>
      </c>
      <c r="HJ436" s="263" t="s">
        <v>6977</v>
      </c>
      <c r="HK436" s="263" t="s">
        <v>6977</v>
      </c>
      <c r="HL436" s="263" t="s">
        <v>6977</v>
      </c>
      <c r="HM436" s="263" t="s">
        <v>6977</v>
      </c>
      <c r="HN436" s="263" t="s">
        <v>6977</v>
      </c>
      <c r="HO436" s="263" t="s">
        <v>6977</v>
      </c>
      <c r="HP436" s="263" t="s">
        <v>6977</v>
      </c>
      <c r="HQ436" s="263" t="s">
        <v>6977</v>
      </c>
    </row>
    <row r="437" spans="3:225">
      <c r="E437" t="s">
        <v>7217</v>
      </c>
      <c r="F437" s="235" t="s">
        <v>7301</v>
      </c>
      <c r="G437" s="260" t="s">
        <v>7206</v>
      </c>
      <c r="H437" s="261" t="s">
        <v>7213</v>
      </c>
      <c r="I437" s="263">
        <v>681676.02060000005</v>
      </c>
      <c r="J437" s="263">
        <v>13242500</v>
      </c>
      <c r="K437" s="263">
        <v>65661.884699999995</v>
      </c>
      <c r="L437" s="263" t="s">
        <v>135</v>
      </c>
      <c r="M437" s="263" t="s">
        <v>135</v>
      </c>
      <c r="N437" s="263">
        <v>17285600</v>
      </c>
      <c r="O437" s="263">
        <v>73715000</v>
      </c>
      <c r="P437" s="263">
        <v>299332.23440000002</v>
      </c>
      <c r="Q437" s="263">
        <v>20476.7677</v>
      </c>
      <c r="R437" s="263">
        <v>3234100</v>
      </c>
      <c r="S437" s="263">
        <v>5883200</v>
      </c>
      <c r="T437" s="263">
        <v>48866.265299999999</v>
      </c>
      <c r="U437" s="263">
        <v>158894.954</v>
      </c>
      <c r="V437" s="263" t="s">
        <v>135</v>
      </c>
      <c r="W437" s="263">
        <v>53486.794199999997</v>
      </c>
      <c r="X437" s="263">
        <v>2437900</v>
      </c>
      <c r="Y437" s="263">
        <v>837276.08349999995</v>
      </c>
      <c r="Z437" s="263" t="s">
        <v>135</v>
      </c>
      <c r="AA437" s="263">
        <v>41655900</v>
      </c>
      <c r="AB437" s="263" t="s">
        <v>135</v>
      </c>
      <c r="AC437" s="263">
        <v>23966.185300000001</v>
      </c>
      <c r="AD437" s="263" t="s">
        <v>135</v>
      </c>
      <c r="AE437" s="263">
        <v>223944.79130000001</v>
      </c>
      <c r="AF437" s="263">
        <v>2004300.0000000002</v>
      </c>
      <c r="AG437" s="263">
        <v>309102.44400000002</v>
      </c>
      <c r="AH437" s="263" t="s">
        <v>135</v>
      </c>
      <c r="AI437" s="263">
        <v>53618.652900000001</v>
      </c>
      <c r="AJ437" s="263">
        <v>440402.88260000001</v>
      </c>
      <c r="AK437" s="263">
        <v>13246.4609</v>
      </c>
      <c r="AL437" s="263">
        <v>56488.080999999998</v>
      </c>
      <c r="AM437" s="263">
        <v>53758.883900000001</v>
      </c>
      <c r="AN437" s="263">
        <v>1235400</v>
      </c>
      <c r="AO437" s="263">
        <v>123998.1685</v>
      </c>
      <c r="AP437" s="263" t="s">
        <v>135</v>
      </c>
      <c r="AQ437" s="263">
        <v>767278.65500000003</v>
      </c>
      <c r="AR437" s="263">
        <v>305404.5258</v>
      </c>
      <c r="AS437" s="263">
        <v>5623.9017000000003</v>
      </c>
      <c r="AT437" s="263">
        <v>234105.264</v>
      </c>
      <c r="AU437" s="263">
        <v>6337100</v>
      </c>
      <c r="AV437" s="263" t="s">
        <v>135</v>
      </c>
      <c r="AW437" s="263">
        <v>283284.42340000003</v>
      </c>
      <c r="AX437" s="263" t="s">
        <v>135</v>
      </c>
      <c r="AY437" s="263">
        <v>2251900</v>
      </c>
      <c r="AZ437" s="263">
        <v>5705900</v>
      </c>
      <c r="BA437" s="263">
        <v>2238.9344999999998</v>
      </c>
      <c r="BB437" s="263">
        <v>92907.608900000007</v>
      </c>
      <c r="BC437" s="263" t="s">
        <v>135</v>
      </c>
      <c r="BD437" s="263" t="s">
        <v>135</v>
      </c>
      <c r="BE437" s="263">
        <v>41783.615299999998</v>
      </c>
      <c r="BF437" s="263" t="s">
        <v>135</v>
      </c>
      <c r="BG437" s="263">
        <v>3893900</v>
      </c>
      <c r="BH437" s="263" t="s">
        <v>135</v>
      </c>
      <c r="BI437" s="263">
        <v>91817.815000000002</v>
      </c>
      <c r="BJ437" s="263">
        <v>12856.76</v>
      </c>
      <c r="BK437" s="263">
        <v>61132.923300000002</v>
      </c>
      <c r="BL437" s="263">
        <v>292287.39689999999</v>
      </c>
      <c r="BM437" s="263">
        <v>5088000</v>
      </c>
      <c r="BN437" s="263">
        <v>22861.538700000001</v>
      </c>
      <c r="BO437" s="263">
        <v>60749.756399999998</v>
      </c>
      <c r="BP437" s="263">
        <v>12455500</v>
      </c>
      <c r="BQ437" s="263">
        <v>87096.1011</v>
      </c>
      <c r="BR437" s="263">
        <v>34901.795599999998</v>
      </c>
      <c r="BS437" s="263">
        <v>1409800</v>
      </c>
      <c r="BT437" s="263">
        <v>60625.840199999999</v>
      </c>
      <c r="BU437" s="263">
        <v>187966.3333</v>
      </c>
      <c r="BV437" s="263">
        <v>4361200</v>
      </c>
      <c r="BW437" s="263">
        <v>1922900</v>
      </c>
      <c r="BX437" s="263" t="s">
        <v>135</v>
      </c>
      <c r="BY437" s="263" t="s">
        <v>135</v>
      </c>
      <c r="BZ437" s="263" t="s">
        <v>135</v>
      </c>
      <c r="CA437" s="263" t="s">
        <v>135</v>
      </c>
      <c r="CB437" s="263" t="s">
        <v>135</v>
      </c>
      <c r="CC437" s="263">
        <v>3134300</v>
      </c>
      <c r="CD437" s="263">
        <v>673473.37829999998</v>
      </c>
      <c r="CE437" s="263" t="s">
        <v>135</v>
      </c>
      <c r="CF437" s="263" t="s">
        <v>135</v>
      </c>
      <c r="CG437" s="263">
        <v>201618.90030000001</v>
      </c>
      <c r="CH437" s="263">
        <v>1781200.0000000002</v>
      </c>
      <c r="CI437" s="263">
        <v>53477.280200000001</v>
      </c>
      <c r="CJ437" s="263">
        <v>53390.363299999997</v>
      </c>
      <c r="CK437" s="263" t="s">
        <v>135</v>
      </c>
      <c r="CL437" s="263">
        <v>74771.316800000001</v>
      </c>
      <c r="CM437" s="263">
        <v>22468.894700000001</v>
      </c>
      <c r="CN437" s="263">
        <v>5127.3067000000001</v>
      </c>
      <c r="CO437" s="263">
        <v>8326.8323999999993</v>
      </c>
      <c r="CP437" s="263">
        <v>74820.294899999994</v>
      </c>
      <c r="CQ437" s="263" t="s">
        <v>135</v>
      </c>
      <c r="CR437" s="263" t="s">
        <v>135</v>
      </c>
      <c r="CS437" s="263">
        <v>2404900</v>
      </c>
      <c r="CT437" s="263">
        <v>193864.01370000001</v>
      </c>
      <c r="CU437" s="263">
        <v>5713700</v>
      </c>
      <c r="CV437" s="263" t="s">
        <v>135</v>
      </c>
      <c r="CW437" s="263">
        <v>159100.1813</v>
      </c>
      <c r="CX437" s="263">
        <v>1033700.0000000001</v>
      </c>
      <c r="CY437" s="263">
        <v>175352.86600000001</v>
      </c>
      <c r="CZ437" s="263">
        <v>243082.1966</v>
      </c>
      <c r="DA437" s="263">
        <v>443285.86210000003</v>
      </c>
      <c r="DB437" s="263">
        <v>228331.8885</v>
      </c>
      <c r="DC437" s="263" t="s">
        <v>135</v>
      </c>
      <c r="DD437" s="263">
        <v>5374100</v>
      </c>
      <c r="DE437" s="263">
        <v>1158200</v>
      </c>
      <c r="DF437" s="263">
        <v>519321.86</v>
      </c>
      <c r="DG437" s="263">
        <v>67719.131399999998</v>
      </c>
      <c r="DH437" s="263">
        <v>47907.982000000004</v>
      </c>
      <c r="DI437" s="263" t="s">
        <v>135</v>
      </c>
      <c r="DJ437" s="263" t="s">
        <v>135</v>
      </c>
      <c r="DK437" s="263">
        <v>286007.25</v>
      </c>
      <c r="DL437" s="263" t="s">
        <v>135</v>
      </c>
      <c r="DM437" s="263">
        <v>4750600</v>
      </c>
      <c r="DN437" s="263" t="s">
        <v>135</v>
      </c>
      <c r="DO437" s="263">
        <v>2164500</v>
      </c>
      <c r="DP437" s="263">
        <v>138693.59</v>
      </c>
      <c r="DQ437" s="263" t="s">
        <v>135</v>
      </c>
      <c r="DR437" s="263" t="s">
        <v>135</v>
      </c>
      <c r="DS437" s="263">
        <v>378430.66</v>
      </c>
      <c r="DT437" s="263" t="s">
        <v>135</v>
      </c>
      <c r="DU437" s="263" t="s">
        <v>135</v>
      </c>
      <c r="DV437" s="263">
        <v>28435100</v>
      </c>
      <c r="DW437" s="263">
        <v>43495.464599999999</v>
      </c>
      <c r="DX437" s="263">
        <v>17366.625</v>
      </c>
      <c r="DY437" s="263">
        <v>55033.151700000002</v>
      </c>
      <c r="DZ437" s="263">
        <v>9559.2106000000003</v>
      </c>
      <c r="EA437" s="263" t="s">
        <v>135</v>
      </c>
      <c r="EB437" s="263" t="s">
        <v>135</v>
      </c>
      <c r="EC437" s="263" t="s">
        <v>135</v>
      </c>
      <c r="ED437" s="263">
        <v>14357.678</v>
      </c>
      <c r="EE437" s="263">
        <v>10485100</v>
      </c>
      <c r="EF437" s="263">
        <v>451491.33049999998</v>
      </c>
      <c r="EG437" s="263" t="s">
        <v>135</v>
      </c>
      <c r="EH437" s="263">
        <v>17784500</v>
      </c>
      <c r="EI437" s="263" t="s">
        <v>135</v>
      </c>
      <c r="EJ437" s="263" t="s">
        <v>135</v>
      </c>
      <c r="EK437" s="263">
        <v>1042000</v>
      </c>
      <c r="EL437" s="263">
        <v>34214.593000000001</v>
      </c>
      <c r="EM437" s="263" t="s">
        <v>135</v>
      </c>
      <c r="EN437" s="263">
        <v>992218.36</v>
      </c>
      <c r="EO437" s="263">
        <v>73537.263999999996</v>
      </c>
      <c r="EP437" s="263" t="s">
        <v>6977</v>
      </c>
      <c r="EQ437" s="263" t="s">
        <v>6977</v>
      </c>
      <c r="ER437" s="263" t="s">
        <v>6977</v>
      </c>
      <c r="ES437" s="263" t="s">
        <v>6977</v>
      </c>
      <c r="ET437" s="263" t="s">
        <v>6977</v>
      </c>
      <c r="EU437" s="263" t="s">
        <v>6977</v>
      </c>
      <c r="EV437" s="263" t="s">
        <v>6977</v>
      </c>
      <c r="EW437" s="263" t="s">
        <v>6977</v>
      </c>
      <c r="EX437" s="263" t="s">
        <v>6977</v>
      </c>
      <c r="EY437" s="263" t="s">
        <v>6977</v>
      </c>
      <c r="EZ437" s="263" t="s">
        <v>6977</v>
      </c>
      <c r="FA437" s="263" t="s">
        <v>6977</v>
      </c>
      <c r="FB437" s="263" t="s">
        <v>6977</v>
      </c>
      <c r="FC437" s="263" t="s">
        <v>6977</v>
      </c>
      <c r="FD437" s="263" t="s">
        <v>6977</v>
      </c>
      <c r="FE437" s="263" t="s">
        <v>6977</v>
      </c>
      <c r="FF437" s="263" t="s">
        <v>6977</v>
      </c>
      <c r="FG437" s="263" t="s">
        <v>6977</v>
      </c>
      <c r="FH437" s="263" t="s">
        <v>6977</v>
      </c>
      <c r="FI437" s="263" t="s">
        <v>6977</v>
      </c>
      <c r="FJ437" s="263" t="s">
        <v>6977</v>
      </c>
      <c r="FK437" s="263" t="s">
        <v>6977</v>
      </c>
      <c r="FL437" s="263" t="s">
        <v>6977</v>
      </c>
      <c r="FM437" s="263" t="s">
        <v>6977</v>
      </c>
      <c r="FN437" s="263" t="s">
        <v>6977</v>
      </c>
      <c r="FO437" s="263" t="s">
        <v>6977</v>
      </c>
      <c r="FP437" s="263" t="s">
        <v>6977</v>
      </c>
      <c r="FQ437" s="263" t="s">
        <v>6977</v>
      </c>
      <c r="FR437" s="263" t="s">
        <v>6977</v>
      </c>
      <c r="FS437" s="263" t="s">
        <v>6977</v>
      </c>
      <c r="FT437" s="263" t="s">
        <v>6977</v>
      </c>
      <c r="FU437" s="263" t="s">
        <v>6977</v>
      </c>
      <c r="FV437" s="263" t="s">
        <v>6977</v>
      </c>
      <c r="FW437" s="263" t="s">
        <v>6977</v>
      </c>
      <c r="FX437" s="263" t="s">
        <v>6977</v>
      </c>
      <c r="FY437" s="263" t="s">
        <v>6977</v>
      </c>
      <c r="FZ437" s="263" t="s">
        <v>6977</v>
      </c>
      <c r="GA437" s="263" t="s">
        <v>6977</v>
      </c>
      <c r="GB437" s="263" t="s">
        <v>6977</v>
      </c>
      <c r="GC437" s="263" t="s">
        <v>6977</v>
      </c>
      <c r="GD437" s="263" t="s">
        <v>6977</v>
      </c>
      <c r="GE437" s="263" t="s">
        <v>6977</v>
      </c>
      <c r="GF437" s="263" t="s">
        <v>6977</v>
      </c>
      <c r="GG437" s="263" t="s">
        <v>6977</v>
      </c>
      <c r="GH437" s="263" t="s">
        <v>6977</v>
      </c>
      <c r="GI437" s="263" t="s">
        <v>6977</v>
      </c>
      <c r="GJ437" s="263" t="s">
        <v>6977</v>
      </c>
      <c r="GK437" s="263" t="s">
        <v>6977</v>
      </c>
      <c r="GL437" s="263" t="s">
        <v>6977</v>
      </c>
      <c r="GM437" s="263" t="s">
        <v>6977</v>
      </c>
      <c r="GN437" s="263" t="s">
        <v>6977</v>
      </c>
      <c r="GO437" s="263" t="s">
        <v>6977</v>
      </c>
      <c r="GP437" s="263" t="s">
        <v>6977</v>
      </c>
      <c r="GQ437" s="263" t="s">
        <v>6977</v>
      </c>
      <c r="GR437" s="263" t="s">
        <v>6977</v>
      </c>
      <c r="GS437" s="263" t="s">
        <v>6977</v>
      </c>
      <c r="GT437" s="263" t="s">
        <v>6977</v>
      </c>
      <c r="GU437" s="263" t="s">
        <v>6977</v>
      </c>
      <c r="GV437" s="263" t="s">
        <v>6977</v>
      </c>
      <c r="GW437" s="263" t="s">
        <v>6977</v>
      </c>
      <c r="GX437" s="263" t="s">
        <v>6977</v>
      </c>
      <c r="GY437" s="263" t="s">
        <v>6977</v>
      </c>
      <c r="GZ437" s="263" t="s">
        <v>6977</v>
      </c>
      <c r="HA437" s="263" t="s">
        <v>6977</v>
      </c>
      <c r="HB437" s="263" t="s">
        <v>6977</v>
      </c>
      <c r="HC437" s="263" t="s">
        <v>6977</v>
      </c>
      <c r="HD437" s="263" t="s">
        <v>6977</v>
      </c>
      <c r="HE437" s="263" t="s">
        <v>6977</v>
      </c>
      <c r="HF437" s="263" t="s">
        <v>6977</v>
      </c>
      <c r="HG437" s="263" t="s">
        <v>6977</v>
      </c>
      <c r="HH437" s="263" t="s">
        <v>6977</v>
      </c>
      <c r="HI437" s="263" t="s">
        <v>6977</v>
      </c>
      <c r="HJ437" s="263" t="s">
        <v>6977</v>
      </c>
      <c r="HK437" s="263" t="s">
        <v>6977</v>
      </c>
      <c r="HL437" s="263" t="s">
        <v>6977</v>
      </c>
      <c r="HM437" s="263" t="s">
        <v>6977</v>
      </c>
      <c r="HN437" s="263" t="s">
        <v>6977</v>
      </c>
      <c r="HO437" s="263" t="s">
        <v>6977</v>
      </c>
      <c r="HP437" s="263" t="s">
        <v>6977</v>
      </c>
      <c r="HQ437" s="263" t="s">
        <v>6977</v>
      </c>
    </row>
    <row r="438" spans="3:225">
      <c r="E438" s="212" t="s">
        <v>7302</v>
      </c>
      <c r="F438" s="235" t="s">
        <v>7303</v>
      </c>
      <c r="G438" s="260"/>
      <c r="H438" s="261"/>
      <c r="I438" s="263">
        <v>417418.12906569603</v>
      </c>
      <c r="J438" s="263">
        <v>14461766.445607252</v>
      </c>
      <c r="K438" s="263">
        <v>45378.610200936862</v>
      </c>
      <c r="L438" s="263">
        <v>2038.4308687042594</v>
      </c>
      <c r="M438" s="263">
        <v>177890.41961648234</v>
      </c>
      <c r="N438" s="263">
        <v>21399243.734689943</v>
      </c>
      <c r="O438" s="263">
        <v>59704322.119247638</v>
      </c>
      <c r="P438" s="263">
        <v>72168.094520280007</v>
      </c>
      <c r="Q438" s="263">
        <v>10314.466673291005</v>
      </c>
      <c r="R438" s="263">
        <v>6131128.4905732851</v>
      </c>
      <c r="S438" s="263">
        <v>6156119.6862798799</v>
      </c>
      <c r="T438" s="263">
        <v>67138.503937578382</v>
      </c>
      <c r="U438" s="263">
        <v>184394.29728747165</v>
      </c>
      <c r="V438" s="263">
        <v>89144.634149993231</v>
      </c>
      <c r="W438" s="263">
        <v>25356.440653237471</v>
      </c>
      <c r="X438" s="263">
        <v>956653.53774211998</v>
      </c>
      <c r="Y438" s="263">
        <v>1015163.5836425618</v>
      </c>
      <c r="Z438" s="263" t="s">
        <v>135</v>
      </c>
      <c r="AA438" s="263">
        <v>59208962.540660784</v>
      </c>
      <c r="AB438" s="263" t="s">
        <v>135</v>
      </c>
      <c r="AC438" s="263">
        <v>15080.999156274203</v>
      </c>
      <c r="AD438" s="263" t="s">
        <v>135</v>
      </c>
      <c r="AE438" s="263">
        <v>180728.88623436523</v>
      </c>
      <c r="AF438" s="263">
        <v>2069470.3829648134</v>
      </c>
      <c r="AG438" s="263">
        <v>260842.46650628699</v>
      </c>
      <c r="AH438" s="263" t="s">
        <v>135</v>
      </c>
      <c r="AI438" s="263">
        <v>47600.95317524681</v>
      </c>
      <c r="AJ438" s="263">
        <v>1027571.9146659999</v>
      </c>
      <c r="AK438" s="263">
        <v>11593.591565573246</v>
      </c>
      <c r="AL438" s="263">
        <v>38531.153657999996</v>
      </c>
      <c r="AM438" s="263">
        <v>24761.436142006831</v>
      </c>
      <c r="AN438" s="263">
        <v>966010.47232856159</v>
      </c>
      <c r="AO438" s="263">
        <v>127492.81305965976</v>
      </c>
      <c r="AP438" s="263" t="s">
        <v>135</v>
      </c>
      <c r="AQ438" s="263">
        <v>1196576.2295405548</v>
      </c>
      <c r="AR438" s="263">
        <v>279735.37347799999</v>
      </c>
      <c r="AS438" s="263">
        <v>23359.27572942575</v>
      </c>
      <c r="AT438" s="263">
        <v>274068.47407020378</v>
      </c>
      <c r="AU438" s="263">
        <v>7557581.7155115502</v>
      </c>
      <c r="AV438" s="263">
        <v>7379.6437074189016</v>
      </c>
      <c r="AW438" s="263">
        <v>321848.40869719</v>
      </c>
      <c r="AX438" s="263">
        <v>10028.184665881439</v>
      </c>
      <c r="AY438" s="263">
        <v>2547634.5973646892</v>
      </c>
      <c r="AZ438" s="263">
        <v>5013599.2777877245</v>
      </c>
      <c r="BA438" s="263" t="s">
        <v>135</v>
      </c>
      <c r="BB438" s="263">
        <v>74793.174553999997</v>
      </c>
      <c r="BC438" s="263">
        <v>8823.8288429999993</v>
      </c>
      <c r="BD438" s="263" t="s">
        <v>135</v>
      </c>
      <c r="BE438" s="263">
        <v>17235.177683590409</v>
      </c>
      <c r="BF438" s="263">
        <v>202358.39644751398</v>
      </c>
      <c r="BG438" s="263">
        <v>4214060.8507430097</v>
      </c>
      <c r="BH438" s="263">
        <v>217387.15463890528</v>
      </c>
      <c r="BI438" s="263">
        <v>174069.04545982261</v>
      </c>
      <c r="BJ438" s="263">
        <v>4313.3062084720004</v>
      </c>
      <c r="BK438" s="263">
        <v>53006.996525000002</v>
      </c>
      <c r="BL438" s="263">
        <v>344475.37159904302</v>
      </c>
      <c r="BM438" s="263">
        <v>6709749.9390222616</v>
      </c>
      <c r="BN438" s="263">
        <v>21959.007974077667</v>
      </c>
      <c r="BO438" s="263">
        <v>64578.630025000006</v>
      </c>
      <c r="BP438" s="263">
        <v>13039277.575401377</v>
      </c>
      <c r="BQ438" s="263">
        <v>142699.48060900002</v>
      </c>
      <c r="BR438" s="263">
        <v>31636.583905</v>
      </c>
      <c r="BS438" s="263">
        <v>1351313.8599793459</v>
      </c>
      <c r="BT438" s="263">
        <v>53157.436953999997</v>
      </c>
      <c r="BU438" s="263">
        <v>207695.552516</v>
      </c>
      <c r="BV438" s="263">
        <v>4462290.1564994603</v>
      </c>
      <c r="BW438" s="263">
        <v>660996.16683422844</v>
      </c>
      <c r="BX438" s="263" t="s">
        <v>135</v>
      </c>
      <c r="BY438" s="263" t="s">
        <v>135</v>
      </c>
      <c r="BZ438" s="263">
        <v>67773.636144419346</v>
      </c>
      <c r="CA438" s="263">
        <v>7078.8854971123856</v>
      </c>
      <c r="CB438" s="263" t="s">
        <v>135</v>
      </c>
      <c r="CC438" s="263">
        <v>3013443.3591471594</v>
      </c>
      <c r="CD438" s="263">
        <v>1095235.8236952331</v>
      </c>
      <c r="CE438" s="263">
        <v>1250.8791453725</v>
      </c>
      <c r="CF438" s="263" t="s">
        <v>135</v>
      </c>
      <c r="CG438" s="263">
        <v>147378.33909000002</v>
      </c>
      <c r="CH438" s="263">
        <v>1796689.5470702774</v>
      </c>
      <c r="CI438" s="263">
        <v>41774.981131473127</v>
      </c>
      <c r="CJ438" s="263">
        <v>16556.073135855</v>
      </c>
      <c r="CK438" s="263">
        <v>19675.149790465704</v>
      </c>
      <c r="CL438" s="263">
        <v>59578.979839</v>
      </c>
      <c r="CM438" s="263">
        <v>12522.916152226753</v>
      </c>
      <c r="CN438" s="263">
        <v>3274.7892825999893</v>
      </c>
      <c r="CO438" s="263">
        <v>20452.182716520063</v>
      </c>
      <c r="CP438" s="263">
        <v>64949.487522135387</v>
      </c>
      <c r="CQ438" s="263">
        <v>12248789.417186607</v>
      </c>
      <c r="CR438" s="263">
        <v>4092199.2428855468</v>
      </c>
      <c r="CS438" s="263">
        <v>2717158.8329038229</v>
      </c>
      <c r="CT438" s="263">
        <v>119751.545081</v>
      </c>
      <c r="CU438" s="263">
        <v>4049851.5196068892</v>
      </c>
      <c r="CV438" s="263">
        <v>10892830.979495613</v>
      </c>
      <c r="CW438" s="263">
        <v>180563.13327799999</v>
      </c>
      <c r="CX438" s="263">
        <v>1076917.0231395834</v>
      </c>
      <c r="CY438" s="263">
        <v>154342.618261</v>
      </c>
      <c r="CZ438" s="263">
        <v>383059.59241121</v>
      </c>
      <c r="DA438" s="263">
        <v>406256.92703699996</v>
      </c>
      <c r="DB438" s="263">
        <v>79936.323361791161</v>
      </c>
      <c r="DC438" s="263">
        <v>44210.625608279566</v>
      </c>
      <c r="DD438" s="263">
        <v>4968738.3168063611</v>
      </c>
      <c r="DE438" s="263">
        <v>1743515.3521653484</v>
      </c>
      <c r="DF438" s="263">
        <v>560846.34101940005</v>
      </c>
      <c r="DG438" s="263">
        <v>56529.215579999996</v>
      </c>
      <c r="DH438" s="263">
        <v>34823.128945084005</v>
      </c>
      <c r="DI438" s="263">
        <v>29339.771203999997</v>
      </c>
      <c r="DJ438" s="263">
        <v>198502.77662692737</v>
      </c>
      <c r="DK438" s="263">
        <v>137553.02855262265</v>
      </c>
      <c r="DL438" s="263">
        <v>8581.1008872057973</v>
      </c>
      <c r="DM438" s="263">
        <v>6097344.6242041914</v>
      </c>
      <c r="DN438" s="263">
        <v>333829.72237902525</v>
      </c>
      <c r="DO438" s="263">
        <v>2188809.5796004552</v>
      </c>
      <c r="DP438" s="263">
        <v>77362.664357506263</v>
      </c>
      <c r="DQ438" s="263">
        <v>42883.442204037347</v>
      </c>
      <c r="DR438" s="263" t="s">
        <v>135</v>
      </c>
      <c r="DS438" s="263">
        <v>476319.01073970913</v>
      </c>
      <c r="DT438" s="263">
        <v>32838.371517921158</v>
      </c>
      <c r="DU438" s="263" t="s">
        <v>135</v>
      </c>
      <c r="DV438" s="263">
        <v>50595936.456400424</v>
      </c>
      <c r="DW438" s="263">
        <v>81998.159999999989</v>
      </c>
      <c r="DX438" s="263">
        <v>21514.529740244907</v>
      </c>
      <c r="DY438" s="263">
        <v>52576.408077000007</v>
      </c>
      <c r="DZ438" s="263">
        <v>125883.89480894644</v>
      </c>
      <c r="EA438" s="263">
        <v>62674.690210096422</v>
      </c>
      <c r="EB438" s="263">
        <v>30954.042894969323</v>
      </c>
      <c r="EC438" s="263">
        <v>30626.196760665414</v>
      </c>
      <c r="ED438" s="263">
        <v>12919.245761202708</v>
      </c>
      <c r="EE438" s="263">
        <v>10554166.585472794</v>
      </c>
      <c r="EF438" s="263">
        <v>423543.49107799999</v>
      </c>
      <c r="EG438" s="263">
        <v>120628.80436161601</v>
      </c>
      <c r="EH438" s="263">
        <v>16002272.007340599</v>
      </c>
      <c r="EI438" s="263" t="s">
        <v>135</v>
      </c>
      <c r="EJ438" s="263" t="s">
        <v>135</v>
      </c>
      <c r="EK438" s="263">
        <v>687113.84810048994</v>
      </c>
      <c r="EL438" s="263">
        <v>37866.320905761881</v>
      </c>
      <c r="EM438" s="263">
        <v>2574865.4332500892</v>
      </c>
      <c r="EN438" s="263">
        <v>1386614.5303985251</v>
      </c>
      <c r="EO438" s="263">
        <v>346674.20890308556</v>
      </c>
      <c r="EP438" s="263" t="s">
        <v>6977</v>
      </c>
      <c r="EQ438" s="263" t="s">
        <v>6977</v>
      </c>
      <c r="ER438" s="263" t="s">
        <v>6977</v>
      </c>
      <c r="ES438" s="263" t="s">
        <v>6977</v>
      </c>
      <c r="ET438" s="263" t="s">
        <v>6977</v>
      </c>
      <c r="EU438" s="263" t="s">
        <v>6977</v>
      </c>
      <c r="EV438" s="263" t="s">
        <v>6977</v>
      </c>
      <c r="EW438" s="263" t="s">
        <v>6977</v>
      </c>
      <c r="EX438" s="263" t="s">
        <v>6977</v>
      </c>
      <c r="EY438" s="263" t="s">
        <v>6977</v>
      </c>
      <c r="EZ438" s="263" t="s">
        <v>6977</v>
      </c>
      <c r="FA438" s="263" t="s">
        <v>6977</v>
      </c>
      <c r="FB438" s="263" t="s">
        <v>6977</v>
      </c>
      <c r="FC438" s="263" t="s">
        <v>6977</v>
      </c>
      <c r="FD438" s="263" t="s">
        <v>6977</v>
      </c>
      <c r="FE438" s="263" t="s">
        <v>6977</v>
      </c>
      <c r="FF438" s="263" t="s">
        <v>6977</v>
      </c>
      <c r="FG438" s="263" t="s">
        <v>6977</v>
      </c>
      <c r="FH438" s="263" t="s">
        <v>6977</v>
      </c>
      <c r="FI438" s="263" t="s">
        <v>6977</v>
      </c>
      <c r="FJ438" s="263" t="s">
        <v>6977</v>
      </c>
      <c r="FK438" s="263" t="s">
        <v>6977</v>
      </c>
      <c r="FL438" s="263" t="s">
        <v>6977</v>
      </c>
      <c r="FM438" s="263" t="s">
        <v>6977</v>
      </c>
      <c r="FN438" s="263" t="s">
        <v>6977</v>
      </c>
      <c r="FO438" s="263" t="s">
        <v>6977</v>
      </c>
      <c r="FP438" s="263" t="s">
        <v>6977</v>
      </c>
      <c r="FQ438" s="263" t="s">
        <v>6977</v>
      </c>
      <c r="FR438" s="263" t="s">
        <v>6977</v>
      </c>
      <c r="FS438" s="263" t="s">
        <v>6977</v>
      </c>
      <c r="FT438" s="263" t="s">
        <v>6977</v>
      </c>
      <c r="FU438" s="263" t="s">
        <v>6977</v>
      </c>
      <c r="FV438" s="263" t="s">
        <v>6977</v>
      </c>
      <c r="FW438" s="263" t="s">
        <v>6977</v>
      </c>
      <c r="FX438" s="263" t="s">
        <v>6977</v>
      </c>
      <c r="FY438" s="263" t="s">
        <v>6977</v>
      </c>
      <c r="FZ438" s="263" t="s">
        <v>6977</v>
      </c>
      <c r="GA438" s="263" t="s">
        <v>6977</v>
      </c>
      <c r="GB438" s="263" t="s">
        <v>6977</v>
      </c>
      <c r="GC438" s="263" t="s">
        <v>6977</v>
      </c>
      <c r="GD438" s="263" t="s">
        <v>6977</v>
      </c>
      <c r="GE438" s="263" t="s">
        <v>6977</v>
      </c>
      <c r="GF438" s="263" t="s">
        <v>6977</v>
      </c>
      <c r="GG438" s="263" t="s">
        <v>6977</v>
      </c>
      <c r="GH438" s="263" t="s">
        <v>6977</v>
      </c>
      <c r="GI438" s="263" t="s">
        <v>6977</v>
      </c>
      <c r="GJ438" s="263" t="s">
        <v>6977</v>
      </c>
      <c r="GK438" s="263" t="s">
        <v>6977</v>
      </c>
      <c r="GL438" s="263" t="s">
        <v>6977</v>
      </c>
      <c r="GM438" s="263" t="s">
        <v>6977</v>
      </c>
      <c r="GN438" s="263" t="s">
        <v>6977</v>
      </c>
      <c r="GO438" s="263" t="s">
        <v>6977</v>
      </c>
      <c r="GP438" s="263" t="s">
        <v>6977</v>
      </c>
      <c r="GQ438" s="263" t="s">
        <v>6977</v>
      </c>
      <c r="GR438" s="263" t="s">
        <v>6977</v>
      </c>
      <c r="GS438" s="263" t="s">
        <v>6977</v>
      </c>
      <c r="GT438" s="263" t="s">
        <v>6977</v>
      </c>
      <c r="GU438" s="263" t="s">
        <v>6977</v>
      </c>
      <c r="GV438" s="263" t="s">
        <v>6977</v>
      </c>
      <c r="GW438" s="263" t="s">
        <v>6977</v>
      </c>
      <c r="GX438" s="263" t="s">
        <v>6977</v>
      </c>
      <c r="GY438" s="263" t="s">
        <v>6977</v>
      </c>
      <c r="GZ438" s="263" t="s">
        <v>6977</v>
      </c>
      <c r="HA438" s="263" t="s">
        <v>6977</v>
      </c>
      <c r="HB438" s="263" t="s">
        <v>6977</v>
      </c>
      <c r="HC438" s="263" t="s">
        <v>6977</v>
      </c>
      <c r="HD438" s="263" t="s">
        <v>6977</v>
      </c>
      <c r="HE438" s="263" t="s">
        <v>6977</v>
      </c>
      <c r="HF438" s="263" t="s">
        <v>6977</v>
      </c>
      <c r="HG438" s="263" t="s">
        <v>6977</v>
      </c>
      <c r="HH438" s="263" t="s">
        <v>6977</v>
      </c>
      <c r="HI438" s="263" t="s">
        <v>6977</v>
      </c>
      <c r="HJ438" s="263" t="s">
        <v>6977</v>
      </c>
      <c r="HK438" s="263" t="s">
        <v>6977</v>
      </c>
      <c r="HL438" s="263" t="s">
        <v>6977</v>
      </c>
      <c r="HM438" s="263" t="s">
        <v>6977</v>
      </c>
      <c r="HN438" s="263" t="s">
        <v>6977</v>
      </c>
      <c r="HO438" s="263" t="s">
        <v>6977</v>
      </c>
      <c r="HP438" s="263" t="s">
        <v>6977</v>
      </c>
      <c r="HQ438" s="263" t="s">
        <v>6977</v>
      </c>
    </row>
    <row r="439" spans="3:225">
      <c r="C439" s="273"/>
      <c r="D439" s="238" t="s">
        <v>7304</v>
      </c>
      <c r="E439" s="212"/>
      <c r="F439" s="239"/>
      <c r="G439" s="260" t="s">
        <v>7219</v>
      </c>
      <c r="H439" s="261" t="s">
        <v>7219</v>
      </c>
      <c r="I439" s="263" t="s">
        <v>7219</v>
      </c>
      <c r="J439" s="263" t="s">
        <v>7219</v>
      </c>
      <c r="K439" s="263" t="s">
        <v>7219</v>
      </c>
      <c r="L439" s="263" t="s">
        <v>7219</v>
      </c>
      <c r="M439" s="263" t="s">
        <v>7219</v>
      </c>
      <c r="N439" s="263" t="s">
        <v>7219</v>
      </c>
      <c r="O439" s="263" t="s">
        <v>7219</v>
      </c>
      <c r="P439" s="263" t="s">
        <v>7219</v>
      </c>
      <c r="Q439" s="263" t="s">
        <v>7219</v>
      </c>
      <c r="R439" s="263" t="s">
        <v>7219</v>
      </c>
      <c r="S439" s="263" t="s">
        <v>7219</v>
      </c>
      <c r="T439" s="263" t="s">
        <v>7219</v>
      </c>
      <c r="U439" s="263" t="s">
        <v>7219</v>
      </c>
      <c r="V439" s="263" t="s">
        <v>7219</v>
      </c>
      <c r="W439" s="263" t="s">
        <v>7219</v>
      </c>
      <c r="X439" s="263" t="s">
        <v>7219</v>
      </c>
      <c r="Y439" s="263" t="s">
        <v>7219</v>
      </c>
      <c r="Z439" s="263" t="s">
        <v>7219</v>
      </c>
      <c r="AA439" s="263" t="s">
        <v>7219</v>
      </c>
      <c r="AB439" s="263" t="s">
        <v>7219</v>
      </c>
      <c r="AC439" s="263" t="s">
        <v>7219</v>
      </c>
      <c r="AD439" s="263" t="s">
        <v>7219</v>
      </c>
      <c r="AE439" s="263" t="s">
        <v>7219</v>
      </c>
      <c r="AF439" s="263" t="s">
        <v>7219</v>
      </c>
      <c r="AG439" s="263" t="s">
        <v>7219</v>
      </c>
      <c r="AH439" s="263" t="s">
        <v>7219</v>
      </c>
      <c r="AI439" s="263" t="s">
        <v>7219</v>
      </c>
      <c r="AJ439" s="263" t="s">
        <v>7219</v>
      </c>
      <c r="AK439" s="263" t="s">
        <v>7219</v>
      </c>
      <c r="AL439" s="263" t="s">
        <v>7219</v>
      </c>
      <c r="AM439" s="263" t="s">
        <v>7219</v>
      </c>
      <c r="AN439" s="263" t="s">
        <v>7219</v>
      </c>
      <c r="AO439" s="263" t="s">
        <v>7219</v>
      </c>
      <c r="AP439" s="263" t="s">
        <v>7219</v>
      </c>
      <c r="AQ439" s="263" t="s">
        <v>7219</v>
      </c>
      <c r="AR439" s="263" t="s">
        <v>7219</v>
      </c>
      <c r="AS439" s="263" t="s">
        <v>7219</v>
      </c>
      <c r="AT439" s="263" t="s">
        <v>7219</v>
      </c>
      <c r="AU439" s="263" t="s">
        <v>7219</v>
      </c>
      <c r="AV439" s="263" t="s">
        <v>7219</v>
      </c>
      <c r="AW439" s="263" t="s">
        <v>7219</v>
      </c>
      <c r="AX439" s="263" t="s">
        <v>7219</v>
      </c>
      <c r="AY439" s="263" t="s">
        <v>7219</v>
      </c>
      <c r="AZ439" s="263" t="s">
        <v>7219</v>
      </c>
      <c r="BA439" s="263" t="s">
        <v>7219</v>
      </c>
      <c r="BB439" s="263" t="s">
        <v>7219</v>
      </c>
      <c r="BC439" s="263" t="s">
        <v>7219</v>
      </c>
      <c r="BD439" s="263" t="s">
        <v>7219</v>
      </c>
      <c r="BE439" s="263" t="s">
        <v>7219</v>
      </c>
      <c r="BF439" s="263" t="s">
        <v>7219</v>
      </c>
      <c r="BG439" s="263" t="s">
        <v>7219</v>
      </c>
      <c r="BH439" s="263" t="s">
        <v>7219</v>
      </c>
      <c r="BI439" s="263" t="s">
        <v>7219</v>
      </c>
      <c r="BJ439" s="263" t="s">
        <v>7219</v>
      </c>
      <c r="BK439" s="263" t="s">
        <v>7219</v>
      </c>
      <c r="BL439" s="263" t="s">
        <v>7219</v>
      </c>
      <c r="BM439" s="263" t="s">
        <v>7219</v>
      </c>
      <c r="BN439" s="263" t="s">
        <v>7219</v>
      </c>
      <c r="BO439" s="263" t="s">
        <v>7219</v>
      </c>
      <c r="BP439" s="263" t="s">
        <v>7219</v>
      </c>
      <c r="BQ439" s="263" t="s">
        <v>7219</v>
      </c>
      <c r="BR439" s="263" t="s">
        <v>7219</v>
      </c>
      <c r="BS439" s="263" t="s">
        <v>7219</v>
      </c>
      <c r="BT439" s="263" t="s">
        <v>7219</v>
      </c>
      <c r="BU439" s="263" t="s">
        <v>7219</v>
      </c>
      <c r="BV439" s="263" t="s">
        <v>7219</v>
      </c>
      <c r="BW439" s="263" t="s">
        <v>7219</v>
      </c>
      <c r="BX439" s="263" t="s">
        <v>7219</v>
      </c>
      <c r="BY439" s="263" t="s">
        <v>7219</v>
      </c>
      <c r="BZ439" s="263" t="s">
        <v>7219</v>
      </c>
      <c r="CA439" s="263" t="s">
        <v>7219</v>
      </c>
      <c r="CB439" s="263" t="s">
        <v>7219</v>
      </c>
      <c r="CC439" s="263" t="s">
        <v>7219</v>
      </c>
      <c r="CD439" s="263" t="s">
        <v>7219</v>
      </c>
      <c r="CE439" s="263" t="s">
        <v>7219</v>
      </c>
      <c r="CF439" s="263" t="s">
        <v>7219</v>
      </c>
      <c r="CG439" s="263" t="s">
        <v>7219</v>
      </c>
      <c r="CH439" s="263" t="s">
        <v>7219</v>
      </c>
      <c r="CI439" s="263" t="s">
        <v>7219</v>
      </c>
      <c r="CJ439" s="263" t="s">
        <v>7219</v>
      </c>
      <c r="CK439" s="263" t="s">
        <v>7219</v>
      </c>
      <c r="CL439" s="263" t="s">
        <v>7219</v>
      </c>
      <c r="CM439" s="263" t="s">
        <v>7219</v>
      </c>
      <c r="CN439" s="263" t="s">
        <v>7219</v>
      </c>
      <c r="CO439" s="263" t="s">
        <v>7219</v>
      </c>
      <c r="CP439" s="263" t="s">
        <v>7219</v>
      </c>
      <c r="CQ439" s="263" t="s">
        <v>7219</v>
      </c>
      <c r="CR439" s="263" t="s">
        <v>7219</v>
      </c>
      <c r="CS439" s="263" t="s">
        <v>7219</v>
      </c>
      <c r="CT439" s="263" t="s">
        <v>7219</v>
      </c>
      <c r="CU439" s="263" t="s">
        <v>7219</v>
      </c>
      <c r="CV439" s="263" t="s">
        <v>7219</v>
      </c>
      <c r="CW439" s="263" t="s">
        <v>7219</v>
      </c>
      <c r="CX439" s="263" t="s">
        <v>7219</v>
      </c>
      <c r="CY439" s="263" t="s">
        <v>7219</v>
      </c>
      <c r="CZ439" s="263" t="s">
        <v>7219</v>
      </c>
      <c r="DA439" s="263" t="s">
        <v>7219</v>
      </c>
      <c r="DB439" s="263" t="s">
        <v>7219</v>
      </c>
      <c r="DC439" s="263" t="s">
        <v>7219</v>
      </c>
      <c r="DD439" s="263" t="s">
        <v>7219</v>
      </c>
      <c r="DE439" s="263" t="s">
        <v>7219</v>
      </c>
      <c r="DF439" s="263" t="s">
        <v>7219</v>
      </c>
      <c r="DG439" s="263" t="s">
        <v>7219</v>
      </c>
      <c r="DH439" s="263" t="s">
        <v>7219</v>
      </c>
      <c r="DI439" s="263" t="s">
        <v>7219</v>
      </c>
      <c r="DJ439" s="263" t="s">
        <v>7219</v>
      </c>
      <c r="DK439" s="263" t="s">
        <v>7219</v>
      </c>
      <c r="DL439" s="263" t="s">
        <v>7219</v>
      </c>
      <c r="DM439" s="263" t="s">
        <v>7219</v>
      </c>
      <c r="DN439" s="263" t="s">
        <v>7219</v>
      </c>
      <c r="DO439" s="263" t="s">
        <v>7219</v>
      </c>
      <c r="DP439" s="263" t="s">
        <v>7219</v>
      </c>
      <c r="DQ439" s="263" t="s">
        <v>7219</v>
      </c>
      <c r="DR439" s="263" t="s">
        <v>7219</v>
      </c>
      <c r="DS439" s="263" t="s">
        <v>7219</v>
      </c>
      <c r="DT439" s="263" t="s">
        <v>7219</v>
      </c>
      <c r="DU439" s="263" t="s">
        <v>7219</v>
      </c>
      <c r="DV439" s="263" t="s">
        <v>7219</v>
      </c>
      <c r="DW439" s="263" t="s">
        <v>7219</v>
      </c>
      <c r="DX439" s="263" t="s">
        <v>7219</v>
      </c>
      <c r="DY439" s="263" t="s">
        <v>7219</v>
      </c>
      <c r="DZ439" s="263" t="s">
        <v>7219</v>
      </c>
      <c r="EA439" s="263" t="s">
        <v>7219</v>
      </c>
      <c r="EB439" s="263" t="s">
        <v>7219</v>
      </c>
      <c r="EC439" s="263" t="s">
        <v>7219</v>
      </c>
      <c r="ED439" s="263" t="s">
        <v>7219</v>
      </c>
      <c r="EE439" s="263" t="s">
        <v>7219</v>
      </c>
      <c r="EF439" s="263" t="s">
        <v>7219</v>
      </c>
      <c r="EG439" s="263" t="s">
        <v>7219</v>
      </c>
      <c r="EH439" s="263" t="s">
        <v>7219</v>
      </c>
      <c r="EI439" s="263" t="s">
        <v>7219</v>
      </c>
      <c r="EJ439" s="263" t="s">
        <v>7219</v>
      </c>
      <c r="EK439" s="263" t="s">
        <v>7219</v>
      </c>
      <c r="EL439" s="263" t="s">
        <v>7219</v>
      </c>
      <c r="EM439" s="263" t="s">
        <v>7219</v>
      </c>
      <c r="EN439" s="263" t="s">
        <v>7219</v>
      </c>
      <c r="EO439" s="263" t="s">
        <v>7219</v>
      </c>
      <c r="EP439" s="263" t="s">
        <v>7219</v>
      </c>
      <c r="EQ439" s="263" t="s">
        <v>7219</v>
      </c>
      <c r="ER439" s="263" t="s">
        <v>7219</v>
      </c>
      <c r="ES439" s="263" t="s">
        <v>7219</v>
      </c>
      <c r="ET439" s="263" t="s">
        <v>7219</v>
      </c>
      <c r="EU439" s="263" t="s">
        <v>7219</v>
      </c>
      <c r="EV439" s="263" t="s">
        <v>7219</v>
      </c>
      <c r="EW439" s="263" t="s">
        <v>7219</v>
      </c>
      <c r="EX439" s="263" t="s">
        <v>7219</v>
      </c>
      <c r="EY439" s="263" t="s">
        <v>7219</v>
      </c>
      <c r="EZ439" s="263" t="s">
        <v>7219</v>
      </c>
      <c r="FA439" s="263" t="s">
        <v>7219</v>
      </c>
      <c r="FB439" s="263" t="s">
        <v>7219</v>
      </c>
      <c r="FC439" s="263" t="s">
        <v>7219</v>
      </c>
      <c r="FD439" s="263" t="s">
        <v>7219</v>
      </c>
      <c r="FE439" s="263" t="s">
        <v>7219</v>
      </c>
      <c r="FF439" s="263" t="s">
        <v>7219</v>
      </c>
      <c r="FG439" s="263" t="s">
        <v>7219</v>
      </c>
      <c r="FH439" s="263" t="s">
        <v>7219</v>
      </c>
      <c r="FI439" s="263" t="s">
        <v>7219</v>
      </c>
      <c r="FJ439" s="263" t="s">
        <v>7219</v>
      </c>
      <c r="FK439" s="263" t="s">
        <v>7219</v>
      </c>
      <c r="FL439" s="263" t="s">
        <v>7219</v>
      </c>
      <c r="FM439" s="263" t="s">
        <v>7219</v>
      </c>
      <c r="FN439" s="263" t="s">
        <v>7219</v>
      </c>
      <c r="FO439" s="263" t="s">
        <v>7219</v>
      </c>
      <c r="FP439" s="263" t="s">
        <v>7219</v>
      </c>
      <c r="FQ439" s="263" t="s">
        <v>7219</v>
      </c>
      <c r="FR439" s="263" t="s">
        <v>7219</v>
      </c>
      <c r="FS439" s="263" t="s">
        <v>7219</v>
      </c>
      <c r="FT439" s="263" t="s">
        <v>7219</v>
      </c>
      <c r="FU439" s="263" t="s">
        <v>7219</v>
      </c>
      <c r="FV439" s="263" t="s">
        <v>7219</v>
      </c>
      <c r="FW439" s="263" t="s">
        <v>7219</v>
      </c>
      <c r="FX439" s="263" t="s">
        <v>7219</v>
      </c>
      <c r="FY439" s="263" t="s">
        <v>7219</v>
      </c>
      <c r="FZ439" s="263" t="s">
        <v>7219</v>
      </c>
      <c r="GA439" s="263" t="s">
        <v>7219</v>
      </c>
      <c r="GB439" s="263" t="s">
        <v>7219</v>
      </c>
      <c r="GC439" s="263" t="s">
        <v>7219</v>
      </c>
      <c r="GD439" s="263" t="s">
        <v>7219</v>
      </c>
      <c r="GE439" s="263" t="s">
        <v>7219</v>
      </c>
      <c r="GF439" s="263" t="s">
        <v>7219</v>
      </c>
      <c r="GG439" s="263" t="s">
        <v>7219</v>
      </c>
      <c r="GH439" s="263" t="s">
        <v>7219</v>
      </c>
      <c r="GI439" s="263" t="s">
        <v>7219</v>
      </c>
      <c r="GJ439" s="263" t="s">
        <v>7219</v>
      </c>
      <c r="GK439" s="263" t="s">
        <v>7219</v>
      </c>
      <c r="GL439" s="263" t="s">
        <v>7219</v>
      </c>
      <c r="GM439" s="263" t="s">
        <v>7219</v>
      </c>
      <c r="GN439" s="263" t="s">
        <v>7219</v>
      </c>
      <c r="GO439" s="263" t="s">
        <v>7219</v>
      </c>
      <c r="GP439" s="263" t="s">
        <v>7219</v>
      </c>
      <c r="GQ439" s="263" t="s">
        <v>7219</v>
      </c>
      <c r="GR439" s="263" t="s">
        <v>7219</v>
      </c>
      <c r="GS439" s="263" t="s">
        <v>7219</v>
      </c>
      <c r="GT439" s="263" t="s">
        <v>7219</v>
      </c>
      <c r="GU439" s="263" t="s">
        <v>7219</v>
      </c>
      <c r="GV439" s="263" t="s">
        <v>7219</v>
      </c>
      <c r="GW439" s="263" t="s">
        <v>7219</v>
      </c>
      <c r="GX439" s="263" t="s">
        <v>7219</v>
      </c>
      <c r="GY439" s="263" t="s">
        <v>7219</v>
      </c>
      <c r="GZ439" s="263" t="s">
        <v>7219</v>
      </c>
      <c r="HA439" s="263" t="s">
        <v>7219</v>
      </c>
      <c r="HB439" s="263" t="s">
        <v>7219</v>
      </c>
      <c r="HC439" s="263" t="s">
        <v>7219</v>
      </c>
      <c r="HD439" s="263" t="s">
        <v>7219</v>
      </c>
      <c r="HE439" s="263" t="s">
        <v>7219</v>
      </c>
      <c r="HF439" s="263" t="s">
        <v>7219</v>
      </c>
      <c r="HG439" s="263" t="s">
        <v>7219</v>
      </c>
      <c r="HH439" s="263" t="s">
        <v>7219</v>
      </c>
      <c r="HI439" s="263" t="s">
        <v>7219</v>
      </c>
      <c r="HJ439" s="263" t="s">
        <v>7219</v>
      </c>
      <c r="HK439" s="263" t="s">
        <v>7219</v>
      </c>
      <c r="HL439" s="263" t="s">
        <v>7219</v>
      </c>
      <c r="HM439" s="263" t="s">
        <v>7219</v>
      </c>
      <c r="HN439" s="263" t="s">
        <v>7219</v>
      </c>
      <c r="HO439" s="263" t="s">
        <v>7219</v>
      </c>
      <c r="HP439" s="263" t="s">
        <v>7219</v>
      </c>
      <c r="HQ439" s="263" t="s">
        <v>7219</v>
      </c>
    </row>
    <row r="440" spans="3:225">
      <c r="C440" s="273"/>
      <c r="D440" s="212"/>
      <c r="E440" s="229" t="s">
        <v>7204</v>
      </c>
      <c r="F440" s="239" t="s">
        <v>7305</v>
      </c>
      <c r="G440" s="260" t="s">
        <v>7206</v>
      </c>
      <c r="H440" s="261" t="s">
        <v>7207</v>
      </c>
      <c r="I440" s="263">
        <v>191280.9571</v>
      </c>
      <c r="J440" s="263">
        <v>16933900</v>
      </c>
      <c r="K440" s="263">
        <v>101742.577</v>
      </c>
      <c r="L440" s="263" t="s">
        <v>135</v>
      </c>
      <c r="M440" s="263">
        <v>137916.1882</v>
      </c>
      <c r="N440" s="263">
        <v>12943900</v>
      </c>
      <c r="O440" s="263">
        <v>38836200</v>
      </c>
      <c r="P440" s="263">
        <v>6616.9539999999997</v>
      </c>
      <c r="Q440" s="263">
        <v>19507.448700000001</v>
      </c>
      <c r="R440" s="263">
        <v>5038400</v>
      </c>
      <c r="S440" s="263">
        <v>5901400</v>
      </c>
      <c r="T440" s="263">
        <v>33750.219700000001</v>
      </c>
      <c r="U440" s="263">
        <v>85423.6682</v>
      </c>
      <c r="V440" s="263">
        <v>26543.054599999999</v>
      </c>
      <c r="W440" s="263">
        <v>15922.9949</v>
      </c>
      <c r="X440" s="263" t="s">
        <v>135</v>
      </c>
      <c r="Y440" s="263">
        <v>692810.31680000003</v>
      </c>
      <c r="Z440" s="263" t="s">
        <v>135</v>
      </c>
      <c r="AA440" s="263">
        <v>6297400</v>
      </c>
      <c r="AB440" s="263" t="s">
        <v>135</v>
      </c>
      <c r="AC440" s="263">
        <v>15636.2142</v>
      </c>
      <c r="AD440" s="263" t="s">
        <v>135</v>
      </c>
      <c r="AE440" s="263">
        <v>122147.7813</v>
      </c>
      <c r="AF440" s="263">
        <v>2135000</v>
      </c>
      <c r="AG440" s="263">
        <v>257846.01029999999</v>
      </c>
      <c r="AH440" s="263" t="s">
        <v>135</v>
      </c>
      <c r="AI440" s="263">
        <v>11558.8891</v>
      </c>
      <c r="AJ440" s="263">
        <v>502038.2574</v>
      </c>
      <c r="AK440" s="263">
        <v>25388.4401</v>
      </c>
      <c r="AL440" s="263">
        <v>8621.4963000000007</v>
      </c>
      <c r="AM440" s="263">
        <v>54043.669199999997</v>
      </c>
      <c r="AN440" s="263">
        <v>346261.95980000001</v>
      </c>
      <c r="AO440" s="263">
        <v>34484.424500000001</v>
      </c>
      <c r="AP440" s="263" t="s">
        <v>135</v>
      </c>
      <c r="AQ440" s="263" t="s">
        <v>135</v>
      </c>
      <c r="AR440" s="263">
        <v>50853.214999999997</v>
      </c>
      <c r="AS440" s="263">
        <v>4362.7740000000003</v>
      </c>
      <c r="AT440" s="263">
        <v>50598.654900000001</v>
      </c>
      <c r="AU440" s="263">
        <v>625606.53559999994</v>
      </c>
      <c r="AV440" s="263">
        <v>10020.2698</v>
      </c>
      <c r="AW440" s="263" t="s">
        <v>135</v>
      </c>
      <c r="AX440" s="263" t="s">
        <v>135</v>
      </c>
      <c r="AY440" s="263">
        <v>1671600</v>
      </c>
      <c r="AZ440" s="263">
        <v>2509800.0000000005</v>
      </c>
      <c r="BA440" s="263">
        <v>1891.8701000000001</v>
      </c>
      <c r="BB440" s="263" t="s">
        <v>135</v>
      </c>
      <c r="BC440" s="263">
        <v>7679.7439999999997</v>
      </c>
      <c r="BD440" s="263" t="s">
        <v>135</v>
      </c>
      <c r="BE440" s="263">
        <v>4373.5913</v>
      </c>
      <c r="BF440" s="263">
        <v>41157.9709</v>
      </c>
      <c r="BG440" s="263">
        <v>1506400</v>
      </c>
      <c r="BH440" s="263" t="s">
        <v>135</v>
      </c>
      <c r="BI440" s="263">
        <v>263261.87599999999</v>
      </c>
      <c r="BJ440" s="263" t="s">
        <v>135</v>
      </c>
      <c r="BK440" s="263">
        <v>103956.4302</v>
      </c>
      <c r="BL440" s="263" t="s">
        <v>135</v>
      </c>
      <c r="BM440" s="263">
        <v>1882499.9999999998</v>
      </c>
      <c r="BN440" s="263" t="s">
        <v>135</v>
      </c>
      <c r="BO440" s="263">
        <v>43895.609400000001</v>
      </c>
      <c r="BP440" s="263">
        <v>817203.39439999999</v>
      </c>
      <c r="BQ440" s="263">
        <v>48786.074200000003</v>
      </c>
      <c r="BR440" s="263">
        <v>31403.9843</v>
      </c>
      <c r="BS440" s="263">
        <v>2528300</v>
      </c>
      <c r="BT440" s="263">
        <v>34130.926500000001</v>
      </c>
      <c r="BU440" s="263">
        <v>176393.9</v>
      </c>
      <c r="BV440" s="263">
        <v>3144600</v>
      </c>
      <c r="BW440" s="263">
        <v>359810.2867</v>
      </c>
      <c r="BX440" s="263" t="s">
        <v>135</v>
      </c>
      <c r="BY440" s="263" t="s">
        <v>135</v>
      </c>
      <c r="BZ440" s="263" t="s">
        <v>135</v>
      </c>
      <c r="CA440" s="263">
        <v>100807.7034</v>
      </c>
      <c r="CB440" s="263" t="s">
        <v>135</v>
      </c>
      <c r="CC440" s="263" t="s">
        <v>135</v>
      </c>
      <c r="CD440" s="263">
        <v>1296700</v>
      </c>
      <c r="CE440" s="263">
        <v>10899.234899999999</v>
      </c>
      <c r="CF440" s="263" t="s">
        <v>135</v>
      </c>
      <c r="CG440" s="263">
        <v>82227.846999999994</v>
      </c>
      <c r="CH440" s="263">
        <v>1959400</v>
      </c>
      <c r="CI440" s="263">
        <v>49393.622900000002</v>
      </c>
      <c r="CJ440" s="263">
        <v>24515.904600000002</v>
      </c>
      <c r="CK440" s="263">
        <v>7407.1022000000003</v>
      </c>
      <c r="CL440" s="263">
        <v>58600.877099999998</v>
      </c>
      <c r="CM440" s="263" t="s">
        <v>135</v>
      </c>
      <c r="CN440" s="263">
        <v>3936.3335999999999</v>
      </c>
      <c r="CO440" s="263">
        <v>3858.4535000000001</v>
      </c>
      <c r="CP440" s="263">
        <v>140317.16</v>
      </c>
      <c r="CQ440" s="263" t="s">
        <v>135</v>
      </c>
      <c r="CR440" s="263" t="s">
        <v>135</v>
      </c>
      <c r="CS440" s="263" t="s">
        <v>135</v>
      </c>
      <c r="CT440" s="263">
        <v>62109.2</v>
      </c>
      <c r="CU440" s="263" t="s">
        <v>135</v>
      </c>
      <c r="CV440" s="263" t="s">
        <v>135</v>
      </c>
      <c r="CW440" s="263">
        <v>171445.5</v>
      </c>
      <c r="CX440" s="263">
        <v>1518200</v>
      </c>
      <c r="CY440" s="263">
        <v>142010.15830000001</v>
      </c>
      <c r="CZ440" s="263" t="s">
        <v>135</v>
      </c>
      <c r="DA440" s="263">
        <v>11220</v>
      </c>
      <c r="DB440" s="263">
        <v>399639.37719999999</v>
      </c>
      <c r="DC440" s="263" t="s">
        <v>135</v>
      </c>
      <c r="DD440" s="263" t="s">
        <v>135</v>
      </c>
      <c r="DE440" s="263" t="s">
        <v>135</v>
      </c>
      <c r="DF440" s="263" t="s">
        <v>135</v>
      </c>
      <c r="DG440" s="263">
        <v>57143.319199999998</v>
      </c>
      <c r="DH440" s="263">
        <v>113590.7</v>
      </c>
      <c r="DI440" s="263">
        <v>13696</v>
      </c>
      <c r="DJ440" s="263">
        <v>16328.1772</v>
      </c>
      <c r="DK440" s="263" t="s">
        <v>135</v>
      </c>
      <c r="DL440" s="263">
        <v>20925.262500000001</v>
      </c>
      <c r="DM440" s="263" t="s">
        <v>135</v>
      </c>
      <c r="DN440" s="263" t="s">
        <v>135</v>
      </c>
      <c r="DO440" s="263" t="s">
        <v>135</v>
      </c>
      <c r="DP440" s="263" t="s">
        <v>135</v>
      </c>
      <c r="DQ440" s="263" t="s">
        <v>135</v>
      </c>
      <c r="DR440" s="263" t="s">
        <v>135</v>
      </c>
      <c r="DS440" s="263" t="s">
        <v>135</v>
      </c>
      <c r="DT440" s="263">
        <v>2240.0731999999998</v>
      </c>
      <c r="DU440" s="263" t="s">
        <v>135</v>
      </c>
      <c r="DV440" s="263" t="s">
        <v>135</v>
      </c>
      <c r="DW440" s="263" t="s">
        <v>135</v>
      </c>
      <c r="DX440" s="263" t="s">
        <v>135</v>
      </c>
      <c r="DY440" s="263" t="s">
        <v>135</v>
      </c>
      <c r="DZ440" s="263" t="s">
        <v>135</v>
      </c>
      <c r="EA440" s="263" t="s">
        <v>135</v>
      </c>
      <c r="EB440" s="263" t="s">
        <v>135</v>
      </c>
      <c r="EC440" s="263" t="s">
        <v>135</v>
      </c>
      <c r="ED440" s="263" t="s">
        <v>135</v>
      </c>
      <c r="EE440" s="263" t="s">
        <v>135</v>
      </c>
      <c r="EF440" s="263" t="s">
        <v>135</v>
      </c>
      <c r="EG440" s="263" t="s">
        <v>135</v>
      </c>
      <c r="EH440" s="263" t="s">
        <v>135</v>
      </c>
      <c r="EI440" s="263" t="s">
        <v>135</v>
      </c>
      <c r="EJ440" s="263" t="s">
        <v>135</v>
      </c>
      <c r="EK440" s="263">
        <v>661161.98</v>
      </c>
      <c r="EL440" s="263">
        <v>49458.908000000003</v>
      </c>
      <c r="EM440" s="263">
        <v>71513.817999999999</v>
      </c>
      <c r="EN440" s="263" t="s">
        <v>135</v>
      </c>
      <c r="EO440" s="263">
        <v>40674.264999999999</v>
      </c>
      <c r="EP440" s="263" t="s">
        <v>6977</v>
      </c>
      <c r="EQ440" s="263" t="s">
        <v>6977</v>
      </c>
      <c r="ER440" s="263" t="s">
        <v>6977</v>
      </c>
      <c r="ES440" s="263" t="s">
        <v>6977</v>
      </c>
      <c r="ET440" s="263" t="s">
        <v>6977</v>
      </c>
      <c r="EU440" s="263" t="s">
        <v>6977</v>
      </c>
      <c r="EV440" s="263" t="s">
        <v>6977</v>
      </c>
      <c r="EW440" s="263" t="s">
        <v>6977</v>
      </c>
      <c r="EX440" s="263" t="s">
        <v>6977</v>
      </c>
      <c r="EY440" s="263" t="s">
        <v>6977</v>
      </c>
      <c r="EZ440" s="263" t="s">
        <v>6977</v>
      </c>
      <c r="FA440" s="263" t="s">
        <v>6977</v>
      </c>
      <c r="FB440" s="263" t="s">
        <v>6977</v>
      </c>
      <c r="FC440" s="263" t="s">
        <v>6977</v>
      </c>
      <c r="FD440" s="263" t="s">
        <v>6977</v>
      </c>
      <c r="FE440" s="263" t="s">
        <v>6977</v>
      </c>
      <c r="FF440" s="263" t="s">
        <v>6977</v>
      </c>
      <c r="FG440" s="263" t="s">
        <v>6977</v>
      </c>
      <c r="FH440" s="263" t="s">
        <v>6977</v>
      </c>
      <c r="FI440" s="263" t="s">
        <v>6977</v>
      </c>
      <c r="FJ440" s="263" t="s">
        <v>6977</v>
      </c>
      <c r="FK440" s="263" t="s">
        <v>6977</v>
      </c>
      <c r="FL440" s="263" t="s">
        <v>6977</v>
      </c>
      <c r="FM440" s="263" t="s">
        <v>6977</v>
      </c>
      <c r="FN440" s="263" t="s">
        <v>6977</v>
      </c>
      <c r="FO440" s="263" t="s">
        <v>6977</v>
      </c>
      <c r="FP440" s="263" t="s">
        <v>6977</v>
      </c>
      <c r="FQ440" s="263" t="s">
        <v>6977</v>
      </c>
      <c r="FR440" s="263" t="s">
        <v>6977</v>
      </c>
      <c r="FS440" s="263" t="s">
        <v>6977</v>
      </c>
      <c r="FT440" s="263" t="s">
        <v>6977</v>
      </c>
      <c r="FU440" s="263" t="s">
        <v>6977</v>
      </c>
      <c r="FV440" s="263" t="s">
        <v>6977</v>
      </c>
      <c r="FW440" s="263" t="s">
        <v>6977</v>
      </c>
      <c r="FX440" s="263" t="s">
        <v>6977</v>
      </c>
      <c r="FY440" s="263" t="s">
        <v>6977</v>
      </c>
      <c r="FZ440" s="263" t="s">
        <v>6977</v>
      </c>
      <c r="GA440" s="263" t="s">
        <v>6977</v>
      </c>
      <c r="GB440" s="263" t="s">
        <v>6977</v>
      </c>
      <c r="GC440" s="263" t="s">
        <v>6977</v>
      </c>
      <c r="GD440" s="263" t="s">
        <v>6977</v>
      </c>
      <c r="GE440" s="263" t="s">
        <v>6977</v>
      </c>
      <c r="GF440" s="263" t="s">
        <v>6977</v>
      </c>
      <c r="GG440" s="263" t="s">
        <v>6977</v>
      </c>
      <c r="GH440" s="263" t="s">
        <v>6977</v>
      </c>
      <c r="GI440" s="263" t="s">
        <v>6977</v>
      </c>
      <c r="GJ440" s="263" t="s">
        <v>6977</v>
      </c>
      <c r="GK440" s="263" t="s">
        <v>6977</v>
      </c>
      <c r="GL440" s="263" t="s">
        <v>6977</v>
      </c>
      <c r="GM440" s="263" t="s">
        <v>6977</v>
      </c>
      <c r="GN440" s="263" t="s">
        <v>6977</v>
      </c>
      <c r="GO440" s="263" t="s">
        <v>6977</v>
      </c>
      <c r="GP440" s="263" t="s">
        <v>6977</v>
      </c>
      <c r="GQ440" s="263" t="s">
        <v>6977</v>
      </c>
      <c r="GR440" s="263" t="s">
        <v>6977</v>
      </c>
      <c r="GS440" s="263" t="s">
        <v>6977</v>
      </c>
      <c r="GT440" s="263" t="s">
        <v>6977</v>
      </c>
      <c r="GU440" s="263" t="s">
        <v>6977</v>
      </c>
      <c r="GV440" s="263" t="s">
        <v>6977</v>
      </c>
      <c r="GW440" s="263" t="s">
        <v>6977</v>
      </c>
      <c r="GX440" s="263" t="s">
        <v>6977</v>
      </c>
      <c r="GY440" s="263" t="s">
        <v>6977</v>
      </c>
      <c r="GZ440" s="263" t="s">
        <v>6977</v>
      </c>
      <c r="HA440" s="263" t="s">
        <v>6977</v>
      </c>
      <c r="HB440" s="263" t="s">
        <v>6977</v>
      </c>
      <c r="HC440" s="263" t="s">
        <v>6977</v>
      </c>
      <c r="HD440" s="263" t="s">
        <v>6977</v>
      </c>
      <c r="HE440" s="263" t="s">
        <v>6977</v>
      </c>
      <c r="HF440" s="263" t="s">
        <v>6977</v>
      </c>
      <c r="HG440" s="263" t="s">
        <v>6977</v>
      </c>
      <c r="HH440" s="263" t="s">
        <v>6977</v>
      </c>
      <c r="HI440" s="263" t="s">
        <v>6977</v>
      </c>
      <c r="HJ440" s="263" t="s">
        <v>6977</v>
      </c>
      <c r="HK440" s="263" t="s">
        <v>6977</v>
      </c>
      <c r="HL440" s="263" t="s">
        <v>6977</v>
      </c>
      <c r="HM440" s="263" t="s">
        <v>6977</v>
      </c>
      <c r="HN440" s="263" t="s">
        <v>6977</v>
      </c>
      <c r="HO440" s="263" t="s">
        <v>6977</v>
      </c>
      <c r="HP440" s="263" t="s">
        <v>6977</v>
      </c>
      <c r="HQ440" s="263" t="s">
        <v>6977</v>
      </c>
    </row>
    <row r="441" spans="3:225">
      <c r="C441" s="273"/>
      <c r="D441" s="212"/>
      <c r="E441" s="229" t="s">
        <v>7208</v>
      </c>
      <c r="F441" s="239" t="s">
        <v>7305</v>
      </c>
      <c r="G441" s="260" t="s">
        <v>7206</v>
      </c>
      <c r="H441" s="261" t="s">
        <v>7207</v>
      </c>
      <c r="I441" s="263">
        <v>191080.25090000001</v>
      </c>
      <c r="J441" s="263">
        <v>17589000</v>
      </c>
      <c r="K441" s="263">
        <v>142426.79440000001</v>
      </c>
      <c r="L441" s="263" t="s">
        <v>135</v>
      </c>
      <c r="M441" s="263">
        <v>162974.10550000001</v>
      </c>
      <c r="N441" s="263">
        <v>20851300</v>
      </c>
      <c r="O441" s="263" t="s">
        <v>135</v>
      </c>
      <c r="P441" s="263">
        <v>17074.9316</v>
      </c>
      <c r="Q441" s="263">
        <v>14531.3433</v>
      </c>
      <c r="R441" s="263">
        <v>4165300</v>
      </c>
      <c r="S441" s="263">
        <v>8338300</v>
      </c>
      <c r="T441" s="263">
        <v>32963.5533</v>
      </c>
      <c r="U441" s="263">
        <v>87307.228000000003</v>
      </c>
      <c r="V441" s="263">
        <v>30732.7745</v>
      </c>
      <c r="W441" s="263">
        <v>59929.5308</v>
      </c>
      <c r="X441" s="263" t="s">
        <v>135</v>
      </c>
      <c r="Y441" s="263">
        <v>792647.74569999997</v>
      </c>
      <c r="Z441" s="263" t="s">
        <v>135</v>
      </c>
      <c r="AA441" s="263">
        <v>7829100</v>
      </c>
      <c r="AB441" s="263" t="s">
        <v>135</v>
      </c>
      <c r="AC441" s="263">
        <v>5916.4507000000003</v>
      </c>
      <c r="AD441" s="263" t="s">
        <v>135</v>
      </c>
      <c r="AE441" s="263">
        <v>307035.84340000001</v>
      </c>
      <c r="AF441" s="263">
        <v>1172900</v>
      </c>
      <c r="AG441" s="263">
        <v>258771.88990000001</v>
      </c>
      <c r="AH441" s="263" t="s">
        <v>135</v>
      </c>
      <c r="AI441" s="263">
        <v>15706.922399999999</v>
      </c>
      <c r="AJ441" s="263">
        <v>466426.54710000003</v>
      </c>
      <c r="AK441" s="263">
        <v>24288.958299999998</v>
      </c>
      <c r="AL441" s="263">
        <v>13099.5273</v>
      </c>
      <c r="AM441" s="263">
        <v>25425.078000000001</v>
      </c>
      <c r="AN441" s="263">
        <v>422647.90850000002</v>
      </c>
      <c r="AO441" s="263">
        <v>35213.807999999997</v>
      </c>
      <c r="AP441" s="263" t="s">
        <v>135</v>
      </c>
      <c r="AQ441" s="263" t="s">
        <v>135</v>
      </c>
      <c r="AR441" s="263">
        <v>42719.3393</v>
      </c>
      <c r="AS441" s="263">
        <v>8096.6427999999996</v>
      </c>
      <c r="AT441" s="263">
        <v>55846.588100000001</v>
      </c>
      <c r="AU441" s="263">
        <v>877407.2905</v>
      </c>
      <c r="AV441" s="263">
        <v>19485.1463</v>
      </c>
      <c r="AW441" s="263" t="s">
        <v>135</v>
      </c>
      <c r="AX441" s="263" t="s">
        <v>135</v>
      </c>
      <c r="AY441" s="263">
        <v>574410.83660000004</v>
      </c>
      <c r="AZ441" s="263">
        <v>2835800</v>
      </c>
      <c r="BA441" s="263">
        <v>4154.0562</v>
      </c>
      <c r="BB441" s="263">
        <v>6339.75</v>
      </c>
      <c r="BC441" s="263">
        <v>7127.7623999999996</v>
      </c>
      <c r="BD441" s="263" t="s">
        <v>135</v>
      </c>
      <c r="BE441" s="263">
        <v>6408.4885999999997</v>
      </c>
      <c r="BF441" s="263">
        <v>90825.754799999995</v>
      </c>
      <c r="BG441" s="263">
        <v>3766499.9999999995</v>
      </c>
      <c r="BH441" s="263" t="s">
        <v>135</v>
      </c>
      <c r="BI441" s="263">
        <v>285464.359</v>
      </c>
      <c r="BJ441" s="263" t="s">
        <v>135</v>
      </c>
      <c r="BK441" s="263">
        <v>80268.0147</v>
      </c>
      <c r="BL441" s="263" t="s">
        <v>135</v>
      </c>
      <c r="BM441" s="263">
        <v>1558400</v>
      </c>
      <c r="BN441" s="263">
        <v>105173.747</v>
      </c>
      <c r="BO441" s="263">
        <v>46365.904799999997</v>
      </c>
      <c r="BP441" s="263">
        <v>48011700</v>
      </c>
      <c r="BQ441" s="263">
        <v>42519.245199999998</v>
      </c>
      <c r="BR441" s="263">
        <v>57474.991600000001</v>
      </c>
      <c r="BS441" s="263">
        <v>1839400</v>
      </c>
      <c r="BT441" s="263">
        <v>31636.493699999999</v>
      </c>
      <c r="BU441" s="263">
        <v>176705.55</v>
      </c>
      <c r="BV441" s="263">
        <v>3434600</v>
      </c>
      <c r="BW441" s="263">
        <v>392666.88740000001</v>
      </c>
      <c r="BX441" s="263" t="s">
        <v>135</v>
      </c>
      <c r="BY441" s="263" t="s">
        <v>135</v>
      </c>
      <c r="BZ441" s="263" t="s">
        <v>135</v>
      </c>
      <c r="CA441" s="263">
        <v>14801.858</v>
      </c>
      <c r="CB441" s="263" t="s">
        <v>135</v>
      </c>
      <c r="CC441" s="263" t="s">
        <v>135</v>
      </c>
      <c r="CD441" s="263">
        <v>1028700</v>
      </c>
      <c r="CE441" s="263">
        <v>8052.3720000000003</v>
      </c>
      <c r="CF441" s="263" t="s">
        <v>135</v>
      </c>
      <c r="CG441" s="263">
        <v>93043.115099999995</v>
      </c>
      <c r="CH441" s="263">
        <v>946551.94830000005</v>
      </c>
      <c r="CI441" s="263">
        <v>53838.443200000002</v>
      </c>
      <c r="CJ441" s="263">
        <v>88101.817999999999</v>
      </c>
      <c r="CK441" s="263">
        <v>5404.9121999999998</v>
      </c>
      <c r="CL441" s="263">
        <v>81074.376300000004</v>
      </c>
      <c r="CM441" s="263" t="s">
        <v>135</v>
      </c>
      <c r="CN441" s="263">
        <v>25237.7268</v>
      </c>
      <c r="CO441" s="263">
        <v>4107.2285000000002</v>
      </c>
      <c r="CP441" s="263">
        <v>73484.607900000003</v>
      </c>
      <c r="CQ441" s="263" t="s">
        <v>135</v>
      </c>
      <c r="CR441" s="263" t="s">
        <v>135</v>
      </c>
      <c r="CS441" s="263" t="s">
        <v>135</v>
      </c>
      <c r="CT441" s="263">
        <v>61771.65</v>
      </c>
      <c r="CU441" s="263" t="s">
        <v>135</v>
      </c>
      <c r="CV441" s="263" t="s">
        <v>135</v>
      </c>
      <c r="CW441" s="263">
        <v>298354.3628</v>
      </c>
      <c r="CX441" s="263">
        <v>1117300</v>
      </c>
      <c r="CY441" s="263">
        <v>94058.676300000006</v>
      </c>
      <c r="CZ441" s="263" t="s">
        <v>135</v>
      </c>
      <c r="DA441" s="263">
        <v>120552.6608</v>
      </c>
      <c r="DB441" s="263">
        <v>402022.51770000003</v>
      </c>
      <c r="DC441" s="263" t="s">
        <v>135</v>
      </c>
      <c r="DD441" s="263">
        <v>1314700</v>
      </c>
      <c r="DE441" s="263">
        <v>538232.98</v>
      </c>
      <c r="DF441" s="263">
        <v>489310.76</v>
      </c>
      <c r="DG441" s="263">
        <v>83286.230100000001</v>
      </c>
      <c r="DH441" s="263">
        <v>391088.16</v>
      </c>
      <c r="DI441" s="263">
        <v>6025.5456999999997</v>
      </c>
      <c r="DJ441" s="263">
        <v>9434.6723000000002</v>
      </c>
      <c r="DK441" s="263" t="s">
        <v>135</v>
      </c>
      <c r="DL441" s="263">
        <v>30879.125599999999</v>
      </c>
      <c r="DM441" s="263" t="s">
        <v>135</v>
      </c>
      <c r="DN441" s="263">
        <v>23704.788</v>
      </c>
      <c r="DO441" s="263" t="s">
        <v>135</v>
      </c>
      <c r="DP441" s="263" t="s">
        <v>135</v>
      </c>
      <c r="DQ441" s="263" t="s">
        <v>135</v>
      </c>
      <c r="DR441" s="263" t="s">
        <v>135</v>
      </c>
      <c r="DS441" s="263" t="s">
        <v>135</v>
      </c>
      <c r="DT441" s="263">
        <v>3491.3555000000001</v>
      </c>
      <c r="DU441" s="263" t="s">
        <v>135</v>
      </c>
      <c r="DV441" s="263" t="s">
        <v>135</v>
      </c>
      <c r="DW441" s="263">
        <v>58651.74</v>
      </c>
      <c r="DX441" s="263" t="s">
        <v>135</v>
      </c>
      <c r="DY441" s="263" t="s">
        <v>135</v>
      </c>
      <c r="DZ441" s="263" t="s">
        <v>135</v>
      </c>
      <c r="EA441" s="263" t="s">
        <v>135</v>
      </c>
      <c r="EB441" s="263" t="s">
        <v>135</v>
      </c>
      <c r="EC441" s="263" t="s">
        <v>135</v>
      </c>
      <c r="ED441" s="263" t="s">
        <v>135</v>
      </c>
      <c r="EE441" s="263" t="s">
        <v>135</v>
      </c>
      <c r="EF441" s="263" t="s">
        <v>135</v>
      </c>
      <c r="EG441" s="263" t="s">
        <v>135</v>
      </c>
      <c r="EH441" s="263" t="s">
        <v>135</v>
      </c>
      <c r="EI441" s="263" t="s">
        <v>135</v>
      </c>
      <c r="EJ441" s="263" t="s">
        <v>135</v>
      </c>
      <c r="EK441" s="263">
        <v>594722.51</v>
      </c>
      <c r="EL441" s="263">
        <v>72260.312000000005</v>
      </c>
      <c r="EM441" s="263">
        <v>134112.69</v>
      </c>
      <c r="EN441" s="263">
        <v>969057.68</v>
      </c>
      <c r="EO441" s="263">
        <v>19167.345000000001</v>
      </c>
      <c r="EP441" s="263" t="s">
        <v>6977</v>
      </c>
      <c r="EQ441" s="263" t="s">
        <v>6977</v>
      </c>
      <c r="ER441" s="263" t="s">
        <v>6977</v>
      </c>
      <c r="ES441" s="263" t="s">
        <v>6977</v>
      </c>
      <c r="ET441" s="263" t="s">
        <v>6977</v>
      </c>
      <c r="EU441" s="263" t="s">
        <v>6977</v>
      </c>
      <c r="EV441" s="263" t="s">
        <v>6977</v>
      </c>
      <c r="EW441" s="263" t="s">
        <v>6977</v>
      </c>
      <c r="EX441" s="263" t="s">
        <v>6977</v>
      </c>
      <c r="EY441" s="263" t="s">
        <v>6977</v>
      </c>
      <c r="EZ441" s="263" t="s">
        <v>6977</v>
      </c>
      <c r="FA441" s="263" t="s">
        <v>6977</v>
      </c>
      <c r="FB441" s="263" t="s">
        <v>6977</v>
      </c>
      <c r="FC441" s="263" t="s">
        <v>6977</v>
      </c>
      <c r="FD441" s="263" t="s">
        <v>6977</v>
      </c>
      <c r="FE441" s="263" t="s">
        <v>6977</v>
      </c>
      <c r="FF441" s="263" t="s">
        <v>6977</v>
      </c>
      <c r="FG441" s="263" t="s">
        <v>6977</v>
      </c>
      <c r="FH441" s="263" t="s">
        <v>6977</v>
      </c>
      <c r="FI441" s="263" t="s">
        <v>6977</v>
      </c>
      <c r="FJ441" s="263" t="s">
        <v>6977</v>
      </c>
      <c r="FK441" s="263" t="s">
        <v>6977</v>
      </c>
      <c r="FL441" s="263" t="s">
        <v>6977</v>
      </c>
      <c r="FM441" s="263" t="s">
        <v>6977</v>
      </c>
      <c r="FN441" s="263" t="s">
        <v>6977</v>
      </c>
      <c r="FO441" s="263" t="s">
        <v>6977</v>
      </c>
      <c r="FP441" s="263" t="s">
        <v>6977</v>
      </c>
      <c r="FQ441" s="263" t="s">
        <v>6977</v>
      </c>
      <c r="FR441" s="263" t="s">
        <v>6977</v>
      </c>
      <c r="FS441" s="263" t="s">
        <v>6977</v>
      </c>
      <c r="FT441" s="263" t="s">
        <v>6977</v>
      </c>
      <c r="FU441" s="263" t="s">
        <v>6977</v>
      </c>
      <c r="FV441" s="263" t="s">
        <v>6977</v>
      </c>
      <c r="FW441" s="263" t="s">
        <v>6977</v>
      </c>
      <c r="FX441" s="263" t="s">
        <v>6977</v>
      </c>
      <c r="FY441" s="263" t="s">
        <v>6977</v>
      </c>
      <c r="FZ441" s="263" t="s">
        <v>6977</v>
      </c>
      <c r="GA441" s="263" t="s">
        <v>6977</v>
      </c>
      <c r="GB441" s="263" t="s">
        <v>6977</v>
      </c>
      <c r="GC441" s="263" t="s">
        <v>6977</v>
      </c>
      <c r="GD441" s="263" t="s">
        <v>6977</v>
      </c>
      <c r="GE441" s="263" t="s">
        <v>6977</v>
      </c>
      <c r="GF441" s="263" t="s">
        <v>6977</v>
      </c>
      <c r="GG441" s="263" t="s">
        <v>6977</v>
      </c>
      <c r="GH441" s="263" t="s">
        <v>6977</v>
      </c>
      <c r="GI441" s="263" t="s">
        <v>6977</v>
      </c>
      <c r="GJ441" s="263" t="s">
        <v>6977</v>
      </c>
      <c r="GK441" s="263" t="s">
        <v>6977</v>
      </c>
      <c r="GL441" s="263" t="s">
        <v>6977</v>
      </c>
      <c r="GM441" s="263" t="s">
        <v>6977</v>
      </c>
      <c r="GN441" s="263" t="s">
        <v>6977</v>
      </c>
      <c r="GO441" s="263" t="s">
        <v>6977</v>
      </c>
      <c r="GP441" s="263" t="s">
        <v>6977</v>
      </c>
      <c r="GQ441" s="263" t="s">
        <v>6977</v>
      </c>
      <c r="GR441" s="263" t="s">
        <v>6977</v>
      </c>
      <c r="GS441" s="263" t="s">
        <v>6977</v>
      </c>
      <c r="GT441" s="263" t="s">
        <v>6977</v>
      </c>
      <c r="GU441" s="263" t="s">
        <v>6977</v>
      </c>
      <c r="GV441" s="263" t="s">
        <v>6977</v>
      </c>
      <c r="GW441" s="263" t="s">
        <v>6977</v>
      </c>
      <c r="GX441" s="263" t="s">
        <v>6977</v>
      </c>
      <c r="GY441" s="263" t="s">
        <v>6977</v>
      </c>
      <c r="GZ441" s="263" t="s">
        <v>6977</v>
      </c>
      <c r="HA441" s="263" t="s">
        <v>6977</v>
      </c>
      <c r="HB441" s="263" t="s">
        <v>6977</v>
      </c>
      <c r="HC441" s="263" t="s">
        <v>6977</v>
      </c>
      <c r="HD441" s="263" t="s">
        <v>6977</v>
      </c>
      <c r="HE441" s="263" t="s">
        <v>6977</v>
      </c>
      <c r="HF441" s="263" t="s">
        <v>6977</v>
      </c>
      <c r="HG441" s="263" t="s">
        <v>6977</v>
      </c>
      <c r="HH441" s="263" t="s">
        <v>6977</v>
      </c>
      <c r="HI441" s="263" t="s">
        <v>6977</v>
      </c>
      <c r="HJ441" s="263" t="s">
        <v>6977</v>
      </c>
      <c r="HK441" s="263" t="s">
        <v>6977</v>
      </c>
      <c r="HL441" s="263" t="s">
        <v>6977</v>
      </c>
      <c r="HM441" s="263" t="s">
        <v>6977</v>
      </c>
      <c r="HN441" s="263" t="s">
        <v>6977</v>
      </c>
      <c r="HO441" s="263" t="s">
        <v>6977</v>
      </c>
      <c r="HP441" s="263" t="s">
        <v>6977</v>
      </c>
      <c r="HQ441" s="263" t="s">
        <v>6977</v>
      </c>
    </row>
    <row r="442" spans="3:225">
      <c r="C442" s="273"/>
      <c r="D442" s="212"/>
      <c r="E442" s="229" t="s">
        <v>7209</v>
      </c>
      <c r="F442" s="239" t="s">
        <v>7305</v>
      </c>
      <c r="G442" s="260" t="s">
        <v>7206</v>
      </c>
      <c r="H442" s="261" t="s">
        <v>7207</v>
      </c>
      <c r="I442" s="263">
        <v>229105.02129999999</v>
      </c>
      <c r="J442" s="263">
        <v>17762500</v>
      </c>
      <c r="K442" s="263">
        <v>180579.72500000001</v>
      </c>
      <c r="L442" s="263" t="s">
        <v>135</v>
      </c>
      <c r="M442" s="263">
        <v>77414.282800000001</v>
      </c>
      <c r="N442" s="263">
        <v>17112300</v>
      </c>
      <c r="O442" s="263">
        <v>53890100</v>
      </c>
      <c r="P442" s="263">
        <v>56208.526100000003</v>
      </c>
      <c r="Q442" s="263">
        <v>11673.371800000001</v>
      </c>
      <c r="R442" s="263">
        <v>7059800</v>
      </c>
      <c r="S442" s="263">
        <v>8464500</v>
      </c>
      <c r="T442" s="263">
        <v>7266.5731999999998</v>
      </c>
      <c r="U442" s="263">
        <v>83126.876399999994</v>
      </c>
      <c r="V442" s="263">
        <v>71317.953800000003</v>
      </c>
      <c r="W442" s="263">
        <v>73703.198499999999</v>
      </c>
      <c r="X442" s="263" t="s">
        <v>135</v>
      </c>
      <c r="Y442" s="263">
        <v>468784.78289999999</v>
      </c>
      <c r="Z442" s="263" t="s">
        <v>135</v>
      </c>
      <c r="AA442" s="263">
        <v>13316500</v>
      </c>
      <c r="AB442" s="263" t="s">
        <v>135</v>
      </c>
      <c r="AC442" s="263">
        <v>16320.166999999999</v>
      </c>
      <c r="AD442" s="263" t="s">
        <v>135</v>
      </c>
      <c r="AE442" s="263">
        <v>137071.52859999999</v>
      </c>
      <c r="AF442" s="263">
        <v>1116800</v>
      </c>
      <c r="AG442" s="263">
        <v>346373.92389999999</v>
      </c>
      <c r="AH442" s="263" t="s">
        <v>135</v>
      </c>
      <c r="AI442" s="263">
        <v>38326.311699999998</v>
      </c>
      <c r="AJ442" s="263">
        <v>403020.33120000002</v>
      </c>
      <c r="AK442" s="263">
        <v>25275.007900000001</v>
      </c>
      <c r="AL442" s="263">
        <v>24682.446800000002</v>
      </c>
      <c r="AM442" s="263">
        <v>57227.7742</v>
      </c>
      <c r="AN442" s="263">
        <v>569958.21039999998</v>
      </c>
      <c r="AO442" s="263">
        <v>40712.922200000001</v>
      </c>
      <c r="AP442" s="263" t="s">
        <v>135</v>
      </c>
      <c r="AQ442" s="263" t="s">
        <v>135</v>
      </c>
      <c r="AR442" s="263">
        <v>45717.715100000001</v>
      </c>
      <c r="AS442" s="263">
        <v>4309.5445</v>
      </c>
      <c r="AT442" s="263">
        <v>47661.839399999997</v>
      </c>
      <c r="AU442" s="263">
        <v>1651600</v>
      </c>
      <c r="AV442" s="263">
        <v>14037.1044</v>
      </c>
      <c r="AW442" s="263" t="s">
        <v>135</v>
      </c>
      <c r="AX442" s="263" t="s">
        <v>135</v>
      </c>
      <c r="AY442" s="263">
        <v>606584.63040000002</v>
      </c>
      <c r="AZ442" s="263">
        <v>3602999.9999999995</v>
      </c>
      <c r="BA442" s="263">
        <v>8638.9012000000002</v>
      </c>
      <c r="BB442" s="263">
        <v>16405.4591</v>
      </c>
      <c r="BC442" s="263">
        <v>8135.7287999999999</v>
      </c>
      <c r="BD442" s="263" t="s">
        <v>135</v>
      </c>
      <c r="BE442" s="263">
        <v>5505.2052000000003</v>
      </c>
      <c r="BF442" s="263">
        <v>91694.281600000002</v>
      </c>
      <c r="BG442" s="263">
        <v>2031899.9999999998</v>
      </c>
      <c r="BH442" s="263" t="s">
        <v>135</v>
      </c>
      <c r="BI442" s="263">
        <v>305156.21509999997</v>
      </c>
      <c r="BJ442" s="263" t="s">
        <v>135</v>
      </c>
      <c r="BK442" s="263">
        <v>51730.9185</v>
      </c>
      <c r="BL442" s="263" t="s">
        <v>135</v>
      </c>
      <c r="BM442" s="263">
        <v>3041200</v>
      </c>
      <c r="BN442" s="263">
        <v>52209.321100000001</v>
      </c>
      <c r="BO442" s="263">
        <v>44726.597800000003</v>
      </c>
      <c r="BP442" s="263">
        <v>22304800</v>
      </c>
      <c r="BQ442" s="263">
        <v>30296.819200000002</v>
      </c>
      <c r="BR442" s="263">
        <v>47639.481099999997</v>
      </c>
      <c r="BS442" s="263">
        <v>951110.83860000002</v>
      </c>
      <c r="BT442" s="263">
        <v>103538.913</v>
      </c>
      <c r="BU442" s="263">
        <v>117647.875</v>
      </c>
      <c r="BV442" s="263">
        <v>2977200</v>
      </c>
      <c r="BW442" s="263">
        <v>343779.56839999999</v>
      </c>
      <c r="BX442" s="263" t="s">
        <v>135</v>
      </c>
      <c r="BY442" s="263" t="s">
        <v>135</v>
      </c>
      <c r="BZ442" s="263" t="s">
        <v>135</v>
      </c>
      <c r="CA442" s="263">
        <v>13968.8302</v>
      </c>
      <c r="CB442" s="263" t="s">
        <v>135</v>
      </c>
      <c r="CC442" s="263" t="s">
        <v>135</v>
      </c>
      <c r="CD442" s="263">
        <v>631944.00049999997</v>
      </c>
      <c r="CE442" s="263">
        <v>182.73230000000001</v>
      </c>
      <c r="CF442" s="263" t="s">
        <v>135</v>
      </c>
      <c r="CG442" s="263">
        <v>66641.137100000007</v>
      </c>
      <c r="CH442" s="263">
        <v>772167.62479999999</v>
      </c>
      <c r="CI442" s="263">
        <v>58832.338799999998</v>
      </c>
      <c r="CJ442" s="263">
        <v>19102.363099999999</v>
      </c>
      <c r="CK442" s="263">
        <v>6455.5482000000002</v>
      </c>
      <c r="CL442" s="263">
        <v>42762.0798</v>
      </c>
      <c r="CM442" s="263" t="s">
        <v>135</v>
      </c>
      <c r="CN442" s="263">
        <v>5561.9249</v>
      </c>
      <c r="CO442" s="263">
        <v>7615.9939000000004</v>
      </c>
      <c r="CP442" s="263">
        <v>44678.6273</v>
      </c>
      <c r="CQ442" s="263" t="s">
        <v>135</v>
      </c>
      <c r="CR442" s="263" t="s">
        <v>135</v>
      </c>
      <c r="CS442" s="263" t="s">
        <v>135</v>
      </c>
      <c r="CT442" s="263">
        <v>45906.8</v>
      </c>
      <c r="CU442" s="263" t="s">
        <v>135</v>
      </c>
      <c r="CV442" s="263">
        <v>3845400</v>
      </c>
      <c r="CW442" s="263">
        <v>206090.99</v>
      </c>
      <c r="CX442" s="263">
        <v>1387000</v>
      </c>
      <c r="CY442" s="263">
        <v>66287.921600000001</v>
      </c>
      <c r="CZ442" s="263" t="s">
        <v>135</v>
      </c>
      <c r="DA442" s="263">
        <v>115633.18180000001</v>
      </c>
      <c r="DB442" s="263">
        <v>304880.97440000001</v>
      </c>
      <c r="DC442" s="263" t="s">
        <v>135</v>
      </c>
      <c r="DD442" s="263">
        <v>2289000</v>
      </c>
      <c r="DE442" s="263">
        <v>422136.43</v>
      </c>
      <c r="DF442" s="263">
        <v>315757.99</v>
      </c>
      <c r="DG442" s="263">
        <v>49757.013800000001</v>
      </c>
      <c r="DH442" s="263">
        <v>383332.31</v>
      </c>
      <c r="DI442" s="263">
        <v>21613.871999999999</v>
      </c>
      <c r="DJ442" s="263">
        <v>6225.4712</v>
      </c>
      <c r="DK442" s="263" t="s">
        <v>135</v>
      </c>
      <c r="DL442" s="263">
        <v>23757.980599999999</v>
      </c>
      <c r="DM442" s="263">
        <v>2301000</v>
      </c>
      <c r="DN442" s="263">
        <v>52635.764999999999</v>
      </c>
      <c r="DO442" s="263" t="s">
        <v>135</v>
      </c>
      <c r="DP442" s="263" t="s">
        <v>135</v>
      </c>
      <c r="DQ442" s="263">
        <v>43904.192000000003</v>
      </c>
      <c r="DR442" s="263" t="s">
        <v>135</v>
      </c>
      <c r="DS442" s="263" t="s">
        <v>135</v>
      </c>
      <c r="DT442" s="263">
        <v>6712.9813000000004</v>
      </c>
      <c r="DU442" s="263" t="s">
        <v>135</v>
      </c>
      <c r="DV442" s="263" t="s">
        <v>135</v>
      </c>
      <c r="DW442" s="263">
        <v>48191.85</v>
      </c>
      <c r="DX442" s="263" t="s">
        <v>135</v>
      </c>
      <c r="DY442" s="263">
        <v>34443.504099999998</v>
      </c>
      <c r="DZ442" s="263">
        <v>66483.665999999997</v>
      </c>
      <c r="EA442" s="263">
        <v>323825.34999999998</v>
      </c>
      <c r="EB442" s="263" t="s">
        <v>135</v>
      </c>
      <c r="EC442" s="263">
        <v>22556.848999999998</v>
      </c>
      <c r="ED442" s="263">
        <v>26573.94</v>
      </c>
      <c r="EE442" s="263" t="s">
        <v>135</v>
      </c>
      <c r="EF442" s="263" t="s">
        <v>135</v>
      </c>
      <c r="EG442" s="263" t="s">
        <v>135</v>
      </c>
      <c r="EH442" s="263" t="s">
        <v>135</v>
      </c>
      <c r="EI442" s="263" t="s">
        <v>135</v>
      </c>
      <c r="EJ442" s="263" t="s">
        <v>135</v>
      </c>
      <c r="EK442" s="263">
        <v>578038.30000000005</v>
      </c>
      <c r="EL442" s="263">
        <v>66187.024000000005</v>
      </c>
      <c r="EM442" s="263">
        <v>191118.27</v>
      </c>
      <c r="EN442" s="263">
        <v>832464.54</v>
      </c>
      <c r="EO442" s="263" t="s">
        <v>135</v>
      </c>
      <c r="EP442" s="263" t="s">
        <v>6977</v>
      </c>
      <c r="EQ442" s="263" t="s">
        <v>6977</v>
      </c>
      <c r="ER442" s="263" t="s">
        <v>6977</v>
      </c>
      <c r="ES442" s="263" t="s">
        <v>6977</v>
      </c>
      <c r="ET442" s="263" t="s">
        <v>6977</v>
      </c>
      <c r="EU442" s="263" t="s">
        <v>6977</v>
      </c>
      <c r="EV442" s="263" t="s">
        <v>6977</v>
      </c>
      <c r="EW442" s="263" t="s">
        <v>6977</v>
      </c>
      <c r="EX442" s="263" t="s">
        <v>6977</v>
      </c>
      <c r="EY442" s="263" t="s">
        <v>6977</v>
      </c>
      <c r="EZ442" s="263" t="s">
        <v>6977</v>
      </c>
      <c r="FA442" s="263" t="s">
        <v>6977</v>
      </c>
      <c r="FB442" s="263" t="s">
        <v>6977</v>
      </c>
      <c r="FC442" s="263" t="s">
        <v>6977</v>
      </c>
      <c r="FD442" s="263" t="s">
        <v>6977</v>
      </c>
      <c r="FE442" s="263" t="s">
        <v>6977</v>
      </c>
      <c r="FF442" s="263" t="s">
        <v>6977</v>
      </c>
      <c r="FG442" s="263" t="s">
        <v>6977</v>
      </c>
      <c r="FH442" s="263" t="s">
        <v>6977</v>
      </c>
      <c r="FI442" s="263" t="s">
        <v>6977</v>
      </c>
      <c r="FJ442" s="263" t="s">
        <v>6977</v>
      </c>
      <c r="FK442" s="263" t="s">
        <v>6977</v>
      </c>
      <c r="FL442" s="263" t="s">
        <v>6977</v>
      </c>
      <c r="FM442" s="263" t="s">
        <v>6977</v>
      </c>
      <c r="FN442" s="263" t="s">
        <v>6977</v>
      </c>
      <c r="FO442" s="263" t="s">
        <v>6977</v>
      </c>
      <c r="FP442" s="263" t="s">
        <v>6977</v>
      </c>
      <c r="FQ442" s="263" t="s">
        <v>6977</v>
      </c>
      <c r="FR442" s="263" t="s">
        <v>6977</v>
      </c>
      <c r="FS442" s="263" t="s">
        <v>6977</v>
      </c>
      <c r="FT442" s="263" t="s">
        <v>6977</v>
      </c>
      <c r="FU442" s="263" t="s">
        <v>6977</v>
      </c>
      <c r="FV442" s="263" t="s">
        <v>6977</v>
      </c>
      <c r="FW442" s="263" t="s">
        <v>6977</v>
      </c>
      <c r="FX442" s="263" t="s">
        <v>6977</v>
      </c>
      <c r="FY442" s="263" t="s">
        <v>6977</v>
      </c>
      <c r="FZ442" s="263" t="s">
        <v>6977</v>
      </c>
      <c r="GA442" s="263" t="s">
        <v>6977</v>
      </c>
      <c r="GB442" s="263" t="s">
        <v>6977</v>
      </c>
      <c r="GC442" s="263" t="s">
        <v>6977</v>
      </c>
      <c r="GD442" s="263" t="s">
        <v>6977</v>
      </c>
      <c r="GE442" s="263" t="s">
        <v>6977</v>
      </c>
      <c r="GF442" s="263" t="s">
        <v>6977</v>
      </c>
      <c r="GG442" s="263" t="s">
        <v>6977</v>
      </c>
      <c r="GH442" s="263" t="s">
        <v>6977</v>
      </c>
      <c r="GI442" s="263" t="s">
        <v>6977</v>
      </c>
      <c r="GJ442" s="263" t="s">
        <v>6977</v>
      </c>
      <c r="GK442" s="263" t="s">
        <v>6977</v>
      </c>
      <c r="GL442" s="263" t="s">
        <v>6977</v>
      </c>
      <c r="GM442" s="263" t="s">
        <v>6977</v>
      </c>
      <c r="GN442" s="263" t="s">
        <v>6977</v>
      </c>
      <c r="GO442" s="263" t="s">
        <v>6977</v>
      </c>
      <c r="GP442" s="263" t="s">
        <v>6977</v>
      </c>
      <c r="GQ442" s="263" t="s">
        <v>6977</v>
      </c>
      <c r="GR442" s="263" t="s">
        <v>6977</v>
      </c>
      <c r="GS442" s="263" t="s">
        <v>6977</v>
      </c>
      <c r="GT442" s="263" t="s">
        <v>6977</v>
      </c>
      <c r="GU442" s="263" t="s">
        <v>6977</v>
      </c>
      <c r="GV442" s="263" t="s">
        <v>6977</v>
      </c>
      <c r="GW442" s="263" t="s">
        <v>6977</v>
      </c>
      <c r="GX442" s="263" t="s">
        <v>6977</v>
      </c>
      <c r="GY442" s="263" t="s">
        <v>6977</v>
      </c>
      <c r="GZ442" s="263" t="s">
        <v>6977</v>
      </c>
      <c r="HA442" s="263" t="s">
        <v>6977</v>
      </c>
      <c r="HB442" s="263" t="s">
        <v>6977</v>
      </c>
      <c r="HC442" s="263" t="s">
        <v>6977</v>
      </c>
      <c r="HD442" s="263" t="s">
        <v>6977</v>
      </c>
      <c r="HE442" s="263" t="s">
        <v>6977</v>
      </c>
      <c r="HF442" s="263" t="s">
        <v>6977</v>
      </c>
      <c r="HG442" s="263" t="s">
        <v>6977</v>
      </c>
      <c r="HH442" s="263" t="s">
        <v>6977</v>
      </c>
      <c r="HI442" s="263" t="s">
        <v>6977</v>
      </c>
      <c r="HJ442" s="263" t="s">
        <v>6977</v>
      </c>
      <c r="HK442" s="263" t="s">
        <v>6977</v>
      </c>
      <c r="HL442" s="263" t="s">
        <v>6977</v>
      </c>
      <c r="HM442" s="263" t="s">
        <v>6977</v>
      </c>
      <c r="HN442" s="263" t="s">
        <v>6977</v>
      </c>
      <c r="HO442" s="263" t="s">
        <v>6977</v>
      </c>
      <c r="HP442" s="263" t="s">
        <v>6977</v>
      </c>
      <c r="HQ442" s="263" t="s">
        <v>6977</v>
      </c>
    </row>
    <row r="443" spans="3:225">
      <c r="C443" s="273"/>
      <c r="D443" s="212"/>
      <c r="E443" s="229" t="s">
        <v>7210</v>
      </c>
      <c r="F443" s="239" t="s">
        <v>7305</v>
      </c>
      <c r="G443" s="260" t="s">
        <v>7206</v>
      </c>
      <c r="H443" s="261" t="s">
        <v>7207</v>
      </c>
      <c r="I443" s="263">
        <v>338898.44439999998</v>
      </c>
      <c r="J443" s="263">
        <v>18646600</v>
      </c>
      <c r="K443" s="263">
        <v>87773.540699999998</v>
      </c>
      <c r="L443" s="263" t="s">
        <v>135</v>
      </c>
      <c r="M443" s="263">
        <v>218084.93109999999</v>
      </c>
      <c r="N443" s="263">
        <v>16479700.000000002</v>
      </c>
      <c r="O443" s="263">
        <v>69199500</v>
      </c>
      <c r="P443" s="263">
        <v>86023.320600000006</v>
      </c>
      <c r="Q443" s="263">
        <v>8322.3858</v>
      </c>
      <c r="R443" s="263">
        <v>5354600</v>
      </c>
      <c r="S443" s="263">
        <v>8288700</v>
      </c>
      <c r="T443" s="263">
        <v>6743.8526000000002</v>
      </c>
      <c r="U443" s="263">
        <v>52084.542600000001</v>
      </c>
      <c r="V443" s="263">
        <v>44534.431499999999</v>
      </c>
      <c r="W443" s="263">
        <v>85011.085200000001</v>
      </c>
      <c r="X443" s="263" t="s">
        <v>135</v>
      </c>
      <c r="Y443" s="263">
        <v>623117.98690000002</v>
      </c>
      <c r="Z443" s="263" t="s">
        <v>135</v>
      </c>
      <c r="AA443" s="263">
        <v>21171400</v>
      </c>
      <c r="AB443" s="263" t="s">
        <v>135</v>
      </c>
      <c r="AC443" s="263">
        <v>12461.8833</v>
      </c>
      <c r="AD443" s="263" t="s">
        <v>135</v>
      </c>
      <c r="AE443" s="263">
        <v>260558.2102</v>
      </c>
      <c r="AF443" s="263">
        <v>2398700</v>
      </c>
      <c r="AG443" s="263">
        <v>300891.70409999997</v>
      </c>
      <c r="AH443" s="263" t="s">
        <v>135</v>
      </c>
      <c r="AI443" s="263">
        <v>11083.386399999999</v>
      </c>
      <c r="AJ443" s="263">
        <v>568918.78650000005</v>
      </c>
      <c r="AK443" s="263">
        <v>27678.8534</v>
      </c>
      <c r="AL443" s="263">
        <v>27036.4918</v>
      </c>
      <c r="AM443" s="263">
        <v>40656.021500000003</v>
      </c>
      <c r="AN443" s="263">
        <v>1292200</v>
      </c>
      <c r="AO443" s="263">
        <v>76029.515400000004</v>
      </c>
      <c r="AP443" s="263" t="s">
        <v>135</v>
      </c>
      <c r="AQ443" s="263" t="s">
        <v>135</v>
      </c>
      <c r="AR443" s="263">
        <v>69013.010699999999</v>
      </c>
      <c r="AS443" s="263">
        <v>3562.5506</v>
      </c>
      <c r="AT443" s="263">
        <v>77505.534299999999</v>
      </c>
      <c r="AU443" s="263">
        <v>3229300</v>
      </c>
      <c r="AV443" s="263">
        <v>16846.4303</v>
      </c>
      <c r="AW443" s="263">
        <v>29920.967799999999</v>
      </c>
      <c r="AX443" s="263" t="s">
        <v>135</v>
      </c>
      <c r="AY443" s="263">
        <v>2078599.9999999998</v>
      </c>
      <c r="AZ443" s="263">
        <v>4189100</v>
      </c>
      <c r="BA443" s="263">
        <v>504.15179999999998</v>
      </c>
      <c r="BB443" s="263">
        <v>35445.482799999998</v>
      </c>
      <c r="BC443" s="263">
        <v>6623.7791999999999</v>
      </c>
      <c r="BD443" s="263" t="s">
        <v>135</v>
      </c>
      <c r="BE443" s="263">
        <v>20320.709299999999</v>
      </c>
      <c r="BF443" s="263">
        <v>111449.90360000001</v>
      </c>
      <c r="BG443" s="263">
        <v>3559000</v>
      </c>
      <c r="BH443" s="263" t="s">
        <v>135</v>
      </c>
      <c r="BI443" s="263">
        <v>260993.17</v>
      </c>
      <c r="BJ443" s="263" t="s">
        <v>135</v>
      </c>
      <c r="BK443" s="263">
        <v>33254.585599999999</v>
      </c>
      <c r="BL443" s="263">
        <v>715735.08259999997</v>
      </c>
      <c r="BM443" s="263">
        <v>5122400</v>
      </c>
      <c r="BN443" s="263">
        <v>47388.650099999999</v>
      </c>
      <c r="BO443" s="263">
        <v>42500.136899999998</v>
      </c>
      <c r="BP443" s="263">
        <v>26376000</v>
      </c>
      <c r="BQ443" s="263">
        <v>34581.7549</v>
      </c>
      <c r="BR443" s="263">
        <v>54056.590600000003</v>
      </c>
      <c r="BS443" s="263">
        <v>1169100</v>
      </c>
      <c r="BT443" s="263">
        <v>35501.144399999997</v>
      </c>
      <c r="BU443" s="263">
        <v>117959.52499999999</v>
      </c>
      <c r="BV443" s="263">
        <v>5003900</v>
      </c>
      <c r="BW443" s="263">
        <v>697432.60789999994</v>
      </c>
      <c r="BX443" s="263" t="s">
        <v>135</v>
      </c>
      <c r="BY443" s="263" t="s">
        <v>135</v>
      </c>
      <c r="BZ443" s="263" t="s">
        <v>135</v>
      </c>
      <c r="CA443" s="263" t="s">
        <v>135</v>
      </c>
      <c r="CB443" s="263" t="s">
        <v>135</v>
      </c>
      <c r="CC443" s="263">
        <v>1720100</v>
      </c>
      <c r="CD443" s="263">
        <v>1088500</v>
      </c>
      <c r="CE443" s="263">
        <v>4455.6628000000001</v>
      </c>
      <c r="CF443" s="263" t="s">
        <v>135</v>
      </c>
      <c r="CG443" s="263">
        <v>89066.9136</v>
      </c>
      <c r="CH443" s="263">
        <v>1753000</v>
      </c>
      <c r="CI443" s="263">
        <v>57175.577400000002</v>
      </c>
      <c r="CJ443" s="263">
        <v>15620.9568</v>
      </c>
      <c r="CK443" s="263">
        <v>6083.3669</v>
      </c>
      <c r="CL443" s="263">
        <v>42090.352899999998</v>
      </c>
      <c r="CM443" s="263" t="s">
        <v>135</v>
      </c>
      <c r="CN443" s="263">
        <v>865.16819999999996</v>
      </c>
      <c r="CO443" s="263">
        <v>5922.3541999999998</v>
      </c>
      <c r="CP443" s="263">
        <v>52298.282700000003</v>
      </c>
      <c r="CQ443" s="263" t="s">
        <v>135</v>
      </c>
      <c r="CR443" s="263" t="s">
        <v>135</v>
      </c>
      <c r="CS443" s="263">
        <v>2419700</v>
      </c>
      <c r="CT443" s="263">
        <v>50294.95</v>
      </c>
      <c r="CU443" s="263" t="s">
        <v>135</v>
      </c>
      <c r="CV443" s="263">
        <v>6984100</v>
      </c>
      <c r="CW443" s="263">
        <v>187313.16949999999</v>
      </c>
      <c r="CX443" s="263">
        <v>1730999.9999999998</v>
      </c>
      <c r="CY443" s="263">
        <v>72431.680200000003</v>
      </c>
      <c r="CZ443" s="263" t="s">
        <v>135</v>
      </c>
      <c r="DA443" s="263">
        <v>136023.84659999999</v>
      </c>
      <c r="DB443" s="263">
        <v>267519.5245</v>
      </c>
      <c r="DC443" s="263" t="s">
        <v>135</v>
      </c>
      <c r="DD443" s="263">
        <v>2444300</v>
      </c>
      <c r="DE443" s="263">
        <v>1399600</v>
      </c>
      <c r="DF443" s="263">
        <v>653901.81999999995</v>
      </c>
      <c r="DG443" s="263">
        <v>45862.676500000001</v>
      </c>
      <c r="DH443" s="263">
        <v>38821.512999999999</v>
      </c>
      <c r="DI443" s="263">
        <v>11563.7472</v>
      </c>
      <c r="DJ443" s="263">
        <v>6690.2437</v>
      </c>
      <c r="DK443" s="263" t="s">
        <v>135</v>
      </c>
      <c r="DL443" s="263">
        <v>7764.6815999999999</v>
      </c>
      <c r="DM443" s="263">
        <v>2728200</v>
      </c>
      <c r="DN443" s="263">
        <v>24991.473000000002</v>
      </c>
      <c r="DO443" s="263">
        <v>2234900</v>
      </c>
      <c r="DP443" s="263">
        <v>206741.64</v>
      </c>
      <c r="DQ443" s="263">
        <v>41791.817000000003</v>
      </c>
      <c r="DR443" s="263" t="s">
        <v>135</v>
      </c>
      <c r="DS443" s="263">
        <v>874438.01</v>
      </c>
      <c r="DT443" s="263">
        <v>3241.4196999999999</v>
      </c>
      <c r="DU443" s="263" t="s">
        <v>135</v>
      </c>
      <c r="DV443" s="263" t="s">
        <v>135</v>
      </c>
      <c r="DW443" s="263">
        <v>45807.822</v>
      </c>
      <c r="DX443" s="263">
        <v>1005.1951</v>
      </c>
      <c r="DY443" s="263">
        <v>44819.789900000003</v>
      </c>
      <c r="DZ443" s="263">
        <v>11365.978999999999</v>
      </c>
      <c r="EA443" s="263">
        <v>262408.78000000003</v>
      </c>
      <c r="EB443" s="263">
        <v>9498.3248000000003</v>
      </c>
      <c r="EC443" s="263">
        <v>35570.277999999998</v>
      </c>
      <c r="ED443" s="263">
        <v>37142.006000000001</v>
      </c>
      <c r="EE443" s="263" t="s">
        <v>135</v>
      </c>
      <c r="EF443" s="263" t="s">
        <v>135</v>
      </c>
      <c r="EG443" s="263" t="s">
        <v>135</v>
      </c>
      <c r="EH443" s="263" t="s">
        <v>135</v>
      </c>
      <c r="EI443" s="263" t="s">
        <v>135</v>
      </c>
      <c r="EJ443" s="263" t="s">
        <v>135</v>
      </c>
      <c r="EK443" s="263">
        <v>795016.48</v>
      </c>
      <c r="EL443" s="263">
        <v>70059.547000000006</v>
      </c>
      <c r="EM443" s="263">
        <v>422529.91</v>
      </c>
      <c r="EN443" s="263">
        <v>2095899.9999999998</v>
      </c>
      <c r="EO443" s="263">
        <v>5185.2034999999996</v>
      </c>
      <c r="EP443" s="263" t="s">
        <v>6977</v>
      </c>
      <c r="EQ443" s="263" t="s">
        <v>6977</v>
      </c>
      <c r="ER443" s="263" t="s">
        <v>6977</v>
      </c>
      <c r="ES443" s="263" t="s">
        <v>6977</v>
      </c>
      <c r="ET443" s="263" t="s">
        <v>6977</v>
      </c>
      <c r="EU443" s="263" t="s">
        <v>6977</v>
      </c>
      <c r="EV443" s="263" t="s">
        <v>6977</v>
      </c>
      <c r="EW443" s="263" t="s">
        <v>6977</v>
      </c>
      <c r="EX443" s="263" t="s">
        <v>6977</v>
      </c>
      <c r="EY443" s="263" t="s">
        <v>6977</v>
      </c>
      <c r="EZ443" s="263" t="s">
        <v>6977</v>
      </c>
      <c r="FA443" s="263" t="s">
        <v>6977</v>
      </c>
      <c r="FB443" s="263" t="s">
        <v>6977</v>
      </c>
      <c r="FC443" s="263" t="s">
        <v>6977</v>
      </c>
      <c r="FD443" s="263" t="s">
        <v>6977</v>
      </c>
      <c r="FE443" s="263" t="s">
        <v>6977</v>
      </c>
      <c r="FF443" s="263" t="s">
        <v>6977</v>
      </c>
      <c r="FG443" s="263" t="s">
        <v>6977</v>
      </c>
      <c r="FH443" s="263" t="s">
        <v>6977</v>
      </c>
      <c r="FI443" s="263" t="s">
        <v>6977</v>
      </c>
      <c r="FJ443" s="263" t="s">
        <v>6977</v>
      </c>
      <c r="FK443" s="263" t="s">
        <v>6977</v>
      </c>
      <c r="FL443" s="263" t="s">
        <v>6977</v>
      </c>
      <c r="FM443" s="263" t="s">
        <v>6977</v>
      </c>
      <c r="FN443" s="263" t="s">
        <v>6977</v>
      </c>
      <c r="FO443" s="263" t="s">
        <v>6977</v>
      </c>
      <c r="FP443" s="263" t="s">
        <v>6977</v>
      </c>
      <c r="FQ443" s="263" t="s">
        <v>6977</v>
      </c>
      <c r="FR443" s="263" t="s">
        <v>6977</v>
      </c>
      <c r="FS443" s="263" t="s">
        <v>6977</v>
      </c>
      <c r="FT443" s="263" t="s">
        <v>6977</v>
      </c>
      <c r="FU443" s="263" t="s">
        <v>6977</v>
      </c>
      <c r="FV443" s="263" t="s">
        <v>6977</v>
      </c>
      <c r="FW443" s="263" t="s">
        <v>6977</v>
      </c>
      <c r="FX443" s="263" t="s">
        <v>6977</v>
      </c>
      <c r="FY443" s="263" t="s">
        <v>6977</v>
      </c>
      <c r="FZ443" s="263" t="s">
        <v>6977</v>
      </c>
      <c r="GA443" s="263" t="s">
        <v>6977</v>
      </c>
      <c r="GB443" s="263" t="s">
        <v>6977</v>
      </c>
      <c r="GC443" s="263" t="s">
        <v>6977</v>
      </c>
      <c r="GD443" s="263" t="s">
        <v>6977</v>
      </c>
      <c r="GE443" s="263" t="s">
        <v>6977</v>
      </c>
      <c r="GF443" s="263" t="s">
        <v>6977</v>
      </c>
      <c r="GG443" s="263" t="s">
        <v>6977</v>
      </c>
      <c r="GH443" s="263" t="s">
        <v>6977</v>
      </c>
      <c r="GI443" s="263" t="s">
        <v>6977</v>
      </c>
      <c r="GJ443" s="263" t="s">
        <v>6977</v>
      </c>
      <c r="GK443" s="263" t="s">
        <v>6977</v>
      </c>
      <c r="GL443" s="263" t="s">
        <v>6977</v>
      </c>
      <c r="GM443" s="263" t="s">
        <v>6977</v>
      </c>
      <c r="GN443" s="263" t="s">
        <v>6977</v>
      </c>
      <c r="GO443" s="263" t="s">
        <v>6977</v>
      </c>
      <c r="GP443" s="263" t="s">
        <v>6977</v>
      </c>
      <c r="GQ443" s="263" t="s">
        <v>6977</v>
      </c>
      <c r="GR443" s="263" t="s">
        <v>6977</v>
      </c>
      <c r="GS443" s="263" t="s">
        <v>6977</v>
      </c>
      <c r="GT443" s="263" t="s">
        <v>6977</v>
      </c>
      <c r="GU443" s="263" t="s">
        <v>6977</v>
      </c>
      <c r="GV443" s="263" t="s">
        <v>6977</v>
      </c>
      <c r="GW443" s="263" t="s">
        <v>6977</v>
      </c>
      <c r="GX443" s="263" t="s">
        <v>6977</v>
      </c>
      <c r="GY443" s="263" t="s">
        <v>6977</v>
      </c>
      <c r="GZ443" s="263" t="s">
        <v>6977</v>
      </c>
      <c r="HA443" s="263" t="s">
        <v>6977</v>
      </c>
      <c r="HB443" s="263" t="s">
        <v>6977</v>
      </c>
      <c r="HC443" s="263" t="s">
        <v>6977</v>
      </c>
      <c r="HD443" s="263" t="s">
        <v>6977</v>
      </c>
      <c r="HE443" s="263" t="s">
        <v>6977</v>
      </c>
      <c r="HF443" s="263" t="s">
        <v>6977</v>
      </c>
      <c r="HG443" s="263" t="s">
        <v>6977</v>
      </c>
      <c r="HH443" s="263" t="s">
        <v>6977</v>
      </c>
      <c r="HI443" s="263" t="s">
        <v>6977</v>
      </c>
      <c r="HJ443" s="263" t="s">
        <v>6977</v>
      </c>
      <c r="HK443" s="263" t="s">
        <v>6977</v>
      </c>
      <c r="HL443" s="263" t="s">
        <v>6977</v>
      </c>
      <c r="HM443" s="263" t="s">
        <v>6977</v>
      </c>
      <c r="HN443" s="263" t="s">
        <v>6977</v>
      </c>
      <c r="HO443" s="263" t="s">
        <v>6977</v>
      </c>
      <c r="HP443" s="263" t="s">
        <v>6977</v>
      </c>
      <c r="HQ443" s="263" t="s">
        <v>6977</v>
      </c>
    </row>
    <row r="444" spans="3:225">
      <c r="C444" s="273"/>
      <c r="D444" s="212"/>
      <c r="E444" s="229" t="s">
        <v>7211</v>
      </c>
      <c r="F444" s="239" t="s">
        <v>7305</v>
      </c>
      <c r="G444" s="260" t="s">
        <v>7206</v>
      </c>
      <c r="H444" s="261" t="s">
        <v>7207</v>
      </c>
      <c r="I444" s="263">
        <v>405278.96299999999</v>
      </c>
      <c r="J444" s="263">
        <v>19854500</v>
      </c>
      <c r="K444" s="263">
        <v>68714.241299999994</v>
      </c>
      <c r="L444" s="263" t="s">
        <v>135</v>
      </c>
      <c r="M444" s="263">
        <v>318778.40549999999</v>
      </c>
      <c r="N444" s="263">
        <v>13352500</v>
      </c>
      <c r="O444" s="263">
        <v>74053200</v>
      </c>
      <c r="P444" s="263">
        <v>334158.3382</v>
      </c>
      <c r="Q444" s="263">
        <v>29949.9411</v>
      </c>
      <c r="R444" s="263">
        <v>3447100</v>
      </c>
      <c r="S444" s="263">
        <v>8712500</v>
      </c>
      <c r="T444" s="263">
        <v>19459.823899999999</v>
      </c>
      <c r="U444" s="263">
        <v>87543.398400000005</v>
      </c>
      <c r="V444" s="263">
        <v>73550.931200000006</v>
      </c>
      <c r="W444" s="263">
        <v>45503.164799999999</v>
      </c>
      <c r="X444" s="263">
        <v>2320600</v>
      </c>
      <c r="Y444" s="263">
        <v>807506.17500000005</v>
      </c>
      <c r="Z444" s="263" t="s">
        <v>135</v>
      </c>
      <c r="AA444" s="263">
        <v>26279400</v>
      </c>
      <c r="AB444" s="263" t="s">
        <v>135</v>
      </c>
      <c r="AC444" s="263">
        <v>29696.933000000001</v>
      </c>
      <c r="AD444" s="263" t="s">
        <v>135</v>
      </c>
      <c r="AE444" s="263">
        <v>352882.54060000001</v>
      </c>
      <c r="AF444" s="263">
        <v>2034300</v>
      </c>
      <c r="AG444" s="263">
        <v>275081.01329999999</v>
      </c>
      <c r="AH444" s="263" t="s">
        <v>135</v>
      </c>
      <c r="AI444" s="263">
        <v>56077.8871</v>
      </c>
      <c r="AJ444" s="263">
        <v>661856.66460000002</v>
      </c>
      <c r="AK444" s="263">
        <v>23716.121800000001</v>
      </c>
      <c r="AL444" s="263">
        <v>31575.675899999998</v>
      </c>
      <c r="AM444" s="263">
        <v>33353.122100000001</v>
      </c>
      <c r="AN444" s="263">
        <v>739941.54440000001</v>
      </c>
      <c r="AO444" s="263">
        <v>87320.525599999994</v>
      </c>
      <c r="AP444" s="263" t="s">
        <v>135</v>
      </c>
      <c r="AQ444" s="263" t="s">
        <v>135</v>
      </c>
      <c r="AR444" s="263">
        <v>157598.19260000001</v>
      </c>
      <c r="AS444" s="263" t="s">
        <v>135</v>
      </c>
      <c r="AT444" s="263">
        <v>61499.381999999998</v>
      </c>
      <c r="AU444" s="263">
        <v>5126800</v>
      </c>
      <c r="AV444" s="263">
        <v>6690.7592000000004</v>
      </c>
      <c r="AW444" s="263">
        <v>87257.515499999994</v>
      </c>
      <c r="AX444" s="263" t="s">
        <v>135</v>
      </c>
      <c r="AY444" s="263">
        <v>2161600</v>
      </c>
      <c r="AZ444" s="263">
        <v>5917600</v>
      </c>
      <c r="BA444" s="263">
        <v>760.78219999999999</v>
      </c>
      <c r="BB444" s="263">
        <v>84045.175300000003</v>
      </c>
      <c r="BC444" s="263">
        <v>6047.7983999999997</v>
      </c>
      <c r="BD444" s="263" t="s">
        <v>135</v>
      </c>
      <c r="BE444" s="263">
        <v>21194.284800000001</v>
      </c>
      <c r="BF444" s="263">
        <v>162186.70379999999</v>
      </c>
      <c r="BG444" s="263">
        <v>4017299.9999999995</v>
      </c>
      <c r="BH444" s="263" t="s">
        <v>135</v>
      </c>
      <c r="BI444" s="263">
        <v>83904.379499999995</v>
      </c>
      <c r="BJ444" s="263" t="s">
        <v>135</v>
      </c>
      <c r="BK444" s="263">
        <v>40250.660900000003</v>
      </c>
      <c r="BL444" s="263">
        <v>488801.98019999999</v>
      </c>
      <c r="BM444" s="263">
        <v>6867700</v>
      </c>
      <c r="BN444" s="263">
        <v>29522.404500000001</v>
      </c>
      <c r="BO444" s="263">
        <v>43817.787600000003</v>
      </c>
      <c r="BP444" s="263">
        <v>18725000</v>
      </c>
      <c r="BQ444" s="263">
        <v>87435.313099999999</v>
      </c>
      <c r="BR444" s="263">
        <v>63408.976600000002</v>
      </c>
      <c r="BS444" s="263">
        <v>1034100</v>
      </c>
      <c r="BT444" s="263">
        <v>79574.653000000006</v>
      </c>
      <c r="BU444" s="263">
        <v>246203.5</v>
      </c>
      <c r="BV444" s="263">
        <v>4528800</v>
      </c>
      <c r="BW444" s="263">
        <v>1245900</v>
      </c>
      <c r="BX444" s="263" t="s">
        <v>135</v>
      </c>
      <c r="BY444" s="263" t="s">
        <v>135</v>
      </c>
      <c r="BZ444" s="263" t="s">
        <v>135</v>
      </c>
      <c r="CA444" s="263">
        <v>534.61980000000005</v>
      </c>
      <c r="CB444" s="263" t="s">
        <v>135</v>
      </c>
      <c r="CC444" s="263">
        <v>3213900</v>
      </c>
      <c r="CD444" s="263">
        <v>676455.45010000002</v>
      </c>
      <c r="CE444" s="263" t="s">
        <v>135</v>
      </c>
      <c r="CF444" s="263" t="s">
        <v>135</v>
      </c>
      <c r="CG444" s="263">
        <v>131053.9093</v>
      </c>
      <c r="CH444" s="263">
        <v>1347100</v>
      </c>
      <c r="CI444" s="263">
        <v>36478.638700000003</v>
      </c>
      <c r="CJ444" s="263">
        <v>70763.244300000006</v>
      </c>
      <c r="CK444" s="263">
        <v>5093.5128000000004</v>
      </c>
      <c r="CL444" s="263">
        <v>37899.5386</v>
      </c>
      <c r="CM444" s="263" t="s">
        <v>135</v>
      </c>
      <c r="CN444" s="263">
        <v>1883.0913</v>
      </c>
      <c r="CO444" s="263">
        <v>4815.7830999999996</v>
      </c>
      <c r="CP444" s="263">
        <v>48092.065499999997</v>
      </c>
      <c r="CQ444" s="263" t="s">
        <v>135</v>
      </c>
      <c r="CR444" s="263" t="s">
        <v>135</v>
      </c>
      <c r="CS444" s="263">
        <v>2428100</v>
      </c>
      <c r="CT444" s="263">
        <v>89113.2</v>
      </c>
      <c r="CU444" s="263" t="s">
        <v>135</v>
      </c>
      <c r="CV444" s="263">
        <v>8219900.0000000009</v>
      </c>
      <c r="CW444" s="263">
        <v>202273.52179999999</v>
      </c>
      <c r="CX444" s="263">
        <v>1266200</v>
      </c>
      <c r="CY444" s="263">
        <v>107428.7999</v>
      </c>
      <c r="CZ444" s="263">
        <v>237589.77</v>
      </c>
      <c r="DA444" s="263">
        <v>195456.5693</v>
      </c>
      <c r="DB444" s="263">
        <v>174508.6789</v>
      </c>
      <c r="DC444" s="263" t="s">
        <v>135</v>
      </c>
      <c r="DD444" s="263">
        <v>5297400</v>
      </c>
      <c r="DE444" s="263">
        <v>1835600</v>
      </c>
      <c r="DF444" s="263">
        <v>861972.45</v>
      </c>
      <c r="DG444" s="263">
        <v>45845.493399999999</v>
      </c>
      <c r="DH444" s="263">
        <v>52321.383999999998</v>
      </c>
      <c r="DI444" s="263">
        <v>72268.643200000006</v>
      </c>
      <c r="DJ444" s="263">
        <v>33880.9931</v>
      </c>
      <c r="DK444" s="263">
        <v>334734.98</v>
      </c>
      <c r="DL444" s="263">
        <v>6519.7798000000003</v>
      </c>
      <c r="DM444" s="263">
        <v>5901500</v>
      </c>
      <c r="DN444" s="263">
        <v>47686.171000000002</v>
      </c>
      <c r="DO444" s="263">
        <v>2531000</v>
      </c>
      <c r="DP444" s="263">
        <v>171471.44</v>
      </c>
      <c r="DQ444" s="263">
        <v>28032.707999999999</v>
      </c>
      <c r="DR444" s="263" t="s">
        <v>135</v>
      </c>
      <c r="DS444" s="263">
        <v>511043.87</v>
      </c>
      <c r="DT444" s="263">
        <v>7337.5736999999999</v>
      </c>
      <c r="DU444" s="263" t="s">
        <v>135</v>
      </c>
      <c r="DV444" s="263">
        <v>15576800</v>
      </c>
      <c r="DW444" s="263">
        <v>56390.129200000003</v>
      </c>
      <c r="DX444" s="263" t="s">
        <v>135</v>
      </c>
      <c r="DY444" s="263">
        <v>52710.046300000002</v>
      </c>
      <c r="DZ444" s="263">
        <v>3917.377</v>
      </c>
      <c r="EA444" s="263">
        <v>166534.10999999999</v>
      </c>
      <c r="EB444" s="263">
        <v>15607.620999999999</v>
      </c>
      <c r="EC444" s="263">
        <v>47841.781000000003</v>
      </c>
      <c r="ED444" s="263">
        <v>23226.145</v>
      </c>
      <c r="EE444" s="263">
        <v>14295500</v>
      </c>
      <c r="EF444" s="263">
        <v>563494.66709999996</v>
      </c>
      <c r="EG444" s="263" t="s">
        <v>135</v>
      </c>
      <c r="EH444" s="263">
        <v>8369000</v>
      </c>
      <c r="EI444" s="263" t="s">
        <v>135</v>
      </c>
      <c r="EJ444" s="263" t="s">
        <v>135</v>
      </c>
      <c r="EK444" s="263">
        <v>902974.55</v>
      </c>
      <c r="EL444" s="263">
        <v>57251.557999999997</v>
      </c>
      <c r="EM444" s="263">
        <v>590859.85</v>
      </c>
      <c r="EN444" s="263">
        <v>1529500</v>
      </c>
      <c r="EO444" s="263">
        <v>25418.304</v>
      </c>
      <c r="EP444" s="263" t="s">
        <v>6977</v>
      </c>
      <c r="EQ444" s="263" t="s">
        <v>6977</v>
      </c>
      <c r="ER444" s="263" t="s">
        <v>6977</v>
      </c>
      <c r="ES444" s="263" t="s">
        <v>6977</v>
      </c>
      <c r="ET444" s="263" t="s">
        <v>6977</v>
      </c>
      <c r="EU444" s="263" t="s">
        <v>6977</v>
      </c>
      <c r="EV444" s="263" t="s">
        <v>6977</v>
      </c>
      <c r="EW444" s="263" t="s">
        <v>6977</v>
      </c>
      <c r="EX444" s="263" t="s">
        <v>6977</v>
      </c>
      <c r="EY444" s="263" t="s">
        <v>6977</v>
      </c>
      <c r="EZ444" s="263" t="s">
        <v>6977</v>
      </c>
      <c r="FA444" s="263" t="s">
        <v>6977</v>
      </c>
      <c r="FB444" s="263" t="s">
        <v>6977</v>
      </c>
      <c r="FC444" s="263" t="s">
        <v>6977</v>
      </c>
      <c r="FD444" s="263" t="s">
        <v>6977</v>
      </c>
      <c r="FE444" s="263" t="s">
        <v>6977</v>
      </c>
      <c r="FF444" s="263" t="s">
        <v>6977</v>
      </c>
      <c r="FG444" s="263" t="s">
        <v>6977</v>
      </c>
      <c r="FH444" s="263" t="s">
        <v>6977</v>
      </c>
      <c r="FI444" s="263" t="s">
        <v>6977</v>
      </c>
      <c r="FJ444" s="263" t="s">
        <v>6977</v>
      </c>
      <c r="FK444" s="263" t="s">
        <v>6977</v>
      </c>
      <c r="FL444" s="263" t="s">
        <v>6977</v>
      </c>
      <c r="FM444" s="263" t="s">
        <v>6977</v>
      </c>
      <c r="FN444" s="263" t="s">
        <v>6977</v>
      </c>
      <c r="FO444" s="263" t="s">
        <v>6977</v>
      </c>
      <c r="FP444" s="263" t="s">
        <v>6977</v>
      </c>
      <c r="FQ444" s="263" t="s">
        <v>6977</v>
      </c>
      <c r="FR444" s="263" t="s">
        <v>6977</v>
      </c>
      <c r="FS444" s="263" t="s">
        <v>6977</v>
      </c>
      <c r="FT444" s="263" t="s">
        <v>6977</v>
      </c>
      <c r="FU444" s="263" t="s">
        <v>6977</v>
      </c>
      <c r="FV444" s="263" t="s">
        <v>6977</v>
      </c>
      <c r="FW444" s="263" t="s">
        <v>6977</v>
      </c>
      <c r="FX444" s="263" t="s">
        <v>6977</v>
      </c>
      <c r="FY444" s="263" t="s">
        <v>6977</v>
      </c>
      <c r="FZ444" s="263" t="s">
        <v>6977</v>
      </c>
      <c r="GA444" s="263" t="s">
        <v>6977</v>
      </c>
      <c r="GB444" s="263" t="s">
        <v>6977</v>
      </c>
      <c r="GC444" s="263" t="s">
        <v>6977</v>
      </c>
      <c r="GD444" s="263" t="s">
        <v>6977</v>
      </c>
      <c r="GE444" s="263" t="s">
        <v>6977</v>
      </c>
      <c r="GF444" s="263" t="s">
        <v>6977</v>
      </c>
      <c r="GG444" s="263" t="s">
        <v>6977</v>
      </c>
      <c r="GH444" s="263" t="s">
        <v>6977</v>
      </c>
      <c r="GI444" s="263" t="s">
        <v>6977</v>
      </c>
      <c r="GJ444" s="263" t="s">
        <v>6977</v>
      </c>
      <c r="GK444" s="263" t="s">
        <v>6977</v>
      </c>
      <c r="GL444" s="263" t="s">
        <v>6977</v>
      </c>
      <c r="GM444" s="263" t="s">
        <v>6977</v>
      </c>
      <c r="GN444" s="263" t="s">
        <v>6977</v>
      </c>
      <c r="GO444" s="263" t="s">
        <v>6977</v>
      </c>
      <c r="GP444" s="263" t="s">
        <v>6977</v>
      </c>
      <c r="GQ444" s="263" t="s">
        <v>6977</v>
      </c>
      <c r="GR444" s="263" t="s">
        <v>6977</v>
      </c>
      <c r="GS444" s="263" t="s">
        <v>6977</v>
      </c>
      <c r="GT444" s="263" t="s">
        <v>6977</v>
      </c>
      <c r="GU444" s="263" t="s">
        <v>6977</v>
      </c>
      <c r="GV444" s="263" t="s">
        <v>6977</v>
      </c>
      <c r="GW444" s="263" t="s">
        <v>6977</v>
      </c>
      <c r="GX444" s="263" t="s">
        <v>6977</v>
      </c>
      <c r="GY444" s="263" t="s">
        <v>6977</v>
      </c>
      <c r="GZ444" s="263" t="s">
        <v>6977</v>
      </c>
      <c r="HA444" s="263" t="s">
        <v>6977</v>
      </c>
      <c r="HB444" s="263" t="s">
        <v>6977</v>
      </c>
      <c r="HC444" s="263" t="s">
        <v>6977</v>
      </c>
      <c r="HD444" s="263" t="s">
        <v>6977</v>
      </c>
      <c r="HE444" s="263" t="s">
        <v>6977</v>
      </c>
      <c r="HF444" s="263" t="s">
        <v>6977</v>
      </c>
      <c r="HG444" s="263" t="s">
        <v>6977</v>
      </c>
      <c r="HH444" s="263" t="s">
        <v>6977</v>
      </c>
      <c r="HI444" s="263" t="s">
        <v>6977</v>
      </c>
      <c r="HJ444" s="263" t="s">
        <v>6977</v>
      </c>
      <c r="HK444" s="263" t="s">
        <v>6977</v>
      </c>
      <c r="HL444" s="263" t="s">
        <v>6977</v>
      </c>
      <c r="HM444" s="263" t="s">
        <v>6977</v>
      </c>
      <c r="HN444" s="263" t="s">
        <v>6977</v>
      </c>
      <c r="HO444" s="263" t="s">
        <v>6977</v>
      </c>
      <c r="HP444" s="263" t="s">
        <v>6977</v>
      </c>
      <c r="HQ444" s="263" t="s">
        <v>6977</v>
      </c>
    </row>
    <row r="445" spans="3:225">
      <c r="C445" s="273"/>
      <c r="D445" s="212"/>
      <c r="E445" s="229" t="s">
        <v>7212</v>
      </c>
      <c r="F445" s="239" t="s">
        <v>7305</v>
      </c>
      <c r="G445" s="260" t="s">
        <v>7206</v>
      </c>
      <c r="H445" s="261" t="s">
        <v>7213</v>
      </c>
      <c r="I445" s="263">
        <v>397444.36190000002</v>
      </c>
      <c r="J445" s="263">
        <v>17514500</v>
      </c>
      <c r="K445" s="263">
        <v>57715.93</v>
      </c>
      <c r="L445" s="263" t="s">
        <v>135</v>
      </c>
      <c r="M445" s="263" t="s">
        <v>135</v>
      </c>
      <c r="N445" s="263">
        <v>18113300</v>
      </c>
      <c r="O445" s="263">
        <v>97251700</v>
      </c>
      <c r="P445" s="263">
        <v>56233.605000000003</v>
      </c>
      <c r="Q445" s="263">
        <v>20725.9715</v>
      </c>
      <c r="R445" s="263">
        <v>5116800</v>
      </c>
      <c r="S445" s="263">
        <v>8401700</v>
      </c>
      <c r="T445" s="263">
        <v>8315.6126000000004</v>
      </c>
      <c r="U445" s="263">
        <v>41491.378100000002</v>
      </c>
      <c r="V445" s="263" t="s">
        <v>135</v>
      </c>
      <c r="W445" s="263">
        <v>93300.4179</v>
      </c>
      <c r="X445" s="263" t="s">
        <v>135</v>
      </c>
      <c r="Y445" s="263">
        <v>501658.73920000001</v>
      </c>
      <c r="Z445" s="263" t="s">
        <v>135</v>
      </c>
      <c r="AA445" s="263">
        <v>20041800</v>
      </c>
      <c r="AB445" s="263" t="s">
        <v>135</v>
      </c>
      <c r="AC445" s="263">
        <v>17217.547600000002</v>
      </c>
      <c r="AD445" s="263" t="s">
        <v>135</v>
      </c>
      <c r="AE445" s="263">
        <v>258246.9425</v>
      </c>
      <c r="AF445" s="263">
        <v>2582500</v>
      </c>
      <c r="AG445" s="263" t="s">
        <v>135</v>
      </c>
      <c r="AH445" s="263" t="s">
        <v>135</v>
      </c>
      <c r="AI445" s="263">
        <v>3290.4213</v>
      </c>
      <c r="AJ445" s="263">
        <v>494221.0527</v>
      </c>
      <c r="AK445" s="263">
        <v>25846.840899999999</v>
      </c>
      <c r="AL445" s="263">
        <v>22109.958900000001</v>
      </c>
      <c r="AM445" s="263">
        <v>45401.241399999999</v>
      </c>
      <c r="AN445" s="263">
        <v>1419000</v>
      </c>
      <c r="AO445" s="263">
        <v>76628.785199999998</v>
      </c>
      <c r="AP445" s="263" t="s">
        <v>135</v>
      </c>
      <c r="AQ445" s="263" t="s">
        <v>135</v>
      </c>
      <c r="AR445" s="263">
        <v>48644.481500000002</v>
      </c>
      <c r="AS445" s="263">
        <v>2957.6149999999998</v>
      </c>
      <c r="AT445" s="263">
        <v>57301.974800000004</v>
      </c>
      <c r="AU445" s="263">
        <v>2661699.9999999995</v>
      </c>
      <c r="AV445" s="263" t="s">
        <v>135</v>
      </c>
      <c r="AW445" s="263">
        <v>19105.789400000001</v>
      </c>
      <c r="AX445" s="263" t="s">
        <v>135</v>
      </c>
      <c r="AY445" s="263">
        <v>1752600.0000000002</v>
      </c>
      <c r="AZ445" s="263">
        <v>2871400</v>
      </c>
      <c r="BA445" s="263">
        <v>512.44399999999996</v>
      </c>
      <c r="BB445" s="263">
        <v>27606.3959</v>
      </c>
      <c r="BC445" s="263" t="s">
        <v>135</v>
      </c>
      <c r="BD445" s="263" t="s">
        <v>135</v>
      </c>
      <c r="BE445" s="263">
        <v>24328.3711</v>
      </c>
      <c r="BF445" s="263" t="s">
        <v>135</v>
      </c>
      <c r="BG445" s="263">
        <v>4481400</v>
      </c>
      <c r="BH445" s="263" t="s">
        <v>135</v>
      </c>
      <c r="BI445" s="263">
        <v>181013.76990000001</v>
      </c>
      <c r="BJ445" s="263" t="s">
        <v>135</v>
      </c>
      <c r="BK445" s="263">
        <v>22937.506399999998</v>
      </c>
      <c r="BL445" s="263">
        <v>380886.08529999998</v>
      </c>
      <c r="BM445" s="263">
        <v>3971600</v>
      </c>
      <c r="BN445" s="263">
        <v>18517.675500000001</v>
      </c>
      <c r="BO445" s="263">
        <v>37222.44</v>
      </c>
      <c r="BP445" s="263">
        <v>22026600</v>
      </c>
      <c r="BQ445" s="263">
        <v>32963.818700000003</v>
      </c>
      <c r="BR445" s="263">
        <v>36576.641300000003</v>
      </c>
      <c r="BS445" s="263">
        <v>950288.58299999998</v>
      </c>
      <c r="BT445" s="263">
        <v>18081.344000000001</v>
      </c>
      <c r="BU445" s="263">
        <v>86327.05</v>
      </c>
      <c r="BV445" s="263">
        <v>5915900</v>
      </c>
      <c r="BW445" s="263">
        <v>1039900</v>
      </c>
      <c r="BX445" s="263" t="s">
        <v>135</v>
      </c>
      <c r="BY445" s="263" t="s">
        <v>135</v>
      </c>
      <c r="BZ445" s="263" t="s">
        <v>135</v>
      </c>
      <c r="CA445" s="263" t="s">
        <v>135</v>
      </c>
      <c r="CB445" s="263" t="s">
        <v>135</v>
      </c>
      <c r="CC445" s="263">
        <v>2523000</v>
      </c>
      <c r="CD445" s="263">
        <v>814643.24569999997</v>
      </c>
      <c r="CE445" s="263">
        <v>402.8263</v>
      </c>
      <c r="CF445" s="263" t="s">
        <v>135</v>
      </c>
      <c r="CG445" s="263">
        <v>57257.301599999999</v>
      </c>
      <c r="CH445" s="263">
        <v>1813200.0000000002</v>
      </c>
      <c r="CI445" s="263">
        <v>35113.278700000003</v>
      </c>
      <c r="CJ445" s="263">
        <v>12932.3894</v>
      </c>
      <c r="CK445" s="263" t="s">
        <v>135</v>
      </c>
      <c r="CL445" s="263">
        <v>21610.025399999999</v>
      </c>
      <c r="CM445" s="263" t="s">
        <v>135</v>
      </c>
      <c r="CN445" s="263">
        <v>1264.3282999999999</v>
      </c>
      <c r="CO445" s="263">
        <v>5156.1673000000001</v>
      </c>
      <c r="CP445" s="263">
        <v>30088.9571</v>
      </c>
      <c r="CQ445" s="263" t="s">
        <v>135</v>
      </c>
      <c r="CR445" s="263" t="s">
        <v>135</v>
      </c>
      <c r="CS445" s="263">
        <v>2552900</v>
      </c>
      <c r="CT445" s="263">
        <v>31054.6</v>
      </c>
      <c r="CU445" s="263" t="s">
        <v>135</v>
      </c>
      <c r="CV445" s="263" t="s">
        <v>135</v>
      </c>
      <c r="CW445" s="263">
        <v>126899.4158</v>
      </c>
      <c r="CX445" s="263">
        <v>1568800</v>
      </c>
      <c r="CY445" s="263">
        <v>53552.064400000003</v>
      </c>
      <c r="CZ445" s="263">
        <v>262702.40629999997</v>
      </c>
      <c r="DA445" s="263">
        <v>78580.503700000001</v>
      </c>
      <c r="DB445" s="263">
        <v>429633.94329999998</v>
      </c>
      <c r="DC445" s="263" t="s">
        <v>135</v>
      </c>
      <c r="DD445" s="263">
        <v>1672000</v>
      </c>
      <c r="DE445" s="263">
        <v>1588500</v>
      </c>
      <c r="DF445" s="263">
        <v>726591.49</v>
      </c>
      <c r="DG445" s="263">
        <v>33075.540399999998</v>
      </c>
      <c r="DH445" s="263">
        <v>23609.057000000001</v>
      </c>
      <c r="DI445" s="263" t="s">
        <v>135</v>
      </c>
      <c r="DJ445" s="263" t="s">
        <v>135</v>
      </c>
      <c r="DK445" s="263">
        <v>256385.1</v>
      </c>
      <c r="DL445" s="263" t="s">
        <v>135</v>
      </c>
      <c r="DM445" s="263">
        <v>2663300</v>
      </c>
      <c r="DN445" s="263" t="s">
        <v>135</v>
      </c>
      <c r="DO445" s="263">
        <v>1949400</v>
      </c>
      <c r="DP445" s="263">
        <v>212027.25</v>
      </c>
      <c r="DQ445" s="263" t="s">
        <v>135</v>
      </c>
      <c r="DR445" s="263" t="s">
        <v>135</v>
      </c>
      <c r="DS445" s="263">
        <v>775035.51</v>
      </c>
      <c r="DT445" s="263" t="s">
        <v>135</v>
      </c>
      <c r="DU445" s="263" t="s">
        <v>135</v>
      </c>
      <c r="DV445" s="263" t="s">
        <v>135</v>
      </c>
      <c r="DW445" s="263">
        <v>30046.1531</v>
      </c>
      <c r="DX445" s="263">
        <v>790.27070000000003</v>
      </c>
      <c r="DY445" s="263">
        <v>30452.829900000001</v>
      </c>
      <c r="DZ445" s="263">
        <v>8786.4526999999998</v>
      </c>
      <c r="EA445" s="263" t="s">
        <v>135</v>
      </c>
      <c r="EB445" s="263" t="s">
        <v>135</v>
      </c>
      <c r="EC445" s="263" t="s">
        <v>135</v>
      </c>
      <c r="ED445" s="263">
        <v>8942.1836999999996</v>
      </c>
      <c r="EE445" s="263" t="s">
        <v>135</v>
      </c>
      <c r="EF445" s="263" t="s">
        <v>135</v>
      </c>
      <c r="EG445" s="263" t="s">
        <v>135</v>
      </c>
      <c r="EH445" s="263" t="s">
        <v>135</v>
      </c>
      <c r="EI445" s="263" t="s">
        <v>135</v>
      </c>
      <c r="EJ445" s="263" t="s">
        <v>135</v>
      </c>
      <c r="EK445" s="263">
        <v>891450.96</v>
      </c>
      <c r="EL445" s="263">
        <v>50370.364999999998</v>
      </c>
      <c r="EM445" s="263" t="s">
        <v>135</v>
      </c>
      <c r="EN445" s="263">
        <v>1769100</v>
      </c>
      <c r="EO445" s="263">
        <v>10939.313</v>
      </c>
      <c r="EP445" s="263" t="s">
        <v>6977</v>
      </c>
      <c r="EQ445" s="263" t="s">
        <v>6977</v>
      </c>
      <c r="ER445" s="263" t="s">
        <v>6977</v>
      </c>
      <c r="ES445" s="263" t="s">
        <v>6977</v>
      </c>
      <c r="ET445" s="263" t="s">
        <v>6977</v>
      </c>
      <c r="EU445" s="263" t="s">
        <v>6977</v>
      </c>
      <c r="EV445" s="263" t="s">
        <v>6977</v>
      </c>
      <c r="EW445" s="263" t="s">
        <v>6977</v>
      </c>
      <c r="EX445" s="263" t="s">
        <v>6977</v>
      </c>
      <c r="EY445" s="263" t="s">
        <v>6977</v>
      </c>
      <c r="EZ445" s="263" t="s">
        <v>6977</v>
      </c>
      <c r="FA445" s="263" t="s">
        <v>6977</v>
      </c>
      <c r="FB445" s="263" t="s">
        <v>6977</v>
      </c>
      <c r="FC445" s="263" t="s">
        <v>6977</v>
      </c>
      <c r="FD445" s="263" t="s">
        <v>6977</v>
      </c>
      <c r="FE445" s="263" t="s">
        <v>6977</v>
      </c>
      <c r="FF445" s="263" t="s">
        <v>6977</v>
      </c>
      <c r="FG445" s="263" t="s">
        <v>6977</v>
      </c>
      <c r="FH445" s="263" t="s">
        <v>6977</v>
      </c>
      <c r="FI445" s="263" t="s">
        <v>6977</v>
      </c>
      <c r="FJ445" s="263" t="s">
        <v>6977</v>
      </c>
      <c r="FK445" s="263" t="s">
        <v>6977</v>
      </c>
      <c r="FL445" s="263" t="s">
        <v>6977</v>
      </c>
      <c r="FM445" s="263" t="s">
        <v>6977</v>
      </c>
      <c r="FN445" s="263" t="s">
        <v>6977</v>
      </c>
      <c r="FO445" s="263" t="s">
        <v>6977</v>
      </c>
      <c r="FP445" s="263" t="s">
        <v>6977</v>
      </c>
      <c r="FQ445" s="263" t="s">
        <v>6977</v>
      </c>
      <c r="FR445" s="263" t="s">
        <v>6977</v>
      </c>
      <c r="FS445" s="263" t="s">
        <v>6977</v>
      </c>
      <c r="FT445" s="263" t="s">
        <v>6977</v>
      </c>
      <c r="FU445" s="263" t="s">
        <v>6977</v>
      </c>
      <c r="FV445" s="263" t="s">
        <v>6977</v>
      </c>
      <c r="FW445" s="263" t="s">
        <v>6977</v>
      </c>
      <c r="FX445" s="263" t="s">
        <v>6977</v>
      </c>
      <c r="FY445" s="263" t="s">
        <v>6977</v>
      </c>
      <c r="FZ445" s="263" t="s">
        <v>6977</v>
      </c>
      <c r="GA445" s="263" t="s">
        <v>6977</v>
      </c>
      <c r="GB445" s="263" t="s">
        <v>6977</v>
      </c>
      <c r="GC445" s="263" t="s">
        <v>6977</v>
      </c>
      <c r="GD445" s="263" t="s">
        <v>6977</v>
      </c>
      <c r="GE445" s="263" t="s">
        <v>6977</v>
      </c>
      <c r="GF445" s="263" t="s">
        <v>6977</v>
      </c>
      <c r="GG445" s="263" t="s">
        <v>6977</v>
      </c>
      <c r="GH445" s="263" t="s">
        <v>6977</v>
      </c>
      <c r="GI445" s="263" t="s">
        <v>6977</v>
      </c>
      <c r="GJ445" s="263" t="s">
        <v>6977</v>
      </c>
      <c r="GK445" s="263" t="s">
        <v>6977</v>
      </c>
      <c r="GL445" s="263" t="s">
        <v>6977</v>
      </c>
      <c r="GM445" s="263" t="s">
        <v>6977</v>
      </c>
      <c r="GN445" s="263" t="s">
        <v>6977</v>
      </c>
      <c r="GO445" s="263" t="s">
        <v>6977</v>
      </c>
      <c r="GP445" s="263" t="s">
        <v>6977</v>
      </c>
      <c r="GQ445" s="263" t="s">
        <v>6977</v>
      </c>
      <c r="GR445" s="263" t="s">
        <v>6977</v>
      </c>
      <c r="GS445" s="263" t="s">
        <v>6977</v>
      </c>
      <c r="GT445" s="263" t="s">
        <v>6977</v>
      </c>
      <c r="GU445" s="263" t="s">
        <v>6977</v>
      </c>
      <c r="GV445" s="263" t="s">
        <v>6977</v>
      </c>
      <c r="GW445" s="263" t="s">
        <v>6977</v>
      </c>
      <c r="GX445" s="263" t="s">
        <v>6977</v>
      </c>
      <c r="GY445" s="263" t="s">
        <v>6977</v>
      </c>
      <c r="GZ445" s="263" t="s">
        <v>6977</v>
      </c>
      <c r="HA445" s="263" t="s">
        <v>6977</v>
      </c>
      <c r="HB445" s="263" t="s">
        <v>6977</v>
      </c>
      <c r="HC445" s="263" t="s">
        <v>6977</v>
      </c>
      <c r="HD445" s="263" t="s">
        <v>6977</v>
      </c>
      <c r="HE445" s="263" t="s">
        <v>6977</v>
      </c>
      <c r="HF445" s="263" t="s">
        <v>6977</v>
      </c>
      <c r="HG445" s="263" t="s">
        <v>6977</v>
      </c>
      <c r="HH445" s="263" t="s">
        <v>6977</v>
      </c>
      <c r="HI445" s="263" t="s">
        <v>6977</v>
      </c>
      <c r="HJ445" s="263" t="s">
        <v>6977</v>
      </c>
      <c r="HK445" s="263" t="s">
        <v>6977</v>
      </c>
      <c r="HL445" s="263" t="s">
        <v>6977</v>
      </c>
      <c r="HM445" s="263" t="s">
        <v>6977</v>
      </c>
      <c r="HN445" s="263" t="s">
        <v>6977</v>
      </c>
      <c r="HO445" s="263" t="s">
        <v>6977</v>
      </c>
      <c r="HP445" s="263" t="s">
        <v>6977</v>
      </c>
      <c r="HQ445" s="263" t="s">
        <v>6977</v>
      </c>
    </row>
    <row r="446" spans="3:225">
      <c r="C446" s="273"/>
      <c r="D446" s="212"/>
      <c r="E446" s="229" t="s">
        <v>7214</v>
      </c>
      <c r="F446" s="239" t="s">
        <v>7305</v>
      </c>
      <c r="G446" s="260" t="s">
        <v>7206</v>
      </c>
      <c r="H446" s="261" t="s">
        <v>7213</v>
      </c>
      <c r="I446" s="263">
        <v>434054.20630000002</v>
      </c>
      <c r="J446" s="263">
        <v>18088000</v>
      </c>
      <c r="K446" s="263">
        <v>85305.328200000004</v>
      </c>
      <c r="L446" s="263" t="s">
        <v>135</v>
      </c>
      <c r="M446" s="263" t="s">
        <v>135</v>
      </c>
      <c r="N446" s="263">
        <v>17452100</v>
      </c>
      <c r="O446" s="263">
        <v>80472800</v>
      </c>
      <c r="P446" s="263">
        <v>94990.104300000006</v>
      </c>
      <c r="Q446" s="263">
        <v>23708.0039</v>
      </c>
      <c r="R446" s="263">
        <v>4558400</v>
      </c>
      <c r="S446" s="263">
        <v>9341600</v>
      </c>
      <c r="T446" s="263">
        <v>10037.7719</v>
      </c>
      <c r="U446" s="263">
        <v>83563.632599999997</v>
      </c>
      <c r="V446" s="263" t="s">
        <v>135</v>
      </c>
      <c r="W446" s="263">
        <v>89516.430600000007</v>
      </c>
      <c r="X446" s="263" t="s">
        <v>135</v>
      </c>
      <c r="Y446" s="263">
        <v>612895.7892</v>
      </c>
      <c r="Z446" s="263" t="s">
        <v>135</v>
      </c>
      <c r="AA446" s="263">
        <v>26673000</v>
      </c>
      <c r="AB446" s="263" t="s">
        <v>135</v>
      </c>
      <c r="AC446" s="263">
        <v>20984.618299999998</v>
      </c>
      <c r="AD446" s="263" t="s">
        <v>135</v>
      </c>
      <c r="AE446" s="263">
        <v>306384.56559999997</v>
      </c>
      <c r="AF446" s="263">
        <v>3159500</v>
      </c>
      <c r="AG446" s="263" t="s">
        <v>135</v>
      </c>
      <c r="AH446" s="263" t="s">
        <v>135</v>
      </c>
      <c r="AI446" s="263">
        <v>1462.4175</v>
      </c>
      <c r="AJ446" s="263">
        <v>433420.57169999997</v>
      </c>
      <c r="AK446" s="263">
        <v>27546.658200000002</v>
      </c>
      <c r="AL446" s="263">
        <v>28781.368299999998</v>
      </c>
      <c r="AM446" s="263">
        <v>47621.987200000003</v>
      </c>
      <c r="AN446" s="263">
        <v>1112600</v>
      </c>
      <c r="AO446" s="263">
        <v>113323.97779999999</v>
      </c>
      <c r="AP446" s="263" t="s">
        <v>135</v>
      </c>
      <c r="AQ446" s="263" t="s">
        <v>135</v>
      </c>
      <c r="AR446" s="263">
        <v>78178.630900000004</v>
      </c>
      <c r="AS446" s="263" t="s">
        <v>135</v>
      </c>
      <c r="AT446" s="263">
        <v>57425.633800000003</v>
      </c>
      <c r="AU446" s="263">
        <v>3121900</v>
      </c>
      <c r="AV446" s="263" t="s">
        <v>135</v>
      </c>
      <c r="AW446" s="263">
        <v>61546.258500000004</v>
      </c>
      <c r="AX446" s="263" t="s">
        <v>135</v>
      </c>
      <c r="AY446" s="263">
        <v>2057400</v>
      </c>
      <c r="AZ446" s="263">
        <v>3295300</v>
      </c>
      <c r="BA446" s="263">
        <v>755.39350000000002</v>
      </c>
      <c r="BB446" s="263">
        <v>40883.601699999999</v>
      </c>
      <c r="BC446" s="263" t="s">
        <v>135</v>
      </c>
      <c r="BD446" s="263" t="s">
        <v>135</v>
      </c>
      <c r="BE446" s="263">
        <v>30567.464</v>
      </c>
      <c r="BF446" s="263" t="s">
        <v>135</v>
      </c>
      <c r="BG446" s="263">
        <v>5137900</v>
      </c>
      <c r="BH446" s="263" t="s">
        <v>135</v>
      </c>
      <c r="BI446" s="263">
        <v>142762.6606</v>
      </c>
      <c r="BJ446" s="263" t="s">
        <v>135</v>
      </c>
      <c r="BK446" s="263">
        <v>29367.686000000002</v>
      </c>
      <c r="BL446" s="263">
        <v>409604.21</v>
      </c>
      <c r="BM446" s="263">
        <v>4617400</v>
      </c>
      <c r="BN446" s="263">
        <v>28306.9984</v>
      </c>
      <c r="BO446" s="263">
        <v>40970.090700000001</v>
      </c>
      <c r="BP446" s="263">
        <v>21051200</v>
      </c>
      <c r="BQ446" s="263">
        <v>38651.766199999998</v>
      </c>
      <c r="BR446" s="263">
        <v>65712.083299999998</v>
      </c>
      <c r="BS446" s="263">
        <v>851859.54760000005</v>
      </c>
      <c r="BT446" s="263">
        <v>37036.935400000002</v>
      </c>
      <c r="BU446" s="263">
        <v>185120.1</v>
      </c>
      <c r="BV446" s="263">
        <v>6646400</v>
      </c>
      <c r="BW446" s="263">
        <v>844323.43209999998</v>
      </c>
      <c r="BX446" s="263" t="s">
        <v>135</v>
      </c>
      <c r="BY446" s="263" t="s">
        <v>135</v>
      </c>
      <c r="BZ446" s="263" t="s">
        <v>135</v>
      </c>
      <c r="CA446" s="263" t="s">
        <v>135</v>
      </c>
      <c r="CB446" s="263" t="s">
        <v>135</v>
      </c>
      <c r="CC446" s="263">
        <v>3876700</v>
      </c>
      <c r="CD446" s="263">
        <v>814839.04269999999</v>
      </c>
      <c r="CE446" s="263">
        <v>468.14789999999999</v>
      </c>
      <c r="CF446" s="263" t="s">
        <v>135</v>
      </c>
      <c r="CG446" s="263">
        <v>115468.8916</v>
      </c>
      <c r="CH446" s="263">
        <v>1737299.9999999998</v>
      </c>
      <c r="CI446" s="263">
        <v>145959.61600000001</v>
      </c>
      <c r="CJ446" s="263">
        <v>18462.224200000001</v>
      </c>
      <c r="CK446" s="263" t="s">
        <v>135</v>
      </c>
      <c r="CL446" s="263">
        <v>35567.259299999998</v>
      </c>
      <c r="CM446" s="263" t="s">
        <v>135</v>
      </c>
      <c r="CN446" s="263">
        <v>1298.4435000000001</v>
      </c>
      <c r="CO446" s="263">
        <v>5007.1224000000002</v>
      </c>
      <c r="CP446" s="263">
        <v>50484.361799999999</v>
      </c>
      <c r="CQ446" s="263" t="s">
        <v>135</v>
      </c>
      <c r="CR446" s="263" t="s">
        <v>135</v>
      </c>
      <c r="CS446" s="263">
        <v>3147300</v>
      </c>
      <c r="CT446" s="263">
        <v>39830.9</v>
      </c>
      <c r="CU446" s="263" t="s">
        <v>135</v>
      </c>
      <c r="CV446" s="263" t="s">
        <v>135</v>
      </c>
      <c r="CW446" s="263">
        <v>154871.0092</v>
      </c>
      <c r="CX446" s="263">
        <v>1852199.9999999998</v>
      </c>
      <c r="CY446" s="263">
        <v>80655.085699999996</v>
      </c>
      <c r="CZ446" s="263">
        <v>256752.04120000001</v>
      </c>
      <c r="DA446" s="263">
        <v>164123.83679999999</v>
      </c>
      <c r="DB446" s="263">
        <v>286937.71480000002</v>
      </c>
      <c r="DC446" s="263" t="s">
        <v>135</v>
      </c>
      <c r="DD446" s="263">
        <v>2880300</v>
      </c>
      <c r="DE446" s="263">
        <v>2190500</v>
      </c>
      <c r="DF446" s="263">
        <v>901501.01</v>
      </c>
      <c r="DG446" s="263">
        <v>39177.608399999997</v>
      </c>
      <c r="DH446" s="263">
        <v>73778.017000000007</v>
      </c>
      <c r="DI446" s="263" t="s">
        <v>135</v>
      </c>
      <c r="DJ446" s="263" t="s">
        <v>135</v>
      </c>
      <c r="DK446" s="263">
        <v>629288.43000000005</v>
      </c>
      <c r="DL446" s="263" t="s">
        <v>135</v>
      </c>
      <c r="DM446" s="263">
        <v>3620300</v>
      </c>
      <c r="DN446" s="263" t="s">
        <v>135</v>
      </c>
      <c r="DO446" s="263">
        <v>3100200</v>
      </c>
      <c r="DP446" s="263">
        <v>185594.87</v>
      </c>
      <c r="DQ446" s="263" t="s">
        <v>135</v>
      </c>
      <c r="DR446" s="263" t="s">
        <v>135</v>
      </c>
      <c r="DS446" s="263">
        <v>848349.71</v>
      </c>
      <c r="DT446" s="263" t="s">
        <v>135</v>
      </c>
      <c r="DU446" s="263" t="s">
        <v>135</v>
      </c>
      <c r="DV446" s="263">
        <v>23807900</v>
      </c>
      <c r="DW446" s="263">
        <v>40294.931600000004</v>
      </c>
      <c r="DX446" s="263" t="s">
        <v>135</v>
      </c>
      <c r="DY446" s="263">
        <v>46275.067600000002</v>
      </c>
      <c r="DZ446" s="263">
        <v>4473.4147999999996</v>
      </c>
      <c r="EA446" s="263" t="s">
        <v>135</v>
      </c>
      <c r="EB446" s="263" t="s">
        <v>135</v>
      </c>
      <c r="EC446" s="263" t="s">
        <v>135</v>
      </c>
      <c r="ED446" s="263">
        <v>15775.965</v>
      </c>
      <c r="EE446" s="263" t="s">
        <v>135</v>
      </c>
      <c r="EF446" s="263" t="s">
        <v>135</v>
      </c>
      <c r="EG446" s="263" t="s">
        <v>135</v>
      </c>
      <c r="EH446" s="263" t="s">
        <v>135</v>
      </c>
      <c r="EI446" s="263" t="s">
        <v>135</v>
      </c>
      <c r="EJ446" s="263" t="s">
        <v>135</v>
      </c>
      <c r="EK446" s="263">
        <v>1352700</v>
      </c>
      <c r="EL446" s="263">
        <v>62651.491000000002</v>
      </c>
      <c r="EM446" s="263" t="s">
        <v>135</v>
      </c>
      <c r="EN446" s="263">
        <v>1125700</v>
      </c>
      <c r="EO446" s="263" t="s">
        <v>135</v>
      </c>
      <c r="EP446" s="263" t="s">
        <v>6977</v>
      </c>
      <c r="EQ446" s="263" t="s">
        <v>6977</v>
      </c>
      <c r="ER446" s="263" t="s">
        <v>6977</v>
      </c>
      <c r="ES446" s="263" t="s">
        <v>6977</v>
      </c>
      <c r="ET446" s="263" t="s">
        <v>6977</v>
      </c>
      <c r="EU446" s="263" t="s">
        <v>6977</v>
      </c>
      <c r="EV446" s="263" t="s">
        <v>6977</v>
      </c>
      <c r="EW446" s="263" t="s">
        <v>6977</v>
      </c>
      <c r="EX446" s="263" t="s">
        <v>6977</v>
      </c>
      <c r="EY446" s="263" t="s">
        <v>6977</v>
      </c>
      <c r="EZ446" s="263" t="s">
        <v>6977</v>
      </c>
      <c r="FA446" s="263" t="s">
        <v>6977</v>
      </c>
      <c r="FB446" s="263" t="s">
        <v>6977</v>
      </c>
      <c r="FC446" s="263" t="s">
        <v>6977</v>
      </c>
      <c r="FD446" s="263" t="s">
        <v>6977</v>
      </c>
      <c r="FE446" s="263" t="s">
        <v>6977</v>
      </c>
      <c r="FF446" s="263" t="s">
        <v>6977</v>
      </c>
      <c r="FG446" s="263" t="s">
        <v>6977</v>
      </c>
      <c r="FH446" s="263" t="s">
        <v>6977</v>
      </c>
      <c r="FI446" s="263" t="s">
        <v>6977</v>
      </c>
      <c r="FJ446" s="263" t="s">
        <v>6977</v>
      </c>
      <c r="FK446" s="263" t="s">
        <v>6977</v>
      </c>
      <c r="FL446" s="263" t="s">
        <v>6977</v>
      </c>
      <c r="FM446" s="263" t="s">
        <v>6977</v>
      </c>
      <c r="FN446" s="263" t="s">
        <v>6977</v>
      </c>
      <c r="FO446" s="263" t="s">
        <v>6977</v>
      </c>
      <c r="FP446" s="263" t="s">
        <v>6977</v>
      </c>
      <c r="FQ446" s="263" t="s">
        <v>6977</v>
      </c>
      <c r="FR446" s="263" t="s">
        <v>6977</v>
      </c>
      <c r="FS446" s="263" t="s">
        <v>6977</v>
      </c>
      <c r="FT446" s="263" t="s">
        <v>6977</v>
      </c>
      <c r="FU446" s="263" t="s">
        <v>6977</v>
      </c>
      <c r="FV446" s="263" t="s">
        <v>6977</v>
      </c>
      <c r="FW446" s="263" t="s">
        <v>6977</v>
      </c>
      <c r="FX446" s="263" t="s">
        <v>6977</v>
      </c>
      <c r="FY446" s="263" t="s">
        <v>6977</v>
      </c>
      <c r="FZ446" s="263" t="s">
        <v>6977</v>
      </c>
      <c r="GA446" s="263" t="s">
        <v>6977</v>
      </c>
      <c r="GB446" s="263" t="s">
        <v>6977</v>
      </c>
      <c r="GC446" s="263" t="s">
        <v>6977</v>
      </c>
      <c r="GD446" s="263" t="s">
        <v>6977</v>
      </c>
      <c r="GE446" s="263" t="s">
        <v>6977</v>
      </c>
      <c r="GF446" s="263" t="s">
        <v>6977</v>
      </c>
      <c r="GG446" s="263" t="s">
        <v>6977</v>
      </c>
      <c r="GH446" s="263" t="s">
        <v>6977</v>
      </c>
      <c r="GI446" s="263" t="s">
        <v>6977</v>
      </c>
      <c r="GJ446" s="263" t="s">
        <v>6977</v>
      </c>
      <c r="GK446" s="263" t="s">
        <v>6977</v>
      </c>
      <c r="GL446" s="263" t="s">
        <v>6977</v>
      </c>
      <c r="GM446" s="263" t="s">
        <v>6977</v>
      </c>
      <c r="GN446" s="263" t="s">
        <v>6977</v>
      </c>
      <c r="GO446" s="263" t="s">
        <v>6977</v>
      </c>
      <c r="GP446" s="263" t="s">
        <v>6977</v>
      </c>
      <c r="GQ446" s="263" t="s">
        <v>6977</v>
      </c>
      <c r="GR446" s="263" t="s">
        <v>6977</v>
      </c>
      <c r="GS446" s="263" t="s">
        <v>6977</v>
      </c>
      <c r="GT446" s="263" t="s">
        <v>6977</v>
      </c>
      <c r="GU446" s="263" t="s">
        <v>6977</v>
      </c>
      <c r="GV446" s="263" t="s">
        <v>6977</v>
      </c>
      <c r="GW446" s="263" t="s">
        <v>6977</v>
      </c>
      <c r="GX446" s="263" t="s">
        <v>6977</v>
      </c>
      <c r="GY446" s="263" t="s">
        <v>6977</v>
      </c>
      <c r="GZ446" s="263" t="s">
        <v>6977</v>
      </c>
      <c r="HA446" s="263" t="s">
        <v>6977</v>
      </c>
      <c r="HB446" s="263" t="s">
        <v>6977</v>
      </c>
      <c r="HC446" s="263" t="s">
        <v>6977</v>
      </c>
      <c r="HD446" s="263" t="s">
        <v>6977</v>
      </c>
      <c r="HE446" s="263" t="s">
        <v>6977</v>
      </c>
      <c r="HF446" s="263" t="s">
        <v>6977</v>
      </c>
      <c r="HG446" s="263" t="s">
        <v>6977</v>
      </c>
      <c r="HH446" s="263" t="s">
        <v>6977</v>
      </c>
      <c r="HI446" s="263" t="s">
        <v>6977</v>
      </c>
      <c r="HJ446" s="263" t="s">
        <v>6977</v>
      </c>
      <c r="HK446" s="263" t="s">
        <v>6977</v>
      </c>
      <c r="HL446" s="263" t="s">
        <v>6977</v>
      </c>
      <c r="HM446" s="263" t="s">
        <v>6977</v>
      </c>
      <c r="HN446" s="263" t="s">
        <v>6977</v>
      </c>
      <c r="HO446" s="263" t="s">
        <v>6977</v>
      </c>
      <c r="HP446" s="263" t="s">
        <v>6977</v>
      </c>
      <c r="HQ446" s="263" t="s">
        <v>6977</v>
      </c>
    </row>
    <row r="447" spans="3:225">
      <c r="C447" s="273"/>
      <c r="D447" s="212"/>
      <c r="E447" s="229" t="s">
        <v>7215</v>
      </c>
      <c r="F447" s="239" t="s">
        <v>7305</v>
      </c>
      <c r="G447" s="260" t="s">
        <v>7206</v>
      </c>
      <c r="H447" s="261" t="s">
        <v>7213</v>
      </c>
      <c r="I447" s="263">
        <v>372159.12410000002</v>
      </c>
      <c r="J447" s="263">
        <v>19653500</v>
      </c>
      <c r="K447" s="263">
        <v>76641.023499999996</v>
      </c>
      <c r="L447" s="263" t="s">
        <v>135</v>
      </c>
      <c r="M447" s="263" t="s">
        <v>135</v>
      </c>
      <c r="N447" s="263">
        <v>18479900</v>
      </c>
      <c r="O447" s="263">
        <v>77848100</v>
      </c>
      <c r="P447" s="263">
        <v>252544.7469</v>
      </c>
      <c r="Q447" s="263">
        <v>31949.072899999999</v>
      </c>
      <c r="R447" s="263">
        <v>3598100</v>
      </c>
      <c r="S447" s="263">
        <v>9808000</v>
      </c>
      <c r="T447" s="263">
        <v>18594.577000000001</v>
      </c>
      <c r="U447" s="263">
        <v>76560.977899999998</v>
      </c>
      <c r="V447" s="263" t="s">
        <v>135</v>
      </c>
      <c r="W447" s="263">
        <v>98219.703099999999</v>
      </c>
      <c r="X447" s="263" t="s">
        <v>135</v>
      </c>
      <c r="Y447" s="263">
        <v>730734.91079999995</v>
      </c>
      <c r="Z447" s="263" t="s">
        <v>135</v>
      </c>
      <c r="AA447" s="263">
        <v>22273200</v>
      </c>
      <c r="AB447" s="263" t="s">
        <v>135</v>
      </c>
      <c r="AC447" s="263">
        <v>19362.4686</v>
      </c>
      <c r="AD447" s="263" t="s">
        <v>135</v>
      </c>
      <c r="AE447" s="263">
        <v>446183.01280000003</v>
      </c>
      <c r="AF447" s="263">
        <v>2632700</v>
      </c>
      <c r="AG447" s="263" t="s">
        <v>135</v>
      </c>
      <c r="AH447" s="263" t="s">
        <v>135</v>
      </c>
      <c r="AI447" s="263">
        <v>286.81490000000002</v>
      </c>
      <c r="AJ447" s="263">
        <v>572393.09970000002</v>
      </c>
      <c r="AK447" s="263">
        <v>29727.6414</v>
      </c>
      <c r="AL447" s="263">
        <v>32483.8259</v>
      </c>
      <c r="AM447" s="263">
        <v>42191.229800000001</v>
      </c>
      <c r="AN447" s="263">
        <v>831742.06579999998</v>
      </c>
      <c r="AO447" s="263">
        <v>84810.61</v>
      </c>
      <c r="AP447" s="263" t="s">
        <v>135</v>
      </c>
      <c r="AQ447" s="263" t="s">
        <v>135</v>
      </c>
      <c r="AR447" s="263">
        <v>117640.22560000001</v>
      </c>
      <c r="AS447" s="263" t="s">
        <v>135</v>
      </c>
      <c r="AT447" s="263">
        <v>53488.262199999997</v>
      </c>
      <c r="AU447" s="263">
        <v>3693600</v>
      </c>
      <c r="AV447" s="263" t="s">
        <v>135</v>
      </c>
      <c r="AW447" s="263">
        <v>61280.488899999997</v>
      </c>
      <c r="AX447" s="263" t="s">
        <v>135</v>
      </c>
      <c r="AY447" s="263">
        <v>1782200</v>
      </c>
      <c r="AZ447" s="263">
        <v>3274500</v>
      </c>
      <c r="BA447" s="263">
        <v>375.6388</v>
      </c>
      <c r="BB447" s="263">
        <v>63183.748</v>
      </c>
      <c r="BC447" s="263" t="s">
        <v>135</v>
      </c>
      <c r="BD447" s="263" t="s">
        <v>135</v>
      </c>
      <c r="BE447" s="263">
        <v>51420.906799999997</v>
      </c>
      <c r="BF447" s="263" t="s">
        <v>135</v>
      </c>
      <c r="BG447" s="263">
        <v>4593900</v>
      </c>
      <c r="BH447" s="263" t="s">
        <v>135</v>
      </c>
      <c r="BI447" s="263">
        <v>132533.30249999999</v>
      </c>
      <c r="BJ447" s="263" t="s">
        <v>135</v>
      </c>
      <c r="BK447" s="263">
        <v>28359.971300000001</v>
      </c>
      <c r="BL447" s="263">
        <v>344016.71850000002</v>
      </c>
      <c r="BM447" s="263">
        <v>4666000</v>
      </c>
      <c r="BN447" s="263">
        <v>31744.674500000001</v>
      </c>
      <c r="BO447" s="263">
        <v>43450.342900000003</v>
      </c>
      <c r="BP447" s="263">
        <v>19202300</v>
      </c>
      <c r="BQ447" s="263">
        <v>82501.548599999995</v>
      </c>
      <c r="BR447" s="263">
        <v>58122.8004</v>
      </c>
      <c r="BS447" s="263">
        <v>1033300.0000000001</v>
      </c>
      <c r="BT447" s="263">
        <v>55182.948400000001</v>
      </c>
      <c r="BU447" s="263">
        <v>235607.4</v>
      </c>
      <c r="BV447" s="263">
        <v>5505200</v>
      </c>
      <c r="BW447" s="263">
        <v>1002400</v>
      </c>
      <c r="BX447" s="263" t="s">
        <v>135</v>
      </c>
      <c r="BY447" s="263" t="s">
        <v>135</v>
      </c>
      <c r="BZ447" s="263" t="s">
        <v>135</v>
      </c>
      <c r="CA447" s="263" t="s">
        <v>135</v>
      </c>
      <c r="CB447" s="263" t="s">
        <v>135</v>
      </c>
      <c r="CC447" s="263">
        <v>3634000</v>
      </c>
      <c r="CD447" s="263">
        <v>842144.13600000006</v>
      </c>
      <c r="CE447" s="263">
        <v>812.47990000000004</v>
      </c>
      <c r="CF447" s="263" t="s">
        <v>135</v>
      </c>
      <c r="CG447" s="263">
        <v>113684.1121</v>
      </c>
      <c r="CH447" s="263">
        <v>1713500</v>
      </c>
      <c r="CI447" s="263">
        <v>38801.1898</v>
      </c>
      <c r="CJ447" s="263">
        <v>13996.5172</v>
      </c>
      <c r="CK447" s="263" t="s">
        <v>135</v>
      </c>
      <c r="CL447" s="263">
        <v>33380.7474</v>
      </c>
      <c r="CM447" s="263" t="s">
        <v>135</v>
      </c>
      <c r="CN447" s="263">
        <v>1279.6724999999999</v>
      </c>
      <c r="CO447" s="263">
        <v>4203.2753000000002</v>
      </c>
      <c r="CP447" s="263">
        <v>25042.138599999998</v>
      </c>
      <c r="CQ447" s="263" t="s">
        <v>135</v>
      </c>
      <c r="CR447" s="263" t="s">
        <v>135</v>
      </c>
      <c r="CS447" s="263">
        <v>2930500</v>
      </c>
      <c r="CT447" s="263">
        <v>73923.45</v>
      </c>
      <c r="CU447" s="263" t="s">
        <v>135</v>
      </c>
      <c r="CV447" s="263" t="s">
        <v>135</v>
      </c>
      <c r="CW447" s="263">
        <v>177841.60759999999</v>
      </c>
      <c r="CX447" s="263">
        <v>1635700</v>
      </c>
      <c r="CY447" s="263">
        <v>101695.5428</v>
      </c>
      <c r="CZ447" s="263">
        <v>251679.60449999999</v>
      </c>
      <c r="DA447" s="263">
        <v>218583.10990000001</v>
      </c>
      <c r="DB447" s="263">
        <v>236695.18429999999</v>
      </c>
      <c r="DC447" s="263" t="s">
        <v>135</v>
      </c>
      <c r="DD447" s="263">
        <v>4189199.9999999995</v>
      </c>
      <c r="DE447" s="263">
        <v>1790100</v>
      </c>
      <c r="DF447" s="263">
        <v>989061.61</v>
      </c>
      <c r="DG447" s="263">
        <v>43919.342799999999</v>
      </c>
      <c r="DH447" s="263">
        <v>48481.38</v>
      </c>
      <c r="DI447" s="263" t="s">
        <v>135</v>
      </c>
      <c r="DJ447" s="263" t="s">
        <v>135</v>
      </c>
      <c r="DK447" s="263">
        <v>578579.88</v>
      </c>
      <c r="DL447" s="263" t="s">
        <v>135</v>
      </c>
      <c r="DM447" s="263">
        <v>4518600</v>
      </c>
      <c r="DN447" s="263" t="s">
        <v>135</v>
      </c>
      <c r="DO447" s="263">
        <v>2945000</v>
      </c>
      <c r="DP447" s="263">
        <v>204563.17</v>
      </c>
      <c r="DQ447" s="263" t="s">
        <v>135</v>
      </c>
      <c r="DR447" s="263" t="s">
        <v>135</v>
      </c>
      <c r="DS447" s="263">
        <v>737879.52</v>
      </c>
      <c r="DT447" s="263" t="s">
        <v>135</v>
      </c>
      <c r="DU447" s="263" t="s">
        <v>135</v>
      </c>
      <c r="DV447" s="263">
        <v>12001800</v>
      </c>
      <c r="DW447" s="263">
        <v>45441.797200000001</v>
      </c>
      <c r="DX447" s="263" t="s">
        <v>135</v>
      </c>
      <c r="DY447" s="263">
        <v>50438.8773</v>
      </c>
      <c r="DZ447" s="263">
        <v>3296.9247</v>
      </c>
      <c r="EA447" s="263" t="s">
        <v>135</v>
      </c>
      <c r="EB447" s="263" t="s">
        <v>135</v>
      </c>
      <c r="EC447" s="263" t="s">
        <v>135</v>
      </c>
      <c r="ED447" s="263">
        <v>18784.917000000001</v>
      </c>
      <c r="EE447" s="263">
        <v>11536400</v>
      </c>
      <c r="EF447" s="263" t="s">
        <v>135</v>
      </c>
      <c r="EG447" s="263" t="s">
        <v>135</v>
      </c>
      <c r="EH447" s="263" t="s">
        <v>135</v>
      </c>
      <c r="EI447" s="263" t="s">
        <v>135</v>
      </c>
      <c r="EJ447" s="263" t="s">
        <v>135</v>
      </c>
      <c r="EK447" s="263">
        <v>985327.45</v>
      </c>
      <c r="EL447" s="263">
        <v>55952.963000000003</v>
      </c>
      <c r="EM447" s="263" t="s">
        <v>135</v>
      </c>
      <c r="EN447" s="263">
        <v>1173600</v>
      </c>
      <c r="EO447" s="263">
        <v>10459.388999999999</v>
      </c>
      <c r="EP447" s="263" t="s">
        <v>6977</v>
      </c>
      <c r="EQ447" s="263" t="s">
        <v>6977</v>
      </c>
      <c r="ER447" s="263" t="s">
        <v>6977</v>
      </c>
      <c r="ES447" s="263" t="s">
        <v>6977</v>
      </c>
      <c r="ET447" s="263" t="s">
        <v>6977</v>
      </c>
      <c r="EU447" s="263" t="s">
        <v>6977</v>
      </c>
      <c r="EV447" s="263" t="s">
        <v>6977</v>
      </c>
      <c r="EW447" s="263" t="s">
        <v>6977</v>
      </c>
      <c r="EX447" s="263" t="s">
        <v>6977</v>
      </c>
      <c r="EY447" s="263" t="s">
        <v>6977</v>
      </c>
      <c r="EZ447" s="263" t="s">
        <v>6977</v>
      </c>
      <c r="FA447" s="263" t="s">
        <v>6977</v>
      </c>
      <c r="FB447" s="263" t="s">
        <v>6977</v>
      </c>
      <c r="FC447" s="263" t="s">
        <v>6977</v>
      </c>
      <c r="FD447" s="263" t="s">
        <v>6977</v>
      </c>
      <c r="FE447" s="263" t="s">
        <v>6977</v>
      </c>
      <c r="FF447" s="263" t="s">
        <v>6977</v>
      </c>
      <c r="FG447" s="263" t="s">
        <v>6977</v>
      </c>
      <c r="FH447" s="263" t="s">
        <v>6977</v>
      </c>
      <c r="FI447" s="263" t="s">
        <v>6977</v>
      </c>
      <c r="FJ447" s="263" t="s">
        <v>6977</v>
      </c>
      <c r="FK447" s="263" t="s">
        <v>6977</v>
      </c>
      <c r="FL447" s="263" t="s">
        <v>6977</v>
      </c>
      <c r="FM447" s="263" t="s">
        <v>6977</v>
      </c>
      <c r="FN447" s="263" t="s">
        <v>6977</v>
      </c>
      <c r="FO447" s="263" t="s">
        <v>6977</v>
      </c>
      <c r="FP447" s="263" t="s">
        <v>6977</v>
      </c>
      <c r="FQ447" s="263" t="s">
        <v>6977</v>
      </c>
      <c r="FR447" s="263" t="s">
        <v>6977</v>
      </c>
      <c r="FS447" s="263" t="s">
        <v>6977</v>
      </c>
      <c r="FT447" s="263" t="s">
        <v>6977</v>
      </c>
      <c r="FU447" s="263" t="s">
        <v>6977</v>
      </c>
      <c r="FV447" s="263" t="s">
        <v>6977</v>
      </c>
      <c r="FW447" s="263" t="s">
        <v>6977</v>
      </c>
      <c r="FX447" s="263" t="s">
        <v>6977</v>
      </c>
      <c r="FY447" s="263" t="s">
        <v>6977</v>
      </c>
      <c r="FZ447" s="263" t="s">
        <v>6977</v>
      </c>
      <c r="GA447" s="263" t="s">
        <v>6977</v>
      </c>
      <c r="GB447" s="263" t="s">
        <v>6977</v>
      </c>
      <c r="GC447" s="263" t="s">
        <v>6977</v>
      </c>
      <c r="GD447" s="263" t="s">
        <v>6977</v>
      </c>
      <c r="GE447" s="263" t="s">
        <v>6977</v>
      </c>
      <c r="GF447" s="263" t="s">
        <v>6977</v>
      </c>
      <c r="GG447" s="263" t="s">
        <v>6977</v>
      </c>
      <c r="GH447" s="263" t="s">
        <v>6977</v>
      </c>
      <c r="GI447" s="263" t="s">
        <v>6977</v>
      </c>
      <c r="GJ447" s="263" t="s">
        <v>6977</v>
      </c>
      <c r="GK447" s="263" t="s">
        <v>6977</v>
      </c>
      <c r="GL447" s="263" t="s">
        <v>6977</v>
      </c>
      <c r="GM447" s="263" t="s">
        <v>6977</v>
      </c>
      <c r="GN447" s="263" t="s">
        <v>6977</v>
      </c>
      <c r="GO447" s="263" t="s">
        <v>6977</v>
      </c>
      <c r="GP447" s="263" t="s">
        <v>6977</v>
      </c>
      <c r="GQ447" s="263" t="s">
        <v>6977</v>
      </c>
      <c r="GR447" s="263" t="s">
        <v>6977</v>
      </c>
      <c r="GS447" s="263" t="s">
        <v>6977</v>
      </c>
      <c r="GT447" s="263" t="s">
        <v>6977</v>
      </c>
      <c r="GU447" s="263" t="s">
        <v>6977</v>
      </c>
      <c r="GV447" s="263" t="s">
        <v>6977</v>
      </c>
      <c r="GW447" s="263" t="s">
        <v>6977</v>
      </c>
      <c r="GX447" s="263" t="s">
        <v>6977</v>
      </c>
      <c r="GY447" s="263" t="s">
        <v>6977</v>
      </c>
      <c r="GZ447" s="263" t="s">
        <v>6977</v>
      </c>
      <c r="HA447" s="263" t="s">
        <v>6977</v>
      </c>
      <c r="HB447" s="263" t="s">
        <v>6977</v>
      </c>
      <c r="HC447" s="263" t="s">
        <v>6977</v>
      </c>
      <c r="HD447" s="263" t="s">
        <v>6977</v>
      </c>
      <c r="HE447" s="263" t="s">
        <v>6977</v>
      </c>
      <c r="HF447" s="263" t="s">
        <v>6977</v>
      </c>
      <c r="HG447" s="263" t="s">
        <v>6977</v>
      </c>
      <c r="HH447" s="263" t="s">
        <v>6977</v>
      </c>
      <c r="HI447" s="263" t="s">
        <v>6977</v>
      </c>
      <c r="HJ447" s="263" t="s">
        <v>6977</v>
      </c>
      <c r="HK447" s="263" t="s">
        <v>6977</v>
      </c>
      <c r="HL447" s="263" t="s">
        <v>6977</v>
      </c>
      <c r="HM447" s="263" t="s">
        <v>6977</v>
      </c>
      <c r="HN447" s="263" t="s">
        <v>6977</v>
      </c>
      <c r="HO447" s="263" t="s">
        <v>6977</v>
      </c>
      <c r="HP447" s="263" t="s">
        <v>6977</v>
      </c>
      <c r="HQ447" s="263" t="s">
        <v>6977</v>
      </c>
    </row>
    <row r="448" spans="3:225">
      <c r="C448" s="273"/>
      <c r="D448" s="212"/>
      <c r="E448" s="229" t="s">
        <v>7216</v>
      </c>
      <c r="F448" s="239" t="s">
        <v>7305</v>
      </c>
      <c r="G448" s="260" t="s">
        <v>7206</v>
      </c>
      <c r="H448" s="261" t="s">
        <v>7213</v>
      </c>
      <c r="I448" s="263">
        <v>623193.1152</v>
      </c>
      <c r="J448" s="263">
        <v>17792500</v>
      </c>
      <c r="K448" s="263">
        <v>66929.622300000003</v>
      </c>
      <c r="L448" s="263" t="s">
        <v>135</v>
      </c>
      <c r="M448" s="263" t="s">
        <v>135</v>
      </c>
      <c r="N448" s="263">
        <v>13243600</v>
      </c>
      <c r="O448" s="263">
        <v>61623700</v>
      </c>
      <c r="P448" s="263">
        <v>90434.840200000006</v>
      </c>
      <c r="Q448" s="263">
        <v>32648.048900000002</v>
      </c>
      <c r="R448" s="263">
        <v>3671500</v>
      </c>
      <c r="S448" s="263">
        <v>9235700</v>
      </c>
      <c r="T448" s="263">
        <v>74332.063599999994</v>
      </c>
      <c r="U448" s="263">
        <v>125134.66650000001</v>
      </c>
      <c r="V448" s="263" t="s">
        <v>135</v>
      </c>
      <c r="W448" s="263">
        <v>41664.860399999998</v>
      </c>
      <c r="X448" s="263">
        <v>2248700</v>
      </c>
      <c r="Y448" s="263">
        <v>1042700</v>
      </c>
      <c r="Z448" s="263" t="s">
        <v>135</v>
      </c>
      <c r="AA448" s="263">
        <v>56559800</v>
      </c>
      <c r="AB448" s="263" t="s">
        <v>135</v>
      </c>
      <c r="AC448" s="263">
        <v>17065.0095</v>
      </c>
      <c r="AD448" s="263" t="s">
        <v>135</v>
      </c>
      <c r="AE448" s="263">
        <v>302969.43440000003</v>
      </c>
      <c r="AF448" s="263">
        <v>2643600</v>
      </c>
      <c r="AG448" s="263" t="s">
        <v>135</v>
      </c>
      <c r="AH448" s="263" t="s">
        <v>135</v>
      </c>
      <c r="AI448" s="263">
        <v>93629.769199999995</v>
      </c>
      <c r="AJ448" s="263">
        <v>603661.91850000003</v>
      </c>
      <c r="AK448" s="263">
        <v>27065.002199999999</v>
      </c>
      <c r="AL448" s="263">
        <v>56204.807000000001</v>
      </c>
      <c r="AM448" s="263">
        <v>51322.694199999998</v>
      </c>
      <c r="AN448" s="263">
        <v>1404500</v>
      </c>
      <c r="AO448" s="263">
        <v>146129.97930000001</v>
      </c>
      <c r="AP448" s="263" t="s">
        <v>135</v>
      </c>
      <c r="AQ448" s="263">
        <v>846077.74349999998</v>
      </c>
      <c r="AR448" s="263">
        <v>211950.95499999999</v>
      </c>
      <c r="AS448" s="263">
        <v>5538.3977999999997</v>
      </c>
      <c r="AT448" s="263">
        <v>85849.326700000005</v>
      </c>
      <c r="AU448" s="263">
        <v>7560800</v>
      </c>
      <c r="AV448" s="263" t="s">
        <v>135</v>
      </c>
      <c r="AW448" s="263">
        <v>307682.00919999997</v>
      </c>
      <c r="AX448" s="263" t="s">
        <v>135</v>
      </c>
      <c r="AY448" s="263">
        <v>2562599.9999999995</v>
      </c>
      <c r="AZ448" s="263">
        <v>5058900</v>
      </c>
      <c r="BA448" s="263">
        <v>3399.0599000000002</v>
      </c>
      <c r="BB448" s="263">
        <v>70497.236900000004</v>
      </c>
      <c r="BC448" s="263" t="s">
        <v>135</v>
      </c>
      <c r="BD448" s="263" t="s">
        <v>135</v>
      </c>
      <c r="BE448" s="263">
        <v>30624.413</v>
      </c>
      <c r="BF448" s="263" t="s">
        <v>135</v>
      </c>
      <c r="BG448" s="263">
        <v>3394600</v>
      </c>
      <c r="BH448" s="263">
        <v>949189.54359999998</v>
      </c>
      <c r="BI448" s="263">
        <v>165208.28260000001</v>
      </c>
      <c r="BJ448" s="263">
        <v>6489100</v>
      </c>
      <c r="BK448" s="263">
        <v>58522.352700000003</v>
      </c>
      <c r="BL448" s="263">
        <v>419119.0539</v>
      </c>
      <c r="BM448" s="263">
        <v>7437400</v>
      </c>
      <c r="BN448" s="263">
        <v>29973.519799999998</v>
      </c>
      <c r="BO448" s="263">
        <v>67580.742299999998</v>
      </c>
      <c r="BP448" s="263">
        <v>15611500</v>
      </c>
      <c r="BQ448" s="263">
        <v>78461.976800000004</v>
      </c>
      <c r="BR448" s="263">
        <v>51500.560299999997</v>
      </c>
      <c r="BS448" s="263">
        <v>818298.52740000002</v>
      </c>
      <c r="BT448" s="263">
        <v>48810.542300000001</v>
      </c>
      <c r="BU448" s="263">
        <v>288507.53649999999</v>
      </c>
      <c r="BV448" s="263">
        <v>4701900</v>
      </c>
      <c r="BW448" s="263">
        <v>1629000</v>
      </c>
      <c r="BX448" s="263" t="s">
        <v>135</v>
      </c>
      <c r="BY448" s="263" t="s">
        <v>135</v>
      </c>
      <c r="BZ448" s="263" t="s">
        <v>135</v>
      </c>
      <c r="CA448" s="263" t="s">
        <v>135</v>
      </c>
      <c r="CB448" s="263" t="s">
        <v>135</v>
      </c>
      <c r="CC448" s="263">
        <v>5075900</v>
      </c>
      <c r="CD448" s="263">
        <v>920480.33389999997</v>
      </c>
      <c r="CE448" s="263" t="s">
        <v>135</v>
      </c>
      <c r="CF448" s="263" t="s">
        <v>135</v>
      </c>
      <c r="CG448" s="263">
        <v>193333.73</v>
      </c>
      <c r="CH448" s="263">
        <v>1647800.0000000002</v>
      </c>
      <c r="CI448" s="263">
        <v>55612.914199999999</v>
      </c>
      <c r="CJ448" s="263">
        <v>4352.8630999999996</v>
      </c>
      <c r="CK448" s="263" t="s">
        <v>135</v>
      </c>
      <c r="CL448" s="263">
        <v>63858.875399999997</v>
      </c>
      <c r="CM448" s="263" t="s">
        <v>135</v>
      </c>
      <c r="CN448" s="263">
        <v>2750.6772999999998</v>
      </c>
      <c r="CO448" s="263">
        <v>15092.5159</v>
      </c>
      <c r="CP448" s="263">
        <v>51292.030700000003</v>
      </c>
      <c r="CQ448" s="263" t="s">
        <v>135</v>
      </c>
      <c r="CR448" s="263" t="s">
        <v>135</v>
      </c>
      <c r="CS448" s="263">
        <v>3509800.0000000005</v>
      </c>
      <c r="CT448" s="263">
        <v>141095.9</v>
      </c>
      <c r="CU448" s="263">
        <v>4460200</v>
      </c>
      <c r="CV448" s="263" t="s">
        <v>135</v>
      </c>
      <c r="CW448" s="263">
        <v>251007.25080000001</v>
      </c>
      <c r="CX448" s="263">
        <v>939114.80660000001</v>
      </c>
      <c r="CY448" s="263">
        <v>162538.6447</v>
      </c>
      <c r="CZ448" s="263" t="s">
        <v>135</v>
      </c>
      <c r="DA448" s="263">
        <v>242206.99549999999</v>
      </c>
      <c r="DB448" s="263">
        <v>201564.2898</v>
      </c>
      <c r="DC448" s="263" t="s">
        <v>135</v>
      </c>
      <c r="DD448" s="263">
        <v>4738500</v>
      </c>
      <c r="DE448" s="263" t="s">
        <v>135</v>
      </c>
      <c r="DF448" s="263">
        <v>606850.21</v>
      </c>
      <c r="DG448" s="263">
        <v>42855.569900000002</v>
      </c>
      <c r="DH448" s="263">
        <v>78696.274000000005</v>
      </c>
      <c r="DI448" s="263" t="s">
        <v>135</v>
      </c>
      <c r="DJ448" s="263" t="s">
        <v>135</v>
      </c>
      <c r="DK448" s="263">
        <v>270647.77</v>
      </c>
      <c r="DL448" s="263" t="s">
        <v>135</v>
      </c>
      <c r="DM448" s="263">
        <v>5871300</v>
      </c>
      <c r="DN448" s="263" t="s">
        <v>135</v>
      </c>
      <c r="DO448" s="263">
        <v>2433100</v>
      </c>
      <c r="DP448" s="263">
        <v>134808.71</v>
      </c>
      <c r="DQ448" s="263" t="s">
        <v>135</v>
      </c>
      <c r="DR448" s="263" t="s">
        <v>135</v>
      </c>
      <c r="DS448" s="263">
        <v>455093.83</v>
      </c>
      <c r="DT448" s="263" t="s">
        <v>135</v>
      </c>
      <c r="DU448" s="263" t="s">
        <v>135</v>
      </c>
      <c r="DV448" s="263">
        <v>31148900</v>
      </c>
      <c r="DW448" s="263">
        <v>66145.022500000006</v>
      </c>
      <c r="DX448" s="263">
        <v>23296.952000000001</v>
      </c>
      <c r="DY448" s="263">
        <v>55738.2716</v>
      </c>
      <c r="DZ448" s="263">
        <v>24316.165000000001</v>
      </c>
      <c r="EA448" s="263" t="s">
        <v>135</v>
      </c>
      <c r="EB448" s="263" t="s">
        <v>135</v>
      </c>
      <c r="EC448" s="263" t="s">
        <v>135</v>
      </c>
      <c r="ED448" s="263">
        <v>20050.510999999999</v>
      </c>
      <c r="EE448" s="263">
        <v>10240300</v>
      </c>
      <c r="EF448" s="263">
        <v>408864.43339999998</v>
      </c>
      <c r="EG448" s="263" t="s">
        <v>135</v>
      </c>
      <c r="EH448" s="263">
        <v>11480200</v>
      </c>
      <c r="EI448" s="263">
        <v>865543.13</v>
      </c>
      <c r="EJ448" s="263" t="s">
        <v>135</v>
      </c>
      <c r="EK448" s="263">
        <v>889610.5</v>
      </c>
      <c r="EL448" s="263">
        <v>57162.434000000001</v>
      </c>
      <c r="EM448" s="263" t="s">
        <v>135</v>
      </c>
      <c r="EN448" s="263">
        <v>973587.4</v>
      </c>
      <c r="EO448" s="263">
        <v>59967.250999999997</v>
      </c>
      <c r="EP448" s="263" t="s">
        <v>6977</v>
      </c>
      <c r="EQ448" s="263" t="s">
        <v>6977</v>
      </c>
      <c r="ER448" s="263" t="s">
        <v>6977</v>
      </c>
      <c r="ES448" s="263" t="s">
        <v>6977</v>
      </c>
      <c r="ET448" s="263" t="s">
        <v>6977</v>
      </c>
      <c r="EU448" s="263" t="s">
        <v>6977</v>
      </c>
      <c r="EV448" s="263" t="s">
        <v>6977</v>
      </c>
      <c r="EW448" s="263" t="s">
        <v>6977</v>
      </c>
      <c r="EX448" s="263" t="s">
        <v>6977</v>
      </c>
      <c r="EY448" s="263" t="s">
        <v>6977</v>
      </c>
      <c r="EZ448" s="263" t="s">
        <v>6977</v>
      </c>
      <c r="FA448" s="263" t="s">
        <v>6977</v>
      </c>
      <c r="FB448" s="263" t="s">
        <v>6977</v>
      </c>
      <c r="FC448" s="263" t="s">
        <v>6977</v>
      </c>
      <c r="FD448" s="263" t="s">
        <v>6977</v>
      </c>
      <c r="FE448" s="263" t="s">
        <v>6977</v>
      </c>
      <c r="FF448" s="263" t="s">
        <v>6977</v>
      </c>
      <c r="FG448" s="263" t="s">
        <v>6977</v>
      </c>
      <c r="FH448" s="263" t="s">
        <v>6977</v>
      </c>
      <c r="FI448" s="263" t="s">
        <v>6977</v>
      </c>
      <c r="FJ448" s="263" t="s">
        <v>6977</v>
      </c>
      <c r="FK448" s="263" t="s">
        <v>6977</v>
      </c>
      <c r="FL448" s="263" t="s">
        <v>6977</v>
      </c>
      <c r="FM448" s="263" t="s">
        <v>6977</v>
      </c>
      <c r="FN448" s="263" t="s">
        <v>6977</v>
      </c>
      <c r="FO448" s="263" t="s">
        <v>6977</v>
      </c>
      <c r="FP448" s="263" t="s">
        <v>6977</v>
      </c>
      <c r="FQ448" s="263" t="s">
        <v>6977</v>
      </c>
      <c r="FR448" s="263" t="s">
        <v>6977</v>
      </c>
      <c r="FS448" s="263" t="s">
        <v>6977</v>
      </c>
      <c r="FT448" s="263" t="s">
        <v>6977</v>
      </c>
      <c r="FU448" s="263" t="s">
        <v>6977</v>
      </c>
      <c r="FV448" s="263" t="s">
        <v>6977</v>
      </c>
      <c r="FW448" s="263" t="s">
        <v>6977</v>
      </c>
      <c r="FX448" s="263" t="s">
        <v>6977</v>
      </c>
      <c r="FY448" s="263" t="s">
        <v>6977</v>
      </c>
      <c r="FZ448" s="263" t="s">
        <v>6977</v>
      </c>
      <c r="GA448" s="263" t="s">
        <v>6977</v>
      </c>
      <c r="GB448" s="263" t="s">
        <v>6977</v>
      </c>
      <c r="GC448" s="263" t="s">
        <v>6977</v>
      </c>
      <c r="GD448" s="263" t="s">
        <v>6977</v>
      </c>
      <c r="GE448" s="263" t="s">
        <v>6977</v>
      </c>
      <c r="GF448" s="263" t="s">
        <v>6977</v>
      </c>
      <c r="GG448" s="263" t="s">
        <v>6977</v>
      </c>
      <c r="GH448" s="263" t="s">
        <v>6977</v>
      </c>
      <c r="GI448" s="263" t="s">
        <v>6977</v>
      </c>
      <c r="GJ448" s="263" t="s">
        <v>6977</v>
      </c>
      <c r="GK448" s="263" t="s">
        <v>6977</v>
      </c>
      <c r="GL448" s="263" t="s">
        <v>6977</v>
      </c>
      <c r="GM448" s="263" t="s">
        <v>6977</v>
      </c>
      <c r="GN448" s="263" t="s">
        <v>6977</v>
      </c>
      <c r="GO448" s="263" t="s">
        <v>6977</v>
      </c>
      <c r="GP448" s="263" t="s">
        <v>6977</v>
      </c>
      <c r="GQ448" s="263" t="s">
        <v>6977</v>
      </c>
      <c r="GR448" s="263" t="s">
        <v>6977</v>
      </c>
      <c r="GS448" s="263" t="s">
        <v>6977</v>
      </c>
      <c r="GT448" s="263" t="s">
        <v>6977</v>
      </c>
      <c r="GU448" s="263" t="s">
        <v>6977</v>
      </c>
      <c r="GV448" s="263" t="s">
        <v>6977</v>
      </c>
      <c r="GW448" s="263" t="s">
        <v>6977</v>
      </c>
      <c r="GX448" s="263" t="s">
        <v>6977</v>
      </c>
      <c r="GY448" s="263" t="s">
        <v>6977</v>
      </c>
      <c r="GZ448" s="263" t="s">
        <v>6977</v>
      </c>
      <c r="HA448" s="263" t="s">
        <v>6977</v>
      </c>
      <c r="HB448" s="263" t="s">
        <v>6977</v>
      </c>
      <c r="HC448" s="263" t="s">
        <v>6977</v>
      </c>
      <c r="HD448" s="263" t="s">
        <v>6977</v>
      </c>
      <c r="HE448" s="263" t="s">
        <v>6977</v>
      </c>
      <c r="HF448" s="263" t="s">
        <v>6977</v>
      </c>
      <c r="HG448" s="263" t="s">
        <v>6977</v>
      </c>
      <c r="HH448" s="263" t="s">
        <v>6977</v>
      </c>
      <c r="HI448" s="263" t="s">
        <v>6977</v>
      </c>
      <c r="HJ448" s="263" t="s">
        <v>6977</v>
      </c>
      <c r="HK448" s="263" t="s">
        <v>6977</v>
      </c>
      <c r="HL448" s="263" t="s">
        <v>6977</v>
      </c>
      <c r="HM448" s="263" t="s">
        <v>6977</v>
      </c>
      <c r="HN448" s="263" t="s">
        <v>6977</v>
      </c>
      <c r="HO448" s="263" t="s">
        <v>6977</v>
      </c>
      <c r="HP448" s="263" t="s">
        <v>6977</v>
      </c>
      <c r="HQ448" s="263" t="s">
        <v>6977</v>
      </c>
    </row>
    <row r="449" spans="3:225">
      <c r="C449" s="273"/>
      <c r="D449" s="212"/>
      <c r="E449" t="s">
        <v>7217</v>
      </c>
      <c r="F449" s="239" t="s">
        <v>7305</v>
      </c>
      <c r="G449" s="260" t="s">
        <v>7206</v>
      </c>
      <c r="H449" s="261" t="s">
        <v>7213</v>
      </c>
      <c r="I449" s="263">
        <v>793510.15350000001</v>
      </c>
      <c r="J449" s="263">
        <v>17768500</v>
      </c>
      <c r="K449" s="263">
        <v>69291.071200000006</v>
      </c>
      <c r="L449" s="263" t="s">
        <v>135</v>
      </c>
      <c r="M449" s="263" t="s">
        <v>135</v>
      </c>
      <c r="N449" s="263">
        <v>14182600</v>
      </c>
      <c r="O449" s="263">
        <v>70453700</v>
      </c>
      <c r="P449" s="263">
        <v>307095.00650000002</v>
      </c>
      <c r="Q449" s="263">
        <v>33605.556199999999</v>
      </c>
      <c r="R449" s="263">
        <v>3446700</v>
      </c>
      <c r="S449" s="263">
        <v>8260000</v>
      </c>
      <c r="T449" s="263">
        <v>49398.459900000002</v>
      </c>
      <c r="U449" s="263">
        <v>135712.07500000001</v>
      </c>
      <c r="V449" s="263" t="s">
        <v>135</v>
      </c>
      <c r="W449" s="263">
        <v>61576.501199999999</v>
      </c>
      <c r="X449" s="263">
        <v>2567600</v>
      </c>
      <c r="Y449" s="263">
        <v>854294.72869999998</v>
      </c>
      <c r="Z449" s="263" t="s">
        <v>135</v>
      </c>
      <c r="AA449" s="263">
        <v>43989500</v>
      </c>
      <c r="AB449" s="263" t="s">
        <v>135</v>
      </c>
      <c r="AC449" s="263">
        <v>20661.5245</v>
      </c>
      <c r="AD449" s="263" t="s">
        <v>135</v>
      </c>
      <c r="AE449" s="263">
        <v>310345.79749999999</v>
      </c>
      <c r="AF449" s="263">
        <v>2230200</v>
      </c>
      <c r="AG449" s="263">
        <v>304278.2611</v>
      </c>
      <c r="AH449" s="263" t="s">
        <v>135</v>
      </c>
      <c r="AI449" s="263">
        <v>48038.594899999996</v>
      </c>
      <c r="AJ449" s="263">
        <v>623639.21939999994</v>
      </c>
      <c r="AK449" s="263">
        <v>25888.134600000001</v>
      </c>
      <c r="AL449" s="263">
        <v>60250.175999999999</v>
      </c>
      <c r="AM449" s="263">
        <v>70890.0046</v>
      </c>
      <c r="AN449" s="263">
        <v>1326400</v>
      </c>
      <c r="AO449" s="263">
        <v>149076.1899</v>
      </c>
      <c r="AP449" s="263" t="s">
        <v>135</v>
      </c>
      <c r="AQ449" s="263">
        <v>852237.73510000005</v>
      </c>
      <c r="AR449" s="263">
        <v>282932.18819999998</v>
      </c>
      <c r="AS449" s="263">
        <v>7105.6145999999999</v>
      </c>
      <c r="AT449" s="263">
        <v>73682.926300000006</v>
      </c>
      <c r="AU449" s="263">
        <v>5966200</v>
      </c>
      <c r="AV449" s="263" t="s">
        <v>135</v>
      </c>
      <c r="AW449" s="263">
        <v>283883.54560000001</v>
      </c>
      <c r="AX449" s="263" t="s">
        <v>135</v>
      </c>
      <c r="AY449" s="263">
        <v>2271700</v>
      </c>
      <c r="AZ449" s="263">
        <v>5469400</v>
      </c>
      <c r="BA449" s="263">
        <v>2206.6767</v>
      </c>
      <c r="BB449" s="263">
        <v>96154.394499999995</v>
      </c>
      <c r="BC449" s="263" t="s">
        <v>135</v>
      </c>
      <c r="BD449" s="263" t="s">
        <v>135</v>
      </c>
      <c r="BE449" s="263">
        <v>51170.960800000001</v>
      </c>
      <c r="BF449" s="263" t="s">
        <v>135</v>
      </c>
      <c r="BG449" s="263">
        <v>3994600</v>
      </c>
      <c r="BH449" s="263" t="s">
        <v>135</v>
      </c>
      <c r="BI449" s="263">
        <v>160668.5392</v>
      </c>
      <c r="BJ449" s="263">
        <v>8405.6663000000008</v>
      </c>
      <c r="BK449" s="263">
        <v>74412.073399999994</v>
      </c>
      <c r="BL449" s="263">
        <v>379260.07579999999</v>
      </c>
      <c r="BM449" s="263">
        <v>5857700</v>
      </c>
      <c r="BN449" s="263">
        <v>31980.5556</v>
      </c>
      <c r="BO449" s="263">
        <v>71348.731299999999</v>
      </c>
      <c r="BP449" s="263">
        <v>15280400</v>
      </c>
      <c r="BQ449" s="263">
        <v>83276.937699999995</v>
      </c>
      <c r="BR449" s="263">
        <v>64180.622499999998</v>
      </c>
      <c r="BS449" s="263">
        <v>928142.18440000003</v>
      </c>
      <c r="BT449" s="263">
        <v>65922.284100000004</v>
      </c>
      <c r="BU449" s="263">
        <v>254929.7</v>
      </c>
      <c r="BV449" s="263">
        <v>4722500</v>
      </c>
      <c r="BW449" s="263">
        <v>1938100</v>
      </c>
      <c r="BX449" s="263" t="s">
        <v>135</v>
      </c>
      <c r="BY449" s="263" t="s">
        <v>135</v>
      </c>
      <c r="BZ449" s="263" t="s">
        <v>135</v>
      </c>
      <c r="CA449" s="263" t="s">
        <v>135</v>
      </c>
      <c r="CB449" s="263" t="s">
        <v>135</v>
      </c>
      <c r="CC449" s="263">
        <v>3269400</v>
      </c>
      <c r="CD449" s="263">
        <v>697275.36950000003</v>
      </c>
      <c r="CE449" s="263" t="s">
        <v>135</v>
      </c>
      <c r="CF449" s="263" t="s">
        <v>135</v>
      </c>
      <c r="CG449" s="263">
        <v>214987.1078</v>
      </c>
      <c r="CH449" s="263">
        <v>1767300</v>
      </c>
      <c r="CI449" s="263">
        <v>59586.1558</v>
      </c>
      <c r="CJ449" s="263">
        <v>53654.347300000001</v>
      </c>
      <c r="CK449" s="263" t="s">
        <v>135</v>
      </c>
      <c r="CL449" s="263">
        <v>77045.181400000001</v>
      </c>
      <c r="CM449" s="263" t="s">
        <v>135</v>
      </c>
      <c r="CN449" s="263">
        <v>4025.4454000000001</v>
      </c>
      <c r="CO449" s="263">
        <v>8345.6461999999992</v>
      </c>
      <c r="CP449" s="263">
        <v>59255.055500000002</v>
      </c>
      <c r="CQ449" s="263" t="s">
        <v>135</v>
      </c>
      <c r="CR449" s="263" t="s">
        <v>135</v>
      </c>
      <c r="CS449" s="263">
        <v>2706400</v>
      </c>
      <c r="CT449" s="263">
        <v>202530</v>
      </c>
      <c r="CU449" s="263">
        <v>5991000</v>
      </c>
      <c r="CV449" s="263" t="s">
        <v>135</v>
      </c>
      <c r="CW449" s="263">
        <v>223296.33170000001</v>
      </c>
      <c r="CX449" s="263">
        <v>988475.94039999996</v>
      </c>
      <c r="CY449" s="263">
        <v>214160.01029999999</v>
      </c>
      <c r="CZ449" s="263">
        <v>243615.07860000001</v>
      </c>
      <c r="DA449" s="263">
        <v>275031.76289999997</v>
      </c>
      <c r="DB449" s="263">
        <v>250145.86429999999</v>
      </c>
      <c r="DC449" s="263" t="s">
        <v>135</v>
      </c>
      <c r="DD449" s="263">
        <v>5360100</v>
      </c>
      <c r="DE449" s="263">
        <v>1322100</v>
      </c>
      <c r="DF449" s="263">
        <v>677359.14</v>
      </c>
      <c r="DG449" s="263">
        <v>60961.217600000004</v>
      </c>
      <c r="DH449" s="263">
        <v>46754.042999999998</v>
      </c>
      <c r="DI449" s="263" t="s">
        <v>135</v>
      </c>
      <c r="DJ449" s="263" t="s">
        <v>135</v>
      </c>
      <c r="DK449" s="263">
        <v>292490.15999999997</v>
      </c>
      <c r="DL449" s="263" t="s">
        <v>135</v>
      </c>
      <c r="DM449" s="263">
        <v>4980900</v>
      </c>
      <c r="DN449" s="263" t="s">
        <v>135</v>
      </c>
      <c r="DO449" s="263">
        <v>2125900</v>
      </c>
      <c r="DP449" s="263">
        <v>149346.91</v>
      </c>
      <c r="DQ449" s="263" t="s">
        <v>135</v>
      </c>
      <c r="DR449" s="263" t="s">
        <v>135</v>
      </c>
      <c r="DS449" s="263">
        <v>500094.38</v>
      </c>
      <c r="DT449" s="263" t="s">
        <v>135</v>
      </c>
      <c r="DU449" s="263" t="s">
        <v>135</v>
      </c>
      <c r="DV449" s="263">
        <v>29652700</v>
      </c>
      <c r="DW449" s="263">
        <v>65888.314799999993</v>
      </c>
      <c r="DX449" s="263">
        <v>23579.073</v>
      </c>
      <c r="DY449" s="263">
        <v>63687.3629</v>
      </c>
      <c r="DZ449" s="263">
        <v>11075.918</v>
      </c>
      <c r="EA449" s="263" t="s">
        <v>135</v>
      </c>
      <c r="EB449" s="263" t="s">
        <v>135</v>
      </c>
      <c r="EC449" s="263" t="s">
        <v>135</v>
      </c>
      <c r="ED449" s="263">
        <v>21183.654999999999</v>
      </c>
      <c r="EE449" s="263">
        <v>10987700</v>
      </c>
      <c r="EF449" s="263">
        <v>470802.03120000003</v>
      </c>
      <c r="EG449" s="263" t="s">
        <v>135</v>
      </c>
      <c r="EH449" s="263">
        <v>13793700</v>
      </c>
      <c r="EI449" s="263" t="s">
        <v>135</v>
      </c>
      <c r="EJ449" s="263" t="s">
        <v>135</v>
      </c>
      <c r="EK449" s="263">
        <v>1149900</v>
      </c>
      <c r="EL449" s="263">
        <v>53734.243999999999</v>
      </c>
      <c r="EM449" s="263" t="s">
        <v>135</v>
      </c>
      <c r="EN449" s="263">
        <v>1174700</v>
      </c>
      <c r="EO449" s="263">
        <v>71082.502999999997</v>
      </c>
      <c r="EP449" s="263" t="s">
        <v>6977</v>
      </c>
      <c r="EQ449" s="263" t="s">
        <v>6977</v>
      </c>
      <c r="ER449" s="263" t="s">
        <v>6977</v>
      </c>
      <c r="ES449" s="263" t="s">
        <v>6977</v>
      </c>
      <c r="ET449" s="263" t="s">
        <v>6977</v>
      </c>
      <c r="EU449" s="263" t="s">
        <v>6977</v>
      </c>
      <c r="EV449" s="263" t="s">
        <v>6977</v>
      </c>
      <c r="EW449" s="263" t="s">
        <v>6977</v>
      </c>
      <c r="EX449" s="263" t="s">
        <v>6977</v>
      </c>
      <c r="EY449" s="263" t="s">
        <v>6977</v>
      </c>
      <c r="EZ449" s="263" t="s">
        <v>6977</v>
      </c>
      <c r="FA449" s="263" t="s">
        <v>6977</v>
      </c>
      <c r="FB449" s="263" t="s">
        <v>6977</v>
      </c>
      <c r="FC449" s="263" t="s">
        <v>6977</v>
      </c>
      <c r="FD449" s="263" t="s">
        <v>6977</v>
      </c>
      <c r="FE449" s="263" t="s">
        <v>6977</v>
      </c>
      <c r="FF449" s="263" t="s">
        <v>6977</v>
      </c>
      <c r="FG449" s="263" t="s">
        <v>6977</v>
      </c>
      <c r="FH449" s="263" t="s">
        <v>6977</v>
      </c>
      <c r="FI449" s="263" t="s">
        <v>6977</v>
      </c>
      <c r="FJ449" s="263" t="s">
        <v>6977</v>
      </c>
      <c r="FK449" s="263" t="s">
        <v>6977</v>
      </c>
      <c r="FL449" s="263" t="s">
        <v>6977</v>
      </c>
      <c r="FM449" s="263" t="s">
        <v>6977</v>
      </c>
      <c r="FN449" s="263" t="s">
        <v>6977</v>
      </c>
      <c r="FO449" s="263" t="s">
        <v>6977</v>
      </c>
      <c r="FP449" s="263" t="s">
        <v>6977</v>
      </c>
      <c r="FQ449" s="263" t="s">
        <v>6977</v>
      </c>
      <c r="FR449" s="263" t="s">
        <v>6977</v>
      </c>
      <c r="FS449" s="263" t="s">
        <v>6977</v>
      </c>
      <c r="FT449" s="263" t="s">
        <v>6977</v>
      </c>
      <c r="FU449" s="263" t="s">
        <v>6977</v>
      </c>
      <c r="FV449" s="263" t="s">
        <v>6977</v>
      </c>
      <c r="FW449" s="263" t="s">
        <v>6977</v>
      </c>
      <c r="FX449" s="263" t="s">
        <v>6977</v>
      </c>
      <c r="FY449" s="263" t="s">
        <v>6977</v>
      </c>
      <c r="FZ449" s="263" t="s">
        <v>6977</v>
      </c>
      <c r="GA449" s="263" t="s">
        <v>6977</v>
      </c>
      <c r="GB449" s="263" t="s">
        <v>6977</v>
      </c>
      <c r="GC449" s="263" t="s">
        <v>6977</v>
      </c>
      <c r="GD449" s="263" t="s">
        <v>6977</v>
      </c>
      <c r="GE449" s="263" t="s">
        <v>6977</v>
      </c>
      <c r="GF449" s="263" t="s">
        <v>6977</v>
      </c>
      <c r="GG449" s="263" t="s">
        <v>6977</v>
      </c>
      <c r="GH449" s="263" t="s">
        <v>6977</v>
      </c>
      <c r="GI449" s="263" t="s">
        <v>6977</v>
      </c>
      <c r="GJ449" s="263" t="s">
        <v>6977</v>
      </c>
      <c r="GK449" s="263" t="s">
        <v>6977</v>
      </c>
      <c r="GL449" s="263" t="s">
        <v>6977</v>
      </c>
      <c r="GM449" s="263" t="s">
        <v>6977</v>
      </c>
      <c r="GN449" s="263" t="s">
        <v>6977</v>
      </c>
      <c r="GO449" s="263" t="s">
        <v>6977</v>
      </c>
      <c r="GP449" s="263" t="s">
        <v>6977</v>
      </c>
      <c r="GQ449" s="263" t="s">
        <v>6977</v>
      </c>
      <c r="GR449" s="263" t="s">
        <v>6977</v>
      </c>
      <c r="GS449" s="263" t="s">
        <v>6977</v>
      </c>
      <c r="GT449" s="263" t="s">
        <v>6977</v>
      </c>
      <c r="GU449" s="263" t="s">
        <v>6977</v>
      </c>
      <c r="GV449" s="263" t="s">
        <v>6977</v>
      </c>
      <c r="GW449" s="263" t="s">
        <v>6977</v>
      </c>
      <c r="GX449" s="263" t="s">
        <v>6977</v>
      </c>
      <c r="GY449" s="263" t="s">
        <v>6977</v>
      </c>
      <c r="GZ449" s="263" t="s">
        <v>6977</v>
      </c>
      <c r="HA449" s="263" t="s">
        <v>6977</v>
      </c>
      <c r="HB449" s="263" t="s">
        <v>6977</v>
      </c>
      <c r="HC449" s="263" t="s">
        <v>6977</v>
      </c>
      <c r="HD449" s="263" t="s">
        <v>6977</v>
      </c>
      <c r="HE449" s="263" t="s">
        <v>6977</v>
      </c>
      <c r="HF449" s="263" t="s">
        <v>6977</v>
      </c>
      <c r="HG449" s="263" t="s">
        <v>6977</v>
      </c>
      <c r="HH449" s="263" t="s">
        <v>6977</v>
      </c>
      <c r="HI449" s="263" t="s">
        <v>6977</v>
      </c>
      <c r="HJ449" s="263" t="s">
        <v>6977</v>
      </c>
      <c r="HK449" s="263" t="s">
        <v>6977</v>
      </c>
      <c r="HL449" s="263" t="s">
        <v>6977</v>
      </c>
      <c r="HM449" s="263" t="s">
        <v>6977</v>
      </c>
      <c r="HN449" s="263" t="s">
        <v>6977</v>
      </c>
      <c r="HO449" s="263" t="s">
        <v>6977</v>
      </c>
      <c r="HP449" s="263" t="s">
        <v>6977</v>
      </c>
      <c r="HQ449" s="263" t="s">
        <v>6977</v>
      </c>
    </row>
    <row r="450" spans="3:225">
      <c r="C450" s="273"/>
      <c r="D450" s="212"/>
      <c r="E450" s="212" t="s">
        <v>7302</v>
      </c>
      <c r="F450" s="239" t="s">
        <v>7306</v>
      </c>
      <c r="G450" s="260"/>
      <c r="H450" s="261"/>
      <c r="I450" s="263">
        <v>530988.95011628815</v>
      </c>
      <c r="J450" s="263">
        <v>19046913.679990318</v>
      </c>
      <c r="K450" s="263">
        <v>32621.675397032301</v>
      </c>
      <c r="L450" s="263">
        <v>57.309409266108403</v>
      </c>
      <c r="M450" s="263">
        <v>149799.74128669899</v>
      </c>
      <c r="N450" s="263">
        <v>18583463.881182529</v>
      </c>
      <c r="O450" s="263">
        <v>60776327.715084337</v>
      </c>
      <c r="P450" s="263">
        <v>76690.322593996287</v>
      </c>
      <c r="Q450" s="263">
        <v>21343.330909918524</v>
      </c>
      <c r="R450" s="263">
        <v>6102500.4059725171</v>
      </c>
      <c r="S450" s="263">
        <v>8722400.7647243626</v>
      </c>
      <c r="T450" s="263">
        <v>64089.206658848103</v>
      </c>
      <c r="U450" s="263">
        <v>163835.81154282595</v>
      </c>
      <c r="V450" s="263">
        <v>94771.492096066315</v>
      </c>
      <c r="W450" s="263">
        <v>33312.37394962844</v>
      </c>
      <c r="X450" s="263">
        <v>1099268.7416354725</v>
      </c>
      <c r="Y450" s="263">
        <v>1034672.8431569863</v>
      </c>
      <c r="Z450" s="263" t="s">
        <v>135</v>
      </c>
      <c r="AA450" s="263">
        <v>61748044.474960752</v>
      </c>
      <c r="AB450" s="263" t="s">
        <v>135</v>
      </c>
      <c r="AC450" s="263">
        <v>11304.670253926986</v>
      </c>
      <c r="AD450" s="263">
        <v>248.44949547908953</v>
      </c>
      <c r="AE450" s="263">
        <v>266377.49502423161</v>
      </c>
      <c r="AF450" s="263">
        <v>2285151.3106540781</v>
      </c>
      <c r="AG450" s="263">
        <v>256468.7627078837</v>
      </c>
      <c r="AH450" s="263" t="s">
        <v>135</v>
      </c>
      <c r="AI450" s="263">
        <v>45177.102091031826</v>
      </c>
      <c r="AJ450" s="263">
        <v>1194652.9014999999</v>
      </c>
      <c r="AK450" s="263">
        <v>24283.96705788219</v>
      </c>
      <c r="AL450" s="263">
        <v>42770.479274999998</v>
      </c>
      <c r="AM450" s="263">
        <v>38427.001042757591</v>
      </c>
      <c r="AN450" s="263">
        <v>1123814.4812171082</v>
      </c>
      <c r="AO450" s="263">
        <v>152523.81677626417</v>
      </c>
      <c r="AP450" s="263">
        <v>15584.928207656125</v>
      </c>
      <c r="AQ450" s="263">
        <v>1307584.4696724217</v>
      </c>
      <c r="AR450" s="263">
        <v>252260.70414000002</v>
      </c>
      <c r="AS450" s="263">
        <v>24982.915249674814</v>
      </c>
      <c r="AT450" s="263">
        <v>106989.79889108648</v>
      </c>
      <c r="AU450" s="263">
        <v>6824737.0947064245</v>
      </c>
      <c r="AV450" s="263">
        <v>11303.024477092749</v>
      </c>
      <c r="AW450" s="263">
        <v>332561.51217111311</v>
      </c>
      <c r="AX450" s="263">
        <v>9581.2133480715092</v>
      </c>
      <c r="AY450" s="263">
        <v>2575462.558290774</v>
      </c>
      <c r="AZ450" s="263">
        <v>4729619.6839188915</v>
      </c>
      <c r="BA450" s="263" t="s">
        <v>135</v>
      </c>
      <c r="BB450" s="263">
        <v>75098.808420000001</v>
      </c>
      <c r="BC450" s="263">
        <v>9241.6801500000001</v>
      </c>
      <c r="BD450" s="263" t="s">
        <v>135</v>
      </c>
      <c r="BE450" s="263">
        <v>26414.713101982277</v>
      </c>
      <c r="BF450" s="263">
        <v>228910.22129055136</v>
      </c>
      <c r="BG450" s="263">
        <v>4302460.244096485</v>
      </c>
      <c r="BH450" s="263">
        <v>360509.05818626721</v>
      </c>
      <c r="BI450" s="263">
        <v>224096.48299240967</v>
      </c>
      <c r="BJ450" s="263">
        <v>1186.3982421186327</v>
      </c>
      <c r="BK450" s="263">
        <v>55769.672695000001</v>
      </c>
      <c r="BL450" s="263">
        <v>426402.11958208686</v>
      </c>
      <c r="BM450" s="263">
        <v>7546080.3546061898</v>
      </c>
      <c r="BN450" s="263">
        <v>31379.031106798495</v>
      </c>
      <c r="BO450" s="263">
        <v>77302.716570000004</v>
      </c>
      <c r="BP450" s="263">
        <v>17077394.268283375</v>
      </c>
      <c r="BQ450" s="263">
        <v>140722.05620000002</v>
      </c>
      <c r="BR450" s="263">
        <v>62040</v>
      </c>
      <c r="BS450" s="263">
        <v>790300.05313748412</v>
      </c>
      <c r="BT450" s="263">
        <v>51620.312568000001</v>
      </c>
      <c r="BU450" s="263">
        <v>279901.41769999999</v>
      </c>
      <c r="BV450" s="263">
        <v>4843771.2102307221</v>
      </c>
      <c r="BW450" s="263">
        <v>673119.18466507795</v>
      </c>
      <c r="BX450" s="263">
        <v>7606.8801862129249</v>
      </c>
      <c r="BY450" s="263" t="s">
        <v>135</v>
      </c>
      <c r="BZ450" s="263">
        <v>75530.81759590935</v>
      </c>
      <c r="CA450" s="263">
        <v>9834.3632658060651</v>
      </c>
      <c r="CB450" s="263">
        <v>32430.844814490905</v>
      </c>
      <c r="CC450" s="263">
        <v>3287147.7639289428</v>
      </c>
      <c r="CD450" s="263">
        <v>1138390.9354102935</v>
      </c>
      <c r="CE450" s="263">
        <v>1055.3983787543336</v>
      </c>
      <c r="CF450" s="263">
        <v>9997.5427887626483</v>
      </c>
      <c r="CG450" s="263">
        <v>160273.66217000003</v>
      </c>
      <c r="CH450" s="263">
        <v>1778920.2624695294</v>
      </c>
      <c r="CI450" s="263">
        <v>45989.958346511485</v>
      </c>
      <c r="CJ450" s="263">
        <v>32567.353490052465</v>
      </c>
      <c r="CK450" s="263">
        <v>18192.999816270003</v>
      </c>
      <c r="CL450" s="263">
        <v>62106.459070000004</v>
      </c>
      <c r="CM450" s="263">
        <v>27162.42596506526</v>
      </c>
      <c r="CN450" s="263">
        <v>2095.5054581498448</v>
      </c>
      <c r="CO450" s="263">
        <v>20279.489105304026</v>
      </c>
      <c r="CP450" s="263">
        <v>43579.619835972204</v>
      </c>
      <c r="CQ450" s="263">
        <v>14201323.404913096</v>
      </c>
      <c r="CR450" s="263">
        <v>4446280.9560820237</v>
      </c>
      <c r="CS450" s="263">
        <v>3243334.5526702413</v>
      </c>
      <c r="CT450" s="263">
        <v>126918.8</v>
      </c>
      <c r="CU450" s="263">
        <v>4366349.4681204427</v>
      </c>
      <c r="CV450" s="263">
        <v>10326773.027443057</v>
      </c>
      <c r="CW450" s="263">
        <v>261166.54449999999</v>
      </c>
      <c r="CX450" s="263">
        <v>1023571.2100764449</v>
      </c>
      <c r="CY450" s="263">
        <v>196466.09445999999</v>
      </c>
      <c r="CZ450" s="263">
        <v>384402.76198313246</v>
      </c>
      <c r="DA450" s="263">
        <v>222412.28882999998</v>
      </c>
      <c r="DB450" s="263">
        <v>98026.772638180817</v>
      </c>
      <c r="DC450" s="263">
        <v>43371.62295468185</v>
      </c>
      <c r="DD450" s="263">
        <v>4987949.9195388397</v>
      </c>
      <c r="DE450" s="263">
        <v>1911438.7065518235</v>
      </c>
      <c r="DF450" s="263">
        <v>711237.86001510802</v>
      </c>
      <c r="DG450" s="263">
        <v>49008.591899999992</v>
      </c>
      <c r="DH450" s="263">
        <v>39737.213617248985</v>
      </c>
      <c r="DI450" s="263">
        <v>31189.624959999997</v>
      </c>
      <c r="DJ450" s="263">
        <v>183377.46214194933</v>
      </c>
      <c r="DK450" s="263">
        <v>145666.53109279266</v>
      </c>
      <c r="DL450" s="263">
        <v>7183.5161983514663</v>
      </c>
      <c r="DM450" s="263">
        <v>6379573.6210524701</v>
      </c>
      <c r="DN450" s="263">
        <v>361395.68280926492</v>
      </c>
      <c r="DO450" s="263">
        <v>2090834.1173739724</v>
      </c>
      <c r="DP450" s="263">
        <v>85617.662432585552</v>
      </c>
      <c r="DQ450" s="263">
        <v>49490.712427407452</v>
      </c>
      <c r="DR450" s="263">
        <v>83677.143484373286</v>
      </c>
      <c r="DS450" s="263">
        <v>589988.42116469541</v>
      </c>
      <c r="DT450" s="263">
        <v>33163.067186479129</v>
      </c>
      <c r="DU450" s="263">
        <v>2372744.3102400145</v>
      </c>
      <c r="DV450" s="263">
        <v>52021372.349391378</v>
      </c>
      <c r="DW450" s="263">
        <v>102001.68</v>
      </c>
      <c r="DX450" s="263">
        <v>23579.073</v>
      </c>
      <c r="DY450" s="263">
        <v>60912.640480000009</v>
      </c>
      <c r="DZ450" s="263">
        <v>128167.94054283586</v>
      </c>
      <c r="EA450" s="263">
        <v>48352.734011313856</v>
      </c>
      <c r="EB450" s="263">
        <v>40909.15547313464</v>
      </c>
      <c r="EC450" s="263">
        <v>35753.060808740833</v>
      </c>
      <c r="ED450" s="263">
        <v>21374.436109975435</v>
      </c>
      <c r="EE450" s="263">
        <v>10960673.894847998</v>
      </c>
      <c r="EF450" s="263">
        <v>453455.35314999998</v>
      </c>
      <c r="EG450" s="263">
        <v>120389.09915705569</v>
      </c>
      <c r="EH450" s="263">
        <v>13569700.055510454</v>
      </c>
      <c r="EI450" s="263" t="s">
        <v>135</v>
      </c>
      <c r="EJ450" s="263" t="s">
        <v>135</v>
      </c>
      <c r="EK450" s="263">
        <v>789070.28509147093</v>
      </c>
      <c r="EL450" s="263">
        <v>54680.395206531699</v>
      </c>
      <c r="EM450" s="263">
        <v>2451963.5389784202</v>
      </c>
      <c r="EN450" s="263">
        <v>1601833.6331176322</v>
      </c>
      <c r="EO450" s="263">
        <v>344794.44108461007</v>
      </c>
      <c r="EP450" s="263" t="s">
        <v>6977</v>
      </c>
      <c r="EQ450" s="263" t="s">
        <v>6977</v>
      </c>
      <c r="ER450" s="263" t="s">
        <v>6977</v>
      </c>
      <c r="ES450" s="263" t="s">
        <v>6977</v>
      </c>
      <c r="ET450" s="263" t="s">
        <v>6977</v>
      </c>
      <c r="EU450" s="263" t="s">
        <v>6977</v>
      </c>
      <c r="EV450" s="263" t="s">
        <v>6977</v>
      </c>
      <c r="EW450" s="263" t="s">
        <v>6977</v>
      </c>
      <c r="EX450" s="263" t="s">
        <v>6977</v>
      </c>
      <c r="EY450" s="263" t="s">
        <v>6977</v>
      </c>
      <c r="EZ450" s="263" t="s">
        <v>6977</v>
      </c>
      <c r="FA450" s="263" t="s">
        <v>6977</v>
      </c>
      <c r="FB450" s="263" t="s">
        <v>6977</v>
      </c>
      <c r="FC450" s="263" t="s">
        <v>6977</v>
      </c>
      <c r="FD450" s="263" t="s">
        <v>6977</v>
      </c>
      <c r="FE450" s="263" t="s">
        <v>6977</v>
      </c>
      <c r="FF450" s="263" t="s">
        <v>6977</v>
      </c>
      <c r="FG450" s="263" t="s">
        <v>6977</v>
      </c>
      <c r="FH450" s="263" t="s">
        <v>6977</v>
      </c>
      <c r="FI450" s="263" t="s">
        <v>6977</v>
      </c>
      <c r="FJ450" s="263" t="s">
        <v>6977</v>
      </c>
      <c r="FK450" s="263" t="s">
        <v>6977</v>
      </c>
      <c r="FL450" s="263" t="s">
        <v>6977</v>
      </c>
      <c r="FM450" s="263" t="s">
        <v>6977</v>
      </c>
      <c r="FN450" s="263" t="s">
        <v>6977</v>
      </c>
      <c r="FO450" s="263" t="s">
        <v>6977</v>
      </c>
      <c r="FP450" s="263" t="s">
        <v>6977</v>
      </c>
      <c r="FQ450" s="263" t="s">
        <v>6977</v>
      </c>
      <c r="FR450" s="263" t="s">
        <v>6977</v>
      </c>
      <c r="FS450" s="263" t="s">
        <v>6977</v>
      </c>
      <c r="FT450" s="263" t="s">
        <v>6977</v>
      </c>
      <c r="FU450" s="263" t="s">
        <v>6977</v>
      </c>
      <c r="FV450" s="263" t="s">
        <v>6977</v>
      </c>
      <c r="FW450" s="263" t="s">
        <v>6977</v>
      </c>
      <c r="FX450" s="263" t="s">
        <v>6977</v>
      </c>
      <c r="FY450" s="263" t="s">
        <v>6977</v>
      </c>
      <c r="FZ450" s="263" t="s">
        <v>6977</v>
      </c>
      <c r="GA450" s="263" t="s">
        <v>6977</v>
      </c>
      <c r="GB450" s="263" t="s">
        <v>6977</v>
      </c>
      <c r="GC450" s="263" t="s">
        <v>6977</v>
      </c>
      <c r="GD450" s="263" t="s">
        <v>6977</v>
      </c>
      <c r="GE450" s="263" t="s">
        <v>6977</v>
      </c>
      <c r="GF450" s="263" t="s">
        <v>6977</v>
      </c>
      <c r="GG450" s="263" t="s">
        <v>6977</v>
      </c>
      <c r="GH450" s="263" t="s">
        <v>6977</v>
      </c>
      <c r="GI450" s="263" t="s">
        <v>6977</v>
      </c>
      <c r="GJ450" s="263" t="s">
        <v>6977</v>
      </c>
      <c r="GK450" s="263" t="s">
        <v>6977</v>
      </c>
      <c r="GL450" s="263" t="s">
        <v>6977</v>
      </c>
      <c r="GM450" s="263" t="s">
        <v>6977</v>
      </c>
      <c r="GN450" s="263" t="s">
        <v>6977</v>
      </c>
      <c r="GO450" s="263" t="s">
        <v>6977</v>
      </c>
      <c r="GP450" s="263" t="s">
        <v>6977</v>
      </c>
      <c r="GQ450" s="263" t="s">
        <v>6977</v>
      </c>
      <c r="GR450" s="263" t="s">
        <v>6977</v>
      </c>
      <c r="GS450" s="263" t="s">
        <v>6977</v>
      </c>
      <c r="GT450" s="263" t="s">
        <v>6977</v>
      </c>
      <c r="GU450" s="263" t="s">
        <v>6977</v>
      </c>
      <c r="GV450" s="263" t="s">
        <v>6977</v>
      </c>
      <c r="GW450" s="263" t="s">
        <v>6977</v>
      </c>
      <c r="GX450" s="263" t="s">
        <v>6977</v>
      </c>
      <c r="GY450" s="263" t="s">
        <v>6977</v>
      </c>
      <c r="GZ450" s="263" t="s">
        <v>6977</v>
      </c>
      <c r="HA450" s="263" t="s">
        <v>6977</v>
      </c>
      <c r="HB450" s="263" t="s">
        <v>6977</v>
      </c>
      <c r="HC450" s="263" t="s">
        <v>6977</v>
      </c>
      <c r="HD450" s="263" t="s">
        <v>6977</v>
      </c>
      <c r="HE450" s="263" t="s">
        <v>6977</v>
      </c>
      <c r="HF450" s="263" t="s">
        <v>6977</v>
      </c>
      <c r="HG450" s="263" t="s">
        <v>6977</v>
      </c>
      <c r="HH450" s="263" t="s">
        <v>6977</v>
      </c>
      <c r="HI450" s="263" t="s">
        <v>6977</v>
      </c>
      <c r="HJ450" s="263" t="s">
        <v>6977</v>
      </c>
      <c r="HK450" s="263" t="s">
        <v>6977</v>
      </c>
      <c r="HL450" s="263" t="s">
        <v>6977</v>
      </c>
      <c r="HM450" s="263" t="s">
        <v>6977</v>
      </c>
      <c r="HN450" s="263" t="s">
        <v>6977</v>
      </c>
      <c r="HO450" s="263" t="s">
        <v>6977</v>
      </c>
      <c r="HP450" s="263" t="s">
        <v>6977</v>
      </c>
      <c r="HQ450" s="263" t="s">
        <v>6977</v>
      </c>
    </row>
    <row r="451" spans="3:225">
      <c r="C451" s="273"/>
      <c r="D451" s="238" t="s">
        <v>7307</v>
      </c>
      <c r="E451" s="229"/>
      <c r="F451" s="239"/>
      <c r="G451" s="260" t="s">
        <v>7219</v>
      </c>
      <c r="H451" s="261" t="s">
        <v>7219</v>
      </c>
      <c r="I451" s="263" t="s">
        <v>7219</v>
      </c>
      <c r="J451" s="263" t="s">
        <v>7219</v>
      </c>
      <c r="K451" s="263" t="s">
        <v>7219</v>
      </c>
      <c r="L451" s="263" t="s">
        <v>7219</v>
      </c>
      <c r="M451" s="263" t="s">
        <v>7219</v>
      </c>
      <c r="N451" s="263" t="s">
        <v>7219</v>
      </c>
      <c r="O451" s="263" t="s">
        <v>7219</v>
      </c>
      <c r="P451" s="263" t="s">
        <v>7219</v>
      </c>
      <c r="Q451" s="263" t="s">
        <v>7219</v>
      </c>
      <c r="R451" s="263" t="s">
        <v>7219</v>
      </c>
      <c r="S451" s="263" t="s">
        <v>7219</v>
      </c>
      <c r="T451" s="263" t="s">
        <v>7219</v>
      </c>
      <c r="U451" s="263" t="s">
        <v>7219</v>
      </c>
      <c r="V451" s="263" t="s">
        <v>7219</v>
      </c>
      <c r="W451" s="263" t="s">
        <v>7219</v>
      </c>
      <c r="X451" s="263" t="s">
        <v>7219</v>
      </c>
      <c r="Y451" s="263" t="s">
        <v>7219</v>
      </c>
      <c r="Z451" s="263" t="s">
        <v>7219</v>
      </c>
      <c r="AA451" s="263" t="s">
        <v>7219</v>
      </c>
      <c r="AB451" s="263" t="s">
        <v>7219</v>
      </c>
      <c r="AC451" s="263" t="s">
        <v>7219</v>
      </c>
      <c r="AD451" s="263" t="s">
        <v>7219</v>
      </c>
      <c r="AE451" s="263" t="s">
        <v>7219</v>
      </c>
      <c r="AF451" s="263" t="s">
        <v>7219</v>
      </c>
      <c r="AG451" s="263" t="s">
        <v>7219</v>
      </c>
      <c r="AH451" s="263" t="s">
        <v>7219</v>
      </c>
      <c r="AI451" s="263" t="s">
        <v>7219</v>
      </c>
      <c r="AJ451" s="263" t="s">
        <v>7219</v>
      </c>
      <c r="AK451" s="263" t="s">
        <v>7219</v>
      </c>
      <c r="AL451" s="263" t="s">
        <v>7219</v>
      </c>
      <c r="AM451" s="263" t="s">
        <v>7219</v>
      </c>
      <c r="AN451" s="263" t="s">
        <v>7219</v>
      </c>
      <c r="AO451" s="263" t="s">
        <v>7219</v>
      </c>
      <c r="AP451" s="263" t="s">
        <v>7219</v>
      </c>
      <c r="AQ451" s="263" t="s">
        <v>7219</v>
      </c>
      <c r="AR451" s="263" t="s">
        <v>7219</v>
      </c>
      <c r="AS451" s="263" t="s">
        <v>7219</v>
      </c>
      <c r="AT451" s="263" t="s">
        <v>7219</v>
      </c>
      <c r="AU451" s="263" t="s">
        <v>7219</v>
      </c>
      <c r="AV451" s="263" t="s">
        <v>7219</v>
      </c>
      <c r="AW451" s="263" t="s">
        <v>7219</v>
      </c>
      <c r="AX451" s="263" t="s">
        <v>7219</v>
      </c>
      <c r="AY451" s="263" t="s">
        <v>7219</v>
      </c>
      <c r="AZ451" s="263" t="s">
        <v>7219</v>
      </c>
      <c r="BA451" s="263" t="s">
        <v>7219</v>
      </c>
      <c r="BB451" s="263" t="s">
        <v>7219</v>
      </c>
      <c r="BC451" s="263" t="s">
        <v>7219</v>
      </c>
      <c r="BD451" s="263" t="s">
        <v>7219</v>
      </c>
      <c r="BE451" s="263" t="s">
        <v>7219</v>
      </c>
      <c r="BF451" s="263" t="s">
        <v>7219</v>
      </c>
      <c r="BG451" s="263" t="s">
        <v>7219</v>
      </c>
      <c r="BH451" s="263" t="s">
        <v>7219</v>
      </c>
      <c r="BI451" s="263" t="s">
        <v>7219</v>
      </c>
      <c r="BJ451" s="263" t="s">
        <v>7219</v>
      </c>
      <c r="BK451" s="263" t="s">
        <v>7219</v>
      </c>
      <c r="BL451" s="263" t="s">
        <v>7219</v>
      </c>
      <c r="BM451" s="263" t="s">
        <v>7219</v>
      </c>
      <c r="BN451" s="263" t="s">
        <v>7219</v>
      </c>
      <c r="BO451" s="263" t="s">
        <v>7219</v>
      </c>
      <c r="BP451" s="263" t="s">
        <v>7219</v>
      </c>
      <c r="BQ451" s="263" t="s">
        <v>7219</v>
      </c>
      <c r="BR451" s="263" t="s">
        <v>7219</v>
      </c>
      <c r="BS451" s="263" t="s">
        <v>7219</v>
      </c>
      <c r="BT451" s="263" t="s">
        <v>7219</v>
      </c>
      <c r="BU451" s="263" t="s">
        <v>7219</v>
      </c>
      <c r="BV451" s="263" t="s">
        <v>7219</v>
      </c>
      <c r="BW451" s="263" t="s">
        <v>7219</v>
      </c>
      <c r="BX451" s="263" t="s">
        <v>7219</v>
      </c>
      <c r="BY451" s="263" t="s">
        <v>7219</v>
      </c>
      <c r="BZ451" s="263" t="s">
        <v>7219</v>
      </c>
      <c r="CA451" s="263" t="s">
        <v>7219</v>
      </c>
      <c r="CB451" s="263" t="s">
        <v>7219</v>
      </c>
      <c r="CC451" s="263" t="s">
        <v>7219</v>
      </c>
      <c r="CD451" s="263" t="s">
        <v>7219</v>
      </c>
      <c r="CE451" s="263" t="s">
        <v>7219</v>
      </c>
      <c r="CF451" s="263" t="s">
        <v>7219</v>
      </c>
      <c r="CG451" s="263" t="s">
        <v>7219</v>
      </c>
      <c r="CH451" s="263" t="s">
        <v>7219</v>
      </c>
      <c r="CI451" s="263" t="s">
        <v>7219</v>
      </c>
      <c r="CJ451" s="263" t="s">
        <v>7219</v>
      </c>
      <c r="CK451" s="263" t="s">
        <v>7219</v>
      </c>
      <c r="CL451" s="263" t="s">
        <v>7219</v>
      </c>
      <c r="CM451" s="263" t="s">
        <v>7219</v>
      </c>
      <c r="CN451" s="263" t="s">
        <v>7219</v>
      </c>
      <c r="CO451" s="263" t="s">
        <v>7219</v>
      </c>
      <c r="CP451" s="263" t="s">
        <v>7219</v>
      </c>
      <c r="CQ451" s="263" t="s">
        <v>7219</v>
      </c>
      <c r="CR451" s="263" t="s">
        <v>7219</v>
      </c>
      <c r="CS451" s="263" t="s">
        <v>7219</v>
      </c>
      <c r="CT451" s="263" t="s">
        <v>7219</v>
      </c>
      <c r="CU451" s="263" t="s">
        <v>7219</v>
      </c>
      <c r="CV451" s="263" t="s">
        <v>7219</v>
      </c>
      <c r="CW451" s="263" t="s">
        <v>7219</v>
      </c>
      <c r="CX451" s="263" t="s">
        <v>7219</v>
      </c>
      <c r="CY451" s="263" t="s">
        <v>7219</v>
      </c>
      <c r="CZ451" s="263" t="s">
        <v>7219</v>
      </c>
      <c r="DA451" s="263" t="s">
        <v>7219</v>
      </c>
      <c r="DB451" s="263" t="s">
        <v>7219</v>
      </c>
      <c r="DC451" s="263" t="s">
        <v>7219</v>
      </c>
      <c r="DD451" s="263" t="s">
        <v>7219</v>
      </c>
      <c r="DE451" s="263" t="s">
        <v>7219</v>
      </c>
      <c r="DF451" s="263" t="s">
        <v>7219</v>
      </c>
      <c r="DG451" s="263" t="s">
        <v>7219</v>
      </c>
      <c r="DH451" s="263" t="s">
        <v>7219</v>
      </c>
      <c r="DI451" s="263" t="s">
        <v>7219</v>
      </c>
      <c r="DJ451" s="263" t="s">
        <v>7219</v>
      </c>
      <c r="DK451" s="263" t="s">
        <v>7219</v>
      </c>
      <c r="DL451" s="263" t="s">
        <v>7219</v>
      </c>
      <c r="DM451" s="263" t="s">
        <v>7219</v>
      </c>
      <c r="DN451" s="263" t="s">
        <v>7219</v>
      </c>
      <c r="DO451" s="263" t="s">
        <v>7219</v>
      </c>
      <c r="DP451" s="263" t="s">
        <v>7219</v>
      </c>
      <c r="DQ451" s="263" t="s">
        <v>7219</v>
      </c>
      <c r="DR451" s="263" t="s">
        <v>7219</v>
      </c>
      <c r="DS451" s="263" t="s">
        <v>7219</v>
      </c>
      <c r="DT451" s="263" t="s">
        <v>7219</v>
      </c>
      <c r="DU451" s="263" t="s">
        <v>7219</v>
      </c>
      <c r="DV451" s="263" t="s">
        <v>7219</v>
      </c>
      <c r="DW451" s="263" t="s">
        <v>7219</v>
      </c>
      <c r="DX451" s="263" t="s">
        <v>7219</v>
      </c>
      <c r="DY451" s="263" t="s">
        <v>7219</v>
      </c>
      <c r="DZ451" s="263" t="s">
        <v>7219</v>
      </c>
      <c r="EA451" s="263" t="s">
        <v>7219</v>
      </c>
      <c r="EB451" s="263" t="s">
        <v>7219</v>
      </c>
      <c r="EC451" s="263" t="s">
        <v>7219</v>
      </c>
      <c r="ED451" s="263" t="s">
        <v>7219</v>
      </c>
      <c r="EE451" s="263" t="s">
        <v>7219</v>
      </c>
      <c r="EF451" s="263" t="s">
        <v>7219</v>
      </c>
      <c r="EG451" s="263" t="s">
        <v>7219</v>
      </c>
      <c r="EH451" s="263" t="s">
        <v>7219</v>
      </c>
      <c r="EI451" s="263" t="s">
        <v>7219</v>
      </c>
      <c r="EJ451" s="263" t="s">
        <v>7219</v>
      </c>
      <c r="EK451" s="263" t="s">
        <v>7219</v>
      </c>
      <c r="EL451" s="263" t="s">
        <v>7219</v>
      </c>
      <c r="EM451" s="263" t="s">
        <v>7219</v>
      </c>
      <c r="EN451" s="263" t="s">
        <v>7219</v>
      </c>
      <c r="EO451" s="263" t="s">
        <v>7219</v>
      </c>
      <c r="EP451" s="263" t="s">
        <v>7219</v>
      </c>
      <c r="EQ451" s="263" t="s">
        <v>7219</v>
      </c>
      <c r="ER451" s="263" t="s">
        <v>7219</v>
      </c>
      <c r="ES451" s="263" t="s">
        <v>7219</v>
      </c>
      <c r="ET451" s="263" t="s">
        <v>7219</v>
      </c>
      <c r="EU451" s="263" t="s">
        <v>7219</v>
      </c>
      <c r="EV451" s="263" t="s">
        <v>7219</v>
      </c>
      <c r="EW451" s="263" t="s">
        <v>7219</v>
      </c>
      <c r="EX451" s="263" t="s">
        <v>7219</v>
      </c>
      <c r="EY451" s="263" t="s">
        <v>7219</v>
      </c>
      <c r="EZ451" s="263" t="s">
        <v>7219</v>
      </c>
      <c r="FA451" s="263" t="s">
        <v>7219</v>
      </c>
      <c r="FB451" s="263" t="s">
        <v>7219</v>
      </c>
      <c r="FC451" s="263" t="s">
        <v>7219</v>
      </c>
      <c r="FD451" s="263" t="s">
        <v>7219</v>
      </c>
      <c r="FE451" s="263" t="s">
        <v>7219</v>
      </c>
      <c r="FF451" s="263" t="s">
        <v>7219</v>
      </c>
      <c r="FG451" s="263" t="s">
        <v>7219</v>
      </c>
      <c r="FH451" s="263" t="s">
        <v>7219</v>
      </c>
      <c r="FI451" s="263" t="s">
        <v>7219</v>
      </c>
      <c r="FJ451" s="263" t="s">
        <v>7219</v>
      </c>
      <c r="FK451" s="263" t="s">
        <v>7219</v>
      </c>
      <c r="FL451" s="263" t="s">
        <v>7219</v>
      </c>
      <c r="FM451" s="263" t="s">
        <v>7219</v>
      </c>
      <c r="FN451" s="263" t="s">
        <v>7219</v>
      </c>
      <c r="FO451" s="263" t="s">
        <v>7219</v>
      </c>
      <c r="FP451" s="263" t="s">
        <v>7219</v>
      </c>
      <c r="FQ451" s="263" t="s">
        <v>7219</v>
      </c>
      <c r="FR451" s="263" t="s">
        <v>7219</v>
      </c>
      <c r="FS451" s="263" t="s">
        <v>7219</v>
      </c>
      <c r="FT451" s="263" t="s">
        <v>7219</v>
      </c>
      <c r="FU451" s="263" t="s">
        <v>7219</v>
      </c>
      <c r="FV451" s="263" t="s">
        <v>7219</v>
      </c>
      <c r="FW451" s="263" t="s">
        <v>7219</v>
      </c>
      <c r="FX451" s="263" t="s">
        <v>7219</v>
      </c>
      <c r="FY451" s="263" t="s">
        <v>7219</v>
      </c>
      <c r="FZ451" s="263" t="s">
        <v>7219</v>
      </c>
      <c r="GA451" s="263" t="s">
        <v>7219</v>
      </c>
      <c r="GB451" s="263" t="s">
        <v>7219</v>
      </c>
      <c r="GC451" s="263" t="s">
        <v>7219</v>
      </c>
      <c r="GD451" s="263" t="s">
        <v>7219</v>
      </c>
      <c r="GE451" s="263" t="s">
        <v>7219</v>
      </c>
      <c r="GF451" s="263" t="s">
        <v>7219</v>
      </c>
      <c r="GG451" s="263" t="s">
        <v>7219</v>
      </c>
      <c r="GH451" s="263" t="s">
        <v>7219</v>
      </c>
      <c r="GI451" s="263" t="s">
        <v>7219</v>
      </c>
      <c r="GJ451" s="263" t="s">
        <v>7219</v>
      </c>
      <c r="GK451" s="263" t="s">
        <v>7219</v>
      </c>
      <c r="GL451" s="263" t="s">
        <v>7219</v>
      </c>
      <c r="GM451" s="263" t="s">
        <v>7219</v>
      </c>
      <c r="GN451" s="263" t="s">
        <v>7219</v>
      </c>
      <c r="GO451" s="263" t="s">
        <v>7219</v>
      </c>
      <c r="GP451" s="263" t="s">
        <v>7219</v>
      </c>
      <c r="GQ451" s="263" t="s">
        <v>7219</v>
      </c>
      <c r="GR451" s="263" t="s">
        <v>7219</v>
      </c>
      <c r="GS451" s="263" t="s">
        <v>7219</v>
      </c>
      <c r="GT451" s="263" t="s">
        <v>7219</v>
      </c>
      <c r="GU451" s="263" t="s">
        <v>7219</v>
      </c>
      <c r="GV451" s="263" t="s">
        <v>7219</v>
      </c>
      <c r="GW451" s="263" t="s">
        <v>7219</v>
      </c>
      <c r="GX451" s="263" t="s">
        <v>7219</v>
      </c>
      <c r="GY451" s="263" t="s">
        <v>7219</v>
      </c>
      <c r="GZ451" s="263" t="s">
        <v>7219</v>
      </c>
      <c r="HA451" s="263" t="s">
        <v>7219</v>
      </c>
      <c r="HB451" s="263" t="s">
        <v>7219</v>
      </c>
      <c r="HC451" s="263" t="s">
        <v>7219</v>
      </c>
      <c r="HD451" s="263" t="s">
        <v>7219</v>
      </c>
      <c r="HE451" s="263" t="s">
        <v>7219</v>
      </c>
      <c r="HF451" s="263" t="s">
        <v>7219</v>
      </c>
      <c r="HG451" s="263" t="s">
        <v>7219</v>
      </c>
      <c r="HH451" s="263" t="s">
        <v>7219</v>
      </c>
      <c r="HI451" s="263" t="s">
        <v>7219</v>
      </c>
      <c r="HJ451" s="263" t="s">
        <v>7219</v>
      </c>
      <c r="HK451" s="263" t="s">
        <v>7219</v>
      </c>
      <c r="HL451" s="263" t="s">
        <v>7219</v>
      </c>
      <c r="HM451" s="263" t="s">
        <v>7219</v>
      </c>
      <c r="HN451" s="263" t="s">
        <v>7219</v>
      </c>
      <c r="HO451" s="263" t="s">
        <v>7219</v>
      </c>
      <c r="HP451" s="263" t="s">
        <v>7219</v>
      </c>
      <c r="HQ451" s="263" t="s">
        <v>7219</v>
      </c>
    </row>
    <row r="452" spans="3:225">
      <c r="C452" s="273"/>
      <c r="D452" s="212"/>
      <c r="E452" s="229" t="s">
        <v>7204</v>
      </c>
      <c r="F452" s="274" t="s">
        <v>7308</v>
      </c>
      <c r="G452" s="260" t="s">
        <v>7206</v>
      </c>
      <c r="H452" s="261" t="s">
        <v>7207</v>
      </c>
      <c r="I452" s="263">
        <v>157.303</v>
      </c>
      <c r="J452" s="263">
        <v>3491.123</v>
      </c>
      <c r="K452" s="263">
        <v>31.738</v>
      </c>
      <c r="L452" s="263" t="s">
        <v>135</v>
      </c>
      <c r="M452" s="263">
        <v>63.670999999999999</v>
      </c>
      <c r="N452" s="263">
        <v>3676</v>
      </c>
      <c r="O452" s="263">
        <v>8097</v>
      </c>
      <c r="P452" s="263">
        <v>-3.4020000000000001</v>
      </c>
      <c r="Q452" s="263">
        <v>15.4529</v>
      </c>
      <c r="R452" s="263">
        <v>3208</v>
      </c>
      <c r="S452" s="263">
        <v>166471</v>
      </c>
      <c r="T452" s="263">
        <v>78.302000000000007</v>
      </c>
      <c r="U452" s="263">
        <v>8.2708999999999993</v>
      </c>
      <c r="V452" s="263">
        <v>18.216000000000001</v>
      </c>
      <c r="W452" s="263">
        <v>1427.9590000000001</v>
      </c>
      <c r="X452" s="263">
        <v>-129.976</v>
      </c>
      <c r="Y452" s="263">
        <v>75.912000000000006</v>
      </c>
      <c r="Z452" s="263" t="s">
        <v>135</v>
      </c>
      <c r="AA452" s="263">
        <v>837.68100000000004</v>
      </c>
      <c r="AB452" s="263" t="s">
        <v>135</v>
      </c>
      <c r="AC452" s="263">
        <v>1.5996999999999999</v>
      </c>
      <c r="AD452" s="263" t="s">
        <v>135</v>
      </c>
      <c r="AE452" s="263">
        <v>5586</v>
      </c>
      <c r="AF452" s="263">
        <v>1919.0038999999999</v>
      </c>
      <c r="AG452" s="263">
        <v>130.61500000000001</v>
      </c>
      <c r="AH452" s="263" t="s">
        <v>135</v>
      </c>
      <c r="AI452" s="263">
        <v>-8.4395000000000007</v>
      </c>
      <c r="AJ452" s="263">
        <v>172019.88949999999</v>
      </c>
      <c r="AK452" s="263">
        <v>1082.45</v>
      </c>
      <c r="AL452" s="263">
        <v>9532.6376</v>
      </c>
      <c r="AM452" s="263">
        <v>729.12599999999998</v>
      </c>
      <c r="AN452" s="263">
        <v>4642.0330000000004</v>
      </c>
      <c r="AO452" s="263">
        <v>648.38099999999997</v>
      </c>
      <c r="AP452" s="263" t="s">
        <v>135</v>
      </c>
      <c r="AQ452" s="263" t="s">
        <v>135</v>
      </c>
      <c r="AR452" s="263">
        <v>50172.355900000002</v>
      </c>
      <c r="AS452" s="263">
        <v>119.3691</v>
      </c>
      <c r="AT452" s="263">
        <v>242.06899999999999</v>
      </c>
      <c r="AU452" s="263">
        <v>42.037999999999997</v>
      </c>
      <c r="AV452" s="263">
        <v>60.551000000000002</v>
      </c>
      <c r="AW452" s="263" t="s">
        <v>135</v>
      </c>
      <c r="AX452" s="263" t="s">
        <v>135</v>
      </c>
      <c r="AY452" s="263">
        <v>1774.3820000000001</v>
      </c>
      <c r="AZ452" s="263">
        <v>841.11199999999997</v>
      </c>
      <c r="BA452" s="263">
        <v>0.21840000000000001</v>
      </c>
      <c r="BB452" s="263">
        <v>270.87759999999997</v>
      </c>
      <c r="BC452" s="263">
        <v>6852.8254999999999</v>
      </c>
      <c r="BD452" s="263" t="s">
        <v>135</v>
      </c>
      <c r="BE452" s="263">
        <v>903.25</v>
      </c>
      <c r="BF452" s="263">
        <v>8.9269999999999996</v>
      </c>
      <c r="BG452" s="263">
        <v>5526.1406999999999</v>
      </c>
      <c r="BH452" s="263">
        <v>30.308700000000002</v>
      </c>
      <c r="BI452" s="263">
        <v>6293.51</v>
      </c>
      <c r="BJ452" s="263" t="s">
        <v>135</v>
      </c>
      <c r="BK452" s="263">
        <v>85719.152600000001</v>
      </c>
      <c r="BL452" s="263" t="s">
        <v>135</v>
      </c>
      <c r="BM452" s="263">
        <v>296.21600000000001</v>
      </c>
      <c r="BN452" s="263" t="s">
        <v>135</v>
      </c>
      <c r="BO452" s="263">
        <v>36584.264499999997</v>
      </c>
      <c r="BP452" s="263">
        <v>1755.4493</v>
      </c>
      <c r="BQ452" s="263">
        <v>13400.513300000001</v>
      </c>
      <c r="BR452" s="263">
        <v>21761.637299999999</v>
      </c>
      <c r="BS452" s="263">
        <v>3603.9926</v>
      </c>
      <c r="BT452" s="263">
        <v>14192.744000000001</v>
      </c>
      <c r="BU452" s="263">
        <v>69631.694199999998</v>
      </c>
      <c r="BV452" s="263">
        <v>2259.3859000000002</v>
      </c>
      <c r="BW452" s="263">
        <v>2007.242</v>
      </c>
      <c r="BX452" s="263" t="s">
        <v>135</v>
      </c>
      <c r="BY452" s="263" t="s">
        <v>135</v>
      </c>
      <c r="BZ452" s="263" t="s">
        <v>135</v>
      </c>
      <c r="CA452" s="263">
        <v>8.5508000000000006</v>
      </c>
      <c r="CB452" s="263" t="s">
        <v>135</v>
      </c>
      <c r="CC452" s="263">
        <v>237.6309</v>
      </c>
      <c r="CD452" s="263">
        <v>1271.4593</v>
      </c>
      <c r="CE452" s="263">
        <v>-0.57450000000000001</v>
      </c>
      <c r="CF452" s="263" t="s">
        <v>135</v>
      </c>
      <c r="CG452" s="263">
        <v>12409.5687</v>
      </c>
      <c r="CH452" s="263">
        <v>2148.6428000000001</v>
      </c>
      <c r="CI452" s="263">
        <v>46.603000000000002</v>
      </c>
      <c r="CJ452" s="263">
        <v>2.8186999999999998</v>
      </c>
      <c r="CK452" s="263">
        <v>2.7439999999999998</v>
      </c>
      <c r="CL452" s="263">
        <v>41150.944100000001</v>
      </c>
      <c r="CM452" s="263">
        <v>4.5305</v>
      </c>
      <c r="CN452" s="263">
        <v>-1.2055</v>
      </c>
      <c r="CO452" s="263">
        <v>18.399000000000001</v>
      </c>
      <c r="CP452" s="263">
        <v>208.37799999999999</v>
      </c>
      <c r="CQ452" s="263" t="s">
        <v>135</v>
      </c>
      <c r="CR452" s="263" t="s">
        <v>135</v>
      </c>
      <c r="CS452" s="263">
        <v>678.30269999999996</v>
      </c>
      <c r="CT452" s="263">
        <v>67472.226599999995</v>
      </c>
      <c r="CU452" s="263" t="s">
        <v>135</v>
      </c>
      <c r="CV452" s="263">
        <v>724.5</v>
      </c>
      <c r="CW452" s="263">
        <v>117200.8115</v>
      </c>
      <c r="CX452" s="263">
        <v>839.49059999999997</v>
      </c>
      <c r="CY452" s="263">
        <v>53104.7811</v>
      </c>
      <c r="CZ452" s="263" t="s">
        <v>135</v>
      </c>
      <c r="DA452" s="263">
        <v>10532.001099999999</v>
      </c>
      <c r="DB452" s="263">
        <v>578.25800000000004</v>
      </c>
      <c r="DC452" s="263">
        <v>1.6259000000000001</v>
      </c>
      <c r="DD452" s="263">
        <v>210.10300000000001</v>
      </c>
      <c r="DE452" s="263">
        <v>156.0026</v>
      </c>
      <c r="DF452" s="263">
        <v>297.60849999999999</v>
      </c>
      <c r="DG452" s="263">
        <v>20848.236099999998</v>
      </c>
      <c r="DH452" s="263">
        <v>5.9999999999999995E-4</v>
      </c>
      <c r="DI452" s="263">
        <v>2023.1410000000001</v>
      </c>
      <c r="DJ452" s="263">
        <v>6.9196999999999997</v>
      </c>
      <c r="DK452" s="263" t="s">
        <v>135</v>
      </c>
      <c r="DL452" s="263">
        <v>4.4839000000000002</v>
      </c>
      <c r="DM452" s="263">
        <v>-24.946000000000002</v>
      </c>
      <c r="DN452" s="263">
        <v>-0.60389999999999999</v>
      </c>
      <c r="DO452" s="263" t="s">
        <v>135</v>
      </c>
      <c r="DP452" s="263" t="s">
        <v>135</v>
      </c>
      <c r="DQ452" s="263">
        <v>-0.22020000000000001</v>
      </c>
      <c r="DR452" s="263" t="s">
        <v>135</v>
      </c>
      <c r="DS452" s="263">
        <v>103.2881</v>
      </c>
      <c r="DT452" s="263">
        <v>0.48820000000000002</v>
      </c>
      <c r="DU452" s="263" t="s">
        <v>135</v>
      </c>
      <c r="DV452" s="263" t="s">
        <v>135</v>
      </c>
      <c r="DW452" s="263">
        <v>19731.433000000001</v>
      </c>
      <c r="DX452" s="263" t="s">
        <v>135</v>
      </c>
      <c r="DY452" s="263">
        <v>3612.5740000000001</v>
      </c>
      <c r="DZ452" s="263" t="s">
        <v>135</v>
      </c>
      <c r="EA452" s="263">
        <v>3.4599999999999999E-2</v>
      </c>
      <c r="EB452" s="263" t="s">
        <v>135</v>
      </c>
      <c r="EC452" s="263">
        <v>-2.206</v>
      </c>
      <c r="ED452" s="263">
        <v>13.728300000000001</v>
      </c>
      <c r="EE452" s="263" t="s">
        <v>135</v>
      </c>
      <c r="EF452" s="263" t="s">
        <v>135</v>
      </c>
      <c r="EG452" s="263" t="s">
        <v>135</v>
      </c>
      <c r="EH452" s="263" t="s">
        <v>135</v>
      </c>
      <c r="EI452" s="263" t="s">
        <v>135</v>
      </c>
      <c r="EJ452" s="263" t="s">
        <v>135</v>
      </c>
      <c r="EK452" s="263">
        <v>253.16200000000001</v>
      </c>
      <c r="EL452" s="263">
        <v>136.41499999999999</v>
      </c>
      <c r="EM452" s="263">
        <v>80.552999999999997</v>
      </c>
      <c r="EN452" s="263">
        <v>588.45600000000002</v>
      </c>
      <c r="EO452" s="263">
        <v>-0.83260000000000001</v>
      </c>
      <c r="EP452" s="263" t="s">
        <v>6977</v>
      </c>
      <c r="EQ452" s="263" t="s">
        <v>6977</v>
      </c>
      <c r="ER452" s="263" t="s">
        <v>6977</v>
      </c>
      <c r="ES452" s="263" t="s">
        <v>6977</v>
      </c>
      <c r="ET452" s="263" t="s">
        <v>6977</v>
      </c>
      <c r="EU452" s="263" t="s">
        <v>6977</v>
      </c>
      <c r="EV452" s="263" t="s">
        <v>6977</v>
      </c>
      <c r="EW452" s="263" t="s">
        <v>6977</v>
      </c>
      <c r="EX452" s="263" t="s">
        <v>6977</v>
      </c>
      <c r="EY452" s="263" t="s">
        <v>6977</v>
      </c>
      <c r="EZ452" s="263" t="s">
        <v>6977</v>
      </c>
      <c r="FA452" s="263" t="s">
        <v>6977</v>
      </c>
      <c r="FB452" s="263" t="s">
        <v>6977</v>
      </c>
      <c r="FC452" s="263" t="s">
        <v>6977</v>
      </c>
      <c r="FD452" s="263" t="s">
        <v>6977</v>
      </c>
      <c r="FE452" s="263" t="s">
        <v>6977</v>
      </c>
      <c r="FF452" s="263" t="s">
        <v>6977</v>
      </c>
      <c r="FG452" s="263" t="s">
        <v>6977</v>
      </c>
      <c r="FH452" s="263" t="s">
        <v>6977</v>
      </c>
      <c r="FI452" s="263" t="s">
        <v>6977</v>
      </c>
      <c r="FJ452" s="263" t="s">
        <v>6977</v>
      </c>
      <c r="FK452" s="263" t="s">
        <v>6977</v>
      </c>
      <c r="FL452" s="263" t="s">
        <v>6977</v>
      </c>
      <c r="FM452" s="263" t="s">
        <v>6977</v>
      </c>
      <c r="FN452" s="263" t="s">
        <v>6977</v>
      </c>
      <c r="FO452" s="263" t="s">
        <v>6977</v>
      </c>
      <c r="FP452" s="263" t="s">
        <v>6977</v>
      </c>
      <c r="FQ452" s="263" t="s">
        <v>6977</v>
      </c>
      <c r="FR452" s="263" t="s">
        <v>6977</v>
      </c>
      <c r="FS452" s="263" t="s">
        <v>6977</v>
      </c>
      <c r="FT452" s="263" t="s">
        <v>6977</v>
      </c>
      <c r="FU452" s="263" t="s">
        <v>6977</v>
      </c>
      <c r="FV452" s="263" t="s">
        <v>6977</v>
      </c>
      <c r="FW452" s="263" t="s">
        <v>6977</v>
      </c>
      <c r="FX452" s="263" t="s">
        <v>6977</v>
      </c>
      <c r="FY452" s="263" t="s">
        <v>6977</v>
      </c>
      <c r="FZ452" s="263" t="s">
        <v>6977</v>
      </c>
      <c r="GA452" s="263" t="s">
        <v>6977</v>
      </c>
      <c r="GB452" s="263" t="s">
        <v>6977</v>
      </c>
      <c r="GC452" s="263" t="s">
        <v>6977</v>
      </c>
      <c r="GD452" s="263" t="s">
        <v>6977</v>
      </c>
      <c r="GE452" s="263" t="s">
        <v>6977</v>
      </c>
      <c r="GF452" s="263" t="s">
        <v>6977</v>
      </c>
      <c r="GG452" s="263" t="s">
        <v>6977</v>
      </c>
      <c r="GH452" s="263" t="s">
        <v>6977</v>
      </c>
      <c r="GI452" s="263" t="s">
        <v>6977</v>
      </c>
      <c r="GJ452" s="263" t="s">
        <v>6977</v>
      </c>
      <c r="GK452" s="263" t="s">
        <v>6977</v>
      </c>
      <c r="GL452" s="263" t="s">
        <v>6977</v>
      </c>
      <c r="GM452" s="263" t="s">
        <v>6977</v>
      </c>
      <c r="GN452" s="263" t="s">
        <v>6977</v>
      </c>
      <c r="GO452" s="263" t="s">
        <v>6977</v>
      </c>
      <c r="GP452" s="263" t="s">
        <v>6977</v>
      </c>
      <c r="GQ452" s="263" t="s">
        <v>6977</v>
      </c>
      <c r="GR452" s="263" t="s">
        <v>6977</v>
      </c>
      <c r="GS452" s="263" t="s">
        <v>6977</v>
      </c>
      <c r="GT452" s="263" t="s">
        <v>6977</v>
      </c>
      <c r="GU452" s="263" t="s">
        <v>6977</v>
      </c>
      <c r="GV452" s="263" t="s">
        <v>6977</v>
      </c>
      <c r="GW452" s="263" t="s">
        <v>6977</v>
      </c>
      <c r="GX452" s="263" t="s">
        <v>6977</v>
      </c>
      <c r="GY452" s="263" t="s">
        <v>6977</v>
      </c>
      <c r="GZ452" s="263" t="s">
        <v>6977</v>
      </c>
      <c r="HA452" s="263" t="s">
        <v>6977</v>
      </c>
      <c r="HB452" s="263" t="s">
        <v>6977</v>
      </c>
      <c r="HC452" s="263" t="s">
        <v>6977</v>
      </c>
      <c r="HD452" s="263" t="s">
        <v>6977</v>
      </c>
      <c r="HE452" s="263" t="s">
        <v>6977</v>
      </c>
      <c r="HF452" s="263" t="s">
        <v>6977</v>
      </c>
      <c r="HG452" s="263" t="s">
        <v>6977</v>
      </c>
      <c r="HH452" s="263" t="s">
        <v>6977</v>
      </c>
      <c r="HI452" s="263" t="s">
        <v>6977</v>
      </c>
      <c r="HJ452" s="263" t="s">
        <v>6977</v>
      </c>
      <c r="HK452" s="263" t="s">
        <v>6977</v>
      </c>
      <c r="HL452" s="263" t="s">
        <v>6977</v>
      </c>
      <c r="HM452" s="263" t="s">
        <v>6977</v>
      </c>
      <c r="HN452" s="263" t="s">
        <v>6977</v>
      </c>
      <c r="HO452" s="263" t="s">
        <v>6977</v>
      </c>
      <c r="HP452" s="263" t="s">
        <v>6977</v>
      </c>
      <c r="HQ452" s="263" t="s">
        <v>6977</v>
      </c>
    </row>
    <row r="453" spans="3:225">
      <c r="C453" s="273"/>
      <c r="D453" s="212"/>
      <c r="E453" s="229" t="s">
        <v>7208</v>
      </c>
      <c r="F453" s="274" t="s">
        <v>7308</v>
      </c>
      <c r="G453" s="260" t="s">
        <v>7206</v>
      </c>
      <c r="H453" s="261" t="s">
        <v>7207</v>
      </c>
      <c r="I453" s="263">
        <v>143.12899999999999</v>
      </c>
      <c r="J453" s="263">
        <v>3600.123</v>
      </c>
      <c r="K453" s="263">
        <v>47.100999999999999</v>
      </c>
      <c r="L453" s="263" t="s">
        <v>135</v>
      </c>
      <c r="M453" s="263">
        <v>66.835999999999999</v>
      </c>
      <c r="N453" s="263">
        <v>3487</v>
      </c>
      <c r="O453" s="263" t="s">
        <v>135</v>
      </c>
      <c r="P453" s="263">
        <v>-3.5089999999999999</v>
      </c>
      <c r="Q453" s="263">
        <v>13.753299999999999</v>
      </c>
      <c r="R453" s="263">
        <v>2057</v>
      </c>
      <c r="S453" s="263">
        <v>177077</v>
      </c>
      <c r="T453" s="263">
        <v>92.614999999999995</v>
      </c>
      <c r="U453" s="263">
        <v>12.8935</v>
      </c>
      <c r="V453" s="263">
        <v>17.628</v>
      </c>
      <c r="W453" s="263">
        <v>1740.8030000000001</v>
      </c>
      <c r="X453" s="263">
        <v>-136.06899999999999</v>
      </c>
      <c r="Y453" s="263">
        <v>70.581999999999994</v>
      </c>
      <c r="Z453" s="263" t="s">
        <v>135</v>
      </c>
      <c r="AA453" s="263">
        <v>589.37699999999995</v>
      </c>
      <c r="AB453" s="263" t="s">
        <v>135</v>
      </c>
      <c r="AC453" s="263">
        <v>1.2359</v>
      </c>
      <c r="AD453" s="263" t="s">
        <v>135</v>
      </c>
      <c r="AE453" s="263">
        <v>6258</v>
      </c>
      <c r="AF453" s="263">
        <v>2865.8721999999998</v>
      </c>
      <c r="AG453" s="263">
        <v>116.678</v>
      </c>
      <c r="AH453" s="263" t="s">
        <v>135</v>
      </c>
      <c r="AI453" s="263">
        <v>-10.793200000000001</v>
      </c>
      <c r="AJ453" s="263">
        <v>183889.66750000001</v>
      </c>
      <c r="AK453" s="263">
        <v>648.83299999999997</v>
      </c>
      <c r="AL453" s="263">
        <v>16037.131100000001</v>
      </c>
      <c r="AM453" s="263">
        <v>371.59</v>
      </c>
      <c r="AN453" s="263">
        <v>5270.3389999999999</v>
      </c>
      <c r="AO453" s="263">
        <v>740.28</v>
      </c>
      <c r="AP453" s="263" t="s">
        <v>135</v>
      </c>
      <c r="AQ453" s="263">
        <v>182.45419999999999</v>
      </c>
      <c r="AR453" s="263">
        <v>53394.973299999998</v>
      </c>
      <c r="AS453" s="263">
        <v>145.3201</v>
      </c>
      <c r="AT453" s="263">
        <v>266.45</v>
      </c>
      <c r="AU453" s="263">
        <v>24.152999999999999</v>
      </c>
      <c r="AV453" s="263">
        <v>80.94</v>
      </c>
      <c r="AW453" s="263">
        <v>12.940899999999999</v>
      </c>
      <c r="AX453" s="263" t="s">
        <v>135</v>
      </c>
      <c r="AY453" s="263">
        <v>1447.4418000000001</v>
      </c>
      <c r="AZ453" s="263">
        <v>632.21600000000001</v>
      </c>
      <c r="BA453" s="263">
        <v>-8.4000000000000005E-2</v>
      </c>
      <c r="BB453" s="263">
        <v>6053.5694000000003</v>
      </c>
      <c r="BC453" s="263">
        <v>7967.6917999999996</v>
      </c>
      <c r="BD453" s="263" t="s">
        <v>135</v>
      </c>
      <c r="BE453" s="263">
        <v>921.46299999999997</v>
      </c>
      <c r="BF453" s="263">
        <v>7.9740000000000002</v>
      </c>
      <c r="BG453" s="263">
        <v>8034.4485999999997</v>
      </c>
      <c r="BH453" s="263">
        <v>36.973700000000001</v>
      </c>
      <c r="BI453" s="263">
        <v>6616.61</v>
      </c>
      <c r="BJ453" s="263" t="s">
        <v>135</v>
      </c>
      <c r="BK453" s="263">
        <v>78939.3361</v>
      </c>
      <c r="BL453" s="263">
        <v>-2.3290000000000002</v>
      </c>
      <c r="BM453" s="263">
        <v>353.96499999999997</v>
      </c>
      <c r="BN453" s="263">
        <v>1011.019</v>
      </c>
      <c r="BO453" s="263">
        <v>41540.944000000003</v>
      </c>
      <c r="BP453" s="263">
        <v>16315.375</v>
      </c>
      <c r="BQ453" s="263">
        <v>14297.397800000001</v>
      </c>
      <c r="BR453" s="263">
        <v>24271.5942</v>
      </c>
      <c r="BS453" s="263">
        <v>4089.1889000000001</v>
      </c>
      <c r="BT453" s="263">
        <v>9922.598</v>
      </c>
      <c r="BU453" s="263">
        <v>74076.701799999995</v>
      </c>
      <c r="BV453" s="263">
        <v>3176.8224</v>
      </c>
      <c r="BW453" s="263">
        <v>2417.2600000000002</v>
      </c>
      <c r="BX453" s="263" t="s">
        <v>135</v>
      </c>
      <c r="BY453" s="263" t="s">
        <v>135</v>
      </c>
      <c r="BZ453" s="263" t="s">
        <v>135</v>
      </c>
      <c r="CA453" s="263">
        <v>6.0881999999999996</v>
      </c>
      <c r="CB453" s="263" t="s">
        <v>135</v>
      </c>
      <c r="CC453" s="263">
        <v>431.92270000000002</v>
      </c>
      <c r="CD453" s="263">
        <v>1285.0543</v>
      </c>
      <c r="CE453" s="263">
        <v>-0.64610000000000001</v>
      </c>
      <c r="CF453" s="263" t="s">
        <v>135</v>
      </c>
      <c r="CG453" s="263">
        <v>15969.691500000001</v>
      </c>
      <c r="CH453" s="263">
        <v>2216.5014000000001</v>
      </c>
      <c r="CI453" s="263">
        <v>24.492999999999999</v>
      </c>
      <c r="CJ453" s="263">
        <v>20.9375</v>
      </c>
      <c r="CK453" s="263">
        <v>3.032</v>
      </c>
      <c r="CL453" s="263">
        <v>50443.505799999999</v>
      </c>
      <c r="CM453" s="263">
        <v>10.9024</v>
      </c>
      <c r="CN453" s="263">
        <v>0.51229999999999998</v>
      </c>
      <c r="CO453" s="263">
        <v>21.498999999999999</v>
      </c>
      <c r="CP453" s="263">
        <v>209.72800000000001</v>
      </c>
      <c r="CQ453" s="263" t="s">
        <v>135</v>
      </c>
      <c r="CR453" s="263" t="s">
        <v>135</v>
      </c>
      <c r="CS453" s="263">
        <v>832.29340000000002</v>
      </c>
      <c r="CT453" s="263">
        <v>70113.140599999999</v>
      </c>
      <c r="CU453" s="263" t="s">
        <v>135</v>
      </c>
      <c r="CV453" s="263">
        <v>435.1</v>
      </c>
      <c r="CW453" s="263">
        <v>138598.43890000001</v>
      </c>
      <c r="CX453" s="263">
        <v>940.27449999999999</v>
      </c>
      <c r="CY453" s="263">
        <v>48413.4355</v>
      </c>
      <c r="CZ453" s="263" t="s">
        <v>135</v>
      </c>
      <c r="DA453" s="263">
        <v>19820.917300000001</v>
      </c>
      <c r="DB453" s="263">
        <v>880.88499999999999</v>
      </c>
      <c r="DC453" s="263">
        <v>0.58630000000000004</v>
      </c>
      <c r="DD453" s="263">
        <v>328.39699999999999</v>
      </c>
      <c r="DE453" s="263">
        <v>410.77969999999999</v>
      </c>
      <c r="DF453" s="263">
        <v>574.83960000000002</v>
      </c>
      <c r="DG453" s="263">
        <v>48852.379300000001</v>
      </c>
      <c r="DH453" s="263">
        <v>0.55859999999999999</v>
      </c>
      <c r="DI453" s="263">
        <v>2160.6</v>
      </c>
      <c r="DJ453" s="263">
        <v>4.1482999999999999</v>
      </c>
      <c r="DK453" s="263">
        <v>84.132999999999996</v>
      </c>
      <c r="DL453" s="263">
        <v>2.6006999999999998</v>
      </c>
      <c r="DM453" s="263">
        <v>-93.93</v>
      </c>
      <c r="DN453" s="263">
        <v>2.6113</v>
      </c>
      <c r="DO453" s="263">
        <v>520.67999999999995</v>
      </c>
      <c r="DP453" s="263">
        <v>119.72199999999999</v>
      </c>
      <c r="DQ453" s="263">
        <v>-4.3116000000000003</v>
      </c>
      <c r="DR453" s="263" t="s">
        <v>135</v>
      </c>
      <c r="DS453" s="263">
        <v>207.6002</v>
      </c>
      <c r="DT453" s="263">
        <v>1.3246</v>
      </c>
      <c r="DU453" s="263" t="s">
        <v>135</v>
      </c>
      <c r="DV453" s="263" t="s">
        <v>135</v>
      </c>
      <c r="DW453" s="263">
        <v>31920.154999999999</v>
      </c>
      <c r="DX453" s="263" t="s">
        <v>135</v>
      </c>
      <c r="DY453" s="263">
        <v>9582.9179999999997</v>
      </c>
      <c r="DZ453" s="263" t="s">
        <v>135</v>
      </c>
      <c r="EA453" s="263">
        <v>4.6543999999999999</v>
      </c>
      <c r="EB453" s="263" t="s">
        <v>135</v>
      </c>
      <c r="EC453" s="263">
        <v>-3.6589999999999998</v>
      </c>
      <c r="ED453" s="263">
        <v>19.546800000000001</v>
      </c>
      <c r="EE453" s="263">
        <v>3293.6666</v>
      </c>
      <c r="EF453" s="263" t="s">
        <v>135</v>
      </c>
      <c r="EG453" s="263" t="s">
        <v>135</v>
      </c>
      <c r="EH453" s="263" t="s">
        <v>135</v>
      </c>
      <c r="EI453" s="263" t="s">
        <v>135</v>
      </c>
      <c r="EJ453" s="263" t="s">
        <v>135</v>
      </c>
      <c r="EK453" s="263">
        <v>237.93</v>
      </c>
      <c r="EL453" s="263">
        <v>148.81299999999999</v>
      </c>
      <c r="EM453" s="263">
        <v>79.372</v>
      </c>
      <c r="EN453" s="263">
        <v>691.42399999999998</v>
      </c>
      <c r="EO453" s="263">
        <v>-0.90029999999999999</v>
      </c>
      <c r="EP453" s="263" t="s">
        <v>6977</v>
      </c>
      <c r="EQ453" s="263" t="s">
        <v>6977</v>
      </c>
      <c r="ER453" s="263" t="s">
        <v>6977</v>
      </c>
      <c r="ES453" s="263" t="s">
        <v>6977</v>
      </c>
      <c r="ET453" s="263" t="s">
        <v>6977</v>
      </c>
      <c r="EU453" s="263" t="s">
        <v>6977</v>
      </c>
      <c r="EV453" s="263" t="s">
        <v>6977</v>
      </c>
      <c r="EW453" s="263" t="s">
        <v>6977</v>
      </c>
      <c r="EX453" s="263" t="s">
        <v>6977</v>
      </c>
      <c r="EY453" s="263" t="s">
        <v>6977</v>
      </c>
      <c r="EZ453" s="263" t="s">
        <v>6977</v>
      </c>
      <c r="FA453" s="263" t="s">
        <v>6977</v>
      </c>
      <c r="FB453" s="263" t="s">
        <v>6977</v>
      </c>
      <c r="FC453" s="263" t="s">
        <v>6977</v>
      </c>
      <c r="FD453" s="263" t="s">
        <v>6977</v>
      </c>
      <c r="FE453" s="263" t="s">
        <v>6977</v>
      </c>
      <c r="FF453" s="263" t="s">
        <v>6977</v>
      </c>
      <c r="FG453" s="263" t="s">
        <v>6977</v>
      </c>
      <c r="FH453" s="263" t="s">
        <v>6977</v>
      </c>
      <c r="FI453" s="263" t="s">
        <v>6977</v>
      </c>
      <c r="FJ453" s="263" t="s">
        <v>6977</v>
      </c>
      <c r="FK453" s="263" t="s">
        <v>6977</v>
      </c>
      <c r="FL453" s="263" t="s">
        <v>6977</v>
      </c>
      <c r="FM453" s="263" t="s">
        <v>6977</v>
      </c>
      <c r="FN453" s="263" t="s">
        <v>6977</v>
      </c>
      <c r="FO453" s="263" t="s">
        <v>6977</v>
      </c>
      <c r="FP453" s="263" t="s">
        <v>6977</v>
      </c>
      <c r="FQ453" s="263" t="s">
        <v>6977</v>
      </c>
      <c r="FR453" s="263" t="s">
        <v>6977</v>
      </c>
      <c r="FS453" s="263" t="s">
        <v>6977</v>
      </c>
      <c r="FT453" s="263" t="s">
        <v>6977</v>
      </c>
      <c r="FU453" s="263" t="s">
        <v>6977</v>
      </c>
      <c r="FV453" s="263" t="s">
        <v>6977</v>
      </c>
      <c r="FW453" s="263" t="s">
        <v>6977</v>
      </c>
      <c r="FX453" s="263" t="s">
        <v>6977</v>
      </c>
      <c r="FY453" s="263" t="s">
        <v>6977</v>
      </c>
      <c r="FZ453" s="263" t="s">
        <v>6977</v>
      </c>
      <c r="GA453" s="263" t="s">
        <v>6977</v>
      </c>
      <c r="GB453" s="263" t="s">
        <v>6977</v>
      </c>
      <c r="GC453" s="263" t="s">
        <v>6977</v>
      </c>
      <c r="GD453" s="263" t="s">
        <v>6977</v>
      </c>
      <c r="GE453" s="263" t="s">
        <v>6977</v>
      </c>
      <c r="GF453" s="263" t="s">
        <v>6977</v>
      </c>
      <c r="GG453" s="263" t="s">
        <v>6977</v>
      </c>
      <c r="GH453" s="263" t="s">
        <v>6977</v>
      </c>
      <c r="GI453" s="263" t="s">
        <v>6977</v>
      </c>
      <c r="GJ453" s="263" t="s">
        <v>6977</v>
      </c>
      <c r="GK453" s="263" t="s">
        <v>6977</v>
      </c>
      <c r="GL453" s="263" t="s">
        <v>6977</v>
      </c>
      <c r="GM453" s="263" t="s">
        <v>6977</v>
      </c>
      <c r="GN453" s="263" t="s">
        <v>6977</v>
      </c>
      <c r="GO453" s="263" t="s">
        <v>6977</v>
      </c>
      <c r="GP453" s="263" t="s">
        <v>6977</v>
      </c>
      <c r="GQ453" s="263" t="s">
        <v>6977</v>
      </c>
      <c r="GR453" s="263" t="s">
        <v>6977</v>
      </c>
      <c r="GS453" s="263" t="s">
        <v>6977</v>
      </c>
      <c r="GT453" s="263" t="s">
        <v>6977</v>
      </c>
      <c r="GU453" s="263" t="s">
        <v>6977</v>
      </c>
      <c r="GV453" s="263" t="s">
        <v>6977</v>
      </c>
      <c r="GW453" s="263" t="s">
        <v>6977</v>
      </c>
      <c r="GX453" s="263" t="s">
        <v>6977</v>
      </c>
      <c r="GY453" s="263" t="s">
        <v>6977</v>
      </c>
      <c r="GZ453" s="263" t="s">
        <v>6977</v>
      </c>
      <c r="HA453" s="263" t="s">
        <v>6977</v>
      </c>
      <c r="HB453" s="263" t="s">
        <v>6977</v>
      </c>
      <c r="HC453" s="263" t="s">
        <v>6977</v>
      </c>
      <c r="HD453" s="263" t="s">
        <v>6977</v>
      </c>
      <c r="HE453" s="263" t="s">
        <v>6977</v>
      </c>
      <c r="HF453" s="263" t="s">
        <v>6977</v>
      </c>
      <c r="HG453" s="263" t="s">
        <v>6977</v>
      </c>
      <c r="HH453" s="263" t="s">
        <v>6977</v>
      </c>
      <c r="HI453" s="263" t="s">
        <v>6977</v>
      </c>
      <c r="HJ453" s="263" t="s">
        <v>6977</v>
      </c>
      <c r="HK453" s="263" t="s">
        <v>6977</v>
      </c>
      <c r="HL453" s="263" t="s">
        <v>6977</v>
      </c>
      <c r="HM453" s="263" t="s">
        <v>6977</v>
      </c>
      <c r="HN453" s="263" t="s">
        <v>6977</v>
      </c>
      <c r="HO453" s="263" t="s">
        <v>6977</v>
      </c>
      <c r="HP453" s="263" t="s">
        <v>6977</v>
      </c>
      <c r="HQ453" s="263" t="s">
        <v>6977</v>
      </c>
    </row>
    <row r="454" spans="3:225">
      <c r="C454" s="273"/>
      <c r="D454" s="212"/>
      <c r="E454" s="229" t="s">
        <v>7209</v>
      </c>
      <c r="F454" s="274" t="s">
        <v>7308</v>
      </c>
      <c r="G454" s="260" t="s">
        <v>7206</v>
      </c>
      <c r="H454" s="261" t="s">
        <v>7207</v>
      </c>
      <c r="I454" s="263">
        <v>135.90299999999999</v>
      </c>
      <c r="J454" s="263">
        <v>3772.4</v>
      </c>
      <c r="K454" s="263">
        <v>31.86</v>
      </c>
      <c r="L454" s="263" t="s">
        <v>135</v>
      </c>
      <c r="M454" s="263">
        <v>70.448999999999998</v>
      </c>
      <c r="N454" s="263">
        <v>5023</v>
      </c>
      <c r="O454" s="263">
        <v>8624</v>
      </c>
      <c r="P454" s="263">
        <v>-1.0620000000000001</v>
      </c>
      <c r="Q454" s="263">
        <v>10.466200000000001</v>
      </c>
      <c r="R454" s="263">
        <v>2505</v>
      </c>
      <c r="S454" s="263">
        <v>187083</v>
      </c>
      <c r="T454" s="263">
        <v>44.631999999999998</v>
      </c>
      <c r="U454" s="263">
        <v>14.2216</v>
      </c>
      <c r="V454" s="263">
        <v>18.998999999999999</v>
      </c>
      <c r="W454" s="263">
        <v>1627.2370000000001</v>
      </c>
      <c r="X454" s="263">
        <v>-132.10300000000001</v>
      </c>
      <c r="Y454" s="263">
        <v>66.278999999999996</v>
      </c>
      <c r="Z454" s="263" t="s">
        <v>135</v>
      </c>
      <c r="AA454" s="263">
        <v>1010.2</v>
      </c>
      <c r="AB454" s="263" t="s">
        <v>135</v>
      </c>
      <c r="AC454" s="263">
        <v>1.4650000000000001</v>
      </c>
      <c r="AD454" s="263" t="s">
        <v>135</v>
      </c>
      <c r="AE454" s="263">
        <v>6013</v>
      </c>
      <c r="AF454" s="263">
        <v>3108.2730000000001</v>
      </c>
      <c r="AG454" s="263">
        <v>110.035</v>
      </c>
      <c r="AH454" s="263" t="s">
        <v>135</v>
      </c>
      <c r="AI454" s="263">
        <v>-13.8025</v>
      </c>
      <c r="AJ454" s="263">
        <v>194399.20850000001</v>
      </c>
      <c r="AK454" s="263">
        <v>379.31200000000001</v>
      </c>
      <c r="AL454" s="263">
        <v>24907.662</v>
      </c>
      <c r="AM454" s="263">
        <v>417.71800000000002</v>
      </c>
      <c r="AN454" s="263">
        <v>6247.6019999999999</v>
      </c>
      <c r="AO454" s="263">
        <v>869.79700000000003</v>
      </c>
      <c r="AP454" s="263" t="s">
        <v>135</v>
      </c>
      <c r="AQ454" s="263">
        <v>291.85300000000001</v>
      </c>
      <c r="AR454" s="263">
        <v>60428.608500000002</v>
      </c>
      <c r="AS454" s="263">
        <v>166.57599999999999</v>
      </c>
      <c r="AT454" s="263">
        <v>320.70400000000001</v>
      </c>
      <c r="AU454" s="263">
        <v>87.319000000000003</v>
      </c>
      <c r="AV454" s="263">
        <v>86.61</v>
      </c>
      <c r="AW454" s="263">
        <v>14.591100000000001</v>
      </c>
      <c r="AX454" s="263" t="s">
        <v>135</v>
      </c>
      <c r="AY454" s="263">
        <v>1422.3172999999999</v>
      </c>
      <c r="AZ454" s="263">
        <v>650.39400000000001</v>
      </c>
      <c r="BA454" s="263">
        <v>-0.10059999999999999</v>
      </c>
      <c r="BB454" s="263">
        <v>177.33410000000001</v>
      </c>
      <c r="BC454" s="263">
        <v>8716.4567999999999</v>
      </c>
      <c r="BD454" s="263" t="s">
        <v>135</v>
      </c>
      <c r="BE454" s="263">
        <v>919.87300000000005</v>
      </c>
      <c r="BF454" s="263">
        <v>39.344000000000001</v>
      </c>
      <c r="BG454" s="263">
        <v>8213.3181999999997</v>
      </c>
      <c r="BH454" s="263">
        <v>38.819000000000003</v>
      </c>
      <c r="BI454" s="263">
        <v>7238.67</v>
      </c>
      <c r="BJ454" s="263">
        <v>-12.307399999999999</v>
      </c>
      <c r="BK454" s="263">
        <v>68827.310100000002</v>
      </c>
      <c r="BL454" s="263">
        <v>-3.2469999999999999</v>
      </c>
      <c r="BM454" s="263">
        <v>466.77</v>
      </c>
      <c r="BN454" s="263">
        <v>1373.3879999999999</v>
      </c>
      <c r="BO454" s="263">
        <v>48490.074999999997</v>
      </c>
      <c r="BP454" s="263">
        <v>24279.499</v>
      </c>
      <c r="BQ454" s="263">
        <v>21437.196499999998</v>
      </c>
      <c r="BR454" s="263">
        <v>26767.655299999999</v>
      </c>
      <c r="BS454" s="263">
        <v>4573.9139999999998</v>
      </c>
      <c r="BT454" s="263">
        <v>20434.842700000001</v>
      </c>
      <c r="BU454" s="263">
        <v>79948.840200000006</v>
      </c>
      <c r="BV454" s="263">
        <v>3623.4740999999999</v>
      </c>
      <c r="BW454" s="263">
        <v>2920.8560000000002</v>
      </c>
      <c r="BX454" s="263" t="s">
        <v>135</v>
      </c>
      <c r="BY454" s="263" t="s">
        <v>135</v>
      </c>
      <c r="BZ454" s="263" t="s">
        <v>135</v>
      </c>
      <c r="CA454" s="263">
        <v>5.5129000000000001</v>
      </c>
      <c r="CB454" s="263" t="s">
        <v>135</v>
      </c>
      <c r="CC454" s="263">
        <v>507.12139999999999</v>
      </c>
      <c r="CD454" s="263">
        <v>1044.9767999999999</v>
      </c>
      <c r="CE454" s="263">
        <v>-0.8175</v>
      </c>
      <c r="CF454" s="263" t="s">
        <v>135</v>
      </c>
      <c r="CG454" s="263">
        <v>20278.6024</v>
      </c>
      <c r="CH454" s="263">
        <v>2268.0751</v>
      </c>
      <c r="CI454" s="263">
        <v>38.759</v>
      </c>
      <c r="CJ454" s="263">
        <v>16.5441</v>
      </c>
      <c r="CK454" s="263">
        <v>3.8609999999999998</v>
      </c>
      <c r="CL454" s="263">
        <v>38817.791100000002</v>
      </c>
      <c r="CM454" s="263">
        <v>13.8969</v>
      </c>
      <c r="CN454" s="263">
        <v>-0.72499999999999998</v>
      </c>
      <c r="CO454" s="263">
        <v>25.847000000000001</v>
      </c>
      <c r="CP454" s="263">
        <v>66.738</v>
      </c>
      <c r="CQ454" s="263" t="s">
        <v>135</v>
      </c>
      <c r="CR454" s="263">
        <v>21.584</v>
      </c>
      <c r="CS454" s="263">
        <v>1033.3003000000001</v>
      </c>
      <c r="CT454" s="263">
        <v>72678.075299999997</v>
      </c>
      <c r="CU454" s="263">
        <v>10.973000000000001</v>
      </c>
      <c r="CV454" s="263">
        <v>900.4</v>
      </c>
      <c r="CW454" s="263">
        <v>153397.07130000001</v>
      </c>
      <c r="CX454" s="263">
        <v>1384.6025</v>
      </c>
      <c r="CY454" s="263">
        <v>52037.326099999998</v>
      </c>
      <c r="CZ454" s="263" t="s">
        <v>135</v>
      </c>
      <c r="DA454" s="263">
        <v>24062.732599999999</v>
      </c>
      <c r="DB454" s="263">
        <v>1112.127</v>
      </c>
      <c r="DC454" s="263">
        <v>2.5112000000000001</v>
      </c>
      <c r="DD454" s="263">
        <v>377.69299999999998</v>
      </c>
      <c r="DE454" s="263">
        <v>451.58600000000001</v>
      </c>
      <c r="DF454" s="263">
        <v>622.82579999999996</v>
      </c>
      <c r="DG454" s="263">
        <v>73568.836500000005</v>
      </c>
      <c r="DH454" s="263">
        <v>1.1860999999999999</v>
      </c>
      <c r="DI454" s="263">
        <v>2035.9944</v>
      </c>
      <c r="DJ454" s="263">
        <v>1.7217</v>
      </c>
      <c r="DK454" s="263">
        <v>56.338999999999999</v>
      </c>
      <c r="DL454" s="263">
        <v>4.3245000000000005</v>
      </c>
      <c r="DM454" s="263">
        <v>121.76300000000001</v>
      </c>
      <c r="DN454" s="263">
        <v>7.0430000000000001</v>
      </c>
      <c r="DO454" s="263">
        <v>509.10500000000002</v>
      </c>
      <c r="DP454" s="263">
        <v>270.86399999999998</v>
      </c>
      <c r="DQ454" s="263">
        <v>6.8905000000000003</v>
      </c>
      <c r="DR454" s="263" t="s">
        <v>135</v>
      </c>
      <c r="DS454" s="263">
        <v>257.16379999999998</v>
      </c>
      <c r="DT454" s="263">
        <v>5.1479999999999997</v>
      </c>
      <c r="DU454" s="263" t="s">
        <v>135</v>
      </c>
      <c r="DV454" s="263">
        <v>-18.457999999999998</v>
      </c>
      <c r="DW454" s="263">
        <v>32016.792000000001</v>
      </c>
      <c r="DX454" s="263">
        <v>0.26319999999999999</v>
      </c>
      <c r="DY454" s="263">
        <v>22276.371999999999</v>
      </c>
      <c r="DZ454" s="263">
        <v>9.1127000000000002</v>
      </c>
      <c r="EA454" s="263">
        <v>50.366</v>
      </c>
      <c r="EB454" s="263">
        <v>4.7595000000000001</v>
      </c>
      <c r="EC454" s="263">
        <v>2.8490000000000002</v>
      </c>
      <c r="ED454" s="263">
        <v>36.832000000000001</v>
      </c>
      <c r="EE454" s="263">
        <v>4277.8792000000003</v>
      </c>
      <c r="EF454" s="263">
        <v>-3285.5219000000002</v>
      </c>
      <c r="EG454" s="263" t="s">
        <v>135</v>
      </c>
      <c r="EH454" s="263" t="s">
        <v>135</v>
      </c>
      <c r="EI454" s="263" t="s">
        <v>135</v>
      </c>
      <c r="EJ454" s="263" t="s">
        <v>135</v>
      </c>
      <c r="EK454" s="263">
        <v>252.441</v>
      </c>
      <c r="EL454" s="263">
        <v>154.58000000000001</v>
      </c>
      <c r="EM454" s="263">
        <v>72.974000000000004</v>
      </c>
      <c r="EN454" s="263">
        <v>731.09</v>
      </c>
      <c r="EO454" s="263">
        <v>-0.36120000000000002</v>
      </c>
      <c r="EP454" s="263" t="s">
        <v>6977</v>
      </c>
      <c r="EQ454" s="263" t="s">
        <v>6977</v>
      </c>
      <c r="ER454" s="263" t="s">
        <v>6977</v>
      </c>
      <c r="ES454" s="263" t="s">
        <v>6977</v>
      </c>
      <c r="ET454" s="263" t="s">
        <v>6977</v>
      </c>
      <c r="EU454" s="263" t="s">
        <v>6977</v>
      </c>
      <c r="EV454" s="263" t="s">
        <v>6977</v>
      </c>
      <c r="EW454" s="263" t="s">
        <v>6977</v>
      </c>
      <c r="EX454" s="263" t="s">
        <v>6977</v>
      </c>
      <c r="EY454" s="263" t="s">
        <v>6977</v>
      </c>
      <c r="EZ454" s="263" t="s">
        <v>6977</v>
      </c>
      <c r="FA454" s="263" t="s">
        <v>6977</v>
      </c>
      <c r="FB454" s="263" t="s">
        <v>6977</v>
      </c>
      <c r="FC454" s="263" t="s">
        <v>6977</v>
      </c>
      <c r="FD454" s="263" t="s">
        <v>6977</v>
      </c>
      <c r="FE454" s="263" t="s">
        <v>6977</v>
      </c>
      <c r="FF454" s="263" t="s">
        <v>6977</v>
      </c>
      <c r="FG454" s="263" t="s">
        <v>6977</v>
      </c>
      <c r="FH454" s="263" t="s">
        <v>6977</v>
      </c>
      <c r="FI454" s="263" t="s">
        <v>6977</v>
      </c>
      <c r="FJ454" s="263" t="s">
        <v>6977</v>
      </c>
      <c r="FK454" s="263" t="s">
        <v>6977</v>
      </c>
      <c r="FL454" s="263" t="s">
        <v>6977</v>
      </c>
      <c r="FM454" s="263" t="s">
        <v>6977</v>
      </c>
      <c r="FN454" s="263" t="s">
        <v>6977</v>
      </c>
      <c r="FO454" s="263" t="s">
        <v>6977</v>
      </c>
      <c r="FP454" s="263" t="s">
        <v>6977</v>
      </c>
      <c r="FQ454" s="263" t="s">
        <v>6977</v>
      </c>
      <c r="FR454" s="263" t="s">
        <v>6977</v>
      </c>
      <c r="FS454" s="263" t="s">
        <v>6977</v>
      </c>
      <c r="FT454" s="263" t="s">
        <v>6977</v>
      </c>
      <c r="FU454" s="263" t="s">
        <v>6977</v>
      </c>
      <c r="FV454" s="263" t="s">
        <v>6977</v>
      </c>
      <c r="FW454" s="263" t="s">
        <v>6977</v>
      </c>
      <c r="FX454" s="263" t="s">
        <v>6977</v>
      </c>
      <c r="FY454" s="263" t="s">
        <v>6977</v>
      </c>
      <c r="FZ454" s="263" t="s">
        <v>6977</v>
      </c>
      <c r="GA454" s="263" t="s">
        <v>6977</v>
      </c>
      <c r="GB454" s="263" t="s">
        <v>6977</v>
      </c>
      <c r="GC454" s="263" t="s">
        <v>6977</v>
      </c>
      <c r="GD454" s="263" t="s">
        <v>6977</v>
      </c>
      <c r="GE454" s="263" t="s">
        <v>6977</v>
      </c>
      <c r="GF454" s="263" t="s">
        <v>6977</v>
      </c>
      <c r="GG454" s="263" t="s">
        <v>6977</v>
      </c>
      <c r="GH454" s="263" t="s">
        <v>6977</v>
      </c>
      <c r="GI454" s="263" t="s">
        <v>6977</v>
      </c>
      <c r="GJ454" s="263" t="s">
        <v>6977</v>
      </c>
      <c r="GK454" s="263" t="s">
        <v>6977</v>
      </c>
      <c r="GL454" s="263" t="s">
        <v>6977</v>
      </c>
      <c r="GM454" s="263" t="s">
        <v>6977</v>
      </c>
      <c r="GN454" s="263" t="s">
        <v>6977</v>
      </c>
      <c r="GO454" s="263" t="s">
        <v>6977</v>
      </c>
      <c r="GP454" s="263" t="s">
        <v>6977</v>
      </c>
      <c r="GQ454" s="263" t="s">
        <v>6977</v>
      </c>
      <c r="GR454" s="263" t="s">
        <v>6977</v>
      </c>
      <c r="GS454" s="263" t="s">
        <v>6977</v>
      </c>
      <c r="GT454" s="263" t="s">
        <v>6977</v>
      </c>
      <c r="GU454" s="263" t="s">
        <v>6977</v>
      </c>
      <c r="GV454" s="263" t="s">
        <v>6977</v>
      </c>
      <c r="GW454" s="263" t="s">
        <v>6977</v>
      </c>
      <c r="GX454" s="263" t="s">
        <v>6977</v>
      </c>
      <c r="GY454" s="263" t="s">
        <v>6977</v>
      </c>
      <c r="GZ454" s="263" t="s">
        <v>6977</v>
      </c>
      <c r="HA454" s="263" t="s">
        <v>6977</v>
      </c>
      <c r="HB454" s="263" t="s">
        <v>6977</v>
      </c>
      <c r="HC454" s="263" t="s">
        <v>6977</v>
      </c>
      <c r="HD454" s="263" t="s">
        <v>6977</v>
      </c>
      <c r="HE454" s="263" t="s">
        <v>6977</v>
      </c>
      <c r="HF454" s="263" t="s">
        <v>6977</v>
      </c>
      <c r="HG454" s="263" t="s">
        <v>6977</v>
      </c>
      <c r="HH454" s="263" t="s">
        <v>6977</v>
      </c>
      <c r="HI454" s="263" t="s">
        <v>6977</v>
      </c>
      <c r="HJ454" s="263" t="s">
        <v>6977</v>
      </c>
      <c r="HK454" s="263" t="s">
        <v>6977</v>
      </c>
      <c r="HL454" s="263" t="s">
        <v>6977</v>
      </c>
      <c r="HM454" s="263" t="s">
        <v>6977</v>
      </c>
      <c r="HN454" s="263" t="s">
        <v>6977</v>
      </c>
      <c r="HO454" s="263" t="s">
        <v>6977</v>
      </c>
      <c r="HP454" s="263" t="s">
        <v>6977</v>
      </c>
      <c r="HQ454" s="263" t="s">
        <v>6977</v>
      </c>
    </row>
    <row r="455" spans="3:225">
      <c r="C455" s="273"/>
      <c r="D455" s="212"/>
      <c r="E455" s="229" t="s">
        <v>7210</v>
      </c>
      <c r="F455" s="274" t="s">
        <v>7308</v>
      </c>
      <c r="G455" s="260" t="s">
        <v>7206</v>
      </c>
      <c r="H455" s="261" t="s">
        <v>7207</v>
      </c>
      <c r="I455" s="263">
        <v>131.851</v>
      </c>
      <c r="J455" s="263">
        <v>3568.8</v>
      </c>
      <c r="K455" s="263">
        <v>24.710999999999999</v>
      </c>
      <c r="L455" s="263" t="s">
        <v>135</v>
      </c>
      <c r="M455" s="263">
        <v>156.417</v>
      </c>
      <c r="N455" s="263">
        <v>5738</v>
      </c>
      <c r="O455" s="263">
        <v>2891</v>
      </c>
      <c r="P455" s="263">
        <v>3.556</v>
      </c>
      <c r="Q455" s="263">
        <v>-2.2852000000000001</v>
      </c>
      <c r="R455" s="263">
        <v>2636</v>
      </c>
      <c r="S455" s="263">
        <v>187425</v>
      </c>
      <c r="T455" s="263">
        <v>25.512</v>
      </c>
      <c r="U455" s="263">
        <v>12.046099999999999</v>
      </c>
      <c r="V455" s="263">
        <v>17.09</v>
      </c>
      <c r="W455" s="263">
        <v>1500.2739999999999</v>
      </c>
      <c r="X455" s="263">
        <v>-136.62200000000001</v>
      </c>
      <c r="Y455" s="263">
        <v>76.158000000000001</v>
      </c>
      <c r="Z455" s="263" t="s">
        <v>135</v>
      </c>
      <c r="AA455" s="263">
        <v>1342.4</v>
      </c>
      <c r="AB455" s="263" t="s">
        <v>135</v>
      </c>
      <c r="AC455" s="263">
        <v>0.97970000000000002</v>
      </c>
      <c r="AD455" s="263" t="s">
        <v>135</v>
      </c>
      <c r="AE455" s="263">
        <v>6543</v>
      </c>
      <c r="AF455" s="263">
        <v>3382.3074999999999</v>
      </c>
      <c r="AG455" s="263">
        <v>112.327</v>
      </c>
      <c r="AH455" s="263" t="s">
        <v>135</v>
      </c>
      <c r="AI455" s="263">
        <v>-15.464</v>
      </c>
      <c r="AJ455" s="263">
        <v>205671.99849999999</v>
      </c>
      <c r="AK455" s="263">
        <v>306.57600000000002</v>
      </c>
      <c r="AL455" s="263">
        <v>29858.324199999999</v>
      </c>
      <c r="AM455" s="263">
        <v>450.81400000000002</v>
      </c>
      <c r="AN455" s="263">
        <v>7802.8940000000002</v>
      </c>
      <c r="AO455" s="263">
        <v>916.48400000000004</v>
      </c>
      <c r="AP455" s="263" t="s">
        <v>135</v>
      </c>
      <c r="AQ455" s="263">
        <v>348.42090000000002</v>
      </c>
      <c r="AR455" s="263">
        <v>126203.0716</v>
      </c>
      <c r="AS455" s="263">
        <v>362.36599999999999</v>
      </c>
      <c r="AT455" s="263">
        <v>341.839</v>
      </c>
      <c r="AU455" s="263">
        <v>83.168000000000006</v>
      </c>
      <c r="AV455" s="263">
        <v>95.353999999999999</v>
      </c>
      <c r="AW455" s="263">
        <v>8.2758000000000003</v>
      </c>
      <c r="AX455" s="263" t="s">
        <v>135</v>
      </c>
      <c r="AY455" s="263">
        <v>1655.3021000000001</v>
      </c>
      <c r="AZ455" s="263">
        <v>701.66600000000005</v>
      </c>
      <c r="BA455" s="263">
        <v>-0.40329999999999999</v>
      </c>
      <c r="BB455" s="263">
        <v>9609.4421999999995</v>
      </c>
      <c r="BC455" s="263">
        <v>7611.5398999999998</v>
      </c>
      <c r="BD455" s="263" t="s">
        <v>135</v>
      </c>
      <c r="BE455" s="263">
        <v>959.78599999999994</v>
      </c>
      <c r="BF455" s="263">
        <v>32.155000000000001</v>
      </c>
      <c r="BG455" s="263">
        <v>8905.8976000000002</v>
      </c>
      <c r="BH455" s="263">
        <v>33.066000000000003</v>
      </c>
      <c r="BI455" s="263">
        <v>7897.59</v>
      </c>
      <c r="BJ455" s="263">
        <v>-6.3964999999999996</v>
      </c>
      <c r="BK455" s="263">
        <v>38067.4715</v>
      </c>
      <c r="BL455" s="263">
        <v>94.322000000000003</v>
      </c>
      <c r="BM455" s="263">
        <v>624.13199999999995</v>
      </c>
      <c r="BN455" s="263">
        <v>1466.0730000000001</v>
      </c>
      <c r="BO455" s="263">
        <v>48440.060599999997</v>
      </c>
      <c r="BP455" s="263">
        <v>28681.701000000001</v>
      </c>
      <c r="BQ455" s="263">
        <v>16523.6037</v>
      </c>
      <c r="BR455" s="263">
        <v>31399.614600000001</v>
      </c>
      <c r="BS455" s="263">
        <v>4004.8649999999998</v>
      </c>
      <c r="BT455" s="263">
        <v>2984.5070000000001</v>
      </c>
      <c r="BU455" s="263">
        <v>85228.915500000003</v>
      </c>
      <c r="BV455" s="263">
        <v>4367.7681000000002</v>
      </c>
      <c r="BW455" s="263">
        <v>2857.8029999999999</v>
      </c>
      <c r="BX455" s="263" t="s">
        <v>135</v>
      </c>
      <c r="BY455" s="263" t="s">
        <v>135</v>
      </c>
      <c r="BZ455" s="263">
        <v>337.11</v>
      </c>
      <c r="CA455" s="263">
        <v>0.64610000000000001</v>
      </c>
      <c r="CB455" s="263" t="s">
        <v>135</v>
      </c>
      <c r="CC455" s="263">
        <v>1550.3665000000001</v>
      </c>
      <c r="CD455" s="263">
        <v>949.77229999999997</v>
      </c>
      <c r="CE455" s="263">
        <v>-0.7107</v>
      </c>
      <c r="CF455" s="263" t="s">
        <v>135</v>
      </c>
      <c r="CG455" s="263">
        <v>22856.626100000001</v>
      </c>
      <c r="CH455" s="263">
        <v>2250.9717999999998</v>
      </c>
      <c r="CI455" s="263">
        <v>17.263000000000002</v>
      </c>
      <c r="CJ455" s="263">
        <v>8.5219000000000005</v>
      </c>
      <c r="CK455" s="263">
        <v>3.891</v>
      </c>
      <c r="CL455" s="263">
        <v>16522.856800000001</v>
      </c>
      <c r="CM455" s="263">
        <v>9.5929000000000002</v>
      </c>
      <c r="CN455" s="263">
        <v>-1.4801</v>
      </c>
      <c r="CO455" s="263">
        <v>27.478000000000002</v>
      </c>
      <c r="CP455" s="263">
        <v>-89.283000000000001</v>
      </c>
      <c r="CQ455" s="263" t="s">
        <v>135</v>
      </c>
      <c r="CR455" s="263">
        <v>42.031999999999996</v>
      </c>
      <c r="CS455" s="263">
        <v>1698.5600999999999</v>
      </c>
      <c r="CT455" s="263">
        <v>76133.272899999996</v>
      </c>
      <c r="CU455" s="263">
        <v>-5.0149999999999997</v>
      </c>
      <c r="CV455" s="263">
        <v>1124.4000000000001</v>
      </c>
      <c r="CW455" s="263">
        <v>214760.95389999999</v>
      </c>
      <c r="CX455" s="263">
        <v>1675.7381</v>
      </c>
      <c r="CY455" s="263">
        <v>56179.056400000001</v>
      </c>
      <c r="CZ455" s="263">
        <v>167.6507</v>
      </c>
      <c r="DA455" s="263">
        <v>64306.598700000002</v>
      </c>
      <c r="DB455" s="263">
        <v>1316.1310000000001</v>
      </c>
      <c r="DC455" s="263">
        <v>0.43840000000000001</v>
      </c>
      <c r="DD455" s="263">
        <v>434.12700000000001</v>
      </c>
      <c r="DE455" s="263">
        <v>575.06550000000004</v>
      </c>
      <c r="DF455" s="263">
        <v>664.62099999999998</v>
      </c>
      <c r="DG455" s="263">
        <v>76797.36</v>
      </c>
      <c r="DH455" s="263">
        <v>5.7653999999999996</v>
      </c>
      <c r="DI455" s="263">
        <v>1409.115</v>
      </c>
      <c r="DJ455" s="263">
        <v>0.36099999999999999</v>
      </c>
      <c r="DK455" s="263">
        <v>210.113</v>
      </c>
      <c r="DL455" s="263">
        <v>3.6162999999999998</v>
      </c>
      <c r="DM455" s="263">
        <v>98.905000000000001</v>
      </c>
      <c r="DN455" s="263">
        <v>7.9344999999999999</v>
      </c>
      <c r="DO455" s="263">
        <v>710.471</v>
      </c>
      <c r="DP455" s="263">
        <v>1000.953</v>
      </c>
      <c r="DQ455" s="263">
        <v>21.438600000000001</v>
      </c>
      <c r="DR455" s="263" t="s">
        <v>135</v>
      </c>
      <c r="DS455" s="263">
        <v>1000.7083</v>
      </c>
      <c r="DT455" s="263">
        <v>3.6273</v>
      </c>
      <c r="DU455" s="263" t="s">
        <v>135</v>
      </c>
      <c r="DV455" s="263">
        <v>70.119</v>
      </c>
      <c r="DW455" s="263">
        <v>33859.014999999999</v>
      </c>
      <c r="DX455" s="263">
        <v>0.63080000000000003</v>
      </c>
      <c r="DY455" s="263">
        <v>23876.012699999999</v>
      </c>
      <c r="DZ455" s="263">
        <v>6.6535000000000002</v>
      </c>
      <c r="EA455" s="263">
        <v>82.156999999999996</v>
      </c>
      <c r="EB455" s="263">
        <v>8.5888000000000009</v>
      </c>
      <c r="EC455" s="263">
        <v>2.9205000000000001</v>
      </c>
      <c r="ED455" s="263">
        <v>39.056800000000003</v>
      </c>
      <c r="EE455" s="263">
        <v>5040.6124</v>
      </c>
      <c r="EF455" s="263">
        <v>11274.2714</v>
      </c>
      <c r="EG455" s="263" t="s">
        <v>135</v>
      </c>
      <c r="EH455" s="263" t="s">
        <v>135</v>
      </c>
      <c r="EI455" s="263" t="s">
        <v>135</v>
      </c>
      <c r="EJ455" s="263" t="s">
        <v>135</v>
      </c>
      <c r="EK455" s="263">
        <v>262.29399999999998</v>
      </c>
      <c r="EL455" s="263">
        <v>165.023</v>
      </c>
      <c r="EM455" s="263">
        <v>155.00399999999999</v>
      </c>
      <c r="EN455" s="263">
        <v>692.70699999999999</v>
      </c>
      <c r="EO455" s="263">
        <v>-0.62929999999999997</v>
      </c>
      <c r="EP455" s="263" t="s">
        <v>6977</v>
      </c>
      <c r="EQ455" s="263" t="s">
        <v>6977</v>
      </c>
      <c r="ER455" s="263" t="s">
        <v>6977</v>
      </c>
      <c r="ES455" s="263" t="s">
        <v>6977</v>
      </c>
      <c r="ET455" s="263" t="s">
        <v>6977</v>
      </c>
      <c r="EU455" s="263" t="s">
        <v>6977</v>
      </c>
      <c r="EV455" s="263" t="s">
        <v>6977</v>
      </c>
      <c r="EW455" s="263" t="s">
        <v>6977</v>
      </c>
      <c r="EX455" s="263" t="s">
        <v>6977</v>
      </c>
      <c r="EY455" s="263" t="s">
        <v>6977</v>
      </c>
      <c r="EZ455" s="263" t="s">
        <v>6977</v>
      </c>
      <c r="FA455" s="263" t="s">
        <v>6977</v>
      </c>
      <c r="FB455" s="263" t="s">
        <v>6977</v>
      </c>
      <c r="FC455" s="263" t="s">
        <v>6977</v>
      </c>
      <c r="FD455" s="263" t="s">
        <v>6977</v>
      </c>
      <c r="FE455" s="263" t="s">
        <v>6977</v>
      </c>
      <c r="FF455" s="263" t="s">
        <v>6977</v>
      </c>
      <c r="FG455" s="263" t="s">
        <v>6977</v>
      </c>
      <c r="FH455" s="263" t="s">
        <v>6977</v>
      </c>
      <c r="FI455" s="263" t="s">
        <v>6977</v>
      </c>
      <c r="FJ455" s="263" t="s">
        <v>6977</v>
      </c>
      <c r="FK455" s="263" t="s">
        <v>6977</v>
      </c>
      <c r="FL455" s="263" t="s">
        <v>6977</v>
      </c>
      <c r="FM455" s="263" t="s">
        <v>6977</v>
      </c>
      <c r="FN455" s="263" t="s">
        <v>6977</v>
      </c>
      <c r="FO455" s="263" t="s">
        <v>6977</v>
      </c>
      <c r="FP455" s="263" t="s">
        <v>6977</v>
      </c>
      <c r="FQ455" s="263" t="s">
        <v>6977</v>
      </c>
      <c r="FR455" s="263" t="s">
        <v>6977</v>
      </c>
      <c r="FS455" s="263" t="s">
        <v>6977</v>
      </c>
      <c r="FT455" s="263" t="s">
        <v>6977</v>
      </c>
      <c r="FU455" s="263" t="s">
        <v>6977</v>
      </c>
      <c r="FV455" s="263" t="s">
        <v>6977</v>
      </c>
      <c r="FW455" s="263" t="s">
        <v>6977</v>
      </c>
      <c r="FX455" s="263" t="s">
        <v>6977</v>
      </c>
      <c r="FY455" s="263" t="s">
        <v>6977</v>
      </c>
      <c r="FZ455" s="263" t="s">
        <v>6977</v>
      </c>
      <c r="GA455" s="263" t="s">
        <v>6977</v>
      </c>
      <c r="GB455" s="263" t="s">
        <v>6977</v>
      </c>
      <c r="GC455" s="263" t="s">
        <v>6977</v>
      </c>
      <c r="GD455" s="263" t="s">
        <v>6977</v>
      </c>
      <c r="GE455" s="263" t="s">
        <v>6977</v>
      </c>
      <c r="GF455" s="263" t="s">
        <v>6977</v>
      </c>
      <c r="GG455" s="263" t="s">
        <v>6977</v>
      </c>
      <c r="GH455" s="263" t="s">
        <v>6977</v>
      </c>
      <c r="GI455" s="263" t="s">
        <v>6977</v>
      </c>
      <c r="GJ455" s="263" t="s">
        <v>6977</v>
      </c>
      <c r="GK455" s="263" t="s">
        <v>6977</v>
      </c>
      <c r="GL455" s="263" t="s">
        <v>6977</v>
      </c>
      <c r="GM455" s="263" t="s">
        <v>6977</v>
      </c>
      <c r="GN455" s="263" t="s">
        <v>6977</v>
      </c>
      <c r="GO455" s="263" t="s">
        <v>6977</v>
      </c>
      <c r="GP455" s="263" t="s">
        <v>6977</v>
      </c>
      <c r="GQ455" s="263" t="s">
        <v>6977</v>
      </c>
      <c r="GR455" s="263" t="s">
        <v>6977</v>
      </c>
      <c r="GS455" s="263" t="s">
        <v>6977</v>
      </c>
      <c r="GT455" s="263" t="s">
        <v>6977</v>
      </c>
      <c r="GU455" s="263" t="s">
        <v>6977</v>
      </c>
      <c r="GV455" s="263" t="s">
        <v>6977</v>
      </c>
      <c r="GW455" s="263" t="s">
        <v>6977</v>
      </c>
      <c r="GX455" s="263" t="s">
        <v>6977</v>
      </c>
      <c r="GY455" s="263" t="s">
        <v>6977</v>
      </c>
      <c r="GZ455" s="263" t="s">
        <v>6977</v>
      </c>
      <c r="HA455" s="263" t="s">
        <v>6977</v>
      </c>
      <c r="HB455" s="263" t="s">
        <v>6977</v>
      </c>
      <c r="HC455" s="263" t="s">
        <v>6977</v>
      </c>
      <c r="HD455" s="263" t="s">
        <v>6977</v>
      </c>
      <c r="HE455" s="263" t="s">
        <v>6977</v>
      </c>
      <c r="HF455" s="263" t="s">
        <v>6977</v>
      </c>
      <c r="HG455" s="263" t="s">
        <v>6977</v>
      </c>
      <c r="HH455" s="263" t="s">
        <v>6977</v>
      </c>
      <c r="HI455" s="263" t="s">
        <v>6977</v>
      </c>
      <c r="HJ455" s="263" t="s">
        <v>6977</v>
      </c>
      <c r="HK455" s="263" t="s">
        <v>6977</v>
      </c>
      <c r="HL455" s="263" t="s">
        <v>6977</v>
      </c>
      <c r="HM455" s="263" t="s">
        <v>6977</v>
      </c>
      <c r="HN455" s="263" t="s">
        <v>6977</v>
      </c>
      <c r="HO455" s="263" t="s">
        <v>6977</v>
      </c>
      <c r="HP455" s="263" t="s">
        <v>6977</v>
      </c>
      <c r="HQ455" s="263" t="s">
        <v>6977</v>
      </c>
    </row>
    <row r="456" spans="3:225">
      <c r="C456" s="273"/>
      <c r="D456" s="212"/>
      <c r="E456" s="229" t="s">
        <v>7211</v>
      </c>
      <c r="F456" s="274" t="s">
        <v>7308</v>
      </c>
      <c r="G456" s="260" t="s">
        <v>7206</v>
      </c>
      <c r="H456" s="261" t="s">
        <v>7207</v>
      </c>
      <c r="I456" s="263">
        <v>130.15199999999999</v>
      </c>
      <c r="J456" s="263">
        <v>3466.2</v>
      </c>
      <c r="K456" s="263">
        <v>12.037000000000001</v>
      </c>
      <c r="L456" s="263" t="s">
        <v>135</v>
      </c>
      <c r="M456" s="263">
        <v>147.41200000000001</v>
      </c>
      <c r="N456" s="263">
        <v>10</v>
      </c>
      <c r="O456" s="263">
        <v>7009</v>
      </c>
      <c r="P456" s="263">
        <v>15.661</v>
      </c>
      <c r="Q456" s="263">
        <v>20.335100000000001</v>
      </c>
      <c r="R456" s="263">
        <v>2529</v>
      </c>
      <c r="S456" s="263">
        <v>189360</v>
      </c>
      <c r="T456" s="263">
        <v>30.477</v>
      </c>
      <c r="U456" s="263">
        <v>8.4649999999999999</v>
      </c>
      <c r="V456" s="263">
        <v>13.881</v>
      </c>
      <c r="W456" s="263">
        <v>1542.836</v>
      </c>
      <c r="X456" s="263">
        <v>127.104</v>
      </c>
      <c r="Y456" s="263">
        <v>82.33</v>
      </c>
      <c r="Z456" s="263" t="s">
        <v>135</v>
      </c>
      <c r="AA456" s="263">
        <v>856</v>
      </c>
      <c r="AB456" s="263" t="s">
        <v>135</v>
      </c>
      <c r="AC456" s="263">
        <v>2.1404999999999998</v>
      </c>
      <c r="AD456" s="263" t="s">
        <v>135</v>
      </c>
      <c r="AE456" s="263">
        <v>7032</v>
      </c>
      <c r="AF456" s="263">
        <v>3496.0138999999999</v>
      </c>
      <c r="AG456" s="263">
        <v>114.247</v>
      </c>
      <c r="AH456" s="263" t="s">
        <v>135</v>
      </c>
      <c r="AI456" s="263">
        <v>-14.342000000000001</v>
      </c>
      <c r="AJ456" s="263">
        <v>217311.05249999999</v>
      </c>
      <c r="AK456" s="263">
        <v>268.84399999999999</v>
      </c>
      <c r="AL456" s="263">
        <v>35391.006099999999</v>
      </c>
      <c r="AM456" s="263">
        <v>394.30200000000002</v>
      </c>
      <c r="AN456" s="263">
        <v>8680.2240000000002</v>
      </c>
      <c r="AO456" s="263">
        <v>1175.6110000000001</v>
      </c>
      <c r="AP456" s="263" t="s">
        <v>135</v>
      </c>
      <c r="AQ456" s="263">
        <v>427.92309999999998</v>
      </c>
      <c r="AR456" s="263">
        <v>130582.8401</v>
      </c>
      <c r="AS456" s="263" t="s">
        <v>135</v>
      </c>
      <c r="AT456" s="263">
        <v>361.40300000000002</v>
      </c>
      <c r="AU456" s="263">
        <v>71.536000000000001</v>
      </c>
      <c r="AV456" s="263">
        <v>57.627000000000002</v>
      </c>
      <c r="AW456" s="263">
        <v>4.5797999999999996</v>
      </c>
      <c r="AX456" s="263" t="s">
        <v>135</v>
      </c>
      <c r="AY456" s="263">
        <v>2042.1559999999999</v>
      </c>
      <c r="AZ456" s="263">
        <v>1133.954</v>
      </c>
      <c r="BA456" s="263">
        <v>-0.24490000000000001</v>
      </c>
      <c r="BB456" s="263">
        <v>16111.375599999999</v>
      </c>
      <c r="BC456" s="263">
        <v>8412.1694000000007</v>
      </c>
      <c r="BD456" s="263" t="s">
        <v>135</v>
      </c>
      <c r="BE456" s="263">
        <v>1115.626</v>
      </c>
      <c r="BF456" s="263">
        <v>25.314</v>
      </c>
      <c r="BG456" s="263">
        <v>9594.2014999999992</v>
      </c>
      <c r="BH456" s="263">
        <v>13.894</v>
      </c>
      <c r="BI456" s="263">
        <v>6440.68</v>
      </c>
      <c r="BJ456" s="263">
        <v>-3.4906999999999999</v>
      </c>
      <c r="BK456" s="263">
        <v>53451.659299999999</v>
      </c>
      <c r="BL456" s="263">
        <v>75.179000000000002</v>
      </c>
      <c r="BM456" s="263">
        <v>707.28800000000001</v>
      </c>
      <c r="BN456" s="263">
        <v>1529.4490000000001</v>
      </c>
      <c r="BO456" s="263">
        <v>50040.123800000001</v>
      </c>
      <c r="BP456" s="263">
        <v>36757.512000000002</v>
      </c>
      <c r="BQ456" s="263">
        <v>20533.743600000002</v>
      </c>
      <c r="BR456" s="263">
        <v>33545.826399999998</v>
      </c>
      <c r="BS456" s="263">
        <v>2894.8074999999999</v>
      </c>
      <c r="BT456" s="263">
        <v>38399.345099999999</v>
      </c>
      <c r="BU456" s="263">
        <v>90706.272299999997</v>
      </c>
      <c r="BV456" s="263">
        <v>5998.4840000000004</v>
      </c>
      <c r="BW456" s="263">
        <v>3039.1849999999999</v>
      </c>
      <c r="BX456" s="263" t="s">
        <v>135</v>
      </c>
      <c r="BY456" s="263" t="s">
        <v>135</v>
      </c>
      <c r="BZ456" s="263">
        <v>472.92200000000003</v>
      </c>
      <c r="CA456" s="263">
        <v>0.50119999999999998</v>
      </c>
      <c r="CB456" s="263" t="s">
        <v>135</v>
      </c>
      <c r="CC456" s="263">
        <v>1672.0509999999999</v>
      </c>
      <c r="CD456" s="263">
        <v>967.69039999999995</v>
      </c>
      <c r="CE456" s="263" t="s">
        <v>135</v>
      </c>
      <c r="CF456" s="263" t="s">
        <v>135</v>
      </c>
      <c r="CG456" s="263">
        <v>34274.088199999998</v>
      </c>
      <c r="CH456" s="263">
        <v>2183.1421999999998</v>
      </c>
      <c r="CI456" s="263">
        <v>45.457999999999998</v>
      </c>
      <c r="CJ456" s="263">
        <v>10.9665</v>
      </c>
      <c r="CK456" s="263">
        <v>2.101</v>
      </c>
      <c r="CL456" s="263">
        <v>24335.519</v>
      </c>
      <c r="CM456" s="263">
        <v>52.123100000000001</v>
      </c>
      <c r="CN456" s="263">
        <v>-1.6240999999999999</v>
      </c>
      <c r="CO456" s="263">
        <v>26.359000000000002</v>
      </c>
      <c r="CP456" s="263" t="s">
        <v>135</v>
      </c>
      <c r="CQ456" s="263">
        <v>-22.387</v>
      </c>
      <c r="CR456" s="263">
        <v>23.856000000000002</v>
      </c>
      <c r="CS456" s="263">
        <v>1924.9178999999999</v>
      </c>
      <c r="CT456" s="263">
        <v>81205.9755</v>
      </c>
      <c r="CU456" s="263">
        <v>-3.1589999999999998</v>
      </c>
      <c r="CV456" s="263">
        <v>1195.3</v>
      </c>
      <c r="CW456" s="263">
        <v>241508.92360000001</v>
      </c>
      <c r="CX456" s="263">
        <v>1767.0389</v>
      </c>
      <c r="CY456" s="263">
        <v>64206.618300000002</v>
      </c>
      <c r="CZ456" s="263">
        <v>167.792</v>
      </c>
      <c r="DA456" s="263">
        <v>122503.69259999999</v>
      </c>
      <c r="DB456" s="263">
        <v>1590.7239999999999</v>
      </c>
      <c r="DC456" s="263">
        <v>-0.73799999999999999</v>
      </c>
      <c r="DD456" s="263">
        <v>464.61</v>
      </c>
      <c r="DE456" s="263">
        <v>1537.0284999999999</v>
      </c>
      <c r="DF456" s="263">
        <v>1329.9222</v>
      </c>
      <c r="DG456" s="263">
        <v>75128.146500000003</v>
      </c>
      <c r="DH456" s="263">
        <v>3.8824000000000001</v>
      </c>
      <c r="DI456" s="263">
        <v>5401.7939999999999</v>
      </c>
      <c r="DJ456" s="263">
        <v>16.5075</v>
      </c>
      <c r="DK456" s="263">
        <v>664.53800000000001</v>
      </c>
      <c r="DL456" s="263">
        <v>1.1257999999999999</v>
      </c>
      <c r="DM456" s="263">
        <v>150.66499999999999</v>
      </c>
      <c r="DN456" s="263">
        <v>4.4066000000000001</v>
      </c>
      <c r="DO456" s="263">
        <v>721.11</v>
      </c>
      <c r="DP456" s="263">
        <v>1347.1089999999999</v>
      </c>
      <c r="DQ456" s="263">
        <v>15.1751</v>
      </c>
      <c r="DR456" s="263" t="s">
        <v>135</v>
      </c>
      <c r="DS456" s="263">
        <v>1022.1363</v>
      </c>
      <c r="DT456" s="263">
        <v>6.5400999999999998</v>
      </c>
      <c r="DU456" s="263" t="s">
        <v>135</v>
      </c>
      <c r="DV456" s="263">
        <v>742.60699999999997</v>
      </c>
      <c r="DW456" s="263">
        <v>34927.152000000002</v>
      </c>
      <c r="DX456" s="263" t="s">
        <v>135</v>
      </c>
      <c r="DY456" s="263">
        <v>26574.537799999998</v>
      </c>
      <c r="DZ456" s="263">
        <v>1.8732</v>
      </c>
      <c r="EA456" s="263">
        <v>72.680000000000007</v>
      </c>
      <c r="EB456" s="263">
        <v>6.8112000000000004</v>
      </c>
      <c r="EC456" s="263">
        <v>6.1106999999999996</v>
      </c>
      <c r="ED456" s="263">
        <v>39.0336</v>
      </c>
      <c r="EE456" s="263">
        <v>10022.247499999999</v>
      </c>
      <c r="EF456" s="263">
        <v>27678.7752</v>
      </c>
      <c r="EG456" s="263">
        <v>5.1704999999999997</v>
      </c>
      <c r="EH456" s="263">
        <v>-1800</v>
      </c>
      <c r="EI456" s="263" t="s">
        <v>135</v>
      </c>
      <c r="EJ456" s="263" t="s">
        <v>135</v>
      </c>
      <c r="EK456" s="263">
        <v>257.33999999999997</v>
      </c>
      <c r="EL456" s="263">
        <v>175.571</v>
      </c>
      <c r="EM456" s="263">
        <v>228.756</v>
      </c>
      <c r="EN456" s="263">
        <v>666.88</v>
      </c>
      <c r="EO456" s="263">
        <v>-1.9825999999999999</v>
      </c>
      <c r="EP456" s="263" t="s">
        <v>6977</v>
      </c>
      <c r="EQ456" s="263" t="s">
        <v>6977</v>
      </c>
      <c r="ER456" s="263" t="s">
        <v>6977</v>
      </c>
      <c r="ES456" s="263" t="s">
        <v>6977</v>
      </c>
      <c r="ET456" s="263" t="s">
        <v>6977</v>
      </c>
      <c r="EU456" s="263" t="s">
        <v>6977</v>
      </c>
      <c r="EV456" s="263" t="s">
        <v>6977</v>
      </c>
      <c r="EW456" s="263" t="s">
        <v>6977</v>
      </c>
      <c r="EX456" s="263" t="s">
        <v>6977</v>
      </c>
      <c r="EY456" s="263" t="s">
        <v>6977</v>
      </c>
      <c r="EZ456" s="263" t="s">
        <v>6977</v>
      </c>
      <c r="FA456" s="263" t="s">
        <v>6977</v>
      </c>
      <c r="FB456" s="263" t="s">
        <v>6977</v>
      </c>
      <c r="FC456" s="263" t="s">
        <v>6977</v>
      </c>
      <c r="FD456" s="263" t="s">
        <v>6977</v>
      </c>
      <c r="FE456" s="263" t="s">
        <v>6977</v>
      </c>
      <c r="FF456" s="263" t="s">
        <v>6977</v>
      </c>
      <c r="FG456" s="263" t="s">
        <v>6977</v>
      </c>
      <c r="FH456" s="263" t="s">
        <v>6977</v>
      </c>
      <c r="FI456" s="263" t="s">
        <v>6977</v>
      </c>
      <c r="FJ456" s="263" t="s">
        <v>6977</v>
      </c>
      <c r="FK456" s="263" t="s">
        <v>6977</v>
      </c>
      <c r="FL456" s="263" t="s">
        <v>6977</v>
      </c>
      <c r="FM456" s="263" t="s">
        <v>6977</v>
      </c>
      <c r="FN456" s="263" t="s">
        <v>6977</v>
      </c>
      <c r="FO456" s="263" t="s">
        <v>6977</v>
      </c>
      <c r="FP456" s="263" t="s">
        <v>6977</v>
      </c>
      <c r="FQ456" s="263" t="s">
        <v>6977</v>
      </c>
      <c r="FR456" s="263" t="s">
        <v>6977</v>
      </c>
      <c r="FS456" s="263" t="s">
        <v>6977</v>
      </c>
      <c r="FT456" s="263" t="s">
        <v>6977</v>
      </c>
      <c r="FU456" s="263" t="s">
        <v>6977</v>
      </c>
      <c r="FV456" s="263" t="s">
        <v>6977</v>
      </c>
      <c r="FW456" s="263" t="s">
        <v>6977</v>
      </c>
      <c r="FX456" s="263" t="s">
        <v>6977</v>
      </c>
      <c r="FY456" s="263" t="s">
        <v>6977</v>
      </c>
      <c r="FZ456" s="263" t="s">
        <v>6977</v>
      </c>
      <c r="GA456" s="263" t="s">
        <v>6977</v>
      </c>
      <c r="GB456" s="263" t="s">
        <v>6977</v>
      </c>
      <c r="GC456" s="263" t="s">
        <v>6977</v>
      </c>
      <c r="GD456" s="263" t="s">
        <v>6977</v>
      </c>
      <c r="GE456" s="263" t="s">
        <v>6977</v>
      </c>
      <c r="GF456" s="263" t="s">
        <v>6977</v>
      </c>
      <c r="GG456" s="263" t="s">
        <v>6977</v>
      </c>
      <c r="GH456" s="263" t="s">
        <v>6977</v>
      </c>
      <c r="GI456" s="263" t="s">
        <v>6977</v>
      </c>
      <c r="GJ456" s="263" t="s">
        <v>6977</v>
      </c>
      <c r="GK456" s="263" t="s">
        <v>6977</v>
      </c>
      <c r="GL456" s="263" t="s">
        <v>6977</v>
      </c>
      <c r="GM456" s="263" t="s">
        <v>6977</v>
      </c>
      <c r="GN456" s="263" t="s">
        <v>6977</v>
      </c>
      <c r="GO456" s="263" t="s">
        <v>6977</v>
      </c>
      <c r="GP456" s="263" t="s">
        <v>6977</v>
      </c>
      <c r="GQ456" s="263" t="s">
        <v>6977</v>
      </c>
      <c r="GR456" s="263" t="s">
        <v>6977</v>
      </c>
      <c r="GS456" s="263" t="s">
        <v>6977</v>
      </c>
      <c r="GT456" s="263" t="s">
        <v>6977</v>
      </c>
      <c r="GU456" s="263" t="s">
        <v>6977</v>
      </c>
      <c r="GV456" s="263" t="s">
        <v>6977</v>
      </c>
      <c r="GW456" s="263" t="s">
        <v>6977</v>
      </c>
      <c r="GX456" s="263" t="s">
        <v>6977</v>
      </c>
      <c r="GY456" s="263" t="s">
        <v>6977</v>
      </c>
      <c r="GZ456" s="263" t="s">
        <v>6977</v>
      </c>
      <c r="HA456" s="263" t="s">
        <v>6977</v>
      </c>
      <c r="HB456" s="263" t="s">
        <v>6977</v>
      </c>
      <c r="HC456" s="263" t="s">
        <v>6977</v>
      </c>
      <c r="HD456" s="263" t="s">
        <v>6977</v>
      </c>
      <c r="HE456" s="263" t="s">
        <v>6977</v>
      </c>
      <c r="HF456" s="263" t="s">
        <v>6977</v>
      </c>
      <c r="HG456" s="263" t="s">
        <v>6977</v>
      </c>
      <c r="HH456" s="263" t="s">
        <v>6977</v>
      </c>
      <c r="HI456" s="263" t="s">
        <v>6977</v>
      </c>
      <c r="HJ456" s="263" t="s">
        <v>6977</v>
      </c>
      <c r="HK456" s="263" t="s">
        <v>6977</v>
      </c>
      <c r="HL456" s="263" t="s">
        <v>6977</v>
      </c>
      <c r="HM456" s="263" t="s">
        <v>6977</v>
      </c>
      <c r="HN456" s="263" t="s">
        <v>6977</v>
      </c>
      <c r="HO456" s="263" t="s">
        <v>6977</v>
      </c>
      <c r="HP456" s="263" t="s">
        <v>6977</v>
      </c>
      <c r="HQ456" s="263" t="s">
        <v>6977</v>
      </c>
    </row>
    <row r="457" spans="3:225">
      <c r="C457" s="273"/>
      <c r="D457" s="212"/>
      <c r="E457" s="229" t="s">
        <v>7212</v>
      </c>
      <c r="F457" s="274" t="s">
        <v>7308</v>
      </c>
      <c r="G457" s="260" t="s">
        <v>7206</v>
      </c>
      <c r="H457" s="261" t="s">
        <v>7213</v>
      </c>
      <c r="I457" s="263">
        <v>131.27000000000001</v>
      </c>
      <c r="J457" s="263">
        <v>3465.7</v>
      </c>
      <c r="K457" s="263">
        <v>22.317</v>
      </c>
      <c r="L457" s="263" t="s">
        <v>135</v>
      </c>
      <c r="M457" s="263" t="s">
        <v>135</v>
      </c>
      <c r="N457" s="263">
        <v>5250</v>
      </c>
      <c r="O457" s="263">
        <v>561</v>
      </c>
      <c r="P457" s="263">
        <v>3.1520000000000001</v>
      </c>
      <c r="Q457" s="263">
        <v>-1.411</v>
      </c>
      <c r="R457" s="263">
        <v>2597</v>
      </c>
      <c r="S457" s="263">
        <v>172745</v>
      </c>
      <c r="T457" s="263">
        <v>22.03</v>
      </c>
      <c r="U457" s="263">
        <v>10.7</v>
      </c>
      <c r="V457" s="263" t="s">
        <v>135</v>
      </c>
      <c r="W457" s="263">
        <v>1467.008</v>
      </c>
      <c r="X457" s="263">
        <v>-138.083</v>
      </c>
      <c r="Y457" s="263">
        <v>69.900000000000006</v>
      </c>
      <c r="Z457" s="263" t="s">
        <v>135</v>
      </c>
      <c r="AA457" s="263">
        <v>536.29999999999995</v>
      </c>
      <c r="AB457" s="263" t="s">
        <v>135</v>
      </c>
      <c r="AC457" s="263">
        <v>0.95</v>
      </c>
      <c r="AD457" s="263" t="s">
        <v>135</v>
      </c>
      <c r="AE457" s="263">
        <v>6659</v>
      </c>
      <c r="AF457" s="263">
        <v>3330.3793000000001</v>
      </c>
      <c r="AG457" s="263" t="s">
        <v>135</v>
      </c>
      <c r="AH457" s="263" t="s">
        <v>135</v>
      </c>
      <c r="AI457" s="263">
        <v>-15.2852</v>
      </c>
      <c r="AJ457" s="263">
        <v>202060.49369999999</v>
      </c>
      <c r="AK457" s="263">
        <v>302.27999999999997</v>
      </c>
      <c r="AL457" s="263">
        <v>27870.881700000002</v>
      </c>
      <c r="AM457" s="263">
        <v>406.55900000000003</v>
      </c>
      <c r="AN457" s="263">
        <v>7667.924</v>
      </c>
      <c r="AO457" s="263">
        <v>967.58799999999997</v>
      </c>
      <c r="AP457" s="263" t="s">
        <v>135</v>
      </c>
      <c r="AQ457" s="263" t="s">
        <v>135</v>
      </c>
      <c r="AR457" s="263">
        <v>125311.26519999999</v>
      </c>
      <c r="AS457" s="263" t="s">
        <v>135</v>
      </c>
      <c r="AT457" s="263">
        <v>341.202</v>
      </c>
      <c r="AU457" s="263">
        <v>76.3</v>
      </c>
      <c r="AV457" s="263" t="s">
        <v>135</v>
      </c>
      <c r="AW457" s="263">
        <v>4.5956999999999999</v>
      </c>
      <c r="AX457" s="263" t="s">
        <v>135</v>
      </c>
      <c r="AY457" s="263">
        <v>1614.1568</v>
      </c>
      <c r="AZ457" s="263">
        <v>653.60799999999995</v>
      </c>
      <c r="BA457" s="263">
        <v>-0.36870000000000003</v>
      </c>
      <c r="BB457" s="263">
        <v>14023.5142</v>
      </c>
      <c r="BC457" s="263" t="s">
        <v>135</v>
      </c>
      <c r="BD457" s="263" t="s">
        <v>135</v>
      </c>
      <c r="BE457" s="263">
        <v>930.03200000000004</v>
      </c>
      <c r="BF457" s="263" t="s">
        <v>135</v>
      </c>
      <c r="BG457" s="263">
        <v>8679.4763000000003</v>
      </c>
      <c r="BH457" s="263" t="s">
        <v>135</v>
      </c>
      <c r="BI457" s="263" t="s">
        <v>135</v>
      </c>
      <c r="BJ457" s="263">
        <v>-15.0473</v>
      </c>
      <c r="BK457" s="263">
        <v>36739.1253</v>
      </c>
      <c r="BL457" s="263">
        <v>81.510999999999996</v>
      </c>
      <c r="BM457" s="263">
        <v>647.31799999999998</v>
      </c>
      <c r="BN457" s="263">
        <v>1385.684</v>
      </c>
      <c r="BO457" s="263">
        <v>48247.909800000001</v>
      </c>
      <c r="BP457" s="263">
        <v>28761.312999999998</v>
      </c>
      <c r="BQ457" s="263">
        <v>15599.3513</v>
      </c>
      <c r="BR457" s="263">
        <v>31245.6751</v>
      </c>
      <c r="BS457" s="263">
        <v>3960.9205999999999</v>
      </c>
      <c r="BT457" s="263">
        <v>-1686.5859</v>
      </c>
      <c r="BU457" s="263">
        <v>83162.252999999997</v>
      </c>
      <c r="BV457" s="263">
        <v>5149.0167000000001</v>
      </c>
      <c r="BW457" s="263">
        <v>2771.3209999999999</v>
      </c>
      <c r="BX457" s="263" t="s">
        <v>135</v>
      </c>
      <c r="BY457" s="263" t="s">
        <v>135</v>
      </c>
      <c r="BZ457" s="263" t="s">
        <v>135</v>
      </c>
      <c r="CA457" s="263" t="s">
        <v>135</v>
      </c>
      <c r="CB457" s="263" t="s">
        <v>135</v>
      </c>
      <c r="CC457" s="263">
        <v>1507.0106000000001</v>
      </c>
      <c r="CD457" s="263">
        <v>904.47940000000006</v>
      </c>
      <c r="CE457" s="263">
        <v>-0.75760000000000005</v>
      </c>
      <c r="CF457" s="263" t="s">
        <v>135</v>
      </c>
      <c r="CG457" s="263">
        <v>21409.195899999999</v>
      </c>
      <c r="CH457" s="263">
        <v>2256.8553000000002</v>
      </c>
      <c r="CI457" s="263">
        <v>7.4030000000000005</v>
      </c>
      <c r="CJ457" s="263">
        <v>9.0915999999999997</v>
      </c>
      <c r="CK457" s="263" t="s">
        <v>135</v>
      </c>
      <c r="CL457" s="263">
        <v>14347.796899999999</v>
      </c>
      <c r="CM457" s="263">
        <v>13.604900000000001</v>
      </c>
      <c r="CN457" s="263">
        <v>-1.2112000000000001</v>
      </c>
      <c r="CO457" s="263">
        <v>26.556000000000001</v>
      </c>
      <c r="CP457" s="263">
        <v>-129.06299999999999</v>
      </c>
      <c r="CQ457" s="263" t="s">
        <v>135</v>
      </c>
      <c r="CR457" s="263" t="s">
        <v>135</v>
      </c>
      <c r="CS457" s="263">
        <v>1738.2066</v>
      </c>
      <c r="CT457" s="263">
        <v>78025.968999999997</v>
      </c>
      <c r="CU457" s="263" t="s">
        <v>135</v>
      </c>
      <c r="CV457" s="263" t="s">
        <v>135</v>
      </c>
      <c r="CW457" s="263">
        <v>205538.68109999999</v>
      </c>
      <c r="CX457" s="263">
        <v>1666.8813</v>
      </c>
      <c r="CY457" s="263">
        <v>56571.324200000003</v>
      </c>
      <c r="CZ457" s="263">
        <v>167.9923</v>
      </c>
      <c r="DA457" s="263">
        <v>122268.37330000001</v>
      </c>
      <c r="DB457" s="263">
        <v>1338.59</v>
      </c>
      <c r="DC457" s="263" t="s">
        <v>135</v>
      </c>
      <c r="DD457" s="263">
        <v>432.70400000000001</v>
      </c>
      <c r="DE457" s="263">
        <v>547.49879999999996</v>
      </c>
      <c r="DF457" s="263">
        <v>637.05709999999999</v>
      </c>
      <c r="DG457" s="263">
        <v>73886.438599999994</v>
      </c>
      <c r="DH457" s="263">
        <v>5.375</v>
      </c>
      <c r="DI457" s="263" t="s">
        <v>135</v>
      </c>
      <c r="DJ457" s="263" t="s">
        <v>135</v>
      </c>
      <c r="DK457" s="263">
        <v>527.33900000000006</v>
      </c>
      <c r="DL457" s="263" t="s">
        <v>135</v>
      </c>
      <c r="DM457" s="263">
        <v>100.376</v>
      </c>
      <c r="DN457" s="263" t="s">
        <v>135</v>
      </c>
      <c r="DO457" s="263">
        <v>708.02499999999998</v>
      </c>
      <c r="DP457" s="263">
        <v>1070.579</v>
      </c>
      <c r="DQ457" s="263" t="s">
        <v>135</v>
      </c>
      <c r="DR457" s="263" t="s">
        <v>135</v>
      </c>
      <c r="DS457" s="263">
        <v>998.76009999999997</v>
      </c>
      <c r="DT457" s="263" t="s">
        <v>135</v>
      </c>
      <c r="DU457" s="263" t="s">
        <v>135</v>
      </c>
      <c r="DV457" s="263">
        <v>72.734999999999999</v>
      </c>
      <c r="DW457" s="263">
        <v>32947.819000000003</v>
      </c>
      <c r="DX457" s="263">
        <v>0.62860000000000005</v>
      </c>
      <c r="DY457" s="263">
        <v>22205.607400000001</v>
      </c>
      <c r="DZ457" s="263">
        <v>5.4932999999999996</v>
      </c>
      <c r="EA457" s="263" t="s">
        <v>135</v>
      </c>
      <c r="EB457" s="263" t="s">
        <v>135</v>
      </c>
      <c r="EC457" s="263" t="s">
        <v>135</v>
      </c>
      <c r="ED457" s="263">
        <v>36.069000000000003</v>
      </c>
      <c r="EE457" s="263">
        <v>4491.0389999999998</v>
      </c>
      <c r="EF457" s="263" t="s">
        <v>135</v>
      </c>
      <c r="EG457" s="263" t="s">
        <v>135</v>
      </c>
      <c r="EH457" s="263" t="s">
        <v>135</v>
      </c>
      <c r="EI457" s="263" t="s">
        <v>135</v>
      </c>
      <c r="EJ457" s="263" t="s">
        <v>135</v>
      </c>
      <c r="EK457" s="263">
        <v>260.63900000000001</v>
      </c>
      <c r="EL457" s="263">
        <v>165.61699999999999</v>
      </c>
      <c r="EM457" s="263" t="s">
        <v>135</v>
      </c>
      <c r="EN457" s="263">
        <v>680.745</v>
      </c>
      <c r="EO457" s="263">
        <v>-0.46050000000000002</v>
      </c>
      <c r="EP457" s="263" t="s">
        <v>6977</v>
      </c>
      <c r="EQ457" s="263" t="s">
        <v>6977</v>
      </c>
      <c r="ER457" s="263" t="s">
        <v>6977</v>
      </c>
      <c r="ES457" s="263" t="s">
        <v>6977</v>
      </c>
      <c r="ET457" s="263" t="s">
        <v>6977</v>
      </c>
      <c r="EU457" s="263" t="s">
        <v>6977</v>
      </c>
      <c r="EV457" s="263" t="s">
        <v>6977</v>
      </c>
      <c r="EW457" s="263" t="s">
        <v>6977</v>
      </c>
      <c r="EX457" s="263" t="s">
        <v>6977</v>
      </c>
      <c r="EY457" s="263" t="s">
        <v>6977</v>
      </c>
      <c r="EZ457" s="263" t="s">
        <v>6977</v>
      </c>
      <c r="FA457" s="263" t="s">
        <v>6977</v>
      </c>
      <c r="FB457" s="263" t="s">
        <v>6977</v>
      </c>
      <c r="FC457" s="263" t="s">
        <v>6977</v>
      </c>
      <c r="FD457" s="263" t="s">
        <v>6977</v>
      </c>
      <c r="FE457" s="263" t="s">
        <v>6977</v>
      </c>
      <c r="FF457" s="263" t="s">
        <v>6977</v>
      </c>
      <c r="FG457" s="263" t="s">
        <v>6977</v>
      </c>
      <c r="FH457" s="263" t="s">
        <v>6977</v>
      </c>
      <c r="FI457" s="263" t="s">
        <v>6977</v>
      </c>
      <c r="FJ457" s="263" t="s">
        <v>6977</v>
      </c>
      <c r="FK457" s="263" t="s">
        <v>6977</v>
      </c>
      <c r="FL457" s="263" t="s">
        <v>6977</v>
      </c>
      <c r="FM457" s="263" t="s">
        <v>6977</v>
      </c>
      <c r="FN457" s="263" t="s">
        <v>6977</v>
      </c>
      <c r="FO457" s="263" t="s">
        <v>6977</v>
      </c>
      <c r="FP457" s="263" t="s">
        <v>6977</v>
      </c>
      <c r="FQ457" s="263" t="s">
        <v>6977</v>
      </c>
      <c r="FR457" s="263" t="s">
        <v>6977</v>
      </c>
      <c r="FS457" s="263" t="s">
        <v>6977</v>
      </c>
      <c r="FT457" s="263" t="s">
        <v>6977</v>
      </c>
      <c r="FU457" s="263" t="s">
        <v>6977</v>
      </c>
      <c r="FV457" s="263" t="s">
        <v>6977</v>
      </c>
      <c r="FW457" s="263" t="s">
        <v>6977</v>
      </c>
      <c r="FX457" s="263" t="s">
        <v>6977</v>
      </c>
      <c r="FY457" s="263" t="s">
        <v>6977</v>
      </c>
      <c r="FZ457" s="263" t="s">
        <v>6977</v>
      </c>
      <c r="GA457" s="263" t="s">
        <v>6977</v>
      </c>
      <c r="GB457" s="263" t="s">
        <v>6977</v>
      </c>
      <c r="GC457" s="263" t="s">
        <v>6977</v>
      </c>
      <c r="GD457" s="263" t="s">
        <v>6977</v>
      </c>
      <c r="GE457" s="263" t="s">
        <v>6977</v>
      </c>
      <c r="GF457" s="263" t="s">
        <v>6977</v>
      </c>
      <c r="GG457" s="263" t="s">
        <v>6977</v>
      </c>
      <c r="GH457" s="263" t="s">
        <v>6977</v>
      </c>
      <c r="GI457" s="263" t="s">
        <v>6977</v>
      </c>
      <c r="GJ457" s="263" t="s">
        <v>6977</v>
      </c>
      <c r="GK457" s="263" t="s">
        <v>6977</v>
      </c>
      <c r="GL457" s="263" t="s">
        <v>6977</v>
      </c>
      <c r="GM457" s="263" t="s">
        <v>6977</v>
      </c>
      <c r="GN457" s="263" t="s">
        <v>6977</v>
      </c>
      <c r="GO457" s="263" t="s">
        <v>6977</v>
      </c>
      <c r="GP457" s="263" t="s">
        <v>6977</v>
      </c>
      <c r="GQ457" s="263" t="s">
        <v>6977</v>
      </c>
      <c r="GR457" s="263" t="s">
        <v>6977</v>
      </c>
      <c r="GS457" s="263" t="s">
        <v>6977</v>
      </c>
      <c r="GT457" s="263" t="s">
        <v>6977</v>
      </c>
      <c r="GU457" s="263" t="s">
        <v>6977</v>
      </c>
      <c r="GV457" s="263" t="s">
        <v>6977</v>
      </c>
      <c r="GW457" s="263" t="s">
        <v>6977</v>
      </c>
      <c r="GX457" s="263" t="s">
        <v>6977</v>
      </c>
      <c r="GY457" s="263" t="s">
        <v>6977</v>
      </c>
      <c r="GZ457" s="263" t="s">
        <v>6977</v>
      </c>
      <c r="HA457" s="263" t="s">
        <v>6977</v>
      </c>
      <c r="HB457" s="263" t="s">
        <v>6977</v>
      </c>
      <c r="HC457" s="263" t="s">
        <v>6977</v>
      </c>
      <c r="HD457" s="263" t="s">
        <v>6977</v>
      </c>
      <c r="HE457" s="263" t="s">
        <v>6977</v>
      </c>
      <c r="HF457" s="263" t="s">
        <v>6977</v>
      </c>
      <c r="HG457" s="263" t="s">
        <v>6977</v>
      </c>
      <c r="HH457" s="263" t="s">
        <v>6977</v>
      </c>
      <c r="HI457" s="263" t="s">
        <v>6977</v>
      </c>
      <c r="HJ457" s="263" t="s">
        <v>6977</v>
      </c>
      <c r="HK457" s="263" t="s">
        <v>6977</v>
      </c>
      <c r="HL457" s="263" t="s">
        <v>6977</v>
      </c>
      <c r="HM457" s="263" t="s">
        <v>6977</v>
      </c>
      <c r="HN457" s="263" t="s">
        <v>6977</v>
      </c>
      <c r="HO457" s="263" t="s">
        <v>6977</v>
      </c>
      <c r="HP457" s="263" t="s">
        <v>6977</v>
      </c>
      <c r="HQ457" s="263" t="s">
        <v>6977</v>
      </c>
    </row>
    <row r="458" spans="3:225">
      <c r="C458" s="273"/>
      <c r="D458" s="212"/>
      <c r="E458" s="229" t="s">
        <v>7214</v>
      </c>
      <c r="F458" s="274" t="s">
        <v>7308</v>
      </c>
      <c r="G458" s="260" t="s">
        <v>7206</v>
      </c>
      <c r="H458" s="261" t="s">
        <v>7213</v>
      </c>
      <c r="I458" s="263">
        <v>131.06100000000001</v>
      </c>
      <c r="J458" s="263">
        <v>3406.7</v>
      </c>
      <c r="K458" s="263">
        <v>18.684999999999999</v>
      </c>
      <c r="L458" s="263" t="s">
        <v>135</v>
      </c>
      <c r="M458" s="263" t="s">
        <v>135</v>
      </c>
      <c r="N458" s="263">
        <v>6112</v>
      </c>
      <c r="O458" s="263">
        <v>5199</v>
      </c>
      <c r="P458" s="263">
        <v>2.4689999999999999</v>
      </c>
      <c r="Q458" s="263">
        <v>0.78249999999999997</v>
      </c>
      <c r="R458" s="263">
        <v>2562</v>
      </c>
      <c r="S458" s="263">
        <v>180732</v>
      </c>
      <c r="T458" s="263">
        <v>9.6009999999999991</v>
      </c>
      <c r="U458" s="263">
        <v>10.199999999999999</v>
      </c>
      <c r="V458" s="263" t="s">
        <v>135</v>
      </c>
      <c r="W458" s="263">
        <v>1520.9480000000001</v>
      </c>
      <c r="X458" s="263">
        <v>-136.00899999999999</v>
      </c>
      <c r="Y458" s="263">
        <v>71.5</v>
      </c>
      <c r="Z458" s="263" t="s">
        <v>135</v>
      </c>
      <c r="AA458" s="263">
        <v>543.9</v>
      </c>
      <c r="AB458" s="263" t="s">
        <v>135</v>
      </c>
      <c r="AC458" s="263">
        <v>0.77839999999999998</v>
      </c>
      <c r="AD458" s="263" t="s">
        <v>135</v>
      </c>
      <c r="AE458" s="263">
        <v>6803</v>
      </c>
      <c r="AF458" s="263">
        <v>3306.0599000000002</v>
      </c>
      <c r="AG458" s="263" t="s">
        <v>135</v>
      </c>
      <c r="AH458" s="263" t="s">
        <v>135</v>
      </c>
      <c r="AI458" s="263">
        <v>-15.644399999999999</v>
      </c>
      <c r="AJ458" s="263">
        <v>207939.67019999999</v>
      </c>
      <c r="AK458" s="263">
        <v>301.07900000000001</v>
      </c>
      <c r="AL458" s="263">
        <v>27964.031500000001</v>
      </c>
      <c r="AM458" s="263">
        <v>394.834</v>
      </c>
      <c r="AN458" s="263">
        <v>8464.5280000000002</v>
      </c>
      <c r="AO458" s="263">
        <v>1048.56</v>
      </c>
      <c r="AP458" s="263" t="s">
        <v>135</v>
      </c>
      <c r="AQ458" s="263">
        <v>320.13139999999999</v>
      </c>
      <c r="AR458" s="263">
        <v>126939.16379999999</v>
      </c>
      <c r="AS458" s="263" t="s">
        <v>135</v>
      </c>
      <c r="AT458" s="263">
        <v>346.83600000000001</v>
      </c>
      <c r="AU458" s="263">
        <v>90.688000000000002</v>
      </c>
      <c r="AV458" s="263" t="s">
        <v>135</v>
      </c>
      <c r="AW458" s="263">
        <v>3.4901</v>
      </c>
      <c r="AX458" s="263" t="s">
        <v>135</v>
      </c>
      <c r="AY458" s="263">
        <v>1733.2809999999999</v>
      </c>
      <c r="AZ458" s="263">
        <v>660.35900000000004</v>
      </c>
      <c r="BA458" s="263">
        <v>-0.47849999999999998</v>
      </c>
      <c r="BB458" s="263">
        <v>15372.6716</v>
      </c>
      <c r="BC458" s="263" t="s">
        <v>135</v>
      </c>
      <c r="BD458" s="263" t="s">
        <v>135</v>
      </c>
      <c r="BE458" s="263">
        <v>991.95299999999997</v>
      </c>
      <c r="BF458" s="263" t="s">
        <v>135</v>
      </c>
      <c r="BG458" s="263">
        <v>8809.0889999999999</v>
      </c>
      <c r="BH458" s="263" t="s">
        <v>135</v>
      </c>
      <c r="BI458" s="263">
        <v>6491.81</v>
      </c>
      <c r="BJ458" s="263">
        <v>-14.1225</v>
      </c>
      <c r="BK458" s="263">
        <v>37168.930399999997</v>
      </c>
      <c r="BL458" s="263">
        <v>76.382000000000005</v>
      </c>
      <c r="BM458" s="263">
        <v>664.12099999999998</v>
      </c>
      <c r="BN458" s="263">
        <v>1390.7729999999999</v>
      </c>
      <c r="BO458" s="263">
        <v>46355.609100000001</v>
      </c>
      <c r="BP458" s="263">
        <v>29739.416000000001</v>
      </c>
      <c r="BQ458" s="263">
        <v>12653.895399999999</v>
      </c>
      <c r="BR458" s="263">
        <v>31991.9578</v>
      </c>
      <c r="BS458" s="263">
        <v>3935.1289000000002</v>
      </c>
      <c r="BT458" s="263">
        <v>3484.2235999999998</v>
      </c>
      <c r="BU458" s="263">
        <v>86701.607799999998</v>
      </c>
      <c r="BV458" s="263">
        <v>5182.7222000000002</v>
      </c>
      <c r="BW458" s="263">
        <v>2888.9009999999998</v>
      </c>
      <c r="BX458" s="263" t="s">
        <v>135</v>
      </c>
      <c r="BY458" s="263" t="s">
        <v>135</v>
      </c>
      <c r="BZ458" s="263" t="s">
        <v>135</v>
      </c>
      <c r="CA458" s="263" t="s">
        <v>135</v>
      </c>
      <c r="CB458" s="263" t="s">
        <v>135</v>
      </c>
      <c r="CC458" s="263">
        <v>1463.7118</v>
      </c>
      <c r="CD458" s="263">
        <v>889.96090000000004</v>
      </c>
      <c r="CE458" s="263">
        <v>-0.78769999999999996</v>
      </c>
      <c r="CF458" s="263" t="s">
        <v>135</v>
      </c>
      <c r="CG458" s="263">
        <v>16625.484</v>
      </c>
      <c r="CH458" s="263">
        <v>2278.2235999999998</v>
      </c>
      <c r="CI458" s="263">
        <v>44.335999999999999</v>
      </c>
      <c r="CJ458" s="263">
        <v>8.4986999999999995</v>
      </c>
      <c r="CK458" s="263" t="s">
        <v>135</v>
      </c>
      <c r="CL458" s="263">
        <v>15061.8698</v>
      </c>
      <c r="CM458" s="263">
        <v>53.402099999999997</v>
      </c>
      <c r="CN458" s="263">
        <v>-1.3961000000000001</v>
      </c>
      <c r="CO458" s="263">
        <v>26.617999999999999</v>
      </c>
      <c r="CP458" s="263">
        <v>-141.16200000000001</v>
      </c>
      <c r="CQ458" s="263" t="s">
        <v>135</v>
      </c>
      <c r="CR458" s="263" t="s">
        <v>135</v>
      </c>
      <c r="CS458" s="263">
        <v>1734.1504</v>
      </c>
      <c r="CT458" s="263">
        <v>79391.142999999996</v>
      </c>
      <c r="CU458" s="263" t="s">
        <v>135</v>
      </c>
      <c r="CV458" s="263" t="s">
        <v>135</v>
      </c>
      <c r="CW458" s="263">
        <v>213704.1397</v>
      </c>
      <c r="CX458" s="263">
        <v>1664.7306000000001</v>
      </c>
      <c r="CY458" s="263">
        <v>57119.731800000001</v>
      </c>
      <c r="CZ458" s="263">
        <v>168.02539999999999</v>
      </c>
      <c r="DA458" s="263">
        <v>122607.1507</v>
      </c>
      <c r="DB458" s="263">
        <v>1374.8009999999999</v>
      </c>
      <c r="DC458" s="263" t="s">
        <v>135</v>
      </c>
      <c r="DD458" s="263">
        <v>447.77100000000002</v>
      </c>
      <c r="DE458" s="263">
        <v>545.60440000000006</v>
      </c>
      <c r="DF458" s="263">
        <v>606.25559999999996</v>
      </c>
      <c r="DG458" s="263">
        <v>71602.008900000001</v>
      </c>
      <c r="DH458" s="263">
        <v>4.6056999999999997</v>
      </c>
      <c r="DI458" s="263" t="s">
        <v>135</v>
      </c>
      <c r="DJ458" s="263" t="s">
        <v>135</v>
      </c>
      <c r="DK458" s="263">
        <v>596.83299999999997</v>
      </c>
      <c r="DL458" s="263" t="s">
        <v>135</v>
      </c>
      <c r="DM458" s="263">
        <v>111.16800000000001</v>
      </c>
      <c r="DN458" s="263" t="s">
        <v>135</v>
      </c>
      <c r="DO458" s="263">
        <v>713.88099999999997</v>
      </c>
      <c r="DP458" s="263">
        <v>1159.7809999999999</v>
      </c>
      <c r="DQ458" s="263" t="s">
        <v>135</v>
      </c>
      <c r="DR458" s="263" t="s">
        <v>135</v>
      </c>
      <c r="DS458" s="263">
        <v>978.88819999999998</v>
      </c>
      <c r="DT458" s="263" t="s">
        <v>135</v>
      </c>
      <c r="DU458" s="263" t="s">
        <v>135</v>
      </c>
      <c r="DV458" s="263">
        <v>728.09699999999998</v>
      </c>
      <c r="DW458" s="263">
        <v>32131.874</v>
      </c>
      <c r="DX458" s="263">
        <v>0.60829999999999995</v>
      </c>
      <c r="DY458" s="263">
        <v>22906.545099999999</v>
      </c>
      <c r="DZ458" s="263">
        <v>4.3254000000000001</v>
      </c>
      <c r="EA458" s="263" t="s">
        <v>135</v>
      </c>
      <c r="EB458" s="263" t="s">
        <v>135</v>
      </c>
      <c r="EC458" s="263" t="s">
        <v>135</v>
      </c>
      <c r="ED458" s="263">
        <v>42.89</v>
      </c>
      <c r="EE458" s="263">
        <v>4336.3257999999996</v>
      </c>
      <c r="EF458" s="263">
        <v>9861.8989999999994</v>
      </c>
      <c r="EG458" s="263" t="s">
        <v>135</v>
      </c>
      <c r="EH458" s="263" t="s">
        <v>135</v>
      </c>
      <c r="EI458" s="263" t="s">
        <v>135</v>
      </c>
      <c r="EJ458" s="263" t="s">
        <v>135</v>
      </c>
      <c r="EK458" s="263">
        <v>257.20699999999999</v>
      </c>
      <c r="EL458" s="263">
        <v>163.50299999999999</v>
      </c>
      <c r="EM458" s="263" t="s">
        <v>135</v>
      </c>
      <c r="EN458" s="263">
        <v>668.31100000000004</v>
      </c>
      <c r="EO458" s="263">
        <v>-1.3345</v>
      </c>
      <c r="EP458" s="263" t="s">
        <v>6977</v>
      </c>
      <c r="EQ458" s="263" t="s">
        <v>6977</v>
      </c>
      <c r="ER458" s="263" t="s">
        <v>6977</v>
      </c>
      <c r="ES458" s="263" t="s">
        <v>6977</v>
      </c>
      <c r="ET458" s="263" t="s">
        <v>6977</v>
      </c>
      <c r="EU458" s="263" t="s">
        <v>6977</v>
      </c>
      <c r="EV458" s="263" t="s">
        <v>6977</v>
      </c>
      <c r="EW458" s="263" t="s">
        <v>6977</v>
      </c>
      <c r="EX458" s="263" t="s">
        <v>6977</v>
      </c>
      <c r="EY458" s="263" t="s">
        <v>6977</v>
      </c>
      <c r="EZ458" s="263" t="s">
        <v>6977</v>
      </c>
      <c r="FA458" s="263" t="s">
        <v>6977</v>
      </c>
      <c r="FB458" s="263" t="s">
        <v>6977</v>
      </c>
      <c r="FC458" s="263" t="s">
        <v>6977</v>
      </c>
      <c r="FD458" s="263" t="s">
        <v>6977</v>
      </c>
      <c r="FE458" s="263" t="s">
        <v>6977</v>
      </c>
      <c r="FF458" s="263" t="s">
        <v>6977</v>
      </c>
      <c r="FG458" s="263" t="s">
        <v>6977</v>
      </c>
      <c r="FH458" s="263" t="s">
        <v>6977</v>
      </c>
      <c r="FI458" s="263" t="s">
        <v>6977</v>
      </c>
      <c r="FJ458" s="263" t="s">
        <v>6977</v>
      </c>
      <c r="FK458" s="263" t="s">
        <v>6977</v>
      </c>
      <c r="FL458" s="263" t="s">
        <v>6977</v>
      </c>
      <c r="FM458" s="263" t="s">
        <v>6977</v>
      </c>
      <c r="FN458" s="263" t="s">
        <v>6977</v>
      </c>
      <c r="FO458" s="263" t="s">
        <v>6977</v>
      </c>
      <c r="FP458" s="263" t="s">
        <v>6977</v>
      </c>
      <c r="FQ458" s="263" t="s">
        <v>6977</v>
      </c>
      <c r="FR458" s="263" t="s">
        <v>6977</v>
      </c>
      <c r="FS458" s="263" t="s">
        <v>6977</v>
      </c>
      <c r="FT458" s="263" t="s">
        <v>6977</v>
      </c>
      <c r="FU458" s="263" t="s">
        <v>6977</v>
      </c>
      <c r="FV458" s="263" t="s">
        <v>6977</v>
      </c>
      <c r="FW458" s="263" t="s">
        <v>6977</v>
      </c>
      <c r="FX458" s="263" t="s">
        <v>6977</v>
      </c>
      <c r="FY458" s="263" t="s">
        <v>6977</v>
      </c>
      <c r="FZ458" s="263" t="s">
        <v>6977</v>
      </c>
      <c r="GA458" s="263" t="s">
        <v>6977</v>
      </c>
      <c r="GB458" s="263" t="s">
        <v>6977</v>
      </c>
      <c r="GC458" s="263" t="s">
        <v>6977</v>
      </c>
      <c r="GD458" s="263" t="s">
        <v>6977</v>
      </c>
      <c r="GE458" s="263" t="s">
        <v>6977</v>
      </c>
      <c r="GF458" s="263" t="s">
        <v>6977</v>
      </c>
      <c r="GG458" s="263" t="s">
        <v>6977</v>
      </c>
      <c r="GH458" s="263" t="s">
        <v>6977</v>
      </c>
      <c r="GI458" s="263" t="s">
        <v>6977</v>
      </c>
      <c r="GJ458" s="263" t="s">
        <v>6977</v>
      </c>
      <c r="GK458" s="263" t="s">
        <v>6977</v>
      </c>
      <c r="GL458" s="263" t="s">
        <v>6977</v>
      </c>
      <c r="GM458" s="263" t="s">
        <v>6977</v>
      </c>
      <c r="GN458" s="263" t="s">
        <v>6977</v>
      </c>
      <c r="GO458" s="263" t="s">
        <v>6977</v>
      </c>
      <c r="GP458" s="263" t="s">
        <v>6977</v>
      </c>
      <c r="GQ458" s="263" t="s">
        <v>6977</v>
      </c>
      <c r="GR458" s="263" t="s">
        <v>6977</v>
      </c>
      <c r="GS458" s="263" t="s">
        <v>6977</v>
      </c>
      <c r="GT458" s="263" t="s">
        <v>6977</v>
      </c>
      <c r="GU458" s="263" t="s">
        <v>6977</v>
      </c>
      <c r="GV458" s="263" t="s">
        <v>6977</v>
      </c>
      <c r="GW458" s="263" t="s">
        <v>6977</v>
      </c>
      <c r="GX458" s="263" t="s">
        <v>6977</v>
      </c>
      <c r="GY458" s="263" t="s">
        <v>6977</v>
      </c>
      <c r="GZ458" s="263" t="s">
        <v>6977</v>
      </c>
      <c r="HA458" s="263" t="s">
        <v>6977</v>
      </c>
      <c r="HB458" s="263" t="s">
        <v>6977</v>
      </c>
      <c r="HC458" s="263" t="s">
        <v>6977</v>
      </c>
      <c r="HD458" s="263" t="s">
        <v>6977</v>
      </c>
      <c r="HE458" s="263" t="s">
        <v>6977</v>
      </c>
      <c r="HF458" s="263" t="s">
        <v>6977</v>
      </c>
      <c r="HG458" s="263" t="s">
        <v>6977</v>
      </c>
      <c r="HH458" s="263" t="s">
        <v>6977</v>
      </c>
      <c r="HI458" s="263" t="s">
        <v>6977</v>
      </c>
      <c r="HJ458" s="263" t="s">
        <v>6977</v>
      </c>
      <c r="HK458" s="263" t="s">
        <v>6977</v>
      </c>
      <c r="HL458" s="263" t="s">
        <v>6977</v>
      </c>
      <c r="HM458" s="263" t="s">
        <v>6977</v>
      </c>
      <c r="HN458" s="263" t="s">
        <v>6977</v>
      </c>
      <c r="HO458" s="263" t="s">
        <v>6977</v>
      </c>
      <c r="HP458" s="263" t="s">
        <v>6977</v>
      </c>
      <c r="HQ458" s="263" t="s">
        <v>6977</v>
      </c>
    </row>
    <row r="459" spans="3:225">
      <c r="C459" s="273"/>
      <c r="D459" s="212"/>
      <c r="E459" s="229" t="s">
        <v>7215</v>
      </c>
      <c r="F459" s="274" t="s">
        <v>7308</v>
      </c>
      <c r="G459" s="260" t="s">
        <v>7206</v>
      </c>
      <c r="H459" s="261" t="s">
        <v>7213</v>
      </c>
      <c r="I459" s="263">
        <v>129.04300000000001</v>
      </c>
      <c r="J459" s="263">
        <v>3352.1</v>
      </c>
      <c r="K459" s="263">
        <v>15.547000000000001</v>
      </c>
      <c r="L459" s="263" t="s">
        <v>135</v>
      </c>
      <c r="M459" s="263" t="s">
        <v>135</v>
      </c>
      <c r="N459" s="263">
        <v>8677</v>
      </c>
      <c r="O459" s="263">
        <v>5814</v>
      </c>
      <c r="P459" s="263">
        <v>1.254</v>
      </c>
      <c r="Q459" s="263">
        <v>21.682500000000001</v>
      </c>
      <c r="R459" s="263">
        <v>2548</v>
      </c>
      <c r="S459" s="263">
        <v>179908</v>
      </c>
      <c r="T459" s="263">
        <v>25.728000000000002</v>
      </c>
      <c r="U459" s="263">
        <v>9.9</v>
      </c>
      <c r="V459" s="263" t="s">
        <v>135</v>
      </c>
      <c r="W459" s="263">
        <v>1546.021</v>
      </c>
      <c r="X459" s="263">
        <v>-133.80500000000001</v>
      </c>
      <c r="Y459" s="263">
        <v>76.599999999999994</v>
      </c>
      <c r="Z459" s="263" t="s">
        <v>135</v>
      </c>
      <c r="AA459" s="263">
        <v>713.2</v>
      </c>
      <c r="AB459" s="263" t="s">
        <v>135</v>
      </c>
      <c r="AC459" s="263">
        <v>3.6700000000000003E-2</v>
      </c>
      <c r="AD459" s="263" t="s">
        <v>135</v>
      </c>
      <c r="AE459" s="263">
        <v>7377</v>
      </c>
      <c r="AF459" s="263">
        <v>3283.7964999999999</v>
      </c>
      <c r="AG459" s="263" t="s">
        <v>135</v>
      </c>
      <c r="AH459" s="263" t="s">
        <v>135</v>
      </c>
      <c r="AI459" s="263">
        <v>-15.607200000000001</v>
      </c>
      <c r="AJ459" s="263">
        <v>213360.52739999999</v>
      </c>
      <c r="AK459" s="263">
        <v>-718.10500000000002</v>
      </c>
      <c r="AL459" s="263">
        <v>28445.850200000001</v>
      </c>
      <c r="AM459" s="263">
        <v>399.58600000000001</v>
      </c>
      <c r="AN459" s="263">
        <v>8209.15</v>
      </c>
      <c r="AO459" s="263">
        <v>1072.3240000000001</v>
      </c>
      <c r="AP459" s="263" t="s">
        <v>135</v>
      </c>
      <c r="AQ459" s="263" t="s">
        <v>135</v>
      </c>
      <c r="AR459" s="263">
        <v>129665.97840000001</v>
      </c>
      <c r="AS459" s="263" t="s">
        <v>135</v>
      </c>
      <c r="AT459" s="263">
        <v>351.90800000000002</v>
      </c>
      <c r="AU459" s="263">
        <v>85.352999999999994</v>
      </c>
      <c r="AV459" s="263" t="s">
        <v>135</v>
      </c>
      <c r="AW459" s="263">
        <v>1.7126000000000001</v>
      </c>
      <c r="AX459" s="263" t="s">
        <v>135</v>
      </c>
      <c r="AY459" s="263">
        <v>1791.9618</v>
      </c>
      <c r="AZ459" s="263">
        <v>663.16</v>
      </c>
      <c r="BA459" s="263">
        <v>-0.39889999999999998</v>
      </c>
      <c r="BB459" s="263">
        <v>15644.6147</v>
      </c>
      <c r="BC459" s="263" t="s">
        <v>135</v>
      </c>
      <c r="BD459" s="263" t="s">
        <v>135</v>
      </c>
      <c r="BE459" s="263">
        <v>1068.6400000000001</v>
      </c>
      <c r="BF459" s="263" t="s">
        <v>135</v>
      </c>
      <c r="BG459" s="263">
        <v>8832.4048999999995</v>
      </c>
      <c r="BH459" s="263" t="s">
        <v>135</v>
      </c>
      <c r="BI459" s="263" t="s">
        <v>135</v>
      </c>
      <c r="BJ459" s="263">
        <v>-7.2057000000000002</v>
      </c>
      <c r="BK459" s="263">
        <v>36509.144699999997</v>
      </c>
      <c r="BL459" s="263">
        <v>75.373000000000005</v>
      </c>
      <c r="BM459" s="263">
        <v>670.23</v>
      </c>
      <c r="BN459" s="263">
        <v>1390.6320000000001</v>
      </c>
      <c r="BO459" s="263">
        <v>44245.545700000002</v>
      </c>
      <c r="BP459" s="263">
        <v>30359.348999999998</v>
      </c>
      <c r="BQ459" s="263">
        <v>12655.1103</v>
      </c>
      <c r="BR459" s="263">
        <v>32378.626499999998</v>
      </c>
      <c r="BS459" s="263">
        <v>4023.8494999999998</v>
      </c>
      <c r="BT459" s="263">
        <v>7723.3509000000004</v>
      </c>
      <c r="BU459" s="263">
        <v>88035.690300000002</v>
      </c>
      <c r="BV459" s="263">
        <v>5267.8054000000002</v>
      </c>
      <c r="BW459" s="263">
        <v>2883.8389999999999</v>
      </c>
      <c r="BX459" s="263" t="s">
        <v>135</v>
      </c>
      <c r="BY459" s="263" t="s">
        <v>135</v>
      </c>
      <c r="BZ459" s="263" t="s">
        <v>135</v>
      </c>
      <c r="CA459" s="263" t="s">
        <v>135</v>
      </c>
      <c r="CB459" s="263" t="s">
        <v>135</v>
      </c>
      <c r="CC459" s="263">
        <v>1490.2867000000001</v>
      </c>
      <c r="CD459" s="263">
        <v>900.84990000000005</v>
      </c>
      <c r="CE459" s="263">
        <v>-0.83940000000000003</v>
      </c>
      <c r="CF459" s="263" t="s">
        <v>135</v>
      </c>
      <c r="CG459" s="263">
        <v>19264.2274</v>
      </c>
      <c r="CH459" s="263">
        <v>2317.5657000000001</v>
      </c>
      <c r="CI459" s="263">
        <v>33.253</v>
      </c>
      <c r="CJ459" s="263">
        <v>9.2591999999999999</v>
      </c>
      <c r="CK459" s="263" t="s">
        <v>135</v>
      </c>
      <c r="CL459" s="263">
        <v>13884.473400000001</v>
      </c>
      <c r="CM459" s="263">
        <v>71.384600000000006</v>
      </c>
      <c r="CN459" s="263">
        <v>-1.5314000000000001</v>
      </c>
      <c r="CO459" s="263">
        <v>26.948</v>
      </c>
      <c r="CP459" s="263">
        <v>-151.41900000000001</v>
      </c>
      <c r="CQ459" s="263" t="s">
        <v>135</v>
      </c>
      <c r="CR459" s="263" t="s">
        <v>135</v>
      </c>
      <c r="CS459" s="263">
        <v>1803.6543999999999</v>
      </c>
      <c r="CT459" s="263">
        <v>79726.486799999999</v>
      </c>
      <c r="CU459" s="263" t="s">
        <v>135</v>
      </c>
      <c r="CV459" s="263" t="s">
        <v>135</v>
      </c>
      <c r="CW459" s="263">
        <v>229016.0607</v>
      </c>
      <c r="CX459" s="263">
        <v>1669.2236</v>
      </c>
      <c r="CY459" s="263">
        <v>58922.509700000002</v>
      </c>
      <c r="CZ459" s="263">
        <v>167.92269999999999</v>
      </c>
      <c r="DA459" s="263">
        <v>122985.0487</v>
      </c>
      <c r="DB459" s="263">
        <v>1420.9459999999999</v>
      </c>
      <c r="DC459" s="263" t="s">
        <v>135</v>
      </c>
      <c r="DD459" s="263">
        <v>456.84</v>
      </c>
      <c r="DE459" s="263">
        <v>1293.0481</v>
      </c>
      <c r="DF459" s="263">
        <v>1242.8572999999999</v>
      </c>
      <c r="DG459" s="263">
        <v>70635.981499999994</v>
      </c>
      <c r="DH459" s="263">
        <v>4.0487000000000002</v>
      </c>
      <c r="DI459" s="263" t="s">
        <v>135</v>
      </c>
      <c r="DJ459" s="263" t="s">
        <v>135</v>
      </c>
      <c r="DK459" s="263">
        <v>660.61599999999999</v>
      </c>
      <c r="DL459" s="263" t="s">
        <v>135</v>
      </c>
      <c r="DM459" s="263">
        <v>131.12700000000001</v>
      </c>
      <c r="DN459" s="263" t="s">
        <v>135</v>
      </c>
      <c r="DO459" s="263">
        <v>717.55499999999995</v>
      </c>
      <c r="DP459" s="263">
        <v>1264.5640000000001</v>
      </c>
      <c r="DQ459" s="263" t="s">
        <v>135</v>
      </c>
      <c r="DR459" s="263" t="s">
        <v>135</v>
      </c>
      <c r="DS459" s="263">
        <v>986.13300000000004</v>
      </c>
      <c r="DT459" s="263" t="s">
        <v>135</v>
      </c>
      <c r="DU459" s="263" t="s">
        <v>135</v>
      </c>
      <c r="DV459" s="263">
        <v>717.04200000000003</v>
      </c>
      <c r="DW459" s="263">
        <v>32426.327000000001</v>
      </c>
      <c r="DX459" s="263">
        <v>0.58499999999999996</v>
      </c>
      <c r="DY459" s="263">
        <v>22961.136699999999</v>
      </c>
      <c r="DZ459" s="263">
        <v>3.3157999999999999</v>
      </c>
      <c r="EA459" s="263" t="s">
        <v>135</v>
      </c>
      <c r="EB459" s="263" t="s">
        <v>135</v>
      </c>
      <c r="EC459" s="263" t="s">
        <v>135</v>
      </c>
      <c r="ED459" s="263">
        <v>42.25</v>
      </c>
      <c r="EE459" s="263">
        <v>9404.8449000000001</v>
      </c>
      <c r="EF459" s="263">
        <v>9415.3994000000002</v>
      </c>
      <c r="EG459" s="263" t="s">
        <v>135</v>
      </c>
      <c r="EH459" s="263">
        <v>-2323</v>
      </c>
      <c r="EI459" s="263" t="s">
        <v>135</v>
      </c>
      <c r="EJ459" s="263" t="s">
        <v>135</v>
      </c>
      <c r="EK459" s="263">
        <v>259.21600000000001</v>
      </c>
      <c r="EL459" s="263">
        <v>164.839</v>
      </c>
      <c r="EM459" s="263" t="s">
        <v>135</v>
      </c>
      <c r="EN459" s="263">
        <v>666.97199999999998</v>
      </c>
      <c r="EO459" s="263">
        <v>-1.6062000000000001</v>
      </c>
      <c r="EP459" s="263" t="s">
        <v>6977</v>
      </c>
      <c r="EQ459" s="263" t="s">
        <v>6977</v>
      </c>
      <c r="ER459" s="263" t="s">
        <v>6977</v>
      </c>
      <c r="ES459" s="263" t="s">
        <v>6977</v>
      </c>
      <c r="ET459" s="263" t="s">
        <v>6977</v>
      </c>
      <c r="EU459" s="263" t="s">
        <v>6977</v>
      </c>
      <c r="EV459" s="263" t="s">
        <v>6977</v>
      </c>
      <c r="EW459" s="263" t="s">
        <v>6977</v>
      </c>
      <c r="EX459" s="263" t="s">
        <v>6977</v>
      </c>
      <c r="EY459" s="263" t="s">
        <v>6977</v>
      </c>
      <c r="EZ459" s="263" t="s">
        <v>6977</v>
      </c>
      <c r="FA459" s="263" t="s">
        <v>6977</v>
      </c>
      <c r="FB459" s="263" t="s">
        <v>6977</v>
      </c>
      <c r="FC459" s="263" t="s">
        <v>6977</v>
      </c>
      <c r="FD459" s="263" t="s">
        <v>6977</v>
      </c>
      <c r="FE459" s="263" t="s">
        <v>6977</v>
      </c>
      <c r="FF459" s="263" t="s">
        <v>6977</v>
      </c>
      <c r="FG459" s="263" t="s">
        <v>6977</v>
      </c>
      <c r="FH459" s="263" t="s">
        <v>6977</v>
      </c>
      <c r="FI459" s="263" t="s">
        <v>6977</v>
      </c>
      <c r="FJ459" s="263" t="s">
        <v>6977</v>
      </c>
      <c r="FK459" s="263" t="s">
        <v>6977</v>
      </c>
      <c r="FL459" s="263" t="s">
        <v>6977</v>
      </c>
      <c r="FM459" s="263" t="s">
        <v>6977</v>
      </c>
      <c r="FN459" s="263" t="s">
        <v>6977</v>
      </c>
      <c r="FO459" s="263" t="s">
        <v>6977</v>
      </c>
      <c r="FP459" s="263" t="s">
        <v>6977</v>
      </c>
      <c r="FQ459" s="263" t="s">
        <v>6977</v>
      </c>
      <c r="FR459" s="263" t="s">
        <v>6977</v>
      </c>
      <c r="FS459" s="263" t="s">
        <v>6977</v>
      </c>
      <c r="FT459" s="263" t="s">
        <v>6977</v>
      </c>
      <c r="FU459" s="263" t="s">
        <v>6977</v>
      </c>
      <c r="FV459" s="263" t="s">
        <v>6977</v>
      </c>
      <c r="FW459" s="263" t="s">
        <v>6977</v>
      </c>
      <c r="FX459" s="263" t="s">
        <v>6977</v>
      </c>
      <c r="FY459" s="263" t="s">
        <v>6977</v>
      </c>
      <c r="FZ459" s="263" t="s">
        <v>6977</v>
      </c>
      <c r="GA459" s="263" t="s">
        <v>6977</v>
      </c>
      <c r="GB459" s="263" t="s">
        <v>6977</v>
      </c>
      <c r="GC459" s="263" t="s">
        <v>6977</v>
      </c>
      <c r="GD459" s="263" t="s">
        <v>6977</v>
      </c>
      <c r="GE459" s="263" t="s">
        <v>6977</v>
      </c>
      <c r="GF459" s="263" t="s">
        <v>6977</v>
      </c>
      <c r="GG459" s="263" t="s">
        <v>6977</v>
      </c>
      <c r="GH459" s="263" t="s">
        <v>6977</v>
      </c>
      <c r="GI459" s="263" t="s">
        <v>6977</v>
      </c>
      <c r="GJ459" s="263" t="s">
        <v>6977</v>
      </c>
      <c r="GK459" s="263" t="s">
        <v>6977</v>
      </c>
      <c r="GL459" s="263" t="s">
        <v>6977</v>
      </c>
      <c r="GM459" s="263" t="s">
        <v>6977</v>
      </c>
      <c r="GN459" s="263" t="s">
        <v>6977</v>
      </c>
      <c r="GO459" s="263" t="s">
        <v>6977</v>
      </c>
      <c r="GP459" s="263" t="s">
        <v>6977</v>
      </c>
      <c r="GQ459" s="263" t="s">
        <v>6977</v>
      </c>
      <c r="GR459" s="263" t="s">
        <v>6977</v>
      </c>
      <c r="GS459" s="263" t="s">
        <v>6977</v>
      </c>
      <c r="GT459" s="263" t="s">
        <v>6977</v>
      </c>
      <c r="GU459" s="263" t="s">
        <v>6977</v>
      </c>
      <c r="GV459" s="263" t="s">
        <v>6977</v>
      </c>
      <c r="GW459" s="263" t="s">
        <v>6977</v>
      </c>
      <c r="GX459" s="263" t="s">
        <v>6977</v>
      </c>
      <c r="GY459" s="263" t="s">
        <v>6977</v>
      </c>
      <c r="GZ459" s="263" t="s">
        <v>6977</v>
      </c>
      <c r="HA459" s="263" t="s">
        <v>6977</v>
      </c>
      <c r="HB459" s="263" t="s">
        <v>6977</v>
      </c>
      <c r="HC459" s="263" t="s">
        <v>6977</v>
      </c>
      <c r="HD459" s="263" t="s">
        <v>6977</v>
      </c>
      <c r="HE459" s="263" t="s">
        <v>6977</v>
      </c>
      <c r="HF459" s="263" t="s">
        <v>6977</v>
      </c>
      <c r="HG459" s="263" t="s">
        <v>6977</v>
      </c>
      <c r="HH459" s="263" t="s">
        <v>6977</v>
      </c>
      <c r="HI459" s="263" t="s">
        <v>6977</v>
      </c>
      <c r="HJ459" s="263" t="s">
        <v>6977</v>
      </c>
      <c r="HK459" s="263" t="s">
        <v>6977</v>
      </c>
      <c r="HL459" s="263" t="s">
        <v>6977</v>
      </c>
      <c r="HM459" s="263" t="s">
        <v>6977</v>
      </c>
      <c r="HN459" s="263" t="s">
        <v>6977</v>
      </c>
      <c r="HO459" s="263" t="s">
        <v>6977</v>
      </c>
      <c r="HP459" s="263" t="s">
        <v>6977</v>
      </c>
      <c r="HQ459" s="263" t="s">
        <v>6977</v>
      </c>
    </row>
    <row r="460" spans="3:225">
      <c r="C460" s="273"/>
      <c r="D460" s="212"/>
      <c r="E460" s="229" t="s">
        <v>7216</v>
      </c>
      <c r="F460" s="274" t="s">
        <v>7308</v>
      </c>
      <c r="G460" s="260" t="s">
        <v>7206</v>
      </c>
      <c r="H460" s="261" t="s">
        <v>7213</v>
      </c>
      <c r="I460" s="263">
        <v>127.054</v>
      </c>
      <c r="J460" s="263">
        <v>3300</v>
      </c>
      <c r="K460" s="263">
        <v>20.766999999999999</v>
      </c>
      <c r="L460" s="263" t="s">
        <v>135</v>
      </c>
      <c r="M460" s="263" t="s">
        <v>135</v>
      </c>
      <c r="N460" s="263">
        <v>-492</v>
      </c>
      <c r="O460" s="263">
        <v>8476</v>
      </c>
      <c r="P460" s="263">
        <v>6.7770000000000001</v>
      </c>
      <c r="Q460" s="263">
        <v>17.5335</v>
      </c>
      <c r="R460" s="263">
        <v>1803</v>
      </c>
      <c r="S460" s="263">
        <v>205105</v>
      </c>
      <c r="T460" s="263">
        <v>25.893999999999998</v>
      </c>
      <c r="U460" s="263">
        <v>11.5</v>
      </c>
      <c r="V460" s="263" t="s">
        <v>135</v>
      </c>
      <c r="W460" s="263">
        <v>1490.646</v>
      </c>
      <c r="X460" s="263">
        <v>171.49100000000001</v>
      </c>
      <c r="Y460" s="263">
        <v>93.3</v>
      </c>
      <c r="Z460" s="263" t="s">
        <v>135</v>
      </c>
      <c r="AA460" s="263">
        <v>1135.5999999999999</v>
      </c>
      <c r="AB460" s="263" t="s">
        <v>135</v>
      </c>
      <c r="AC460" s="263">
        <v>2.9824999999999999</v>
      </c>
      <c r="AD460" s="263" t="s">
        <v>135</v>
      </c>
      <c r="AE460" s="263">
        <v>7833</v>
      </c>
      <c r="AF460" s="263">
        <v>3218.3002999999999</v>
      </c>
      <c r="AG460" s="263" t="s">
        <v>135</v>
      </c>
      <c r="AH460" s="263" t="s">
        <v>135</v>
      </c>
      <c r="AI460" s="263">
        <v>-10.667999999999999</v>
      </c>
      <c r="AJ460" s="263">
        <v>246089.1208</v>
      </c>
      <c r="AK460" s="263">
        <v>260.255</v>
      </c>
      <c r="AL460" s="263">
        <v>42868.544600000001</v>
      </c>
      <c r="AM460" s="263">
        <v>1328.3140000000001</v>
      </c>
      <c r="AN460" s="263">
        <v>9358.1530000000002</v>
      </c>
      <c r="AO460" s="263">
        <v>1456.56</v>
      </c>
      <c r="AP460" s="263" t="s">
        <v>135</v>
      </c>
      <c r="AQ460" s="263">
        <v>998.26869999999997</v>
      </c>
      <c r="AR460" s="263">
        <v>140239.43359999999</v>
      </c>
      <c r="AS460" s="263" t="s">
        <v>135</v>
      </c>
      <c r="AT460" s="263">
        <v>390.93200000000002</v>
      </c>
      <c r="AU460" s="263">
        <v>-105.003</v>
      </c>
      <c r="AV460" s="263" t="s">
        <v>135</v>
      </c>
      <c r="AW460" s="263">
        <v>15.852399999999999</v>
      </c>
      <c r="AX460" s="263" t="s">
        <v>135</v>
      </c>
      <c r="AY460" s="263">
        <v>2062.7919999999999</v>
      </c>
      <c r="AZ460" s="263">
        <v>1009.014</v>
      </c>
      <c r="BA460" s="263">
        <v>7.3200000000000001E-2</v>
      </c>
      <c r="BB460" s="263">
        <v>14833.570299999999</v>
      </c>
      <c r="BC460" s="263" t="s">
        <v>135</v>
      </c>
      <c r="BD460" s="263" t="s">
        <v>135</v>
      </c>
      <c r="BE460" s="263">
        <v>998.97199999999998</v>
      </c>
      <c r="BF460" s="263" t="s">
        <v>135</v>
      </c>
      <c r="BG460" s="263">
        <v>9109.0535999999993</v>
      </c>
      <c r="BH460" s="263">
        <v>785.01800000000003</v>
      </c>
      <c r="BI460" s="263">
        <v>7114.8</v>
      </c>
      <c r="BJ460" s="263">
        <v>-2.9948000000000001</v>
      </c>
      <c r="BK460" s="263">
        <v>49593.229899999998</v>
      </c>
      <c r="BL460" s="263">
        <v>55.076000000000001</v>
      </c>
      <c r="BM460" s="263">
        <v>715.37800000000004</v>
      </c>
      <c r="BN460" s="263">
        <v>1600.09</v>
      </c>
      <c r="BO460" s="263">
        <v>47575.764199999998</v>
      </c>
      <c r="BP460" s="263">
        <v>35559.921999999999</v>
      </c>
      <c r="BQ460" s="263">
        <v>17652.426200000002</v>
      </c>
      <c r="BR460" s="263">
        <v>34977.348599999998</v>
      </c>
      <c r="BS460" s="263">
        <v>1895.6536000000001</v>
      </c>
      <c r="BT460" s="263">
        <v>38295.866600000001</v>
      </c>
      <c r="BU460" s="263">
        <v>206567.50810000001</v>
      </c>
      <c r="BV460" s="263">
        <v>5895.5529999999999</v>
      </c>
      <c r="BW460" s="263">
        <v>3697.2339999999999</v>
      </c>
      <c r="BX460" s="263" t="s">
        <v>135</v>
      </c>
      <c r="BY460" s="263" t="s">
        <v>135</v>
      </c>
      <c r="BZ460" s="263" t="s">
        <v>135</v>
      </c>
      <c r="CA460" s="263" t="s">
        <v>135</v>
      </c>
      <c r="CB460" s="263" t="s">
        <v>135</v>
      </c>
      <c r="CC460" s="263">
        <v>2753.8256999999999</v>
      </c>
      <c r="CD460" s="263">
        <v>886.38409999999999</v>
      </c>
      <c r="CE460" s="263" t="s">
        <v>135</v>
      </c>
      <c r="CF460" s="263" t="s">
        <v>135</v>
      </c>
      <c r="CG460" s="263">
        <v>36081.268100000001</v>
      </c>
      <c r="CH460" s="263">
        <v>2184.12</v>
      </c>
      <c r="CI460" s="263">
        <v>73.671999999999997</v>
      </c>
      <c r="CJ460" s="263">
        <v>34.225200000000001</v>
      </c>
      <c r="CK460" s="263" t="s">
        <v>135</v>
      </c>
      <c r="CL460" s="263">
        <v>33000.047200000001</v>
      </c>
      <c r="CM460" s="263">
        <v>89.5779</v>
      </c>
      <c r="CN460" s="263">
        <v>-1.8435999999999999</v>
      </c>
      <c r="CO460" s="263">
        <v>26.507999999999999</v>
      </c>
      <c r="CP460" s="263">
        <v>-36.348999999999997</v>
      </c>
      <c r="CQ460" s="263" t="s">
        <v>135</v>
      </c>
      <c r="CR460" s="263" t="s">
        <v>135</v>
      </c>
      <c r="CS460" s="263">
        <v>3097.67</v>
      </c>
      <c r="CT460" s="263">
        <v>82424.318599999999</v>
      </c>
      <c r="CU460" s="263">
        <v>172.10499999999999</v>
      </c>
      <c r="CV460" s="263" t="s">
        <v>135</v>
      </c>
      <c r="CW460" s="263">
        <v>263569.34740000003</v>
      </c>
      <c r="CX460" s="263">
        <v>1584.0790999999999</v>
      </c>
      <c r="CY460" s="263">
        <v>69664.609100000001</v>
      </c>
      <c r="CZ460" s="263" t="s">
        <v>135</v>
      </c>
      <c r="DA460" s="263">
        <v>61170.434699999998</v>
      </c>
      <c r="DB460" s="263">
        <v>1672.2539999999999</v>
      </c>
      <c r="DC460" s="263" t="s">
        <v>135</v>
      </c>
      <c r="DD460" s="263">
        <v>394.15800000000002</v>
      </c>
      <c r="DE460" s="263" t="s">
        <v>135</v>
      </c>
      <c r="DF460" s="263">
        <v>1280.3416</v>
      </c>
      <c r="DG460" s="263">
        <v>72216.080400000006</v>
      </c>
      <c r="DH460" s="263">
        <v>1.8162</v>
      </c>
      <c r="DI460" s="263" t="s">
        <v>135</v>
      </c>
      <c r="DJ460" s="263" t="s">
        <v>135</v>
      </c>
      <c r="DK460" s="263">
        <v>960.72199999999998</v>
      </c>
      <c r="DL460" s="263" t="s">
        <v>135</v>
      </c>
      <c r="DM460" s="263">
        <v>198.05699999999999</v>
      </c>
      <c r="DN460" s="263" t="s">
        <v>135</v>
      </c>
      <c r="DO460" s="263">
        <v>756.84299999999996</v>
      </c>
      <c r="DP460" s="263">
        <v>1403.2550000000001</v>
      </c>
      <c r="DQ460" s="263" t="s">
        <v>135</v>
      </c>
      <c r="DR460" s="263" t="s">
        <v>135</v>
      </c>
      <c r="DS460" s="263">
        <v>1045.615</v>
      </c>
      <c r="DT460" s="263" t="s">
        <v>135</v>
      </c>
      <c r="DU460" s="263" t="s">
        <v>135</v>
      </c>
      <c r="DV460" s="263">
        <v>814.78499999999997</v>
      </c>
      <c r="DW460" s="263">
        <v>37711.987000000001</v>
      </c>
      <c r="DX460" s="263">
        <v>5.0903999999999998</v>
      </c>
      <c r="DY460" s="263">
        <v>26830.9715</v>
      </c>
      <c r="DZ460" s="263">
        <v>1.677</v>
      </c>
      <c r="EA460" s="263" t="s">
        <v>135</v>
      </c>
      <c r="EB460" s="263" t="s">
        <v>135</v>
      </c>
      <c r="EC460" s="263" t="s">
        <v>135</v>
      </c>
      <c r="ED460" s="263">
        <v>42.886000000000003</v>
      </c>
      <c r="EE460" s="263">
        <v>9090.1947999999993</v>
      </c>
      <c r="EF460" s="263">
        <v>23332.9166</v>
      </c>
      <c r="EG460" s="263" t="s">
        <v>135</v>
      </c>
      <c r="EH460" s="263">
        <v>-1765</v>
      </c>
      <c r="EI460" s="263">
        <v>-0.16539999999999999</v>
      </c>
      <c r="EJ460" s="263" t="s">
        <v>135</v>
      </c>
      <c r="EK460" s="263">
        <v>230.619</v>
      </c>
      <c r="EL460" s="263">
        <v>177.66800000000001</v>
      </c>
      <c r="EM460" s="263" t="s">
        <v>135</v>
      </c>
      <c r="EN460" s="263">
        <v>667.149</v>
      </c>
      <c r="EO460" s="263">
        <v>-3.0266999999999999</v>
      </c>
      <c r="EP460" s="263" t="s">
        <v>6977</v>
      </c>
      <c r="EQ460" s="263" t="s">
        <v>6977</v>
      </c>
      <c r="ER460" s="263" t="s">
        <v>6977</v>
      </c>
      <c r="ES460" s="263" t="s">
        <v>6977</v>
      </c>
      <c r="ET460" s="263" t="s">
        <v>6977</v>
      </c>
      <c r="EU460" s="263" t="s">
        <v>6977</v>
      </c>
      <c r="EV460" s="263" t="s">
        <v>6977</v>
      </c>
      <c r="EW460" s="263" t="s">
        <v>6977</v>
      </c>
      <c r="EX460" s="263" t="s">
        <v>6977</v>
      </c>
      <c r="EY460" s="263" t="s">
        <v>6977</v>
      </c>
      <c r="EZ460" s="263" t="s">
        <v>6977</v>
      </c>
      <c r="FA460" s="263" t="s">
        <v>6977</v>
      </c>
      <c r="FB460" s="263" t="s">
        <v>6977</v>
      </c>
      <c r="FC460" s="263" t="s">
        <v>6977</v>
      </c>
      <c r="FD460" s="263" t="s">
        <v>6977</v>
      </c>
      <c r="FE460" s="263" t="s">
        <v>6977</v>
      </c>
      <c r="FF460" s="263" t="s">
        <v>6977</v>
      </c>
      <c r="FG460" s="263" t="s">
        <v>6977</v>
      </c>
      <c r="FH460" s="263" t="s">
        <v>6977</v>
      </c>
      <c r="FI460" s="263" t="s">
        <v>6977</v>
      </c>
      <c r="FJ460" s="263" t="s">
        <v>6977</v>
      </c>
      <c r="FK460" s="263" t="s">
        <v>6977</v>
      </c>
      <c r="FL460" s="263" t="s">
        <v>6977</v>
      </c>
      <c r="FM460" s="263" t="s">
        <v>6977</v>
      </c>
      <c r="FN460" s="263" t="s">
        <v>6977</v>
      </c>
      <c r="FO460" s="263" t="s">
        <v>6977</v>
      </c>
      <c r="FP460" s="263" t="s">
        <v>6977</v>
      </c>
      <c r="FQ460" s="263" t="s">
        <v>6977</v>
      </c>
      <c r="FR460" s="263" t="s">
        <v>6977</v>
      </c>
      <c r="FS460" s="263" t="s">
        <v>6977</v>
      </c>
      <c r="FT460" s="263" t="s">
        <v>6977</v>
      </c>
      <c r="FU460" s="263" t="s">
        <v>6977</v>
      </c>
      <c r="FV460" s="263" t="s">
        <v>6977</v>
      </c>
      <c r="FW460" s="263" t="s">
        <v>6977</v>
      </c>
      <c r="FX460" s="263" t="s">
        <v>6977</v>
      </c>
      <c r="FY460" s="263" t="s">
        <v>6977</v>
      </c>
      <c r="FZ460" s="263" t="s">
        <v>6977</v>
      </c>
      <c r="GA460" s="263" t="s">
        <v>6977</v>
      </c>
      <c r="GB460" s="263" t="s">
        <v>6977</v>
      </c>
      <c r="GC460" s="263" t="s">
        <v>6977</v>
      </c>
      <c r="GD460" s="263" t="s">
        <v>6977</v>
      </c>
      <c r="GE460" s="263" t="s">
        <v>6977</v>
      </c>
      <c r="GF460" s="263" t="s">
        <v>6977</v>
      </c>
      <c r="GG460" s="263" t="s">
        <v>6977</v>
      </c>
      <c r="GH460" s="263" t="s">
        <v>6977</v>
      </c>
      <c r="GI460" s="263" t="s">
        <v>6977</v>
      </c>
      <c r="GJ460" s="263" t="s">
        <v>6977</v>
      </c>
      <c r="GK460" s="263" t="s">
        <v>6977</v>
      </c>
      <c r="GL460" s="263" t="s">
        <v>6977</v>
      </c>
      <c r="GM460" s="263" t="s">
        <v>6977</v>
      </c>
      <c r="GN460" s="263" t="s">
        <v>6977</v>
      </c>
      <c r="GO460" s="263" t="s">
        <v>6977</v>
      </c>
      <c r="GP460" s="263" t="s">
        <v>6977</v>
      </c>
      <c r="GQ460" s="263" t="s">
        <v>6977</v>
      </c>
      <c r="GR460" s="263" t="s">
        <v>6977</v>
      </c>
      <c r="GS460" s="263" t="s">
        <v>6977</v>
      </c>
      <c r="GT460" s="263" t="s">
        <v>6977</v>
      </c>
      <c r="GU460" s="263" t="s">
        <v>6977</v>
      </c>
      <c r="GV460" s="263" t="s">
        <v>6977</v>
      </c>
      <c r="GW460" s="263" t="s">
        <v>6977</v>
      </c>
      <c r="GX460" s="263" t="s">
        <v>6977</v>
      </c>
      <c r="GY460" s="263" t="s">
        <v>6977</v>
      </c>
      <c r="GZ460" s="263" t="s">
        <v>6977</v>
      </c>
      <c r="HA460" s="263" t="s">
        <v>6977</v>
      </c>
      <c r="HB460" s="263" t="s">
        <v>6977</v>
      </c>
      <c r="HC460" s="263" t="s">
        <v>6977</v>
      </c>
      <c r="HD460" s="263" t="s">
        <v>6977</v>
      </c>
      <c r="HE460" s="263" t="s">
        <v>6977</v>
      </c>
      <c r="HF460" s="263" t="s">
        <v>6977</v>
      </c>
      <c r="HG460" s="263" t="s">
        <v>6977</v>
      </c>
      <c r="HH460" s="263" t="s">
        <v>6977</v>
      </c>
      <c r="HI460" s="263" t="s">
        <v>6977</v>
      </c>
      <c r="HJ460" s="263" t="s">
        <v>6977</v>
      </c>
      <c r="HK460" s="263" t="s">
        <v>6977</v>
      </c>
      <c r="HL460" s="263" t="s">
        <v>6977</v>
      </c>
      <c r="HM460" s="263" t="s">
        <v>6977</v>
      </c>
      <c r="HN460" s="263" t="s">
        <v>6977</v>
      </c>
      <c r="HO460" s="263" t="s">
        <v>6977</v>
      </c>
      <c r="HP460" s="263" t="s">
        <v>6977</v>
      </c>
      <c r="HQ460" s="263" t="s">
        <v>6977</v>
      </c>
    </row>
    <row r="461" spans="3:225">
      <c r="C461" s="273"/>
      <c r="D461" s="212"/>
      <c r="E461" t="s">
        <v>7217</v>
      </c>
      <c r="F461" s="274" t="s">
        <v>7308</v>
      </c>
      <c r="G461" s="260" t="s">
        <v>7206</v>
      </c>
      <c r="H461" s="261" t="s">
        <v>7213</v>
      </c>
      <c r="I461" s="263">
        <v>127.44799999999999</v>
      </c>
      <c r="J461" s="263">
        <v>3270.6</v>
      </c>
      <c r="K461" s="263">
        <v>16.617999999999999</v>
      </c>
      <c r="L461" s="263" t="s">
        <v>135</v>
      </c>
      <c r="M461" s="263" t="s">
        <v>135</v>
      </c>
      <c r="N461" s="263">
        <v>-476</v>
      </c>
      <c r="O461" s="263">
        <v>7907</v>
      </c>
      <c r="P461" s="263">
        <v>7.9850000000000003</v>
      </c>
      <c r="Q461" s="263">
        <v>18.498999999999999</v>
      </c>
      <c r="R461" s="263">
        <v>1914</v>
      </c>
      <c r="S461" s="263">
        <v>193360</v>
      </c>
      <c r="T461" s="263">
        <v>33.259</v>
      </c>
      <c r="U461" s="263">
        <v>11</v>
      </c>
      <c r="V461" s="263" t="s">
        <v>135</v>
      </c>
      <c r="W461" s="263">
        <v>1491.5150000000001</v>
      </c>
      <c r="X461" s="263">
        <v>164.7</v>
      </c>
      <c r="Y461" s="263">
        <v>87.8</v>
      </c>
      <c r="Z461" s="263" t="s">
        <v>135</v>
      </c>
      <c r="AA461" s="263">
        <v>1050.2</v>
      </c>
      <c r="AB461" s="263" t="s">
        <v>135</v>
      </c>
      <c r="AC461" s="263">
        <v>2.9058000000000002</v>
      </c>
      <c r="AD461" s="263" t="s">
        <v>135</v>
      </c>
      <c r="AE461" s="263">
        <v>7663</v>
      </c>
      <c r="AF461" s="263">
        <v>3217.1255000000001</v>
      </c>
      <c r="AG461" s="263">
        <v>112.2</v>
      </c>
      <c r="AH461" s="263" t="s">
        <v>135</v>
      </c>
      <c r="AI461" s="263">
        <v>-12.428000000000001</v>
      </c>
      <c r="AJ461" s="263">
        <v>236676.07130000001</v>
      </c>
      <c r="AK461" s="263">
        <v>268.822</v>
      </c>
      <c r="AL461" s="263">
        <v>42520.849099999999</v>
      </c>
      <c r="AM461" s="263">
        <v>1361.9670000000001</v>
      </c>
      <c r="AN461" s="263">
        <v>9238.8410000000003</v>
      </c>
      <c r="AO461" s="263">
        <v>1352.461</v>
      </c>
      <c r="AP461" s="263" t="s">
        <v>135</v>
      </c>
      <c r="AQ461" s="263">
        <v>979.76990000000001</v>
      </c>
      <c r="AR461" s="263">
        <v>137654.93770000001</v>
      </c>
      <c r="AS461" s="263">
        <v>366.80399999999997</v>
      </c>
      <c r="AT461" s="263">
        <v>368.35</v>
      </c>
      <c r="AU461" s="263">
        <v>-95.394999999999996</v>
      </c>
      <c r="AV461" s="263" t="s">
        <v>135</v>
      </c>
      <c r="AW461" s="263">
        <v>7.9169999999999998</v>
      </c>
      <c r="AX461" s="263" t="s">
        <v>135</v>
      </c>
      <c r="AY461" s="263">
        <v>2014.4291000000001</v>
      </c>
      <c r="AZ461" s="263">
        <v>1055.6030000000001</v>
      </c>
      <c r="BA461" s="263">
        <v>-0.20219999999999999</v>
      </c>
      <c r="BB461" s="263">
        <v>14499.1049</v>
      </c>
      <c r="BC461" s="263" t="s">
        <v>135</v>
      </c>
      <c r="BD461" s="263" t="s">
        <v>135</v>
      </c>
      <c r="BE461" s="263">
        <v>1019.961</v>
      </c>
      <c r="BF461" s="263" t="s">
        <v>135</v>
      </c>
      <c r="BG461" s="263">
        <v>9027.2775999999994</v>
      </c>
      <c r="BH461" s="263">
        <v>38.694000000000003</v>
      </c>
      <c r="BI461" s="263">
        <v>6983.23</v>
      </c>
      <c r="BJ461" s="263">
        <v>-3.6305000000000001</v>
      </c>
      <c r="BK461" s="263">
        <v>49777.556499999999</v>
      </c>
      <c r="BL461" s="263">
        <v>60.377000000000002</v>
      </c>
      <c r="BM461" s="263">
        <v>715.06299999999999</v>
      </c>
      <c r="BN461" s="263">
        <v>1563.9839999999999</v>
      </c>
      <c r="BO461" s="263">
        <v>50431.610699999997</v>
      </c>
      <c r="BP461" s="263">
        <v>36490.936000000002</v>
      </c>
      <c r="BQ461" s="263">
        <v>17075.450199999999</v>
      </c>
      <c r="BR461" s="263">
        <v>33814.561800000003</v>
      </c>
      <c r="BS461" s="263">
        <v>2225.3609000000001</v>
      </c>
      <c r="BT461" s="263">
        <v>39573.3024</v>
      </c>
      <c r="BU461" s="263">
        <v>103094.34600000001</v>
      </c>
      <c r="BV461" s="263">
        <v>5885.9728999999998</v>
      </c>
      <c r="BW461" s="263">
        <v>3382.163</v>
      </c>
      <c r="BX461" s="263" t="s">
        <v>135</v>
      </c>
      <c r="BY461" s="263" t="s">
        <v>135</v>
      </c>
      <c r="BZ461" s="263" t="s">
        <v>135</v>
      </c>
      <c r="CA461" s="263" t="s">
        <v>135</v>
      </c>
      <c r="CB461" s="263" t="s">
        <v>135</v>
      </c>
      <c r="CC461" s="263">
        <v>1537.7252000000001</v>
      </c>
      <c r="CD461" s="263">
        <v>920.61590000000001</v>
      </c>
      <c r="CE461" s="263" t="s">
        <v>135</v>
      </c>
      <c r="CF461" s="263" t="s">
        <v>135</v>
      </c>
      <c r="CG461" s="263">
        <v>36603.670599999998</v>
      </c>
      <c r="CH461" s="263">
        <v>2217.3008</v>
      </c>
      <c r="CI461" s="263">
        <v>88.364000000000004</v>
      </c>
      <c r="CJ461" s="263">
        <v>19.167100000000001</v>
      </c>
      <c r="CK461" s="263" t="s">
        <v>135</v>
      </c>
      <c r="CL461" s="263">
        <v>29678.689200000001</v>
      </c>
      <c r="CM461" s="263">
        <v>81.000299999999996</v>
      </c>
      <c r="CN461" s="263">
        <v>-1.7749000000000001</v>
      </c>
      <c r="CO461" s="263">
        <v>26.797000000000001</v>
      </c>
      <c r="CP461" s="263">
        <v>-20.266999999999999</v>
      </c>
      <c r="CQ461" s="263" t="s">
        <v>135</v>
      </c>
      <c r="CR461" s="263" t="s">
        <v>135</v>
      </c>
      <c r="CS461" s="263">
        <v>1984.7674</v>
      </c>
      <c r="CT461" s="263">
        <v>82698.852599999998</v>
      </c>
      <c r="CU461" s="263">
        <v>174.90600000000001</v>
      </c>
      <c r="CV461" s="263" t="s">
        <v>135</v>
      </c>
      <c r="CW461" s="263">
        <v>248325.56280000001</v>
      </c>
      <c r="CX461" s="263">
        <v>1658.2688000000001</v>
      </c>
      <c r="CY461" s="263">
        <v>67868.324399999998</v>
      </c>
      <c r="CZ461" s="263">
        <v>139.4102</v>
      </c>
      <c r="DA461" s="263">
        <v>127244.56449999999</v>
      </c>
      <c r="DB461" s="263">
        <v>1632.442</v>
      </c>
      <c r="DC461" s="263" t="s">
        <v>135</v>
      </c>
      <c r="DD461" s="263">
        <v>397.91</v>
      </c>
      <c r="DE461" s="263">
        <v>1527.3417999999999</v>
      </c>
      <c r="DF461" s="263">
        <v>1278.1396</v>
      </c>
      <c r="DG461" s="263">
        <v>71730.941900000005</v>
      </c>
      <c r="DH461" s="263">
        <v>3.0571999999999999</v>
      </c>
      <c r="DI461" s="263" t="s">
        <v>135</v>
      </c>
      <c r="DJ461" s="263" t="s">
        <v>135</v>
      </c>
      <c r="DK461" s="263">
        <v>896.88400000000001</v>
      </c>
      <c r="DL461" s="263" t="s">
        <v>135</v>
      </c>
      <c r="DM461" s="263">
        <v>185.45500000000001</v>
      </c>
      <c r="DN461" s="263" t="s">
        <v>135</v>
      </c>
      <c r="DO461" s="263">
        <v>726.93600000000004</v>
      </c>
      <c r="DP461" s="263">
        <v>1289.4369999999999</v>
      </c>
      <c r="DQ461" s="263" t="s">
        <v>135</v>
      </c>
      <c r="DR461" s="263" t="s">
        <v>135</v>
      </c>
      <c r="DS461" s="263">
        <v>1018.776</v>
      </c>
      <c r="DT461" s="263" t="s">
        <v>135</v>
      </c>
      <c r="DU461" s="263" t="s">
        <v>135</v>
      </c>
      <c r="DV461" s="263">
        <v>792.01499999999999</v>
      </c>
      <c r="DW461" s="263">
        <v>36638.625999999997</v>
      </c>
      <c r="DX461" s="263">
        <v>4.0972</v>
      </c>
      <c r="DY461" s="263">
        <v>26814.318599999999</v>
      </c>
      <c r="DZ461" s="263">
        <v>1.5022</v>
      </c>
      <c r="EA461" s="263" t="s">
        <v>135</v>
      </c>
      <c r="EB461" s="263" t="s">
        <v>135</v>
      </c>
      <c r="EC461" s="263" t="s">
        <v>135</v>
      </c>
      <c r="ED461" s="263">
        <v>37.533999999999999</v>
      </c>
      <c r="EE461" s="263">
        <v>9260.5130000000008</v>
      </c>
      <c r="EF461" s="263">
        <v>25041.589</v>
      </c>
      <c r="EG461" s="263" t="s">
        <v>135</v>
      </c>
      <c r="EH461" s="263">
        <v>-1704</v>
      </c>
      <c r="EI461" s="263" t="s">
        <v>135</v>
      </c>
      <c r="EJ461" s="263" t="s">
        <v>135</v>
      </c>
      <c r="EK461" s="263">
        <v>238.64500000000001</v>
      </c>
      <c r="EL461" s="263">
        <v>174.71799999999999</v>
      </c>
      <c r="EM461" s="263" t="s">
        <v>135</v>
      </c>
      <c r="EN461" s="263">
        <v>665.56700000000001</v>
      </c>
      <c r="EO461" s="263">
        <v>-2.4554999999999998</v>
      </c>
      <c r="EP461" s="263" t="s">
        <v>6977</v>
      </c>
      <c r="EQ461" s="263" t="s">
        <v>6977</v>
      </c>
      <c r="ER461" s="263" t="s">
        <v>6977</v>
      </c>
      <c r="ES461" s="263" t="s">
        <v>6977</v>
      </c>
      <c r="ET461" s="263" t="s">
        <v>6977</v>
      </c>
      <c r="EU461" s="263" t="s">
        <v>6977</v>
      </c>
      <c r="EV461" s="263" t="s">
        <v>6977</v>
      </c>
      <c r="EW461" s="263" t="s">
        <v>6977</v>
      </c>
      <c r="EX461" s="263" t="s">
        <v>6977</v>
      </c>
      <c r="EY461" s="263" t="s">
        <v>6977</v>
      </c>
      <c r="EZ461" s="263" t="s">
        <v>6977</v>
      </c>
      <c r="FA461" s="263" t="s">
        <v>6977</v>
      </c>
      <c r="FB461" s="263" t="s">
        <v>6977</v>
      </c>
      <c r="FC461" s="263" t="s">
        <v>6977</v>
      </c>
      <c r="FD461" s="263" t="s">
        <v>6977</v>
      </c>
      <c r="FE461" s="263" t="s">
        <v>6977</v>
      </c>
      <c r="FF461" s="263" t="s">
        <v>6977</v>
      </c>
      <c r="FG461" s="263" t="s">
        <v>6977</v>
      </c>
      <c r="FH461" s="263" t="s">
        <v>6977</v>
      </c>
      <c r="FI461" s="263" t="s">
        <v>6977</v>
      </c>
      <c r="FJ461" s="263" t="s">
        <v>6977</v>
      </c>
      <c r="FK461" s="263" t="s">
        <v>6977</v>
      </c>
      <c r="FL461" s="263" t="s">
        <v>6977</v>
      </c>
      <c r="FM461" s="263" t="s">
        <v>6977</v>
      </c>
      <c r="FN461" s="263" t="s">
        <v>6977</v>
      </c>
      <c r="FO461" s="263" t="s">
        <v>6977</v>
      </c>
      <c r="FP461" s="263" t="s">
        <v>6977</v>
      </c>
      <c r="FQ461" s="263" t="s">
        <v>6977</v>
      </c>
      <c r="FR461" s="263" t="s">
        <v>6977</v>
      </c>
      <c r="FS461" s="263" t="s">
        <v>6977</v>
      </c>
      <c r="FT461" s="263" t="s">
        <v>6977</v>
      </c>
      <c r="FU461" s="263" t="s">
        <v>6977</v>
      </c>
      <c r="FV461" s="263" t="s">
        <v>6977</v>
      </c>
      <c r="FW461" s="263" t="s">
        <v>6977</v>
      </c>
      <c r="FX461" s="263" t="s">
        <v>6977</v>
      </c>
      <c r="FY461" s="263" t="s">
        <v>6977</v>
      </c>
      <c r="FZ461" s="263" t="s">
        <v>6977</v>
      </c>
      <c r="GA461" s="263" t="s">
        <v>6977</v>
      </c>
      <c r="GB461" s="263" t="s">
        <v>6977</v>
      </c>
      <c r="GC461" s="263" t="s">
        <v>6977</v>
      </c>
      <c r="GD461" s="263" t="s">
        <v>6977</v>
      </c>
      <c r="GE461" s="263" t="s">
        <v>6977</v>
      </c>
      <c r="GF461" s="263" t="s">
        <v>6977</v>
      </c>
      <c r="GG461" s="263" t="s">
        <v>6977</v>
      </c>
      <c r="GH461" s="263" t="s">
        <v>6977</v>
      </c>
      <c r="GI461" s="263" t="s">
        <v>6977</v>
      </c>
      <c r="GJ461" s="263" t="s">
        <v>6977</v>
      </c>
      <c r="GK461" s="263" t="s">
        <v>6977</v>
      </c>
      <c r="GL461" s="263" t="s">
        <v>6977</v>
      </c>
      <c r="GM461" s="263" t="s">
        <v>6977</v>
      </c>
      <c r="GN461" s="263" t="s">
        <v>6977</v>
      </c>
      <c r="GO461" s="263" t="s">
        <v>6977</v>
      </c>
      <c r="GP461" s="263" t="s">
        <v>6977</v>
      </c>
      <c r="GQ461" s="263" t="s">
        <v>6977</v>
      </c>
      <c r="GR461" s="263" t="s">
        <v>6977</v>
      </c>
      <c r="GS461" s="263" t="s">
        <v>6977</v>
      </c>
      <c r="GT461" s="263" t="s">
        <v>6977</v>
      </c>
      <c r="GU461" s="263" t="s">
        <v>6977</v>
      </c>
      <c r="GV461" s="263" t="s">
        <v>6977</v>
      </c>
      <c r="GW461" s="263" t="s">
        <v>6977</v>
      </c>
      <c r="GX461" s="263" t="s">
        <v>6977</v>
      </c>
      <c r="GY461" s="263" t="s">
        <v>6977</v>
      </c>
      <c r="GZ461" s="263" t="s">
        <v>6977</v>
      </c>
      <c r="HA461" s="263" t="s">
        <v>6977</v>
      </c>
      <c r="HB461" s="263" t="s">
        <v>6977</v>
      </c>
      <c r="HC461" s="263" t="s">
        <v>6977</v>
      </c>
      <c r="HD461" s="263" t="s">
        <v>6977</v>
      </c>
      <c r="HE461" s="263" t="s">
        <v>6977</v>
      </c>
      <c r="HF461" s="263" t="s">
        <v>6977</v>
      </c>
      <c r="HG461" s="263" t="s">
        <v>6977</v>
      </c>
      <c r="HH461" s="263" t="s">
        <v>6977</v>
      </c>
      <c r="HI461" s="263" t="s">
        <v>6977</v>
      </c>
      <c r="HJ461" s="263" t="s">
        <v>6977</v>
      </c>
      <c r="HK461" s="263" t="s">
        <v>6977</v>
      </c>
      <c r="HL461" s="263" t="s">
        <v>6977</v>
      </c>
      <c r="HM461" s="263" t="s">
        <v>6977</v>
      </c>
      <c r="HN461" s="263" t="s">
        <v>6977</v>
      </c>
      <c r="HO461" s="263" t="s">
        <v>6977</v>
      </c>
      <c r="HP461" s="263" t="s">
        <v>6977</v>
      </c>
      <c r="HQ461" s="263" t="s">
        <v>6977</v>
      </c>
    </row>
    <row r="462" spans="3:225">
      <c r="C462" s="229"/>
      <c r="E462" s="229" t="s">
        <v>7258</v>
      </c>
      <c r="F462" s="235" t="s">
        <v>7309</v>
      </c>
      <c r="G462" s="260" t="s">
        <v>6824</v>
      </c>
      <c r="H462" s="261" t="s">
        <v>7260</v>
      </c>
      <c r="I462" s="263" t="s">
        <v>135</v>
      </c>
      <c r="J462" s="263">
        <v>3289.7860000000001</v>
      </c>
      <c r="K462" s="263" t="s">
        <v>135</v>
      </c>
      <c r="L462" s="263" t="s">
        <v>135</v>
      </c>
      <c r="M462" s="263" t="s">
        <v>135</v>
      </c>
      <c r="N462" s="263">
        <v>-209.3</v>
      </c>
      <c r="O462" s="263">
        <v>-494.5</v>
      </c>
      <c r="P462" s="263" t="s">
        <v>135</v>
      </c>
      <c r="Q462" s="263" t="s">
        <v>135</v>
      </c>
      <c r="R462" s="263">
        <v>1337</v>
      </c>
      <c r="S462" s="263" t="s">
        <v>135</v>
      </c>
      <c r="T462" s="263" t="s">
        <v>135</v>
      </c>
      <c r="U462" s="263" t="s">
        <v>135</v>
      </c>
      <c r="V462" s="263" t="s">
        <v>135</v>
      </c>
      <c r="W462" s="263" t="s">
        <v>135</v>
      </c>
      <c r="X462" s="263" t="s">
        <v>135</v>
      </c>
      <c r="Y462" s="263" t="s">
        <v>135</v>
      </c>
      <c r="Z462" s="263" t="s">
        <v>135</v>
      </c>
      <c r="AA462" s="263">
        <v>1296</v>
      </c>
      <c r="AB462" s="263" t="s">
        <v>135</v>
      </c>
      <c r="AC462" s="263" t="s">
        <v>135</v>
      </c>
      <c r="AD462" s="263" t="s">
        <v>135</v>
      </c>
      <c r="AE462" s="263" t="s">
        <v>135</v>
      </c>
      <c r="AF462" s="263" t="s">
        <v>135</v>
      </c>
      <c r="AG462" s="263" t="s">
        <v>135</v>
      </c>
      <c r="AH462" s="263" t="s">
        <v>135</v>
      </c>
      <c r="AI462" s="263" t="s">
        <v>135</v>
      </c>
      <c r="AJ462" s="263" t="s">
        <v>135</v>
      </c>
      <c r="AK462" s="263" t="s">
        <v>135</v>
      </c>
      <c r="AL462" s="263" t="s">
        <v>135</v>
      </c>
      <c r="AM462" s="263" t="s">
        <v>135</v>
      </c>
      <c r="AN462" s="263" t="s">
        <v>135</v>
      </c>
      <c r="AO462" s="263" t="s">
        <v>135</v>
      </c>
      <c r="AP462" s="263" t="s">
        <v>135</v>
      </c>
      <c r="AQ462" s="263" t="s">
        <v>135</v>
      </c>
      <c r="AR462" s="263" t="s">
        <v>135</v>
      </c>
      <c r="AS462" s="263" t="s">
        <v>135</v>
      </c>
      <c r="AT462" s="263" t="s">
        <v>135</v>
      </c>
      <c r="AU462" s="263">
        <v>-116.571</v>
      </c>
      <c r="AV462" s="263" t="s">
        <v>135</v>
      </c>
      <c r="AW462" s="263" t="s">
        <v>135</v>
      </c>
      <c r="AX462" s="263" t="s">
        <v>135</v>
      </c>
      <c r="AY462" s="263" t="s">
        <v>135</v>
      </c>
      <c r="AZ462" s="263">
        <v>583.5</v>
      </c>
      <c r="BA462" s="263" t="s">
        <v>135</v>
      </c>
      <c r="BB462" s="263" t="s">
        <v>135</v>
      </c>
      <c r="BC462" s="263" t="s">
        <v>135</v>
      </c>
      <c r="BD462" s="263" t="s">
        <v>135</v>
      </c>
      <c r="BE462" s="263" t="s">
        <v>135</v>
      </c>
      <c r="BF462" s="263" t="s">
        <v>135</v>
      </c>
      <c r="BG462" s="263" t="s">
        <v>135</v>
      </c>
      <c r="BH462" s="263" t="s">
        <v>135</v>
      </c>
      <c r="BI462" s="263" t="s">
        <v>135</v>
      </c>
      <c r="BJ462" s="263" t="s">
        <v>135</v>
      </c>
      <c r="BK462" s="263" t="s">
        <v>135</v>
      </c>
      <c r="BL462" s="263">
        <v>52.5</v>
      </c>
      <c r="BM462" s="263">
        <v>721.72699999999998</v>
      </c>
      <c r="BN462" s="263" t="s">
        <v>135</v>
      </c>
      <c r="BO462" s="263" t="s">
        <v>135</v>
      </c>
      <c r="BP462" s="263" t="s">
        <v>135</v>
      </c>
      <c r="BQ462" s="263" t="s">
        <v>135</v>
      </c>
      <c r="BR462" s="263" t="s">
        <v>135</v>
      </c>
      <c r="BS462" s="263" t="s">
        <v>135</v>
      </c>
      <c r="BT462" s="263" t="s">
        <v>135</v>
      </c>
      <c r="BU462" s="263" t="s">
        <v>135</v>
      </c>
      <c r="BV462" s="263">
        <v>6867</v>
      </c>
      <c r="BW462" s="263" t="s">
        <v>135</v>
      </c>
      <c r="BX462" s="263" t="s">
        <v>135</v>
      </c>
      <c r="BY462" s="263" t="s">
        <v>135</v>
      </c>
      <c r="BZ462" s="263" t="s">
        <v>135</v>
      </c>
      <c r="CA462" s="263" t="s">
        <v>135</v>
      </c>
      <c r="CB462" s="263" t="s">
        <v>135</v>
      </c>
      <c r="CC462" s="263">
        <v>3240</v>
      </c>
      <c r="CD462" s="263" t="s">
        <v>135</v>
      </c>
      <c r="CE462" s="263" t="s">
        <v>135</v>
      </c>
      <c r="CF462" s="263" t="s">
        <v>135</v>
      </c>
      <c r="CG462" s="263" t="s">
        <v>135</v>
      </c>
      <c r="CH462" s="263" t="s">
        <v>135</v>
      </c>
      <c r="CI462" s="263" t="s">
        <v>135</v>
      </c>
      <c r="CJ462" s="263" t="s">
        <v>135</v>
      </c>
      <c r="CK462" s="263" t="s">
        <v>135</v>
      </c>
      <c r="CL462" s="263" t="s">
        <v>135</v>
      </c>
      <c r="CM462" s="263" t="s">
        <v>135</v>
      </c>
      <c r="CN462" s="263" t="s">
        <v>135</v>
      </c>
      <c r="CO462" s="263" t="s">
        <v>135</v>
      </c>
      <c r="CP462" s="263" t="s">
        <v>135</v>
      </c>
      <c r="CQ462" s="263">
        <v>1630</v>
      </c>
      <c r="CR462" s="263" t="s">
        <v>135</v>
      </c>
      <c r="CS462" s="263" t="s">
        <v>135</v>
      </c>
      <c r="CT462" s="263" t="s">
        <v>135</v>
      </c>
      <c r="CU462" s="263">
        <v>172</v>
      </c>
      <c r="CV462" s="263" t="s">
        <v>135</v>
      </c>
      <c r="CW462" s="263" t="s">
        <v>135</v>
      </c>
      <c r="CX462" s="263" t="s">
        <v>135</v>
      </c>
      <c r="CY462" s="263" t="s">
        <v>135</v>
      </c>
      <c r="CZ462" s="263" t="s">
        <v>135</v>
      </c>
      <c r="DA462" s="263" t="s">
        <v>135</v>
      </c>
      <c r="DB462" s="263" t="s">
        <v>135</v>
      </c>
      <c r="DC462" s="263" t="s">
        <v>135</v>
      </c>
      <c r="DD462" s="263" t="s">
        <v>135</v>
      </c>
      <c r="DE462" s="263" t="s">
        <v>135</v>
      </c>
      <c r="DF462" s="263" t="s">
        <v>135</v>
      </c>
      <c r="DG462" s="263" t="s">
        <v>135</v>
      </c>
      <c r="DH462" s="263" t="s">
        <v>135</v>
      </c>
      <c r="DI462" s="263" t="s">
        <v>135</v>
      </c>
      <c r="DJ462" s="263" t="s">
        <v>135</v>
      </c>
      <c r="DK462" s="263" t="s">
        <v>135</v>
      </c>
      <c r="DL462" s="263" t="s">
        <v>135</v>
      </c>
      <c r="DM462" s="263">
        <v>214.286</v>
      </c>
      <c r="DN462" s="263" t="s">
        <v>135</v>
      </c>
      <c r="DO462" s="263">
        <v>738</v>
      </c>
      <c r="DP462" s="263" t="s">
        <v>135</v>
      </c>
      <c r="DQ462" s="263" t="s">
        <v>135</v>
      </c>
      <c r="DR462" s="263" t="s">
        <v>135</v>
      </c>
      <c r="DS462" s="263" t="s">
        <v>135</v>
      </c>
      <c r="DT462" s="263" t="s">
        <v>135</v>
      </c>
      <c r="DU462" s="263" t="s">
        <v>135</v>
      </c>
      <c r="DV462" s="263">
        <v>985.36400000000003</v>
      </c>
      <c r="DW462" s="263" t="s">
        <v>135</v>
      </c>
      <c r="DX462" s="263">
        <v>4.0972</v>
      </c>
      <c r="DY462" s="263" t="s">
        <v>135</v>
      </c>
      <c r="DZ462" s="263" t="s">
        <v>135</v>
      </c>
      <c r="EA462" s="263" t="s">
        <v>135</v>
      </c>
      <c r="EB462" s="263" t="s">
        <v>135</v>
      </c>
      <c r="EC462" s="263" t="s">
        <v>135</v>
      </c>
      <c r="ED462" s="263" t="s">
        <v>135</v>
      </c>
      <c r="EE462" s="263" t="s">
        <v>135</v>
      </c>
      <c r="EF462" s="263" t="s">
        <v>135</v>
      </c>
      <c r="EG462" s="263" t="s">
        <v>135</v>
      </c>
      <c r="EH462" s="263">
        <v>-1394</v>
      </c>
      <c r="EI462" s="263" t="s">
        <v>135</v>
      </c>
      <c r="EJ462" s="263" t="s">
        <v>135</v>
      </c>
      <c r="EK462" s="263" t="s">
        <v>135</v>
      </c>
      <c r="EL462" s="263" t="s">
        <v>135</v>
      </c>
      <c r="EM462" s="263">
        <v>656</v>
      </c>
      <c r="EN462" s="263">
        <v>643</v>
      </c>
      <c r="EO462" s="263" t="s">
        <v>135</v>
      </c>
      <c r="EP462" s="263" t="s">
        <v>6977</v>
      </c>
      <c r="EQ462" s="263" t="s">
        <v>6977</v>
      </c>
      <c r="ER462" s="263" t="s">
        <v>6977</v>
      </c>
      <c r="ES462" s="263" t="s">
        <v>6977</v>
      </c>
      <c r="ET462" s="263" t="s">
        <v>6977</v>
      </c>
      <c r="EU462" s="263" t="s">
        <v>6977</v>
      </c>
      <c r="EV462" s="263" t="s">
        <v>6977</v>
      </c>
      <c r="EW462" s="263" t="s">
        <v>6977</v>
      </c>
      <c r="EX462" s="263" t="s">
        <v>6977</v>
      </c>
      <c r="EY462" s="263" t="s">
        <v>6977</v>
      </c>
      <c r="EZ462" s="263" t="s">
        <v>6977</v>
      </c>
      <c r="FA462" s="263" t="s">
        <v>6977</v>
      </c>
      <c r="FB462" s="263" t="s">
        <v>6977</v>
      </c>
      <c r="FC462" s="263" t="s">
        <v>6977</v>
      </c>
      <c r="FD462" s="263" t="s">
        <v>6977</v>
      </c>
      <c r="FE462" s="263" t="s">
        <v>6977</v>
      </c>
      <c r="FF462" s="263" t="s">
        <v>6977</v>
      </c>
      <c r="FG462" s="263" t="s">
        <v>6977</v>
      </c>
      <c r="FH462" s="263" t="s">
        <v>6977</v>
      </c>
      <c r="FI462" s="263" t="s">
        <v>6977</v>
      </c>
      <c r="FJ462" s="263" t="s">
        <v>6977</v>
      </c>
      <c r="FK462" s="263" t="s">
        <v>6977</v>
      </c>
      <c r="FL462" s="263" t="s">
        <v>6977</v>
      </c>
      <c r="FM462" s="263" t="s">
        <v>6977</v>
      </c>
      <c r="FN462" s="263" t="s">
        <v>6977</v>
      </c>
      <c r="FO462" s="263" t="s">
        <v>6977</v>
      </c>
      <c r="FP462" s="263" t="s">
        <v>6977</v>
      </c>
      <c r="FQ462" s="263" t="s">
        <v>6977</v>
      </c>
      <c r="FR462" s="263" t="s">
        <v>6977</v>
      </c>
      <c r="FS462" s="263" t="s">
        <v>6977</v>
      </c>
      <c r="FT462" s="263" t="s">
        <v>6977</v>
      </c>
      <c r="FU462" s="263" t="s">
        <v>6977</v>
      </c>
      <c r="FV462" s="263" t="s">
        <v>6977</v>
      </c>
      <c r="FW462" s="263" t="s">
        <v>6977</v>
      </c>
      <c r="FX462" s="263" t="s">
        <v>6977</v>
      </c>
      <c r="FY462" s="263" t="s">
        <v>6977</v>
      </c>
      <c r="FZ462" s="263" t="s">
        <v>6977</v>
      </c>
      <c r="GA462" s="263" t="s">
        <v>6977</v>
      </c>
      <c r="GB462" s="263" t="s">
        <v>6977</v>
      </c>
      <c r="GC462" s="263" t="s">
        <v>6977</v>
      </c>
      <c r="GD462" s="263" t="s">
        <v>6977</v>
      </c>
      <c r="GE462" s="263" t="s">
        <v>6977</v>
      </c>
      <c r="GF462" s="263" t="s">
        <v>6977</v>
      </c>
      <c r="GG462" s="263" t="s">
        <v>6977</v>
      </c>
      <c r="GH462" s="263" t="s">
        <v>6977</v>
      </c>
      <c r="GI462" s="263" t="s">
        <v>6977</v>
      </c>
      <c r="GJ462" s="263" t="s">
        <v>6977</v>
      </c>
      <c r="GK462" s="263" t="s">
        <v>6977</v>
      </c>
      <c r="GL462" s="263" t="s">
        <v>6977</v>
      </c>
      <c r="GM462" s="263" t="s">
        <v>6977</v>
      </c>
      <c r="GN462" s="263" t="s">
        <v>6977</v>
      </c>
      <c r="GO462" s="263" t="s">
        <v>6977</v>
      </c>
      <c r="GP462" s="263" t="s">
        <v>6977</v>
      </c>
      <c r="GQ462" s="263" t="s">
        <v>6977</v>
      </c>
      <c r="GR462" s="263" t="s">
        <v>6977</v>
      </c>
      <c r="GS462" s="263" t="s">
        <v>6977</v>
      </c>
      <c r="GT462" s="263" t="s">
        <v>6977</v>
      </c>
      <c r="GU462" s="263" t="s">
        <v>6977</v>
      </c>
      <c r="GV462" s="263" t="s">
        <v>6977</v>
      </c>
      <c r="GW462" s="263" t="s">
        <v>6977</v>
      </c>
      <c r="GX462" s="263" t="s">
        <v>6977</v>
      </c>
      <c r="GY462" s="263" t="s">
        <v>6977</v>
      </c>
      <c r="GZ462" s="263" t="s">
        <v>6977</v>
      </c>
      <c r="HA462" s="263" t="s">
        <v>6977</v>
      </c>
      <c r="HB462" s="263" t="s">
        <v>6977</v>
      </c>
      <c r="HC462" s="263" t="s">
        <v>6977</v>
      </c>
      <c r="HD462" s="263" t="s">
        <v>6977</v>
      </c>
      <c r="HE462" s="263" t="s">
        <v>6977</v>
      </c>
      <c r="HF462" s="263" t="s">
        <v>6977</v>
      </c>
      <c r="HG462" s="263" t="s">
        <v>6977</v>
      </c>
      <c r="HH462" s="263" t="s">
        <v>6977</v>
      </c>
      <c r="HI462" s="263" t="s">
        <v>6977</v>
      </c>
      <c r="HJ462" s="263" t="s">
        <v>6977</v>
      </c>
      <c r="HK462" s="263" t="s">
        <v>6977</v>
      </c>
      <c r="HL462" s="263" t="s">
        <v>6977</v>
      </c>
      <c r="HM462" s="263" t="s">
        <v>6977</v>
      </c>
      <c r="HN462" s="263" t="s">
        <v>6977</v>
      </c>
      <c r="HO462" s="263" t="s">
        <v>6977</v>
      </c>
      <c r="HP462" s="263" t="s">
        <v>6977</v>
      </c>
      <c r="HQ462" s="263" t="s">
        <v>6977</v>
      </c>
    </row>
    <row r="463" spans="3:225">
      <c r="C463" s="229"/>
      <c r="E463" s="229" t="s">
        <v>7261</v>
      </c>
      <c r="F463" s="235" t="s">
        <v>7309</v>
      </c>
      <c r="G463" s="260" t="s">
        <v>6824</v>
      </c>
      <c r="H463" s="261" t="s">
        <v>7262</v>
      </c>
      <c r="I463" s="263" t="s">
        <v>135</v>
      </c>
      <c r="J463" s="263">
        <v>3146</v>
      </c>
      <c r="K463" s="263" t="s">
        <v>135</v>
      </c>
      <c r="L463" s="263" t="s">
        <v>135</v>
      </c>
      <c r="M463" s="263" t="s">
        <v>135</v>
      </c>
      <c r="N463" s="263">
        <v>1805</v>
      </c>
      <c r="O463" s="263">
        <v>2029.5</v>
      </c>
      <c r="P463" s="263" t="s">
        <v>135</v>
      </c>
      <c r="Q463" s="263" t="s">
        <v>135</v>
      </c>
      <c r="R463" s="263">
        <v>1237.5</v>
      </c>
      <c r="S463" s="263" t="s">
        <v>135</v>
      </c>
      <c r="T463" s="263" t="s">
        <v>135</v>
      </c>
      <c r="U463" s="263" t="s">
        <v>135</v>
      </c>
      <c r="V463" s="263" t="s">
        <v>135</v>
      </c>
      <c r="W463" s="263" t="s">
        <v>135</v>
      </c>
      <c r="X463" s="263" t="s">
        <v>135</v>
      </c>
      <c r="Y463" s="263" t="s">
        <v>135</v>
      </c>
      <c r="Z463" s="263" t="s">
        <v>135</v>
      </c>
      <c r="AA463" s="263">
        <v>1928.7139999999999</v>
      </c>
      <c r="AB463" s="263" t="s">
        <v>135</v>
      </c>
      <c r="AC463" s="263" t="s">
        <v>135</v>
      </c>
      <c r="AD463" s="263" t="s">
        <v>135</v>
      </c>
      <c r="AE463" s="263" t="s">
        <v>135</v>
      </c>
      <c r="AF463" s="263" t="s">
        <v>135</v>
      </c>
      <c r="AG463" s="263" t="s">
        <v>135</v>
      </c>
      <c r="AH463" s="263" t="s">
        <v>135</v>
      </c>
      <c r="AI463" s="263" t="s">
        <v>135</v>
      </c>
      <c r="AJ463" s="263" t="s">
        <v>135</v>
      </c>
      <c r="AK463" s="263" t="s">
        <v>135</v>
      </c>
      <c r="AL463" s="263" t="s">
        <v>135</v>
      </c>
      <c r="AM463" s="263" t="s">
        <v>135</v>
      </c>
      <c r="AN463" s="263" t="s">
        <v>135</v>
      </c>
      <c r="AO463" s="263" t="s">
        <v>135</v>
      </c>
      <c r="AP463" s="263" t="s">
        <v>135</v>
      </c>
      <c r="AQ463" s="263" t="s">
        <v>135</v>
      </c>
      <c r="AR463" s="263" t="s">
        <v>135</v>
      </c>
      <c r="AS463" s="263" t="s">
        <v>135</v>
      </c>
      <c r="AT463" s="263" t="s">
        <v>135</v>
      </c>
      <c r="AU463" s="263">
        <v>-115.557</v>
      </c>
      <c r="AV463" s="263" t="s">
        <v>135</v>
      </c>
      <c r="AW463" s="263" t="s">
        <v>135</v>
      </c>
      <c r="AX463" s="263" t="s">
        <v>135</v>
      </c>
      <c r="AY463" s="263" t="s">
        <v>135</v>
      </c>
      <c r="AZ463" s="263">
        <v>795.41700000000003</v>
      </c>
      <c r="BA463" s="263" t="s">
        <v>135</v>
      </c>
      <c r="BB463" s="263" t="s">
        <v>135</v>
      </c>
      <c r="BC463" s="263" t="s">
        <v>135</v>
      </c>
      <c r="BD463" s="263" t="s">
        <v>135</v>
      </c>
      <c r="BE463" s="263" t="s">
        <v>135</v>
      </c>
      <c r="BF463" s="263" t="s">
        <v>135</v>
      </c>
      <c r="BG463" s="263" t="s">
        <v>135</v>
      </c>
      <c r="BH463" s="263" t="s">
        <v>135</v>
      </c>
      <c r="BI463" s="263" t="s">
        <v>135</v>
      </c>
      <c r="BJ463" s="263" t="s">
        <v>135</v>
      </c>
      <c r="BK463" s="263" t="s">
        <v>135</v>
      </c>
      <c r="BL463" s="263">
        <v>24.5</v>
      </c>
      <c r="BM463" s="263">
        <v>730.2</v>
      </c>
      <c r="BN463" s="263" t="s">
        <v>135</v>
      </c>
      <c r="BO463" s="263" t="s">
        <v>135</v>
      </c>
      <c r="BP463" s="263" t="s">
        <v>135</v>
      </c>
      <c r="BQ463" s="263" t="s">
        <v>135</v>
      </c>
      <c r="BR463" s="263" t="s">
        <v>135</v>
      </c>
      <c r="BS463" s="263" t="s">
        <v>135</v>
      </c>
      <c r="BT463" s="263" t="s">
        <v>135</v>
      </c>
      <c r="BU463" s="263" t="s">
        <v>135</v>
      </c>
      <c r="BV463" s="263">
        <v>8040</v>
      </c>
      <c r="BW463" s="263" t="s">
        <v>135</v>
      </c>
      <c r="BX463" s="263" t="s">
        <v>135</v>
      </c>
      <c r="BY463" s="263" t="s">
        <v>135</v>
      </c>
      <c r="BZ463" s="263" t="s">
        <v>135</v>
      </c>
      <c r="CA463" s="263" t="s">
        <v>135</v>
      </c>
      <c r="CB463" s="263" t="s">
        <v>135</v>
      </c>
      <c r="CC463" s="263">
        <v>3404</v>
      </c>
      <c r="CD463" s="263" t="s">
        <v>135</v>
      </c>
      <c r="CE463" s="263" t="s">
        <v>135</v>
      </c>
      <c r="CF463" s="263" t="s">
        <v>135</v>
      </c>
      <c r="CG463" s="263" t="s">
        <v>135</v>
      </c>
      <c r="CH463" s="263" t="s">
        <v>135</v>
      </c>
      <c r="CI463" s="263" t="s">
        <v>135</v>
      </c>
      <c r="CJ463" s="263" t="s">
        <v>135</v>
      </c>
      <c r="CK463" s="263" t="s">
        <v>135</v>
      </c>
      <c r="CL463" s="263" t="s">
        <v>135</v>
      </c>
      <c r="CM463" s="263" t="s">
        <v>135</v>
      </c>
      <c r="CN463" s="263" t="s">
        <v>135</v>
      </c>
      <c r="CO463" s="263" t="s">
        <v>135</v>
      </c>
      <c r="CP463" s="263" t="s">
        <v>135</v>
      </c>
      <c r="CQ463" s="263">
        <v>1433.5</v>
      </c>
      <c r="CR463" s="263" t="s">
        <v>135</v>
      </c>
      <c r="CS463" s="263" t="s">
        <v>135</v>
      </c>
      <c r="CT463" s="263" t="s">
        <v>135</v>
      </c>
      <c r="CU463" s="263">
        <v>189</v>
      </c>
      <c r="CV463" s="263" t="s">
        <v>135</v>
      </c>
      <c r="CW463" s="263" t="s">
        <v>135</v>
      </c>
      <c r="CX463" s="263" t="s">
        <v>135</v>
      </c>
      <c r="CY463" s="263" t="s">
        <v>135</v>
      </c>
      <c r="CZ463" s="263" t="s">
        <v>135</v>
      </c>
      <c r="DA463" s="263" t="s">
        <v>135</v>
      </c>
      <c r="DB463" s="263" t="s">
        <v>135</v>
      </c>
      <c r="DC463" s="263" t="s">
        <v>135</v>
      </c>
      <c r="DD463" s="263" t="s">
        <v>135</v>
      </c>
      <c r="DE463" s="263" t="s">
        <v>135</v>
      </c>
      <c r="DF463" s="263" t="s">
        <v>135</v>
      </c>
      <c r="DG463" s="263" t="s">
        <v>135</v>
      </c>
      <c r="DH463" s="263" t="s">
        <v>135</v>
      </c>
      <c r="DI463" s="263" t="s">
        <v>135</v>
      </c>
      <c r="DJ463" s="263" t="s">
        <v>135</v>
      </c>
      <c r="DK463" s="263" t="s">
        <v>135</v>
      </c>
      <c r="DL463" s="263" t="s">
        <v>135</v>
      </c>
      <c r="DM463" s="263">
        <v>263.714</v>
      </c>
      <c r="DN463" s="263" t="s">
        <v>135</v>
      </c>
      <c r="DO463" s="263">
        <v>729</v>
      </c>
      <c r="DP463" s="263" t="s">
        <v>135</v>
      </c>
      <c r="DQ463" s="263" t="s">
        <v>135</v>
      </c>
      <c r="DR463" s="263" t="s">
        <v>135</v>
      </c>
      <c r="DS463" s="263" t="s">
        <v>135</v>
      </c>
      <c r="DT463" s="263" t="s">
        <v>135</v>
      </c>
      <c r="DU463" s="263" t="s">
        <v>135</v>
      </c>
      <c r="DV463" s="263">
        <v>1227.7270000000001</v>
      </c>
      <c r="DW463" s="263" t="s">
        <v>135</v>
      </c>
      <c r="DX463" s="263" t="s">
        <v>135</v>
      </c>
      <c r="DY463" s="263" t="s">
        <v>135</v>
      </c>
      <c r="DZ463" s="263" t="s">
        <v>135</v>
      </c>
      <c r="EA463" s="263" t="s">
        <v>135</v>
      </c>
      <c r="EB463" s="263" t="s">
        <v>135</v>
      </c>
      <c r="EC463" s="263" t="s">
        <v>135</v>
      </c>
      <c r="ED463" s="263" t="s">
        <v>135</v>
      </c>
      <c r="EE463" s="263" t="s">
        <v>135</v>
      </c>
      <c r="EF463" s="263" t="s">
        <v>135</v>
      </c>
      <c r="EG463" s="263" t="s">
        <v>135</v>
      </c>
      <c r="EH463" s="263">
        <v>-1550.6670000000001</v>
      </c>
      <c r="EI463" s="263" t="s">
        <v>135</v>
      </c>
      <c r="EJ463" s="263" t="s">
        <v>135</v>
      </c>
      <c r="EK463" s="263" t="s">
        <v>135</v>
      </c>
      <c r="EL463" s="263" t="s">
        <v>135</v>
      </c>
      <c r="EM463" s="263">
        <v>1020</v>
      </c>
      <c r="EN463" s="263">
        <v>604</v>
      </c>
      <c r="EO463" s="263" t="s">
        <v>135</v>
      </c>
      <c r="EP463" s="263" t="s">
        <v>6977</v>
      </c>
      <c r="EQ463" s="263" t="s">
        <v>6977</v>
      </c>
      <c r="ER463" s="263" t="s">
        <v>6977</v>
      </c>
      <c r="ES463" s="263" t="s">
        <v>6977</v>
      </c>
      <c r="ET463" s="263" t="s">
        <v>6977</v>
      </c>
      <c r="EU463" s="263" t="s">
        <v>6977</v>
      </c>
      <c r="EV463" s="263" t="s">
        <v>6977</v>
      </c>
      <c r="EW463" s="263" t="s">
        <v>6977</v>
      </c>
      <c r="EX463" s="263" t="s">
        <v>6977</v>
      </c>
      <c r="EY463" s="263" t="s">
        <v>6977</v>
      </c>
      <c r="EZ463" s="263" t="s">
        <v>6977</v>
      </c>
      <c r="FA463" s="263" t="s">
        <v>6977</v>
      </c>
      <c r="FB463" s="263" t="s">
        <v>6977</v>
      </c>
      <c r="FC463" s="263" t="s">
        <v>6977</v>
      </c>
      <c r="FD463" s="263" t="s">
        <v>6977</v>
      </c>
      <c r="FE463" s="263" t="s">
        <v>6977</v>
      </c>
      <c r="FF463" s="263" t="s">
        <v>6977</v>
      </c>
      <c r="FG463" s="263" t="s">
        <v>6977</v>
      </c>
      <c r="FH463" s="263" t="s">
        <v>6977</v>
      </c>
      <c r="FI463" s="263" t="s">
        <v>6977</v>
      </c>
      <c r="FJ463" s="263" t="s">
        <v>6977</v>
      </c>
      <c r="FK463" s="263" t="s">
        <v>6977</v>
      </c>
      <c r="FL463" s="263" t="s">
        <v>6977</v>
      </c>
      <c r="FM463" s="263" t="s">
        <v>6977</v>
      </c>
      <c r="FN463" s="263" t="s">
        <v>6977</v>
      </c>
      <c r="FO463" s="263" t="s">
        <v>6977</v>
      </c>
      <c r="FP463" s="263" t="s">
        <v>6977</v>
      </c>
      <c r="FQ463" s="263" t="s">
        <v>6977</v>
      </c>
      <c r="FR463" s="263" t="s">
        <v>6977</v>
      </c>
      <c r="FS463" s="263" t="s">
        <v>6977</v>
      </c>
      <c r="FT463" s="263" t="s">
        <v>6977</v>
      </c>
      <c r="FU463" s="263" t="s">
        <v>6977</v>
      </c>
      <c r="FV463" s="263" t="s">
        <v>6977</v>
      </c>
      <c r="FW463" s="263" t="s">
        <v>6977</v>
      </c>
      <c r="FX463" s="263" t="s">
        <v>6977</v>
      </c>
      <c r="FY463" s="263" t="s">
        <v>6977</v>
      </c>
      <c r="FZ463" s="263" t="s">
        <v>6977</v>
      </c>
      <c r="GA463" s="263" t="s">
        <v>6977</v>
      </c>
      <c r="GB463" s="263" t="s">
        <v>6977</v>
      </c>
      <c r="GC463" s="263" t="s">
        <v>6977</v>
      </c>
      <c r="GD463" s="263" t="s">
        <v>6977</v>
      </c>
      <c r="GE463" s="263" t="s">
        <v>6977</v>
      </c>
      <c r="GF463" s="263" t="s">
        <v>6977</v>
      </c>
      <c r="GG463" s="263" t="s">
        <v>6977</v>
      </c>
      <c r="GH463" s="263" t="s">
        <v>6977</v>
      </c>
      <c r="GI463" s="263" t="s">
        <v>6977</v>
      </c>
      <c r="GJ463" s="263" t="s">
        <v>6977</v>
      </c>
      <c r="GK463" s="263" t="s">
        <v>6977</v>
      </c>
      <c r="GL463" s="263" t="s">
        <v>6977</v>
      </c>
      <c r="GM463" s="263" t="s">
        <v>6977</v>
      </c>
      <c r="GN463" s="263" t="s">
        <v>6977</v>
      </c>
      <c r="GO463" s="263" t="s">
        <v>6977</v>
      </c>
      <c r="GP463" s="263" t="s">
        <v>6977</v>
      </c>
      <c r="GQ463" s="263" t="s">
        <v>6977</v>
      </c>
      <c r="GR463" s="263" t="s">
        <v>6977</v>
      </c>
      <c r="GS463" s="263" t="s">
        <v>6977</v>
      </c>
      <c r="GT463" s="263" t="s">
        <v>6977</v>
      </c>
      <c r="GU463" s="263" t="s">
        <v>6977</v>
      </c>
      <c r="GV463" s="263" t="s">
        <v>6977</v>
      </c>
      <c r="GW463" s="263" t="s">
        <v>6977</v>
      </c>
      <c r="GX463" s="263" t="s">
        <v>6977</v>
      </c>
      <c r="GY463" s="263" t="s">
        <v>6977</v>
      </c>
      <c r="GZ463" s="263" t="s">
        <v>6977</v>
      </c>
      <c r="HA463" s="263" t="s">
        <v>6977</v>
      </c>
      <c r="HB463" s="263" t="s">
        <v>6977</v>
      </c>
      <c r="HC463" s="263" t="s">
        <v>6977</v>
      </c>
      <c r="HD463" s="263" t="s">
        <v>6977</v>
      </c>
      <c r="HE463" s="263" t="s">
        <v>6977</v>
      </c>
      <c r="HF463" s="263" t="s">
        <v>6977</v>
      </c>
      <c r="HG463" s="263" t="s">
        <v>6977</v>
      </c>
      <c r="HH463" s="263" t="s">
        <v>6977</v>
      </c>
      <c r="HI463" s="263" t="s">
        <v>6977</v>
      </c>
      <c r="HJ463" s="263" t="s">
        <v>6977</v>
      </c>
      <c r="HK463" s="263" t="s">
        <v>6977</v>
      </c>
      <c r="HL463" s="263" t="s">
        <v>6977</v>
      </c>
      <c r="HM463" s="263" t="s">
        <v>6977</v>
      </c>
      <c r="HN463" s="263" t="s">
        <v>6977</v>
      </c>
      <c r="HO463" s="263" t="s">
        <v>6977</v>
      </c>
      <c r="HP463" s="263" t="s">
        <v>6977</v>
      </c>
      <c r="HQ463" s="263" t="s">
        <v>6977</v>
      </c>
    </row>
    <row r="464" spans="3:225">
      <c r="C464" s="229"/>
      <c r="E464" s="229" t="s">
        <v>7263</v>
      </c>
      <c r="F464" s="235" t="s">
        <v>7309</v>
      </c>
      <c r="G464" s="260" t="s">
        <v>6824</v>
      </c>
      <c r="H464" s="261" t="s">
        <v>7264</v>
      </c>
      <c r="I464" s="263" t="s">
        <v>135</v>
      </c>
      <c r="J464" s="263">
        <v>2998.636</v>
      </c>
      <c r="K464" s="263" t="s">
        <v>135</v>
      </c>
      <c r="L464" s="263" t="s">
        <v>135</v>
      </c>
      <c r="M464" s="263" t="s">
        <v>135</v>
      </c>
      <c r="N464" s="263">
        <v>1571.5</v>
      </c>
      <c r="O464" s="263">
        <v>4889</v>
      </c>
      <c r="P464" s="263" t="s">
        <v>135</v>
      </c>
      <c r="Q464" s="263" t="s">
        <v>135</v>
      </c>
      <c r="R464" s="263">
        <v>1273</v>
      </c>
      <c r="S464" s="263" t="s">
        <v>135</v>
      </c>
      <c r="T464" s="263" t="s">
        <v>135</v>
      </c>
      <c r="U464" s="263" t="s">
        <v>135</v>
      </c>
      <c r="V464" s="263" t="s">
        <v>135</v>
      </c>
      <c r="W464" s="263" t="s">
        <v>135</v>
      </c>
      <c r="X464" s="263" t="s">
        <v>135</v>
      </c>
      <c r="Y464" s="263" t="s">
        <v>135</v>
      </c>
      <c r="Z464" s="263" t="s">
        <v>135</v>
      </c>
      <c r="AA464" s="263">
        <v>2522.9</v>
      </c>
      <c r="AB464" s="263" t="s">
        <v>135</v>
      </c>
      <c r="AC464" s="263" t="s">
        <v>135</v>
      </c>
      <c r="AD464" s="263" t="s">
        <v>135</v>
      </c>
      <c r="AE464" s="263" t="s">
        <v>135</v>
      </c>
      <c r="AF464" s="263" t="s">
        <v>135</v>
      </c>
      <c r="AG464" s="263" t="s">
        <v>135</v>
      </c>
      <c r="AH464" s="263" t="s">
        <v>135</v>
      </c>
      <c r="AI464" s="263" t="s">
        <v>135</v>
      </c>
      <c r="AJ464" s="263" t="s">
        <v>135</v>
      </c>
      <c r="AK464" s="263" t="s">
        <v>135</v>
      </c>
      <c r="AL464" s="263" t="s">
        <v>135</v>
      </c>
      <c r="AM464" s="263" t="s">
        <v>135</v>
      </c>
      <c r="AN464" s="263" t="s">
        <v>135</v>
      </c>
      <c r="AO464" s="263" t="s">
        <v>135</v>
      </c>
      <c r="AP464" s="263" t="s">
        <v>135</v>
      </c>
      <c r="AQ464" s="263" t="s">
        <v>135</v>
      </c>
      <c r="AR464" s="263" t="s">
        <v>135</v>
      </c>
      <c r="AS464" s="263" t="s">
        <v>135</v>
      </c>
      <c r="AT464" s="263" t="s">
        <v>135</v>
      </c>
      <c r="AU464" s="263">
        <v>-77.239999999999995</v>
      </c>
      <c r="AV464" s="263" t="s">
        <v>135</v>
      </c>
      <c r="AW464" s="263" t="s">
        <v>135</v>
      </c>
      <c r="AX464" s="263" t="s">
        <v>135</v>
      </c>
      <c r="AY464" s="263" t="s">
        <v>135</v>
      </c>
      <c r="AZ464" s="263">
        <v>864</v>
      </c>
      <c r="BA464" s="263" t="s">
        <v>135</v>
      </c>
      <c r="BB464" s="263" t="s">
        <v>135</v>
      </c>
      <c r="BC464" s="263" t="s">
        <v>135</v>
      </c>
      <c r="BD464" s="263" t="s">
        <v>135</v>
      </c>
      <c r="BE464" s="263" t="s">
        <v>135</v>
      </c>
      <c r="BF464" s="263" t="s">
        <v>135</v>
      </c>
      <c r="BG464" s="263" t="s">
        <v>135</v>
      </c>
      <c r="BH464" s="263" t="s">
        <v>135</v>
      </c>
      <c r="BI464" s="263" t="s">
        <v>135</v>
      </c>
      <c r="BJ464" s="263" t="s">
        <v>135</v>
      </c>
      <c r="BK464" s="263" t="s">
        <v>135</v>
      </c>
      <c r="BL464" s="263">
        <v>4.3929999999999998</v>
      </c>
      <c r="BM464" s="263">
        <v>753.66700000000003</v>
      </c>
      <c r="BN464" s="263" t="s">
        <v>135</v>
      </c>
      <c r="BO464" s="263" t="s">
        <v>135</v>
      </c>
      <c r="BP464" s="263" t="s">
        <v>135</v>
      </c>
      <c r="BQ464" s="263" t="s">
        <v>135</v>
      </c>
      <c r="BR464" s="263" t="s">
        <v>135</v>
      </c>
      <c r="BS464" s="263" t="s">
        <v>135</v>
      </c>
      <c r="BT464" s="263" t="s">
        <v>135</v>
      </c>
      <c r="BU464" s="263" t="s">
        <v>135</v>
      </c>
      <c r="BV464" s="263">
        <v>9454</v>
      </c>
      <c r="BW464" s="263" t="s">
        <v>135</v>
      </c>
      <c r="BX464" s="263" t="s">
        <v>135</v>
      </c>
      <c r="BY464" s="263" t="s">
        <v>135</v>
      </c>
      <c r="BZ464" s="263" t="s">
        <v>135</v>
      </c>
      <c r="CA464" s="263" t="s">
        <v>135</v>
      </c>
      <c r="CB464" s="263" t="s">
        <v>135</v>
      </c>
      <c r="CC464" s="263">
        <v>3659</v>
      </c>
      <c r="CD464" s="263" t="s">
        <v>135</v>
      </c>
      <c r="CE464" s="263" t="s">
        <v>135</v>
      </c>
      <c r="CF464" s="263" t="s">
        <v>135</v>
      </c>
      <c r="CG464" s="263" t="s">
        <v>135</v>
      </c>
      <c r="CH464" s="263" t="s">
        <v>135</v>
      </c>
      <c r="CI464" s="263" t="s">
        <v>135</v>
      </c>
      <c r="CJ464" s="263" t="s">
        <v>135</v>
      </c>
      <c r="CK464" s="263" t="s">
        <v>135</v>
      </c>
      <c r="CL464" s="263" t="s">
        <v>135</v>
      </c>
      <c r="CM464" s="263" t="s">
        <v>135</v>
      </c>
      <c r="CN464" s="263" t="s">
        <v>135</v>
      </c>
      <c r="CO464" s="263" t="s">
        <v>135</v>
      </c>
      <c r="CP464" s="263" t="s">
        <v>135</v>
      </c>
      <c r="CQ464" s="263">
        <v>1332.5</v>
      </c>
      <c r="CR464" s="263" t="s">
        <v>135</v>
      </c>
      <c r="CS464" s="263" t="s">
        <v>135</v>
      </c>
      <c r="CT464" s="263" t="s">
        <v>135</v>
      </c>
      <c r="CU464" s="263">
        <v>231</v>
      </c>
      <c r="CV464" s="263" t="s">
        <v>135</v>
      </c>
      <c r="CW464" s="263" t="s">
        <v>135</v>
      </c>
      <c r="CX464" s="263" t="s">
        <v>135</v>
      </c>
      <c r="CY464" s="263" t="s">
        <v>135</v>
      </c>
      <c r="CZ464" s="263" t="s">
        <v>135</v>
      </c>
      <c r="DA464" s="263" t="s">
        <v>135</v>
      </c>
      <c r="DB464" s="263" t="s">
        <v>135</v>
      </c>
      <c r="DC464" s="263" t="s">
        <v>135</v>
      </c>
      <c r="DD464" s="263" t="s">
        <v>135</v>
      </c>
      <c r="DE464" s="263" t="s">
        <v>135</v>
      </c>
      <c r="DF464" s="263" t="s">
        <v>135</v>
      </c>
      <c r="DG464" s="263" t="s">
        <v>135</v>
      </c>
      <c r="DH464" s="263" t="s">
        <v>135</v>
      </c>
      <c r="DI464" s="263" t="s">
        <v>135</v>
      </c>
      <c r="DJ464" s="263" t="s">
        <v>135</v>
      </c>
      <c r="DK464" s="263" t="s">
        <v>135</v>
      </c>
      <c r="DL464" s="263" t="s">
        <v>135</v>
      </c>
      <c r="DM464" s="263">
        <v>313.5</v>
      </c>
      <c r="DN464" s="263" t="s">
        <v>135</v>
      </c>
      <c r="DO464" s="263">
        <v>736</v>
      </c>
      <c r="DP464" s="263" t="s">
        <v>135</v>
      </c>
      <c r="DQ464" s="263" t="s">
        <v>135</v>
      </c>
      <c r="DR464" s="263" t="s">
        <v>135</v>
      </c>
      <c r="DS464" s="263" t="s">
        <v>135</v>
      </c>
      <c r="DT464" s="263" t="s">
        <v>135</v>
      </c>
      <c r="DU464" s="263" t="s">
        <v>135</v>
      </c>
      <c r="DV464" s="263">
        <v>1612.0910000000001</v>
      </c>
      <c r="DW464" s="263" t="s">
        <v>135</v>
      </c>
      <c r="DX464" s="263" t="s">
        <v>135</v>
      </c>
      <c r="DY464" s="263" t="s">
        <v>135</v>
      </c>
      <c r="DZ464" s="263" t="s">
        <v>135</v>
      </c>
      <c r="EA464" s="263" t="s">
        <v>135</v>
      </c>
      <c r="EB464" s="263" t="s">
        <v>135</v>
      </c>
      <c r="EC464" s="263" t="s">
        <v>135</v>
      </c>
      <c r="ED464" s="263" t="s">
        <v>135</v>
      </c>
      <c r="EE464" s="263" t="s">
        <v>135</v>
      </c>
      <c r="EF464" s="263" t="s">
        <v>135</v>
      </c>
      <c r="EG464" s="263" t="s">
        <v>135</v>
      </c>
      <c r="EH464" s="263">
        <v>-1079</v>
      </c>
      <c r="EI464" s="263" t="s">
        <v>135</v>
      </c>
      <c r="EJ464" s="263" t="s">
        <v>135</v>
      </c>
      <c r="EK464" s="263" t="s">
        <v>135</v>
      </c>
      <c r="EL464" s="263" t="s">
        <v>135</v>
      </c>
      <c r="EM464" s="263" t="s">
        <v>135</v>
      </c>
      <c r="EN464" s="263">
        <v>573.33299999999997</v>
      </c>
      <c r="EO464" s="263" t="s">
        <v>135</v>
      </c>
      <c r="EP464" s="263" t="s">
        <v>6977</v>
      </c>
      <c r="EQ464" s="263" t="s">
        <v>6977</v>
      </c>
      <c r="ER464" s="263" t="s">
        <v>6977</v>
      </c>
      <c r="ES464" s="263" t="s">
        <v>6977</v>
      </c>
      <c r="ET464" s="263" t="s">
        <v>6977</v>
      </c>
      <c r="EU464" s="263" t="s">
        <v>6977</v>
      </c>
      <c r="EV464" s="263" t="s">
        <v>6977</v>
      </c>
      <c r="EW464" s="263" t="s">
        <v>6977</v>
      </c>
      <c r="EX464" s="263" t="s">
        <v>6977</v>
      </c>
      <c r="EY464" s="263" t="s">
        <v>6977</v>
      </c>
      <c r="EZ464" s="263" t="s">
        <v>6977</v>
      </c>
      <c r="FA464" s="263" t="s">
        <v>6977</v>
      </c>
      <c r="FB464" s="263" t="s">
        <v>6977</v>
      </c>
      <c r="FC464" s="263" t="s">
        <v>6977</v>
      </c>
      <c r="FD464" s="263" t="s">
        <v>6977</v>
      </c>
      <c r="FE464" s="263" t="s">
        <v>6977</v>
      </c>
      <c r="FF464" s="263" t="s">
        <v>6977</v>
      </c>
      <c r="FG464" s="263" t="s">
        <v>6977</v>
      </c>
      <c r="FH464" s="263" t="s">
        <v>6977</v>
      </c>
      <c r="FI464" s="263" t="s">
        <v>6977</v>
      </c>
      <c r="FJ464" s="263" t="s">
        <v>6977</v>
      </c>
      <c r="FK464" s="263" t="s">
        <v>6977</v>
      </c>
      <c r="FL464" s="263" t="s">
        <v>6977</v>
      </c>
      <c r="FM464" s="263" t="s">
        <v>6977</v>
      </c>
      <c r="FN464" s="263" t="s">
        <v>6977</v>
      </c>
      <c r="FO464" s="263" t="s">
        <v>6977</v>
      </c>
      <c r="FP464" s="263" t="s">
        <v>6977</v>
      </c>
      <c r="FQ464" s="263" t="s">
        <v>6977</v>
      </c>
      <c r="FR464" s="263" t="s">
        <v>6977</v>
      </c>
      <c r="FS464" s="263" t="s">
        <v>6977</v>
      </c>
      <c r="FT464" s="263" t="s">
        <v>6977</v>
      </c>
      <c r="FU464" s="263" t="s">
        <v>6977</v>
      </c>
      <c r="FV464" s="263" t="s">
        <v>6977</v>
      </c>
      <c r="FW464" s="263" t="s">
        <v>6977</v>
      </c>
      <c r="FX464" s="263" t="s">
        <v>6977</v>
      </c>
      <c r="FY464" s="263" t="s">
        <v>6977</v>
      </c>
      <c r="FZ464" s="263" t="s">
        <v>6977</v>
      </c>
      <c r="GA464" s="263" t="s">
        <v>6977</v>
      </c>
      <c r="GB464" s="263" t="s">
        <v>6977</v>
      </c>
      <c r="GC464" s="263" t="s">
        <v>6977</v>
      </c>
      <c r="GD464" s="263" t="s">
        <v>6977</v>
      </c>
      <c r="GE464" s="263" t="s">
        <v>6977</v>
      </c>
      <c r="GF464" s="263" t="s">
        <v>6977</v>
      </c>
      <c r="GG464" s="263" t="s">
        <v>6977</v>
      </c>
      <c r="GH464" s="263" t="s">
        <v>6977</v>
      </c>
      <c r="GI464" s="263" t="s">
        <v>6977</v>
      </c>
      <c r="GJ464" s="263" t="s">
        <v>6977</v>
      </c>
      <c r="GK464" s="263" t="s">
        <v>6977</v>
      </c>
      <c r="GL464" s="263" t="s">
        <v>6977</v>
      </c>
      <c r="GM464" s="263" t="s">
        <v>6977</v>
      </c>
      <c r="GN464" s="263" t="s">
        <v>6977</v>
      </c>
      <c r="GO464" s="263" t="s">
        <v>6977</v>
      </c>
      <c r="GP464" s="263" t="s">
        <v>6977</v>
      </c>
      <c r="GQ464" s="263" t="s">
        <v>6977</v>
      </c>
      <c r="GR464" s="263" t="s">
        <v>6977</v>
      </c>
      <c r="GS464" s="263" t="s">
        <v>6977</v>
      </c>
      <c r="GT464" s="263" t="s">
        <v>6977</v>
      </c>
      <c r="GU464" s="263" t="s">
        <v>6977</v>
      </c>
      <c r="GV464" s="263" t="s">
        <v>6977</v>
      </c>
      <c r="GW464" s="263" t="s">
        <v>6977</v>
      </c>
      <c r="GX464" s="263" t="s">
        <v>6977</v>
      </c>
      <c r="GY464" s="263" t="s">
        <v>6977</v>
      </c>
      <c r="GZ464" s="263" t="s">
        <v>6977</v>
      </c>
      <c r="HA464" s="263" t="s">
        <v>6977</v>
      </c>
      <c r="HB464" s="263" t="s">
        <v>6977</v>
      </c>
      <c r="HC464" s="263" t="s">
        <v>6977</v>
      </c>
      <c r="HD464" s="263" t="s">
        <v>6977</v>
      </c>
      <c r="HE464" s="263" t="s">
        <v>6977</v>
      </c>
      <c r="HF464" s="263" t="s">
        <v>6977</v>
      </c>
      <c r="HG464" s="263" t="s">
        <v>6977</v>
      </c>
      <c r="HH464" s="263" t="s">
        <v>6977</v>
      </c>
      <c r="HI464" s="263" t="s">
        <v>6977</v>
      </c>
      <c r="HJ464" s="263" t="s">
        <v>6977</v>
      </c>
      <c r="HK464" s="263" t="s">
        <v>6977</v>
      </c>
      <c r="HL464" s="263" t="s">
        <v>6977</v>
      </c>
      <c r="HM464" s="263" t="s">
        <v>6977</v>
      </c>
      <c r="HN464" s="263" t="s">
        <v>6977</v>
      </c>
      <c r="HO464" s="263" t="s">
        <v>6977</v>
      </c>
      <c r="HP464" s="263" t="s">
        <v>6977</v>
      </c>
      <c r="HQ464" s="263" t="s">
        <v>6977</v>
      </c>
    </row>
    <row r="465" spans="2:225">
      <c r="C465" s="229"/>
      <c r="D465" s="238" t="s">
        <v>7310</v>
      </c>
      <c r="E465" s="229"/>
      <c r="F465" s="235"/>
      <c r="G465" s="260" t="s">
        <v>7219</v>
      </c>
      <c r="H465" s="261" t="s">
        <v>7219</v>
      </c>
      <c r="I465" s="263" t="s">
        <v>7219</v>
      </c>
      <c r="J465" s="263" t="s">
        <v>7219</v>
      </c>
      <c r="K465" s="263" t="s">
        <v>7219</v>
      </c>
      <c r="L465" s="263" t="s">
        <v>7219</v>
      </c>
      <c r="M465" s="263" t="s">
        <v>7219</v>
      </c>
      <c r="N465" s="263" t="s">
        <v>7219</v>
      </c>
      <c r="O465" s="263" t="s">
        <v>7219</v>
      </c>
      <c r="P465" s="263" t="s">
        <v>7219</v>
      </c>
      <c r="Q465" s="263" t="s">
        <v>7219</v>
      </c>
      <c r="R465" s="263" t="s">
        <v>7219</v>
      </c>
      <c r="S465" s="263" t="s">
        <v>7219</v>
      </c>
      <c r="T465" s="263" t="s">
        <v>7219</v>
      </c>
      <c r="U465" s="263" t="s">
        <v>7219</v>
      </c>
      <c r="V465" s="263" t="s">
        <v>7219</v>
      </c>
      <c r="W465" s="263" t="s">
        <v>7219</v>
      </c>
      <c r="X465" s="263" t="s">
        <v>7219</v>
      </c>
      <c r="Y465" s="263" t="s">
        <v>7219</v>
      </c>
      <c r="Z465" s="263" t="s">
        <v>7219</v>
      </c>
      <c r="AA465" s="263" t="s">
        <v>7219</v>
      </c>
      <c r="AB465" s="263" t="s">
        <v>7219</v>
      </c>
      <c r="AC465" s="263" t="s">
        <v>7219</v>
      </c>
      <c r="AD465" s="263" t="s">
        <v>7219</v>
      </c>
      <c r="AE465" s="263" t="s">
        <v>7219</v>
      </c>
      <c r="AF465" s="263" t="s">
        <v>7219</v>
      </c>
      <c r="AG465" s="263" t="s">
        <v>7219</v>
      </c>
      <c r="AH465" s="263" t="s">
        <v>7219</v>
      </c>
      <c r="AI465" s="263" t="s">
        <v>7219</v>
      </c>
      <c r="AJ465" s="263" t="s">
        <v>7219</v>
      </c>
      <c r="AK465" s="263" t="s">
        <v>7219</v>
      </c>
      <c r="AL465" s="263" t="s">
        <v>7219</v>
      </c>
      <c r="AM465" s="263" t="s">
        <v>7219</v>
      </c>
      <c r="AN465" s="263" t="s">
        <v>7219</v>
      </c>
      <c r="AO465" s="263" t="s">
        <v>7219</v>
      </c>
      <c r="AP465" s="263" t="s">
        <v>7219</v>
      </c>
      <c r="AQ465" s="263" t="s">
        <v>7219</v>
      </c>
      <c r="AR465" s="263" t="s">
        <v>7219</v>
      </c>
      <c r="AS465" s="263" t="s">
        <v>7219</v>
      </c>
      <c r="AT465" s="263" t="s">
        <v>7219</v>
      </c>
      <c r="AU465" s="263" t="s">
        <v>7219</v>
      </c>
      <c r="AV465" s="263" t="s">
        <v>7219</v>
      </c>
      <c r="AW465" s="263" t="s">
        <v>7219</v>
      </c>
      <c r="AX465" s="263" t="s">
        <v>7219</v>
      </c>
      <c r="AY465" s="263" t="s">
        <v>7219</v>
      </c>
      <c r="AZ465" s="263" t="s">
        <v>7219</v>
      </c>
      <c r="BA465" s="263" t="s">
        <v>7219</v>
      </c>
      <c r="BB465" s="263" t="s">
        <v>7219</v>
      </c>
      <c r="BC465" s="263" t="s">
        <v>7219</v>
      </c>
      <c r="BD465" s="263" t="s">
        <v>7219</v>
      </c>
      <c r="BE465" s="263" t="s">
        <v>7219</v>
      </c>
      <c r="BF465" s="263" t="s">
        <v>7219</v>
      </c>
      <c r="BG465" s="263" t="s">
        <v>7219</v>
      </c>
      <c r="BH465" s="263" t="s">
        <v>7219</v>
      </c>
      <c r="BI465" s="263" t="s">
        <v>7219</v>
      </c>
      <c r="BJ465" s="263" t="s">
        <v>7219</v>
      </c>
      <c r="BK465" s="263" t="s">
        <v>7219</v>
      </c>
      <c r="BL465" s="263" t="s">
        <v>7219</v>
      </c>
      <c r="BM465" s="263" t="s">
        <v>7219</v>
      </c>
      <c r="BN465" s="263" t="s">
        <v>7219</v>
      </c>
      <c r="BO465" s="263" t="s">
        <v>7219</v>
      </c>
      <c r="BP465" s="263" t="s">
        <v>7219</v>
      </c>
      <c r="BQ465" s="263" t="s">
        <v>7219</v>
      </c>
      <c r="BR465" s="263" t="s">
        <v>7219</v>
      </c>
      <c r="BS465" s="263" t="s">
        <v>7219</v>
      </c>
      <c r="BT465" s="263" t="s">
        <v>7219</v>
      </c>
      <c r="BU465" s="263" t="s">
        <v>7219</v>
      </c>
      <c r="BV465" s="263" t="s">
        <v>7219</v>
      </c>
      <c r="BW465" s="263" t="s">
        <v>7219</v>
      </c>
      <c r="BX465" s="263" t="s">
        <v>7219</v>
      </c>
      <c r="BY465" s="263" t="s">
        <v>7219</v>
      </c>
      <c r="BZ465" s="263" t="s">
        <v>7219</v>
      </c>
      <c r="CA465" s="263" t="s">
        <v>7219</v>
      </c>
      <c r="CB465" s="263" t="s">
        <v>7219</v>
      </c>
      <c r="CC465" s="263" t="s">
        <v>7219</v>
      </c>
      <c r="CD465" s="263" t="s">
        <v>7219</v>
      </c>
      <c r="CE465" s="263" t="s">
        <v>7219</v>
      </c>
      <c r="CF465" s="263" t="s">
        <v>7219</v>
      </c>
      <c r="CG465" s="263" t="s">
        <v>7219</v>
      </c>
      <c r="CH465" s="263" t="s">
        <v>7219</v>
      </c>
      <c r="CI465" s="263" t="s">
        <v>7219</v>
      </c>
      <c r="CJ465" s="263" t="s">
        <v>7219</v>
      </c>
      <c r="CK465" s="263" t="s">
        <v>7219</v>
      </c>
      <c r="CL465" s="263" t="s">
        <v>7219</v>
      </c>
      <c r="CM465" s="263" t="s">
        <v>7219</v>
      </c>
      <c r="CN465" s="263" t="s">
        <v>7219</v>
      </c>
      <c r="CO465" s="263" t="s">
        <v>7219</v>
      </c>
      <c r="CP465" s="263" t="s">
        <v>7219</v>
      </c>
      <c r="CQ465" s="263" t="s">
        <v>7219</v>
      </c>
      <c r="CR465" s="263" t="s">
        <v>7219</v>
      </c>
      <c r="CS465" s="263" t="s">
        <v>7219</v>
      </c>
      <c r="CT465" s="263" t="s">
        <v>7219</v>
      </c>
      <c r="CU465" s="263" t="s">
        <v>7219</v>
      </c>
      <c r="CV465" s="263" t="s">
        <v>7219</v>
      </c>
      <c r="CW465" s="263" t="s">
        <v>7219</v>
      </c>
      <c r="CX465" s="263" t="s">
        <v>7219</v>
      </c>
      <c r="CY465" s="263" t="s">
        <v>7219</v>
      </c>
      <c r="CZ465" s="263" t="s">
        <v>7219</v>
      </c>
      <c r="DA465" s="263" t="s">
        <v>7219</v>
      </c>
      <c r="DB465" s="263" t="s">
        <v>7219</v>
      </c>
      <c r="DC465" s="263" t="s">
        <v>7219</v>
      </c>
      <c r="DD465" s="263" t="s">
        <v>7219</v>
      </c>
      <c r="DE465" s="263" t="s">
        <v>7219</v>
      </c>
      <c r="DF465" s="263" t="s">
        <v>7219</v>
      </c>
      <c r="DG465" s="263" t="s">
        <v>7219</v>
      </c>
      <c r="DH465" s="263" t="s">
        <v>7219</v>
      </c>
      <c r="DI465" s="263" t="s">
        <v>7219</v>
      </c>
      <c r="DJ465" s="263" t="s">
        <v>7219</v>
      </c>
      <c r="DK465" s="263" t="s">
        <v>7219</v>
      </c>
      <c r="DL465" s="263" t="s">
        <v>7219</v>
      </c>
      <c r="DM465" s="263" t="s">
        <v>7219</v>
      </c>
      <c r="DN465" s="263" t="s">
        <v>7219</v>
      </c>
      <c r="DO465" s="263" t="s">
        <v>7219</v>
      </c>
      <c r="DP465" s="263" t="s">
        <v>7219</v>
      </c>
      <c r="DQ465" s="263" t="s">
        <v>7219</v>
      </c>
      <c r="DR465" s="263" t="s">
        <v>7219</v>
      </c>
      <c r="DS465" s="263" t="s">
        <v>7219</v>
      </c>
      <c r="DT465" s="263" t="s">
        <v>7219</v>
      </c>
      <c r="DU465" s="263" t="s">
        <v>7219</v>
      </c>
      <c r="DV465" s="263" t="s">
        <v>7219</v>
      </c>
      <c r="DW465" s="263" t="s">
        <v>7219</v>
      </c>
      <c r="DX465" s="263" t="s">
        <v>7219</v>
      </c>
      <c r="DY465" s="263" t="s">
        <v>7219</v>
      </c>
      <c r="DZ465" s="263" t="s">
        <v>7219</v>
      </c>
      <c r="EA465" s="263" t="s">
        <v>7219</v>
      </c>
      <c r="EB465" s="263" t="s">
        <v>7219</v>
      </c>
      <c r="EC465" s="263" t="s">
        <v>7219</v>
      </c>
      <c r="ED465" s="263" t="s">
        <v>7219</v>
      </c>
      <c r="EE465" s="263" t="s">
        <v>7219</v>
      </c>
      <c r="EF465" s="263" t="s">
        <v>7219</v>
      </c>
      <c r="EG465" s="263" t="s">
        <v>7219</v>
      </c>
      <c r="EH465" s="263" t="s">
        <v>7219</v>
      </c>
      <c r="EI465" s="263" t="s">
        <v>7219</v>
      </c>
      <c r="EJ465" s="263" t="s">
        <v>7219</v>
      </c>
      <c r="EK465" s="263" t="s">
        <v>7219</v>
      </c>
      <c r="EL465" s="263" t="s">
        <v>7219</v>
      </c>
      <c r="EM465" s="263" t="s">
        <v>7219</v>
      </c>
      <c r="EN465" s="263" t="s">
        <v>7219</v>
      </c>
      <c r="EO465" s="263" t="s">
        <v>7219</v>
      </c>
      <c r="EP465" s="263" t="s">
        <v>7219</v>
      </c>
      <c r="EQ465" s="263" t="s">
        <v>7219</v>
      </c>
      <c r="ER465" s="263" t="s">
        <v>7219</v>
      </c>
      <c r="ES465" s="263" t="s">
        <v>7219</v>
      </c>
      <c r="ET465" s="263" t="s">
        <v>7219</v>
      </c>
      <c r="EU465" s="263" t="s">
        <v>7219</v>
      </c>
      <c r="EV465" s="263" t="s">
        <v>7219</v>
      </c>
      <c r="EW465" s="263" t="s">
        <v>7219</v>
      </c>
      <c r="EX465" s="263" t="s">
        <v>7219</v>
      </c>
      <c r="EY465" s="263" t="s">
        <v>7219</v>
      </c>
      <c r="EZ465" s="263" t="s">
        <v>7219</v>
      </c>
      <c r="FA465" s="263" t="s">
        <v>7219</v>
      </c>
      <c r="FB465" s="263" t="s">
        <v>7219</v>
      </c>
      <c r="FC465" s="263" t="s">
        <v>7219</v>
      </c>
      <c r="FD465" s="263" t="s">
        <v>7219</v>
      </c>
      <c r="FE465" s="263" t="s">
        <v>7219</v>
      </c>
      <c r="FF465" s="263" t="s">
        <v>7219</v>
      </c>
      <c r="FG465" s="263" t="s">
        <v>7219</v>
      </c>
      <c r="FH465" s="263" t="s">
        <v>7219</v>
      </c>
      <c r="FI465" s="263" t="s">
        <v>7219</v>
      </c>
      <c r="FJ465" s="263" t="s">
        <v>7219</v>
      </c>
      <c r="FK465" s="263" t="s">
        <v>7219</v>
      </c>
      <c r="FL465" s="263" t="s">
        <v>7219</v>
      </c>
      <c r="FM465" s="263" t="s">
        <v>7219</v>
      </c>
      <c r="FN465" s="263" t="s">
        <v>7219</v>
      </c>
      <c r="FO465" s="263" t="s">
        <v>7219</v>
      </c>
      <c r="FP465" s="263" t="s">
        <v>7219</v>
      </c>
      <c r="FQ465" s="263" t="s">
        <v>7219</v>
      </c>
      <c r="FR465" s="263" t="s">
        <v>7219</v>
      </c>
      <c r="FS465" s="263" t="s">
        <v>7219</v>
      </c>
      <c r="FT465" s="263" t="s">
        <v>7219</v>
      </c>
      <c r="FU465" s="263" t="s">
        <v>7219</v>
      </c>
      <c r="FV465" s="263" t="s">
        <v>7219</v>
      </c>
      <c r="FW465" s="263" t="s">
        <v>7219</v>
      </c>
      <c r="FX465" s="263" t="s">
        <v>7219</v>
      </c>
      <c r="FY465" s="263" t="s">
        <v>7219</v>
      </c>
      <c r="FZ465" s="263" t="s">
        <v>7219</v>
      </c>
      <c r="GA465" s="263" t="s">
        <v>7219</v>
      </c>
      <c r="GB465" s="263" t="s">
        <v>7219</v>
      </c>
      <c r="GC465" s="263" t="s">
        <v>7219</v>
      </c>
      <c r="GD465" s="263" t="s">
        <v>7219</v>
      </c>
      <c r="GE465" s="263" t="s">
        <v>7219</v>
      </c>
      <c r="GF465" s="263" t="s">
        <v>7219</v>
      </c>
      <c r="GG465" s="263" t="s">
        <v>7219</v>
      </c>
      <c r="GH465" s="263" t="s">
        <v>7219</v>
      </c>
      <c r="GI465" s="263" t="s">
        <v>7219</v>
      </c>
      <c r="GJ465" s="263" t="s">
        <v>7219</v>
      </c>
      <c r="GK465" s="263" t="s">
        <v>7219</v>
      </c>
      <c r="GL465" s="263" t="s">
        <v>7219</v>
      </c>
      <c r="GM465" s="263" t="s">
        <v>7219</v>
      </c>
      <c r="GN465" s="263" t="s">
        <v>7219</v>
      </c>
      <c r="GO465" s="263" t="s">
        <v>7219</v>
      </c>
      <c r="GP465" s="263" t="s">
        <v>7219</v>
      </c>
      <c r="GQ465" s="263" t="s">
        <v>7219</v>
      </c>
      <c r="GR465" s="263" t="s">
        <v>7219</v>
      </c>
      <c r="GS465" s="263" t="s">
        <v>7219</v>
      </c>
      <c r="GT465" s="263" t="s">
        <v>7219</v>
      </c>
      <c r="GU465" s="263" t="s">
        <v>7219</v>
      </c>
      <c r="GV465" s="263" t="s">
        <v>7219</v>
      </c>
      <c r="GW465" s="263" t="s">
        <v>7219</v>
      </c>
      <c r="GX465" s="263" t="s">
        <v>7219</v>
      </c>
      <c r="GY465" s="263" t="s">
        <v>7219</v>
      </c>
      <c r="GZ465" s="263" t="s">
        <v>7219</v>
      </c>
      <c r="HA465" s="263" t="s">
        <v>7219</v>
      </c>
      <c r="HB465" s="263" t="s">
        <v>7219</v>
      </c>
      <c r="HC465" s="263" t="s">
        <v>7219</v>
      </c>
      <c r="HD465" s="263" t="s">
        <v>7219</v>
      </c>
      <c r="HE465" s="263" t="s">
        <v>7219</v>
      </c>
      <c r="HF465" s="263" t="s">
        <v>7219</v>
      </c>
      <c r="HG465" s="263" t="s">
        <v>7219</v>
      </c>
      <c r="HH465" s="263" t="s">
        <v>7219</v>
      </c>
      <c r="HI465" s="263" t="s">
        <v>7219</v>
      </c>
      <c r="HJ465" s="263" t="s">
        <v>7219</v>
      </c>
      <c r="HK465" s="263" t="s">
        <v>7219</v>
      </c>
      <c r="HL465" s="263" t="s">
        <v>7219</v>
      </c>
      <c r="HM465" s="263" t="s">
        <v>7219</v>
      </c>
      <c r="HN465" s="263" t="s">
        <v>7219</v>
      </c>
      <c r="HO465" s="263" t="s">
        <v>7219</v>
      </c>
      <c r="HP465" s="263" t="s">
        <v>7219</v>
      </c>
      <c r="HQ465" s="263" t="s">
        <v>7219</v>
      </c>
    </row>
    <row r="466" spans="2:225">
      <c r="C466" s="229"/>
      <c r="D466" s="238"/>
      <c r="E466" s="229" t="s">
        <v>7311</v>
      </c>
      <c r="F466" s="235" t="s">
        <v>7312</v>
      </c>
      <c r="G466" s="260"/>
      <c r="H466" s="261"/>
      <c r="I466" s="263">
        <v>11.88</v>
      </c>
      <c r="J466" s="263">
        <v>116.56</v>
      </c>
      <c r="K466" s="263">
        <v>0.29220000000000002</v>
      </c>
      <c r="L466" s="263">
        <v>3.0000000000000001E-3</v>
      </c>
      <c r="M466" s="263">
        <v>1.32</v>
      </c>
      <c r="N466" s="263">
        <v>25.98</v>
      </c>
      <c r="O466" s="263">
        <v>115.88</v>
      </c>
      <c r="P466" s="263">
        <v>3.44</v>
      </c>
      <c r="Q466" s="263">
        <v>2.21</v>
      </c>
      <c r="R466" s="263">
        <v>11.82</v>
      </c>
      <c r="S466" s="263">
        <v>6390</v>
      </c>
      <c r="T466" s="263">
        <v>12.4</v>
      </c>
      <c r="U466" s="263">
        <v>3.01</v>
      </c>
      <c r="V466" s="263">
        <v>12.5</v>
      </c>
      <c r="W466" s="263">
        <v>766</v>
      </c>
      <c r="X466" s="263">
        <v>15.42</v>
      </c>
      <c r="Y466" s="263">
        <v>4.9649999999999999</v>
      </c>
      <c r="Z466" s="263">
        <v>9.9999999999999995E-7</v>
      </c>
      <c r="AA466" s="263">
        <v>359.4</v>
      </c>
      <c r="AB466" s="263" t="s">
        <v>135</v>
      </c>
      <c r="AC466" s="263">
        <v>0.3</v>
      </c>
      <c r="AD466" s="263">
        <v>3.0000000000000001E-3</v>
      </c>
      <c r="AE466" s="263">
        <v>1395</v>
      </c>
      <c r="AF466" s="263">
        <v>15.86</v>
      </c>
      <c r="AG466" s="263">
        <v>5.3</v>
      </c>
      <c r="AH466" s="263" t="s">
        <v>135</v>
      </c>
      <c r="AI466" s="263">
        <v>4.02E-2</v>
      </c>
      <c r="AJ466" s="263">
        <v>98900</v>
      </c>
      <c r="AK466" s="263">
        <v>0.36499999999999999</v>
      </c>
      <c r="AL466" s="263">
        <v>4505</v>
      </c>
      <c r="AM466" s="263">
        <v>762</v>
      </c>
      <c r="AN466" s="263">
        <v>8440</v>
      </c>
      <c r="AO466" s="263">
        <v>49.3</v>
      </c>
      <c r="AP466" s="263">
        <v>4.6800000000000001E-2</v>
      </c>
      <c r="AQ466" s="263">
        <v>62.65</v>
      </c>
      <c r="AR466" s="263">
        <v>9510</v>
      </c>
      <c r="AS466" s="263">
        <v>99.85</v>
      </c>
      <c r="AT466" s="263">
        <v>4738</v>
      </c>
      <c r="AU466" s="263">
        <v>117.69</v>
      </c>
      <c r="AV466" s="263">
        <v>95</v>
      </c>
      <c r="AW466" s="263">
        <v>14.03</v>
      </c>
      <c r="AX466" s="263">
        <v>2.35E-2</v>
      </c>
      <c r="AY466" s="263">
        <v>29.53</v>
      </c>
      <c r="AZ466" s="263">
        <v>17.54</v>
      </c>
      <c r="BA466" s="263">
        <v>0.17499999999999999</v>
      </c>
      <c r="BB466" s="263">
        <v>3025</v>
      </c>
      <c r="BC466" s="263">
        <v>1520</v>
      </c>
      <c r="BD466" s="263" t="s">
        <v>135</v>
      </c>
      <c r="BE466" s="263">
        <v>1470</v>
      </c>
      <c r="BF466" s="263">
        <v>31.3</v>
      </c>
      <c r="BG466" s="263">
        <v>19.170000000000002</v>
      </c>
      <c r="BH466" s="263">
        <v>9</v>
      </c>
      <c r="BI466" s="263">
        <v>247.6</v>
      </c>
      <c r="BJ466" s="263">
        <v>1.0900000000000001</v>
      </c>
      <c r="BK466" s="263">
        <v>1035</v>
      </c>
      <c r="BL466" s="263">
        <v>10.55</v>
      </c>
      <c r="BM466" s="263">
        <v>173.28</v>
      </c>
      <c r="BN466" s="263">
        <v>954</v>
      </c>
      <c r="BO466" s="263">
        <v>7100</v>
      </c>
      <c r="BP466" s="263">
        <v>12.72</v>
      </c>
      <c r="BQ466" s="263">
        <v>13350</v>
      </c>
      <c r="BR466" s="263">
        <v>1390</v>
      </c>
      <c r="BS466" s="263">
        <v>3.33</v>
      </c>
      <c r="BT466" s="263">
        <v>371</v>
      </c>
      <c r="BU466" s="263">
        <v>6760</v>
      </c>
      <c r="BV466" s="263">
        <v>28.53</v>
      </c>
      <c r="BW466" s="263">
        <v>1319</v>
      </c>
      <c r="BX466" s="263">
        <v>0.1055</v>
      </c>
      <c r="BY466" s="263">
        <v>1.2999999999999999E-3</v>
      </c>
      <c r="BZ466" s="263">
        <v>1821</v>
      </c>
      <c r="CA466" s="263">
        <v>3.2000000000000001E-2</v>
      </c>
      <c r="CB466" s="263">
        <v>1.5</v>
      </c>
      <c r="CC466" s="263">
        <v>250.74</v>
      </c>
      <c r="CD466" s="263">
        <v>8.17</v>
      </c>
      <c r="CE466" s="263">
        <v>2.5000000000000001E-2</v>
      </c>
      <c r="CF466" s="263">
        <v>4.8899999999999999E-2</v>
      </c>
      <c r="CG466" s="263">
        <v>3990</v>
      </c>
      <c r="CH466" s="263">
        <v>6.1</v>
      </c>
      <c r="CI466" s="263">
        <v>19.98</v>
      </c>
      <c r="CJ466" s="263">
        <v>3.06</v>
      </c>
      <c r="CK466" s="263">
        <v>15.5</v>
      </c>
      <c r="CL466" s="263">
        <v>1220</v>
      </c>
      <c r="CM466" s="263">
        <v>0.71</v>
      </c>
      <c r="CN466" s="263">
        <v>1.7500000000000002E-2</v>
      </c>
      <c r="CO466" s="263">
        <v>5</v>
      </c>
      <c r="CP466" s="263">
        <v>5.84</v>
      </c>
      <c r="CQ466" s="263">
        <v>50.49</v>
      </c>
      <c r="CR466" s="263">
        <v>420.2</v>
      </c>
      <c r="CS466" s="263">
        <v>41.25</v>
      </c>
      <c r="CT466" s="263">
        <v>18400</v>
      </c>
      <c r="CU466" s="263">
        <v>22.94</v>
      </c>
      <c r="CV466" s="263">
        <v>607.20000000000005</v>
      </c>
      <c r="CW466" s="263">
        <v>20100</v>
      </c>
      <c r="CX466" s="263">
        <v>22.1</v>
      </c>
      <c r="CY466" s="263">
        <v>2455</v>
      </c>
      <c r="CZ466" s="263">
        <v>4.2</v>
      </c>
      <c r="DA466" s="263">
        <v>4285</v>
      </c>
      <c r="DB466" s="263">
        <v>1301</v>
      </c>
      <c r="DC466" s="263">
        <v>36</v>
      </c>
      <c r="DD466" s="263">
        <v>48.34</v>
      </c>
      <c r="DE466" s="263">
        <v>45.35</v>
      </c>
      <c r="DF466" s="263">
        <v>16.100000000000001</v>
      </c>
      <c r="DG466" s="263">
        <v>5930</v>
      </c>
      <c r="DH466" s="263">
        <v>1.56</v>
      </c>
      <c r="DI466" s="263">
        <v>3010</v>
      </c>
      <c r="DJ466" s="263">
        <v>0.17</v>
      </c>
      <c r="DK466" s="263">
        <v>1699</v>
      </c>
      <c r="DL466" s="263">
        <v>14.5</v>
      </c>
      <c r="DM466" s="263">
        <v>55.07</v>
      </c>
      <c r="DN466" s="263">
        <v>0.6</v>
      </c>
      <c r="DO466" s="263">
        <v>22.88</v>
      </c>
      <c r="DP466" s="263">
        <v>835</v>
      </c>
      <c r="DQ466" s="263">
        <v>0.24</v>
      </c>
      <c r="DR466" s="263">
        <v>4</v>
      </c>
      <c r="DS466" s="263">
        <v>62.07</v>
      </c>
      <c r="DT466" s="263">
        <v>16.25</v>
      </c>
      <c r="DU466" s="263">
        <v>13</v>
      </c>
      <c r="DV466" s="263">
        <v>204.75</v>
      </c>
      <c r="DW466" s="263">
        <v>12700</v>
      </c>
      <c r="DX466" s="263">
        <v>0.495</v>
      </c>
      <c r="DY466" s="263">
        <v>6450</v>
      </c>
      <c r="DZ466" s="263">
        <v>2.12</v>
      </c>
      <c r="EA466" s="263">
        <v>2.6349999999999998</v>
      </c>
      <c r="EB466" s="263">
        <v>0.19</v>
      </c>
      <c r="EC466" s="263">
        <v>0.28000000000000003</v>
      </c>
      <c r="ED466" s="263">
        <v>0.11</v>
      </c>
      <c r="EE466" s="263">
        <v>87.92</v>
      </c>
      <c r="EF466" s="263">
        <v>34150</v>
      </c>
      <c r="EG466" s="263">
        <v>7.53</v>
      </c>
      <c r="EH466" s="263">
        <v>25.79</v>
      </c>
      <c r="EI466" s="263">
        <v>6.5</v>
      </c>
      <c r="EJ466" s="263">
        <v>840</v>
      </c>
      <c r="EK466" s="263">
        <v>16.93</v>
      </c>
      <c r="EL466" s="263">
        <v>0.38500000000000001</v>
      </c>
      <c r="EM466" s="263">
        <v>455</v>
      </c>
      <c r="EN466" s="263">
        <v>15.97</v>
      </c>
      <c r="EO466" s="263">
        <v>5.0000000000000001E-4</v>
      </c>
      <c r="EP466" s="263" t="s">
        <v>6977</v>
      </c>
      <c r="EQ466" s="263" t="s">
        <v>6977</v>
      </c>
      <c r="ER466" s="263" t="s">
        <v>6977</v>
      </c>
      <c r="ES466" s="263" t="s">
        <v>6977</v>
      </c>
      <c r="ET466" s="263" t="s">
        <v>6977</v>
      </c>
      <c r="EU466" s="263" t="s">
        <v>6977</v>
      </c>
      <c r="EV466" s="263" t="s">
        <v>6977</v>
      </c>
      <c r="EW466" s="263" t="s">
        <v>6977</v>
      </c>
      <c r="EX466" s="263" t="s">
        <v>6977</v>
      </c>
      <c r="EY466" s="263" t="s">
        <v>6977</v>
      </c>
      <c r="EZ466" s="263" t="s">
        <v>6977</v>
      </c>
      <c r="FA466" s="263" t="s">
        <v>6977</v>
      </c>
      <c r="FB466" s="263" t="s">
        <v>6977</v>
      </c>
      <c r="FC466" s="263" t="s">
        <v>6977</v>
      </c>
      <c r="FD466" s="263" t="s">
        <v>6977</v>
      </c>
      <c r="FE466" s="263" t="s">
        <v>6977</v>
      </c>
      <c r="FF466" s="263" t="s">
        <v>6977</v>
      </c>
      <c r="FG466" s="263" t="s">
        <v>6977</v>
      </c>
      <c r="FH466" s="263" t="s">
        <v>6977</v>
      </c>
      <c r="FI466" s="263" t="s">
        <v>6977</v>
      </c>
      <c r="FJ466" s="263" t="s">
        <v>6977</v>
      </c>
      <c r="FK466" s="263" t="s">
        <v>6977</v>
      </c>
      <c r="FL466" s="263" t="s">
        <v>6977</v>
      </c>
      <c r="FM466" s="263" t="s">
        <v>6977</v>
      </c>
      <c r="FN466" s="263" t="s">
        <v>6977</v>
      </c>
      <c r="FO466" s="263" t="s">
        <v>6977</v>
      </c>
      <c r="FP466" s="263" t="s">
        <v>6977</v>
      </c>
      <c r="FQ466" s="263" t="s">
        <v>6977</v>
      </c>
      <c r="FR466" s="263" t="s">
        <v>6977</v>
      </c>
      <c r="FS466" s="263" t="s">
        <v>6977</v>
      </c>
      <c r="FT466" s="263" t="s">
        <v>6977</v>
      </c>
      <c r="FU466" s="263" t="s">
        <v>6977</v>
      </c>
      <c r="FV466" s="263" t="s">
        <v>6977</v>
      </c>
      <c r="FW466" s="263" t="s">
        <v>6977</v>
      </c>
      <c r="FX466" s="263" t="s">
        <v>6977</v>
      </c>
      <c r="FY466" s="263" t="s">
        <v>6977</v>
      </c>
      <c r="FZ466" s="263" t="s">
        <v>6977</v>
      </c>
      <c r="GA466" s="263" t="s">
        <v>6977</v>
      </c>
      <c r="GB466" s="263" t="s">
        <v>6977</v>
      </c>
      <c r="GC466" s="263" t="s">
        <v>6977</v>
      </c>
      <c r="GD466" s="263" t="s">
        <v>6977</v>
      </c>
      <c r="GE466" s="263" t="s">
        <v>6977</v>
      </c>
      <c r="GF466" s="263" t="s">
        <v>6977</v>
      </c>
      <c r="GG466" s="263" t="s">
        <v>6977</v>
      </c>
      <c r="GH466" s="263" t="s">
        <v>6977</v>
      </c>
      <c r="GI466" s="263" t="s">
        <v>6977</v>
      </c>
      <c r="GJ466" s="263" t="s">
        <v>6977</v>
      </c>
      <c r="GK466" s="263" t="s">
        <v>6977</v>
      </c>
      <c r="GL466" s="263" t="s">
        <v>6977</v>
      </c>
      <c r="GM466" s="263" t="s">
        <v>6977</v>
      </c>
      <c r="GN466" s="263" t="s">
        <v>6977</v>
      </c>
      <c r="GO466" s="263" t="s">
        <v>6977</v>
      </c>
      <c r="GP466" s="263" t="s">
        <v>6977</v>
      </c>
      <c r="GQ466" s="263" t="s">
        <v>6977</v>
      </c>
      <c r="GR466" s="263" t="s">
        <v>6977</v>
      </c>
      <c r="GS466" s="263" t="s">
        <v>6977</v>
      </c>
      <c r="GT466" s="263" t="s">
        <v>6977</v>
      </c>
      <c r="GU466" s="263" t="s">
        <v>6977</v>
      </c>
      <c r="GV466" s="263" t="s">
        <v>6977</v>
      </c>
      <c r="GW466" s="263" t="s">
        <v>6977</v>
      </c>
      <c r="GX466" s="263" t="s">
        <v>6977</v>
      </c>
      <c r="GY466" s="263" t="s">
        <v>6977</v>
      </c>
      <c r="GZ466" s="263" t="s">
        <v>6977</v>
      </c>
      <c r="HA466" s="263" t="s">
        <v>6977</v>
      </c>
      <c r="HB466" s="263" t="s">
        <v>6977</v>
      </c>
      <c r="HC466" s="263" t="s">
        <v>6977</v>
      </c>
      <c r="HD466" s="263" t="s">
        <v>6977</v>
      </c>
      <c r="HE466" s="263" t="s">
        <v>6977</v>
      </c>
      <c r="HF466" s="263" t="s">
        <v>6977</v>
      </c>
      <c r="HG466" s="263" t="s">
        <v>6977</v>
      </c>
      <c r="HH466" s="263" t="s">
        <v>6977</v>
      </c>
      <c r="HI466" s="263" t="s">
        <v>6977</v>
      </c>
      <c r="HJ466" s="263" t="s">
        <v>6977</v>
      </c>
      <c r="HK466" s="263" t="s">
        <v>6977</v>
      </c>
      <c r="HL466" s="263" t="s">
        <v>6977</v>
      </c>
      <c r="HM466" s="263" t="s">
        <v>6977</v>
      </c>
      <c r="HN466" s="263" t="s">
        <v>6977</v>
      </c>
      <c r="HO466" s="263" t="s">
        <v>6977</v>
      </c>
      <c r="HP466" s="263" t="s">
        <v>6977</v>
      </c>
      <c r="HQ466" s="263" t="s">
        <v>6977</v>
      </c>
    </row>
    <row r="467" spans="2:225">
      <c r="C467" s="229"/>
      <c r="E467" s="229" t="s">
        <v>7204</v>
      </c>
      <c r="F467" s="235" t="s">
        <v>7199</v>
      </c>
      <c r="G467" s="260" t="s">
        <v>7206</v>
      </c>
      <c r="H467" s="261" t="s">
        <v>7207</v>
      </c>
      <c r="I467" s="263">
        <v>5786.2721000000001</v>
      </c>
      <c r="J467" s="263">
        <v>102026.8354</v>
      </c>
      <c r="K467" s="263">
        <v>2597.1785</v>
      </c>
      <c r="L467" s="263" t="s">
        <v>135</v>
      </c>
      <c r="M467" s="263">
        <v>2980.8342899999998</v>
      </c>
      <c r="N467" s="263">
        <v>21140.939399999999</v>
      </c>
      <c r="O467" s="263">
        <v>95105.0527</v>
      </c>
      <c r="P467" s="263">
        <v>519.05820000000006</v>
      </c>
      <c r="Q467" s="263">
        <v>25609.387999999999</v>
      </c>
      <c r="R467" s="263">
        <v>9667.47595</v>
      </c>
      <c r="S467" s="263">
        <v>43031.536780000002</v>
      </c>
      <c r="T467" s="263">
        <v>2299.1390299999998</v>
      </c>
      <c r="U467" s="263">
        <v>2471.6900799999999</v>
      </c>
      <c r="V467" s="263">
        <v>130.48557</v>
      </c>
      <c r="W467" s="263">
        <v>4172.9834700000001</v>
      </c>
      <c r="X467" s="263" t="s">
        <v>135</v>
      </c>
      <c r="Y467" s="263">
        <v>4433.7533400000002</v>
      </c>
      <c r="Z467" s="263" t="s">
        <v>135</v>
      </c>
      <c r="AA467" s="263">
        <v>36384.658799999997</v>
      </c>
      <c r="AB467" s="263" t="s">
        <v>135</v>
      </c>
      <c r="AC467" s="263">
        <v>449.06691000000001</v>
      </c>
      <c r="AD467" s="263" t="s">
        <v>135</v>
      </c>
      <c r="AE467" s="263">
        <v>6276.0797300000004</v>
      </c>
      <c r="AF467" s="263">
        <v>2956.5701899999999</v>
      </c>
      <c r="AG467" s="263">
        <v>7223.9601899999998</v>
      </c>
      <c r="AH467" s="263" t="s">
        <v>135</v>
      </c>
      <c r="AI467" s="263">
        <v>2491.47937</v>
      </c>
      <c r="AJ467" s="263">
        <v>57800</v>
      </c>
      <c r="AK467" s="263">
        <v>84.627330000000001</v>
      </c>
      <c r="AL467" s="263">
        <v>1595</v>
      </c>
      <c r="AM467" s="263">
        <v>13661.190399999999</v>
      </c>
      <c r="AN467" s="263">
        <v>24855.142400000001</v>
      </c>
      <c r="AO467" s="263">
        <v>492.48719999999997</v>
      </c>
      <c r="AP467" s="263" t="s">
        <v>135</v>
      </c>
      <c r="AQ467" s="263" t="s">
        <v>135</v>
      </c>
      <c r="AR467" s="263">
        <v>4065</v>
      </c>
      <c r="AS467" s="263">
        <v>492.14163000000002</v>
      </c>
      <c r="AT467" s="263">
        <v>8983.8020400000005</v>
      </c>
      <c r="AU467" s="263">
        <v>14701.238300000001</v>
      </c>
      <c r="AV467" s="263">
        <v>64.23415</v>
      </c>
      <c r="AW467" s="263" t="s">
        <v>135</v>
      </c>
      <c r="AX467" s="263" t="s">
        <v>135</v>
      </c>
      <c r="AY467" s="263">
        <v>3774.58797</v>
      </c>
      <c r="AZ467" s="263">
        <v>14375.081</v>
      </c>
      <c r="BA467" s="263">
        <v>722.55560000000003</v>
      </c>
      <c r="BB467" s="263" t="s">
        <v>135</v>
      </c>
      <c r="BC467" s="263">
        <v>16000</v>
      </c>
      <c r="BD467" s="263" t="s">
        <v>135</v>
      </c>
      <c r="BE467" s="263">
        <v>2742.2249900000002</v>
      </c>
      <c r="BF467" s="263">
        <v>10268.980449999999</v>
      </c>
      <c r="BG467" s="263">
        <v>2952.2184499999998</v>
      </c>
      <c r="BH467" s="263" t="s">
        <v>135</v>
      </c>
      <c r="BI467" s="263">
        <v>3759.2713199999998</v>
      </c>
      <c r="BJ467" s="263" t="s">
        <v>135</v>
      </c>
      <c r="BK467" s="263">
        <v>2450</v>
      </c>
      <c r="BL467" s="263" t="s">
        <v>135</v>
      </c>
      <c r="BM467" s="263">
        <v>54963.544999999998</v>
      </c>
      <c r="BN467" s="263" t="s">
        <v>135</v>
      </c>
      <c r="BO467" s="263">
        <v>4530</v>
      </c>
      <c r="BP467" s="263">
        <v>2057.5012999999999</v>
      </c>
      <c r="BQ467" s="263">
        <v>6150</v>
      </c>
      <c r="BR467" s="263">
        <v>765</v>
      </c>
      <c r="BS467" s="263">
        <v>2165.4243799999999</v>
      </c>
      <c r="BT467" s="263">
        <v>2385</v>
      </c>
      <c r="BU467" s="263">
        <v>5660</v>
      </c>
      <c r="BV467" s="263">
        <v>3618.9045799999999</v>
      </c>
      <c r="BW467" s="263">
        <v>6802.6737800000001</v>
      </c>
      <c r="BX467" s="263" t="s">
        <v>135</v>
      </c>
      <c r="BY467" s="263" t="s">
        <v>135</v>
      </c>
      <c r="BZ467" s="263" t="s">
        <v>135</v>
      </c>
      <c r="CA467" s="263">
        <v>3703.27369</v>
      </c>
      <c r="CB467" s="263" t="s">
        <v>135</v>
      </c>
      <c r="CC467" s="263" t="s">
        <v>135</v>
      </c>
      <c r="CD467" s="263">
        <v>1946.0700200000001</v>
      </c>
      <c r="CE467" s="263">
        <v>1485900</v>
      </c>
      <c r="CF467" s="263" t="s">
        <v>135</v>
      </c>
      <c r="CG467" s="263">
        <v>2585</v>
      </c>
      <c r="CH467" s="263">
        <v>1351.4754800000001</v>
      </c>
      <c r="CI467" s="263">
        <v>3711.29511</v>
      </c>
      <c r="CJ467" s="263">
        <v>33219.724999999999</v>
      </c>
      <c r="CK467" s="263">
        <v>387.72854999999998</v>
      </c>
      <c r="CL467" s="263">
        <v>2195</v>
      </c>
      <c r="CM467" s="263" t="s">
        <v>135</v>
      </c>
      <c r="CN467" s="263">
        <v>85.322710000000001</v>
      </c>
      <c r="CO467" s="263">
        <v>149.45648</v>
      </c>
      <c r="CP467" s="263">
        <v>5836.5750200000002</v>
      </c>
      <c r="CQ467" s="263" t="s">
        <v>135</v>
      </c>
      <c r="CR467" s="263" t="s">
        <v>135</v>
      </c>
      <c r="CS467" s="263" t="s">
        <v>135</v>
      </c>
      <c r="CT467" s="263">
        <v>9200</v>
      </c>
      <c r="CU467" s="263" t="s">
        <v>135</v>
      </c>
      <c r="CV467" s="263" t="s">
        <v>135</v>
      </c>
      <c r="CW467" s="263">
        <v>15000</v>
      </c>
      <c r="CX467" s="263">
        <v>7028.5389500000001</v>
      </c>
      <c r="CY467" s="263">
        <v>2310</v>
      </c>
      <c r="CZ467" s="263" t="s">
        <v>135</v>
      </c>
      <c r="DA467" s="263">
        <v>1914</v>
      </c>
      <c r="DB467" s="263">
        <v>51070.819560000004</v>
      </c>
      <c r="DC467" s="263" t="s">
        <v>135</v>
      </c>
      <c r="DD467" s="263" t="s">
        <v>135</v>
      </c>
      <c r="DE467" s="263" t="s">
        <v>135</v>
      </c>
      <c r="DF467" s="263" t="s">
        <v>135</v>
      </c>
      <c r="DG467" s="263">
        <v>8800</v>
      </c>
      <c r="DH467" s="263">
        <v>6152.5406000000003</v>
      </c>
      <c r="DI467" s="263">
        <v>2140</v>
      </c>
      <c r="DJ467" s="263">
        <v>141.57223999999999</v>
      </c>
      <c r="DK467" s="263" t="s">
        <v>135</v>
      </c>
      <c r="DL467" s="263">
        <v>2013.2059300000001</v>
      </c>
      <c r="DM467" s="263" t="s">
        <v>135</v>
      </c>
      <c r="DN467" s="263" t="s">
        <v>135</v>
      </c>
      <c r="DO467" s="263" t="s">
        <v>135</v>
      </c>
      <c r="DP467" s="263" t="s">
        <v>135</v>
      </c>
      <c r="DQ467" s="263" t="s">
        <v>135</v>
      </c>
      <c r="DR467" s="263" t="s">
        <v>135</v>
      </c>
      <c r="DS467" s="263" t="s">
        <v>135</v>
      </c>
      <c r="DT467" s="263">
        <v>2431.0174000000002</v>
      </c>
      <c r="DU467" s="263" t="s">
        <v>135</v>
      </c>
      <c r="DV467" s="263" t="s">
        <v>135</v>
      </c>
      <c r="DW467" s="263" t="s">
        <v>135</v>
      </c>
      <c r="DX467" s="263" t="s">
        <v>135</v>
      </c>
      <c r="DY467" s="263" t="s">
        <v>135</v>
      </c>
      <c r="DZ467" s="263" t="s">
        <v>135</v>
      </c>
      <c r="EA467" s="263" t="s">
        <v>135</v>
      </c>
      <c r="EB467" s="263" t="s">
        <v>135</v>
      </c>
      <c r="EC467" s="263" t="s">
        <v>135</v>
      </c>
      <c r="ED467" s="263" t="s">
        <v>135</v>
      </c>
      <c r="EE467" s="263" t="s">
        <v>135</v>
      </c>
      <c r="EF467" s="263" t="s">
        <v>135</v>
      </c>
      <c r="EG467" s="263" t="s">
        <v>135</v>
      </c>
      <c r="EH467" s="263" t="s">
        <v>135</v>
      </c>
      <c r="EI467" s="263" t="s">
        <v>135</v>
      </c>
      <c r="EJ467" s="263" t="s">
        <v>135</v>
      </c>
      <c r="EK467" s="263">
        <v>16489.063999999998</v>
      </c>
      <c r="EL467" s="263">
        <v>101.63054</v>
      </c>
      <c r="EM467" s="263">
        <v>507.02963999999997</v>
      </c>
      <c r="EN467" s="263" t="s">
        <v>135</v>
      </c>
      <c r="EO467" s="263">
        <v>0.45300000000000001</v>
      </c>
      <c r="EP467" s="263" t="s">
        <v>6977</v>
      </c>
      <c r="EQ467" s="263" t="s">
        <v>6977</v>
      </c>
      <c r="ER467" s="263" t="s">
        <v>6977</v>
      </c>
      <c r="ES467" s="263" t="s">
        <v>6977</v>
      </c>
      <c r="ET467" s="263" t="s">
        <v>6977</v>
      </c>
      <c r="EU467" s="263" t="s">
        <v>6977</v>
      </c>
      <c r="EV467" s="263" t="s">
        <v>6977</v>
      </c>
      <c r="EW467" s="263" t="s">
        <v>6977</v>
      </c>
      <c r="EX467" s="263" t="s">
        <v>6977</v>
      </c>
      <c r="EY467" s="263" t="s">
        <v>6977</v>
      </c>
      <c r="EZ467" s="263" t="s">
        <v>6977</v>
      </c>
      <c r="FA467" s="263" t="s">
        <v>6977</v>
      </c>
      <c r="FB467" s="263" t="s">
        <v>6977</v>
      </c>
      <c r="FC467" s="263" t="s">
        <v>6977</v>
      </c>
      <c r="FD467" s="263" t="s">
        <v>6977</v>
      </c>
      <c r="FE467" s="263" t="s">
        <v>6977</v>
      </c>
      <c r="FF467" s="263" t="s">
        <v>6977</v>
      </c>
      <c r="FG467" s="263" t="s">
        <v>6977</v>
      </c>
      <c r="FH467" s="263" t="s">
        <v>6977</v>
      </c>
      <c r="FI467" s="263" t="s">
        <v>6977</v>
      </c>
      <c r="FJ467" s="263" t="s">
        <v>6977</v>
      </c>
      <c r="FK467" s="263" t="s">
        <v>6977</v>
      </c>
      <c r="FL467" s="263" t="s">
        <v>6977</v>
      </c>
      <c r="FM467" s="263" t="s">
        <v>6977</v>
      </c>
      <c r="FN467" s="263" t="s">
        <v>6977</v>
      </c>
      <c r="FO467" s="263" t="s">
        <v>6977</v>
      </c>
      <c r="FP467" s="263" t="s">
        <v>6977</v>
      </c>
      <c r="FQ467" s="263" t="s">
        <v>6977</v>
      </c>
      <c r="FR467" s="263" t="s">
        <v>6977</v>
      </c>
      <c r="FS467" s="263" t="s">
        <v>6977</v>
      </c>
      <c r="FT467" s="263" t="s">
        <v>6977</v>
      </c>
      <c r="FU467" s="263" t="s">
        <v>6977</v>
      </c>
      <c r="FV467" s="263" t="s">
        <v>6977</v>
      </c>
      <c r="FW467" s="263" t="s">
        <v>6977</v>
      </c>
      <c r="FX467" s="263" t="s">
        <v>6977</v>
      </c>
      <c r="FY467" s="263" t="s">
        <v>6977</v>
      </c>
      <c r="FZ467" s="263" t="s">
        <v>6977</v>
      </c>
      <c r="GA467" s="263" t="s">
        <v>6977</v>
      </c>
      <c r="GB467" s="263" t="s">
        <v>6977</v>
      </c>
      <c r="GC467" s="263" t="s">
        <v>6977</v>
      </c>
      <c r="GD467" s="263" t="s">
        <v>6977</v>
      </c>
      <c r="GE467" s="263" t="s">
        <v>6977</v>
      </c>
      <c r="GF467" s="263" t="s">
        <v>6977</v>
      </c>
      <c r="GG467" s="263" t="s">
        <v>6977</v>
      </c>
      <c r="GH467" s="263" t="s">
        <v>6977</v>
      </c>
      <c r="GI467" s="263" t="s">
        <v>6977</v>
      </c>
      <c r="GJ467" s="263" t="s">
        <v>6977</v>
      </c>
      <c r="GK467" s="263" t="s">
        <v>6977</v>
      </c>
      <c r="GL467" s="263" t="s">
        <v>6977</v>
      </c>
      <c r="GM467" s="263" t="s">
        <v>6977</v>
      </c>
      <c r="GN467" s="263" t="s">
        <v>6977</v>
      </c>
      <c r="GO467" s="263" t="s">
        <v>6977</v>
      </c>
      <c r="GP467" s="263" t="s">
        <v>6977</v>
      </c>
      <c r="GQ467" s="263" t="s">
        <v>6977</v>
      </c>
      <c r="GR467" s="263" t="s">
        <v>6977</v>
      </c>
      <c r="GS467" s="263" t="s">
        <v>6977</v>
      </c>
      <c r="GT467" s="263" t="s">
        <v>6977</v>
      </c>
      <c r="GU467" s="263" t="s">
        <v>6977</v>
      </c>
      <c r="GV467" s="263" t="s">
        <v>6977</v>
      </c>
      <c r="GW467" s="263" t="s">
        <v>6977</v>
      </c>
      <c r="GX467" s="263" t="s">
        <v>6977</v>
      </c>
      <c r="GY467" s="263" t="s">
        <v>6977</v>
      </c>
      <c r="GZ467" s="263" t="s">
        <v>6977</v>
      </c>
      <c r="HA467" s="263" t="s">
        <v>6977</v>
      </c>
      <c r="HB467" s="263" t="s">
        <v>6977</v>
      </c>
      <c r="HC467" s="263" t="s">
        <v>6977</v>
      </c>
      <c r="HD467" s="263" t="s">
        <v>6977</v>
      </c>
      <c r="HE467" s="263" t="s">
        <v>6977</v>
      </c>
      <c r="HF467" s="263" t="s">
        <v>6977</v>
      </c>
      <c r="HG467" s="263" t="s">
        <v>6977</v>
      </c>
      <c r="HH467" s="263" t="s">
        <v>6977</v>
      </c>
      <c r="HI467" s="263" t="s">
        <v>6977</v>
      </c>
      <c r="HJ467" s="263" t="s">
        <v>6977</v>
      </c>
      <c r="HK467" s="263" t="s">
        <v>6977</v>
      </c>
      <c r="HL467" s="263" t="s">
        <v>6977</v>
      </c>
      <c r="HM467" s="263" t="s">
        <v>6977</v>
      </c>
      <c r="HN467" s="263" t="s">
        <v>6977</v>
      </c>
      <c r="HO467" s="263" t="s">
        <v>6977</v>
      </c>
      <c r="HP467" s="263" t="s">
        <v>6977</v>
      </c>
      <c r="HQ467" s="263" t="s">
        <v>6977</v>
      </c>
    </row>
    <row r="468" spans="2:225">
      <c r="C468" s="229"/>
      <c r="E468" s="229" t="s">
        <v>7208</v>
      </c>
      <c r="F468" s="235" t="s">
        <v>7199</v>
      </c>
      <c r="G468" s="260" t="s">
        <v>7206</v>
      </c>
      <c r="H468" s="261" t="s">
        <v>7207</v>
      </c>
      <c r="I468" s="263">
        <v>5688.9754999999996</v>
      </c>
      <c r="J468" s="263">
        <v>110598.807</v>
      </c>
      <c r="K468" s="263">
        <v>2668.375</v>
      </c>
      <c r="L468" s="263" t="s">
        <v>135</v>
      </c>
      <c r="M468" s="263">
        <v>3516.4361399999998</v>
      </c>
      <c r="N468" s="263">
        <v>34293.797200000001</v>
      </c>
      <c r="O468" s="263" t="s">
        <v>135</v>
      </c>
      <c r="P468" s="263">
        <v>1334.1875</v>
      </c>
      <c r="Q468" s="263">
        <v>15114.52988</v>
      </c>
      <c r="R468" s="263">
        <v>7851.7562099999996</v>
      </c>
      <c r="S468" s="263">
        <v>60582.39918</v>
      </c>
      <c r="T468" s="263">
        <v>1862.1628499999999</v>
      </c>
      <c r="U468" s="263">
        <v>2271.20766</v>
      </c>
      <c r="V468" s="263">
        <v>97.435180000000003</v>
      </c>
      <c r="W468" s="263">
        <v>15705.89848</v>
      </c>
      <c r="X468" s="263" t="s">
        <v>135</v>
      </c>
      <c r="Y468" s="263">
        <v>4991.5241800000003</v>
      </c>
      <c r="Z468" s="263" t="s">
        <v>135</v>
      </c>
      <c r="AA468" s="263">
        <v>46632.521500000003</v>
      </c>
      <c r="AB468" s="263" t="s">
        <v>135</v>
      </c>
      <c r="AC468" s="263">
        <v>170.40791999999999</v>
      </c>
      <c r="AD468" s="263" t="s">
        <v>135</v>
      </c>
      <c r="AE468" s="263">
        <v>15776.073899999999</v>
      </c>
      <c r="AF468" s="263">
        <v>1492.7513200000001</v>
      </c>
      <c r="AG468" s="263">
        <v>7249.9001600000001</v>
      </c>
      <c r="AH468" s="263" t="s">
        <v>135</v>
      </c>
      <c r="AI468" s="263">
        <v>3362.1525000000001</v>
      </c>
      <c r="AJ468" s="263">
        <v>53700</v>
      </c>
      <c r="AK468" s="263">
        <v>54.649720000000002</v>
      </c>
      <c r="AL468" s="263">
        <v>2424</v>
      </c>
      <c r="AM468" s="263">
        <v>6426.9661299999998</v>
      </c>
      <c r="AN468" s="263">
        <v>30578.299790000001</v>
      </c>
      <c r="AO468" s="263">
        <v>499.46605</v>
      </c>
      <c r="AP468" s="263" t="s">
        <v>135</v>
      </c>
      <c r="AQ468" s="263" t="s">
        <v>135</v>
      </c>
      <c r="AR468" s="263">
        <v>3395</v>
      </c>
      <c r="AS468" s="263">
        <v>913.33975999999996</v>
      </c>
      <c r="AT468" s="263">
        <v>9867.8367899999994</v>
      </c>
      <c r="AU468" s="263">
        <v>19916.751</v>
      </c>
      <c r="AV468" s="263">
        <v>124.90799</v>
      </c>
      <c r="AW468" s="263">
        <v>7845.10095</v>
      </c>
      <c r="AX468" s="263" t="s">
        <v>135</v>
      </c>
      <c r="AY468" s="263">
        <v>1295.90499</v>
      </c>
      <c r="AZ468" s="263">
        <v>15156.37</v>
      </c>
      <c r="BA468" s="263">
        <v>1363.0836899999999</v>
      </c>
      <c r="BB468" s="263">
        <v>1975</v>
      </c>
      <c r="BC468" s="263">
        <v>14850</v>
      </c>
      <c r="BD468" s="263" t="s">
        <v>135</v>
      </c>
      <c r="BE468" s="263">
        <v>4016.85383</v>
      </c>
      <c r="BF468" s="263">
        <v>22455.44297</v>
      </c>
      <c r="BG468" s="263">
        <v>3284.0529000000001</v>
      </c>
      <c r="BH468" s="263" t="s">
        <v>135</v>
      </c>
      <c r="BI468" s="263">
        <v>4072.1166899999998</v>
      </c>
      <c r="BJ468" s="263" t="s">
        <v>135</v>
      </c>
      <c r="BK468" s="263">
        <v>1800</v>
      </c>
      <c r="BL468" s="263" t="s">
        <v>135</v>
      </c>
      <c r="BM468" s="263">
        <v>44177.616499999996</v>
      </c>
      <c r="BN468" s="263">
        <v>33340.86131</v>
      </c>
      <c r="BO468" s="263">
        <v>4580</v>
      </c>
      <c r="BP468" s="263">
        <v>7562.1472299999996</v>
      </c>
      <c r="BQ468" s="263">
        <v>5360</v>
      </c>
      <c r="BR468" s="263">
        <v>1401</v>
      </c>
      <c r="BS468" s="263">
        <v>1564.9283</v>
      </c>
      <c r="BT468" s="263">
        <v>2100</v>
      </c>
      <c r="BU468" s="263">
        <v>5670</v>
      </c>
      <c r="BV468" s="263">
        <v>3830.3014600000001</v>
      </c>
      <c r="BW468" s="263">
        <v>7365.90571</v>
      </c>
      <c r="BX468" s="263" t="s">
        <v>135</v>
      </c>
      <c r="BY468" s="263" t="s">
        <v>135</v>
      </c>
      <c r="BZ468" s="263" t="s">
        <v>135</v>
      </c>
      <c r="CA468" s="263">
        <v>505.38344000000001</v>
      </c>
      <c r="CB468" s="263" t="s">
        <v>135</v>
      </c>
      <c r="CC468" s="263" t="s">
        <v>135</v>
      </c>
      <c r="CD468" s="263">
        <v>1540.1901</v>
      </c>
      <c r="CE468" s="263">
        <v>938943.62372000003</v>
      </c>
      <c r="CF468" s="263" t="s">
        <v>135</v>
      </c>
      <c r="CG468" s="263">
        <v>2925</v>
      </c>
      <c r="CH468" s="263">
        <v>652.87365</v>
      </c>
      <c r="CI468" s="263">
        <v>4045.2661600000001</v>
      </c>
      <c r="CJ468" s="263">
        <v>37357.25</v>
      </c>
      <c r="CK468" s="263">
        <v>282.92289</v>
      </c>
      <c r="CL468" s="263">
        <v>2435</v>
      </c>
      <c r="CM468" s="263">
        <v>869040</v>
      </c>
      <c r="CN468" s="263">
        <v>259.87207999999998</v>
      </c>
      <c r="CO468" s="263">
        <v>140.84126000000001</v>
      </c>
      <c r="CP468" s="263">
        <v>2970.1509799999999</v>
      </c>
      <c r="CQ468" s="263" t="s">
        <v>135</v>
      </c>
      <c r="CR468" s="263" t="s">
        <v>135</v>
      </c>
      <c r="CS468" s="263" t="s">
        <v>135</v>
      </c>
      <c r="CT468" s="263">
        <v>9150</v>
      </c>
      <c r="CU468" s="263" t="s">
        <v>135</v>
      </c>
      <c r="CV468" s="263" t="s">
        <v>135</v>
      </c>
      <c r="CW468" s="263">
        <v>25100</v>
      </c>
      <c r="CX468" s="263">
        <v>5172.6840499999998</v>
      </c>
      <c r="CY468" s="263">
        <v>1530</v>
      </c>
      <c r="CZ468" s="263" t="s">
        <v>135</v>
      </c>
      <c r="DA468" s="263">
        <v>3331</v>
      </c>
      <c r="DB468" s="263">
        <v>49507.723469999997</v>
      </c>
      <c r="DC468" s="263" t="s">
        <v>135</v>
      </c>
      <c r="DD468" s="263">
        <v>15476.575000000001</v>
      </c>
      <c r="DE468" s="263">
        <v>2576.5594999999998</v>
      </c>
      <c r="DF468" s="263">
        <v>2367.9304999999999</v>
      </c>
      <c r="DG468" s="263">
        <v>11950</v>
      </c>
      <c r="DH468" s="263">
        <v>20549.55</v>
      </c>
      <c r="DI468" s="263">
        <v>842</v>
      </c>
      <c r="DJ468" s="263">
        <v>80.793869999999998</v>
      </c>
      <c r="DK468" s="263" t="s">
        <v>135</v>
      </c>
      <c r="DL468" s="263">
        <v>2280.7049400000001</v>
      </c>
      <c r="DM468" s="263" t="s">
        <v>135</v>
      </c>
      <c r="DN468" s="263">
        <v>284.05410999999998</v>
      </c>
      <c r="DO468" s="263" t="s">
        <v>135</v>
      </c>
      <c r="DP468" s="263" t="s">
        <v>135</v>
      </c>
      <c r="DQ468" s="263" t="s">
        <v>135</v>
      </c>
      <c r="DR468" s="263" t="s">
        <v>135</v>
      </c>
      <c r="DS468" s="263" t="s">
        <v>135</v>
      </c>
      <c r="DT468" s="263">
        <v>1751.9119000000001</v>
      </c>
      <c r="DU468" s="263" t="s">
        <v>135</v>
      </c>
      <c r="DV468" s="263" t="s">
        <v>135</v>
      </c>
      <c r="DW468" s="263">
        <v>6300</v>
      </c>
      <c r="DX468" s="263" t="s">
        <v>135</v>
      </c>
      <c r="DY468" s="263" t="s">
        <v>135</v>
      </c>
      <c r="DZ468" s="263" t="s">
        <v>135</v>
      </c>
      <c r="EA468" s="263" t="s">
        <v>135</v>
      </c>
      <c r="EB468" s="263" t="s">
        <v>135</v>
      </c>
      <c r="EC468" s="263" t="s">
        <v>135</v>
      </c>
      <c r="ED468" s="263" t="s">
        <v>135</v>
      </c>
      <c r="EE468" s="263" t="s">
        <v>135</v>
      </c>
      <c r="EF468" s="263" t="s">
        <v>135</v>
      </c>
      <c r="EG468" s="263" t="s">
        <v>135</v>
      </c>
      <c r="EH468" s="263" t="s">
        <v>135</v>
      </c>
      <c r="EI468" s="263" t="s">
        <v>135</v>
      </c>
      <c r="EJ468" s="263" t="s">
        <v>135</v>
      </c>
      <c r="EK468" s="263">
        <v>14836.165000000001</v>
      </c>
      <c r="EL468" s="263">
        <v>148.48396</v>
      </c>
      <c r="EM468" s="263">
        <v>945.48211000000003</v>
      </c>
      <c r="EN468" s="263">
        <v>12028.121999999999</v>
      </c>
      <c r="EO468" s="263">
        <v>0.21346999999999999</v>
      </c>
      <c r="EP468" s="263" t="s">
        <v>6977</v>
      </c>
      <c r="EQ468" s="263" t="s">
        <v>6977</v>
      </c>
      <c r="ER468" s="263" t="s">
        <v>6977</v>
      </c>
      <c r="ES468" s="263" t="s">
        <v>6977</v>
      </c>
      <c r="ET468" s="263" t="s">
        <v>6977</v>
      </c>
      <c r="EU468" s="263" t="s">
        <v>6977</v>
      </c>
      <c r="EV468" s="263" t="s">
        <v>6977</v>
      </c>
      <c r="EW468" s="263" t="s">
        <v>6977</v>
      </c>
      <c r="EX468" s="263" t="s">
        <v>6977</v>
      </c>
      <c r="EY468" s="263" t="s">
        <v>6977</v>
      </c>
      <c r="EZ468" s="263" t="s">
        <v>6977</v>
      </c>
      <c r="FA468" s="263" t="s">
        <v>6977</v>
      </c>
      <c r="FB468" s="263" t="s">
        <v>6977</v>
      </c>
      <c r="FC468" s="263" t="s">
        <v>6977</v>
      </c>
      <c r="FD468" s="263" t="s">
        <v>6977</v>
      </c>
      <c r="FE468" s="263" t="s">
        <v>6977</v>
      </c>
      <c r="FF468" s="263" t="s">
        <v>6977</v>
      </c>
      <c r="FG468" s="263" t="s">
        <v>6977</v>
      </c>
      <c r="FH468" s="263" t="s">
        <v>6977</v>
      </c>
      <c r="FI468" s="263" t="s">
        <v>6977</v>
      </c>
      <c r="FJ468" s="263" t="s">
        <v>6977</v>
      </c>
      <c r="FK468" s="263" t="s">
        <v>6977</v>
      </c>
      <c r="FL468" s="263" t="s">
        <v>6977</v>
      </c>
      <c r="FM468" s="263" t="s">
        <v>6977</v>
      </c>
      <c r="FN468" s="263" t="s">
        <v>6977</v>
      </c>
      <c r="FO468" s="263" t="s">
        <v>6977</v>
      </c>
      <c r="FP468" s="263" t="s">
        <v>6977</v>
      </c>
      <c r="FQ468" s="263" t="s">
        <v>6977</v>
      </c>
      <c r="FR468" s="263" t="s">
        <v>6977</v>
      </c>
      <c r="FS468" s="263" t="s">
        <v>6977</v>
      </c>
      <c r="FT468" s="263" t="s">
        <v>6977</v>
      </c>
      <c r="FU468" s="263" t="s">
        <v>6977</v>
      </c>
      <c r="FV468" s="263" t="s">
        <v>6977</v>
      </c>
      <c r="FW468" s="263" t="s">
        <v>6977</v>
      </c>
      <c r="FX468" s="263" t="s">
        <v>6977</v>
      </c>
      <c r="FY468" s="263" t="s">
        <v>6977</v>
      </c>
      <c r="FZ468" s="263" t="s">
        <v>6977</v>
      </c>
      <c r="GA468" s="263" t="s">
        <v>6977</v>
      </c>
      <c r="GB468" s="263" t="s">
        <v>6977</v>
      </c>
      <c r="GC468" s="263" t="s">
        <v>6977</v>
      </c>
      <c r="GD468" s="263" t="s">
        <v>6977</v>
      </c>
      <c r="GE468" s="263" t="s">
        <v>6977</v>
      </c>
      <c r="GF468" s="263" t="s">
        <v>6977</v>
      </c>
      <c r="GG468" s="263" t="s">
        <v>6977</v>
      </c>
      <c r="GH468" s="263" t="s">
        <v>6977</v>
      </c>
      <c r="GI468" s="263" t="s">
        <v>6977</v>
      </c>
      <c r="GJ468" s="263" t="s">
        <v>6977</v>
      </c>
      <c r="GK468" s="263" t="s">
        <v>6977</v>
      </c>
      <c r="GL468" s="263" t="s">
        <v>6977</v>
      </c>
      <c r="GM468" s="263" t="s">
        <v>6977</v>
      </c>
      <c r="GN468" s="263" t="s">
        <v>6977</v>
      </c>
      <c r="GO468" s="263" t="s">
        <v>6977</v>
      </c>
      <c r="GP468" s="263" t="s">
        <v>6977</v>
      </c>
      <c r="GQ468" s="263" t="s">
        <v>6977</v>
      </c>
      <c r="GR468" s="263" t="s">
        <v>6977</v>
      </c>
      <c r="GS468" s="263" t="s">
        <v>6977</v>
      </c>
      <c r="GT468" s="263" t="s">
        <v>6977</v>
      </c>
      <c r="GU468" s="263" t="s">
        <v>6977</v>
      </c>
      <c r="GV468" s="263" t="s">
        <v>6977</v>
      </c>
      <c r="GW468" s="263" t="s">
        <v>6977</v>
      </c>
      <c r="GX468" s="263" t="s">
        <v>6977</v>
      </c>
      <c r="GY468" s="263" t="s">
        <v>6977</v>
      </c>
      <c r="GZ468" s="263" t="s">
        <v>6977</v>
      </c>
      <c r="HA468" s="263" t="s">
        <v>6977</v>
      </c>
      <c r="HB468" s="263" t="s">
        <v>6977</v>
      </c>
      <c r="HC468" s="263" t="s">
        <v>6977</v>
      </c>
      <c r="HD468" s="263" t="s">
        <v>6977</v>
      </c>
      <c r="HE468" s="263" t="s">
        <v>6977</v>
      </c>
      <c r="HF468" s="263" t="s">
        <v>6977</v>
      </c>
      <c r="HG468" s="263" t="s">
        <v>6977</v>
      </c>
      <c r="HH468" s="263" t="s">
        <v>6977</v>
      </c>
      <c r="HI468" s="263" t="s">
        <v>6977</v>
      </c>
      <c r="HJ468" s="263" t="s">
        <v>6977</v>
      </c>
      <c r="HK468" s="263" t="s">
        <v>6977</v>
      </c>
      <c r="HL468" s="263" t="s">
        <v>6977</v>
      </c>
      <c r="HM468" s="263" t="s">
        <v>6977</v>
      </c>
      <c r="HN468" s="263" t="s">
        <v>6977</v>
      </c>
      <c r="HO468" s="263" t="s">
        <v>6977</v>
      </c>
      <c r="HP468" s="263" t="s">
        <v>6977</v>
      </c>
      <c r="HQ468" s="263" t="s">
        <v>6977</v>
      </c>
    </row>
    <row r="469" spans="2:225">
      <c r="C469" s="229"/>
      <c r="E469" s="229" t="s">
        <v>7209</v>
      </c>
      <c r="F469" s="235" t="s">
        <v>7199</v>
      </c>
      <c r="G469" s="260" t="s">
        <v>7206</v>
      </c>
      <c r="H469" s="261" t="s">
        <v>7207</v>
      </c>
      <c r="I469" s="263">
        <v>6759.0056999999997</v>
      </c>
      <c r="J469" s="263">
        <v>114301.8015</v>
      </c>
      <c r="K469" s="263">
        <v>3340.53</v>
      </c>
      <c r="L469" s="263" t="s">
        <v>135</v>
      </c>
      <c r="M469" s="263">
        <v>1635.5571399999999</v>
      </c>
      <c r="N469" s="263">
        <v>27449.080999999998</v>
      </c>
      <c r="O469" s="263">
        <v>133465.36319999999</v>
      </c>
      <c r="P469" s="263">
        <v>4242.4731000000002</v>
      </c>
      <c r="Q469" s="263">
        <v>6681.06</v>
      </c>
      <c r="R469" s="263">
        <v>13153.198640000001</v>
      </c>
      <c r="S469" s="263">
        <v>60305.597320000001</v>
      </c>
      <c r="T469" s="263">
        <v>407.10678000000001</v>
      </c>
      <c r="U469" s="263">
        <v>2143.7047499999999</v>
      </c>
      <c r="V469" s="263">
        <v>177.40997999999999</v>
      </c>
      <c r="W469" s="263">
        <v>19315.784029999999</v>
      </c>
      <c r="X469" s="263" t="s">
        <v>135</v>
      </c>
      <c r="Y469" s="263">
        <v>2953.9740999999999</v>
      </c>
      <c r="Z469" s="263" t="s">
        <v>135</v>
      </c>
      <c r="AA469" s="263">
        <v>78424.509300000005</v>
      </c>
      <c r="AB469" s="263" t="s">
        <v>135</v>
      </c>
      <c r="AC469" s="263">
        <v>449.52327000000002</v>
      </c>
      <c r="AD469" s="263" t="s">
        <v>135</v>
      </c>
      <c r="AE469" s="263">
        <v>7192.22534</v>
      </c>
      <c r="AF469" s="263">
        <v>1404.21884</v>
      </c>
      <c r="AG469" s="263">
        <v>9710.4721000000009</v>
      </c>
      <c r="AH469" s="263" t="s">
        <v>135</v>
      </c>
      <c r="AI469" s="263">
        <v>8072.9475000000002</v>
      </c>
      <c r="AJ469" s="263">
        <v>46400</v>
      </c>
      <c r="AK469" s="263">
        <v>56.868310000000001</v>
      </c>
      <c r="AL469" s="263">
        <v>3605</v>
      </c>
      <c r="AM469" s="263">
        <v>13582.97119</v>
      </c>
      <c r="AN469" s="263">
        <v>41048.537940000002</v>
      </c>
      <c r="AO469" s="263">
        <v>578.10700999999995</v>
      </c>
      <c r="AP469" s="263" t="s">
        <v>135</v>
      </c>
      <c r="AQ469" s="263" t="s">
        <v>135</v>
      </c>
      <c r="AR469" s="263">
        <v>3195</v>
      </c>
      <c r="AS469" s="263">
        <v>487.54351000000003</v>
      </c>
      <c r="AT469" s="263">
        <v>8421.6291000000001</v>
      </c>
      <c r="AU469" s="263">
        <v>34696.971599999997</v>
      </c>
      <c r="AV469" s="263">
        <v>89.983750000000001</v>
      </c>
      <c r="AW469" s="263">
        <v>3340.5634100000002</v>
      </c>
      <c r="AX469" s="263" t="s">
        <v>135</v>
      </c>
      <c r="AY469" s="263">
        <v>1423.87952</v>
      </c>
      <c r="AZ469" s="263">
        <v>18049.997100000001</v>
      </c>
      <c r="BA469" s="263">
        <v>1439.8463300000001</v>
      </c>
      <c r="BB469" s="263">
        <v>2050</v>
      </c>
      <c r="BC469" s="263">
        <v>16950</v>
      </c>
      <c r="BD469" s="263" t="s">
        <v>135</v>
      </c>
      <c r="BE469" s="263">
        <v>3450.6739299999999</v>
      </c>
      <c r="BF469" s="263">
        <v>15939.89565</v>
      </c>
      <c r="BG469" s="263">
        <v>1803.10779</v>
      </c>
      <c r="BH469" s="263" t="s">
        <v>135</v>
      </c>
      <c r="BI469" s="263">
        <v>4347.8754399999998</v>
      </c>
      <c r="BJ469" s="263">
        <v>8685380</v>
      </c>
      <c r="BK469" s="263">
        <v>1078</v>
      </c>
      <c r="BL469" s="263" t="s">
        <v>135</v>
      </c>
      <c r="BM469" s="263">
        <v>82555.631399999998</v>
      </c>
      <c r="BN469" s="263">
        <v>16465.34734</v>
      </c>
      <c r="BO469" s="263">
        <v>4525</v>
      </c>
      <c r="BP469" s="263">
        <v>3302.99512</v>
      </c>
      <c r="BQ469" s="263">
        <v>3245</v>
      </c>
      <c r="BR469" s="263">
        <v>1161</v>
      </c>
      <c r="BS469" s="263">
        <v>810.74991</v>
      </c>
      <c r="BT469" s="263">
        <v>5550</v>
      </c>
      <c r="BU469" s="263">
        <v>3775</v>
      </c>
      <c r="BV469" s="263">
        <v>3333.8036099999999</v>
      </c>
      <c r="BW469" s="263">
        <v>6239.6773899999998</v>
      </c>
      <c r="BX469" s="263" t="s">
        <v>135</v>
      </c>
      <c r="BY469" s="263" t="s">
        <v>135</v>
      </c>
      <c r="BZ469" s="263" t="s">
        <v>135</v>
      </c>
      <c r="CA469" s="263">
        <v>384.91162000000003</v>
      </c>
      <c r="CB469" s="263" t="s">
        <v>135</v>
      </c>
      <c r="CC469" s="263" t="s">
        <v>135</v>
      </c>
      <c r="CD469" s="263">
        <v>942.09139000000005</v>
      </c>
      <c r="CE469" s="263">
        <v>21415.200540000002</v>
      </c>
      <c r="CF469" s="263" t="s">
        <v>135</v>
      </c>
      <c r="CG469" s="263">
        <v>2095</v>
      </c>
      <c r="CH469" s="263">
        <v>533.47343999999998</v>
      </c>
      <c r="CI469" s="263">
        <v>4062.8877499999999</v>
      </c>
      <c r="CJ469" s="263">
        <v>7571.8680000000004</v>
      </c>
      <c r="CK469" s="263">
        <v>175.9907</v>
      </c>
      <c r="CL469" s="263">
        <v>1270</v>
      </c>
      <c r="CM469" s="263">
        <v>66142.494000000006</v>
      </c>
      <c r="CN469" s="263">
        <v>57.212049999999998</v>
      </c>
      <c r="CO469" s="263">
        <v>261.16057999999998</v>
      </c>
      <c r="CP469" s="263">
        <v>1790.9233999999999</v>
      </c>
      <c r="CQ469" s="263" t="s">
        <v>135</v>
      </c>
      <c r="CR469" s="263" t="s">
        <v>135</v>
      </c>
      <c r="CS469" s="263" t="s">
        <v>135</v>
      </c>
      <c r="CT469" s="263">
        <v>6800</v>
      </c>
      <c r="CU469" s="263" t="s">
        <v>135</v>
      </c>
      <c r="CV469" s="263">
        <v>4030.7547599999998</v>
      </c>
      <c r="CW469" s="263">
        <v>17500</v>
      </c>
      <c r="CX469" s="263">
        <v>6431.9492499999997</v>
      </c>
      <c r="CY469" s="263">
        <v>1025</v>
      </c>
      <c r="CZ469" s="263" t="s">
        <v>135</v>
      </c>
      <c r="DA469" s="263">
        <v>3106</v>
      </c>
      <c r="DB469" s="263">
        <v>37253.295989999999</v>
      </c>
      <c r="DC469" s="263">
        <v>347.72356000000002</v>
      </c>
      <c r="DD469" s="263">
        <v>26156.35</v>
      </c>
      <c r="DE469" s="263">
        <v>2005.5925999999999</v>
      </c>
      <c r="DF469" s="263">
        <v>1530.5766000000001</v>
      </c>
      <c r="DG469" s="263">
        <v>6400</v>
      </c>
      <c r="DH469" s="263">
        <v>19995.585999999999</v>
      </c>
      <c r="DI469" s="263">
        <v>2400</v>
      </c>
      <c r="DJ469" s="263">
        <v>49.392220000000002</v>
      </c>
      <c r="DK469" s="263" t="s">
        <v>135</v>
      </c>
      <c r="DL469" s="263">
        <v>1752.81061</v>
      </c>
      <c r="DM469" s="263">
        <v>24708.787</v>
      </c>
      <c r="DN469" s="263">
        <v>383.26344999999998</v>
      </c>
      <c r="DO469" s="263" t="s">
        <v>135</v>
      </c>
      <c r="DP469" s="263" t="s">
        <v>135</v>
      </c>
      <c r="DQ469" s="263">
        <v>329.28143999999998</v>
      </c>
      <c r="DR469" s="263" t="s">
        <v>135</v>
      </c>
      <c r="DS469" s="263" t="s">
        <v>135</v>
      </c>
      <c r="DT469" s="263">
        <v>1012.1182</v>
      </c>
      <c r="DU469" s="263" t="s">
        <v>135</v>
      </c>
      <c r="DV469" s="263" t="s">
        <v>135</v>
      </c>
      <c r="DW469" s="263">
        <v>5250</v>
      </c>
      <c r="DX469" s="263" t="s">
        <v>135</v>
      </c>
      <c r="DY469" s="263">
        <v>3585</v>
      </c>
      <c r="DZ469" s="263">
        <v>1259.6638</v>
      </c>
      <c r="EA469" s="263">
        <v>32213.787</v>
      </c>
      <c r="EB469" s="263" t="s">
        <v>135</v>
      </c>
      <c r="EC469" s="263">
        <v>231.22367</v>
      </c>
      <c r="ED469" s="263">
        <v>54.54421</v>
      </c>
      <c r="EE469" s="263" t="s">
        <v>135</v>
      </c>
      <c r="EF469" s="263" t="s">
        <v>135</v>
      </c>
      <c r="EG469" s="263" t="s">
        <v>135</v>
      </c>
      <c r="EH469" s="263" t="s">
        <v>135</v>
      </c>
      <c r="EI469" s="263" t="s">
        <v>135</v>
      </c>
      <c r="EJ469" s="263" t="s">
        <v>135</v>
      </c>
      <c r="EK469" s="263">
        <v>14419.955</v>
      </c>
      <c r="EL469" s="263">
        <v>136.02384000000001</v>
      </c>
      <c r="EM469" s="263">
        <v>1327.0266999999999</v>
      </c>
      <c r="EN469" s="263">
        <v>10266.566000000001</v>
      </c>
      <c r="EO469" s="263">
        <v>1.1140000000000001E-2</v>
      </c>
      <c r="EP469" s="263" t="s">
        <v>6977</v>
      </c>
      <c r="EQ469" s="263" t="s">
        <v>6977</v>
      </c>
      <c r="ER469" s="263" t="s">
        <v>6977</v>
      </c>
      <c r="ES469" s="263" t="s">
        <v>6977</v>
      </c>
      <c r="ET469" s="263" t="s">
        <v>6977</v>
      </c>
      <c r="EU469" s="263" t="s">
        <v>6977</v>
      </c>
      <c r="EV469" s="263" t="s">
        <v>6977</v>
      </c>
      <c r="EW469" s="263" t="s">
        <v>6977</v>
      </c>
      <c r="EX469" s="263" t="s">
        <v>6977</v>
      </c>
      <c r="EY469" s="263" t="s">
        <v>6977</v>
      </c>
      <c r="EZ469" s="263" t="s">
        <v>6977</v>
      </c>
      <c r="FA469" s="263" t="s">
        <v>6977</v>
      </c>
      <c r="FB469" s="263" t="s">
        <v>6977</v>
      </c>
      <c r="FC469" s="263" t="s">
        <v>6977</v>
      </c>
      <c r="FD469" s="263" t="s">
        <v>6977</v>
      </c>
      <c r="FE469" s="263" t="s">
        <v>6977</v>
      </c>
      <c r="FF469" s="263" t="s">
        <v>6977</v>
      </c>
      <c r="FG469" s="263" t="s">
        <v>6977</v>
      </c>
      <c r="FH469" s="263" t="s">
        <v>6977</v>
      </c>
      <c r="FI469" s="263" t="s">
        <v>6977</v>
      </c>
      <c r="FJ469" s="263" t="s">
        <v>6977</v>
      </c>
      <c r="FK469" s="263" t="s">
        <v>6977</v>
      </c>
      <c r="FL469" s="263" t="s">
        <v>6977</v>
      </c>
      <c r="FM469" s="263" t="s">
        <v>6977</v>
      </c>
      <c r="FN469" s="263" t="s">
        <v>6977</v>
      </c>
      <c r="FO469" s="263" t="s">
        <v>6977</v>
      </c>
      <c r="FP469" s="263" t="s">
        <v>6977</v>
      </c>
      <c r="FQ469" s="263" t="s">
        <v>6977</v>
      </c>
      <c r="FR469" s="263" t="s">
        <v>6977</v>
      </c>
      <c r="FS469" s="263" t="s">
        <v>6977</v>
      </c>
      <c r="FT469" s="263" t="s">
        <v>6977</v>
      </c>
      <c r="FU469" s="263" t="s">
        <v>6977</v>
      </c>
      <c r="FV469" s="263" t="s">
        <v>6977</v>
      </c>
      <c r="FW469" s="263" t="s">
        <v>6977</v>
      </c>
      <c r="FX469" s="263" t="s">
        <v>6977</v>
      </c>
      <c r="FY469" s="263" t="s">
        <v>6977</v>
      </c>
      <c r="FZ469" s="263" t="s">
        <v>6977</v>
      </c>
      <c r="GA469" s="263" t="s">
        <v>6977</v>
      </c>
      <c r="GB469" s="263" t="s">
        <v>6977</v>
      </c>
      <c r="GC469" s="263" t="s">
        <v>6977</v>
      </c>
      <c r="GD469" s="263" t="s">
        <v>6977</v>
      </c>
      <c r="GE469" s="263" t="s">
        <v>6977</v>
      </c>
      <c r="GF469" s="263" t="s">
        <v>6977</v>
      </c>
      <c r="GG469" s="263" t="s">
        <v>6977</v>
      </c>
      <c r="GH469" s="263" t="s">
        <v>6977</v>
      </c>
      <c r="GI469" s="263" t="s">
        <v>6977</v>
      </c>
      <c r="GJ469" s="263" t="s">
        <v>6977</v>
      </c>
      <c r="GK469" s="263" t="s">
        <v>6977</v>
      </c>
      <c r="GL469" s="263" t="s">
        <v>6977</v>
      </c>
      <c r="GM469" s="263" t="s">
        <v>6977</v>
      </c>
      <c r="GN469" s="263" t="s">
        <v>6977</v>
      </c>
      <c r="GO469" s="263" t="s">
        <v>6977</v>
      </c>
      <c r="GP469" s="263" t="s">
        <v>6977</v>
      </c>
      <c r="GQ469" s="263" t="s">
        <v>6977</v>
      </c>
      <c r="GR469" s="263" t="s">
        <v>6977</v>
      </c>
      <c r="GS469" s="263" t="s">
        <v>6977</v>
      </c>
      <c r="GT469" s="263" t="s">
        <v>6977</v>
      </c>
      <c r="GU469" s="263" t="s">
        <v>6977</v>
      </c>
      <c r="GV469" s="263" t="s">
        <v>6977</v>
      </c>
      <c r="GW469" s="263" t="s">
        <v>6977</v>
      </c>
      <c r="GX469" s="263" t="s">
        <v>6977</v>
      </c>
      <c r="GY469" s="263" t="s">
        <v>6977</v>
      </c>
      <c r="GZ469" s="263" t="s">
        <v>6977</v>
      </c>
      <c r="HA469" s="263" t="s">
        <v>6977</v>
      </c>
      <c r="HB469" s="263" t="s">
        <v>6977</v>
      </c>
      <c r="HC469" s="263" t="s">
        <v>6977</v>
      </c>
      <c r="HD469" s="263" t="s">
        <v>6977</v>
      </c>
      <c r="HE469" s="263" t="s">
        <v>6977</v>
      </c>
      <c r="HF469" s="263" t="s">
        <v>6977</v>
      </c>
      <c r="HG469" s="263" t="s">
        <v>6977</v>
      </c>
      <c r="HH469" s="263" t="s">
        <v>6977</v>
      </c>
      <c r="HI469" s="263" t="s">
        <v>6977</v>
      </c>
      <c r="HJ469" s="263" t="s">
        <v>6977</v>
      </c>
      <c r="HK469" s="263" t="s">
        <v>6977</v>
      </c>
      <c r="HL469" s="263" t="s">
        <v>6977</v>
      </c>
      <c r="HM469" s="263" t="s">
        <v>6977</v>
      </c>
      <c r="HN469" s="263" t="s">
        <v>6977</v>
      </c>
      <c r="HO469" s="263" t="s">
        <v>6977</v>
      </c>
      <c r="HP469" s="263" t="s">
        <v>6977</v>
      </c>
      <c r="HQ469" s="263" t="s">
        <v>6977</v>
      </c>
    </row>
    <row r="470" spans="2:225">
      <c r="C470" s="229"/>
      <c r="E470" s="229" t="s">
        <v>7210</v>
      </c>
      <c r="F470" s="235" t="s">
        <v>7199</v>
      </c>
      <c r="G470" s="260" t="s">
        <v>7206</v>
      </c>
      <c r="H470" s="261" t="s">
        <v>7207</v>
      </c>
      <c r="I470" s="263">
        <v>9817.2450000000008</v>
      </c>
      <c r="J470" s="263">
        <v>128155.4712</v>
      </c>
      <c r="K470" s="263">
        <v>1478.3616</v>
      </c>
      <c r="L470" s="263" t="s">
        <v>135</v>
      </c>
      <c r="M470" s="263">
        <v>2567.8933099999999</v>
      </c>
      <c r="N470" s="263">
        <v>26158.251899999999</v>
      </c>
      <c r="O470" s="263">
        <v>168485.4093</v>
      </c>
      <c r="P470" s="263">
        <v>6352.335</v>
      </c>
      <c r="Q470" s="263">
        <v>4619.88</v>
      </c>
      <c r="R470" s="263">
        <v>9782.5908799999997</v>
      </c>
      <c r="S470" s="263">
        <v>59510.478459999998</v>
      </c>
      <c r="T470" s="263">
        <v>273.32787999999999</v>
      </c>
      <c r="U470" s="263">
        <v>1342.6973</v>
      </c>
      <c r="V470" s="263">
        <v>89.995410000000007</v>
      </c>
      <c r="W470" s="263">
        <v>22279.587339999998</v>
      </c>
      <c r="X470" s="263" t="s">
        <v>135</v>
      </c>
      <c r="Y470" s="263">
        <v>3950.2543700000001</v>
      </c>
      <c r="Z470" s="263" t="s">
        <v>135</v>
      </c>
      <c r="AA470" s="263">
        <v>123304.5972</v>
      </c>
      <c r="AB470" s="263" t="s">
        <v>135</v>
      </c>
      <c r="AC470" s="263">
        <v>347.07835999999998</v>
      </c>
      <c r="AD470" s="263" t="s">
        <v>135</v>
      </c>
      <c r="AE470" s="263">
        <v>13729.917530000001</v>
      </c>
      <c r="AF470" s="263">
        <v>3005.4364799999998</v>
      </c>
      <c r="AG470" s="263">
        <v>8432.3984899999996</v>
      </c>
      <c r="AH470" s="263" t="s">
        <v>135</v>
      </c>
      <c r="AI470" s="263">
        <v>1876.8262500000001</v>
      </c>
      <c r="AJ470" s="263">
        <v>65500</v>
      </c>
      <c r="AK470" s="263">
        <v>62.276919999999997</v>
      </c>
      <c r="AL470" s="263">
        <v>3695</v>
      </c>
      <c r="AM470" s="263">
        <v>9645.2432100000005</v>
      </c>
      <c r="AN470" s="263">
        <v>92960.011740000002</v>
      </c>
      <c r="AO470" s="263">
        <v>1073.8245400000001</v>
      </c>
      <c r="AP470" s="263" t="s">
        <v>135</v>
      </c>
      <c r="AQ470" s="263" t="s">
        <v>135</v>
      </c>
      <c r="AR470" s="263">
        <v>2780</v>
      </c>
      <c r="AS470" s="263">
        <v>418.53395999999998</v>
      </c>
      <c r="AT470" s="263">
        <v>13694.87355</v>
      </c>
      <c r="AU470" s="263">
        <v>64701.419399999999</v>
      </c>
      <c r="AV470" s="263">
        <v>107.99271</v>
      </c>
      <c r="AW470" s="263">
        <v>1732.4723200000001</v>
      </c>
      <c r="AX470" s="263" t="s">
        <v>135</v>
      </c>
      <c r="AY470" s="263">
        <v>4794.4756200000002</v>
      </c>
      <c r="AZ470" s="263">
        <v>19091.6541</v>
      </c>
      <c r="BA470" s="263">
        <v>66.361800000000002</v>
      </c>
      <c r="BB470" s="263">
        <v>1700</v>
      </c>
      <c r="BC470" s="263">
        <v>1380</v>
      </c>
      <c r="BD470" s="263" t="s">
        <v>135</v>
      </c>
      <c r="BE470" s="263">
        <v>12737.062379999999</v>
      </c>
      <c r="BF470" s="263">
        <v>19168.415720000001</v>
      </c>
      <c r="BG470" s="263">
        <v>3153.0545000000002</v>
      </c>
      <c r="BH470" s="263" t="s">
        <v>135</v>
      </c>
      <c r="BI470" s="263">
        <v>3698.6912600000001</v>
      </c>
      <c r="BJ470" s="263">
        <v>1212720</v>
      </c>
      <c r="BK470" s="263">
        <v>693</v>
      </c>
      <c r="BL470" s="263">
        <v>20315.922299999998</v>
      </c>
      <c r="BM470" s="263">
        <v>134646.4026</v>
      </c>
      <c r="BN470" s="263">
        <v>14325.02232</v>
      </c>
      <c r="BO470" s="263">
        <v>4375</v>
      </c>
      <c r="BP470" s="263">
        <v>3899.4377300000001</v>
      </c>
      <c r="BQ470" s="263">
        <v>3680</v>
      </c>
      <c r="BR470" s="263">
        <v>1318</v>
      </c>
      <c r="BS470" s="263">
        <v>935.46698000000004</v>
      </c>
      <c r="BT470" s="263">
        <v>1110</v>
      </c>
      <c r="BU470" s="263">
        <v>3785</v>
      </c>
      <c r="BV470" s="263">
        <v>5606.1673899999996</v>
      </c>
      <c r="BW470" s="263">
        <v>12675.431430000001</v>
      </c>
      <c r="BX470" s="263" t="s">
        <v>135</v>
      </c>
      <c r="BY470" s="263" t="s">
        <v>135</v>
      </c>
      <c r="BZ470" s="263" t="s">
        <v>135</v>
      </c>
      <c r="CA470" s="263">
        <v>215.69209000000001</v>
      </c>
      <c r="CB470" s="263" t="s">
        <v>135</v>
      </c>
      <c r="CC470" s="263">
        <v>23220.811669999999</v>
      </c>
      <c r="CD470" s="263">
        <v>1607.21189</v>
      </c>
      <c r="CE470" s="263">
        <v>131.98596000000001</v>
      </c>
      <c r="CF470" s="263" t="s">
        <v>135</v>
      </c>
      <c r="CG470" s="263">
        <v>2800</v>
      </c>
      <c r="CH470" s="263">
        <v>1209.14084</v>
      </c>
      <c r="CI470" s="263">
        <v>3928.9551299999998</v>
      </c>
      <c r="CJ470" s="263">
        <v>5198.5199700000003</v>
      </c>
      <c r="CK470" s="263">
        <v>140.92898</v>
      </c>
      <c r="CL470" s="263">
        <v>1155</v>
      </c>
      <c r="CM470" s="263">
        <v>3493.7842500000002</v>
      </c>
      <c r="CN470" s="263">
        <v>8.8994499999999999</v>
      </c>
      <c r="CO470" s="263">
        <v>203.08385999999999</v>
      </c>
      <c r="CP470" s="263">
        <v>1949.6375499999999</v>
      </c>
      <c r="CQ470" s="263" t="s">
        <v>135</v>
      </c>
      <c r="CR470" s="263" t="s">
        <v>135</v>
      </c>
      <c r="CS470" s="263">
        <v>6049.0214400000004</v>
      </c>
      <c r="CT470" s="263">
        <v>7450</v>
      </c>
      <c r="CU470" s="263" t="s">
        <v>135</v>
      </c>
      <c r="CV470" s="263">
        <v>6936.1566300000004</v>
      </c>
      <c r="CW470" s="263">
        <v>14950</v>
      </c>
      <c r="CX470" s="263">
        <v>7440.6115099999997</v>
      </c>
      <c r="CY470" s="263">
        <v>1120</v>
      </c>
      <c r="CZ470" s="263" t="s">
        <v>135</v>
      </c>
      <c r="DA470" s="263">
        <v>2735</v>
      </c>
      <c r="DB470" s="263">
        <v>32664.40191</v>
      </c>
      <c r="DC470" s="263">
        <v>735.28161999999998</v>
      </c>
      <c r="DD470" s="263">
        <v>27257.292000000001</v>
      </c>
      <c r="DE470" s="263">
        <v>6631.4076999999997</v>
      </c>
      <c r="DF470" s="263">
        <v>3164.4391000000001</v>
      </c>
      <c r="DG470" s="263">
        <v>5900</v>
      </c>
      <c r="DH470" s="263">
        <v>1853.6</v>
      </c>
      <c r="DI470" s="263">
        <v>1440</v>
      </c>
      <c r="DJ470" s="263">
        <v>36.5501</v>
      </c>
      <c r="DK470" s="263" t="s">
        <v>135</v>
      </c>
      <c r="DL470" s="263">
        <v>398.27753999999999</v>
      </c>
      <c r="DM470" s="263">
        <v>27673.080999999998</v>
      </c>
      <c r="DN470" s="263">
        <v>119.41634999999999</v>
      </c>
      <c r="DO470" s="263">
        <v>28065.771000000001</v>
      </c>
      <c r="DP470" s="263">
        <v>20223.582999999999</v>
      </c>
      <c r="DQ470" s="263">
        <v>211.17832999999999</v>
      </c>
      <c r="DR470" s="263" t="s">
        <v>135</v>
      </c>
      <c r="DS470" s="263">
        <v>17085.542000000001</v>
      </c>
      <c r="DT470" s="263">
        <v>310.45487000000003</v>
      </c>
      <c r="DU470" s="263" t="s">
        <v>135</v>
      </c>
      <c r="DV470" s="263" t="s">
        <v>135</v>
      </c>
      <c r="DW470" s="263">
        <v>5130</v>
      </c>
      <c r="DX470" s="263">
        <v>181.11623</v>
      </c>
      <c r="DY470" s="263">
        <v>4665</v>
      </c>
      <c r="DZ470" s="263">
        <v>204.11583999999999</v>
      </c>
      <c r="EA470" s="263">
        <v>26094.865000000002</v>
      </c>
      <c r="EB470" s="263">
        <v>77.16131</v>
      </c>
      <c r="EC470" s="263">
        <v>323.82465000000002</v>
      </c>
      <c r="ED470" s="263">
        <v>76.235640000000004</v>
      </c>
      <c r="EE470" s="263" t="s">
        <v>135</v>
      </c>
      <c r="EF470" s="263" t="s">
        <v>135</v>
      </c>
      <c r="EG470" s="263" t="s">
        <v>135</v>
      </c>
      <c r="EH470" s="263" t="s">
        <v>135</v>
      </c>
      <c r="EI470" s="263" t="s">
        <v>135</v>
      </c>
      <c r="EJ470" s="263" t="s">
        <v>135</v>
      </c>
      <c r="EK470" s="263">
        <v>19773.085999999999</v>
      </c>
      <c r="EL470" s="263">
        <v>146.82419999999999</v>
      </c>
      <c r="EM470" s="263">
        <v>2703.6918000000001</v>
      </c>
      <c r="EN470" s="263">
        <v>25870.026999999998</v>
      </c>
      <c r="EO470" s="263">
        <v>5.7750000000000003E-2</v>
      </c>
      <c r="EP470" s="263" t="s">
        <v>6977</v>
      </c>
      <c r="EQ470" s="263" t="s">
        <v>6977</v>
      </c>
      <c r="ER470" s="263" t="s">
        <v>6977</v>
      </c>
      <c r="ES470" s="263" t="s">
        <v>6977</v>
      </c>
      <c r="ET470" s="263" t="s">
        <v>6977</v>
      </c>
      <c r="EU470" s="263" t="s">
        <v>6977</v>
      </c>
      <c r="EV470" s="263" t="s">
        <v>6977</v>
      </c>
      <c r="EW470" s="263" t="s">
        <v>6977</v>
      </c>
      <c r="EX470" s="263" t="s">
        <v>6977</v>
      </c>
      <c r="EY470" s="263" t="s">
        <v>6977</v>
      </c>
      <c r="EZ470" s="263" t="s">
        <v>6977</v>
      </c>
      <c r="FA470" s="263" t="s">
        <v>6977</v>
      </c>
      <c r="FB470" s="263" t="s">
        <v>6977</v>
      </c>
      <c r="FC470" s="263" t="s">
        <v>6977</v>
      </c>
      <c r="FD470" s="263" t="s">
        <v>6977</v>
      </c>
      <c r="FE470" s="263" t="s">
        <v>6977</v>
      </c>
      <c r="FF470" s="263" t="s">
        <v>6977</v>
      </c>
      <c r="FG470" s="263" t="s">
        <v>6977</v>
      </c>
      <c r="FH470" s="263" t="s">
        <v>6977</v>
      </c>
      <c r="FI470" s="263" t="s">
        <v>6977</v>
      </c>
      <c r="FJ470" s="263" t="s">
        <v>6977</v>
      </c>
      <c r="FK470" s="263" t="s">
        <v>6977</v>
      </c>
      <c r="FL470" s="263" t="s">
        <v>6977</v>
      </c>
      <c r="FM470" s="263" t="s">
        <v>6977</v>
      </c>
      <c r="FN470" s="263" t="s">
        <v>6977</v>
      </c>
      <c r="FO470" s="263" t="s">
        <v>6977</v>
      </c>
      <c r="FP470" s="263" t="s">
        <v>6977</v>
      </c>
      <c r="FQ470" s="263" t="s">
        <v>6977</v>
      </c>
      <c r="FR470" s="263" t="s">
        <v>6977</v>
      </c>
      <c r="FS470" s="263" t="s">
        <v>6977</v>
      </c>
      <c r="FT470" s="263" t="s">
        <v>6977</v>
      </c>
      <c r="FU470" s="263" t="s">
        <v>6977</v>
      </c>
      <c r="FV470" s="263" t="s">
        <v>6977</v>
      </c>
      <c r="FW470" s="263" t="s">
        <v>6977</v>
      </c>
      <c r="FX470" s="263" t="s">
        <v>6977</v>
      </c>
      <c r="FY470" s="263" t="s">
        <v>6977</v>
      </c>
      <c r="FZ470" s="263" t="s">
        <v>6977</v>
      </c>
      <c r="GA470" s="263" t="s">
        <v>6977</v>
      </c>
      <c r="GB470" s="263" t="s">
        <v>6977</v>
      </c>
      <c r="GC470" s="263" t="s">
        <v>6977</v>
      </c>
      <c r="GD470" s="263" t="s">
        <v>6977</v>
      </c>
      <c r="GE470" s="263" t="s">
        <v>6977</v>
      </c>
      <c r="GF470" s="263" t="s">
        <v>6977</v>
      </c>
      <c r="GG470" s="263" t="s">
        <v>6977</v>
      </c>
      <c r="GH470" s="263" t="s">
        <v>6977</v>
      </c>
      <c r="GI470" s="263" t="s">
        <v>6977</v>
      </c>
      <c r="GJ470" s="263" t="s">
        <v>6977</v>
      </c>
      <c r="GK470" s="263" t="s">
        <v>6977</v>
      </c>
      <c r="GL470" s="263" t="s">
        <v>6977</v>
      </c>
      <c r="GM470" s="263" t="s">
        <v>6977</v>
      </c>
      <c r="GN470" s="263" t="s">
        <v>6977</v>
      </c>
      <c r="GO470" s="263" t="s">
        <v>6977</v>
      </c>
      <c r="GP470" s="263" t="s">
        <v>6977</v>
      </c>
      <c r="GQ470" s="263" t="s">
        <v>6977</v>
      </c>
      <c r="GR470" s="263" t="s">
        <v>6977</v>
      </c>
      <c r="GS470" s="263" t="s">
        <v>6977</v>
      </c>
      <c r="GT470" s="263" t="s">
        <v>6977</v>
      </c>
      <c r="GU470" s="263" t="s">
        <v>6977</v>
      </c>
      <c r="GV470" s="263" t="s">
        <v>6977</v>
      </c>
      <c r="GW470" s="263" t="s">
        <v>6977</v>
      </c>
      <c r="GX470" s="263" t="s">
        <v>6977</v>
      </c>
      <c r="GY470" s="263" t="s">
        <v>6977</v>
      </c>
      <c r="GZ470" s="263" t="s">
        <v>6977</v>
      </c>
      <c r="HA470" s="263" t="s">
        <v>6977</v>
      </c>
      <c r="HB470" s="263" t="s">
        <v>6977</v>
      </c>
      <c r="HC470" s="263" t="s">
        <v>6977</v>
      </c>
      <c r="HD470" s="263" t="s">
        <v>6977</v>
      </c>
      <c r="HE470" s="263" t="s">
        <v>6977</v>
      </c>
      <c r="HF470" s="263" t="s">
        <v>6977</v>
      </c>
      <c r="HG470" s="263" t="s">
        <v>6977</v>
      </c>
      <c r="HH470" s="263" t="s">
        <v>6977</v>
      </c>
      <c r="HI470" s="263" t="s">
        <v>6977</v>
      </c>
      <c r="HJ470" s="263" t="s">
        <v>6977</v>
      </c>
      <c r="HK470" s="263" t="s">
        <v>6977</v>
      </c>
      <c r="HL470" s="263" t="s">
        <v>6977</v>
      </c>
      <c r="HM470" s="263" t="s">
        <v>6977</v>
      </c>
      <c r="HN470" s="263" t="s">
        <v>6977</v>
      </c>
      <c r="HO470" s="263" t="s">
        <v>6977</v>
      </c>
      <c r="HP470" s="263" t="s">
        <v>6977</v>
      </c>
      <c r="HQ470" s="263" t="s">
        <v>6977</v>
      </c>
    </row>
    <row r="471" spans="2:225">
      <c r="C471" s="229"/>
      <c r="E471" s="229" t="s">
        <v>7211</v>
      </c>
      <c r="F471" s="235" t="s">
        <v>7199</v>
      </c>
      <c r="G471" s="260" t="s">
        <v>7206</v>
      </c>
      <c r="H471" s="261" t="s">
        <v>7207</v>
      </c>
      <c r="I471" s="263">
        <v>11454.175999999999</v>
      </c>
      <c r="J471" s="263">
        <v>144712.408</v>
      </c>
      <c r="K471" s="263">
        <v>1121.4639999999999</v>
      </c>
      <c r="L471" s="263" t="s">
        <v>135</v>
      </c>
      <c r="M471" s="263">
        <v>3740.2729800000002</v>
      </c>
      <c r="N471" s="263">
        <v>22669.723399999999</v>
      </c>
      <c r="O471" s="263">
        <v>177285.56340000001</v>
      </c>
      <c r="P471" s="263">
        <v>19184.655999999999</v>
      </c>
      <c r="Q471" s="263">
        <v>3832.576</v>
      </c>
      <c r="R471" s="263">
        <v>6219.9226500000004</v>
      </c>
      <c r="S471" s="263">
        <v>62653.91186</v>
      </c>
      <c r="T471" s="263">
        <v>588.53027999999995</v>
      </c>
      <c r="U471" s="263">
        <v>2268.4961899999998</v>
      </c>
      <c r="V471" s="263">
        <v>148.63209000000001</v>
      </c>
      <c r="W471" s="263">
        <v>11925.572</v>
      </c>
      <c r="X471" s="263">
        <v>35908.624000000003</v>
      </c>
      <c r="Y471" s="263">
        <v>5132.55627</v>
      </c>
      <c r="Z471" s="263" t="s">
        <v>135</v>
      </c>
      <c r="AA471" s="263">
        <v>161719.46400000001</v>
      </c>
      <c r="AB471" s="263" t="s">
        <v>135</v>
      </c>
      <c r="AC471" s="263">
        <v>767.48119999999994</v>
      </c>
      <c r="AD471" s="263" t="s">
        <v>135</v>
      </c>
      <c r="AE471" s="263">
        <v>19007.129489999999</v>
      </c>
      <c r="AF471" s="263">
        <v>2548.8515699999998</v>
      </c>
      <c r="AG471" s="263">
        <v>7749.0223800000003</v>
      </c>
      <c r="AH471" s="263" t="s">
        <v>135</v>
      </c>
      <c r="AI471" s="263">
        <v>69.465440000000001</v>
      </c>
      <c r="AJ471" s="263">
        <v>76200</v>
      </c>
      <c r="AK471" s="263">
        <v>53.360849999999999</v>
      </c>
      <c r="AL471" s="263">
        <v>4305</v>
      </c>
      <c r="AM471" s="263">
        <v>7912.7017999999998</v>
      </c>
      <c r="AN471" s="263">
        <v>52789.024870000001</v>
      </c>
      <c r="AO471" s="263">
        <v>1222.1857199999999</v>
      </c>
      <c r="AP471" s="263" t="s">
        <v>135</v>
      </c>
      <c r="AQ471" s="263" t="s">
        <v>135</v>
      </c>
      <c r="AR471" s="263">
        <v>6350</v>
      </c>
      <c r="AS471" s="263" t="s">
        <v>135</v>
      </c>
      <c r="AT471" s="263">
        <v>10866.659610000001</v>
      </c>
      <c r="AU471" s="263">
        <v>98166.207999999999</v>
      </c>
      <c r="AV471" s="263">
        <v>42.89058</v>
      </c>
      <c r="AW471" s="263">
        <v>4442.3484200000003</v>
      </c>
      <c r="AX471" s="263" t="s">
        <v>135</v>
      </c>
      <c r="AY471" s="263">
        <v>4764.5008600000001</v>
      </c>
      <c r="AZ471" s="263">
        <v>25107.727999999999</v>
      </c>
      <c r="BA471" s="263">
        <v>44.351590000000002</v>
      </c>
      <c r="BB471" s="263">
        <v>3505</v>
      </c>
      <c r="BC471" s="263">
        <v>1260</v>
      </c>
      <c r="BD471" s="263" t="s">
        <v>135</v>
      </c>
      <c r="BE471" s="263">
        <v>12999.43867</v>
      </c>
      <c r="BF471" s="263">
        <v>27819.1122</v>
      </c>
      <c r="BG471" s="263">
        <v>3504.67092</v>
      </c>
      <c r="BH471" s="263" t="s">
        <v>135</v>
      </c>
      <c r="BI471" s="263">
        <v>1306.84815</v>
      </c>
      <c r="BJ471" s="263">
        <v>13718.88</v>
      </c>
      <c r="BK471" s="263">
        <v>831</v>
      </c>
      <c r="BL471" s="263">
        <v>13588.224</v>
      </c>
      <c r="BM471" s="263">
        <v>175939.19200000001</v>
      </c>
      <c r="BN471" s="263">
        <v>8786.3145800000002</v>
      </c>
      <c r="BO471" s="263">
        <v>4770</v>
      </c>
      <c r="BP471" s="263">
        <v>2620.5797299999999</v>
      </c>
      <c r="BQ471" s="263">
        <v>7990</v>
      </c>
      <c r="BR471" s="263">
        <v>1546</v>
      </c>
      <c r="BS471" s="263">
        <v>827.3759</v>
      </c>
      <c r="BT471" s="263">
        <v>668</v>
      </c>
      <c r="BU471" s="263">
        <v>7900</v>
      </c>
      <c r="BV471" s="263">
        <v>4872.5101100000002</v>
      </c>
      <c r="BW471" s="263">
        <v>22641.631010000001</v>
      </c>
      <c r="BX471" s="263" t="s">
        <v>135</v>
      </c>
      <c r="BY471" s="263" t="s">
        <v>135</v>
      </c>
      <c r="BZ471" s="263" t="s">
        <v>135</v>
      </c>
      <c r="CA471" s="263">
        <v>14.261699999999999</v>
      </c>
      <c r="CB471" s="263" t="s">
        <v>135</v>
      </c>
      <c r="CC471" s="263">
        <v>43387.192060000001</v>
      </c>
      <c r="CD471" s="263">
        <v>1004.1941399999999</v>
      </c>
      <c r="CE471" s="263" t="s">
        <v>135</v>
      </c>
      <c r="CF471" s="263" t="s">
        <v>135</v>
      </c>
      <c r="CG471" s="263">
        <v>3505</v>
      </c>
      <c r="CH471" s="263">
        <v>929.12980000000005</v>
      </c>
      <c r="CI471" s="263">
        <v>2276.18181</v>
      </c>
      <c r="CJ471" s="263">
        <v>17420.8</v>
      </c>
      <c r="CK471" s="263">
        <v>115.93303</v>
      </c>
      <c r="CL471" s="263">
        <v>1040</v>
      </c>
      <c r="CM471" s="263">
        <v>1546.096</v>
      </c>
      <c r="CN471" s="263">
        <v>12.79135</v>
      </c>
      <c r="CO471" s="263">
        <v>165.13836000000001</v>
      </c>
      <c r="CP471" s="263">
        <v>921.98648000000003</v>
      </c>
      <c r="CQ471" s="263" t="s">
        <v>135</v>
      </c>
      <c r="CR471" s="263" t="s">
        <v>135</v>
      </c>
      <c r="CS471" s="263">
        <v>6070.2034599999997</v>
      </c>
      <c r="CT471" s="263">
        <v>13200</v>
      </c>
      <c r="CU471" s="263" t="s">
        <v>135</v>
      </c>
      <c r="CV471" s="263">
        <v>7988.9747299999999</v>
      </c>
      <c r="CW471" s="263">
        <v>17800</v>
      </c>
      <c r="CX471" s="263">
        <v>5442.9991399999999</v>
      </c>
      <c r="CY471" s="263">
        <v>1540</v>
      </c>
      <c r="CZ471" s="263">
        <v>11018.656000000001</v>
      </c>
      <c r="DA471" s="263">
        <v>3930</v>
      </c>
      <c r="DB471" s="263">
        <v>21307.775559999998</v>
      </c>
      <c r="DC471" s="263">
        <v>408.73824000000002</v>
      </c>
      <c r="DD471" s="263">
        <v>57967.712</v>
      </c>
      <c r="DE471" s="263">
        <v>8187.018</v>
      </c>
      <c r="DF471" s="263">
        <v>3719.8553999999999</v>
      </c>
      <c r="DG471" s="263">
        <v>5520</v>
      </c>
      <c r="DH471" s="263">
        <v>2498.1745999999998</v>
      </c>
      <c r="DI471" s="263">
        <v>7600</v>
      </c>
      <c r="DJ471" s="263">
        <v>66.195260000000005</v>
      </c>
      <c r="DK471" s="263">
        <v>35967.985999999997</v>
      </c>
      <c r="DL471" s="263">
        <v>334.42219999999998</v>
      </c>
      <c r="DM471" s="263">
        <v>56900.688000000002</v>
      </c>
      <c r="DN471" s="263">
        <v>158.14958999999999</v>
      </c>
      <c r="DO471" s="263">
        <v>31183.232</v>
      </c>
      <c r="DP471" s="263">
        <v>16510.897000000001</v>
      </c>
      <c r="DQ471" s="263">
        <v>140.66493</v>
      </c>
      <c r="DR471" s="263" t="s">
        <v>135</v>
      </c>
      <c r="DS471" s="263">
        <v>9985.2260999999999</v>
      </c>
      <c r="DT471" s="263">
        <v>226.57283000000001</v>
      </c>
      <c r="DU471" s="263" t="s">
        <v>135</v>
      </c>
      <c r="DV471" s="263">
        <v>73148.554999999993</v>
      </c>
      <c r="DW471" s="263">
        <v>6590</v>
      </c>
      <c r="DX471" s="263" t="s">
        <v>135</v>
      </c>
      <c r="DY471" s="263">
        <v>5570</v>
      </c>
      <c r="DZ471" s="263">
        <v>69.762370000000004</v>
      </c>
      <c r="EA471" s="263">
        <v>16646.59</v>
      </c>
      <c r="EB471" s="263">
        <v>95.155690000000007</v>
      </c>
      <c r="EC471" s="263">
        <v>343.27535</v>
      </c>
      <c r="ED471" s="263">
        <v>43.329929999999997</v>
      </c>
      <c r="EE471" s="263">
        <v>21034.698</v>
      </c>
      <c r="EF471" s="263">
        <v>42150</v>
      </c>
      <c r="EG471" s="263" t="s">
        <v>135</v>
      </c>
      <c r="EH471" s="263">
        <v>19601.89</v>
      </c>
      <c r="EI471" s="263">
        <v>408.88173</v>
      </c>
      <c r="EJ471" s="263" t="s">
        <v>135</v>
      </c>
      <c r="EK471" s="263">
        <v>22516.383999999998</v>
      </c>
      <c r="EL471" s="263">
        <v>120.51138</v>
      </c>
      <c r="EM471" s="263">
        <v>2779.42</v>
      </c>
      <c r="EN471" s="263">
        <v>18834.945</v>
      </c>
      <c r="EO471" s="263">
        <v>0.28309000000000001</v>
      </c>
      <c r="EP471" s="263" t="s">
        <v>6977</v>
      </c>
      <c r="EQ471" s="263" t="s">
        <v>6977</v>
      </c>
      <c r="ER471" s="263" t="s">
        <v>6977</v>
      </c>
      <c r="ES471" s="263" t="s">
        <v>6977</v>
      </c>
      <c r="ET471" s="263" t="s">
        <v>6977</v>
      </c>
      <c r="EU471" s="263" t="s">
        <v>6977</v>
      </c>
      <c r="EV471" s="263" t="s">
        <v>6977</v>
      </c>
      <c r="EW471" s="263" t="s">
        <v>6977</v>
      </c>
      <c r="EX471" s="263" t="s">
        <v>6977</v>
      </c>
      <c r="EY471" s="263" t="s">
        <v>6977</v>
      </c>
      <c r="EZ471" s="263" t="s">
        <v>6977</v>
      </c>
      <c r="FA471" s="263" t="s">
        <v>6977</v>
      </c>
      <c r="FB471" s="263" t="s">
        <v>6977</v>
      </c>
      <c r="FC471" s="263" t="s">
        <v>6977</v>
      </c>
      <c r="FD471" s="263" t="s">
        <v>6977</v>
      </c>
      <c r="FE471" s="263" t="s">
        <v>6977</v>
      </c>
      <c r="FF471" s="263" t="s">
        <v>6977</v>
      </c>
      <c r="FG471" s="263" t="s">
        <v>6977</v>
      </c>
      <c r="FH471" s="263" t="s">
        <v>6977</v>
      </c>
      <c r="FI471" s="263" t="s">
        <v>6977</v>
      </c>
      <c r="FJ471" s="263" t="s">
        <v>6977</v>
      </c>
      <c r="FK471" s="263" t="s">
        <v>6977</v>
      </c>
      <c r="FL471" s="263" t="s">
        <v>6977</v>
      </c>
      <c r="FM471" s="263" t="s">
        <v>6977</v>
      </c>
      <c r="FN471" s="263" t="s">
        <v>6977</v>
      </c>
      <c r="FO471" s="263" t="s">
        <v>6977</v>
      </c>
      <c r="FP471" s="263" t="s">
        <v>6977</v>
      </c>
      <c r="FQ471" s="263" t="s">
        <v>6977</v>
      </c>
      <c r="FR471" s="263" t="s">
        <v>6977</v>
      </c>
      <c r="FS471" s="263" t="s">
        <v>6977</v>
      </c>
      <c r="FT471" s="263" t="s">
        <v>6977</v>
      </c>
      <c r="FU471" s="263" t="s">
        <v>6977</v>
      </c>
      <c r="FV471" s="263" t="s">
        <v>6977</v>
      </c>
      <c r="FW471" s="263" t="s">
        <v>6977</v>
      </c>
      <c r="FX471" s="263" t="s">
        <v>6977</v>
      </c>
      <c r="FY471" s="263" t="s">
        <v>6977</v>
      </c>
      <c r="FZ471" s="263" t="s">
        <v>6977</v>
      </c>
      <c r="GA471" s="263" t="s">
        <v>6977</v>
      </c>
      <c r="GB471" s="263" t="s">
        <v>6977</v>
      </c>
      <c r="GC471" s="263" t="s">
        <v>6977</v>
      </c>
      <c r="GD471" s="263" t="s">
        <v>6977</v>
      </c>
      <c r="GE471" s="263" t="s">
        <v>6977</v>
      </c>
      <c r="GF471" s="263" t="s">
        <v>6977</v>
      </c>
      <c r="GG471" s="263" t="s">
        <v>6977</v>
      </c>
      <c r="GH471" s="263" t="s">
        <v>6977</v>
      </c>
      <c r="GI471" s="263" t="s">
        <v>6977</v>
      </c>
      <c r="GJ471" s="263" t="s">
        <v>6977</v>
      </c>
      <c r="GK471" s="263" t="s">
        <v>6977</v>
      </c>
      <c r="GL471" s="263" t="s">
        <v>6977</v>
      </c>
      <c r="GM471" s="263" t="s">
        <v>6977</v>
      </c>
      <c r="GN471" s="263" t="s">
        <v>6977</v>
      </c>
      <c r="GO471" s="263" t="s">
        <v>6977</v>
      </c>
      <c r="GP471" s="263" t="s">
        <v>6977</v>
      </c>
      <c r="GQ471" s="263" t="s">
        <v>6977</v>
      </c>
      <c r="GR471" s="263" t="s">
        <v>6977</v>
      </c>
      <c r="GS471" s="263" t="s">
        <v>6977</v>
      </c>
      <c r="GT471" s="263" t="s">
        <v>6977</v>
      </c>
      <c r="GU471" s="263" t="s">
        <v>6977</v>
      </c>
      <c r="GV471" s="263" t="s">
        <v>6977</v>
      </c>
      <c r="GW471" s="263" t="s">
        <v>6977</v>
      </c>
      <c r="GX471" s="263" t="s">
        <v>6977</v>
      </c>
      <c r="GY471" s="263" t="s">
        <v>6977</v>
      </c>
      <c r="GZ471" s="263" t="s">
        <v>6977</v>
      </c>
      <c r="HA471" s="263" t="s">
        <v>6977</v>
      </c>
      <c r="HB471" s="263" t="s">
        <v>6977</v>
      </c>
      <c r="HC471" s="263" t="s">
        <v>6977</v>
      </c>
      <c r="HD471" s="263" t="s">
        <v>6977</v>
      </c>
      <c r="HE471" s="263" t="s">
        <v>6977</v>
      </c>
      <c r="HF471" s="263" t="s">
        <v>6977</v>
      </c>
      <c r="HG471" s="263" t="s">
        <v>6977</v>
      </c>
      <c r="HH471" s="263" t="s">
        <v>6977</v>
      </c>
      <c r="HI471" s="263" t="s">
        <v>6977</v>
      </c>
      <c r="HJ471" s="263" t="s">
        <v>6977</v>
      </c>
      <c r="HK471" s="263" t="s">
        <v>6977</v>
      </c>
      <c r="HL471" s="263" t="s">
        <v>6977</v>
      </c>
      <c r="HM471" s="263" t="s">
        <v>6977</v>
      </c>
      <c r="HN471" s="263" t="s">
        <v>6977</v>
      </c>
      <c r="HO471" s="263" t="s">
        <v>6977</v>
      </c>
      <c r="HP471" s="263" t="s">
        <v>6977</v>
      </c>
      <c r="HQ471" s="263" t="s">
        <v>6977</v>
      </c>
    </row>
    <row r="472" spans="2:225">
      <c r="C472" s="229"/>
      <c r="E472" s="229" t="s">
        <v>7212</v>
      </c>
      <c r="F472" s="235" t="s">
        <v>7199</v>
      </c>
      <c r="G472" s="260" t="s">
        <v>7206</v>
      </c>
      <c r="H472" s="261" t="s">
        <v>7213</v>
      </c>
      <c r="I472" s="263">
        <v>11513.218500000001</v>
      </c>
      <c r="J472" s="263">
        <v>122490.8982</v>
      </c>
      <c r="K472" s="263">
        <v>962.48069999999996</v>
      </c>
      <c r="L472" s="263" t="s">
        <v>135</v>
      </c>
      <c r="M472" s="263">
        <v>1900.6876400000001</v>
      </c>
      <c r="N472" s="263">
        <v>29357</v>
      </c>
      <c r="O472" s="263">
        <v>237044.80799999999</v>
      </c>
      <c r="P472" s="263">
        <v>4081.4054999999998</v>
      </c>
      <c r="Q472" s="263">
        <v>9015.6419999999998</v>
      </c>
      <c r="R472" s="263">
        <v>9338.5887299999995</v>
      </c>
      <c r="S472" s="263">
        <v>60362.610869999997</v>
      </c>
      <c r="T472" s="263">
        <v>335.54428999999999</v>
      </c>
      <c r="U472" s="263">
        <v>1069.30387</v>
      </c>
      <c r="V472" s="263" t="s">
        <v>135</v>
      </c>
      <c r="W472" s="263">
        <v>24452.210790000001</v>
      </c>
      <c r="X472" s="263" t="s">
        <v>135</v>
      </c>
      <c r="Y472" s="263">
        <v>3174.4958799999999</v>
      </c>
      <c r="Z472" s="263" t="s">
        <v>135</v>
      </c>
      <c r="AA472" s="263">
        <v>123258.4461</v>
      </c>
      <c r="AB472" s="263" t="s">
        <v>135</v>
      </c>
      <c r="AC472" s="263">
        <v>480.94234</v>
      </c>
      <c r="AD472" s="263" t="s">
        <v>135</v>
      </c>
      <c r="AE472" s="263">
        <v>13621.150960000001</v>
      </c>
      <c r="AF472" s="263">
        <v>3235.7831900000001</v>
      </c>
      <c r="AG472" s="263">
        <v>5874.4881599999999</v>
      </c>
      <c r="AH472" s="263" t="s">
        <v>135</v>
      </c>
      <c r="AI472" s="263">
        <v>487.33199999999999</v>
      </c>
      <c r="AJ472" s="263">
        <v>56900</v>
      </c>
      <c r="AK472" s="263">
        <v>58.15493</v>
      </c>
      <c r="AL472" s="263">
        <v>3014</v>
      </c>
      <c r="AM472" s="263">
        <v>10771.000190000001</v>
      </c>
      <c r="AN472" s="263">
        <v>102018.44641999999</v>
      </c>
      <c r="AO472" s="263">
        <v>1072.55405</v>
      </c>
      <c r="AP472" s="263" t="s">
        <v>135</v>
      </c>
      <c r="AQ472" s="263" t="s">
        <v>135</v>
      </c>
      <c r="AR472" s="263">
        <v>1960</v>
      </c>
      <c r="AS472" s="263">
        <v>333.63207999999997</v>
      </c>
      <c r="AT472" s="263">
        <v>10124.99696</v>
      </c>
      <c r="AU472" s="263">
        <v>52790.238899999997</v>
      </c>
      <c r="AV472" s="263" t="s">
        <v>135</v>
      </c>
      <c r="AW472" s="263">
        <v>1096.5079699999999</v>
      </c>
      <c r="AX472" s="263" t="s">
        <v>135</v>
      </c>
      <c r="AY472" s="263">
        <v>4042.5786800000001</v>
      </c>
      <c r="AZ472" s="263">
        <v>12889.931399999999</v>
      </c>
      <c r="BA472" s="263">
        <v>53.830930000000002</v>
      </c>
      <c r="BB472" s="263">
        <v>1190</v>
      </c>
      <c r="BC472" s="263" t="s">
        <v>135</v>
      </c>
      <c r="BD472" s="263" t="s">
        <v>135</v>
      </c>
      <c r="BE472" s="263">
        <v>15249.073039999999</v>
      </c>
      <c r="BF472" s="263" t="s">
        <v>135</v>
      </c>
      <c r="BG472" s="263">
        <v>3970.32834</v>
      </c>
      <c r="BH472" s="263" t="s">
        <v>135</v>
      </c>
      <c r="BI472" s="263">
        <v>2819.4852099999998</v>
      </c>
      <c r="BJ472" s="263">
        <v>121833</v>
      </c>
      <c r="BK472" s="263">
        <v>478</v>
      </c>
      <c r="BL472" s="263">
        <v>10696.937400000001</v>
      </c>
      <c r="BM472" s="263">
        <v>104240.31479999999</v>
      </c>
      <c r="BN472" s="263">
        <v>5595.4105600000003</v>
      </c>
      <c r="BO472" s="263">
        <v>4000</v>
      </c>
      <c r="BP472" s="263">
        <v>3256.4261499999998</v>
      </c>
      <c r="BQ472" s="263">
        <v>3475</v>
      </c>
      <c r="BR472" s="263">
        <v>892</v>
      </c>
      <c r="BS472" s="263">
        <v>760.34884</v>
      </c>
      <c r="BT472" s="263">
        <v>550</v>
      </c>
      <c r="BU472" s="263">
        <v>2770</v>
      </c>
      <c r="BV472" s="263">
        <v>6364.9111199999998</v>
      </c>
      <c r="BW472" s="263">
        <v>18900.259549999999</v>
      </c>
      <c r="BX472" s="263" t="s">
        <v>135</v>
      </c>
      <c r="BY472" s="263" t="s">
        <v>135</v>
      </c>
      <c r="BZ472" s="263" t="s">
        <v>135</v>
      </c>
      <c r="CA472" s="263" t="s">
        <v>135</v>
      </c>
      <c r="CB472" s="263" t="s">
        <v>135</v>
      </c>
      <c r="CC472" s="263">
        <v>34060.875699999997</v>
      </c>
      <c r="CD472" s="263">
        <v>1209.33311</v>
      </c>
      <c r="CE472" s="263">
        <v>11.932549999999999</v>
      </c>
      <c r="CF472" s="263" t="s">
        <v>135</v>
      </c>
      <c r="CG472" s="263">
        <v>1800</v>
      </c>
      <c r="CH472" s="263">
        <v>1250.6190200000001</v>
      </c>
      <c r="CI472" s="263">
        <v>2402.2467999999999</v>
      </c>
      <c r="CJ472" s="263">
        <v>4264.1549999999997</v>
      </c>
      <c r="CK472" s="263" t="s">
        <v>135</v>
      </c>
      <c r="CL472" s="263">
        <v>593</v>
      </c>
      <c r="CM472" s="263">
        <v>2022.4277999999999</v>
      </c>
      <c r="CN472" s="263">
        <v>8.58826</v>
      </c>
      <c r="CO472" s="263">
        <v>176.81048999999999</v>
      </c>
      <c r="CP472" s="263">
        <v>1116.7431999999999</v>
      </c>
      <c r="CQ472" s="263" t="s">
        <v>135</v>
      </c>
      <c r="CR472" s="263" t="s">
        <v>135</v>
      </c>
      <c r="CS472" s="263">
        <v>6382.1135800000002</v>
      </c>
      <c r="CT472" s="263">
        <v>4600</v>
      </c>
      <c r="CU472" s="263" t="s">
        <v>135</v>
      </c>
      <c r="CV472" s="263">
        <v>5942.2500899999995</v>
      </c>
      <c r="CW472" s="263">
        <v>10600</v>
      </c>
      <c r="CX472" s="263">
        <v>6743.3652899999997</v>
      </c>
      <c r="CY472" s="263">
        <v>837</v>
      </c>
      <c r="CZ472" s="263">
        <v>12169.1</v>
      </c>
      <c r="DA472" s="263">
        <v>1580</v>
      </c>
      <c r="DB472" s="263">
        <v>52458.959029999998</v>
      </c>
      <c r="DC472" s="263" t="s">
        <v>135</v>
      </c>
      <c r="DD472" s="263">
        <v>18542.983</v>
      </c>
      <c r="DE472" s="263">
        <v>7526.0772999999999</v>
      </c>
      <c r="DF472" s="263">
        <v>3516.2076000000002</v>
      </c>
      <c r="DG472" s="263">
        <v>4255</v>
      </c>
      <c r="DH472" s="263">
        <v>1127.2551000000001</v>
      </c>
      <c r="DI472" s="263" t="s">
        <v>135</v>
      </c>
      <c r="DJ472" s="263" t="s">
        <v>135</v>
      </c>
      <c r="DK472" s="263">
        <v>27807.494999999999</v>
      </c>
      <c r="DL472" s="263" t="s">
        <v>135</v>
      </c>
      <c r="DM472" s="263">
        <v>26632.694</v>
      </c>
      <c r="DN472" s="263" t="s">
        <v>135</v>
      </c>
      <c r="DO472" s="263">
        <v>24390.967000000001</v>
      </c>
      <c r="DP472" s="263">
        <v>20740.624</v>
      </c>
      <c r="DQ472" s="263" t="s">
        <v>135</v>
      </c>
      <c r="DR472" s="263" t="s">
        <v>135</v>
      </c>
      <c r="DS472" s="263">
        <v>15143.328</v>
      </c>
      <c r="DT472" s="263" t="s">
        <v>135</v>
      </c>
      <c r="DU472" s="263" t="s">
        <v>135</v>
      </c>
      <c r="DV472" s="263" t="s">
        <v>135</v>
      </c>
      <c r="DW472" s="263">
        <v>3390</v>
      </c>
      <c r="DX472" s="263">
        <v>141.98643000000001</v>
      </c>
      <c r="DY472" s="263">
        <v>3205</v>
      </c>
      <c r="DZ472" s="263">
        <v>157.48269999999999</v>
      </c>
      <c r="EA472" s="263" t="s">
        <v>135</v>
      </c>
      <c r="EB472" s="263" t="s">
        <v>135</v>
      </c>
      <c r="EC472" s="263" t="s">
        <v>135</v>
      </c>
      <c r="ED472" s="263">
        <v>18.350470000000001</v>
      </c>
      <c r="EE472" s="263" t="s">
        <v>135</v>
      </c>
      <c r="EF472" s="263" t="s">
        <v>135</v>
      </c>
      <c r="EG472" s="263" t="s">
        <v>135</v>
      </c>
      <c r="EH472" s="263" t="s">
        <v>135</v>
      </c>
      <c r="EI472" s="263" t="s">
        <v>135</v>
      </c>
      <c r="EJ472" s="263" t="s">
        <v>135</v>
      </c>
      <c r="EK472" s="263">
        <v>22112.688999999998</v>
      </c>
      <c r="EL472" s="263">
        <v>105.86809</v>
      </c>
      <c r="EM472" s="263" t="s">
        <v>135</v>
      </c>
      <c r="EN472" s="263">
        <v>21701.120999999999</v>
      </c>
      <c r="EO472" s="263">
        <v>0.12182999999999999</v>
      </c>
      <c r="EP472" s="263" t="s">
        <v>6977</v>
      </c>
      <c r="EQ472" s="263" t="s">
        <v>6977</v>
      </c>
      <c r="ER472" s="263" t="s">
        <v>6977</v>
      </c>
      <c r="ES472" s="263" t="s">
        <v>6977</v>
      </c>
      <c r="ET472" s="263" t="s">
        <v>6977</v>
      </c>
      <c r="EU472" s="263" t="s">
        <v>6977</v>
      </c>
      <c r="EV472" s="263" t="s">
        <v>6977</v>
      </c>
      <c r="EW472" s="263" t="s">
        <v>6977</v>
      </c>
      <c r="EX472" s="263" t="s">
        <v>6977</v>
      </c>
      <c r="EY472" s="263" t="s">
        <v>6977</v>
      </c>
      <c r="EZ472" s="263" t="s">
        <v>6977</v>
      </c>
      <c r="FA472" s="263" t="s">
        <v>6977</v>
      </c>
      <c r="FB472" s="263" t="s">
        <v>6977</v>
      </c>
      <c r="FC472" s="263" t="s">
        <v>6977</v>
      </c>
      <c r="FD472" s="263" t="s">
        <v>6977</v>
      </c>
      <c r="FE472" s="263" t="s">
        <v>6977</v>
      </c>
      <c r="FF472" s="263" t="s">
        <v>6977</v>
      </c>
      <c r="FG472" s="263" t="s">
        <v>6977</v>
      </c>
      <c r="FH472" s="263" t="s">
        <v>6977</v>
      </c>
      <c r="FI472" s="263" t="s">
        <v>6977</v>
      </c>
      <c r="FJ472" s="263" t="s">
        <v>6977</v>
      </c>
      <c r="FK472" s="263" t="s">
        <v>6977</v>
      </c>
      <c r="FL472" s="263" t="s">
        <v>6977</v>
      </c>
      <c r="FM472" s="263" t="s">
        <v>6977</v>
      </c>
      <c r="FN472" s="263" t="s">
        <v>6977</v>
      </c>
      <c r="FO472" s="263" t="s">
        <v>6977</v>
      </c>
      <c r="FP472" s="263" t="s">
        <v>6977</v>
      </c>
      <c r="FQ472" s="263" t="s">
        <v>6977</v>
      </c>
      <c r="FR472" s="263" t="s">
        <v>6977</v>
      </c>
      <c r="FS472" s="263" t="s">
        <v>6977</v>
      </c>
      <c r="FT472" s="263" t="s">
        <v>6977</v>
      </c>
      <c r="FU472" s="263" t="s">
        <v>6977</v>
      </c>
      <c r="FV472" s="263" t="s">
        <v>6977</v>
      </c>
      <c r="FW472" s="263" t="s">
        <v>6977</v>
      </c>
      <c r="FX472" s="263" t="s">
        <v>6977</v>
      </c>
      <c r="FY472" s="263" t="s">
        <v>6977</v>
      </c>
      <c r="FZ472" s="263" t="s">
        <v>6977</v>
      </c>
      <c r="GA472" s="263" t="s">
        <v>6977</v>
      </c>
      <c r="GB472" s="263" t="s">
        <v>6977</v>
      </c>
      <c r="GC472" s="263" t="s">
        <v>6977</v>
      </c>
      <c r="GD472" s="263" t="s">
        <v>6977</v>
      </c>
      <c r="GE472" s="263" t="s">
        <v>6977</v>
      </c>
      <c r="GF472" s="263" t="s">
        <v>6977</v>
      </c>
      <c r="GG472" s="263" t="s">
        <v>6977</v>
      </c>
      <c r="GH472" s="263" t="s">
        <v>6977</v>
      </c>
      <c r="GI472" s="263" t="s">
        <v>6977</v>
      </c>
      <c r="GJ472" s="263" t="s">
        <v>6977</v>
      </c>
      <c r="GK472" s="263" t="s">
        <v>6977</v>
      </c>
      <c r="GL472" s="263" t="s">
        <v>6977</v>
      </c>
      <c r="GM472" s="263" t="s">
        <v>6977</v>
      </c>
      <c r="GN472" s="263" t="s">
        <v>6977</v>
      </c>
      <c r="GO472" s="263" t="s">
        <v>6977</v>
      </c>
      <c r="GP472" s="263" t="s">
        <v>6977</v>
      </c>
      <c r="GQ472" s="263" t="s">
        <v>6977</v>
      </c>
      <c r="GR472" s="263" t="s">
        <v>6977</v>
      </c>
      <c r="GS472" s="263" t="s">
        <v>6977</v>
      </c>
      <c r="GT472" s="263" t="s">
        <v>6977</v>
      </c>
      <c r="GU472" s="263" t="s">
        <v>6977</v>
      </c>
      <c r="GV472" s="263" t="s">
        <v>6977</v>
      </c>
      <c r="GW472" s="263" t="s">
        <v>6977</v>
      </c>
      <c r="GX472" s="263" t="s">
        <v>6977</v>
      </c>
      <c r="GY472" s="263" t="s">
        <v>6977</v>
      </c>
      <c r="GZ472" s="263" t="s">
        <v>6977</v>
      </c>
      <c r="HA472" s="263" t="s">
        <v>6977</v>
      </c>
      <c r="HB472" s="263" t="s">
        <v>6977</v>
      </c>
      <c r="HC472" s="263" t="s">
        <v>6977</v>
      </c>
      <c r="HD472" s="263" t="s">
        <v>6977</v>
      </c>
      <c r="HE472" s="263" t="s">
        <v>6977</v>
      </c>
      <c r="HF472" s="263" t="s">
        <v>6977</v>
      </c>
      <c r="HG472" s="263" t="s">
        <v>6977</v>
      </c>
      <c r="HH472" s="263" t="s">
        <v>6977</v>
      </c>
      <c r="HI472" s="263" t="s">
        <v>6977</v>
      </c>
      <c r="HJ472" s="263" t="s">
        <v>6977</v>
      </c>
      <c r="HK472" s="263" t="s">
        <v>6977</v>
      </c>
      <c r="HL472" s="263" t="s">
        <v>6977</v>
      </c>
      <c r="HM472" s="263" t="s">
        <v>6977</v>
      </c>
      <c r="HN472" s="263" t="s">
        <v>6977</v>
      </c>
      <c r="HO472" s="263" t="s">
        <v>6977</v>
      </c>
      <c r="HP472" s="263" t="s">
        <v>6977</v>
      </c>
      <c r="HQ472" s="263" t="s">
        <v>6977</v>
      </c>
    </row>
    <row r="473" spans="2:225">
      <c r="C473" s="229"/>
      <c r="E473" s="229" t="s">
        <v>7214</v>
      </c>
      <c r="F473" s="235" t="s">
        <v>7199</v>
      </c>
      <c r="G473" s="260" t="s">
        <v>7206</v>
      </c>
      <c r="H473" s="261" t="s">
        <v>7213</v>
      </c>
      <c r="I473" s="263">
        <v>12573.7371</v>
      </c>
      <c r="J473" s="263">
        <v>129015.9099</v>
      </c>
      <c r="K473" s="263">
        <v>1417.0974000000001</v>
      </c>
      <c r="L473" s="263" t="s">
        <v>135</v>
      </c>
      <c r="M473" s="263">
        <v>3051.4646499999999</v>
      </c>
      <c r="N473" s="263">
        <v>28013.0488</v>
      </c>
      <c r="O473" s="263">
        <v>195933.41880000001</v>
      </c>
      <c r="P473" s="263">
        <v>6887.3335500000003</v>
      </c>
      <c r="Q473" s="263">
        <v>8550.6216000000004</v>
      </c>
      <c r="R473" s="263">
        <v>8313.0639800000008</v>
      </c>
      <c r="S473" s="263">
        <v>67046.263560000007</v>
      </c>
      <c r="T473" s="263">
        <v>454.13047999999998</v>
      </c>
      <c r="U473" s="263">
        <v>2153.5779299999999</v>
      </c>
      <c r="V473" s="263" t="s">
        <v>135</v>
      </c>
      <c r="W473" s="263">
        <v>23460.501899999999</v>
      </c>
      <c r="X473" s="263" t="s">
        <v>135</v>
      </c>
      <c r="Y473" s="263">
        <v>3875.0900700000002</v>
      </c>
      <c r="Z473" s="263" t="s">
        <v>135</v>
      </c>
      <c r="AA473" s="263">
        <v>164851.6611</v>
      </c>
      <c r="AB473" s="263" t="s">
        <v>135</v>
      </c>
      <c r="AC473" s="263">
        <v>590.93940999999995</v>
      </c>
      <c r="AD473" s="263" t="s">
        <v>135</v>
      </c>
      <c r="AE473" s="263">
        <v>16160.15422</v>
      </c>
      <c r="AF473" s="263">
        <v>3958.6802899999998</v>
      </c>
      <c r="AG473" s="263">
        <v>8398.2788299999993</v>
      </c>
      <c r="AH473" s="263" t="s">
        <v>135</v>
      </c>
      <c r="AI473" s="263">
        <v>156.18095</v>
      </c>
      <c r="AJ473" s="263">
        <v>49900</v>
      </c>
      <c r="AK473" s="263">
        <v>61.979489999999998</v>
      </c>
      <c r="AL473" s="263">
        <v>3924</v>
      </c>
      <c r="AM473" s="263">
        <v>11297.85039</v>
      </c>
      <c r="AN473" s="263">
        <v>79162.563110000003</v>
      </c>
      <c r="AO473" s="263">
        <v>1586.1675399999999</v>
      </c>
      <c r="AP473" s="263" t="s">
        <v>135</v>
      </c>
      <c r="AQ473" s="263" t="s">
        <v>135</v>
      </c>
      <c r="AR473" s="263">
        <v>3150</v>
      </c>
      <c r="AS473" s="263" t="s">
        <v>135</v>
      </c>
      <c r="AT473" s="263">
        <v>10146.846939999999</v>
      </c>
      <c r="AU473" s="263">
        <v>61271.448600000003</v>
      </c>
      <c r="AV473" s="263" t="s">
        <v>135</v>
      </c>
      <c r="AW473" s="263">
        <v>3377.6493999999998</v>
      </c>
      <c r="AX473" s="263" t="s">
        <v>135</v>
      </c>
      <c r="AY473" s="263">
        <v>4571.2218999999996</v>
      </c>
      <c r="AZ473" s="263">
        <v>14621.322749999999</v>
      </c>
      <c r="BA473" s="263">
        <v>79.867429999999999</v>
      </c>
      <c r="BB473" s="263">
        <v>1705</v>
      </c>
      <c r="BC473" s="263" t="s">
        <v>135</v>
      </c>
      <c r="BD473" s="263" t="s">
        <v>135</v>
      </c>
      <c r="BE473" s="263">
        <v>18748.44457</v>
      </c>
      <c r="BF473" s="263" t="s">
        <v>135</v>
      </c>
      <c r="BG473" s="263">
        <v>4517.8927400000002</v>
      </c>
      <c r="BH473" s="263" t="s">
        <v>135</v>
      </c>
      <c r="BI473" s="263">
        <v>2223.61355</v>
      </c>
      <c r="BJ473" s="263">
        <v>27621.39</v>
      </c>
      <c r="BK473" s="263">
        <v>612</v>
      </c>
      <c r="BL473" s="263">
        <v>11468.8815</v>
      </c>
      <c r="BM473" s="263">
        <v>119216.3211</v>
      </c>
      <c r="BN473" s="263">
        <v>8553.4103699999996</v>
      </c>
      <c r="BO473" s="263">
        <v>4460</v>
      </c>
      <c r="BP473" s="263">
        <v>3112.2127999999998</v>
      </c>
      <c r="BQ473" s="263">
        <v>3930</v>
      </c>
      <c r="BR473" s="263">
        <v>1602</v>
      </c>
      <c r="BS473" s="263">
        <v>681.5933</v>
      </c>
      <c r="BT473" s="263">
        <v>676</v>
      </c>
      <c r="BU473" s="263">
        <v>5940</v>
      </c>
      <c r="BV473" s="263">
        <v>7150.7805799999996</v>
      </c>
      <c r="BW473" s="263">
        <v>15344.676100000001</v>
      </c>
      <c r="BX473" s="263" t="s">
        <v>135</v>
      </c>
      <c r="BY473" s="263" t="s">
        <v>135</v>
      </c>
      <c r="BZ473" s="263" t="s">
        <v>135</v>
      </c>
      <c r="CA473" s="263" t="s">
        <v>135</v>
      </c>
      <c r="CB473" s="263" t="s">
        <v>135</v>
      </c>
      <c r="CC473" s="263">
        <v>52334.807229999999</v>
      </c>
      <c r="CD473" s="263">
        <v>1198.31241</v>
      </c>
      <c r="CE473" s="263">
        <v>13.340870000000001</v>
      </c>
      <c r="CF473" s="263" t="s">
        <v>135</v>
      </c>
      <c r="CG473" s="263">
        <v>3630</v>
      </c>
      <c r="CH473" s="263">
        <v>1198.31241</v>
      </c>
      <c r="CI473" s="263">
        <v>3328.5700200000001</v>
      </c>
      <c r="CJ473" s="263">
        <v>6053.8881300000003</v>
      </c>
      <c r="CK473" s="263" t="s">
        <v>135</v>
      </c>
      <c r="CL473" s="263">
        <v>976</v>
      </c>
      <c r="CM473" s="263">
        <v>1993.5437999999999</v>
      </c>
      <c r="CN473" s="263">
        <v>8.8199900000000007</v>
      </c>
      <c r="CO473" s="263">
        <v>172.46045000000001</v>
      </c>
      <c r="CP473" s="263">
        <v>1873.7129199999999</v>
      </c>
      <c r="CQ473" s="263" t="s">
        <v>135</v>
      </c>
      <c r="CR473" s="263" t="s">
        <v>135</v>
      </c>
      <c r="CS473" s="263">
        <v>7868.0682900000002</v>
      </c>
      <c r="CT473" s="263">
        <v>5900</v>
      </c>
      <c r="CU473" s="263" t="s">
        <v>135</v>
      </c>
      <c r="CV473" s="263">
        <v>7856.8461399999997</v>
      </c>
      <c r="CW473" s="263">
        <v>13400</v>
      </c>
      <c r="CX473" s="263">
        <v>7961.5536599999996</v>
      </c>
      <c r="CY473" s="263">
        <v>1265</v>
      </c>
      <c r="CZ473" s="263">
        <v>11907.341039999999</v>
      </c>
      <c r="DA473" s="263">
        <v>3300</v>
      </c>
      <c r="DB473" s="263">
        <v>35035.53213</v>
      </c>
      <c r="DC473" s="263" t="s">
        <v>135</v>
      </c>
      <c r="DD473" s="263">
        <v>31788.616999999998</v>
      </c>
      <c r="DE473" s="263">
        <v>10201.803</v>
      </c>
      <c r="DF473" s="263">
        <v>4362.6504000000004</v>
      </c>
      <c r="DG473" s="263">
        <v>5040</v>
      </c>
      <c r="DH473" s="263">
        <v>3522.6585</v>
      </c>
      <c r="DI473" s="263" t="s">
        <v>135</v>
      </c>
      <c r="DJ473" s="263" t="s">
        <v>135</v>
      </c>
      <c r="DK473" s="263">
        <v>67825.870999999999</v>
      </c>
      <c r="DL473" s="263" t="s">
        <v>135</v>
      </c>
      <c r="DM473" s="263">
        <v>35799.722999999998</v>
      </c>
      <c r="DN473" s="263" t="s">
        <v>135</v>
      </c>
      <c r="DO473" s="263">
        <v>38537.843999999997</v>
      </c>
      <c r="DP473" s="263">
        <v>18038.569</v>
      </c>
      <c r="DQ473" s="263" t="s">
        <v>135</v>
      </c>
      <c r="DR473" s="263" t="s">
        <v>135</v>
      </c>
      <c r="DS473" s="263">
        <v>16575.805</v>
      </c>
      <c r="DT473" s="263" t="s">
        <v>135</v>
      </c>
      <c r="DU473" s="263" t="s">
        <v>135</v>
      </c>
      <c r="DV473" s="263">
        <v>105394.75</v>
      </c>
      <c r="DW473" s="263">
        <v>4670</v>
      </c>
      <c r="DX473" s="263" t="s">
        <v>135</v>
      </c>
      <c r="DY473" s="263">
        <v>4890</v>
      </c>
      <c r="DZ473" s="263">
        <v>80.022189999999995</v>
      </c>
      <c r="EA473" s="263" t="s">
        <v>135</v>
      </c>
      <c r="EB473" s="263" t="s">
        <v>135</v>
      </c>
      <c r="EC473" s="263" t="s">
        <v>135</v>
      </c>
      <c r="ED473" s="263">
        <v>29.43112</v>
      </c>
      <c r="EE473" s="263" t="s">
        <v>135</v>
      </c>
      <c r="EF473" s="263" t="s">
        <v>135</v>
      </c>
      <c r="EG473" s="263" t="s">
        <v>135</v>
      </c>
      <c r="EH473" s="263" t="s">
        <v>135</v>
      </c>
      <c r="EI473" s="263" t="s">
        <v>135</v>
      </c>
      <c r="EJ473" s="263" t="s">
        <v>135</v>
      </c>
      <c r="EK473" s="263">
        <v>33541.974999999999</v>
      </c>
      <c r="EL473" s="263">
        <v>131.73931999999999</v>
      </c>
      <c r="EM473" s="263" t="s">
        <v>135</v>
      </c>
      <c r="EN473" s="263">
        <v>13862.759</v>
      </c>
      <c r="EO473" s="263">
        <v>1.1999999999999999E-3</v>
      </c>
      <c r="EP473" s="263" t="s">
        <v>6977</v>
      </c>
      <c r="EQ473" s="263" t="s">
        <v>6977</v>
      </c>
      <c r="ER473" s="263" t="s">
        <v>6977</v>
      </c>
      <c r="ES473" s="263" t="s">
        <v>6977</v>
      </c>
      <c r="ET473" s="263" t="s">
        <v>6977</v>
      </c>
      <c r="EU473" s="263" t="s">
        <v>6977</v>
      </c>
      <c r="EV473" s="263" t="s">
        <v>6977</v>
      </c>
      <c r="EW473" s="263" t="s">
        <v>6977</v>
      </c>
      <c r="EX473" s="263" t="s">
        <v>6977</v>
      </c>
      <c r="EY473" s="263" t="s">
        <v>6977</v>
      </c>
      <c r="EZ473" s="263" t="s">
        <v>6977</v>
      </c>
      <c r="FA473" s="263" t="s">
        <v>6977</v>
      </c>
      <c r="FB473" s="263" t="s">
        <v>6977</v>
      </c>
      <c r="FC473" s="263" t="s">
        <v>6977</v>
      </c>
      <c r="FD473" s="263" t="s">
        <v>6977</v>
      </c>
      <c r="FE473" s="263" t="s">
        <v>6977</v>
      </c>
      <c r="FF473" s="263" t="s">
        <v>6977</v>
      </c>
      <c r="FG473" s="263" t="s">
        <v>6977</v>
      </c>
      <c r="FH473" s="263" t="s">
        <v>6977</v>
      </c>
      <c r="FI473" s="263" t="s">
        <v>6977</v>
      </c>
      <c r="FJ473" s="263" t="s">
        <v>6977</v>
      </c>
      <c r="FK473" s="263" t="s">
        <v>6977</v>
      </c>
      <c r="FL473" s="263" t="s">
        <v>6977</v>
      </c>
      <c r="FM473" s="263" t="s">
        <v>6977</v>
      </c>
      <c r="FN473" s="263" t="s">
        <v>6977</v>
      </c>
      <c r="FO473" s="263" t="s">
        <v>6977</v>
      </c>
      <c r="FP473" s="263" t="s">
        <v>6977</v>
      </c>
      <c r="FQ473" s="263" t="s">
        <v>6977</v>
      </c>
      <c r="FR473" s="263" t="s">
        <v>6977</v>
      </c>
      <c r="FS473" s="263" t="s">
        <v>6977</v>
      </c>
      <c r="FT473" s="263" t="s">
        <v>6977</v>
      </c>
      <c r="FU473" s="263" t="s">
        <v>6977</v>
      </c>
      <c r="FV473" s="263" t="s">
        <v>6977</v>
      </c>
      <c r="FW473" s="263" t="s">
        <v>6977</v>
      </c>
      <c r="FX473" s="263" t="s">
        <v>6977</v>
      </c>
      <c r="FY473" s="263" t="s">
        <v>6977</v>
      </c>
      <c r="FZ473" s="263" t="s">
        <v>6977</v>
      </c>
      <c r="GA473" s="263" t="s">
        <v>6977</v>
      </c>
      <c r="GB473" s="263" t="s">
        <v>6977</v>
      </c>
      <c r="GC473" s="263" t="s">
        <v>6977</v>
      </c>
      <c r="GD473" s="263" t="s">
        <v>6977</v>
      </c>
      <c r="GE473" s="263" t="s">
        <v>6977</v>
      </c>
      <c r="GF473" s="263" t="s">
        <v>6977</v>
      </c>
      <c r="GG473" s="263" t="s">
        <v>6977</v>
      </c>
      <c r="GH473" s="263" t="s">
        <v>6977</v>
      </c>
      <c r="GI473" s="263" t="s">
        <v>6977</v>
      </c>
      <c r="GJ473" s="263" t="s">
        <v>6977</v>
      </c>
      <c r="GK473" s="263" t="s">
        <v>6977</v>
      </c>
      <c r="GL473" s="263" t="s">
        <v>6977</v>
      </c>
      <c r="GM473" s="263" t="s">
        <v>6977</v>
      </c>
      <c r="GN473" s="263" t="s">
        <v>6977</v>
      </c>
      <c r="GO473" s="263" t="s">
        <v>6977</v>
      </c>
      <c r="GP473" s="263" t="s">
        <v>6977</v>
      </c>
      <c r="GQ473" s="263" t="s">
        <v>6977</v>
      </c>
      <c r="GR473" s="263" t="s">
        <v>6977</v>
      </c>
      <c r="GS473" s="263" t="s">
        <v>6977</v>
      </c>
      <c r="GT473" s="263" t="s">
        <v>6977</v>
      </c>
      <c r="GU473" s="263" t="s">
        <v>6977</v>
      </c>
      <c r="GV473" s="263" t="s">
        <v>6977</v>
      </c>
      <c r="GW473" s="263" t="s">
        <v>6977</v>
      </c>
      <c r="GX473" s="263" t="s">
        <v>6977</v>
      </c>
      <c r="GY473" s="263" t="s">
        <v>6977</v>
      </c>
      <c r="GZ473" s="263" t="s">
        <v>6977</v>
      </c>
      <c r="HA473" s="263" t="s">
        <v>6977</v>
      </c>
      <c r="HB473" s="263" t="s">
        <v>6977</v>
      </c>
      <c r="HC473" s="263" t="s">
        <v>6977</v>
      </c>
      <c r="HD473" s="263" t="s">
        <v>6977</v>
      </c>
      <c r="HE473" s="263" t="s">
        <v>6977</v>
      </c>
      <c r="HF473" s="263" t="s">
        <v>6977</v>
      </c>
      <c r="HG473" s="263" t="s">
        <v>6977</v>
      </c>
      <c r="HH473" s="263" t="s">
        <v>6977</v>
      </c>
      <c r="HI473" s="263" t="s">
        <v>6977</v>
      </c>
      <c r="HJ473" s="263" t="s">
        <v>6977</v>
      </c>
      <c r="HK473" s="263" t="s">
        <v>6977</v>
      </c>
      <c r="HL473" s="263" t="s">
        <v>6977</v>
      </c>
      <c r="HM473" s="263" t="s">
        <v>6977</v>
      </c>
      <c r="HN473" s="263" t="s">
        <v>6977</v>
      </c>
      <c r="HO473" s="263" t="s">
        <v>6977</v>
      </c>
      <c r="HP473" s="263" t="s">
        <v>6977</v>
      </c>
      <c r="HQ473" s="263" t="s">
        <v>6977</v>
      </c>
    </row>
    <row r="474" spans="2:225">
      <c r="C474" s="229"/>
      <c r="E474" s="229" t="s">
        <v>7215</v>
      </c>
      <c r="F474" s="235" t="s">
        <v>7199</v>
      </c>
      <c r="G474" s="260" t="s">
        <v>7206</v>
      </c>
      <c r="H474" s="261" t="s">
        <v>7213</v>
      </c>
      <c r="I474" s="263">
        <v>10600.407999999999</v>
      </c>
      <c r="J474" s="263">
        <v>140181.65919999999</v>
      </c>
      <c r="K474" s="263">
        <v>1258.0704000000001</v>
      </c>
      <c r="L474" s="263" t="s">
        <v>135</v>
      </c>
      <c r="M474" s="263">
        <v>3400.02612</v>
      </c>
      <c r="N474" s="263">
        <v>30097.632600000001</v>
      </c>
      <c r="O474" s="263">
        <v>190000.7732</v>
      </c>
      <c r="P474" s="263">
        <v>16916.387360000001</v>
      </c>
      <c r="Q474" s="263">
        <v>4097.5818900000004</v>
      </c>
      <c r="R474" s="263">
        <v>6516.7022299999999</v>
      </c>
      <c r="S474" s="263">
        <v>70756.001139999993</v>
      </c>
      <c r="T474" s="263">
        <v>560.83923000000004</v>
      </c>
      <c r="U474" s="263">
        <v>1973.10753</v>
      </c>
      <c r="V474" s="263" t="s">
        <v>135</v>
      </c>
      <c r="W474" s="263">
        <v>25717.028190000001</v>
      </c>
      <c r="X474" s="263" t="s">
        <v>135</v>
      </c>
      <c r="Y474" s="263">
        <v>4601.6417700000002</v>
      </c>
      <c r="Z474" s="263" t="s">
        <v>135</v>
      </c>
      <c r="AA474" s="263">
        <v>137234.5128</v>
      </c>
      <c r="AB474" s="263" t="s">
        <v>135</v>
      </c>
      <c r="AC474" s="263">
        <v>551.32928000000004</v>
      </c>
      <c r="AD474" s="263" t="s">
        <v>135</v>
      </c>
      <c r="AE474" s="263">
        <v>23533.82128</v>
      </c>
      <c r="AF474" s="263">
        <v>3298.5778799999998</v>
      </c>
      <c r="AG474" s="263" t="s">
        <v>135</v>
      </c>
      <c r="AH474" s="263" t="s">
        <v>135</v>
      </c>
      <c r="AI474" s="263">
        <v>4.6595199999999997</v>
      </c>
      <c r="AJ474" s="263">
        <v>65900</v>
      </c>
      <c r="AK474" s="263">
        <v>66.886660000000006</v>
      </c>
      <c r="AL474" s="263">
        <v>4429</v>
      </c>
      <c r="AM474" s="263">
        <v>9999.8857599999992</v>
      </c>
      <c r="AN474" s="263">
        <v>59297.941039999998</v>
      </c>
      <c r="AO474" s="263">
        <v>1187.05557</v>
      </c>
      <c r="AP474" s="263" t="s">
        <v>135</v>
      </c>
      <c r="AQ474" s="263" t="s">
        <v>135</v>
      </c>
      <c r="AR474" s="263">
        <v>4740</v>
      </c>
      <c r="AS474" s="263" t="s">
        <v>135</v>
      </c>
      <c r="AT474" s="263">
        <v>9451.1313800000007</v>
      </c>
      <c r="AU474" s="263">
        <v>71337.251199999999</v>
      </c>
      <c r="AV474" s="263" t="s">
        <v>135</v>
      </c>
      <c r="AW474" s="263">
        <v>3354.8879499999998</v>
      </c>
      <c r="AX474" s="263" t="s">
        <v>135</v>
      </c>
      <c r="AY474" s="263">
        <v>3955.9777600000002</v>
      </c>
      <c r="AZ474" s="263">
        <v>14380.443600000001</v>
      </c>
      <c r="BA474" s="263">
        <v>30.058900000000001</v>
      </c>
      <c r="BB474" s="263">
        <v>2635</v>
      </c>
      <c r="BC474" s="263" t="s">
        <v>135</v>
      </c>
      <c r="BD474" s="263" t="s">
        <v>135</v>
      </c>
      <c r="BE474" s="263">
        <v>31508.67297</v>
      </c>
      <c r="BF474" s="263" t="s">
        <v>135</v>
      </c>
      <c r="BG474" s="263">
        <v>3941.8263000000002</v>
      </c>
      <c r="BH474" s="263" t="s">
        <v>135</v>
      </c>
      <c r="BI474" s="263">
        <v>2064.2851999999998</v>
      </c>
      <c r="BJ474" s="263">
        <v>21200.815999999999</v>
      </c>
      <c r="BK474" s="263">
        <v>591</v>
      </c>
      <c r="BL474" s="263">
        <v>9610.26</v>
      </c>
      <c r="BM474" s="263">
        <v>120471.88959999999</v>
      </c>
      <c r="BN474" s="263">
        <v>9592.35023</v>
      </c>
      <c r="BO474" s="263">
        <v>4730</v>
      </c>
      <c r="BP474" s="263">
        <v>2838.8696799999998</v>
      </c>
      <c r="BQ474" s="263">
        <v>7900</v>
      </c>
      <c r="BR474" s="263">
        <v>1417</v>
      </c>
      <c r="BS474" s="263">
        <v>826.78863000000001</v>
      </c>
      <c r="BT474" s="263">
        <v>828</v>
      </c>
      <c r="BU474" s="263">
        <v>7560</v>
      </c>
      <c r="BV474" s="263">
        <v>5923.0314200000003</v>
      </c>
      <c r="BW474" s="263">
        <v>18198.51685</v>
      </c>
      <c r="BX474" s="263" t="s">
        <v>135</v>
      </c>
      <c r="BY474" s="263" t="s">
        <v>135</v>
      </c>
      <c r="BZ474" s="263" t="s">
        <v>135</v>
      </c>
      <c r="CA474" s="263" t="s">
        <v>135</v>
      </c>
      <c r="CB474" s="263" t="s">
        <v>135</v>
      </c>
      <c r="CC474" s="263">
        <v>49058.412600000003</v>
      </c>
      <c r="CD474" s="263">
        <v>1238.4676199999999</v>
      </c>
      <c r="CE474" s="263">
        <v>23.099399999999999</v>
      </c>
      <c r="CF474" s="263" t="s">
        <v>135</v>
      </c>
      <c r="CG474" s="263">
        <v>3440</v>
      </c>
      <c r="CH474" s="263">
        <v>1181.86176</v>
      </c>
      <c r="CI474" s="263">
        <v>2654.5522799999999</v>
      </c>
      <c r="CJ474" s="263">
        <v>3997.86816</v>
      </c>
      <c r="CK474" s="263" t="s">
        <v>135</v>
      </c>
      <c r="CL474" s="263">
        <v>916</v>
      </c>
      <c r="CM474" s="263">
        <v>1188.1776</v>
      </c>
      <c r="CN474" s="263">
        <v>8.7235300000000002</v>
      </c>
      <c r="CO474" s="263">
        <v>144.13480999999999</v>
      </c>
      <c r="CP474" s="263">
        <v>929.43195000000003</v>
      </c>
      <c r="CQ474" s="263" t="s">
        <v>135</v>
      </c>
      <c r="CR474" s="263" t="s">
        <v>135</v>
      </c>
      <c r="CS474" s="263">
        <v>7326.1706400000003</v>
      </c>
      <c r="CT474" s="263">
        <v>10950</v>
      </c>
      <c r="CU474" s="263" t="s">
        <v>135</v>
      </c>
      <c r="CV474" s="263">
        <v>7925.95651</v>
      </c>
      <c r="CW474" s="263">
        <v>15650</v>
      </c>
      <c r="CX474" s="263">
        <v>7031.1340300000002</v>
      </c>
      <c r="CY474" s="263">
        <v>1595</v>
      </c>
      <c r="CZ474" s="263">
        <v>11672.097599999999</v>
      </c>
      <c r="DA474" s="263">
        <v>4395</v>
      </c>
      <c r="DB474" s="263">
        <v>28873.208930000001</v>
      </c>
      <c r="DC474" s="263" t="s">
        <v>135</v>
      </c>
      <c r="DD474" s="263">
        <v>46094.302000000003</v>
      </c>
      <c r="DE474" s="263">
        <v>7909.3824999999997</v>
      </c>
      <c r="DF474" s="263">
        <v>4268.3105999999998</v>
      </c>
      <c r="DG474" s="263">
        <v>5650</v>
      </c>
      <c r="DH474" s="263">
        <v>2314.8270000000002</v>
      </c>
      <c r="DI474" s="263" t="s">
        <v>135</v>
      </c>
      <c r="DJ474" s="263" t="s">
        <v>135</v>
      </c>
      <c r="DK474" s="263">
        <v>62146.067000000003</v>
      </c>
      <c r="DL474" s="263" t="s">
        <v>135</v>
      </c>
      <c r="DM474" s="263">
        <v>43974.22</v>
      </c>
      <c r="DN474" s="263" t="s">
        <v>135</v>
      </c>
      <c r="DO474" s="263">
        <v>36355.904999999999</v>
      </c>
      <c r="DP474" s="263">
        <v>19725.716</v>
      </c>
      <c r="DQ474" s="263" t="s">
        <v>135</v>
      </c>
      <c r="DR474" s="263" t="s">
        <v>135</v>
      </c>
      <c r="DS474" s="263">
        <v>14417.341</v>
      </c>
      <c r="DT474" s="263" t="s">
        <v>135</v>
      </c>
      <c r="DU474" s="263" t="s">
        <v>135</v>
      </c>
      <c r="DV474" s="263">
        <v>58408.675000000003</v>
      </c>
      <c r="DW474" s="263">
        <v>5300</v>
      </c>
      <c r="DX474" s="263" t="s">
        <v>135</v>
      </c>
      <c r="DY474" s="263">
        <v>5330</v>
      </c>
      <c r="DZ474" s="263">
        <v>58.810899999999997</v>
      </c>
      <c r="EA474" s="263" t="s">
        <v>135</v>
      </c>
      <c r="EB474" s="263" t="s">
        <v>135</v>
      </c>
      <c r="EC474" s="263" t="s">
        <v>135</v>
      </c>
      <c r="ED474" s="263">
        <v>35.044519999999999</v>
      </c>
      <c r="EE474" s="263">
        <v>16974.897000000001</v>
      </c>
      <c r="EF474" s="263" t="s">
        <v>135</v>
      </c>
      <c r="EG474" s="263" t="s">
        <v>135</v>
      </c>
      <c r="EH474" s="263" t="s">
        <v>135</v>
      </c>
      <c r="EI474" s="263" t="s">
        <v>135</v>
      </c>
      <c r="EJ474" s="263" t="s">
        <v>135</v>
      </c>
      <c r="EK474" s="263">
        <v>24415.884999999998</v>
      </c>
      <c r="EL474" s="263">
        <v>117.7496</v>
      </c>
      <c r="EM474" s="263" t="s">
        <v>135</v>
      </c>
      <c r="EN474" s="263">
        <v>14448.727999999999</v>
      </c>
      <c r="EO474" s="263">
        <v>0.11649</v>
      </c>
      <c r="EP474" s="263" t="s">
        <v>6977</v>
      </c>
      <c r="EQ474" s="263" t="s">
        <v>6977</v>
      </c>
      <c r="ER474" s="263" t="s">
        <v>6977</v>
      </c>
      <c r="ES474" s="263" t="s">
        <v>6977</v>
      </c>
      <c r="ET474" s="263" t="s">
        <v>6977</v>
      </c>
      <c r="EU474" s="263" t="s">
        <v>6977</v>
      </c>
      <c r="EV474" s="263" t="s">
        <v>6977</v>
      </c>
      <c r="EW474" s="263" t="s">
        <v>6977</v>
      </c>
      <c r="EX474" s="263" t="s">
        <v>6977</v>
      </c>
      <c r="EY474" s="263" t="s">
        <v>6977</v>
      </c>
      <c r="EZ474" s="263" t="s">
        <v>6977</v>
      </c>
      <c r="FA474" s="263" t="s">
        <v>6977</v>
      </c>
      <c r="FB474" s="263" t="s">
        <v>6977</v>
      </c>
      <c r="FC474" s="263" t="s">
        <v>6977</v>
      </c>
      <c r="FD474" s="263" t="s">
        <v>6977</v>
      </c>
      <c r="FE474" s="263" t="s">
        <v>6977</v>
      </c>
      <c r="FF474" s="263" t="s">
        <v>6977</v>
      </c>
      <c r="FG474" s="263" t="s">
        <v>6977</v>
      </c>
      <c r="FH474" s="263" t="s">
        <v>6977</v>
      </c>
      <c r="FI474" s="263" t="s">
        <v>6977</v>
      </c>
      <c r="FJ474" s="263" t="s">
        <v>6977</v>
      </c>
      <c r="FK474" s="263" t="s">
        <v>6977</v>
      </c>
      <c r="FL474" s="263" t="s">
        <v>6977</v>
      </c>
      <c r="FM474" s="263" t="s">
        <v>6977</v>
      </c>
      <c r="FN474" s="263" t="s">
        <v>6977</v>
      </c>
      <c r="FO474" s="263" t="s">
        <v>6977</v>
      </c>
      <c r="FP474" s="263" t="s">
        <v>6977</v>
      </c>
      <c r="FQ474" s="263" t="s">
        <v>6977</v>
      </c>
      <c r="FR474" s="263" t="s">
        <v>6977</v>
      </c>
      <c r="FS474" s="263" t="s">
        <v>6977</v>
      </c>
      <c r="FT474" s="263" t="s">
        <v>6977</v>
      </c>
      <c r="FU474" s="263" t="s">
        <v>6977</v>
      </c>
      <c r="FV474" s="263" t="s">
        <v>6977</v>
      </c>
      <c r="FW474" s="263" t="s">
        <v>6977</v>
      </c>
      <c r="FX474" s="263" t="s">
        <v>6977</v>
      </c>
      <c r="FY474" s="263" t="s">
        <v>6977</v>
      </c>
      <c r="FZ474" s="263" t="s">
        <v>6977</v>
      </c>
      <c r="GA474" s="263" t="s">
        <v>6977</v>
      </c>
      <c r="GB474" s="263" t="s">
        <v>6977</v>
      </c>
      <c r="GC474" s="263" t="s">
        <v>6977</v>
      </c>
      <c r="GD474" s="263" t="s">
        <v>6977</v>
      </c>
      <c r="GE474" s="263" t="s">
        <v>6977</v>
      </c>
      <c r="GF474" s="263" t="s">
        <v>6977</v>
      </c>
      <c r="GG474" s="263" t="s">
        <v>6977</v>
      </c>
      <c r="GH474" s="263" t="s">
        <v>6977</v>
      </c>
      <c r="GI474" s="263" t="s">
        <v>6977</v>
      </c>
      <c r="GJ474" s="263" t="s">
        <v>6977</v>
      </c>
      <c r="GK474" s="263" t="s">
        <v>6977</v>
      </c>
      <c r="GL474" s="263" t="s">
        <v>6977</v>
      </c>
      <c r="GM474" s="263" t="s">
        <v>6977</v>
      </c>
      <c r="GN474" s="263" t="s">
        <v>6977</v>
      </c>
      <c r="GO474" s="263" t="s">
        <v>6977</v>
      </c>
      <c r="GP474" s="263" t="s">
        <v>6977</v>
      </c>
      <c r="GQ474" s="263" t="s">
        <v>6977</v>
      </c>
      <c r="GR474" s="263" t="s">
        <v>6977</v>
      </c>
      <c r="GS474" s="263" t="s">
        <v>6977</v>
      </c>
      <c r="GT474" s="263" t="s">
        <v>6977</v>
      </c>
      <c r="GU474" s="263" t="s">
        <v>6977</v>
      </c>
      <c r="GV474" s="263" t="s">
        <v>6977</v>
      </c>
      <c r="GW474" s="263" t="s">
        <v>6977</v>
      </c>
      <c r="GX474" s="263" t="s">
        <v>6977</v>
      </c>
      <c r="GY474" s="263" t="s">
        <v>6977</v>
      </c>
      <c r="GZ474" s="263" t="s">
        <v>6977</v>
      </c>
      <c r="HA474" s="263" t="s">
        <v>6977</v>
      </c>
      <c r="HB474" s="263" t="s">
        <v>6977</v>
      </c>
      <c r="HC474" s="263" t="s">
        <v>6977</v>
      </c>
      <c r="HD474" s="263" t="s">
        <v>6977</v>
      </c>
      <c r="HE474" s="263" t="s">
        <v>6977</v>
      </c>
      <c r="HF474" s="263" t="s">
        <v>6977</v>
      </c>
      <c r="HG474" s="263" t="s">
        <v>6977</v>
      </c>
      <c r="HH474" s="263" t="s">
        <v>6977</v>
      </c>
      <c r="HI474" s="263" t="s">
        <v>6977</v>
      </c>
      <c r="HJ474" s="263" t="s">
        <v>6977</v>
      </c>
      <c r="HK474" s="263" t="s">
        <v>6977</v>
      </c>
      <c r="HL474" s="263" t="s">
        <v>6977</v>
      </c>
      <c r="HM474" s="263" t="s">
        <v>6977</v>
      </c>
      <c r="HN474" s="263" t="s">
        <v>6977</v>
      </c>
      <c r="HO474" s="263" t="s">
        <v>6977</v>
      </c>
      <c r="HP474" s="263" t="s">
        <v>6977</v>
      </c>
      <c r="HQ474" s="263" t="s">
        <v>6977</v>
      </c>
    </row>
    <row r="475" spans="2:225">
      <c r="C475" s="229"/>
      <c r="E475" s="229" t="s">
        <v>7216</v>
      </c>
      <c r="F475" s="235" t="s">
        <v>7199</v>
      </c>
      <c r="G475" s="260" t="s">
        <v>7206</v>
      </c>
      <c r="H475" s="261" t="s">
        <v>7213</v>
      </c>
      <c r="I475" s="263">
        <v>17612.963599999999</v>
      </c>
      <c r="J475" s="263">
        <v>133981.7904</v>
      </c>
      <c r="K475" s="263">
        <v>740.66896999999994</v>
      </c>
      <c r="L475" s="263" t="s">
        <v>135</v>
      </c>
      <c r="M475" s="263">
        <v>1796.6182899999999</v>
      </c>
      <c r="N475" s="263">
        <v>22625.263999999999</v>
      </c>
      <c r="O475" s="263">
        <v>146541.0828</v>
      </c>
      <c r="P475" s="263">
        <v>4812.1556</v>
      </c>
      <c r="Q475" s="263">
        <v>4172.1152000000002</v>
      </c>
      <c r="R475" s="263">
        <v>6532.6531599999998</v>
      </c>
      <c r="S475" s="263">
        <v>66155.035889999999</v>
      </c>
      <c r="T475" s="263">
        <v>2027.88804</v>
      </c>
      <c r="U475" s="263">
        <v>3222.94121</v>
      </c>
      <c r="V475" s="263" t="s">
        <v>135</v>
      </c>
      <c r="W475" s="263">
        <v>10927.51729</v>
      </c>
      <c r="X475" s="263">
        <v>33685.089200000002</v>
      </c>
      <c r="Y475" s="263">
        <v>6583.0288600000003</v>
      </c>
      <c r="Z475" s="263" t="s">
        <v>135</v>
      </c>
      <c r="AA475" s="263">
        <v>346143.33039999998</v>
      </c>
      <c r="AB475" s="263" t="s">
        <v>135</v>
      </c>
      <c r="AC475" s="263">
        <v>429.74666999999999</v>
      </c>
      <c r="AD475" s="263" t="s">
        <v>135</v>
      </c>
      <c r="AE475" s="263">
        <v>16368.58525</v>
      </c>
      <c r="AF475" s="263">
        <v>3310.3711499999999</v>
      </c>
      <c r="AG475" s="263">
        <v>8091.6396400000003</v>
      </c>
      <c r="AH475" s="263" t="s">
        <v>135</v>
      </c>
      <c r="AI475" s="263">
        <v>98.258049999999997</v>
      </c>
      <c r="AJ475" s="263">
        <v>69500</v>
      </c>
      <c r="AK475" s="263">
        <v>60.895769999999999</v>
      </c>
      <c r="AL475" s="263">
        <v>6219</v>
      </c>
      <c r="AM475" s="263">
        <v>9756.7118599999994</v>
      </c>
      <c r="AN475" s="263">
        <v>100204.0678</v>
      </c>
      <c r="AO475" s="263">
        <v>2045.31493</v>
      </c>
      <c r="AP475" s="263" t="s">
        <v>135</v>
      </c>
      <c r="AQ475" s="263">
        <v>9085.1297200000008</v>
      </c>
      <c r="AR475" s="263">
        <v>8540</v>
      </c>
      <c r="AS475" s="263">
        <v>351.72917000000001</v>
      </c>
      <c r="AT475" s="263">
        <v>15169.18353</v>
      </c>
      <c r="AU475" s="263">
        <v>133958.0852</v>
      </c>
      <c r="AV475" s="263" t="s">
        <v>135</v>
      </c>
      <c r="AW475" s="263">
        <v>13263.0594</v>
      </c>
      <c r="AX475" s="263" t="s">
        <v>135</v>
      </c>
      <c r="AY475" s="263">
        <v>5625.7918600000003</v>
      </c>
      <c r="AZ475" s="263">
        <v>21097.628000000001</v>
      </c>
      <c r="BA475" s="263">
        <v>156.94743</v>
      </c>
      <c r="BB475" s="263">
        <v>2940</v>
      </c>
      <c r="BC475" s="263" t="s">
        <v>135</v>
      </c>
      <c r="BD475" s="263" t="s">
        <v>135</v>
      </c>
      <c r="BE475" s="263">
        <v>18775.077969999998</v>
      </c>
      <c r="BF475" s="263" t="s">
        <v>135</v>
      </c>
      <c r="BG475" s="263">
        <v>2942.5521399999998</v>
      </c>
      <c r="BH475" s="263">
        <v>5050.8670499999998</v>
      </c>
      <c r="BI475" s="263">
        <v>2573.1373400000002</v>
      </c>
      <c r="BJ475" s="263">
        <v>3911.3580000000002</v>
      </c>
      <c r="BK475" s="263">
        <v>1115</v>
      </c>
      <c r="BL475" s="263">
        <v>11651.105799999999</v>
      </c>
      <c r="BM475" s="263">
        <v>187057.73319999999</v>
      </c>
      <c r="BN475" s="263">
        <v>8902.2130300000008</v>
      </c>
      <c r="BO475" s="263">
        <v>7280</v>
      </c>
      <c r="BP475" s="263">
        <v>2184.8449599999999</v>
      </c>
      <c r="BQ475" s="263">
        <v>7170</v>
      </c>
      <c r="BR475" s="263">
        <v>1256</v>
      </c>
      <c r="BS475" s="263">
        <v>654.71785</v>
      </c>
      <c r="BT475" s="263">
        <v>348</v>
      </c>
      <c r="BU475" s="263">
        <v>7140</v>
      </c>
      <c r="BV475" s="263">
        <v>5077.7415300000002</v>
      </c>
      <c r="BW475" s="263">
        <v>29618.212879999999</v>
      </c>
      <c r="BX475" s="263" t="s">
        <v>135</v>
      </c>
      <c r="BY475" s="263" t="s">
        <v>135</v>
      </c>
      <c r="BZ475" s="263" t="s">
        <v>135</v>
      </c>
      <c r="CA475" s="263" t="s">
        <v>135</v>
      </c>
      <c r="CB475" s="263" t="s">
        <v>135</v>
      </c>
      <c r="CC475" s="263">
        <v>64920.056479999999</v>
      </c>
      <c r="CD475" s="263">
        <v>1366.4476500000001</v>
      </c>
      <c r="CE475" s="263" t="s">
        <v>135</v>
      </c>
      <c r="CF475" s="263" t="s">
        <v>135</v>
      </c>
      <c r="CG475" s="263">
        <v>5000</v>
      </c>
      <c r="CH475" s="263">
        <v>1136.5607600000001</v>
      </c>
      <c r="CI475" s="263">
        <v>2947.1972799999999</v>
      </c>
      <c r="CJ475" s="263">
        <v>4929.4963399999997</v>
      </c>
      <c r="CK475" s="263" t="s">
        <v>135</v>
      </c>
      <c r="CL475" s="263">
        <v>1390</v>
      </c>
      <c r="CM475" s="263">
        <v>1291.9333999999999</v>
      </c>
      <c r="CN475" s="263">
        <v>18.684640000000002</v>
      </c>
      <c r="CO475" s="263">
        <v>517.53853000000004</v>
      </c>
      <c r="CP475" s="263">
        <v>935.53234999999995</v>
      </c>
      <c r="CQ475" s="263" t="s">
        <v>135</v>
      </c>
      <c r="CR475" s="263" t="s">
        <v>135</v>
      </c>
      <c r="CS475" s="263">
        <v>8176.6167500000001</v>
      </c>
      <c r="CT475" s="263">
        <v>20900</v>
      </c>
      <c r="CU475" s="263">
        <v>26028.309600000001</v>
      </c>
      <c r="CV475" s="263">
        <v>9059.1268400000008</v>
      </c>
      <c r="CW475" s="263">
        <v>20600</v>
      </c>
      <c r="CX475" s="263">
        <v>4036.8137099999999</v>
      </c>
      <c r="CY475" s="263">
        <v>2330</v>
      </c>
      <c r="CZ475" s="263">
        <v>20208.683000000001</v>
      </c>
      <c r="DA475" s="263">
        <v>4870</v>
      </c>
      <c r="DB475" s="263">
        <v>24629.105080000001</v>
      </c>
      <c r="DC475" s="263" t="s">
        <v>135</v>
      </c>
      <c r="DD475" s="263">
        <v>50823.949000000001</v>
      </c>
      <c r="DE475" s="263">
        <v>8292.4796999999999</v>
      </c>
      <c r="DF475" s="263">
        <v>2618.8714</v>
      </c>
      <c r="DG475" s="263">
        <v>5160</v>
      </c>
      <c r="DH475" s="263">
        <v>3664.7</v>
      </c>
      <c r="DI475" s="263" t="s">
        <v>135</v>
      </c>
      <c r="DJ475" s="263" t="s">
        <v>135</v>
      </c>
      <c r="DK475" s="263">
        <v>28897.626</v>
      </c>
      <c r="DL475" s="263" t="s">
        <v>135</v>
      </c>
      <c r="DM475" s="263">
        <v>54687.896000000001</v>
      </c>
      <c r="DN475" s="263" t="s">
        <v>135</v>
      </c>
      <c r="DO475" s="263">
        <v>29121.838</v>
      </c>
      <c r="DP475" s="263">
        <v>12985.412</v>
      </c>
      <c r="DQ475" s="263" t="s">
        <v>135</v>
      </c>
      <c r="DR475" s="263" t="s">
        <v>135</v>
      </c>
      <c r="DS475" s="263">
        <v>8892.0246999999999</v>
      </c>
      <c r="DT475" s="263" t="s">
        <v>135</v>
      </c>
      <c r="DU475" s="263" t="s">
        <v>135</v>
      </c>
      <c r="DV475" s="263">
        <v>140974.5</v>
      </c>
      <c r="DW475" s="263">
        <v>7730</v>
      </c>
      <c r="DX475" s="263">
        <v>396.48525000000001</v>
      </c>
      <c r="DY475" s="263">
        <v>5890</v>
      </c>
      <c r="DZ475" s="263">
        <v>427.35593</v>
      </c>
      <c r="EA475" s="263" t="s">
        <v>135</v>
      </c>
      <c r="EB475" s="263" t="s">
        <v>135</v>
      </c>
      <c r="EC475" s="263" t="s">
        <v>135</v>
      </c>
      <c r="ED475" s="263">
        <v>36.804920000000003</v>
      </c>
      <c r="EE475" s="263">
        <v>15067.706</v>
      </c>
      <c r="EF475" s="263">
        <v>29800</v>
      </c>
      <c r="EG475" s="263" t="s">
        <v>135</v>
      </c>
      <c r="EH475" s="263">
        <v>26370.582999999999</v>
      </c>
      <c r="EI475" s="263">
        <v>8711.6610000000001</v>
      </c>
      <c r="EJ475" s="263" t="s">
        <v>135</v>
      </c>
      <c r="EK475" s="263">
        <v>22259.183000000001</v>
      </c>
      <c r="EL475" s="263">
        <v>120.32378</v>
      </c>
      <c r="EM475" s="263" t="s">
        <v>135</v>
      </c>
      <c r="EN475" s="263">
        <v>11838.944</v>
      </c>
      <c r="EO475" s="263">
        <v>0.65188999999999997</v>
      </c>
      <c r="EP475" s="263" t="s">
        <v>6977</v>
      </c>
      <c r="EQ475" s="263" t="s">
        <v>6977</v>
      </c>
      <c r="ER475" s="263" t="s">
        <v>6977</v>
      </c>
      <c r="ES475" s="263" t="s">
        <v>6977</v>
      </c>
      <c r="ET475" s="263" t="s">
        <v>6977</v>
      </c>
      <c r="EU475" s="263" t="s">
        <v>6977</v>
      </c>
      <c r="EV475" s="263" t="s">
        <v>6977</v>
      </c>
      <c r="EW475" s="263" t="s">
        <v>6977</v>
      </c>
      <c r="EX475" s="263" t="s">
        <v>6977</v>
      </c>
      <c r="EY475" s="263" t="s">
        <v>6977</v>
      </c>
      <c r="EZ475" s="263" t="s">
        <v>6977</v>
      </c>
      <c r="FA475" s="263" t="s">
        <v>6977</v>
      </c>
      <c r="FB475" s="263" t="s">
        <v>6977</v>
      </c>
      <c r="FC475" s="263" t="s">
        <v>6977</v>
      </c>
      <c r="FD475" s="263" t="s">
        <v>6977</v>
      </c>
      <c r="FE475" s="263" t="s">
        <v>6977</v>
      </c>
      <c r="FF475" s="263" t="s">
        <v>6977</v>
      </c>
      <c r="FG475" s="263" t="s">
        <v>6977</v>
      </c>
      <c r="FH475" s="263" t="s">
        <v>6977</v>
      </c>
      <c r="FI475" s="263" t="s">
        <v>6977</v>
      </c>
      <c r="FJ475" s="263" t="s">
        <v>6977</v>
      </c>
      <c r="FK475" s="263" t="s">
        <v>6977</v>
      </c>
      <c r="FL475" s="263" t="s">
        <v>6977</v>
      </c>
      <c r="FM475" s="263" t="s">
        <v>6977</v>
      </c>
      <c r="FN475" s="263" t="s">
        <v>6977</v>
      </c>
      <c r="FO475" s="263" t="s">
        <v>6977</v>
      </c>
      <c r="FP475" s="263" t="s">
        <v>6977</v>
      </c>
      <c r="FQ475" s="263" t="s">
        <v>6977</v>
      </c>
      <c r="FR475" s="263" t="s">
        <v>6977</v>
      </c>
      <c r="FS475" s="263" t="s">
        <v>6977</v>
      </c>
      <c r="FT475" s="263" t="s">
        <v>6977</v>
      </c>
      <c r="FU475" s="263" t="s">
        <v>6977</v>
      </c>
      <c r="FV475" s="263" t="s">
        <v>6977</v>
      </c>
      <c r="FW475" s="263" t="s">
        <v>6977</v>
      </c>
      <c r="FX475" s="263" t="s">
        <v>6977</v>
      </c>
      <c r="FY475" s="263" t="s">
        <v>6977</v>
      </c>
      <c r="FZ475" s="263" t="s">
        <v>6977</v>
      </c>
      <c r="GA475" s="263" t="s">
        <v>6977</v>
      </c>
      <c r="GB475" s="263" t="s">
        <v>6977</v>
      </c>
      <c r="GC475" s="263" t="s">
        <v>6977</v>
      </c>
      <c r="GD475" s="263" t="s">
        <v>6977</v>
      </c>
      <c r="GE475" s="263" t="s">
        <v>6977</v>
      </c>
      <c r="GF475" s="263" t="s">
        <v>6977</v>
      </c>
      <c r="GG475" s="263" t="s">
        <v>6977</v>
      </c>
      <c r="GH475" s="263" t="s">
        <v>6977</v>
      </c>
      <c r="GI475" s="263" t="s">
        <v>6977</v>
      </c>
      <c r="GJ475" s="263" t="s">
        <v>6977</v>
      </c>
      <c r="GK475" s="263" t="s">
        <v>6977</v>
      </c>
      <c r="GL475" s="263" t="s">
        <v>6977</v>
      </c>
      <c r="GM475" s="263" t="s">
        <v>6977</v>
      </c>
      <c r="GN475" s="263" t="s">
        <v>6977</v>
      </c>
      <c r="GO475" s="263" t="s">
        <v>6977</v>
      </c>
      <c r="GP475" s="263" t="s">
        <v>6977</v>
      </c>
      <c r="GQ475" s="263" t="s">
        <v>6977</v>
      </c>
      <c r="GR475" s="263" t="s">
        <v>6977</v>
      </c>
      <c r="GS475" s="263" t="s">
        <v>6977</v>
      </c>
      <c r="GT475" s="263" t="s">
        <v>6977</v>
      </c>
      <c r="GU475" s="263" t="s">
        <v>6977</v>
      </c>
      <c r="GV475" s="263" t="s">
        <v>6977</v>
      </c>
      <c r="GW475" s="263" t="s">
        <v>6977</v>
      </c>
      <c r="GX475" s="263" t="s">
        <v>6977</v>
      </c>
      <c r="GY475" s="263" t="s">
        <v>6977</v>
      </c>
      <c r="GZ475" s="263" t="s">
        <v>6977</v>
      </c>
      <c r="HA475" s="263" t="s">
        <v>6977</v>
      </c>
      <c r="HB475" s="263" t="s">
        <v>6977</v>
      </c>
      <c r="HC475" s="263" t="s">
        <v>6977</v>
      </c>
      <c r="HD475" s="263" t="s">
        <v>6977</v>
      </c>
      <c r="HE475" s="263" t="s">
        <v>6977</v>
      </c>
      <c r="HF475" s="263" t="s">
        <v>6977</v>
      </c>
      <c r="HG475" s="263" t="s">
        <v>6977</v>
      </c>
      <c r="HH475" s="263" t="s">
        <v>6977</v>
      </c>
      <c r="HI475" s="263" t="s">
        <v>6977</v>
      </c>
      <c r="HJ475" s="263" t="s">
        <v>6977</v>
      </c>
      <c r="HK475" s="263" t="s">
        <v>6977</v>
      </c>
      <c r="HL475" s="263" t="s">
        <v>6977</v>
      </c>
      <c r="HM475" s="263" t="s">
        <v>6977</v>
      </c>
      <c r="HN475" s="263" t="s">
        <v>6977</v>
      </c>
      <c r="HO475" s="263" t="s">
        <v>6977</v>
      </c>
      <c r="HP475" s="263" t="s">
        <v>6977</v>
      </c>
      <c r="HQ475" s="263" t="s">
        <v>6977</v>
      </c>
    </row>
    <row r="476" spans="2:225">
      <c r="C476" s="229"/>
      <c r="E476" t="s">
        <v>7217</v>
      </c>
      <c r="F476" s="235" t="s">
        <v>7199</v>
      </c>
      <c r="G476" s="260" t="s">
        <v>7206</v>
      </c>
      <c r="H476" s="261" t="s">
        <v>7213</v>
      </c>
      <c r="I476" s="263">
        <v>22426.540199999999</v>
      </c>
      <c r="J476" s="263">
        <v>131336.06219999999</v>
      </c>
      <c r="K476" s="263">
        <v>916.06140000000005</v>
      </c>
      <c r="L476" s="263" t="s">
        <v>135</v>
      </c>
      <c r="M476" s="263">
        <v>2800.7061800000001</v>
      </c>
      <c r="N476" s="263">
        <v>23957.128799999999</v>
      </c>
      <c r="O476" s="263">
        <v>167559.36259999999</v>
      </c>
      <c r="P476" s="263">
        <v>17427.785400000001</v>
      </c>
      <c r="Q476" s="263">
        <v>4297.5720000000001</v>
      </c>
      <c r="R476" s="263">
        <v>6193.8813099999998</v>
      </c>
      <c r="S476" s="263">
        <v>59249.894679999998</v>
      </c>
      <c r="T476" s="263">
        <v>1347.66265</v>
      </c>
      <c r="U476" s="263">
        <v>3497.5326</v>
      </c>
      <c r="V476" s="263" t="s">
        <v>135</v>
      </c>
      <c r="W476" s="263">
        <v>16138.10822</v>
      </c>
      <c r="X476" s="263">
        <v>38463.269399999997</v>
      </c>
      <c r="Y476" s="263">
        <v>5393.7044900000001</v>
      </c>
      <c r="Z476" s="263" t="s">
        <v>135</v>
      </c>
      <c r="AA476" s="263">
        <v>269378.59860000003</v>
      </c>
      <c r="AB476" s="263" t="s">
        <v>135</v>
      </c>
      <c r="AC476" s="263">
        <v>519.53240000000005</v>
      </c>
      <c r="AD476" s="263" t="s">
        <v>135</v>
      </c>
      <c r="AE476" s="263">
        <v>16767.109369999998</v>
      </c>
      <c r="AF476" s="263">
        <v>2793.5472</v>
      </c>
      <c r="AG476" s="263">
        <v>8522.7231300000003</v>
      </c>
      <c r="AH476" s="263" t="s">
        <v>135</v>
      </c>
      <c r="AI476" s="263">
        <v>54.827970000000001</v>
      </c>
      <c r="AJ476" s="263">
        <v>71800</v>
      </c>
      <c r="AK476" s="263">
        <v>58.247839999999997</v>
      </c>
      <c r="AL476" s="263">
        <v>6667</v>
      </c>
      <c r="AM476" s="263">
        <v>13466.820809999999</v>
      </c>
      <c r="AN476" s="263">
        <v>94598.896999999997</v>
      </c>
      <c r="AO476" s="263">
        <v>2086.5517</v>
      </c>
      <c r="AP476" s="263" t="s">
        <v>135</v>
      </c>
      <c r="AQ476" s="263">
        <v>9151.2753200000006</v>
      </c>
      <c r="AR476" s="263">
        <v>11400</v>
      </c>
      <c r="AS476" s="263">
        <v>451.25900999999999</v>
      </c>
      <c r="AT476" s="263">
        <v>13019.4362</v>
      </c>
      <c r="AU476" s="263">
        <v>107020.85219999999</v>
      </c>
      <c r="AV476" s="263" t="s">
        <v>135</v>
      </c>
      <c r="AW476" s="263">
        <v>13288.545</v>
      </c>
      <c r="AX476" s="263" t="s">
        <v>135</v>
      </c>
      <c r="AY476" s="263">
        <v>4989.8532800000003</v>
      </c>
      <c r="AZ476" s="263">
        <v>22867.606800000001</v>
      </c>
      <c r="BA476" s="263">
        <v>127.91352999999999</v>
      </c>
      <c r="BB476" s="263">
        <v>4010</v>
      </c>
      <c r="BC476" s="263" t="s">
        <v>135</v>
      </c>
      <c r="BD476" s="263" t="s">
        <v>135</v>
      </c>
      <c r="BE476" s="263">
        <v>31348.992699999999</v>
      </c>
      <c r="BF476" s="263" t="s">
        <v>135</v>
      </c>
      <c r="BG476" s="263">
        <v>3462.5973800000002</v>
      </c>
      <c r="BH476" s="263" t="s">
        <v>135</v>
      </c>
      <c r="BI476" s="263">
        <v>2502.50828</v>
      </c>
      <c r="BJ476" s="263">
        <v>11309.4</v>
      </c>
      <c r="BK476" s="263">
        <v>1430</v>
      </c>
      <c r="BL476" s="263">
        <v>10314.1728</v>
      </c>
      <c r="BM476" s="263">
        <v>147327.55379999999</v>
      </c>
      <c r="BN476" s="263">
        <v>9498.3078600000008</v>
      </c>
      <c r="BO476" s="263">
        <v>7700</v>
      </c>
      <c r="BP476" s="263">
        <v>2138.50855</v>
      </c>
      <c r="BQ476" s="263">
        <v>7610</v>
      </c>
      <c r="BR476" s="263">
        <v>1565</v>
      </c>
      <c r="BS476" s="263">
        <v>742.61067000000003</v>
      </c>
      <c r="BT476" s="263">
        <v>470</v>
      </c>
      <c r="BU476" s="263">
        <v>8180</v>
      </c>
      <c r="BV476" s="263">
        <v>5080.9281700000001</v>
      </c>
      <c r="BW476" s="263">
        <v>35212.424899999998</v>
      </c>
      <c r="BX476" s="263" t="s">
        <v>135</v>
      </c>
      <c r="BY476" s="263" t="s">
        <v>135</v>
      </c>
      <c r="BZ476" s="263" t="s">
        <v>135</v>
      </c>
      <c r="CA476" s="263" t="s">
        <v>135</v>
      </c>
      <c r="CB476" s="263" t="s">
        <v>135</v>
      </c>
      <c r="CC476" s="263">
        <v>44136.294370000003</v>
      </c>
      <c r="CD476" s="263">
        <v>1035.1011900000001</v>
      </c>
      <c r="CE476" s="263" t="s">
        <v>135</v>
      </c>
      <c r="CF476" s="263" t="s">
        <v>135</v>
      </c>
      <c r="CG476" s="263">
        <v>5560</v>
      </c>
      <c r="CH476" s="263">
        <v>1219.00242</v>
      </c>
      <c r="CI476" s="263">
        <v>3157.75857</v>
      </c>
      <c r="CJ476" s="263">
        <v>10064.235060000001</v>
      </c>
      <c r="CK476" s="263" t="s">
        <v>135</v>
      </c>
      <c r="CL476" s="263">
        <v>1805</v>
      </c>
      <c r="CM476" s="263">
        <v>1685.1006</v>
      </c>
      <c r="CN476" s="263">
        <v>27.343810000000001</v>
      </c>
      <c r="CO476" s="263">
        <v>286.95832999999999</v>
      </c>
      <c r="CP476" s="263">
        <v>1080.7726</v>
      </c>
      <c r="CQ476" s="263" t="s">
        <v>135</v>
      </c>
      <c r="CR476" s="263" t="s">
        <v>135</v>
      </c>
      <c r="CS476" s="263">
        <v>6765.8136999999997</v>
      </c>
      <c r="CT476" s="263">
        <v>30000</v>
      </c>
      <c r="CU476" s="263">
        <v>35364.493799999997</v>
      </c>
      <c r="CV476" s="263">
        <v>7644.2948900000001</v>
      </c>
      <c r="CW476" s="263">
        <v>19650</v>
      </c>
      <c r="CX476" s="263">
        <v>4248.9940500000002</v>
      </c>
      <c r="CY476" s="263">
        <v>3070</v>
      </c>
      <c r="CZ476" s="263">
        <v>11298.0906</v>
      </c>
      <c r="DA476" s="263">
        <v>5530</v>
      </c>
      <c r="DB476" s="263">
        <v>30543.191129999999</v>
      </c>
      <c r="DC476" s="263" t="s">
        <v>135</v>
      </c>
      <c r="DD476" s="263">
        <v>57757.106</v>
      </c>
      <c r="DE476" s="263">
        <v>5879.5848999999998</v>
      </c>
      <c r="DF476" s="263">
        <v>2923.1538</v>
      </c>
      <c r="DG476" s="263">
        <v>7340</v>
      </c>
      <c r="DH476" s="263">
        <v>2177.6</v>
      </c>
      <c r="DI476" s="263" t="s">
        <v>135</v>
      </c>
      <c r="DJ476" s="263" t="s">
        <v>135</v>
      </c>
      <c r="DK476" s="263">
        <v>31253.81</v>
      </c>
      <c r="DL476" s="263" t="s">
        <v>135</v>
      </c>
      <c r="DM476" s="263">
        <v>46764.368999999999</v>
      </c>
      <c r="DN476" s="263" t="s">
        <v>135</v>
      </c>
      <c r="DO476" s="263">
        <v>25898.526000000002</v>
      </c>
      <c r="DP476" s="263">
        <v>14392.039000000001</v>
      </c>
      <c r="DQ476" s="263" t="s">
        <v>135</v>
      </c>
      <c r="DR476" s="263" t="s">
        <v>135</v>
      </c>
      <c r="DS476" s="263">
        <v>9771.2852000000003</v>
      </c>
      <c r="DT476" s="263" t="s">
        <v>135</v>
      </c>
      <c r="DU476" s="263" t="s">
        <v>135</v>
      </c>
      <c r="DV476" s="263">
        <v>135280.79</v>
      </c>
      <c r="DW476" s="263">
        <v>7700</v>
      </c>
      <c r="DX476" s="263">
        <v>396.48525000000001</v>
      </c>
      <c r="DY476" s="263">
        <v>6730</v>
      </c>
      <c r="DZ476" s="263">
        <v>196.28368</v>
      </c>
      <c r="EA476" s="263" t="s">
        <v>135</v>
      </c>
      <c r="EB476" s="263" t="s">
        <v>135</v>
      </c>
      <c r="EC476" s="263" t="s">
        <v>135</v>
      </c>
      <c r="ED476" s="263">
        <v>39.519530000000003</v>
      </c>
      <c r="EE476" s="263">
        <v>16167.545</v>
      </c>
      <c r="EF476" s="263">
        <v>34800</v>
      </c>
      <c r="EG476" s="263" t="s">
        <v>135</v>
      </c>
      <c r="EH476" s="263">
        <v>31975.739000000001</v>
      </c>
      <c r="EI476" s="263" t="s">
        <v>135</v>
      </c>
      <c r="EJ476" s="263" t="s">
        <v>135</v>
      </c>
      <c r="EK476" s="263">
        <v>28884.207999999999</v>
      </c>
      <c r="EL476" s="263">
        <v>113.10763</v>
      </c>
      <c r="EM476" s="263" t="s">
        <v>135</v>
      </c>
      <c r="EN476" s="263">
        <v>14292.918</v>
      </c>
      <c r="EO476" s="263">
        <v>0.79166000000000003</v>
      </c>
      <c r="EP476" s="263" t="s">
        <v>6977</v>
      </c>
      <c r="EQ476" s="263" t="s">
        <v>6977</v>
      </c>
      <c r="ER476" s="263" t="s">
        <v>6977</v>
      </c>
      <c r="ES476" s="263" t="s">
        <v>6977</v>
      </c>
      <c r="ET476" s="263" t="s">
        <v>6977</v>
      </c>
      <c r="EU476" s="263" t="s">
        <v>6977</v>
      </c>
      <c r="EV476" s="263" t="s">
        <v>6977</v>
      </c>
      <c r="EW476" s="263" t="s">
        <v>6977</v>
      </c>
      <c r="EX476" s="263" t="s">
        <v>6977</v>
      </c>
      <c r="EY476" s="263" t="s">
        <v>6977</v>
      </c>
      <c r="EZ476" s="263" t="s">
        <v>6977</v>
      </c>
      <c r="FA476" s="263" t="s">
        <v>6977</v>
      </c>
      <c r="FB476" s="263" t="s">
        <v>6977</v>
      </c>
      <c r="FC476" s="263" t="s">
        <v>6977</v>
      </c>
      <c r="FD476" s="263" t="s">
        <v>6977</v>
      </c>
      <c r="FE476" s="263" t="s">
        <v>6977</v>
      </c>
      <c r="FF476" s="263" t="s">
        <v>6977</v>
      </c>
      <c r="FG476" s="263" t="s">
        <v>6977</v>
      </c>
      <c r="FH476" s="263" t="s">
        <v>6977</v>
      </c>
      <c r="FI476" s="263" t="s">
        <v>6977</v>
      </c>
      <c r="FJ476" s="263" t="s">
        <v>6977</v>
      </c>
      <c r="FK476" s="263" t="s">
        <v>6977</v>
      </c>
      <c r="FL476" s="263" t="s">
        <v>6977</v>
      </c>
      <c r="FM476" s="263" t="s">
        <v>6977</v>
      </c>
      <c r="FN476" s="263" t="s">
        <v>6977</v>
      </c>
      <c r="FO476" s="263" t="s">
        <v>6977</v>
      </c>
      <c r="FP476" s="263" t="s">
        <v>6977</v>
      </c>
      <c r="FQ476" s="263" t="s">
        <v>6977</v>
      </c>
      <c r="FR476" s="263" t="s">
        <v>6977</v>
      </c>
      <c r="FS476" s="263" t="s">
        <v>6977</v>
      </c>
      <c r="FT476" s="263" t="s">
        <v>6977</v>
      </c>
      <c r="FU476" s="263" t="s">
        <v>6977</v>
      </c>
      <c r="FV476" s="263" t="s">
        <v>6977</v>
      </c>
      <c r="FW476" s="263" t="s">
        <v>6977</v>
      </c>
      <c r="FX476" s="263" t="s">
        <v>6977</v>
      </c>
      <c r="FY476" s="263" t="s">
        <v>6977</v>
      </c>
      <c r="FZ476" s="263" t="s">
        <v>6977</v>
      </c>
      <c r="GA476" s="263" t="s">
        <v>6977</v>
      </c>
      <c r="GB476" s="263" t="s">
        <v>6977</v>
      </c>
      <c r="GC476" s="263" t="s">
        <v>6977</v>
      </c>
      <c r="GD476" s="263" t="s">
        <v>6977</v>
      </c>
      <c r="GE476" s="263" t="s">
        <v>6977</v>
      </c>
      <c r="GF476" s="263" t="s">
        <v>6977</v>
      </c>
      <c r="GG476" s="263" t="s">
        <v>6977</v>
      </c>
      <c r="GH476" s="263" t="s">
        <v>6977</v>
      </c>
      <c r="GI476" s="263" t="s">
        <v>6977</v>
      </c>
      <c r="GJ476" s="263" t="s">
        <v>6977</v>
      </c>
      <c r="GK476" s="263" t="s">
        <v>6977</v>
      </c>
      <c r="GL476" s="263" t="s">
        <v>6977</v>
      </c>
      <c r="GM476" s="263" t="s">
        <v>6977</v>
      </c>
      <c r="GN476" s="263" t="s">
        <v>6977</v>
      </c>
      <c r="GO476" s="263" t="s">
        <v>6977</v>
      </c>
      <c r="GP476" s="263" t="s">
        <v>6977</v>
      </c>
      <c r="GQ476" s="263" t="s">
        <v>6977</v>
      </c>
      <c r="GR476" s="263" t="s">
        <v>6977</v>
      </c>
      <c r="GS476" s="263" t="s">
        <v>6977</v>
      </c>
      <c r="GT476" s="263" t="s">
        <v>6977</v>
      </c>
      <c r="GU476" s="263" t="s">
        <v>6977</v>
      </c>
      <c r="GV476" s="263" t="s">
        <v>6977</v>
      </c>
      <c r="GW476" s="263" t="s">
        <v>6977</v>
      </c>
      <c r="GX476" s="263" t="s">
        <v>6977</v>
      </c>
      <c r="GY476" s="263" t="s">
        <v>6977</v>
      </c>
      <c r="GZ476" s="263" t="s">
        <v>6977</v>
      </c>
      <c r="HA476" s="263" t="s">
        <v>6977</v>
      </c>
      <c r="HB476" s="263" t="s">
        <v>6977</v>
      </c>
      <c r="HC476" s="263" t="s">
        <v>6977</v>
      </c>
      <c r="HD476" s="263" t="s">
        <v>6977</v>
      </c>
      <c r="HE476" s="263" t="s">
        <v>6977</v>
      </c>
      <c r="HF476" s="263" t="s">
        <v>6977</v>
      </c>
      <c r="HG476" s="263" t="s">
        <v>6977</v>
      </c>
      <c r="HH476" s="263" t="s">
        <v>6977</v>
      </c>
      <c r="HI476" s="263" t="s">
        <v>6977</v>
      </c>
      <c r="HJ476" s="263" t="s">
        <v>6977</v>
      </c>
      <c r="HK476" s="263" t="s">
        <v>6977</v>
      </c>
      <c r="HL476" s="263" t="s">
        <v>6977</v>
      </c>
      <c r="HM476" s="263" t="s">
        <v>6977</v>
      </c>
      <c r="HN476" s="263" t="s">
        <v>6977</v>
      </c>
      <c r="HO476" s="263" t="s">
        <v>6977</v>
      </c>
      <c r="HP476" s="263" t="s">
        <v>6977</v>
      </c>
      <c r="HQ476" s="263" t="s">
        <v>6977</v>
      </c>
    </row>
    <row r="477" spans="2:225">
      <c r="C477" s="229"/>
      <c r="E477" s="212" t="s">
        <v>7302</v>
      </c>
      <c r="F477" s="235" t="s">
        <v>7313</v>
      </c>
      <c r="G477" s="260"/>
      <c r="H477" s="261"/>
      <c r="I477" s="263">
        <v>14654.81</v>
      </c>
      <c r="J477" s="263">
        <v>143427.5</v>
      </c>
      <c r="K477" s="263">
        <v>359.82889999999998</v>
      </c>
      <c r="L477" s="263">
        <v>3.6006900000000002</v>
      </c>
      <c r="M477" s="263">
        <v>1763.8530000000001</v>
      </c>
      <c r="N477" s="263">
        <v>31938.12</v>
      </c>
      <c r="O477" s="263">
        <v>144579.70000000001</v>
      </c>
      <c r="P477" s="263">
        <v>4080.7820000000002</v>
      </c>
      <c r="Q477" s="263">
        <v>2724.5219999999999</v>
      </c>
      <c r="R477" s="263">
        <v>10637.71</v>
      </c>
      <c r="S477" s="263">
        <v>61973.47</v>
      </c>
      <c r="T477" s="263">
        <v>1748.4480000000001</v>
      </c>
      <c r="U477" s="263">
        <v>4171.09</v>
      </c>
      <c r="V477" s="263">
        <v>191.5147</v>
      </c>
      <c r="W477" s="263">
        <v>8730.2669999999998</v>
      </c>
      <c r="X477" s="263">
        <v>16467.16</v>
      </c>
      <c r="Y477" s="263">
        <v>6515.6239999999998</v>
      </c>
      <c r="Z477" s="263">
        <v>1.20023E-3</v>
      </c>
      <c r="AA477" s="263">
        <v>377664.4</v>
      </c>
      <c r="AB477" s="263" t="s">
        <v>135</v>
      </c>
      <c r="AC477" s="263">
        <v>284.68450000000001</v>
      </c>
      <c r="AD477" s="263">
        <v>5.1609889999999998</v>
      </c>
      <c r="AE477" s="263">
        <v>13495.06</v>
      </c>
      <c r="AF477" s="263">
        <v>2862.35</v>
      </c>
      <c r="AG477" s="263">
        <v>7183.5429999999997</v>
      </c>
      <c r="AH477" s="263" t="s">
        <v>135</v>
      </c>
      <c r="AI477" s="263">
        <v>47.409080000000003</v>
      </c>
      <c r="AJ477" s="263">
        <v>119300</v>
      </c>
      <c r="AK477" s="263">
        <v>54.638460000000002</v>
      </c>
      <c r="AL477" s="263">
        <v>4475</v>
      </c>
      <c r="AM477" s="263">
        <v>6861.72</v>
      </c>
      <c r="AN477" s="263">
        <v>79517.05</v>
      </c>
      <c r="AO477" s="263">
        <v>2134.8310000000001</v>
      </c>
      <c r="AP477" s="263">
        <v>56.410809999999998</v>
      </c>
      <c r="AQ477" s="263">
        <v>14040.76</v>
      </c>
      <c r="AR477" s="263">
        <v>8940</v>
      </c>
      <c r="AS477" s="263">
        <v>1551.8230000000001</v>
      </c>
      <c r="AT477" s="263">
        <v>18905.22</v>
      </c>
      <c r="AU477" s="263">
        <v>120863.2</v>
      </c>
      <c r="AV477" s="263">
        <v>66.257419999999996</v>
      </c>
      <c r="AW477" s="263">
        <v>14330.75</v>
      </c>
      <c r="AX477" s="263">
        <v>23.044419999999999</v>
      </c>
      <c r="AY477" s="263">
        <v>5656.9530000000004</v>
      </c>
      <c r="AZ477" s="263">
        <v>19707.78</v>
      </c>
      <c r="BA477" s="263" t="s">
        <v>135</v>
      </c>
      <c r="BB477" s="263">
        <v>3005</v>
      </c>
      <c r="BC477" s="263">
        <v>1545</v>
      </c>
      <c r="BD477" s="263" t="s">
        <v>135</v>
      </c>
      <c r="BE477" s="263">
        <v>15259.8</v>
      </c>
      <c r="BF477" s="263">
        <v>38848.379999999997</v>
      </c>
      <c r="BG477" s="263">
        <v>3628.2779999999998</v>
      </c>
      <c r="BH477" s="263">
        <v>1918.356</v>
      </c>
      <c r="BI477" s="263">
        <v>3866.6260000000002</v>
      </c>
      <c r="BJ477" s="263">
        <v>1368.2619999999999</v>
      </c>
      <c r="BK477" s="263">
        <v>1055</v>
      </c>
      <c r="BL477" s="263">
        <v>11294.16</v>
      </c>
      <c r="BM477" s="263">
        <v>189792.4</v>
      </c>
      <c r="BN477" s="263">
        <v>9155.8799999999992</v>
      </c>
      <c r="BO477" s="263">
        <v>7030</v>
      </c>
      <c r="BP477" s="263">
        <v>2389.9969999999998</v>
      </c>
      <c r="BQ477" s="263">
        <v>12100</v>
      </c>
      <c r="BR477" s="263">
        <v>1410</v>
      </c>
      <c r="BS477" s="263">
        <v>632.31410000000005</v>
      </c>
      <c r="BT477" s="263">
        <v>356</v>
      </c>
      <c r="BU477" s="263">
        <v>6700</v>
      </c>
      <c r="BV477" s="263">
        <v>5188.3630000000003</v>
      </c>
      <c r="BW477" s="263">
        <v>12207.84</v>
      </c>
      <c r="BX477" s="263">
        <v>93.617940000000004</v>
      </c>
      <c r="BY477" s="263">
        <v>5.2810119999999996</v>
      </c>
      <c r="BZ477" s="263">
        <v>18882.71</v>
      </c>
      <c r="CA477" s="263">
        <v>26.707280000000001</v>
      </c>
      <c r="CB477" s="263">
        <v>443.94080000000002</v>
      </c>
      <c r="CC477" s="263">
        <v>41871.99</v>
      </c>
      <c r="CD477" s="263">
        <v>1689.9349999999999</v>
      </c>
      <c r="CE477" s="263">
        <v>30.005749999999999</v>
      </c>
      <c r="CF477" s="263">
        <v>65.892629999999997</v>
      </c>
      <c r="CG477" s="263">
        <v>4145</v>
      </c>
      <c r="CH477" s="263">
        <v>1226.99</v>
      </c>
      <c r="CI477" s="263">
        <v>2437.23</v>
      </c>
      <c r="CJ477" s="263">
        <v>3660.701</v>
      </c>
      <c r="CK477" s="263">
        <v>346.35640000000001</v>
      </c>
      <c r="CL477" s="263">
        <v>1345</v>
      </c>
      <c r="CM477" s="263">
        <v>897.17190000000005</v>
      </c>
      <c r="CN477" s="263">
        <v>14.23423</v>
      </c>
      <c r="CO477" s="263">
        <v>695.40539999999999</v>
      </c>
      <c r="CP477" s="263">
        <v>770.90660000000003</v>
      </c>
      <c r="CQ477" s="263">
        <v>53206.2</v>
      </c>
      <c r="CR477" s="263">
        <v>6379.4769999999999</v>
      </c>
      <c r="CS477" s="263">
        <v>7555.777</v>
      </c>
      <c r="CT477" s="263">
        <v>18800</v>
      </c>
      <c r="CU477" s="263">
        <v>25480.880000000001</v>
      </c>
      <c r="CV477" s="263">
        <v>9942.4650000000001</v>
      </c>
      <c r="CW477" s="263">
        <v>19700</v>
      </c>
      <c r="CX477" s="263">
        <v>4399.8519999999999</v>
      </c>
      <c r="CY477" s="263">
        <v>2780</v>
      </c>
      <c r="CZ477" s="263">
        <v>4332.83</v>
      </c>
      <c r="DA477" s="263">
        <v>4395</v>
      </c>
      <c r="DB477" s="263">
        <v>11969.08</v>
      </c>
      <c r="DC477" s="263">
        <v>578.61890000000005</v>
      </c>
      <c r="DD477" s="263">
        <v>53482.25</v>
      </c>
      <c r="DE477" s="263">
        <v>8434.6180000000004</v>
      </c>
      <c r="DF477" s="263">
        <v>3069.3580000000002</v>
      </c>
      <c r="DG477" s="263">
        <v>5900</v>
      </c>
      <c r="DH477" s="263">
        <v>1656.317</v>
      </c>
      <c r="DI477" s="263">
        <v>3280</v>
      </c>
      <c r="DJ477" s="263">
        <v>146.45930000000001</v>
      </c>
      <c r="DK477" s="263">
        <v>15550.46</v>
      </c>
      <c r="DL477" s="263">
        <v>244.48689999999999</v>
      </c>
      <c r="DM477" s="263">
        <v>59375.38</v>
      </c>
      <c r="DN477" s="263">
        <v>508.2998</v>
      </c>
      <c r="DO477" s="263">
        <v>25024.799999999999</v>
      </c>
      <c r="DP477" s="263">
        <v>8169.7030000000004</v>
      </c>
      <c r="DQ477" s="263">
        <v>189.53550000000001</v>
      </c>
      <c r="DR477" s="263">
        <v>4380.8389999999999</v>
      </c>
      <c r="DS477" s="263">
        <v>11502.09</v>
      </c>
      <c r="DT477" s="263">
        <v>281.15989999999999</v>
      </c>
      <c r="DU477" s="263">
        <v>18003.45</v>
      </c>
      <c r="DV477" s="263">
        <v>226831.5</v>
      </c>
      <c r="DW477" s="263">
        <v>10800</v>
      </c>
      <c r="DX477" s="263">
        <v>398.55829999999997</v>
      </c>
      <c r="DY477" s="263">
        <v>6340</v>
      </c>
      <c r="DZ477" s="263">
        <v>1973.8130000000001</v>
      </c>
      <c r="EA477" s="263">
        <v>3612.2179999999998</v>
      </c>
      <c r="EB477" s="263">
        <v>155.0745</v>
      </c>
      <c r="EC477" s="263">
        <v>215.38130000000001</v>
      </c>
      <c r="ED477" s="263">
        <v>37.07582</v>
      </c>
      <c r="EE477" s="263">
        <v>16069.43</v>
      </c>
      <c r="EF477" s="263">
        <v>33050</v>
      </c>
      <c r="EG477" s="263">
        <v>10032.42</v>
      </c>
      <c r="EH477" s="263">
        <v>30893.919999999998</v>
      </c>
      <c r="EI477" s="263" t="s">
        <v>135</v>
      </c>
      <c r="EJ477" s="263">
        <v>13225.69</v>
      </c>
      <c r="EK477" s="263">
        <v>19743.78</v>
      </c>
      <c r="EL477" s="263">
        <v>112.65349999999999</v>
      </c>
      <c r="EM477" s="263">
        <v>7008.6229999999996</v>
      </c>
      <c r="EN477" s="263">
        <v>19023.650000000001</v>
      </c>
      <c r="EO477" s="263">
        <v>0.72013799999999994</v>
      </c>
      <c r="EP477" s="263" t="s">
        <v>6977</v>
      </c>
      <c r="EQ477" s="263" t="s">
        <v>6977</v>
      </c>
      <c r="ER477" s="263" t="s">
        <v>6977</v>
      </c>
      <c r="ES477" s="263" t="s">
        <v>6977</v>
      </c>
      <c r="ET477" s="263" t="s">
        <v>6977</v>
      </c>
      <c r="EU477" s="263" t="s">
        <v>6977</v>
      </c>
      <c r="EV477" s="263" t="s">
        <v>6977</v>
      </c>
      <c r="EW477" s="263" t="s">
        <v>6977</v>
      </c>
      <c r="EX477" s="263" t="s">
        <v>6977</v>
      </c>
      <c r="EY477" s="263" t="s">
        <v>6977</v>
      </c>
      <c r="EZ477" s="263" t="s">
        <v>6977</v>
      </c>
      <c r="FA477" s="263" t="s">
        <v>6977</v>
      </c>
      <c r="FB477" s="263" t="s">
        <v>6977</v>
      </c>
      <c r="FC477" s="263" t="s">
        <v>6977</v>
      </c>
      <c r="FD477" s="263" t="s">
        <v>6977</v>
      </c>
      <c r="FE477" s="263" t="s">
        <v>6977</v>
      </c>
      <c r="FF477" s="263" t="s">
        <v>6977</v>
      </c>
      <c r="FG477" s="263" t="s">
        <v>6977</v>
      </c>
      <c r="FH477" s="263" t="s">
        <v>6977</v>
      </c>
      <c r="FI477" s="263" t="s">
        <v>6977</v>
      </c>
      <c r="FJ477" s="263" t="s">
        <v>6977</v>
      </c>
      <c r="FK477" s="263" t="s">
        <v>6977</v>
      </c>
      <c r="FL477" s="263" t="s">
        <v>6977</v>
      </c>
      <c r="FM477" s="263" t="s">
        <v>6977</v>
      </c>
      <c r="FN477" s="263" t="s">
        <v>6977</v>
      </c>
      <c r="FO477" s="263" t="s">
        <v>6977</v>
      </c>
      <c r="FP477" s="263" t="s">
        <v>6977</v>
      </c>
      <c r="FQ477" s="263" t="s">
        <v>6977</v>
      </c>
      <c r="FR477" s="263" t="s">
        <v>6977</v>
      </c>
      <c r="FS477" s="263" t="s">
        <v>6977</v>
      </c>
      <c r="FT477" s="263" t="s">
        <v>6977</v>
      </c>
      <c r="FU477" s="263" t="s">
        <v>6977</v>
      </c>
      <c r="FV477" s="263" t="s">
        <v>6977</v>
      </c>
      <c r="FW477" s="263" t="s">
        <v>6977</v>
      </c>
      <c r="FX477" s="263" t="s">
        <v>6977</v>
      </c>
      <c r="FY477" s="263" t="s">
        <v>6977</v>
      </c>
      <c r="FZ477" s="263" t="s">
        <v>6977</v>
      </c>
      <c r="GA477" s="263" t="s">
        <v>6977</v>
      </c>
      <c r="GB477" s="263" t="s">
        <v>6977</v>
      </c>
      <c r="GC477" s="263" t="s">
        <v>6977</v>
      </c>
      <c r="GD477" s="263" t="s">
        <v>6977</v>
      </c>
      <c r="GE477" s="263" t="s">
        <v>6977</v>
      </c>
      <c r="GF477" s="263" t="s">
        <v>6977</v>
      </c>
      <c r="GG477" s="263" t="s">
        <v>6977</v>
      </c>
      <c r="GH477" s="263" t="s">
        <v>6977</v>
      </c>
      <c r="GI477" s="263" t="s">
        <v>6977</v>
      </c>
      <c r="GJ477" s="263" t="s">
        <v>6977</v>
      </c>
      <c r="GK477" s="263" t="s">
        <v>6977</v>
      </c>
      <c r="GL477" s="263" t="s">
        <v>6977</v>
      </c>
      <c r="GM477" s="263" t="s">
        <v>6977</v>
      </c>
      <c r="GN477" s="263" t="s">
        <v>6977</v>
      </c>
      <c r="GO477" s="263" t="s">
        <v>6977</v>
      </c>
      <c r="GP477" s="263" t="s">
        <v>6977</v>
      </c>
      <c r="GQ477" s="263" t="s">
        <v>6977</v>
      </c>
      <c r="GR477" s="263" t="s">
        <v>6977</v>
      </c>
      <c r="GS477" s="263" t="s">
        <v>6977</v>
      </c>
      <c r="GT477" s="263" t="s">
        <v>6977</v>
      </c>
      <c r="GU477" s="263" t="s">
        <v>6977</v>
      </c>
      <c r="GV477" s="263" t="s">
        <v>6977</v>
      </c>
      <c r="GW477" s="263" t="s">
        <v>6977</v>
      </c>
      <c r="GX477" s="263" t="s">
        <v>6977</v>
      </c>
      <c r="GY477" s="263" t="s">
        <v>6977</v>
      </c>
      <c r="GZ477" s="263" t="s">
        <v>6977</v>
      </c>
      <c r="HA477" s="263" t="s">
        <v>6977</v>
      </c>
      <c r="HB477" s="263" t="s">
        <v>6977</v>
      </c>
      <c r="HC477" s="263" t="s">
        <v>6977</v>
      </c>
      <c r="HD477" s="263" t="s">
        <v>6977</v>
      </c>
      <c r="HE477" s="263" t="s">
        <v>6977</v>
      </c>
      <c r="HF477" s="263" t="s">
        <v>6977</v>
      </c>
      <c r="HG477" s="263" t="s">
        <v>6977</v>
      </c>
      <c r="HH477" s="263" t="s">
        <v>6977</v>
      </c>
      <c r="HI477" s="263" t="s">
        <v>6977</v>
      </c>
      <c r="HJ477" s="263" t="s">
        <v>6977</v>
      </c>
      <c r="HK477" s="263" t="s">
        <v>6977</v>
      </c>
      <c r="HL477" s="263" t="s">
        <v>6977</v>
      </c>
      <c r="HM477" s="263" t="s">
        <v>6977</v>
      </c>
      <c r="HN477" s="263" t="s">
        <v>6977</v>
      </c>
      <c r="HO477" s="263" t="s">
        <v>6977</v>
      </c>
      <c r="HP477" s="263" t="s">
        <v>6977</v>
      </c>
      <c r="HQ477" s="263" t="s">
        <v>6977</v>
      </c>
    </row>
    <row r="478" spans="2:225">
      <c r="C478" s="229"/>
      <c r="E478" s="229"/>
      <c r="F478" s="235"/>
      <c r="G478" s="260"/>
      <c r="H478" s="261"/>
      <c r="I478" s="211"/>
      <c r="J478" s="211"/>
      <c r="K478" s="211"/>
      <c r="L478" s="211"/>
      <c r="M478" s="211"/>
      <c r="N478" s="211"/>
      <c r="O478" s="211"/>
      <c r="P478" s="211"/>
      <c r="Q478" s="211"/>
      <c r="R478" s="211"/>
      <c r="S478" s="211"/>
      <c r="T478" s="211"/>
      <c r="U478" s="211"/>
      <c r="V478" s="211"/>
      <c r="W478" s="211"/>
      <c r="X478" s="211"/>
      <c r="Y478" s="211"/>
      <c r="Z478" s="211"/>
      <c r="AA478" s="211"/>
      <c r="AB478" s="211"/>
      <c r="AC478" s="211"/>
      <c r="AD478" s="211"/>
      <c r="AE478" s="211"/>
      <c r="AF478" s="211"/>
      <c r="AG478" s="211"/>
      <c r="AH478" s="211"/>
      <c r="AI478" s="211"/>
      <c r="AJ478" s="211"/>
      <c r="AK478" s="211"/>
      <c r="AL478" s="211"/>
      <c r="AM478" s="211"/>
      <c r="AN478" s="211"/>
      <c r="AO478" s="211"/>
      <c r="AP478" s="211"/>
      <c r="AQ478" s="211"/>
      <c r="AR478" s="211"/>
      <c r="AS478" s="211"/>
      <c r="AT478" s="211"/>
      <c r="AU478" s="211"/>
      <c r="AV478" s="211"/>
      <c r="AW478" s="211"/>
      <c r="AX478" s="211"/>
      <c r="AY478" s="211"/>
      <c r="AZ478" s="211"/>
      <c r="BA478" s="211"/>
      <c r="BB478" s="211"/>
      <c r="BC478" s="211"/>
      <c r="BD478" s="211"/>
      <c r="BE478" s="211"/>
      <c r="BF478" s="211"/>
      <c r="BG478" s="211"/>
      <c r="BH478" s="211"/>
      <c r="BI478" s="211"/>
      <c r="BJ478" s="211"/>
      <c r="BK478" s="211"/>
      <c r="BL478" s="211"/>
      <c r="BM478" s="211"/>
      <c r="BN478" s="211"/>
      <c r="BO478" s="211"/>
      <c r="BP478" s="211"/>
      <c r="BQ478" s="211"/>
      <c r="BR478" s="211"/>
      <c r="BS478" s="211"/>
      <c r="BT478" s="211"/>
      <c r="BU478" s="211"/>
      <c r="BV478" s="211"/>
      <c r="BW478" s="211"/>
      <c r="BX478" s="211"/>
      <c r="BY478" s="211"/>
      <c r="BZ478" s="211"/>
      <c r="CA478" s="211"/>
      <c r="CB478" s="211"/>
      <c r="CC478" s="211"/>
      <c r="CD478" s="211"/>
      <c r="CE478" s="211"/>
      <c r="CF478" s="211"/>
      <c r="CG478" s="211"/>
      <c r="CH478" s="211"/>
      <c r="CI478" s="211"/>
      <c r="CJ478" s="211"/>
      <c r="CK478" s="211"/>
      <c r="CL478" s="211"/>
      <c r="CM478" s="211"/>
      <c r="CN478" s="211"/>
      <c r="CO478" s="211"/>
      <c r="CP478" s="211"/>
      <c r="CQ478" s="211"/>
      <c r="CR478" s="211"/>
      <c r="CS478" s="211"/>
      <c r="CT478" s="211"/>
      <c r="CU478" s="211"/>
      <c r="CV478" s="211"/>
      <c r="CW478" s="211"/>
      <c r="CX478" s="211"/>
      <c r="CY478" s="211"/>
      <c r="CZ478" s="211"/>
      <c r="DA478" s="211"/>
      <c r="DB478" s="211"/>
      <c r="DC478" s="211"/>
      <c r="DD478" s="211"/>
      <c r="DE478" s="211"/>
      <c r="DF478" s="211"/>
      <c r="DG478" s="211"/>
      <c r="DH478" s="211"/>
      <c r="DI478" s="211"/>
      <c r="DJ478" s="211"/>
      <c r="DK478" s="211"/>
      <c r="DL478" s="211"/>
      <c r="DM478" s="211"/>
      <c r="DN478" s="211"/>
      <c r="DO478" s="211"/>
      <c r="DP478" s="211"/>
      <c r="DQ478" s="211"/>
      <c r="DR478" s="211"/>
      <c r="DS478" s="211"/>
      <c r="DT478" s="211"/>
      <c r="DU478" s="211"/>
      <c r="DV478" s="211"/>
      <c r="DW478" s="211"/>
      <c r="DX478" s="211"/>
      <c r="DY478" s="211"/>
      <c r="DZ478" s="211"/>
      <c r="EA478" s="211"/>
      <c r="EB478" s="211"/>
      <c r="EC478" s="211"/>
      <c r="ED478" s="211"/>
      <c r="EE478" s="211"/>
      <c r="EF478" s="211"/>
      <c r="EG478" s="211"/>
      <c r="EH478" s="211"/>
      <c r="EI478" s="211"/>
      <c r="EJ478" s="211"/>
      <c r="EK478" s="211"/>
      <c r="EL478" s="211"/>
      <c r="EM478" s="211"/>
      <c r="EN478" s="211"/>
      <c r="EO478" s="211"/>
      <c r="EP478" s="211"/>
      <c r="EQ478" s="211"/>
      <c r="ER478" s="211"/>
      <c r="ES478" s="211"/>
      <c r="ET478" s="211"/>
      <c r="EU478" s="211"/>
      <c r="EV478" s="211"/>
      <c r="EW478" s="211"/>
      <c r="EX478" s="211"/>
      <c r="EY478" s="211"/>
      <c r="EZ478" s="211"/>
      <c r="FA478" s="211"/>
      <c r="FB478" s="211"/>
      <c r="FC478" s="211"/>
      <c r="FD478" s="211"/>
      <c r="FE478" s="211"/>
      <c r="FF478" s="211"/>
      <c r="FG478" s="211"/>
      <c r="FH478" s="211"/>
      <c r="FI478" s="211"/>
      <c r="FJ478" s="211"/>
      <c r="FK478" s="211"/>
      <c r="FL478" s="211"/>
      <c r="FM478" s="211"/>
      <c r="FN478" s="211"/>
      <c r="FO478" s="211"/>
      <c r="FP478" s="211"/>
      <c r="FQ478" s="211"/>
      <c r="FR478" s="211"/>
      <c r="FS478" s="211"/>
      <c r="FT478" s="211"/>
      <c r="FU478" s="211"/>
      <c r="FV478" s="211"/>
      <c r="FW478" s="211"/>
      <c r="FX478" s="211"/>
      <c r="FY478" s="211"/>
      <c r="FZ478" s="211"/>
      <c r="GA478" s="211"/>
      <c r="GB478" s="211"/>
      <c r="GC478" s="211"/>
      <c r="GD478" s="211"/>
      <c r="GE478" s="211"/>
      <c r="GF478" s="211"/>
      <c r="GG478" s="211"/>
      <c r="GH478" s="211"/>
      <c r="GI478" s="211"/>
      <c r="GJ478" s="211"/>
      <c r="GK478" s="211"/>
      <c r="GL478" s="211"/>
      <c r="GM478" s="211"/>
      <c r="GN478" s="211"/>
      <c r="GO478" s="211"/>
      <c r="GP478" s="211"/>
      <c r="GQ478" s="211"/>
      <c r="GR478" s="211"/>
      <c r="GS478" s="211"/>
      <c r="GT478" s="211"/>
      <c r="GU478" s="211"/>
      <c r="GV478" s="211"/>
      <c r="GW478" s="211"/>
      <c r="GX478" s="211"/>
      <c r="GY478" s="211"/>
      <c r="GZ478" s="211"/>
      <c r="HA478" s="211"/>
      <c r="HB478" s="211"/>
      <c r="HC478" s="211"/>
      <c r="HD478" s="211"/>
      <c r="HE478" s="211"/>
      <c r="HF478" s="211"/>
      <c r="HG478" s="211"/>
      <c r="HH478" s="211"/>
      <c r="HI478" s="211"/>
      <c r="HJ478" s="211"/>
      <c r="HK478" s="211"/>
      <c r="HL478" s="211"/>
      <c r="HM478" s="211"/>
      <c r="HN478" s="211"/>
      <c r="HO478" s="211"/>
      <c r="HP478" s="211"/>
      <c r="HQ478" s="211"/>
    </row>
    <row r="479" spans="2:225">
      <c r="B479" s="220" t="s">
        <v>7201</v>
      </c>
      <c r="C479" s="249" t="s">
        <v>7314</v>
      </c>
      <c r="D479" s="249"/>
      <c r="E479" s="249"/>
      <c r="F479" s="249"/>
      <c r="G479" s="269"/>
      <c r="H479" s="270"/>
      <c r="I479" s="275"/>
      <c r="J479" s="275"/>
      <c r="K479" s="275"/>
      <c r="L479" s="275"/>
      <c r="M479" s="275"/>
      <c r="N479" s="275"/>
      <c r="O479" s="275"/>
      <c r="P479" s="275"/>
      <c r="Q479" s="275"/>
      <c r="R479" s="275"/>
      <c r="S479" s="275"/>
      <c r="T479" s="275"/>
      <c r="U479" s="275"/>
      <c r="V479" s="275"/>
      <c r="W479" s="275"/>
      <c r="X479" s="275"/>
      <c r="Y479" s="275"/>
      <c r="Z479" s="275"/>
      <c r="AA479" s="275"/>
      <c r="AB479" s="275"/>
      <c r="AC479" s="275"/>
      <c r="AD479" s="275"/>
      <c r="AE479" s="275"/>
      <c r="AF479" s="275"/>
      <c r="AG479" s="275"/>
      <c r="AH479" s="275"/>
      <c r="AI479" s="275"/>
      <c r="AJ479" s="275"/>
      <c r="AK479" s="275"/>
      <c r="AL479" s="275"/>
      <c r="AM479" s="275"/>
      <c r="AN479" s="275"/>
      <c r="AO479" s="275"/>
      <c r="AP479" s="275"/>
      <c r="AQ479" s="275"/>
      <c r="AR479" s="275"/>
      <c r="AS479" s="275"/>
      <c r="AT479" s="275"/>
      <c r="AU479" s="275"/>
      <c r="AV479" s="275"/>
      <c r="AW479" s="275"/>
      <c r="AX479" s="275"/>
      <c r="AY479" s="275"/>
      <c r="AZ479" s="275"/>
      <c r="BA479" s="275"/>
      <c r="BB479" s="275"/>
      <c r="BC479" s="275"/>
      <c r="BD479" s="275"/>
      <c r="BE479" s="275"/>
      <c r="BF479" s="275"/>
      <c r="BG479" s="275"/>
      <c r="BH479" s="275"/>
      <c r="BI479" s="275"/>
      <c r="BJ479" s="275"/>
      <c r="BK479" s="275"/>
      <c r="BL479" s="275"/>
      <c r="BM479" s="275"/>
      <c r="BN479" s="275"/>
      <c r="BO479" s="275"/>
      <c r="BP479" s="275"/>
      <c r="BQ479" s="275"/>
      <c r="BR479" s="275"/>
      <c r="BS479" s="275"/>
      <c r="BT479" s="275"/>
      <c r="BU479" s="275"/>
      <c r="BV479" s="275"/>
      <c r="BW479" s="275"/>
      <c r="BX479" s="275"/>
      <c r="BY479" s="275"/>
      <c r="BZ479" s="275"/>
      <c r="CA479" s="275"/>
      <c r="CB479" s="275"/>
      <c r="CC479" s="275"/>
      <c r="CD479" s="275"/>
      <c r="CE479" s="275"/>
      <c r="CF479" s="275"/>
      <c r="CG479" s="275"/>
      <c r="CH479" s="275"/>
      <c r="CI479" s="275"/>
      <c r="CJ479" s="275"/>
      <c r="CK479" s="275"/>
      <c r="CL479" s="275"/>
      <c r="CM479" s="275"/>
      <c r="CN479" s="275"/>
      <c r="CO479" s="275"/>
      <c r="CP479" s="275"/>
      <c r="CQ479" s="275"/>
      <c r="CR479" s="275"/>
      <c r="CS479" s="275"/>
      <c r="CT479" s="275"/>
      <c r="CU479" s="275"/>
      <c r="CV479" s="275"/>
      <c r="CW479" s="275"/>
      <c r="CX479" s="275"/>
      <c r="CY479" s="275"/>
      <c r="CZ479" s="275"/>
      <c r="DA479" s="275"/>
      <c r="DB479" s="275"/>
      <c r="DC479" s="275"/>
      <c r="DD479" s="275"/>
      <c r="DE479" s="275"/>
      <c r="DF479" s="275"/>
      <c r="DG479" s="275"/>
      <c r="DH479" s="275"/>
      <c r="DI479" s="275"/>
      <c r="DJ479" s="275"/>
      <c r="DK479" s="275"/>
      <c r="DL479" s="275"/>
      <c r="DM479" s="275"/>
      <c r="DN479" s="275"/>
      <c r="DO479" s="275"/>
      <c r="DP479" s="275"/>
      <c r="DQ479" s="275"/>
      <c r="DR479" s="275"/>
      <c r="DS479" s="275"/>
      <c r="DT479" s="275"/>
      <c r="DU479" s="275"/>
      <c r="DV479" s="275"/>
      <c r="DW479" s="275"/>
      <c r="DX479" s="275"/>
      <c r="DY479" s="275"/>
      <c r="DZ479" s="275"/>
      <c r="EA479" s="275"/>
      <c r="EB479" s="275"/>
      <c r="EC479" s="275"/>
      <c r="ED479" s="275"/>
      <c r="EE479" s="275"/>
      <c r="EF479" s="275"/>
      <c r="EG479" s="275"/>
      <c r="EH479" s="275"/>
      <c r="EI479" s="275"/>
      <c r="EJ479" s="275"/>
      <c r="EK479" s="275"/>
      <c r="EL479" s="275"/>
      <c r="EM479" s="275"/>
      <c r="EN479" s="275"/>
      <c r="EO479" s="275"/>
      <c r="EP479" s="275"/>
      <c r="EQ479" s="275"/>
      <c r="ER479" s="275"/>
      <c r="ES479" s="275"/>
      <c r="ET479" s="275"/>
      <c r="EU479" s="275"/>
      <c r="EV479" s="275"/>
      <c r="EW479" s="275"/>
      <c r="EX479" s="275"/>
      <c r="EY479" s="275"/>
      <c r="EZ479" s="275"/>
      <c r="FA479" s="275"/>
      <c r="FB479" s="275"/>
      <c r="FC479" s="275"/>
      <c r="FD479" s="275"/>
      <c r="FE479" s="275"/>
      <c r="FF479" s="275"/>
      <c r="FG479" s="275"/>
      <c r="FH479" s="275"/>
      <c r="FI479" s="275"/>
      <c r="FJ479" s="275"/>
      <c r="FK479" s="275"/>
      <c r="FL479" s="275"/>
      <c r="FM479" s="275"/>
      <c r="FN479" s="275"/>
      <c r="FO479" s="275"/>
      <c r="FP479" s="275"/>
      <c r="FQ479" s="275"/>
      <c r="FR479" s="275"/>
      <c r="FS479" s="275"/>
      <c r="FT479" s="275"/>
      <c r="FU479" s="275"/>
      <c r="FV479" s="275"/>
      <c r="FW479" s="275"/>
      <c r="FX479" s="275"/>
      <c r="FY479" s="275"/>
      <c r="FZ479" s="275"/>
      <c r="GA479" s="275"/>
      <c r="GB479" s="275"/>
      <c r="GC479" s="275"/>
      <c r="GD479" s="275"/>
      <c r="GE479" s="275"/>
      <c r="GF479" s="275"/>
      <c r="GG479" s="275"/>
      <c r="GH479" s="275"/>
      <c r="GI479" s="275"/>
      <c r="GJ479" s="275"/>
      <c r="GK479" s="275"/>
      <c r="GL479" s="275"/>
      <c r="GM479" s="275"/>
      <c r="GN479" s="275"/>
      <c r="GO479" s="275"/>
      <c r="GP479" s="275"/>
      <c r="GQ479" s="275"/>
      <c r="GR479" s="275"/>
      <c r="GS479" s="275"/>
      <c r="GT479" s="275"/>
      <c r="GU479" s="275"/>
      <c r="GV479" s="275"/>
      <c r="GW479" s="275"/>
      <c r="GX479" s="275"/>
      <c r="GY479" s="275"/>
      <c r="GZ479" s="275"/>
      <c r="HA479" s="275"/>
      <c r="HB479" s="275"/>
      <c r="HC479" s="275"/>
      <c r="HD479" s="275"/>
      <c r="HE479" s="275"/>
      <c r="HF479" s="275"/>
      <c r="HG479" s="275"/>
      <c r="HH479" s="275"/>
      <c r="HI479" s="275"/>
      <c r="HJ479" s="275"/>
      <c r="HK479" s="275"/>
      <c r="HL479" s="275"/>
      <c r="HM479" s="275"/>
      <c r="HN479" s="275"/>
      <c r="HO479" s="275"/>
      <c r="HP479" s="275"/>
      <c r="HQ479" s="275"/>
    </row>
    <row r="480" spans="2:225">
      <c r="C480" s="229"/>
      <c r="D480" s="212" t="s">
        <v>7315</v>
      </c>
      <c r="E480" s="229"/>
      <c r="F480" s="235"/>
      <c r="G480" s="260"/>
      <c r="H480" s="261"/>
      <c r="I480" s="211"/>
      <c r="J480" s="211"/>
      <c r="K480" s="211"/>
      <c r="L480" s="211"/>
      <c r="M480" s="211"/>
      <c r="N480" s="211"/>
      <c r="O480" s="211"/>
      <c r="P480" s="211"/>
      <c r="Q480" s="211"/>
      <c r="R480" s="211"/>
      <c r="S480" s="211"/>
      <c r="T480" s="211"/>
      <c r="U480" s="211"/>
      <c r="V480" s="211"/>
      <c r="W480" s="211"/>
      <c r="X480" s="211"/>
      <c r="Y480" s="211"/>
      <c r="Z480" s="211"/>
      <c r="AA480" s="211"/>
      <c r="AB480" s="211"/>
      <c r="AC480" s="211"/>
      <c r="AD480" s="211"/>
      <c r="AE480" s="211"/>
      <c r="AF480" s="211"/>
      <c r="AG480" s="211"/>
      <c r="AH480" s="211"/>
      <c r="AI480" s="211"/>
      <c r="AJ480" s="211"/>
      <c r="AK480" s="211"/>
      <c r="AL480" s="211"/>
      <c r="AM480" s="211"/>
      <c r="AN480" s="211"/>
      <c r="AO480" s="211"/>
      <c r="AP480" s="211"/>
      <c r="AQ480" s="211"/>
      <c r="AR480" s="211"/>
      <c r="AS480" s="211"/>
      <c r="AT480" s="211"/>
      <c r="AU480" s="211"/>
      <c r="AV480" s="211"/>
      <c r="AW480" s="211"/>
      <c r="AX480" s="211"/>
      <c r="AY480" s="211"/>
      <c r="AZ480" s="211"/>
      <c r="BA480" s="211"/>
      <c r="BB480" s="211"/>
      <c r="BC480" s="211"/>
      <c r="BD480" s="211"/>
      <c r="BE480" s="211"/>
      <c r="BF480" s="211"/>
      <c r="BG480" s="211"/>
      <c r="BH480" s="211"/>
      <c r="BI480" s="211"/>
      <c r="BJ480" s="211"/>
      <c r="BK480" s="211"/>
      <c r="BL480" s="211"/>
      <c r="BM480" s="211"/>
      <c r="BN480" s="211"/>
      <c r="BO480" s="211"/>
      <c r="BP480" s="211"/>
      <c r="BQ480" s="211"/>
      <c r="BR480" s="211"/>
      <c r="BS480" s="211"/>
      <c r="BT480" s="211"/>
      <c r="BU480" s="211"/>
      <c r="BV480" s="211"/>
      <c r="BW480" s="211"/>
      <c r="BX480" s="211"/>
      <c r="BY480" s="211"/>
      <c r="BZ480" s="211"/>
      <c r="CA480" s="211"/>
      <c r="CB480" s="211"/>
      <c r="CC480" s="211"/>
      <c r="CD480" s="211"/>
      <c r="CE480" s="211"/>
      <c r="CF480" s="211"/>
      <c r="CG480" s="211"/>
      <c r="CH480" s="211"/>
      <c r="CI480" s="211"/>
      <c r="CJ480" s="211"/>
      <c r="CK480" s="211"/>
      <c r="CL480" s="211"/>
      <c r="CM480" s="211"/>
      <c r="CN480" s="211"/>
      <c r="CO480" s="211"/>
      <c r="CP480" s="211"/>
      <c r="CQ480" s="211"/>
      <c r="CR480" s="211"/>
      <c r="CS480" s="211"/>
      <c r="CT480" s="211"/>
      <c r="CU480" s="211"/>
      <c r="CV480" s="211"/>
      <c r="CW480" s="211"/>
      <c r="CX480" s="211"/>
      <c r="CY480" s="211"/>
      <c r="CZ480" s="211"/>
      <c r="DA480" s="211"/>
      <c r="DB480" s="211"/>
      <c r="DC480" s="211"/>
      <c r="DD480" s="211"/>
      <c r="DE480" s="211"/>
      <c r="DF480" s="211"/>
      <c r="DG480" s="211"/>
      <c r="DH480" s="211"/>
      <c r="DI480" s="211"/>
      <c r="DJ480" s="211"/>
      <c r="DK480" s="211"/>
      <c r="DL480" s="211"/>
      <c r="DM480" s="211"/>
      <c r="DN480" s="211"/>
      <c r="DO480" s="211"/>
      <c r="DP480" s="211"/>
      <c r="DQ480" s="211"/>
      <c r="DR480" s="211"/>
      <c r="DS480" s="211"/>
      <c r="DT480" s="211"/>
      <c r="DU480" s="211"/>
      <c r="DV480" s="211"/>
      <c r="DW480" s="211"/>
      <c r="DX480" s="211"/>
      <c r="DY480" s="211"/>
      <c r="DZ480" s="211"/>
      <c r="EA480" s="211"/>
      <c r="EB480" s="211"/>
      <c r="EC480" s="211"/>
      <c r="ED480" s="211"/>
      <c r="EE480" s="211"/>
      <c r="EF480" s="211"/>
      <c r="EG480" s="211"/>
      <c r="EH480" s="211"/>
      <c r="EI480" s="211"/>
      <c r="EJ480" s="211"/>
      <c r="EK480" s="211"/>
      <c r="EL480" s="211"/>
      <c r="EM480" s="211"/>
      <c r="EN480" s="211"/>
      <c r="EO480" s="211"/>
      <c r="EP480" s="211"/>
      <c r="EQ480" s="211"/>
      <c r="ER480" s="211"/>
      <c r="ES480" s="211"/>
      <c r="ET480" s="211"/>
      <c r="EU480" s="211"/>
      <c r="EV480" s="211"/>
      <c r="EW480" s="211"/>
      <c r="EX480" s="211"/>
      <c r="EY480" s="211"/>
      <c r="EZ480" s="211"/>
      <c r="FA480" s="211"/>
      <c r="FB480" s="211"/>
      <c r="FC480" s="211"/>
      <c r="FD480" s="211"/>
      <c r="FE480" s="211"/>
      <c r="FF480" s="211"/>
      <c r="FG480" s="211"/>
      <c r="FH480" s="211"/>
      <c r="FI480" s="211"/>
      <c r="FJ480" s="211"/>
      <c r="FK480" s="211"/>
      <c r="FL480" s="211"/>
      <c r="FM480" s="211"/>
      <c r="FN480" s="211"/>
      <c r="FO480" s="211"/>
      <c r="FP480" s="211"/>
      <c r="FQ480" s="211"/>
      <c r="FR480" s="211"/>
      <c r="FS480" s="211"/>
      <c r="FT480" s="211"/>
      <c r="FU480" s="211"/>
      <c r="FV480" s="211"/>
      <c r="FW480" s="211"/>
      <c r="FX480" s="211"/>
      <c r="FY480" s="211"/>
      <c r="FZ480" s="211"/>
      <c r="GA480" s="211"/>
      <c r="GB480" s="211"/>
      <c r="GC480" s="211"/>
      <c r="GD480" s="211"/>
      <c r="GE480" s="211"/>
      <c r="GF480" s="211"/>
      <c r="GG480" s="211"/>
      <c r="GH480" s="211"/>
      <c r="GI480" s="211"/>
      <c r="GJ480" s="211"/>
      <c r="GK480" s="211"/>
      <c r="GL480" s="211"/>
      <c r="GM480" s="211"/>
      <c r="GN480" s="211"/>
      <c r="GO480" s="211"/>
      <c r="GP480" s="211"/>
      <c r="GQ480" s="211"/>
      <c r="GR480" s="211"/>
      <c r="GS480" s="211"/>
      <c r="GT480" s="211"/>
      <c r="GU480" s="211"/>
      <c r="GV480" s="211"/>
      <c r="GW480" s="211"/>
      <c r="GX480" s="211"/>
      <c r="GY480" s="211"/>
      <c r="GZ480" s="211"/>
      <c r="HA480" s="211"/>
      <c r="HB480" s="211"/>
      <c r="HC480" s="211"/>
      <c r="HD480" s="211"/>
      <c r="HE480" s="211"/>
      <c r="HF480" s="211"/>
      <c r="HG480" s="211"/>
      <c r="HH480" s="211"/>
      <c r="HI480" s="211"/>
      <c r="HJ480" s="211"/>
      <c r="HK480" s="211"/>
      <c r="HL480" s="211"/>
      <c r="HM480" s="211"/>
      <c r="HN480" s="211"/>
      <c r="HO480" s="211"/>
      <c r="HP480" s="211"/>
      <c r="HQ480" s="211"/>
    </row>
    <row r="481" spans="3:225">
      <c r="C481" s="229"/>
      <c r="E481" s="229" t="s">
        <v>7204</v>
      </c>
      <c r="F481" s="235" t="s">
        <v>7316</v>
      </c>
      <c r="G481" s="260" t="s">
        <v>7206</v>
      </c>
      <c r="H481" s="261" t="s">
        <v>7207</v>
      </c>
      <c r="I481" s="263">
        <v>4.7584</v>
      </c>
      <c r="J481" s="276">
        <v>21.033999999999999</v>
      </c>
      <c r="K481" s="276">
        <v>0.81020000000000003</v>
      </c>
      <c r="L481" s="276" t="s">
        <v>135</v>
      </c>
      <c r="M481" s="276">
        <v>1.3761000000000001</v>
      </c>
      <c r="N481" s="276">
        <v>6.0038999999999998</v>
      </c>
      <c r="O481" s="276">
        <v>19.828499999999998</v>
      </c>
      <c r="P481" s="276">
        <v>-0.50849999999999995</v>
      </c>
      <c r="Q481" s="276">
        <v>-5.3131000000000004</v>
      </c>
      <c r="R481" s="276">
        <v>6.1554000000000002</v>
      </c>
      <c r="S481" s="276">
        <v>1213.8282999999999</v>
      </c>
      <c r="T481" s="276">
        <v>5.3341000000000003</v>
      </c>
      <c r="U481" s="276">
        <v>0.23930000000000001</v>
      </c>
      <c r="V481" s="276">
        <v>8.9499999999999996E-2</v>
      </c>
      <c r="W481" s="276">
        <v>374.22919999999999</v>
      </c>
      <c r="X481" s="276">
        <v>-2.9859</v>
      </c>
      <c r="Y481" s="276">
        <v>0.48580000000000001</v>
      </c>
      <c r="Z481" s="276" t="s">
        <v>135</v>
      </c>
      <c r="AA481" s="276">
        <v>4.8399000000000001</v>
      </c>
      <c r="AB481" s="276" t="s">
        <v>135</v>
      </c>
      <c r="AC481" s="276">
        <v>4.5900000000000003E-2</v>
      </c>
      <c r="AD481" s="276" t="s">
        <v>135</v>
      </c>
      <c r="AE481" s="276">
        <v>286.03820000000002</v>
      </c>
      <c r="AF481" s="276">
        <v>2.6577999999999999</v>
      </c>
      <c r="AG481" s="276">
        <v>3.6593999999999998</v>
      </c>
      <c r="AH481" s="276" t="s">
        <v>135</v>
      </c>
      <c r="AI481" s="276">
        <v>-1.8298999999999999</v>
      </c>
      <c r="AJ481" s="276">
        <v>19804.764800000001</v>
      </c>
      <c r="AK481" s="276">
        <v>3.4918</v>
      </c>
      <c r="AL481" s="276">
        <v>1763.8268</v>
      </c>
      <c r="AM481" s="276">
        <v>184.30889999999999</v>
      </c>
      <c r="AN481" s="276">
        <v>333.21129999999999</v>
      </c>
      <c r="AO481" s="276">
        <v>9.2310999999999996</v>
      </c>
      <c r="AP481" s="276" t="s">
        <v>135</v>
      </c>
      <c r="AQ481" s="276" t="s">
        <v>135</v>
      </c>
      <c r="AR481" s="276">
        <v>4010.5749000000001</v>
      </c>
      <c r="AS481" s="276">
        <v>13.465400000000001</v>
      </c>
      <c r="AT481" s="276">
        <v>34.066899999999997</v>
      </c>
      <c r="AU481" s="276">
        <v>0.9879</v>
      </c>
      <c r="AV481" s="276">
        <v>0.38819999999999999</v>
      </c>
      <c r="AW481" s="276" t="s">
        <v>135</v>
      </c>
      <c r="AX481" s="276" t="s">
        <v>135</v>
      </c>
      <c r="AY481" s="276">
        <v>4.0067000000000004</v>
      </c>
      <c r="AZ481" s="276">
        <v>4.8174999999999999</v>
      </c>
      <c r="BA481" s="276">
        <v>8.2000000000000003E-2</v>
      </c>
      <c r="BB481" s="276">
        <v>1289.8933999999999</v>
      </c>
      <c r="BC481" s="276">
        <v>14277.1957</v>
      </c>
      <c r="BD481" s="276" t="s">
        <v>135</v>
      </c>
      <c r="BE481" s="276">
        <v>566.15899999999999</v>
      </c>
      <c r="BF481" s="276">
        <v>2.2273000000000001</v>
      </c>
      <c r="BG481" s="276">
        <v>10.83</v>
      </c>
      <c r="BH481" s="276" t="s">
        <v>135</v>
      </c>
      <c r="BI481" s="276">
        <v>89.868700000000004</v>
      </c>
      <c r="BJ481" s="276" t="s">
        <v>135</v>
      </c>
      <c r="BK481" s="276">
        <v>1468.2799</v>
      </c>
      <c r="BL481" s="276" t="s">
        <v>135</v>
      </c>
      <c r="BM481" s="276">
        <v>8.6485000000000003</v>
      </c>
      <c r="BN481" s="276" t="s">
        <v>135</v>
      </c>
      <c r="BO481" s="276">
        <v>3763.3267999999998</v>
      </c>
      <c r="BP481" s="276">
        <v>4.2548000000000004</v>
      </c>
      <c r="BQ481" s="276">
        <v>1689.2763</v>
      </c>
      <c r="BR481" s="276">
        <v>528.97659999999996</v>
      </c>
      <c r="BS481" s="276">
        <v>3.0590999999999999</v>
      </c>
      <c r="BT481" s="276">
        <v>991.76020000000005</v>
      </c>
      <c r="BU481" s="276">
        <v>2234.2914999999998</v>
      </c>
      <c r="BV481" s="276">
        <v>2.5611999999999999</v>
      </c>
      <c r="BW481" s="276">
        <v>37.9495</v>
      </c>
      <c r="BX481" s="276" t="s">
        <v>135</v>
      </c>
      <c r="BY481" s="276" t="s">
        <v>135</v>
      </c>
      <c r="BZ481" s="276" t="s">
        <v>135</v>
      </c>
      <c r="CA481" s="276">
        <v>0.31409999999999999</v>
      </c>
      <c r="CB481" s="276" t="s">
        <v>135</v>
      </c>
      <c r="CC481" s="276">
        <v>4.6734999999999998</v>
      </c>
      <c r="CD481" s="276">
        <v>1.8564000000000001</v>
      </c>
      <c r="CE481" s="276">
        <v>-78.275899999999993</v>
      </c>
      <c r="CF481" s="276" t="s">
        <v>135</v>
      </c>
      <c r="CG481" s="276">
        <v>390.12009999999998</v>
      </c>
      <c r="CH481" s="276">
        <v>1.4790000000000001</v>
      </c>
      <c r="CI481" s="276">
        <v>3.5015999999999998</v>
      </c>
      <c r="CJ481" s="276">
        <v>-4.3996000000000004</v>
      </c>
      <c r="CK481" s="276">
        <v>0.14360000000000001</v>
      </c>
      <c r="CL481" s="276">
        <v>1447.0005000000001</v>
      </c>
      <c r="CM481" s="276" t="s">
        <v>135</v>
      </c>
      <c r="CN481" s="276">
        <v>-2.6100000000000002E-2</v>
      </c>
      <c r="CO481" s="276">
        <v>0.7127</v>
      </c>
      <c r="CP481" s="276">
        <v>8.6676000000000002</v>
      </c>
      <c r="CQ481" s="276" t="s">
        <v>135</v>
      </c>
      <c r="CR481" s="276" t="s">
        <v>135</v>
      </c>
      <c r="CS481" s="276">
        <v>1.8841999999999999</v>
      </c>
      <c r="CT481" s="276">
        <v>9994.4048000000003</v>
      </c>
      <c r="CU481" s="276" t="s">
        <v>135</v>
      </c>
      <c r="CV481" s="276" t="s">
        <v>135</v>
      </c>
      <c r="CW481" s="276">
        <v>6698.4093999999996</v>
      </c>
      <c r="CX481" s="276">
        <v>3.6808999999999998</v>
      </c>
      <c r="CY481" s="276">
        <v>844.00189999999998</v>
      </c>
      <c r="CZ481" s="276" t="s">
        <v>135</v>
      </c>
      <c r="DA481" s="276">
        <v>1796.6694</v>
      </c>
      <c r="DB481" s="276">
        <v>73.896900000000002</v>
      </c>
      <c r="DC481" s="276" t="s">
        <v>135</v>
      </c>
      <c r="DD481" s="276">
        <v>-1.4087000000000001</v>
      </c>
      <c r="DE481" s="276">
        <v>0.99570000000000003</v>
      </c>
      <c r="DF481" s="276">
        <v>1.9154</v>
      </c>
      <c r="DG481" s="276">
        <v>3210.6024000000002</v>
      </c>
      <c r="DH481" s="276">
        <v>0</v>
      </c>
      <c r="DI481" s="276">
        <v>316.11579999999998</v>
      </c>
      <c r="DJ481" s="276">
        <v>0.06</v>
      </c>
      <c r="DK481" s="276" t="s">
        <v>135</v>
      </c>
      <c r="DL481" s="276">
        <v>0.43140000000000001</v>
      </c>
      <c r="DM481" s="276">
        <v>-14.4084</v>
      </c>
      <c r="DN481" s="276" t="s">
        <v>135</v>
      </c>
      <c r="DO481" s="276" t="s">
        <v>135</v>
      </c>
      <c r="DP481" s="276" t="s">
        <v>135</v>
      </c>
      <c r="DQ481" s="276" t="s">
        <v>135</v>
      </c>
      <c r="DR481" s="276" t="s">
        <v>135</v>
      </c>
      <c r="DS481" s="276">
        <v>12.911</v>
      </c>
      <c r="DT481" s="276">
        <v>0.52980000000000005</v>
      </c>
      <c r="DU481" s="276" t="s">
        <v>135</v>
      </c>
      <c r="DV481" s="276" t="s">
        <v>135</v>
      </c>
      <c r="DW481" s="276">
        <v>2462.4828000000002</v>
      </c>
      <c r="DX481" s="276" t="s">
        <v>135</v>
      </c>
      <c r="DY481" s="276">
        <v>9031.4349999999995</v>
      </c>
      <c r="DZ481" s="276" t="s">
        <v>135</v>
      </c>
      <c r="EA481" s="276" t="s">
        <v>135</v>
      </c>
      <c r="EB481" s="276" t="s">
        <v>135</v>
      </c>
      <c r="EC481" s="276">
        <v>-2.5100000000000001E-2</v>
      </c>
      <c r="ED481" s="276" t="s">
        <v>135</v>
      </c>
      <c r="EE481" s="276" t="s">
        <v>135</v>
      </c>
      <c r="EF481" s="276" t="s">
        <v>135</v>
      </c>
      <c r="EG481" s="276" t="s">
        <v>135</v>
      </c>
      <c r="EH481" s="276" t="s">
        <v>135</v>
      </c>
      <c r="EI481" s="276" t="s">
        <v>135</v>
      </c>
      <c r="EJ481" s="276" t="s">
        <v>135</v>
      </c>
      <c r="EK481" s="276">
        <v>6.3136999999999999</v>
      </c>
      <c r="EL481" s="276">
        <v>0.28070000000000001</v>
      </c>
      <c r="EM481" s="276">
        <v>0.57110000000000005</v>
      </c>
      <c r="EN481" s="276">
        <v>8.4064999999999994</v>
      </c>
      <c r="EO481" s="276">
        <v>0</v>
      </c>
      <c r="EP481" s="276" t="s">
        <v>6977</v>
      </c>
      <c r="EQ481" s="276" t="s">
        <v>6977</v>
      </c>
      <c r="ER481" s="276" t="s">
        <v>6977</v>
      </c>
      <c r="ES481" s="276" t="s">
        <v>6977</v>
      </c>
      <c r="ET481" s="276" t="s">
        <v>6977</v>
      </c>
      <c r="EU481" s="276" t="s">
        <v>6977</v>
      </c>
      <c r="EV481" s="276" t="s">
        <v>6977</v>
      </c>
      <c r="EW481" s="276" t="s">
        <v>6977</v>
      </c>
      <c r="EX481" s="276" t="s">
        <v>6977</v>
      </c>
      <c r="EY481" s="276" t="s">
        <v>6977</v>
      </c>
      <c r="EZ481" s="276" t="s">
        <v>6977</v>
      </c>
      <c r="FA481" s="276" t="s">
        <v>6977</v>
      </c>
      <c r="FB481" s="276" t="s">
        <v>6977</v>
      </c>
      <c r="FC481" s="276" t="s">
        <v>6977</v>
      </c>
      <c r="FD481" s="276" t="s">
        <v>6977</v>
      </c>
      <c r="FE481" s="276" t="s">
        <v>6977</v>
      </c>
      <c r="FF481" s="276" t="s">
        <v>6977</v>
      </c>
      <c r="FG481" s="276" t="s">
        <v>6977</v>
      </c>
      <c r="FH481" s="276" t="s">
        <v>6977</v>
      </c>
      <c r="FI481" s="276" t="s">
        <v>6977</v>
      </c>
      <c r="FJ481" s="276" t="s">
        <v>6977</v>
      </c>
      <c r="FK481" s="276" t="s">
        <v>6977</v>
      </c>
      <c r="FL481" s="276" t="s">
        <v>6977</v>
      </c>
      <c r="FM481" s="276" t="s">
        <v>6977</v>
      </c>
      <c r="FN481" s="276" t="s">
        <v>6977</v>
      </c>
      <c r="FO481" s="276" t="s">
        <v>6977</v>
      </c>
      <c r="FP481" s="276" t="s">
        <v>6977</v>
      </c>
      <c r="FQ481" s="276" t="s">
        <v>6977</v>
      </c>
      <c r="FR481" s="276" t="s">
        <v>6977</v>
      </c>
      <c r="FS481" s="276" t="s">
        <v>6977</v>
      </c>
      <c r="FT481" s="276" t="s">
        <v>6977</v>
      </c>
      <c r="FU481" s="276" t="s">
        <v>6977</v>
      </c>
      <c r="FV481" s="276" t="s">
        <v>6977</v>
      </c>
      <c r="FW481" s="276" t="s">
        <v>6977</v>
      </c>
      <c r="FX481" s="276" t="s">
        <v>6977</v>
      </c>
      <c r="FY481" s="276" t="s">
        <v>6977</v>
      </c>
      <c r="FZ481" s="276" t="s">
        <v>6977</v>
      </c>
      <c r="GA481" s="276" t="s">
        <v>6977</v>
      </c>
      <c r="GB481" s="276" t="s">
        <v>6977</v>
      </c>
      <c r="GC481" s="276" t="s">
        <v>6977</v>
      </c>
      <c r="GD481" s="276" t="s">
        <v>6977</v>
      </c>
      <c r="GE481" s="276" t="s">
        <v>6977</v>
      </c>
      <c r="GF481" s="276" t="s">
        <v>6977</v>
      </c>
      <c r="GG481" s="276" t="s">
        <v>6977</v>
      </c>
      <c r="GH481" s="276" t="s">
        <v>6977</v>
      </c>
      <c r="GI481" s="276" t="s">
        <v>6977</v>
      </c>
      <c r="GJ481" s="276" t="s">
        <v>6977</v>
      </c>
      <c r="GK481" s="276" t="s">
        <v>6977</v>
      </c>
      <c r="GL481" s="276" t="s">
        <v>6977</v>
      </c>
      <c r="GM481" s="276" t="s">
        <v>6977</v>
      </c>
      <c r="GN481" s="276" t="s">
        <v>6977</v>
      </c>
      <c r="GO481" s="276" t="s">
        <v>6977</v>
      </c>
      <c r="GP481" s="276" t="s">
        <v>6977</v>
      </c>
      <c r="GQ481" s="276" t="s">
        <v>6977</v>
      </c>
      <c r="GR481" s="276" t="s">
        <v>6977</v>
      </c>
      <c r="GS481" s="276" t="s">
        <v>6977</v>
      </c>
      <c r="GT481" s="276" t="s">
        <v>6977</v>
      </c>
      <c r="GU481" s="276" t="s">
        <v>6977</v>
      </c>
      <c r="GV481" s="276" t="s">
        <v>6977</v>
      </c>
      <c r="GW481" s="276" t="s">
        <v>6977</v>
      </c>
      <c r="GX481" s="276" t="s">
        <v>6977</v>
      </c>
      <c r="GY481" s="276" t="s">
        <v>6977</v>
      </c>
      <c r="GZ481" s="276" t="s">
        <v>6977</v>
      </c>
      <c r="HA481" s="276" t="s">
        <v>6977</v>
      </c>
      <c r="HB481" s="276" t="s">
        <v>6977</v>
      </c>
      <c r="HC481" s="276" t="s">
        <v>6977</v>
      </c>
      <c r="HD481" s="276" t="s">
        <v>6977</v>
      </c>
      <c r="HE481" s="276" t="s">
        <v>6977</v>
      </c>
      <c r="HF481" s="276" t="s">
        <v>6977</v>
      </c>
      <c r="HG481" s="276" t="s">
        <v>6977</v>
      </c>
      <c r="HH481" s="276" t="s">
        <v>6977</v>
      </c>
      <c r="HI481" s="276" t="s">
        <v>6977</v>
      </c>
      <c r="HJ481" s="276" t="s">
        <v>6977</v>
      </c>
      <c r="HK481" s="276" t="s">
        <v>6977</v>
      </c>
      <c r="HL481" s="276" t="s">
        <v>6977</v>
      </c>
      <c r="HM481" s="276" t="s">
        <v>6977</v>
      </c>
      <c r="HN481" s="276" t="s">
        <v>6977</v>
      </c>
      <c r="HO481" s="276" t="s">
        <v>6977</v>
      </c>
      <c r="HP481" s="276" t="s">
        <v>6977</v>
      </c>
      <c r="HQ481" s="276" t="s">
        <v>6977</v>
      </c>
    </row>
    <row r="482" spans="3:225">
      <c r="C482" s="229"/>
      <c r="E482" s="229" t="s">
        <v>7208</v>
      </c>
      <c r="F482" s="235" t="s">
        <v>7316</v>
      </c>
      <c r="G482" s="260" t="s">
        <v>7206</v>
      </c>
      <c r="H482" s="261" t="s">
        <v>7207</v>
      </c>
      <c r="I482" s="263">
        <v>4.2613000000000003</v>
      </c>
      <c r="J482" s="276">
        <v>22.6373</v>
      </c>
      <c r="K482" s="276">
        <v>0.88239999999999996</v>
      </c>
      <c r="L482" s="276" t="s">
        <v>135</v>
      </c>
      <c r="M482" s="276">
        <v>1.4420999999999999</v>
      </c>
      <c r="N482" s="276">
        <v>5.7350000000000003</v>
      </c>
      <c r="O482" s="276" t="s">
        <v>135</v>
      </c>
      <c r="P482" s="276">
        <v>-0.52569999999999995</v>
      </c>
      <c r="Q482" s="276">
        <v>-3.1269999999999998</v>
      </c>
      <c r="R482" s="276">
        <v>3.8774999999999999</v>
      </c>
      <c r="S482" s="276">
        <v>1286.5219</v>
      </c>
      <c r="T482" s="276">
        <v>5.2320000000000002</v>
      </c>
      <c r="U482" s="276">
        <v>2.3199999999999998E-2</v>
      </c>
      <c r="V482" s="276">
        <v>5.5899999999999998E-2</v>
      </c>
      <c r="W482" s="276">
        <v>456.21710000000002</v>
      </c>
      <c r="X482" s="276" t="s">
        <v>135</v>
      </c>
      <c r="Y482" s="276">
        <v>0.44450000000000001</v>
      </c>
      <c r="Z482" s="276" t="s">
        <v>135</v>
      </c>
      <c r="AA482" s="276">
        <v>3.5105</v>
      </c>
      <c r="AB482" s="276" t="s">
        <v>135</v>
      </c>
      <c r="AC482" s="276">
        <v>3.56E-2</v>
      </c>
      <c r="AD482" s="276" t="s">
        <v>135</v>
      </c>
      <c r="AE482" s="276">
        <v>320.62279999999998</v>
      </c>
      <c r="AF482" s="276">
        <v>3.6473</v>
      </c>
      <c r="AG482" s="276">
        <v>3.2688999999999999</v>
      </c>
      <c r="AH482" s="276" t="s">
        <v>135</v>
      </c>
      <c r="AI482" s="276">
        <v>-2.3252999999999999</v>
      </c>
      <c r="AJ482" s="276">
        <v>21171.3403</v>
      </c>
      <c r="AK482" s="276">
        <v>1.3755999999999999</v>
      </c>
      <c r="AL482" s="276">
        <v>2967.3552</v>
      </c>
      <c r="AM482" s="276">
        <v>93.930700000000002</v>
      </c>
      <c r="AN482" s="276">
        <v>380.9384</v>
      </c>
      <c r="AO482" s="276">
        <v>10.4771</v>
      </c>
      <c r="AP482" s="276" t="s">
        <v>135</v>
      </c>
      <c r="AQ482" s="276">
        <v>2.8584000000000001</v>
      </c>
      <c r="AR482" s="276">
        <v>4243.4161000000004</v>
      </c>
      <c r="AS482" s="276">
        <v>16.392800000000001</v>
      </c>
      <c r="AT482" s="276">
        <v>36.683900000000001</v>
      </c>
      <c r="AU482" s="276">
        <v>0.54830000000000001</v>
      </c>
      <c r="AV482" s="276">
        <v>0.51890000000000003</v>
      </c>
      <c r="AW482" s="276" t="s">
        <v>135</v>
      </c>
      <c r="AX482" s="276" t="s">
        <v>135</v>
      </c>
      <c r="AY482" s="276">
        <v>3.2654999999999998</v>
      </c>
      <c r="AZ482" s="276">
        <v>3.3788999999999998</v>
      </c>
      <c r="BA482" s="276">
        <v>-2.76E-2</v>
      </c>
      <c r="BB482" s="276">
        <v>1885.8471999999999</v>
      </c>
      <c r="BC482" s="276">
        <v>16599.911199999999</v>
      </c>
      <c r="BD482" s="276" t="s">
        <v>135</v>
      </c>
      <c r="BE482" s="276">
        <v>577.57489999999996</v>
      </c>
      <c r="BF482" s="276">
        <v>1.9715</v>
      </c>
      <c r="BG482" s="276">
        <v>7.0000999999999998</v>
      </c>
      <c r="BH482" s="276" t="s">
        <v>135</v>
      </c>
      <c r="BI482" s="276">
        <v>94.385199999999998</v>
      </c>
      <c r="BJ482" s="276" t="s">
        <v>135</v>
      </c>
      <c r="BK482" s="276">
        <v>1008.3444</v>
      </c>
      <c r="BL482" s="276">
        <v>-2.4291</v>
      </c>
      <c r="BM482" s="276">
        <v>10.0345</v>
      </c>
      <c r="BN482" s="276">
        <v>320.50060000000002</v>
      </c>
      <c r="BO482" s="276">
        <v>4093.1534999999999</v>
      </c>
      <c r="BP482" s="276">
        <v>2.5205000000000002</v>
      </c>
      <c r="BQ482" s="276">
        <v>1802.338</v>
      </c>
      <c r="BR482" s="276">
        <v>591.42930000000001</v>
      </c>
      <c r="BS482" s="276">
        <v>3.3887</v>
      </c>
      <c r="BT482" s="276">
        <v>658.65250000000003</v>
      </c>
      <c r="BU482" s="276">
        <v>2376.9196999999999</v>
      </c>
      <c r="BV482" s="276">
        <v>3.4963000000000002</v>
      </c>
      <c r="BW482" s="276">
        <v>45.3446</v>
      </c>
      <c r="BX482" s="276" t="s">
        <v>135</v>
      </c>
      <c r="BY482" s="276" t="s">
        <v>135</v>
      </c>
      <c r="BZ482" s="276" t="s">
        <v>135</v>
      </c>
      <c r="CA482" s="276">
        <v>0.2079</v>
      </c>
      <c r="CB482" s="276" t="s">
        <v>135</v>
      </c>
      <c r="CC482" s="276">
        <v>7.7824999999999998</v>
      </c>
      <c r="CD482" s="276">
        <v>1.8325</v>
      </c>
      <c r="CE482" s="276">
        <v>-75.339699999999993</v>
      </c>
      <c r="CF482" s="276" t="s">
        <v>135</v>
      </c>
      <c r="CG482" s="276">
        <v>496.66140000000001</v>
      </c>
      <c r="CH482" s="276">
        <v>1.5262</v>
      </c>
      <c r="CI482" s="276">
        <v>1.8403</v>
      </c>
      <c r="CJ482" s="276">
        <v>8.1115999999999993</v>
      </c>
      <c r="CK482" s="276">
        <v>0.15870000000000001</v>
      </c>
      <c r="CL482" s="276">
        <v>1450.4096999999999</v>
      </c>
      <c r="CM482" s="276" t="s">
        <v>135</v>
      </c>
      <c r="CN482" s="276">
        <v>5.3E-3</v>
      </c>
      <c r="CO482" s="276">
        <v>0.73719999999999997</v>
      </c>
      <c r="CP482" s="276">
        <v>8.4769000000000005</v>
      </c>
      <c r="CQ482" s="276" t="s">
        <v>135</v>
      </c>
      <c r="CR482" s="276" t="s">
        <v>135</v>
      </c>
      <c r="CS482" s="276">
        <v>2.3119000000000001</v>
      </c>
      <c r="CT482" s="276">
        <v>10385.5933</v>
      </c>
      <c r="CU482" s="276" t="s">
        <v>135</v>
      </c>
      <c r="CV482" s="276">
        <v>0.4551</v>
      </c>
      <c r="CW482" s="276">
        <v>7829.7033000000001</v>
      </c>
      <c r="CX482" s="276">
        <v>4.0281000000000002</v>
      </c>
      <c r="CY482" s="276">
        <v>743.96860000000004</v>
      </c>
      <c r="CZ482" s="276" t="s">
        <v>135</v>
      </c>
      <c r="DA482" s="276">
        <v>547.64009999999996</v>
      </c>
      <c r="DB482" s="276">
        <v>108.47799999999999</v>
      </c>
      <c r="DC482" s="276" t="s">
        <v>135</v>
      </c>
      <c r="DD482" s="276">
        <v>3.8658999999999999</v>
      </c>
      <c r="DE482" s="276">
        <v>1.9663999999999999</v>
      </c>
      <c r="DF482" s="276">
        <v>2.7795999999999998</v>
      </c>
      <c r="DG482" s="276">
        <v>5442.7893000000004</v>
      </c>
      <c r="DH482" s="276">
        <v>2.9600000000000001E-2</v>
      </c>
      <c r="DI482" s="276">
        <v>301.9187</v>
      </c>
      <c r="DJ482" s="276">
        <v>3.5499999999999997E-2</v>
      </c>
      <c r="DK482" s="276">
        <v>9.4108999999999998</v>
      </c>
      <c r="DL482" s="276">
        <v>0.19209999999999999</v>
      </c>
      <c r="DM482" s="276">
        <v>-15.280200000000001</v>
      </c>
      <c r="DN482" s="276">
        <v>3.1300000000000001E-2</v>
      </c>
      <c r="DO482" s="276" t="s">
        <v>135</v>
      </c>
      <c r="DP482" s="276">
        <v>12.358000000000001</v>
      </c>
      <c r="DQ482" s="276">
        <v>-6.9199999999999998E-2</v>
      </c>
      <c r="DR482" s="276" t="s">
        <v>135</v>
      </c>
      <c r="DS482" s="276">
        <v>5.3132000000000001</v>
      </c>
      <c r="DT482" s="276">
        <v>0.66469999999999996</v>
      </c>
      <c r="DU482" s="276" t="s">
        <v>135</v>
      </c>
      <c r="DV482" s="276" t="s">
        <v>135</v>
      </c>
      <c r="DW482" s="276">
        <v>3428.6617000000001</v>
      </c>
      <c r="DX482" s="276" t="s">
        <v>135</v>
      </c>
      <c r="DY482" s="276">
        <v>1341.5479</v>
      </c>
      <c r="DZ482" s="276" t="s">
        <v>135</v>
      </c>
      <c r="EA482" s="276">
        <v>0.53879999999999995</v>
      </c>
      <c r="EB482" s="276" t="s">
        <v>135</v>
      </c>
      <c r="EC482" s="276">
        <v>-3.9800000000000002E-2</v>
      </c>
      <c r="ED482" s="276" t="s">
        <v>135</v>
      </c>
      <c r="EE482" s="276">
        <v>146.29640000000001</v>
      </c>
      <c r="EF482" s="276" t="s">
        <v>135</v>
      </c>
      <c r="EG482" s="276" t="s">
        <v>135</v>
      </c>
      <c r="EH482" s="276" t="s">
        <v>135</v>
      </c>
      <c r="EI482" s="276" t="s">
        <v>135</v>
      </c>
      <c r="EJ482" s="276" t="s">
        <v>135</v>
      </c>
      <c r="EK482" s="276">
        <v>5.9355000000000002</v>
      </c>
      <c r="EL482" s="276">
        <v>0.30499999999999999</v>
      </c>
      <c r="EM482" s="276">
        <v>0.55269999999999997</v>
      </c>
      <c r="EN482" s="276">
        <v>8.5821000000000005</v>
      </c>
      <c r="EO482" s="276">
        <v>0</v>
      </c>
      <c r="EP482" s="276" t="s">
        <v>6977</v>
      </c>
      <c r="EQ482" s="276" t="s">
        <v>6977</v>
      </c>
      <c r="ER482" s="276" t="s">
        <v>6977</v>
      </c>
      <c r="ES482" s="276" t="s">
        <v>6977</v>
      </c>
      <c r="ET482" s="276" t="s">
        <v>6977</v>
      </c>
      <c r="EU482" s="276" t="s">
        <v>6977</v>
      </c>
      <c r="EV482" s="276" t="s">
        <v>6977</v>
      </c>
      <c r="EW482" s="276" t="s">
        <v>6977</v>
      </c>
      <c r="EX482" s="276" t="s">
        <v>6977</v>
      </c>
      <c r="EY482" s="276" t="s">
        <v>6977</v>
      </c>
      <c r="EZ482" s="276" t="s">
        <v>6977</v>
      </c>
      <c r="FA482" s="276" t="s">
        <v>6977</v>
      </c>
      <c r="FB482" s="276" t="s">
        <v>6977</v>
      </c>
      <c r="FC482" s="276" t="s">
        <v>6977</v>
      </c>
      <c r="FD482" s="276" t="s">
        <v>6977</v>
      </c>
      <c r="FE482" s="276" t="s">
        <v>6977</v>
      </c>
      <c r="FF482" s="276" t="s">
        <v>6977</v>
      </c>
      <c r="FG482" s="276" t="s">
        <v>6977</v>
      </c>
      <c r="FH482" s="276" t="s">
        <v>6977</v>
      </c>
      <c r="FI482" s="276" t="s">
        <v>6977</v>
      </c>
      <c r="FJ482" s="276" t="s">
        <v>6977</v>
      </c>
      <c r="FK482" s="276" t="s">
        <v>6977</v>
      </c>
      <c r="FL482" s="276" t="s">
        <v>6977</v>
      </c>
      <c r="FM482" s="276" t="s">
        <v>6977</v>
      </c>
      <c r="FN482" s="276" t="s">
        <v>6977</v>
      </c>
      <c r="FO482" s="276" t="s">
        <v>6977</v>
      </c>
      <c r="FP482" s="276" t="s">
        <v>6977</v>
      </c>
      <c r="FQ482" s="276" t="s">
        <v>6977</v>
      </c>
      <c r="FR482" s="276" t="s">
        <v>6977</v>
      </c>
      <c r="FS482" s="276" t="s">
        <v>6977</v>
      </c>
      <c r="FT482" s="276" t="s">
        <v>6977</v>
      </c>
      <c r="FU482" s="276" t="s">
        <v>6977</v>
      </c>
      <c r="FV482" s="276" t="s">
        <v>6977</v>
      </c>
      <c r="FW482" s="276" t="s">
        <v>6977</v>
      </c>
      <c r="FX482" s="276" t="s">
        <v>6977</v>
      </c>
      <c r="FY482" s="276" t="s">
        <v>6977</v>
      </c>
      <c r="FZ482" s="276" t="s">
        <v>6977</v>
      </c>
      <c r="GA482" s="276" t="s">
        <v>6977</v>
      </c>
      <c r="GB482" s="276" t="s">
        <v>6977</v>
      </c>
      <c r="GC482" s="276" t="s">
        <v>6977</v>
      </c>
      <c r="GD482" s="276" t="s">
        <v>6977</v>
      </c>
      <c r="GE482" s="276" t="s">
        <v>6977</v>
      </c>
      <c r="GF482" s="276" t="s">
        <v>6977</v>
      </c>
      <c r="GG482" s="276" t="s">
        <v>6977</v>
      </c>
      <c r="GH482" s="276" t="s">
        <v>6977</v>
      </c>
      <c r="GI482" s="276" t="s">
        <v>6977</v>
      </c>
      <c r="GJ482" s="276" t="s">
        <v>6977</v>
      </c>
      <c r="GK482" s="276" t="s">
        <v>6977</v>
      </c>
      <c r="GL482" s="276" t="s">
        <v>6977</v>
      </c>
      <c r="GM482" s="276" t="s">
        <v>6977</v>
      </c>
      <c r="GN482" s="276" t="s">
        <v>6977</v>
      </c>
      <c r="GO482" s="276" t="s">
        <v>6977</v>
      </c>
      <c r="GP482" s="276" t="s">
        <v>6977</v>
      </c>
      <c r="GQ482" s="276" t="s">
        <v>6977</v>
      </c>
      <c r="GR482" s="276" t="s">
        <v>6977</v>
      </c>
      <c r="GS482" s="276" t="s">
        <v>6977</v>
      </c>
      <c r="GT482" s="276" t="s">
        <v>6977</v>
      </c>
      <c r="GU482" s="276" t="s">
        <v>6977</v>
      </c>
      <c r="GV482" s="276" t="s">
        <v>6977</v>
      </c>
      <c r="GW482" s="276" t="s">
        <v>6977</v>
      </c>
      <c r="GX482" s="276" t="s">
        <v>6977</v>
      </c>
      <c r="GY482" s="276" t="s">
        <v>6977</v>
      </c>
      <c r="GZ482" s="276" t="s">
        <v>6977</v>
      </c>
      <c r="HA482" s="276" t="s">
        <v>6977</v>
      </c>
      <c r="HB482" s="276" t="s">
        <v>6977</v>
      </c>
      <c r="HC482" s="276" t="s">
        <v>6977</v>
      </c>
      <c r="HD482" s="276" t="s">
        <v>6977</v>
      </c>
      <c r="HE482" s="276" t="s">
        <v>6977</v>
      </c>
      <c r="HF482" s="276" t="s">
        <v>6977</v>
      </c>
      <c r="HG482" s="276" t="s">
        <v>6977</v>
      </c>
      <c r="HH482" s="276" t="s">
        <v>6977</v>
      </c>
      <c r="HI482" s="276" t="s">
        <v>6977</v>
      </c>
      <c r="HJ482" s="276" t="s">
        <v>6977</v>
      </c>
      <c r="HK482" s="276" t="s">
        <v>6977</v>
      </c>
      <c r="HL482" s="276" t="s">
        <v>6977</v>
      </c>
      <c r="HM482" s="276" t="s">
        <v>6977</v>
      </c>
      <c r="HN482" s="276" t="s">
        <v>6977</v>
      </c>
      <c r="HO482" s="276" t="s">
        <v>6977</v>
      </c>
      <c r="HP482" s="276" t="s">
        <v>6977</v>
      </c>
      <c r="HQ482" s="276" t="s">
        <v>6977</v>
      </c>
    </row>
    <row r="483" spans="3:225">
      <c r="C483" s="229"/>
      <c r="E483" s="229" t="s">
        <v>7209</v>
      </c>
      <c r="F483" s="235" t="s">
        <v>7316</v>
      </c>
      <c r="G483" s="260" t="s">
        <v>7206</v>
      </c>
      <c r="H483" s="261" t="s">
        <v>7207</v>
      </c>
      <c r="I483" s="263">
        <v>4.0094000000000003</v>
      </c>
      <c r="J483" s="276">
        <v>24.275400000000001</v>
      </c>
      <c r="K483" s="276">
        <v>0.58940000000000003</v>
      </c>
      <c r="L483" s="276" t="s">
        <v>135</v>
      </c>
      <c r="M483" s="276">
        <v>1.4883999999999999</v>
      </c>
      <c r="N483" s="276">
        <v>8.0496999999999996</v>
      </c>
      <c r="O483" s="276">
        <v>21.3584</v>
      </c>
      <c r="P483" s="276">
        <v>-0.33360000000000001</v>
      </c>
      <c r="Q483" s="276">
        <v>5.9901999999999997</v>
      </c>
      <c r="R483" s="276">
        <v>4.6670999999999996</v>
      </c>
      <c r="S483" s="276">
        <v>1339.3017</v>
      </c>
      <c r="T483" s="276">
        <v>2.5213000000000001</v>
      </c>
      <c r="U483" s="276">
        <v>3.61E-2</v>
      </c>
      <c r="V483" s="276">
        <v>4.7300000000000002E-2</v>
      </c>
      <c r="W483" s="276">
        <v>426.45850000000002</v>
      </c>
      <c r="X483" s="276" t="s">
        <v>135</v>
      </c>
      <c r="Y483" s="276">
        <v>0.41739999999999999</v>
      </c>
      <c r="Z483" s="276" t="s">
        <v>135</v>
      </c>
      <c r="AA483" s="276">
        <v>5.9493999999999998</v>
      </c>
      <c r="AB483" s="276" t="s">
        <v>135</v>
      </c>
      <c r="AC483" s="276">
        <v>4.0399999999999998E-2</v>
      </c>
      <c r="AD483" s="276" t="s">
        <v>135</v>
      </c>
      <c r="AE483" s="276">
        <v>316.20429999999999</v>
      </c>
      <c r="AF483" s="276">
        <v>3.9024000000000001</v>
      </c>
      <c r="AG483" s="276">
        <v>3.0828000000000002</v>
      </c>
      <c r="AH483" s="276" t="s">
        <v>135</v>
      </c>
      <c r="AI483" s="276">
        <v>-2.798</v>
      </c>
      <c r="AJ483" s="276">
        <v>22381.310799999999</v>
      </c>
      <c r="AK483" s="276">
        <v>0.7712</v>
      </c>
      <c r="AL483" s="276">
        <v>3637.6536000000001</v>
      </c>
      <c r="AM483" s="276">
        <v>99.145099999999999</v>
      </c>
      <c r="AN483" s="276">
        <v>448.86770000000001</v>
      </c>
      <c r="AO483" s="276">
        <v>12.272600000000001</v>
      </c>
      <c r="AP483" s="276" t="s">
        <v>135</v>
      </c>
      <c r="AQ483" s="276">
        <v>4.1784999999999997</v>
      </c>
      <c r="AR483" s="276">
        <v>4203.8091000000004</v>
      </c>
      <c r="AS483" s="276">
        <v>18.790600000000001</v>
      </c>
      <c r="AT483" s="276">
        <v>43.427500000000002</v>
      </c>
      <c r="AU483" s="276">
        <v>1.8344</v>
      </c>
      <c r="AV483" s="276">
        <v>0.55520000000000003</v>
      </c>
      <c r="AW483" s="276" t="s">
        <v>135</v>
      </c>
      <c r="AX483" s="276" t="s">
        <v>135</v>
      </c>
      <c r="AY483" s="276">
        <v>3.3332000000000002</v>
      </c>
      <c r="AZ483" s="276">
        <v>3.2583000000000002</v>
      </c>
      <c r="BA483" s="276">
        <v>-3.4700000000000002E-2</v>
      </c>
      <c r="BB483" s="276">
        <v>19.691099999999999</v>
      </c>
      <c r="BC483" s="276">
        <v>18159.890299999999</v>
      </c>
      <c r="BD483" s="276" t="s">
        <v>135</v>
      </c>
      <c r="BE483" s="276">
        <v>576.57830000000001</v>
      </c>
      <c r="BF483" s="276">
        <v>6.8395000000000001</v>
      </c>
      <c r="BG483" s="276">
        <v>7.2698</v>
      </c>
      <c r="BH483" s="276">
        <v>3.5872999999999999</v>
      </c>
      <c r="BI483" s="276">
        <v>102.83929999999999</v>
      </c>
      <c r="BJ483" s="276" t="s">
        <v>135</v>
      </c>
      <c r="BK483" s="276">
        <v>847.49450000000002</v>
      </c>
      <c r="BL483" s="276">
        <v>-2.4152</v>
      </c>
      <c r="BM483" s="276">
        <v>12.6707</v>
      </c>
      <c r="BN483" s="276">
        <v>435.39019999999999</v>
      </c>
      <c r="BO483" s="276">
        <v>4883.3424000000005</v>
      </c>
      <c r="BP483" s="276">
        <v>3.5455000000000001</v>
      </c>
      <c r="BQ483" s="276">
        <v>2247.1671000000001</v>
      </c>
      <c r="BR483" s="276">
        <v>652.38480000000004</v>
      </c>
      <c r="BS483" s="276">
        <v>3.7816999999999998</v>
      </c>
      <c r="BT483" s="276">
        <v>1095.3696</v>
      </c>
      <c r="BU483" s="276">
        <v>2565.3406</v>
      </c>
      <c r="BV483" s="276">
        <v>4.0140000000000002</v>
      </c>
      <c r="BW483" s="276">
        <v>53.014200000000002</v>
      </c>
      <c r="BX483" s="276" t="s">
        <v>135</v>
      </c>
      <c r="BY483" s="276" t="s">
        <v>135</v>
      </c>
      <c r="BZ483" s="276" t="s">
        <v>135</v>
      </c>
      <c r="CA483" s="276">
        <v>0.15190000000000001</v>
      </c>
      <c r="CB483" s="276" t="s">
        <v>135</v>
      </c>
      <c r="CC483" s="276">
        <v>9.1234999999999999</v>
      </c>
      <c r="CD483" s="276">
        <v>1.4685999999999999</v>
      </c>
      <c r="CE483" s="276">
        <v>-94.925799999999995</v>
      </c>
      <c r="CF483" s="276" t="s">
        <v>135</v>
      </c>
      <c r="CG483" s="276">
        <v>613.21259999999995</v>
      </c>
      <c r="CH483" s="276">
        <v>1.5622</v>
      </c>
      <c r="CI483" s="276">
        <v>2.6989999999999998</v>
      </c>
      <c r="CJ483" s="276">
        <v>5.8414000000000001</v>
      </c>
      <c r="CK483" s="276">
        <v>0.1053</v>
      </c>
      <c r="CL483" s="276">
        <v>1121.0777</v>
      </c>
      <c r="CM483" s="276" t="s">
        <v>135</v>
      </c>
      <c r="CN483" s="276">
        <v>-7.4999999999999997E-3</v>
      </c>
      <c r="CO483" s="276">
        <v>0.88629999999999998</v>
      </c>
      <c r="CP483" s="276">
        <v>2.6974999999999998</v>
      </c>
      <c r="CQ483" s="276" t="s">
        <v>135</v>
      </c>
      <c r="CR483" s="276" t="s">
        <v>135</v>
      </c>
      <c r="CS483" s="276">
        <v>2.8702999999999999</v>
      </c>
      <c r="CT483" s="276">
        <v>10765.527400000001</v>
      </c>
      <c r="CU483" s="276">
        <v>0.1191</v>
      </c>
      <c r="CV483" s="276">
        <v>0.94269999999999998</v>
      </c>
      <c r="CW483" s="276">
        <v>8567.2926000000007</v>
      </c>
      <c r="CX483" s="276">
        <v>5.9013999999999998</v>
      </c>
      <c r="CY483" s="276">
        <v>772.83479999999997</v>
      </c>
      <c r="CZ483" s="276" t="s">
        <v>135</v>
      </c>
      <c r="DA483" s="276">
        <v>646.26469999999995</v>
      </c>
      <c r="DB483" s="276">
        <v>135.8904</v>
      </c>
      <c r="DC483" s="276" t="s">
        <v>135</v>
      </c>
      <c r="DD483" s="276">
        <v>4.3159000000000001</v>
      </c>
      <c r="DE483" s="276">
        <v>2.1419999999999999</v>
      </c>
      <c r="DF483" s="276">
        <v>3.0089999999999999</v>
      </c>
      <c r="DG483" s="276">
        <v>5404.4488000000001</v>
      </c>
      <c r="DH483" s="276">
        <v>6.1899999999999997E-2</v>
      </c>
      <c r="DI483" s="276">
        <v>226.07640000000001</v>
      </c>
      <c r="DJ483" s="276">
        <v>1.37E-2</v>
      </c>
      <c r="DK483" s="276">
        <v>6.3018999999999998</v>
      </c>
      <c r="DL483" s="276">
        <v>0.31909999999999999</v>
      </c>
      <c r="DM483" s="276">
        <v>-1.6993</v>
      </c>
      <c r="DN483" s="276">
        <v>5.1299999999999998E-2</v>
      </c>
      <c r="DO483" s="276" t="s">
        <v>135</v>
      </c>
      <c r="DP483" s="276">
        <v>9.6462000000000003</v>
      </c>
      <c r="DQ483" s="276">
        <v>5.1700000000000003E-2</v>
      </c>
      <c r="DR483" s="276" t="s">
        <v>135</v>
      </c>
      <c r="DS483" s="276">
        <v>6.6540999999999997</v>
      </c>
      <c r="DT483" s="276">
        <v>0.77639999999999998</v>
      </c>
      <c r="DU483" s="276" t="s">
        <v>135</v>
      </c>
      <c r="DV483" s="276" t="s">
        <v>135</v>
      </c>
      <c r="DW483" s="276">
        <v>3487.8959</v>
      </c>
      <c r="DX483" s="276" t="s">
        <v>135</v>
      </c>
      <c r="DY483" s="276">
        <v>2318.6025</v>
      </c>
      <c r="DZ483" s="276">
        <v>0.17269999999999999</v>
      </c>
      <c r="EA483" s="276">
        <v>5.0071000000000003</v>
      </c>
      <c r="EB483" s="276">
        <v>5.6800000000000003E-2</v>
      </c>
      <c r="EC483" s="276">
        <v>2.92E-2</v>
      </c>
      <c r="ED483" s="276">
        <v>7.4899999999999994E-2</v>
      </c>
      <c r="EE483" s="276">
        <v>28.753900000000002</v>
      </c>
      <c r="EF483" s="276">
        <v>-63402.563399999999</v>
      </c>
      <c r="EG483" s="276" t="s">
        <v>135</v>
      </c>
      <c r="EH483" s="276" t="s">
        <v>135</v>
      </c>
      <c r="EI483" s="276" t="s">
        <v>135</v>
      </c>
      <c r="EJ483" s="276" t="s">
        <v>135</v>
      </c>
      <c r="EK483" s="276">
        <v>6.2975000000000003</v>
      </c>
      <c r="EL483" s="276">
        <v>0.317</v>
      </c>
      <c r="EM483" s="276">
        <v>0.50670000000000004</v>
      </c>
      <c r="EN483" s="276">
        <v>9.0162999999999993</v>
      </c>
      <c r="EO483" s="276">
        <v>0</v>
      </c>
      <c r="EP483" s="276" t="s">
        <v>6977</v>
      </c>
      <c r="EQ483" s="276" t="s">
        <v>6977</v>
      </c>
      <c r="ER483" s="276" t="s">
        <v>6977</v>
      </c>
      <c r="ES483" s="276" t="s">
        <v>6977</v>
      </c>
      <c r="ET483" s="276" t="s">
        <v>6977</v>
      </c>
      <c r="EU483" s="276" t="s">
        <v>6977</v>
      </c>
      <c r="EV483" s="276" t="s">
        <v>6977</v>
      </c>
      <c r="EW483" s="276" t="s">
        <v>6977</v>
      </c>
      <c r="EX483" s="276" t="s">
        <v>6977</v>
      </c>
      <c r="EY483" s="276" t="s">
        <v>6977</v>
      </c>
      <c r="EZ483" s="276" t="s">
        <v>6977</v>
      </c>
      <c r="FA483" s="276" t="s">
        <v>6977</v>
      </c>
      <c r="FB483" s="276" t="s">
        <v>6977</v>
      </c>
      <c r="FC483" s="276" t="s">
        <v>6977</v>
      </c>
      <c r="FD483" s="276" t="s">
        <v>6977</v>
      </c>
      <c r="FE483" s="276" t="s">
        <v>6977</v>
      </c>
      <c r="FF483" s="276" t="s">
        <v>6977</v>
      </c>
      <c r="FG483" s="276" t="s">
        <v>6977</v>
      </c>
      <c r="FH483" s="276" t="s">
        <v>6977</v>
      </c>
      <c r="FI483" s="276" t="s">
        <v>6977</v>
      </c>
      <c r="FJ483" s="276" t="s">
        <v>6977</v>
      </c>
      <c r="FK483" s="276" t="s">
        <v>6977</v>
      </c>
      <c r="FL483" s="276" t="s">
        <v>6977</v>
      </c>
      <c r="FM483" s="276" t="s">
        <v>6977</v>
      </c>
      <c r="FN483" s="276" t="s">
        <v>6977</v>
      </c>
      <c r="FO483" s="276" t="s">
        <v>6977</v>
      </c>
      <c r="FP483" s="276" t="s">
        <v>6977</v>
      </c>
      <c r="FQ483" s="276" t="s">
        <v>6977</v>
      </c>
      <c r="FR483" s="276" t="s">
        <v>6977</v>
      </c>
      <c r="FS483" s="276" t="s">
        <v>6977</v>
      </c>
      <c r="FT483" s="276" t="s">
        <v>6977</v>
      </c>
      <c r="FU483" s="276" t="s">
        <v>6977</v>
      </c>
      <c r="FV483" s="276" t="s">
        <v>6977</v>
      </c>
      <c r="FW483" s="276" t="s">
        <v>6977</v>
      </c>
      <c r="FX483" s="276" t="s">
        <v>6977</v>
      </c>
      <c r="FY483" s="276" t="s">
        <v>6977</v>
      </c>
      <c r="FZ483" s="276" t="s">
        <v>6977</v>
      </c>
      <c r="GA483" s="276" t="s">
        <v>6977</v>
      </c>
      <c r="GB483" s="276" t="s">
        <v>6977</v>
      </c>
      <c r="GC483" s="276" t="s">
        <v>6977</v>
      </c>
      <c r="GD483" s="276" t="s">
        <v>6977</v>
      </c>
      <c r="GE483" s="276" t="s">
        <v>6977</v>
      </c>
      <c r="GF483" s="276" t="s">
        <v>6977</v>
      </c>
      <c r="GG483" s="276" t="s">
        <v>6977</v>
      </c>
      <c r="GH483" s="276" t="s">
        <v>6977</v>
      </c>
      <c r="GI483" s="276" t="s">
        <v>6977</v>
      </c>
      <c r="GJ483" s="276" t="s">
        <v>6977</v>
      </c>
      <c r="GK483" s="276" t="s">
        <v>6977</v>
      </c>
      <c r="GL483" s="276" t="s">
        <v>6977</v>
      </c>
      <c r="GM483" s="276" t="s">
        <v>6977</v>
      </c>
      <c r="GN483" s="276" t="s">
        <v>6977</v>
      </c>
      <c r="GO483" s="276" t="s">
        <v>6977</v>
      </c>
      <c r="GP483" s="276" t="s">
        <v>6977</v>
      </c>
      <c r="GQ483" s="276" t="s">
        <v>6977</v>
      </c>
      <c r="GR483" s="276" t="s">
        <v>6977</v>
      </c>
      <c r="GS483" s="276" t="s">
        <v>6977</v>
      </c>
      <c r="GT483" s="276" t="s">
        <v>6977</v>
      </c>
      <c r="GU483" s="276" t="s">
        <v>6977</v>
      </c>
      <c r="GV483" s="276" t="s">
        <v>6977</v>
      </c>
      <c r="GW483" s="276" t="s">
        <v>6977</v>
      </c>
      <c r="GX483" s="276" t="s">
        <v>6977</v>
      </c>
      <c r="GY483" s="276" t="s">
        <v>6977</v>
      </c>
      <c r="GZ483" s="276" t="s">
        <v>6977</v>
      </c>
      <c r="HA483" s="276" t="s">
        <v>6977</v>
      </c>
      <c r="HB483" s="276" t="s">
        <v>6977</v>
      </c>
      <c r="HC483" s="276" t="s">
        <v>6977</v>
      </c>
      <c r="HD483" s="276" t="s">
        <v>6977</v>
      </c>
      <c r="HE483" s="276" t="s">
        <v>6977</v>
      </c>
      <c r="HF483" s="276" t="s">
        <v>6977</v>
      </c>
      <c r="HG483" s="276" t="s">
        <v>6977</v>
      </c>
      <c r="HH483" s="276" t="s">
        <v>6977</v>
      </c>
      <c r="HI483" s="276" t="s">
        <v>6977</v>
      </c>
      <c r="HJ483" s="276" t="s">
        <v>6977</v>
      </c>
      <c r="HK483" s="276" t="s">
        <v>6977</v>
      </c>
      <c r="HL483" s="276" t="s">
        <v>6977</v>
      </c>
      <c r="HM483" s="276" t="s">
        <v>6977</v>
      </c>
      <c r="HN483" s="276" t="s">
        <v>6977</v>
      </c>
      <c r="HO483" s="276" t="s">
        <v>6977</v>
      </c>
      <c r="HP483" s="276" t="s">
        <v>6977</v>
      </c>
      <c r="HQ483" s="276" t="s">
        <v>6977</v>
      </c>
    </row>
    <row r="484" spans="3:225">
      <c r="C484" s="229"/>
      <c r="E484" s="229" t="s">
        <v>7210</v>
      </c>
      <c r="F484" s="235" t="s">
        <v>7316</v>
      </c>
      <c r="G484" s="260" t="s">
        <v>7206</v>
      </c>
      <c r="H484" s="261" t="s">
        <v>7207</v>
      </c>
      <c r="I484" s="263">
        <v>3.8195000000000001</v>
      </c>
      <c r="J484" s="276">
        <v>24.527799999999999</v>
      </c>
      <c r="K484" s="276">
        <v>0.41620000000000001</v>
      </c>
      <c r="L484" s="276" t="s">
        <v>135</v>
      </c>
      <c r="M484" s="276">
        <v>1.8418000000000001</v>
      </c>
      <c r="N484" s="276">
        <v>9.1079000000000008</v>
      </c>
      <c r="O484" s="276">
        <v>4.5408999999999997</v>
      </c>
      <c r="P484" s="276">
        <v>5.57E-2</v>
      </c>
      <c r="Q484" s="276">
        <v>-1.2685</v>
      </c>
      <c r="R484" s="276">
        <v>4.8159000000000001</v>
      </c>
      <c r="S484" s="276">
        <v>1345.8611000000001</v>
      </c>
      <c r="T484" s="276">
        <v>1.0294000000000001</v>
      </c>
      <c r="U484" s="276">
        <v>-1.43E-2</v>
      </c>
      <c r="V484" s="276">
        <v>3.4500000000000003E-2</v>
      </c>
      <c r="W484" s="276">
        <v>393.18970000000002</v>
      </c>
      <c r="X484" s="276" t="s">
        <v>135</v>
      </c>
      <c r="Y484" s="276">
        <v>0.48270000000000002</v>
      </c>
      <c r="Z484" s="276" t="s">
        <v>135</v>
      </c>
      <c r="AA484" s="276">
        <v>7.8182999999999998</v>
      </c>
      <c r="AB484" s="276" t="s">
        <v>135</v>
      </c>
      <c r="AC484" s="276">
        <v>2.7300000000000001E-2</v>
      </c>
      <c r="AD484" s="276" t="s">
        <v>135</v>
      </c>
      <c r="AE484" s="276">
        <v>344.15899999999999</v>
      </c>
      <c r="AF484" s="276">
        <v>4.2389000000000001</v>
      </c>
      <c r="AG484" s="276">
        <v>3.1469999999999998</v>
      </c>
      <c r="AH484" s="276" t="s">
        <v>135</v>
      </c>
      <c r="AI484" s="276">
        <v>-2.4992999999999999</v>
      </c>
      <c r="AJ484" s="276">
        <v>23679.154600000002</v>
      </c>
      <c r="AK484" s="276">
        <v>0.60719999999999996</v>
      </c>
      <c r="AL484" s="276">
        <v>3972.7138</v>
      </c>
      <c r="AM484" s="276">
        <v>106.9512</v>
      </c>
      <c r="AN484" s="276">
        <v>560.02480000000003</v>
      </c>
      <c r="AO484" s="276">
        <v>12.9199</v>
      </c>
      <c r="AP484" s="276" t="s">
        <v>135</v>
      </c>
      <c r="AQ484" s="276">
        <v>4.9771000000000001</v>
      </c>
      <c r="AR484" s="276">
        <v>5006.2735000000002</v>
      </c>
      <c r="AS484" s="276">
        <v>42.571300000000001</v>
      </c>
      <c r="AT484" s="276">
        <v>46.251300000000001</v>
      </c>
      <c r="AU484" s="276">
        <v>1.6663000000000001</v>
      </c>
      <c r="AV484" s="276">
        <v>0.61129999999999995</v>
      </c>
      <c r="AW484" s="276">
        <v>0.47920000000000001</v>
      </c>
      <c r="AX484" s="276" t="s">
        <v>135</v>
      </c>
      <c r="AY484" s="276">
        <v>3.8182</v>
      </c>
      <c r="AZ484" s="276">
        <v>3.1978</v>
      </c>
      <c r="BA484" s="276">
        <v>-5.3100000000000001E-2</v>
      </c>
      <c r="BB484" s="276">
        <v>453.30059999999997</v>
      </c>
      <c r="BC484" s="276">
        <v>1585.7902999999999</v>
      </c>
      <c r="BD484" s="276" t="s">
        <v>135</v>
      </c>
      <c r="BE484" s="276">
        <v>601.59580000000005</v>
      </c>
      <c r="BF484" s="276">
        <v>5.6300999999999997</v>
      </c>
      <c r="BG484" s="276">
        <v>7.8814000000000002</v>
      </c>
      <c r="BH484" s="276">
        <v>2.9977999999999998</v>
      </c>
      <c r="BI484" s="276">
        <v>111.92149999999999</v>
      </c>
      <c r="BJ484" s="276" t="s">
        <v>135</v>
      </c>
      <c r="BK484" s="276">
        <v>579.50440000000003</v>
      </c>
      <c r="BL484" s="276">
        <v>2.6772999999999998</v>
      </c>
      <c r="BM484" s="276">
        <v>16.4057</v>
      </c>
      <c r="BN484" s="276">
        <v>443.60050000000001</v>
      </c>
      <c r="BO484" s="276">
        <v>4971.2678999999998</v>
      </c>
      <c r="BP484" s="276">
        <v>4.2431000000000001</v>
      </c>
      <c r="BQ484" s="276">
        <v>1705.0945999999999</v>
      </c>
      <c r="BR484" s="276">
        <v>765.3623</v>
      </c>
      <c r="BS484" s="276">
        <v>3.0794000000000001</v>
      </c>
      <c r="BT484" s="276">
        <v>93.315399999999997</v>
      </c>
      <c r="BU484" s="276">
        <v>2734.7638999999999</v>
      </c>
      <c r="BV484" s="276">
        <v>4.8883999999999999</v>
      </c>
      <c r="BW484" s="276">
        <v>51.938899999999997</v>
      </c>
      <c r="BX484" s="276" t="s">
        <v>135</v>
      </c>
      <c r="BY484" s="276" t="s">
        <v>135</v>
      </c>
      <c r="BZ484" s="276">
        <v>96.053700000000006</v>
      </c>
      <c r="CA484" s="276">
        <v>1.6799999999999999E-2</v>
      </c>
      <c r="CB484" s="276" t="s">
        <v>135</v>
      </c>
      <c r="CC484" s="276">
        <v>20.9299</v>
      </c>
      <c r="CD484" s="276">
        <v>1.3061</v>
      </c>
      <c r="CE484" s="276">
        <v>-2.1100000000000001E-2</v>
      </c>
      <c r="CF484" s="276" t="s">
        <v>135</v>
      </c>
      <c r="CG484" s="276">
        <v>681.9538</v>
      </c>
      <c r="CH484" s="276">
        <v>1.5518999999999998</v>
      </c>
      <c r="CI484" s="276">
        <v>1.181</v>
      </c>
      <c r="CJ484" s="276">
        <v>2.2345999999999999</v>
      </c>
      <c r="CK484" s="276">
        <v>9.01E-2</v>
      </c>
      <c r="CL484" s="276">
        <v>498.72710000000001</v>
      </c>
      <c r="CM484" s="276" t="s">
        <v>135</v>
      </c>
      <c r="CN484" s="276">
        <v>-1.52E-2</v>
      </c>
      <c r="CO484" s="276">
        <v>0.94230000000000003</v>
      </c>
      <c r="CP484" s="276">
        <v>-3.3136999999999999</v>
      </c>
      <c r="CQ484" s="276" t="s">
        <v>135</v>
      </c>
      <c r="CR484" s="276" t="s">
        <v>135</v>
      </c>
      <c r="CS484" s="276">
        <v>4.2462999999999997</v>
      </c>
      <c r="CT484" s="276">
        <v>11277.332700000001</v>
      </c>
      <c r="CU484" s="276">
        <v>-0.1192</v>
      </c>
      <c r="CV484" s="276">
        <v>1.1092</v>
      </c>
      <c r="CW484" s="276">
        <v>10062.5941</v>
      </c>
      <c r="CX484" s="276">
        <v>6.5281000000000002</v>
      </c>
      <c r="CY484" s="276">
        <v>841.45270000000005</v>
      </c>
      <c r="CZ484" s="276">
        <v>7.7751000000000001</v>
      </c>
      <c r="DA484" s="276">
        <v>1292.9979000000001</v>
      </c>
      <c r="DB484" s="276">
        <v>160.70089999999999</v>
      </c>
      <c r="DC484" s="276" t="s">
        <v>135</v>
      </c>
      <c r="DD484" s="276">
        <v>4.8411</v>
      </c>
      <c r="DE484" s="276">
        <v>2.7246999999999999</v>
      </c>
      <c r="DF484" s="276">
        <v>3.2120000000000002</v>
      </c>
      <c r="DG484" s="276">
        <v>5625.6596</v>
      </c>
      <c r="DH484" s="276">
        <v>0.27529999999999999</v>
      </c>
      <c r="DI484" s="276">
        <v>175.47300000000001</v>
      </c>
      <c r="DJ484" s="276">
        <v>2E-3</v>
      </c>
      <c r="DK484" s="276">
        <v>23.502600000000001</v>
      </c>
      <c r="DL484" s="276">
        <v>0.1855</v>
      </c>
      <c r="DM484" s="276">
        <v>1.0032000000000001</v>
      </c>
      <c r="DN484" s="276">
        <v>3.7900000000000003E-2</v>
      </c>
      <c r="DO484" s="276">
        <v>8.9219000000000008</v>
      </c>
      <c r="DP484" s="276">
        <v>97.913799999999995</v>
      </c>
      <c r="DQ484" s="276">
        <v>0.10829999999999999</v>
      </c>
      <c r="DR484" s="276" t="s">
        <v>135</v>
      </c>
      <c r="DS484" s="276">
        <v>19.532399999999999</v>
      </c>
      <c r="DT484" s="276">
        <v>0.34739999999999999</v>
      </c>
      <c r="DU484" s="276" t="s">
        <v>135</v>
      </c>
      <c r="DV484" s="276">
        <v>-10.014099999999999</v>
      </c>
      <c r="DW484" s="276">
        <v>3791.8578000000002</v>
      </c>
      <c r="DX484" s="276">
        <v>0.1137</v>
      </c>
      <c r="DY484" s="276">
        <v>2478.4807999999998</v>
      </c>
      <c r="DZ484" s="276">
        <v>0.1195</v>
      </c>
      <c r="EA484" s="276">
        <v>8.1676000000000002</v>
      </c>
      <c r="EB484" s="276">
        <v>6.9800000000000001E-2</v>
      </c>
      <c r="EC484" s="276">
        <v>2.6499999999999999E-2</v>
      </c>
      <c r="ED484" s="276">
        <v>7.9399999999999998E-2</v>
      </c>
      <c r="EE484" s="276">
        <v>8.6943000000000001</v>
      </c>
      <c r="EF484" s="276">
        <v>5981.6836999999996</v>
      </c>
      <c r="EG484" s="276" t="s">
        <v>135</v>
      </c>
      <c r="EH484" s="276" t="s">
        <v>135</v>
      </c>
      <c r="EI484" s="276" t="s">
        <v>135</v>
      </c>
      <c r="EJ484" s="276" t="s">
        <v>135</v>
      </c>
      <c r="EK484" s="276">
        <v>6.5236000000000001</v>
      </c>
      <c r="EL484" s="276">
        <v>0.34499999999999997</v>
      </c>
      <c r="EM484" s="276">
        <v>0.99180000000000001</v>
      </c>
      <c r="EN484" s="276">
        <v>8.5502000000000002</v>
      </c>
      <c r="EO484" s="276">
        <v>0</v>
      </c>
      <c r="EP484" s="276" t="s">
        <v>6977</v>
      </c>
      <c r="EQ484" s="276" t="s">
        <v>6977</v>
      </c>
      <c r="ER484" s="276" t="s">
        <v>6977</v>
      </c>
      <c r="ES484" s="276" t="s">
        <v>6977</v>
      </c>
      <c r="ET484" s="276" t="s">
        <v>6977</v>
      </c>
      <c r="EU484" s="276" t="s">
        <v>6977</v>
      </c>
      <c r="EV484" s="276" t="s">
        <v>6977</v>
      </c>
      <c r="EW484" s="276" t="s">
        <v>6977</v>
      </c>
      <c r="EX484" s="276" t="s">
        <v>6977</v>
      </c>
      <c r="EY484" s="276" t="s">
        <v>6977</v>
      </c>
      <c r="EZ484" s="276" t="s">
        <v>6977</v>
      </c>
      <c r="FA484" s="276" t="s">
        <v>6977</v>
      </c>
      <c r="FB484" s="276" t="s">
        <v>6977</v>
      </c>
      <c r="FC484" s="276" t="s">
        <v>6977</v>
      </c>
      <c r="FD484" s="276" t="s">
        <v>6977</v>
      </c>
      <c r="FE484" s="276" t="s">
        <v>6977</v>
      </c>
      <c r="FF484" s="276" t="s">
        <v>6977</v>
      </c>
      <c r="FG484" s="276" t="s">
        <v>6977</v>
      </c>
      <c r="FH484" s="276" t="s">
        <v>6977</v>
      </c>
      <c r="FI484" s="276" t="s">
        <v>6977</v>
      </c>
      <c r="FJ484" s="276" t="s">
        <v>6977</v>
      </c>
      <c r="FK484" s="276" t="s">
        <v>6977</v>
      </c>
      <c r="FL484" s="276" t="s">
        <v>6977</v>
      </c>
      <c r="FM484" s="276" t="s">
        <v>6977</v>
      </c>
      <c r="FN484" s="276" t="s">
        <v>6977</v>
      </c>
      <c r="FO484" s="276" t="s">
        <v>6977</v>
      </c>
      <c r="FP484" s="276" t="s">
        <v>6977</v>
      </c>
      <c r="FQ484" s="276" t="s">
        <v>6977</v>
      </c>
      <c r="FR484" s="276" t="s">
        <v>6977</v>
      </c>
      <c r="FS484" s="276" t="s">
        <v>6977</v>
      </c>
      <c r="FT484" s="276" t="s">
        <v>6977</v>
      </c>
      <c r="FU484" s="276" t="s">
        <v>6977</v>
      </c>
      <c r="FV484" s="276" t="s">
        <v>6977</v>
      </c>
      <c r="FW484" s="276" t="s">
        <v>6977</v>
      </c>
      <c r="FX484" s="276" t="s">
        <v>6977</v>
      </c>
      <c r="FY484" s="276" t="s">
        <v>6977</v>
      </c>
      <c r="FZ484" s="276" t="s">
        <v>6977</v>
      </c>
      <c r="GA484" s="276" t="s">
        <v>6977</v>
      </c>
      <c r="GB484" s="276" t="s">
        <v>6977</v>
      </c>
      <c r="GC484" s="276" t="s">
        <v>6977</v>
      </c>
      <c r="GD484" s="276" t="s">
        <v>6977</v>
      </c>
      <c r="GE484" s="276" t="s">
        <v>6977</v>
      </c>
      <c r="GF484" s="276" t="s">
        <v>6977</v>
      </c>
      <c r="GG484" s="276" t="s">
        <v>6977</v>
      </c>
      <c r="GH484" s="276" t="s">
        <v>6977</v>
      </c>
      <c r="GI484" s="276" t="s">
        <v>6977</v>
      </c>
      <c r="GJ484" s="276" t="s">
        <v>6977</v>
      </c>
      <c r="GK484" s="276" t="s">
        <v>6977</v>
      </c>
      <c r="GL484" s="276" t="s">
        <v>6977</v>
      </c>
      <c r="GM484" s="276" t="s">
        <v>6977</v>
      </c>
      <c r="GN484" s="276" t="s">
        <v>6977</v>
      </c>
      <c r="GO484" s="276" t="s">
        <v>6977</v>
      </c>
      <c r="GP484" s="276" t="s">
        <v>6977</v>
      </c>
      <c r="GQ484" s="276" t="s">
        <v>6977</v>
      </c>
      <c r="GR484" s="276" t="s">
        <v>6977</v>
      </c>
      <c r="GS484" s="276" t="s">
        <v>6977</v>
      </c>
      <c r="GT484" s="276" t="s">
        <v>6977</v>
      </c>
      <c r="GU484" s="276" t="s">
        <v>6977</v>
      </c>
      <c r="GV484" s="276" t="s">
        <v>6977</v>
      </c>
      <c r="GW484" s="276" t="s">
        <v>6977</v>
      </c>
      <c r="GX484" s="276" t="s">
        <v>6977</v>
      </c>
      <c r="GY484" s="276" t="s">
        <v>6977</v>
      </c>
      <c r="GZ484" s="276" t="s">
        <v>6977</v>
      </c>
      <c r="HA484" s="276" t="s">
        <v>6977</v>
      </c>
      <c r="HB484" s="276" t="s">
        <v>6977</v>
      </c>
      <c r="HC484" s="276" t="s">
        <v>6977</v>
      </c>
      <c r="HD484" s="276" t="s">
        <v>6977</v>
      </c>
      <c r="HE484" s="276" t="s">
        <v>6977</v>
      </c>
      <c r="HF484" s="276" t="s">
        <v>6977</v>
      </c>
      <c r="HG484" s="276" t="s">
        <v>6977</v>
      </c>
      <c r="HH484" s="276" t="s">
        <v>6977</v>
      </c>
      <c r="HI484" s="276" t="s">
        <v>6977</v>
      </c>
      <c r="HJ484" s="276" t="s">
        <v>6977</v>
      </c>
      <c r="HK484" s="276" t="s">
        <v>6977</v>
      </c>
      <c r="HL484" s="276" t="s">
        <v>6977</v>
      </c>
      <c r="HM484" s="276" t="s">
        <v>6977</v>
      </c>
      <c r="HN484" s="276" t="s">
        <v>6977</v>
      </c>
      <c r="HO484" s="276" t="s">
        <v>6977</v>
      </c>
      <c r="HP484" s="276" t="s">
        <v>6977</v>
      </c>
      <c r="HQ484" s="276" t="s">
        <v>6977</v>
      </c>
    </row>
    <row r="485" spans="3:225">
      <c r="C485" s="229"/>
      <c r="E485" s="229" t="s">
        <v>7211</v>
      </c>
      <c r="F485" s="235" t="s">
        <v>7316</v>
      </c>
      <c r="G485" s="260" t="s">
        <v>7206</v>
      </c>
      <c r="H485" s="261" t="s">
        <v>7207</v>
      </c>
      <c r="I485" s="263">
        <v>3.6783999999999999</v>
      </c>
      <c r="J485" s="276">
        <v>25.2638</v>
      </c>
      <c r="K485" s="276">
        <v>0.19650000000000001</v>
      </c>
      <c r="L485" s="276" t="s">
        <v>135</v>
      </c>
      <c r="M485" s="276">
        <v>1.7296</v>
      </c>
      <c r="N485" s="276">
        <v>1.7000000000000001E-2</v>
      </c>
      <c r="O485" s="276">
        <v>16.779699999999998</v>
      </c>
      <c r="P485" s="276">
        <v>0.89910000000000001</v>
      </c>
      <c r="Q485" s="276">
        <v>2.6021999999999998</v>
      </c>
      <c r="R485" s="276">
        <v>4.5632999999999999</v>
      </c>
      <c r="S485" s="276">
        <v>1354.7977000000001</v>
      </c>
      <c r="T485" s="276">
        <v>0.91920000000000002</v>
      </c>
      <c r="U485" s="276">
        <v>-0.1003</v>
      </c>
      <c r="V485" s="276">
        <v>2.81E-2</v>
      </c>
      <c r="W485" s="276">
        <v>404.34989999999999</v>
      </c>
      <c r="X485" s="276">
        <v>1.9668000000000001</v>
      </c>
      <c r="Y485" s="276">
        <v>0.52039999999999997</v>
      </c>
      <c r="Z485" s="276" t="s">
        <v>135</v>
      </c>
      <c r="AA485" s="276">
        <v>5.2676999999999996</v>
      </c>
      <c r="AB485" s="276" t="s">
        <v>135</v>
      </c>
      <c r="AC485" s="276">
        <v>5.5300000000000002E-2</v>
      </c>
      <c r="AD485" s="276" t="s">
        <v>135</v>
      </c>
      <c r="AE485" s="276">
        <v>377.67989999999998</v>
      </c>
      <c r="AF485" s="276">
        <v>4.3811</v>
      </c>
      <c r="AG485" s="276">
        <v>3.2008000000000001</v>
      </c>
      <c r="AH485" s="276" t="s">
        <v>135</v>
      </c>
      <c r="AI485" s="276">
        <v>-1.6799999999999999E-2</v>
      </c>
      <c r="AJ485" s="276">
        <v>24923.368399999999</v>
      </c>
      <c r="AK485" s="276">
        <v>0.51880000000000004</v>
      </c>
      <c r="AL485" s="276">
        <v>4692.6116000000002</v>
      </c>
      <c r="AM485" s="276">
        <v>93.544300000000007</v>
      </c>
      <c r="AN485" s="276">
        <v>618.56219999999996</v>
      </c>
      <c r="AO485" s="276">
        <v>16.428799999999999</v>
      </c>
      <c r="AP485" s="276" t="s">
        <v>135</v>
      </c>
      <c r="AQ485" s="276">
        <v>6.0549999999999997</v>
      </c>
      <c r="AR485" s="276">
        <v>5259.7488000000003</v>
      </c>
      <c r="AS485" s="276" t="s">
        <v>135</v>
      </c>
      <c r="AT485" s="276">
        <v>49.6661</v>
      </c>
      <c r="AU485" s="276">
        <v>1.3698000000000001</v>
      </c>
      <c r="AV485" s="276">
        <v>0.36940000000000001</v>
      </c>
      <c r="AW485" s="276">
        <v>0.23319999999999999</v>
      </c>
      <c r="AX485" s="276" t="s">
        <v>135</v>
      </c>
      <c r="AY485" s="276">
        <v>4.5012999999999996</v>
      </c>
      <c r="AZ485" s="276">
        <v>3.1095999999999999</v>
      </c>
      <c r="BA485" s="276">
        <v>-1.4200000000000001E-2</v>
      </c>
      <c r="BB485" s="276">
        <v>670.50199999999995</v>
      </c>
      <c r="BC485" s="276">
        <v>1752.5936999999999</v>
      </c>
      <c r="BD485" s="276" t="s">
        <v>135</v>
      </c>
      <c r="BE485" s="276">
        <v>684.26520000000005</v>
      </c>
      <c r="BF485" s="276">
        <v>4.3419999999999996</v>
      </c>
      <c r="BG485" s="276">
        <v>8.3626000000000005</v>
      </c>
      <c r="BH485" s="276">
        <v>1.2597</v>
      </c>
      <c r="BI485" s="276">
        <v>100.3165</v>
      </c>
      <c r="BJ485" s="276" t="s">
        <v>135</v>
      </c>
      <c r="BK485" s="276">
        <v>722.11159999999995</v>
      </c>
      <c r="BL485" s="276">
        <v>2.0899000000000001</v>
      </c>
      <c r="BM485" s="276">
        <v>18.119399999999999</v>
      </c>
      <c r="BN485" s="276">
        <v>454.85820000000001</v>
      </c>
      <c r="BO485" s="276">
        <v>5426.6731</v>
      </c>
      <c r="BP485" s="276">
        <v>5.1538000000000004</v>
      </c>
      <c r="BQ485" s="276">
        <v>1831.3312000000001</v>
      </c>
      <c r="BR485" s="276">
        <v>817.7681</v>
      </c>
      <c r="BS485" s="276">
        <v>2.2052999999999998</v>
      </c>
      <c r="BT485" s="276">
        <v>322.34840000000003</v>
      </c>
      <c r="BU485" s="276">
        <v>2910.5173</v>
      </c>
      <c r="BV485" s="276">
        <v>6.4386000000000001</v>
      </c>
      <c r="BW485" s="276">
        <v>53.948</v>
      </c>
      <c r="BX485" s="276" t="s">
        <v>135</v>
      </c>
      <c r="BY485" s="276" t="s">
        <v>135</v>
      </c>
      <c r="BZ485" s="276">
        <v>132.4563</v>
      </c>
      <c r="CA485" s="276">
        <v>1.32E-2</v>
      </c>
      <c r="CB485" s="276" t="s">
        <v>135</v>
      </c>
      <c r="CC485" s="276">
        <v>22.537299999999998</v>
      </c>
      <c r="CD485" s="276">
        <v>1.3406</v>
      </c>
      <c r="CE485" s="276" t="s">
        <v>135</v>
      </c>
      <c r="CF485" s="276" t="s">
        <v>135</v>
      </c>
      <c r="CG485" s="276">
        <v>835.99159999999995</v>
      </c>
      <c r="CH485" s="276">
        <v>1.5078</v>
      </c>
      <c r="CI485" s="276">
        <v>2.8288000000000002</v>
      </c>
      <c r="CJ485" s="276">
        <v>2.2549000000000001</v>
      </c>
      <c r="CK485" s="276">
        <v>4.7800000000000002E-2</v>
      </c>
      <c r="CL485" s="276">
        <v>665.60260000000005</v>
      </c>
      <c r="CM485" s="276" t="s">
        <v>135</v>
      </c>
      <c r="CN485" s="276">
        <v>-1.0999999999999999E-2</v>
      </c>
      <c r="CO485" s="276">
        <v>0.90390000000000004</v>
      </c>
      <c r="CP485" s="276" t="s">
        <v>135</v>
      </c>
      <c r="CQ485" s="276">
        <v>-6.6828000000000003</v>
      </c>
      <c r="CR485" s="276" t="s">
        <v>135</v>
      </c>
      <c r="CS485" s="276">
        <v>4.8121999999999998</v>
      </c>
      <c r="CT485" s="276">
        <v>11629.9696</v>
      </c>
      <c r="CU485" s="276">
        <v>-7.4700000000000003E-2</v>
      </c>
      <c r="CV485" s="276">
        <v>1.1617</v>
      </c>
      <c r="CW485" s="276">
        <v>11342.9575</v>
      </c>
      <c r="CX485" s="276">
        <v>6.8109999999999999</v>
      </c>
      <c r="CY485" s="276">
        <v>895.85350000000005</v>
      </c>
      <c r="CZ485" s="276">
        <v>7.7816999999999998</v>
      </c>
      <c r="DA485" s="276">
        <v>1379.8390999999999</v>
      </c>
      <c r="DB485" s="276">
        <v>194.22980000000001</v>
      </c>
      <c r="DC485" s="276" t="s">
        <v>135</v>
      </c>
      <c r="DD485" s="276">
        <v>5.0839999999999996</v>
      </c>
      <c r="DE485" s="276">
        <v>6.8555000000000001</v>
      </c>
      <c r="DF485" s="276">
        <v>5.7361000000000004</v>
      </c>
      <c r="DG485" s="276">
        <v>5163.0396000000001</v>
      </c>
      <c r="DH485" s="276">
        <v>0.18540000000000001</v>
      </c>
      <c r="DI485" s="276">
        <v>568.06979999999999</v>
      </c>
      <c r="DJ485" s="276">
        <v>3.2300000000000002E-2</v>
      </c>
      <c r="DK485" s="276">
        <v>71.354399999999998</v>
      </c>
      <c r="DL485" s="276">
        <v>5.7700000000000001E-2</v>
      </c>
      <c r="DM485" s="276">
        <v>1.4527000000000001</v>
      </c>
      <c r="DN485" s="276">
        <v>1.46E-2</v>
      </c>
      <c r="DO485" s="276">
        <v>8.8846000000000007</v>
      </c>
      <c r="DP485" s="276">
        <v>129.7124</v>
      </c>
      <c r="DQ485" s="276">
        <v>7.6100000000000001E-2</v>
      </c>
      <c r="DR485" s="276" t="s">
        <v>135</v>
      </c>
      <c r="DS485" s="276">
        <v>19.929600000000001</v>
      </c>
      <c r="DT485" s="276">
        <v>0.2019</v>
      </c>
      <c r="DU485" s="276" t="s">
        <v>135</v>
      </c>
      <c r="DV485" s="276">
        <v>3.4849000000000001</v>
      </c>
      <c r="DW485" s="276">
        <v>4081.7415000000001</v>
      </c>
      <c r="DX485" s="276" t="s">
        <v>135</v>
      </c>
      <c r="DY485" s="276">
        <v>2805.0796999999998</v>
      </c>
      <c r="DZ485" s="276">
        <v>3.3399999999999999E-2</v>
      </c>
      <c r="EA485" s="276">
        <v>7.2255000000000003</v>
      </c>
      <c r="EB485" s="276">
        <v>4.1500000000000002E-2</v>
      </c>
      <c r="EC485" s="276">
        <v>4.3799999999999999E-2</v>
      </c>
      <c r="ED485" s="276">
        <v>7.22E-2</v>
      </c>
      <c r="EE485" s="276">
        <v>14.7255</v>
      </c>
      <c r="EF485" s="276">
        <v>2070.4018000000001</v>
      </c>
      <c r="EG485" s="276">
        <v>0.43030000000000002</v>
      </c>
      <c r="EH485" s="276">
        <v>-15.502000000000001</v>
      </c>
      <c r="EI485" s="276" t="s">
        <v>135</v>
      </c>
      <c r="EJ485" s="276" t="s">
        <v>135</v>
      </c>
      <c r="EK485" s="276">
        <v>6.4169999999999998</v>
      </c>
      <c r="EL485" s="276">
        <v>0.36820000000000003</v>
      </c>
      <c r="EM485" s="276">
        <v>1.0761000000000001</v>
      </c>
      <c r="EN485" s="276">
        <v>8.2121999999999993</v>
      </c>
      <c r="EO485" s="276">
        <v>0</v>
      </c>
      <c r="EP485" s="276" t="s">
        <v>6977</v>
      </c>
      <c r="EQ485" s="276" t="s">
        <v>6977</v>
      </c>
      <c r="ER485" s="276" t="s">
        <v>6977</v>
      </c>
      <c r="ES485" s="276" t="s">
        <v>6977</v>
      </c>
      <c r="ET485" s="276" t="s">
        <v>6977</v>
      </c>
      <c r="EU485" s="276" t="s">
        <v>6977</v>
      </c>
      <c r="EV485" s="276" t="s">
        <v>6977</v>
      </c>
      <c r="EW485" s="276" t="s">
        <v>6977</v>
      </c>
      <c r="EX485" s="276" t="s">
        <v>6977</v>
      </c>
      <c r="EY485" s="276" t="s">
        <v>6977</v>
      </c>
      <c r="EZ485" s="276" t="s">
        <v>6977</v>
      </c>
      <c r="FA485" s="276" t="s">
        <v>6977</v>
      </c>
      <c r="FB485" s="276" t="s">
        <v>6977</v>
      </c>
      <c r="FC485" s="276" t="s">
        <v>6977</v>
      </c>
      <c r="FD485" s="276" t="s">
        <v>6977</v>
      </c>
      <c r="FE485" s="276" t="s">
        <v>6977</v>
      </c>
      <c r="FF485" s="276" t="s">
        <v>6977</v>
      </c>
      <c r="FG485" s="276" t="s">
        <v>6977</v>
      </c>
      <c r="FH485" s="276" t="s">
        <v>6977</v>
      </c>
      <c r="FI485" s="276" t="s">
        <v>6977</v>
      </c>
      <c r="FJ485" s="276" t="s">
        <v>6977</v>
      </c>
      <c r="FK485" s="276" t="s">
        <v>6977</v>
      </c>
      <c r="FL485" s="276" t="s">
        <v>6977</v>
      </c>
      <c r="FM485" s="276" t="s">
        <v>6977</v>
      </c>
      <c r="FN485" s="276" t="s">
        <v>6977</v>
      </c>
      <c r="FO485" s="276" t="s">
        <v>6977</v>
      </c>
      <c r="FP485" s="276" t="s">
        <v>6977</v>
      </c>
      <c r="FQ485" s="276" t="s">
        <v>6977</v>
      </c>
      <c r="FR485" s="276" t="s">
        <v>6977</v>
      </c>
      <c r="FS485" s="276" t="s">
        <v>6977</v>
      </c>
      <c r="FT485" s="276" t="s">
        <v>6977</v>
      </c>
      <c r="FU485" s="276" t="s">
        <v>6977</v>
      </c>
      <c r="FV485" s="276" t="s">
        <v>6977</v>
      </c>
      <c r="FW485" s="276" t="s">
        <v>6977</v>
      </c>
      <c r="FX485" s="276" t="s">
        <v>6977</v>
      </c>
      <c r="FY485" s="276" t="s">
        <v>6977</v>
      </c>
      <c r="FZ485" s="276" t="s">
        <v>6977</v>
      </c>
      <c r="GA485" s="276" t="s">
        <v>6977</v>
      </c>
      <c r="GB485" s="276" t="s">
        <v>6977</v>
      </c>
      <c r="GC485" s="276" t="s">
        <v>6977</v>
      </c>
      <c r="GD485" s="276" t="s">
        <v>6977</v>
      </c>
      <c r="GE485" s="276" t="s">
        <v>6977</v>
      </c>
      <c r="GF485" s="276" t="s">
        <v>6977</v>
      </c>
      <c r="GG485" s="276" t="s">
        <v>6977</v>
      </c>
      <c r="GH485" s="276" t="s">
        <v>6977</v>
      </c>
      <c r="GI485" s="276" t="s">
        <v>6977</v>
      </c>
      <c r="GJ485" s="276" t="s">
        <v>6977</v>
      </c>
      <c r="GK485" s="276" t="s">
        <v>6977</v>
      </c>
      <c r="GL485" s="276" t="s">
        <v>6977</v>
      </c>
      <c r="GM485" s="276" t="s">
        <v>6977</v>
      </c>
      <c r="GN485" s="276" t="s">
        <v>6977</v>
      </c>
      <c r="GO485" s="276" t="s">
        <v>6977</v>
      </c>
      <c r="GP485" s="276" t="s">
        <v>6977</v>
      </c>
      <c r="GQ485" s="276" t="s">
        <v>6977</v>
      </c>
      <c r="GR485" s="276" t="s">
        <v>6977</v>
      </c>
      <c r="GS485" s="276" t="s">
        <v>6977</v>
      </c>
      <c r="GT485" s="276" t="s">
        <v>6977</v>
      </c>
      <c r="GU485" s="276" t="s">
        <v>6977</v>
      </c>
      <c r="GV485" s="276" t="s">
        <v>6977</v>
      </c>
      <c r="GW485" s="276" t="s">
        <v>6977</v>
      </c>
      <c r="GX485" s="276" t="s">
        <v>6977</v>
      </c>
      <c r="GY485" s="276" t="s">
        <v>6977</v>
      </c>
      <c r="GZ485" s="276" t="s">
        <v>6977</v>
      </c>
      <c r="HA485" s="276" t="s">
        <v>6977</v>
      </c>
      <c r="HB485" s="276" t="s">
        <v>6977</v>
      </c>
      <c r="HC485" s="276" t="s">
        <v>6977</v>
      </c>
      <c r="HD485" s="276" t="s">
        <v>6977</v>
      </c>
      <c r="HE485" s="276" t="s">
        <v>6977</v>
      </c>
      <c r="HF485" s="276" t="s">
        <v>6977</v>
      </c>
      <c r="HG485" s="276" t="s">
        <v>6977</v>
      </c>
      <c r="HH485" s="276" t="s">
        <v>6977</v>
      </c>
      <c r="HI485" s="276" t="s">
        <v>6977</v>
      </c>
      <c r="HJ485" s="276" t="s">
        <v>6977</v>
      </c>
      <c r="HK485" s="276" t="s">
        <v>6977</v>
      </c>
      <c r="HL485" s="276" t="s">
        <v>6977</v>
      </c>
      <c r="HM485" s="276" t="s">
        <v>6977</v>
      </c>
      <c r="HN485" s="276" t="s">
        <v>6977</v>
      </c>
      <c r="HO485" s="276" t="s">
        <v>6977</v>
      </c>
      <c r="HP485" s="276" t="s">
        <v>6977</v>
      </c>
      <c r="HQ485" s="276" t="s">
        <v>6977</v>
      </c>
    </row>
    <row r="486" spans="3:225">
      <c r="C486" s="229"/>
      <c r="E486" s="229" t="s">
        <v>7212</v>
      </c>
      <c r="F486" s="235" t="s">
        <v>7316</v>
      </c>
      <c r="G486" s="260" t="s">
        <v>7206</v>
      </c>
      <c r="H486" s="261" t="s">
        <v>7213</v>
      </c>
      <c r="I486" s="263">
        <v>3.8026</v>
      </c>
      <c r="J486" s="276">
        <v>24.238099999999999</v>
      </c>
      <c r="K486" s="276">
        <v>0.37219999999999998</v>
      </c>
      <c r="L486" s="276" t="s">
        <v>135</v>
      </c>
      <c r="M486" s="276" t="s">
        <v>135</v>
      </c>
      <c r="N486" s="276">
        <v>8.5089000000000006</v>
      </c>
      <c r="O486" s="276">
        <v>1.3673999999999999</v>
      </c>
      <c r="P486" s="276">
        <v>3.4000000000000002E-2</v>
      </c>
      <c r="Q486" s="276">
        <v>-0.61380000000000001</v>
      </c>
      <c r="R486" s="276">
        <v>4.7397</v>
      </c>
      <c r="S486" s="276">
        <v>1234.9344000000001</v>
      </c>
      <c r="T486" s="276">
        <v>0.88890000000000002</v>
      </c>
      <c r="U486" s="276">
        <v>-4.6399999999999997E-2</v>
      </c>
      <c r="V486" s="276" t="s">
        <v>135</v>
      </c>
      <c r="W486" s="276">
        <v>384.47399999999999</v>
      </c>
      <c r="X486" s="276">
        <v>-2.9180000000000001</v>
      </c>
      <c r="Y486" s="276">
        <v>0.44230000000000003</v>
      </c>
      <c r="Z486" s="276" t="s">
        <v>135</v>
      </c>
      <c r="AA486" s="276">
        <v>3.2983000000000002</v>
      </c>
      <c r="AB486" s="276" t="s">
        <v>135</v>
      </c>
      <c r="AC486" s="276">
        <v>2.6499999999999999E-2</v>
      </c>
      <c r="AD486" s="276" t="s">
        <v>135</v>
      </c>
      <c r="AE486" s="276">
        <v>350.33010000000002</v>
      </c>
      <c r="AF486" s="276">
        <v>4.1740000000000004</v>
      </c>
      <c r="AG486" s="276" t="s">
        <v>135</v>
      </c>
      <c r="AH486" s="276" t="s">
        <v>135</v>
      </c>
      <c r="AI486" s="276">
        <v>-2.2940999999999998</v>
      </c>
      <c r="AJ486" s="276">
        <v>23263.3596</v>
      </c>
      <c r="AK486" s="276">
        <v>0.59289999999999998</v>
      </c>
      <c r="AL486" s="276">
        <v>3696.1840999999999</v>
      </c>
      <c r="AM486" s="276">
        <v>96.452100000000002</v>
      </c>
      <c r="AN486" s="276">
        <v>550.05250000000001</v>
      </c>
      <c r="AO486" s="276">
        <v>13.5139</v>
      </c>
      <c r="AP486" s="276" t="s">
        <v>135</v>
      </c>
      <c r="AQ486" s="276" t="s">
        <v>135</v>
      </c>
      <c r="AR486" s="276">
        <v>5043.0933999999997</v>
      </c>
      <c r="AS486" s="276" t="s">
        <v>135</v>
      </c>
      <c r="AT486" s="276">
        <v>46.275100000000002</v>
      </c>
      <c r="AU486" s="276">
        <v>1.5133000000000001</v>
      </c>
      <c r="AV486" s="276" t="s">
        <v>135</v>
      </c>
      <c r="AW486" s="276">
        <v>0.26379999999999998</v>
      </c>
      <c r="AX486" s="276" t="s">
        <v>135</v>
      </c>
      <c r="AY486" s="276">
        <v>3.7233000000000001</v>
      </c>
      <c r="AZ486" s="276">
        <v>2.9340999999999999</v>
      </c>
      <c r="BA486" s="276">
        <v>-3.9100000000000003E-2</v>
      </c>
      <c r="BB486" s="276">
        <v>599.62639999999999</v>
      </c>
      <c r="BC486" s="276" t="s">
        <v>135</v>
      </c>
      <c r="BD486" s="276" t="s">
        <v>135</v>
      </c>
      <c r="BE486" s="276">
        <v>582.94600000000003</v>
      </c>
      <c r="BF486" s="276" t="s">
        <v>135</v>
      </c>
      <c r="BG486" s="276">
        <v>7.6883999999999997</v>
      </c>
      <c r="BH486" s="276" t="s">
        <v>135</v>
      </c>
      <c r="BI486" s="276" t="s">
        <v>135</v>
      </c>
      <c r="BJ486" s="276" t="s">
        <v>135</v>
      </c>
      <c r="BK486" s="276">
        <v>568.99480000000005</v>
      </c>
      <c r="BL486" s="276">
        <v>2.2892000000000001</v>
      </c>
      <c r="BM486" s="276">
        <v>16.989999999999998</v>
      </c>
      <c r="BN486" s="276">
        <v>418.70650000000001</v>
      </c>
      <c r="BO486" s="276">
        <v>5171.8717999999999</v>
      </c>
      <c r="BP486" s="276">
        <v>4.2584</v>
      </c>
      <c r="BQ486" s="276">
        <v>1595.7447</v>
      </c>
      <c r="BR486" s="276">
        <v>761.69579999999996</v>
      </c>
      <c r="BS486" s="276">
        <v>3.0489000000000002</v>
      </c>
      <c r="BT486" s="276">
        <v>-51.302700000000002</v>
      </c>
      <c r="BU486" s="276">
        <v>2668.4503</v>
      </c>
      <c r="BV486" s="276">
        <v>5.5359999999999996</v>
      </c>
      <c r="BW486" s="276">
        <v>49.089500000000001</v>
      </c>
      <c r="BX486" s="276" t="s">
        <v>135</v>
      </c>
      <c r="BY486" s="276" t="s">
        <v>135</v>
      </c>
      <c r="BZ486" s="276" t="s">
        <v>135</v>
      </c>
      <c r="CA486" s="276" t="s">
        <v>135</v>
      </c>
      <c r="CB486" s="276" t="s">
        <v>135</v>
      </c>
      <c r="CC486" s="276">
        <v>20.339099999999998</v>
      </c>
      <c r="CD486" s="276">
        <v>1.2459</v>
      </c>
      <c r="CE486" s="276">
        <v>-2.24E-2</v>
      </c>
      <c r="CF486" s="276" t="s">
        <v>135</v>
      </c>
      <c r="CG486" s="276">
        <v>628.22389999999996</v>
      </c>
      <c r="CH486" s="276">
        <v>1.5546</v>
      </c>
      <c r="CI486" s="276">
        <v>0.50649999999999995</v>
      </c>
      <c r="CJ486" s="276">
        <v>2.4018000000000002</v>
      </c>
      <c r="CK486" s="276" t="s">
        <v>135</v>
      </c>
      <c r="CL486" s="276">
        <v>444.7946</v>
      </c>
      <c r="CM486" s="276" t="s">
        <v>135</v>
      </c>
      <c r="CN486" s="276">
        <v>-8.2000000000000007E-3</v>
      </c>
      <c r="CO486" s="276">
        <v>0.91059999999999997</v>
      </c>
      <c r="CP486" s="276">
        <v>-4.7900999999999998</v>
      </c>
      <c r="CQ486" s="276" t="s">
        <v>135</v>
      </c>
      <c r="CR486" s="276" t="s">
        <v>135</v>
      </c>
      <c r="CS486" s="276">
        <v>4.3453999999999997</v>
      </c>
      <c r="CT486" s="276">
        <v>11062.7919</v>
      </c>
      <c r="CU486" s="276" t="s">
        <v>135</v>
      </c>
      <c r="CV486" s="276" t="s">
        <v>135</v>
      </c>
      <c r="CW486" s="276">
        <v>10132.6319</v>
      </c>
      <c r="CX486" s="276">
        <v>6.4421999999999997</v>
      </c>
      <c r="CY486" s="276">
        <v>858.26419999999996</v>
      </c>
      <c r="CZ486" s="276">
        <v>7.7908999999999997</v>
      </c>
      <c r="DA486" s="276">
        <v>1321.692</v>
      </c>
      <c r="DB486" s="276">
        <v>163.44390000000001</v>
      </c>
      <c r="DC486" s="276" t="s">
        <v>135</v>
      </c>
      <c r="DD486" s="276">
        <v>4.7988</v>
      </c>
      <c r="DE486" s="276">
        <v>2.5941000000000001</v>
      </c>
      <c r="DF486" s="276">
        <v>3.0785999999999998</v>
      </c>
      <c r="DG486" s="276">
        <v>5466.2820000000002</v>
      </c>
      <c r="DH486" s="276">
        <v>0.25659999999999999</v>
      </c>
      <c r="DI486" s="276" t="s">
        <v>135</v>
      </c>
      <c r="DJ486" s="276" t="s">
        <v>135</v>
      </c>
      <c r="DK486" s="276">
        <v>57.195099999999996</v>
      </c>
      <c r="DL486" s="276" t="s">
        <v>135</v>
      </c>
      <c r="DM486" s="276">
        <v>1.0037</v>
      </c>
      <c r="DN486" s="276" t="s">
        <v>135</v>
      </c>
      <c r="DO486" s="276">
        <v>8.8588000000000005</v>
      </c>
      <c r="DP486" s="276">
        <v>104.7246</v>
      </c>
      <c r="DQ486" s="276" t="s">
        <v>135</v>
      </c>
      <c r="DR486" s="276" t="s">
        <v>135</v>
      </c>
      <c r="DS486" s="276">
        <v>19.4969</v>
      </c>
      <c r="DT486" s="276" t="s">
        <v>135</v>
      </c>
      <c r="DU486" s="276" t="s">
        <v>135</v>
      </c>
      <c r="DV486" s="276">
        <v>-9.8129000000000008</v>
      </c>
      <c r="DW486" s="276">
        <v>3717.3845999999999</v>
      </c>
      <c r="DX486" s="276">
        <v>0.1133</v>
      </c>
      <c r="DY486" s="276">
        <v>2330.6210999999998</v>
      </c>
      <c r="DZ486" s="276">
        <v>9.8500000000000004E-2</v>
      </c>
      <c r="EA486" s="276" t="s">
        <v>135</v>
      </c>
      <c r="EB486" s="276" t="s">
        <v>135</v>
      </c>
      <c r="EC486" s="276" t="s">
        <v>135</v>
      </c>
      <c r="ED486" s="276">
        <v>7.3400000000000007E-2</v>
      </c>
      <c r="EE486" s="276">
        <v>7.7526000000000002</v>
      </c>
      <c r="EF486" s="276" t="s">
        <v>135</v>
      </c>
      <c r="EG486" s="276" t="s">
        <v>135</v>
      </c>
      <c r="EH486" s="276" t="s">
        <v>135</v>
      </c>
      <c r="EI486" s="276" t="s">
        <v>135</v>
      </c>
      <c r="EJ486" s="276" t="s">
        <v>135</v>
      </c>
      <c r="EK486" s="276">
        <v>6.4652000000000003</v>
      </c>
      <c r="EL486" s="276">
        <v>0.34739999999999999</v>
      </c>
      <c r="EM486" s="276" t="s">
        <v>135</v>
      </c>
      <c r="EN486" s="276">
        <v>8.3505000000000003</v>
      </c>
      <c r="EO486" s="276">
        <v>0</v>
      </c>
      <c r="EP486" s="276" t="s">
        <v>6977</v>
      </c>
      <c r="EQ486" s="276" t="s">
        <v>6977</v>
      </c>
      <c r="ER486" s="276" t="s">
        <v>6977</v>
      </c>
      <c r="ES486" s="276" t="s">
        <v>6977</v>
      </c>
      <c r="ET486" s="276" t="s">
        <v>6977</v>
      </c>
      <c r="EU486" s="276" t="s">
        <v>6977</v>
      </c>
      <c r="EV486" s="276" t="s">
        <v>6977</v>
      </c>
      <c r="EW486" s="276" t="s">
        <v>6977</v>
      </c>
      <c r="EX486" s="276" t="s">
        <v>6977</v>
      </c>
      <c r="EY486" s="276" t="s">
        <v>6977</v>
      </c>
      <c r="EZ486" s="276" t="s">
        <v>6977</v>
      </c>
      <c r="FA486" s="276" t="s">
        <v>6977</v>
      </c>
      <c r="FB486" s="276" t="s">
        <v>6977</v>
      </c>
      <c r="FC486" s="276" t="s">
        <v>6977</v>
      </c>
      <c r="FD486" s="276" t="s">
        <v>6977</v>
      </c>
      <c r="FE486" s="276" t="s">
        <v>6977</v>
      </c>
      <c r="FF486" s="276" t="s">
        <v>6977</v>
      </c>
      <c r="FG486" s="276" t="s">
        <v>6977</v>
      </c>
      <c r="FH486" s="276" t="s">
        <v>6977</v>
      </c>
      <c r="FI486" s="276" t="s">
        <v>6977</v>
      </c>
      <c r="FJ486" s="276" t="s">
        <v>6977</v>
      </c>
      <c r="FK486" s="276" t="s">
        <v>6977</v>
      </c>
      <c r="FL486" s="276" t="s">
        <v>6977</v>
      </c>
      <c r="FM486" s="276" t="s">
        <v>6977</v>
      </c>
      <c r="FN486" s="276" t="s">
        <v>6977</v>
      </c>
      <c r="FO486" s="276" t="s">
        <v>6977</v>
      </c>
      <c r="FP486" s="276" t="s">
        <v>6977</v>
      </c>
      <c r="FQ486" s="276" t="s">
        <v>6977</v>
      </c>
      <c r="FR486" s="276" t="s">
        <v>6977</v>
      </c>
      <c r="FS486" s="276" t="s">
        <v>6977</v>
      </c>
      <c r="FT486" s="276" t="s">
        <v>6977</v>
      </c>
      <c r="FU486" s="276" t="s">
        <v>6977</v>
      </c>
      <c r="FV486" s="276" t="s">
        <v>6977</v>
      </c>
      <c r="FW486" s="276" t="s">
        <v>6977</v>
      </c>
      <c r="FX486" s="276" t="s">
        <v>6977</v>
      </c>
      <c r="FY486" s="276" t="s">
        <v>6977</v>
      </c>
      <c r="FZ486" s="276" t="s">
        <v>6977</v>
      </c>
      <c r="GA486" s="276" t="s">
        <v>6977</v>
      </c>
      <c r="GB486" s="276" t="s">
        <v>6977</v>
      </c>
      <c r="GC486" s="276" t="s">
        <v>6977</v>
      </c>
      <c r="GD486" s="276" t="s">
        <v>6977</v>
      </c>
      <c r="GE486" s="276" t="s">
        <v>6977</v>
      </c>
      <c r="GF486" s="276" t="s">
        <v>6977</v>
      </c>
      <c r="GG486" s="276" t="s">
        <v>6977</v>
      </c>
      <c r="GH486" s="276" t="s">
        <v>6977</v>
      </c>
      <c r="GI486" s="276" t="s">
        <v>6977</v>
      </c>
      <c r="GJ486" s="276" t="s">
        <v>6977</v>
      </c>
      <c r="GK486" s="276" t="s">
        <v>6977</v>
      </c>
      <c r="GL486" s="276" t="s">
        <v>6977</v>
      </c>
      <c r="GM486" s="276" t="s">
        <v>6977</v>
      </c>
      <c r="GN486" s="276" t="s">
        <v>6977</v>
      </c>
      <c r="GO486" s="276" t="s">
        <v>6977</v>
      </c>
      <c r="GP486" s="276" t="s">
        <v>6977</v>
      </c>
      <c r="GQ486" s="276" t="s">
        <v>6977</v>
      </c>
      <c r="GR486" s="276" t="s">
        <v>6977</v>
      </c>
      <c r="GS486" s="276" t="s">
        <v>6977</v>
      </c>
      <c r="GT486" s="276" t="s">
        <v>6977</v>
      </c>
      <c r="GU486" s="276" t="s">
        <v>6977</v>
      </c>
      <c r="GV486" s="276" t="s">
        <v>6977</v>
      </c>
      <c r="GW486" s="276" t="s">
        <v>6977</v>
      </c>
      <c r="GX486" s="276" t="s">
        <v>6977</v>
      </c>
      <c r="GY486" s="276" t="s">
        <v>6977</v>
      </c>
      <c r="GZ486" s="276" t="s">
        <v>6977</v>
      </c>
      <c r="HA486" s="276" t="s">
        <v>6977</v>
      </c>
      <c r="HB486" s="276" t="s">
        <v>6977</v>
      </c>
      <c r="HC486" s="276" t="s">
        <v>6977</v>
      </c>
      <c r="HD486" s="276" t="s">
        <v>6977</v>
      </c>
      <c r="HE486" s="276" t="s">
        <v>6977</v>
      </c>
      <c r="HF486" s="276" t="s">
        <v>6977</v>
      </c>
      <c r="HG486" s="276" t="s">
        <v>6977</v>
      </c>
      <c r="HH486" s="276" t="s">
        <v>6977</v>
      </c>
      <c r="HI486" s="276" t="s">
        <v>6977</v>
      </c>
      <c r="HJ486" s="276" t="s">
        <v>6977</v>
      </c>
      <c r="HK486" s="276" t="s">
        <v>6977</v>
      </c>
      <c r="HL486" s="276" t="s">
        <v>6977</v>
      </c>
      <c r="HM486" s="276" t="s">
        <v>6977</v>
      </c>
      <c r="HN486" s="276" t="s">
        <v>6977</v>
      </c>
      <c r="HO486" s="276" t="s">
        <v>6977</v>
      </c>
      <c r="HP486" s="276" t="s">
        <v>6977</v>
      </c>
      <c r="HQ486" s="276" t="s">
        <v>6977</v>
      </c>
    </row>
    <row r="487" spans="3:225">
      <c r="C487" s="229"/>
      <c r="E487" s="229" t="s">
        <v>7214</v>
      </c>
      <c r="F487" s="235" t="s">
        <v>7316</v>
      </c>
      <c r="G487" s="260" t="s">
        <v>7206</v>
      </c>
      <c r="H487" s="261" t="s">
        <v>7213</v>
      </c>
      <c r="I487" s="263">
        <v>3.7965999999999998</v>
      </c>
      <c r="J487" s="276">
        <v>24.2989</v>
      </c>
      <c r="K487" s="276">
        <v>0.31040000000000001</v>
      </c>
      <c r="L487" s="276" t="s">
        <v>135</v>
      </c>
      <c r="M487" s="276" t="s">
        <v>135</v>
      </c>
      <c r="N487" s="276">
        <v>9.8106000000000009</v>
      </c>
      <c r="O487" s="276">
        <v>12.6584</v>
      </c>
      <c r="P487" s="276">
        <v>-1.3100000000000001E-2</v>
      </c>
      <c r="Q487" s="276">
        <v>0.28220000000000001</v>
      </c>
      <c r="R487" s="276">
        <v>4.6722999999999999</v>
      </c>
      <c r="S487" s="276">
        <v>1291.9376999999999</v>
      </c>
      <c r="T487" s="276">
        <v>0.43440000000000001</v>
      </c>
      <c r="U487" s="276">
        <v>-5.9299999999999999E-2</v>
      </c>
      <c r="V487" s="276" t="s">
        <v>135</v>
      </c>
      <c r="W487" s="276">
        <v>398.61070000000001</v>
      </c>
      <c r="X487" s="276">
        <v>-2.9066999999999998</v>
      </c>
      <c r="Y487" s="276">
        <v>0.4521</v>
      </c>
      <c r="Z487" s="276" t="s">
        <v>135</v>
      </c>
      <c r="AA487" s="276">
        <v>3.3616000000000001</v>
      </c>
      <c r="AB487" s="276" t="s">
        <v>135</v>
      </c>
      <c r="AC487" s="276">
        <v>2.1899999999999999E-2</v>
      </c>
      <c r="AD487" s="276" t="s">
        <v>135</v>
      </c>
      <c r="AE487" s="276">
        <v>357.92540000000002</v>
      </c>
      <c r="AF487" s="276">
        <v>4.1433999999999997</v>
      </c>
      <c r="AG487" s="276" t="s">
        <v>135</v>
      </c>
      <c r="AH487" s="276" t="s">
        <v>135</v>
      </c>
      <c r="AI487" s="276">
        <v>-1.6913</v>
      </c>
      <c r="AJ487" s="276">
        <v>23940.233199999999</v>
      </c>
      <c r="AK487" s="276">
        <v>0.58640000000000003</v>
      </c>
      <c r="AL487" s="276">
        <v>3711.9034000000001</v>
      </c>
      <c r="AM487" s="276">
        <v>93.670500000000004</v>
      </c>
      <c r="AN487" s="276">
        <v>601.01919999999996</v>
      </c>
      <c r="AO487" s="276">
        <v>14.646699999999999</v>
      </c>
      <c r="AP487" s="276" t="s">
        <v>135</v>
      </c>
      <c r="AQ487" s="276">
        <v>4.5925000000000002</v>
      </c>
      <c r="AR487" s="276">
        <v>5108.3125</v>
      </c>
      <c r="AS487" s="276" t="s">
        <v>135</v>
      </c>
      <c r="AT487" s="276">
        <v>47.157499999999999</v>
      </c>
      <c r="AU487" s="276">
        <v>1.7799</v>
      </c>
      <c r="AV487" s="276" t="s">
        <v>135</v>
      </c>
      <c r="AW487" s="276">
        <v>0.1915</v>
      </c>
      <c r="AX487" s="276" t="s">
        <v>135</v>
      </c>
      <c r="AY487" s="276">
        <v>3.8510999999999997</v>
      </c>
      <c r="AZ487" s="276">
        <v>2.93</v>
      </c>
      <c r="BA487" s="276">
        <v>-5.0700000000000002E-2</v>
      </c>
      <c r="BB487" s="276">
        <v>637.29129999999998</v>
      </c>
      <c r="BC487" s="276" t="s">
        <v>135</v>
      </c>
      <c r="BD487" s="276" t="s">
        <v>135</v>
      </c>
      <c r="BE487" s="276">
        <v>608.41079999999999</v>
      </c>
      <c r="BF487" s="276" t="s">
        <v>135</v>
      </c>
      <c r="BG487" s="276">
        <v>7.7488999999999999</v>
      </c>
      <c r="BH487" s="276" t="s">
        <v>135</v>
      </c>
      <c r="BI487" s="276">
        <v>101.1138</v>
      </c>
      <c r="BJ487" s="276" t="s">
        <v>135</v>
      </c>
      <c r="BK487" s="276">
        <v>572.48810000000003</v>
      </c>
      <c r="BL487" s="276">
        <v>2.1387</v>
      </c>
      <c r="BM487" s="276">
        <v>17.146999999999998</v>
      </c>
      <c r="BN487" s="276">
        <v>420.24419999999998</v>
      </c>
      <c r="BO487" s="276">
        <v>5010.6621999999998</v>
      </c>
      <c r="BP487" s="276">
        <v>4.4051999999999998</v>
      </c>
      <c r="BQ487" s="276">
        <v>1244.8341</v>
      </c>
      <c r="BR487" s="276">
        <v>779.88840000000005</v>
      </c>
      <c r="BS487" s="276">
        <v>3.0253999999999999</v>
      </c>
      <c r="BT487" s="276">
        <v>63.594200000000001</v>
      </c>
      <c r="BU487" s="276">
        <v>2782.0185000000001</v>
      </c>
      <c r="BV487" s="276">
        <v>5.5734000000000004</v>
      </c>
      <c r="BW487" s="276">
        <v>51.225700000000003</v>
      </c>
      <c r="BX487" s="276" t="s">
        <v>135</v>
      </c>
      <c r="BY487" s="276" t="s">
        <v>135</v>
      </c>
      <c r="BZ487" s="276" t="s">
        <v>135</v>
      </c>
      <c r="CA487" s="276" t="s">
        <v>135</v>
      </c>
      <c r="CB487" s="276" t="s">
        <v>135</v>
      </c>
      <c r="CC487" s="276">
        <v>19.744700000000002</v>
      </c>
      <c r="CD487" s="276">
        <v>1.2135</v>
      </c>
      <c r="CE487" s="276">
        <v>-2.24E-2</v>
      </c>
      <c r="CF487" s="276" t="s">
        <v>135</v>
      </c>
      <c r="CG487" s="276">
        <v>472.20650000000001</v>
      </c>
      <c r="CH487" s="276">
        <v>1.5701000000000001</v>
      </c>
      <c r="CI487" s="276">
        <v>1.0111000000000001</v>
      </c>
      <c r="CJ487" s="276">
        <v>2.1941999999999999</v>
      </c>
      <c r="CK487" s="276" t="s">
        <v>135</v>
      </c>
      <c r="CL487" s="276">
        <v>465.58870000000002</v>
      </c>
      <c r="CM487" s="276" t="s">
        <v>135</v>
      </c>
      <c r="CN487" s="276">
        <v>-9.4999999999999998E-3</v>
      </c>
      <c r="CO487" s="276">
        <v>0.91279999999999994</v>
      </c>
      <c r="CP487" s="276">
        <v>-5.2392000000000003</v>
      </c>
      <c r="CQ487" s="276" t="s">
        <v>135</v>
      </c>
      <c r="CR487" s="276" t="s">
        <v>135</v>
      </c>
      <c r="CS487" s="276">
        <v>4.3353000000000002</v>
      </c>
      <c r="CT487" s="276">
        <v>11260.5823</v>
      </c>
      <c r="CU487" s="276" t="s">
        <v>135</v>
      </c>
      <c r="CV487" s="276" t="s">
        <v>135</v>
      </c>
      <c r="CW487" s="276">
        <v>10224.6826</v>
      </c>
      <c r="CX487" s="276">
        <v>6.4116</v>
      </c>
      <c r="CY487" s="276">
        <v>867.35940000000005</v>
      </c>
      <c r="CZ487" s="276">
        <v>7.7925000000000004</v>
      </c>
      <c r="DA487" s="276">
        <v>1342.5286000000001</v>
      </c>
      <c r="DB487" s="276">
        <v>167.86529999999999</v>
      </c>
      <c r="DC487" s="276" t="s">
        <v>135</v>
      </c>
      <c r="DD487" s="276">
        <v>4.9419000000000004</v>
      </c>
      <c r="DE487" s="276">
        <v>2.5411000000000001</v>
      </c>
      <c r="DF487" s="276">
        <v>2.9296000000000002</v>
      </c>
      <c r="DG487" s="276">
        <v>5335.7982000000002</v>
      </c>
      <c r="DH487" s="276">
        <v>0.21990000000000001</v>
      </c>
      <c r="DI487" s="276" t="s">
        <v>135</v>
      </c>
      <c r="DJ487" s="276" t="s">
        <v>135</v>
      </c>
      <c r="DK487" s="276">
        <v>64.327799999999996</v>
      </c>
      <c r="DL487" s="276" t="s">
        <v>135</v>
      </c>
      <c r="DM487" s="276">
        <v>1.0992999999999999</v>
      </c>
      <c r="DN487" s="276" t="s">
        <v>135</v>
      </c>
      <c r="DO487" s="276">
        <v>8.8742000000000001</v>
      </c>
      <c r="DP487" s="276">
        <v>112.7229</v>
      </c>
      <c r="DQ487" s="276" t="s">
        <v>135</v>
      </c>
      <c r="DR487" s="276" t="s">
        <v>135</v>
      </c>
      <c r="DS487" s="276">
        <v>19.112400000000001</v>
      </c>
      <c r="DT487" s="276" t="s">
        <v>135</v>
      </c>
      <c r="DU487" s="276" t="s">
        <v>135</v>
      </c>
      <c r="DV487" s="276">
        <v>3.2231999999999998</v>
      </c>
      <c r="DW487" s="276">
        <v>3723.9386</v>
      </c>
      <c r="DX487" s="276">
        <v>0.1096</v>
      </c>
      <c r="DY487" s="276">
        <v>2415.5176999999999</v>
      </c>
      <c r="DZ487" s="276">
        <v>7.7399999999999997E-2</v>
      </c>
      <c r="EA487" s="276" t="s">
        <v>135</v>
      </c>
      <c r="EB487" s="276" t="s">
        <v>135</v>
      </c>
      <c r="EC487" s="276" t="s">
        <v>135</v>
      </c>
      <c r="ED487" s="276">
        <v>7.9299999999999995E-2</v>
      </c>
      <c r="EE487" s="276">
        <v>7.4958999999999998</v>
      </c>
      <c r="EF487" s="276">
        <v>872.05579999999998</v>
      </c>
      <c r="EG487" s="276" t="s">
        <v>135</v>
      </c>
      <c r="EH487" s="276" t="s">
        <v>135</v>
      </c>
      <c r="EI487" s="276" t="s">
        <v>135</v>
      </c>
      <c r="EJ487" s="276" t="s">
        <v>135</v>
      </c>
      <c r="EK487" s="276">
        <v>6.3776999999999999</v>
      </c>
      <c r="EL487" s="276">
        <v>0.34300000000000003</v>
      </c>
      <c r="EM487" s="276" t="s">
        <v>135</v>
      </c>
      <c r="EN487" s="276">
        <v>8.2301000000000002</v>
      </c>
      <c r="EO487" s="276">
        <v>0</v>
      </c>
      <c r="EP487" s="276" t="s">
        <v>6977</v>
      </c>
      <c r="EQ487" s="276" t="s">
        <v>6977</v>
      </c>
      <c r="ER487" s="276" t="s">
        <v>6977</v>
      </c>
      <c r="ES487" s="276" t="s">
        <v>6977</v>
      </c>
      <c r="ET487" s="276" t="s">
        <v>6977</v>
      </c>
      <c r="EU487" s="276" t="s">
        <v>6977</v>
      </c>
      <c r="EV487" s="276" t="s">
        <v>6977</v>
      </c>
      <c r="EW487" s="276" t="s">
        <v>6977</v>
      </c>
      <c r="EX487" s="276" t="s">
        <v>6977</v>
      </c>
      <c r="EY487" s="276" t="s">
        <v>6977</v>
      </c>
      <c r="EZ487" s="276" t="s">
        <v>6977</v>
      </c>
      <c r="FA487" s="276" t="s">
        <v>6977</v>
      </c>
      <c r="FB487" s="276" t="s">
        <v>6977</v>
      </c>
      <c r="FC487" s="276" t="s">
        <v>6977</v>
      </c>
      <c r="FD487" s="276" t="s">
        <v>6977</v>
      </c>
      <c r="FE487" s="276" t="s">
        <v>6977</v>
      </c>
      <c r="FF487" s="276" t="s">
        <v>6977</v>
      </c>
      <c r="FG487" s="276" t="s">
        <v>6977</v>
      </c>
      <c r="FH487" s="276" t="s">
        <v>6977</v>
      </c>
      <c r="FI487" s="276" t="s">
        <v>6977</v>
      </c>
      <c r="FJ487" s="276" t="s">
        <v>6977</v>
      </c>
      <c r="FK487" s="276" t="s">
        <v>6977</v>
      </c>
      <c r="FL487" s="276" t="s">
        <v>6977</v>
      </c>
      <c r="FM487" s="276" t="s">
        <v>6977</v>
      </c>
      <c r="FN487" s="276" t="s">
        <v>6977</v>
      </c>
      <c r="FO487" s="276" t="s">
        <v>6977</v>
      </c>
      <c r="FP487" s="276" t="s">
        <v>6977</v>
      </c>
      <c r="FQ487" s="276" t="s">
        <v>6977</v>
      </c>
      <c r="FR487" s="276" t="s">
        <v>6977</v>
      </c>
      <c r="FS487" s="276" t="s">
        <v>6977</v>
      </c>
      <c r="FT487" s="276" t="s">
        <v>6977</v>
      </c>
      <c r="FU487" s="276" t="s">
        <v>6977</v>
      </c>
      <c r="FV487" s="276" t="s">
        <v>6977</v>
      </c>
      <c r="FW487" s="276" t="s">
        <v>6977</v>
      </c>
      <c r="FX487" s="276" t="s">
        <v>6977</v>
      </c>
      <c r="FY487" s="276" t="s">
        <v>6977</v>
      </c>
      <c r="FZ487" s="276" t="s">
        <v>6977</v>
      </c>
      <c r="GA487" s="276" t="s">
        <v>6977</v>
      </c>
      <c r="GB487" s="276" t="s">
        <v>6977</v>
      </c>
      <c r="GC487" s="276" t="s">
        <v>6977</v>
      </c>
      <c r="GD487" s="276" t="s">
        <v>6977</v>
      </c>
      <c r="GE487" s="276" t="s">
        <v>6977</v>
      </c>
      <c r="GF487" s="276" t="s">
        <v>6977</v>
      </c>
      <c r="GG487" s="276" t="s">
        <v>6977</v>
      </c>
      <c r="GH487" s="276" t="s">
        <v>6977</v>
      </c>
      <c r="GI487" s="276" t="s">
        <v>6977</v>
      </c>
      <c r="GJ487" s="276" t="s">
        <v>6977</v>
      </c>
      <c r="GK487" s="276" t="s">
        <v>6977</v>
      </c>
      <c r="GL487" s="276" t="s">
        <v>6977</v>
      </c>
      <c r="GM487" s="276" t="s">
        <v>6977</v>
      </c>
      <c r="GN487" s="276" t="s">
        <v>6977</v>
      </c>
      <c r="GO487" s="276" t="s">
        <v>6977</v>
      </c>
      <c r="GP487" s="276" t="s">
        <v>6977</v>
      </c>
      <c r="GQ487" s="276" t="s">
        <v>6977</v>
      </c>
      <c r="GR487" s="276" t="s">
        <v>6977</v>
      </c>
      <c r="GS487" s="276" t="s">
        <v>6977</v>
      </c>
      <c r="GT487" s="276" t="s">
        <v>6977</v>
      </c>
      <c r="GU487" s="276" t="s">
        <v>6977</v>
      </c>
      <c r="GV487" s="276" t="s">
        <v>6977</v>
      </c>
      <c r="GW487" s="276" t="s">
        <v>6977</v>
      </c>
      <c r="GX487" s="276" t="s">
        <v>6977</v>
      </c>
      <c r="GY487" s="276" t="s">
        <v>6977</v>
      </c>
      <c r="GZ487" s="276" t="s">
        <v>6977</v>
      </c>
      <c r="HA487" s="276" t="s">
        <v>6977</v>
      </c>
      <c r="HB487" s="276" t="s">
        <v>6977</v>
      </c>
      <c r="HC487" s="276" t="s">
        <v>6977</v>
      </c>
      <c r="HD487" s="276" t="s">
        <v>6977</v>
      </c>
      <c r="HE487" s="276" t="s">
        <v>6977</v>
      </c>
      <c r="HF487" s="276" t="s">
        <v>6977</v>
      </c>
      <c r="HG487" s="276" t="s">
        <v>6977</v>
      </c>
      <c r="HH487" s="276" t="s">
        <v>6977</v>
      </c>
      <c r="HI487" s="276" t="s">
        <v>6977</v>
      </c>
      <c r="HJ487" s="276" t="s">
        <v>6977</v>
      </c>
      <c r="HK487" s="276" t="s">
        <v>6977</v>
      </c>
      <c r="HL487" s="276" t="s">
        <v>6977</v>
      </c>
      <c r="HM487" s="276" t="s">
        <v>6977</v>
      </c>
      <c r="HN487" s="276" t="s">
        <v>6977</v>
      </c>
      <c r="HO487" s="276" t="s">
        <v>6977</v>
      </c>
      <c r="HP487" s="276" t="s">
        <v>6977</v>
      </c>
      <c r="HQ487" s="276" t="s">
        <v>6977</v>
      </c>
    </row>
    <row r="488" spans="3:225">
      <c r="C488" s="229"/>
      <c r="E488" s="229" t="s">
        <v>7215</v>
      </c>
      <c r="F488" s="235" t="s">
        <v>7316</v>
      </c>
      <c r="G488" s="260" t="s">
        <v>7206</v>
      </c>
      <c r="H488" s="261" t="s">
        <v>7213</v>
      </c>
      <c r="I488" s="263">
        <v>3.6756000000000002</v>
      </c>
      <c r="J488" s="276">
        <v>23.909400000000002</v>
      </c>
      <c r="K488" s="276">
        <v>0.25519999999999998</v>
      </c>
      <c r="L488" s="276" t="s">
        <v>135</v>
      </c>
      <c r="M488" s="276" t="s">
        <v>135</v>
      </c>
      <c r="N488" s="276">
        <v>14.1319</v>
      </c>
      <c r="O488" s="276">
        <v>14.19</v>
      </c>
      <c r="P488" s="276">
        <v>8.4000000000000005E-2</v>
      </c>
      <c r="Q488" s="276">
        <v>2.7808999999999999</v>
      </c>
      <c r="R488" s="276">
        <v>4.6147999999999998</v>
      </c>
      <c r="S488" s="276">
        <v>1291.0587</v>
      </c>
      <c r="T488" s="276">
        <v>0.77600000000000002</v>
      </c>
      <c r="U488" s="276">
        <v>-6.4399999999999999E-2</v>
      </c>
      <c r="V488" s="276" t="s">
        <v>135</v>
      </c>
      <c r="W488" s="276">
        <v>405.18470000000002</v>
      </c>
      <c r="X488" s="276">
        <v>-3.6688000000000001</v>
      </c>
      <c r="Y488" s="276">
        <v>0.4824</v>
      </c>
      <c r="Z488" s="276" t="s">
        <v>135</v>
      </c>
      <c r="AA488" s="276">
        <v>4.3943000000000003</v>
      </c>
      <c r="AB488" s="276" t="s">
        <v>135</v>
      </c>
      <c r="AC488" s="276">
        <v>1E-3</v>
      </c>
      <c r="AD488" s="276" t="s">
        <v>135</v>
      </c>
      <c r="AE488" s="276">
        <v>388.2543</v>
      </c>
      <c r="AF488" s="276">
        <v>4.1157000000000004</v>
      </c>
      <c r="AG488" s="276" t="s">
        <v>135</v>
      </c>
      <c r="AH488" s="276" t="s">
        <v>135</v>
      </c>
      <c r="AI488" s="276">
        <v>-0.2452</v>
      </c>
      <c r="AJ488" s="276">
        <v>24485.4375</v>
      </c>
      <c r="AK488" s="276">
        <v>-1.7027999999999999</v>
      </c>
      <c r="AL488" s="276">
        <v>3782.4384</v>
      </c>
      <c r="AM488" s="276">
        <v>94.797899999999998</v>
      </c>
      <c r="AN488" s="276">
        <v>585.15470000000005</v>
      </c>
      <c r="AO488" s="276">
        <v>14.98</v>
      </c>
      <c r="AP488" s="276" t="s">
        <v>135</v>
      </c>
      <c r="AQ488" s="276" t="s">
        <v>135</v>
      </c>
      <c r="AR488" s="276">
        <v>5220.9425000000001</v>
      </c>
      <c r="AS488" s="276" t="s">
        <v>135</v>
      </c>
      <c r="AT488" s="276">
        <v>48.475299999999997</v>
      </c>
      <c r="AU488" s="276">
        <v>1.6484999999999999</v>
      </c>
      <c r="AV488" s="276" t="s">
        <v>135</v>
      </c>
      <c r="AW488" s="276">
        <v>9.3799999999999994E-2</v>
      </c>
      <c r="AX488" s="276" t="s">
        <v>135</v>
      </c>
      <c r="AY488" s="276">
        <v>3.9777</v>
      </c>
      <c r="AZ488" s="276">
        <v>2.9123000000000001</v>
      </c>
      <c r="BA488" s="276">
        <v>-3.1899999999999998E-2</v>
      </c>
      <c r="BB488" s="276">
        <v>650.7568</v>
      </c>
      <c r="BC488" s="276" t="s">
        <v>135</v>
      </c>
      <c r="BD488" s="276" t="s">
        <v>135</v>
      </c>
      <c r="BE488" s="276">
        <v>655.44650000000001</v>
      </c>
      <c r="BF488" s="276" t="s">
        <v>135</v>
      </c>
      <c r="BG488" s="276">
        <v>7.5793999999999997</v>
      </c>
      <c r="BH488" s="276" t="s">
        <v>135</v>
      </c>
      <c r="BI488" s="276" t="s">
        <v>135</v>
      </c>
      <c r="BJ488" s="276" t="s">
        <v>135</v>
      </c>
      <c r="BK488" s="276">
        <v>568.96489999999994</v>
      </c>
      <c r="BL488" s="276">
        <v>2.1055999999999999</v>
      </c>
      <c r="BM488" s="276">
        <v>17.3047</v>
      </c>
      <c r="BN488" s="276">
        <v>420.21</v>
      </c>
      <c r="BO488" s="276">
        <v>4815.2359999999999</v>
      </c>
      <c r="BP488" s="276">
        <v>4.4942000000000002</v>
      </c>
      <c r="BQ488" s="276">
        <v>1178.7736</v>
      </c>
      <c r="BR488" s="276">
        <v>789.31449999999995</v>
      </c>
      <c r="BS488" s="276">
        <v>3.0960000000000001</v>
      </c>
      <c r="BT488" s="276">
        <v>115.8861</v>
      </c>
      <c r="BU488" s="276">
        <v>2824.8256000000001</v>
      </c>
      <c r="BV488" s="276">
        <v>5.6642999999999999</v>
      </c>
      <c r="BW488" s="276">
        <v>51.131399999999999</v>
      </c>
      <c r="BX488" s="276" t="s">
        <v>135</v>
      </c>
      <c r="BY488" s="276" t="s">
        <v>135</v>
      </c>
      <c r="BZ488" s="276" t="s">
        <v>135</v>
      </c>
      <c r="CA488" s="276" t="s">
        <v>135</v>
      </c>
      <c r="CB488" s="276" t="s">
        <v>135</v>
      </c>
      <c r="CC488" s="276">
        <v>20.104900000000001</v>
      </c>
      <c r="CD488" s="276">
        <v>1.2299</v>
      </c>
      <c r="CE488" s="276">
        <v>-2.3900000000000001E-2</v>
      </c>
      <c r="CF488" s="276" t="s">
        <v>135</v>
      </c>
      <c r="CG488" s="276">
        <v>518.94949999999994</v>
      </c>
      <c r="CH488" s="276">
        <v>1.5977999999999999</v>
      </c>
      <c r="CI488" s="276">
        <v>2.2749999999999999</v>
      </c>
      <c r="CJ488" s="276">
        <v>2.1284999999999998</v>
      </c>
      <c r="CK488" s="276" t="s">
        <v>135</v>
      </c>
      <c r="CL488" s="276">
        <v>451.88630000000001</v>
      </c>
      <c r="CM488" s="276" t="s">
        <v>135</v>
      </c>
      <c r="CN488" s="276">
        <v>-1.04E-2</v>
      </c>
      <c r="CO488" s="276">
        <v>0.92410000000000003</v>
      </c>
      <c r="CP488" s="276">
        <v>-5.6199000000000003</v>
      </c>
      <c r="CQ488" s="276" t="s">
        <v>135</v>
      </c>
      <c r="CR488" s="276" t="s">
        <v>135</v>
      </c>
      <c r="CS488" s="276">
        <v>4.5090000000000003</v>
      </c>
      <c r="CT488" s="276">
        <v>11337.6414</v>
      </c>
      <c r="CU488" s="276" t="s">
        <v>135</v>
      </c>
      <c r="CV488" s="276" t="s">
        <v>135</v>
      </c>
      <c r="CW488" s="276">
        <v>10740.956899999999</v>
      </c>
      <c r="CX488" s="276">
        <v>6.4390000000000001</v>
      </c>
      <c r="CY488" s="276">
        <v>894.38969999999995</v>
      </c>
      <c r="CZ488" s="276">
        <v>7.7877000000000001</v>
      </c>
      <c r="DA488" s="276">
        <v>1351.7144000000001</v>
      </c>
      <c r="DB488" s="276">
        <v>173.49969999999999</v>
      </c>
      <c r="DC488" s="276" t="s">
        <v>135</v>
      </c>
      <c r="DD488" s="276">
        <v>5.0266000000000002</v>
      </c>
      <c r="DE488" s="276">
        <v>5.7131999999999996</v>
      </c>
      <c r="DF488" s="276">
        <v>5.3601000000000001</v>
      </c>
      <c r="DG488" s="276">
        <v>5279.2861000000003</v>
      </c>
      <c r="DH488" s="276">
        <v>0.1933</v>
      </c>
      <c r="DI488" s="276" t="s">
        <v>135</v>
      </c>
      <c r="DJ488" s="276" t="s">
        <v>135</v>
      </c>
      <c r="DK488" s="276">
        <v>70.957700000000003</v>
      </c>
      <c r="DL488" s="276" t="s">
        <v>135</v>
      </c>
      <c r="DM488" s="276">
        <v>1.2761</v>
      </c>
      <c r="DN488" s="276" t="s">
        <v>135</v>
      </c>
      <c r="DO488" s="276">
        <v>8.8582999999999998</v>
      </c>
      <c r="DP488" s="276">
        <v>121.94</v>
      </c>
      <c r="DQ488" s="276" t="s">
        <v>135</v>
      </c>
      <c r="DR488" s="276" t="s">
        <v>135</v>
      </c>
      <c r="DS488" s="276">
        <v>19.246600000000001</v>
      </c>
      <c r="DT488" s="276" t="s">
        <v>135</v>
      </c>
      <c r="DU488" s="276" t="s">
        <v>135</v>
      </c>
      <c r="DV488" s="276">
        <v>3.4895999999999998</v>
      </c>
      <c r="DW488" s="276">
        <v>3781.9704000000002</v>
      </c>
      <c r="DX488" s="276">
        <v>0.10539999999999999</v>
      </c>
      <c r="DY488" s="276">
        <v>2424.1149</v>
      </c>
      <c r="DZ488" s="276">
        <v>5.91E-2</v>
      </c>
      <c r="EA488" s="276" t="s">
        <v>135</v>
      </c>
      <c r="EB488" s="276" t="s">
        <v>135</v>
      </c>
      <c r="EC488" s="276" t="s">
        <v>135</v>
      </c>
      <c r="ED488" s="276">
        <v>7.8200000000000006E-2</v>
      </c>
      <c r="EE488" s="276">
        <v>13.847200000000001</v>
      </c>
      <c r="EF488" s="276">
        <v>832.57330000000002</v>
      </c>
      <c r="EG488" s="276" t="s">
        <v>135</v>
      </c>
      <c r="EH488" s="276" t="s">
        <v>135</v>
      </c>
      <c r="EI488" s="276" t="s">
        <v>135</v>
      </c>
      <c r="EJ488" s="276" t="s">
        <v>135</v>
      </c>
      <c r="EK488" s="276">
        <v>6.4231999999999996</v>
      </c>
      <c r="EL488" s="276">
        <v>0.34620000000000001</v>
      </c>
      <c r="EM488" s="276" t="s">
        <v>135</v>
      </c>
      <c r="EN488" s="276">
        <v>8.2113999999999994</v>
      </c>
      <c r="EO488" s="276">
        <v>0</v>
      </c>
      <c r="EP488" s="276" t="s">
        <v>6977</v>
      </c>
      <c r="EQ488" s="276" t="s">
        <v>6977</v>
      </c>
      <c r="ER488" s="276" t="s">
        <v>6977</v>
      </c>
      <c r="ES488" s="276" t="s">
        <v>6977</v>
      </c>
      <c r="ET488" s="276" t="s">
        <v>6977</v>
      </c>
      <c r="EU488" s="276" t="s">
        <v>6977</v>
      </c>
      <c r="EV488" s="276" t="s">
        <v>6977</v>
      </c>
      <c r="EW488" s="276" t="s">
        <v>6977</v>
      </c>
      <c r="EX488" s="276" t="s">
        <v>6977</v>
      </c>
      <c r="EY488" s="276" t="s">
        <v>6977</v>
      </c>
      <c r="EZ488" s="276" t="s">
        <v>6977</v>
      </c>
      <c r="FA488" s="276" t="s">
        <v>6977</v>
      </c>
      <c r="FB488" s="276" t="s">
        <v>6977</v>
      </c>
      <c r="FC488" s="276" t="s">
        <v>6977</v>
      </c>
      <c r="FD488" s="276" t="s">
        <v>6977</v>
      </c>
      <c r="FE488" s="276" t="s">
        <v>6977</v>
      </c>
      <c r="FF488" s="276" t="s">
        <v>6977</v>
      </c>
      <c r="FG488" s="276" t="s">
        <v>6977</v>
      </c>
      <c r="FH488" s="276" t="s">
        <v>6977</v>
      </c>
      <c r="FI488" s="276" t="s">
        <v>6977</v>
      </c>
      <c r="FJ488" s="276" t="s">
        <v>6977</v>
      </c>
      <c r="FK488" s="276" t="s">
        <v>6977</v>
      </c>
      <c r="FL488" s="276" t="s">
        <v>6977</v>
      </c>
      <c r="FM488" s="276" t="s">
        <v>6977</v>
      </c>
      <c r="FN488" s="276" t="s">
        <v>6977</v>
      </c>
      <c r="FO488" s="276" t="s">
        <v>6977</v>
      </c>
      <c r="FP488" s="276" t="s">
        <v>6977</v>
      </c>
      <c r="FQ488" s="276" t="s">
        <v>6977</v>
      </c>
      <c r="FR488" s="276" t="s">
        <v>6977</v>
      </c>
      <c r="FS488" s="276" t="s">
        <v>6977</v>
      </c>
      <c r="FT488" s="276" t="s">
        <v>6977</v>
      </c>
      <c r="FU488" s="276" t="s">
        <v>6977</v>
      </c>
      <c r="FV488" s="276" t="s">
        <v>6977</v>
      </c>
      <c r="FW488" s="276" t="s">
        <v>6977</v>
      </c>
      <c r="FX488" s="276" t="s">
        <v>6977</v>
      </c>
      <c r="FY488" s="276" t="s">
        <v>6977</v>
      </c>
      <c r="FZ488" s="276" t="s">
        <v>6977</v>
      </c>
      <c r="GA488" s="276" t="s">
        <v>6977</v>
      </c>
      <c r="GB488" s="276" t="s">
        <v>6977</v>
      </c>
      <c r="GC488" s="276" t="s">
        <v>6977</v>
      </c>
      <c r="GD488" s="276" t="s">
        <v>6977</v>
      </c>
      <c r="GE488" s="276" t="s">
        <v>6977</v>
      </c>
      <c r="GF488" s="276" t="s">
        <v>6977</v>
      </c>
      <c r="GG488" s="276" t="s">
        <v>6977</v>
      </c>
      <c r="GH488" s="276" t="s">
        <v>6977</v>
      </c>
      <c r="GI488" s="276" t="s">
        <v>6977</v>
      </c>
      <c r="GJ488" s="276" t="s">
        <v>6977</v>
      </c>
      <c r="GK488" s="276" t="s">
        <v>6977</v>
      </c>
      <c r="GL488" s="276" t="s">
        <v>6977</v>
      </c>
      <c r="GM488" s="276" t="s">
        <v>6977</v>
      </c>
      <c r="GN488" s="276" t="s">
        <v>6977</v>
      </c>
      <c r="GO488" s="276" t="s">
        <v>6977</v>
      </c>
      <c r="GP488" s="276" t="s">
        <v>6977</v>
      </c>
      <c r="GQ488" s="276" t="s">
        <v>6977</v>
      </c>
      <c r="GR488" s="276" t="s">
        <v>6977</v>
      </c>
      <c r="GS488" s="276" t="s">
        <v>6977</v>
      </c>
      <c r="GT488" s="276" t="s">
        <v>6977</v>
      </c>
      <c r="GU488" s="276" t="s">
        <v>6977</v>
      </c>
      <c r="GV488" s="276" t="s">
        <v>6977</v>
      </c>
      <c r="GW488" s="276" t="s">
        <v>6977</v>
      </c>
      <c r="GX488" s="276" t="s">
        <v>6977</v>
      </c>
      <c r="GY488" s="276" t="s">
        <v>6977</v>
      </c>
      <c r="GZ488" s="276" t="s">
        <v>6977</v>
      </c>
      <c r="HA488" s="276" t="s">
        <v>6977</v>
      </c>
      <c r="HB488" s="276" t="s">
        <v>6977</v>
      </c>
      <c r="HC488" s="276" t="s">
        <v>6977</v>
      </c>
      <c r="HD488" s="276" t="s">
        <v>6977</v>
      </c>
      <c r="HE488" s="276" t="s">
        <v>6977</v>
      </c>
      <c r="HF488" s="276" t="s">
        <v>6977</v>
      </c>
      <c r="HG488" s="276" t="s">
        <v>6977</v>
      </c>
      <c r="HH488" s="276" t="s">
        <v>6977</v>
      </c>
      <c r="HI488" s="276" t="s">
        <v>6977</v>
      </c>
      <c r="HJ488" s="276" t="s">
        <v>6977</v>
      </c>
      <c r="HK488" s="276" t="s">
        <v>6977</v>
      </c>
      <c r="HL488" s="276" t="s">
        <v>6977</v>
      </c>
      <c r="HM488" s="276" t="s">
        <v>6977</v>
      </c>
      <c r="HN488" s="276" t="s">
        <v>6977</v>
      </c>
      <c r="HO488" s="276" t="s">
        <v>6977</v>
      </c>
      <c r="HP488" s="276" t="s">
        <v>6977</v>
      </c>
      <c r="HQ488" s="276" t="s">
        <v>6977</v>
      </c>
    </row>
    <row r="489" spans="3:225">
      <c r="C489" s="229"/>
      <c r="E489" s="229" t="s">
        <v>7216</v>
      </c>
      <c r="F489" s="235" t="s">
        <v>7316</v>
      </c>
      <c r="G489" s="260" t="s">
        <v>7206</v>
      </c>
      <c r="H489" s="261" t="s">
        <v>7213</v>
      </c>
      <c r="I489" s="263">
        <v>3.5909</v>
      </c>
      <c r="J489" s="276">
        <v>24.849799999999998</v>
      </c>
      <c r="K489" s="276">
        <v>0.2298</v>
      </c>
      <c r="L489" s="276" t="s">
        <v>135</v>
      </c>
      <c r="M489" s="276" t="s">
        <v>135</v>
      </c>
      <c r="N489" s="276">
        <v>-0.83819999999999995</v>
      </c>
      <c r="O489" s="276">
        <v>20.155899999999999</v>
      </c>
      <c r="P489" s="276">
        <v>0.36059999999999998</v>
      </c>
      <c r="Q489" s="276">
        <v>2.2406000000000001</v>
      </c>
      <c r="R489" s="276">
        <v>3.2081</v>
      </c>
      <c r="S489" s="276">
        <v>1462.672</v>
      </c>
      <c r="T489" s="276">
        <v>0.70640000000000003</v>
      </c>
      <c r="U489" s="276">
        <v>-0.1726</v>
      </c>
      <c r="V489" s="276" t="s">
        <v>135</v>
      </c>
      <c r="W489" s="276">
        <v>390.67189999999999</v>
      </c>
      <c r="X489" s="276">
        <v>2.569</v>
      </c>
      <c r="Y489" s="276">
        <v>0.58909999999999996</v>
      </c>
      <c r="Z489" s="276" t="s">
        <v>135</v>
      </c>
      <c r="AA489" s="276">
        <v>6.8426999999999998</v>
      </c>
      <c r="AB489" s="276" t="s">
        <v>135</v>
      </c>
      <c r="AC489" s="276">
        <v>7.51E-2</v>
      </c>
      <c r="AD489" s="276" t="s">
        <v>135</v>
      </c>
      <c r="AE489" s="276">
        <v>422.33049999999997</v>
      </c>
      <c r="AF489" s="276">
        <v>4.0311000000000003</v>
      </c>
      <c r="AG489" s="276" t="s">
        <v>135</v>
      </c>
      <c r="AH489" s="276" t="s">
        <v>135</v>
      </c>
      <c r="AI489" s="276">
        <v>-1.04E-2</v>
      </c>
      <c r="AJ489" s="276">
        <v>27936.194200000002</v>
      </c>
      <c r="AK489" s="276">
        <v>0.49969999999999998</v>
      </c>
      <c r="AL489" s="276">
        <v>4628.2824000000001</v>
      </c>
      <c r="AM489" s="276">
        <v>252.33690000000001</v>
      </c>
      <c r="AN489" s="276">
        <v>666.28869999999995</v>
      </c>
      <c r="AO489" s="276">
        <v>20.368500000000001</v>
      </c>
      <c r="AP489" s="276" t="s">
        <v>135</v>
      </c>
      <c r="AQ489" s="276">
        <v>10.7338</v>
      </c>
      <c r="AR489" s="276">
        <v>5550.1764999999996</v>
      </c>
      <c r="AS489" s="276" t="s">
        <v>135</v>
      </c>
      <c r="AT489" s="276">
        <v>53.721800000000002</v>
      </c>
      <c r="AU489" s="276">
        <v>-1.8604000000000001</v>
      </c>
      <c r="AV489" s="276" t="s">
        <v>135</v>
      </c>
      <c r="AW489" s="276">
        <v>0.68330000000000002</v>
      </c>
      <c r="AX489" s="276" t="s">
        <v>135</v>
      </c>
      <c r="AY489" s="276">
        <v>4.5285000000000002</v>
      </c>
      <c r="AZ489" s="276">
        <v>2.4784000000000002</v>
      </c>
      <c r="BA489" s="276">
        <v>3.3999999999999998E-3</v>
      </c>
      <c r="BB489" s="276">
        <v>617.73649999999998</v>
      </c>
      <c r="BC489" s="276" t="s">
        <v>135</v>
      </c>
      <c r="BD489" s="276" t="s">
        <v>135</v>
      </c>
      <c r="BE489" s="276">
        <v>612.0027</v>
      </c>
      <c r="BF489" s="276" t="s">
        <v>135</v>
      </c>
      <c r="BG489" s="276">
        <v>7.8917000000000002</v>
      </c>
      <c r="BH489" s="276">
        <v>4.1772999999999998</v>
      </c>
      <c r="BI489" s="276">
        <v>110.8138</v>
      </c>
      <c r="BJ489" s="276">
        <v>-1.8E-3</v>
      </c>
      <c r="BK489" s="276">
        <v>944.87739999999997</v>
      </c>
      <c r="BL489" s="276">
        <v>1.5310999999999999</v>
      </c>
      <c r="BM489" s="276">
        <v>17.9924</v>
      </c>
      <c r="BN489" s="276">
        <v>475.23090000000002</v>
      </c>
      <c r="BO489" s="276">
        <v>5099.0117</v>
      </c>
      <c r="BP489" s="276">
        <v>4.9861000000000004</v>
      </c>
      <c r="BQ489" s="276">
        <v>1575.6874</v>
      </c>
      <c r="BR489" s="276">
        <v>852.7817</v>
      </c>
      <c r="BS489" s="276">
        <v>1.4344999999999999</v>
      </c>
      <c r="BT489" s="276">
        <v>267.51620000000003</v>
      </c>
      <c r="BU489" s="276">
        <v>4248.3982999999998</v>
      </c>
      <c r="BV489" s="276">
        <v>6.3479999999999999</v>
      </c>
      <c r="BW489" s="276">
        <v>65.506600000000006</v>
      </c>
      <c r="BX489" s="276" t="s">
        <v>135</v>
      </c>
      <c r="BY489" s="276" t="s">
        <v>135</v>
      </c>
      <c r="BZ489" s="276" t="s">
        <v>135</v>
      </c>
      <c r="CA489" s="276" t="s">
        <v>135</v>
      </c>
      <c r="CB489" s="276" t="s">
        <v>135</v>
      </c>
      <c r="CC489" s="276">
        <v>35.0398</v>
      </c>
      <c r="CD489" s="276">
        <v>1.2277</v>
      </c>
      <c r="CE489" s="276" t="s">
        <v>135</v>
      </c>
      <c r="CF489" s="276" t="s">
        <v>135</v>
      </c>
      <c r="CG489" s="276">
        <v>818.73429999999996</v>
      </c>
      <c r="CH489" s="276">
        <v>1.5099</v>
      </c>
      <c r="CI489" s="276">
        <v>3.9041999999999999</v>
      </c>
      <c r="CJ489" s="276">
        <v>36.1235</v>
      </c>
      <c r="CK489" s="276" t="s">
        <v>135</v>
      </c>
      <c r="CL489" s="276">
        <v>716.62070000000006</v>
      </c>
      <c r="CM489" s="276" t="s">
        <v>135</v>
      </c>
      <c r="CN489" s="276">
        <v>-1.2500000000000001E-2</v>
      </c>
      <c r="CO489" s="276">
        <v>0.90900000000000003</v>
      </c>
      <c r="CP489" s="276">
        <v>-0.66300000000000003</v>
      </c>
      <c r="CQ489" s="276" t="s">
        <v>135</v>
      </c>
      <c r="CR489" s="276" t="s">
        <v>135</v>
      </c>
      <c r="CS489" s="276">
        <v>7.2164000000000001</v>
      </c>
      <c r="CT489" s="276">
        <v>11718.277400000001</v>
      </c>
      <c r="CU489" s="276">
        <v>1.0044</v>
      </c>
      <c r="CV489" s="276" t="s">
        <v>135</v>
      </c>
      <c r="CW489" s="276">
        <v>11317.5988</v>
      </c>
      <c r="CX489" s="276">
        <v>5.9820000000000002</v>
      </c>
      <c r="CY489" s="276">
        <v>964.58579999999995</v>
      </c>
      <c r="CZ489" s="276" t="s">
        <v>135</v>
      </c>
      <c r="DA489" s="276">
        <v>1227.3259</v>
      </c>
      <c r="DB489" s="276">
        <v>204.1848</v>
      </c>
      <c r="DC489" s="276" t="s">
        <v>135</v>
      </c>
      <c r="DD489" s="276">
        <v>4.2275999999999998</v>
      </c>
      <c r="DE489" s="276" t="s">
        <v>135</v>
      </c>
      <c r="DF489" s="276">
        <v>5.5217000000000001</v>
      </c>
      <c r="DG489" s="276">
        <v>5066.2457999999997</v>
      </c>
      <c r="DH489" s="276">
        <v>8.8999999999999996E-2</v>
      </c>
      <c r="DI489" s="276" t="s">
        <v>135</v>
      </c>
      <c r="DJ489" s="276" t="s">
        <v>135</v>
      </c>
      <c r="DK489" s="276">
        <v>102.5783</v>
      </c>
      <c r="DL489" s="276" t="s">
        <v>135</v>
      </c>
      <c r="DM489" s="276">
        <v>1.8448</v>
      </c>
      <c r="DN489" s="276" t="s">
        <v>135</v>
      </c>
      <c r="DO489" s="276">
        <v>9.0585000000000004</v>
      </c>
      <c r="DP489" s="276">
        <v>135.16820000000001</v>
      </c>
      <c r="DQ489" s="276" t="s">
        <v>135</v>
      </c>
      <c r="DR489" s="276" t="s">
        <v>135</v>
      </c>
      <c r="DS489" s="276">
        <v>20.413599999999999</v>
      </c>
      <c r="DT489" s="276" t="s">
        <v>135</v>
      </c>
      <c r="DU489" s="276" t="s">
        <v>135</v>
      </c>
      <c r="DV489" s="276">
        <v>3.6817000000000002</v>
      </c>
      <c r="DW489" s="276">
        <v>4407.1896999999999</v>
      </c>
      <c r="DX489" s="276">
        <v>8.6599999999999996E-2</v>
      </c>
      <c r="DY489" s="276">
        <v>2835.2339000000002</v>
      </c>
      <c r="DZ489" s="276">
        <v>2.9499999999999998E-2</v>
      </c>
      <c r="EA489" s="276" t="s">
        <v>135</v>
      </c>
      <c r="EB489" s="276" t="s">
        <v>135</v>
      </c>
      <c r="EC489" s="276" t="s">
        <v>135</v>
      </c>
      <c r="ED489" s="276">
        <v>7.8100000000000003E-2</v>
      </c>
      <c r="EE489" s="276">
        <v>13.363200000000001</v>
      </c>
      <c r="EF489" s="276">
        <v>1700.6148000000001</v>
      </c>
      <c r="EG489" s="276" t="s">
        <v>135</v>
      </c>
      <c r="EH489" s="276">
        <v>-17.459900000000001</v>
      </c>
      <c r="EI489" s="276">
        <v>-1.6999999999999999E-3</v>
      </c>
      <c r="EJ489" s="276" t="s">
        <v>135</v>
      </c>
      <c r="EK489" s="276">
        <v>5.7704000000000004</v>
      </c>
      <c r="EL489" s="276">
        <v>0.3725</v>
      </c>
      <c r="EM489" s="276" t="s">
        <v>135</v>
      </c>
      <c r="EN489" s="276">
        <v>8.1126000000000005</v>
      </c>
      <c r="EO489" s="276">
        <v>0</v>
      </c>
      <c r="EP489" s="276" t="s">
        <v>6977</v>
      </c>
      <c r="EQ489" s="276" t="s">
        <v>6977</v>
      </c>
      <c r="ER489" s="276" t="s">
        <v>6977</v>
      </c>
      <c r="ES489" s="276" t="s">
        <v>6977</v>
      </c>
      <c r="ET489" s="276" t="s">
        <v>6977</v>
      </c>
      <c r="EU489" s="276" t="s">
        <v>6977</v>
      </c>
      <c r="EV489" s="276" t="s">
        <v>6977</v>
      </c>
      <c r="EW489" s="276" t="s">
        <v>6977</v>
      </c>
      <c r="EX489" s="276" t="s">
        <v>6977</v>
      </c>
      <c r="EY489" s="276" t="s">
        <v>6977</v>
      </c>
      <c r="EZ489" s="276" t="s">
        <v>6977</v>
      </c>
      <c r="FA489" s="276" t="s">
        <v>6977</v>
      </c>
      <c r="FB489" s="276" t="s">
        <v>6977</v>
      </c>
      <c r="FC489" s="276" t="s">
        <v>6977</v>
      </c>
      <c r="FD489" s="276" t="s">
        <v>6977</v>
      </c>
      <c r="FE489" s="276" t="s">
        <v>6977</v>
      </c>
      <c r="FF489" s="276" t="s">
        <v>6977</v>
      </c>
      <c r="FG489" s="276" t="s">
        <v>6977</v>
      </c>
      <c r="FH489" s="276" t="s">
        <v>6977</v>
      </c>
      <c r="FI489" s="276" t="s">
        <v>6977</v>
      </c>
      <c r="FJ489" s="276" t="s">
        <v>6977</v>
      </c>
      <c r="FK489" s="276" t="s">
        <v>6977</v>
      </c>
      <c r="FL489" s="276" t="s">
        <v>6977</v>
      </c>
      <c r="FM489" s="276" t="s">
        <v>6977</v>
      </c>
      <c r="FN489" s="276" t="s">
        <v>6977</v>
      </c>
      <c r="FO489" s="276" t="s">
        <v>6977</v>
      </c>
      <c r="FP489" s="276" t="s">
        <v>6977</v>
      </c>
      <c r="FQ489" s="276" t="s">
        <v>6977</v>
      </c>
      <c r="FR489" s="276" t="s">
        <v>6977</v>
      </c>
      <c r="FS489" s="276" t="s">
        <v>6977</v>
      </c>
      <c r="FT489" s="276" t="s">
        <v>6977</v>
      </c>
      <c r="FU489" s="276" t="s">
        <v>6977</v>
      </c>
      <c r="FV489" s="276" t="s">
        <v>6977</v>
      </c>
      <c r="FW489" s="276" t="s">
        <v>6977</v>
      </c>
      <c r="FX489" s="276" t="s">
        <v>6977</v>
      </c>
      <c r="FY489" s="276" t="s">
        <v>6977</v>
      </c>
      <c r="FZ489" s="276" t="s">
        <v>6977</v>
      </c>
      <c r="GA489" s="276" t="s">
        <v>6977</v>
      </c>
      <c r="GB489" s="276" t="s">
        <v>6977</v>
      </c>
      <c r="GC489" s="276" t="s">
        <v>6977</v>
      </c>
      <c r="GD489" s="276" t="s">
        <v>6977</v>
      </c>
      <c r="GE489" s="276" t="s">
        <v>6977</v>
      </c>
      <c r="GF489" s="276" t="s">
        <v>6977</v>
      </c>
      <c r="GG489" s="276" t="s">
        <v>6977</v>
      </c>
      <c r="GH489" s="276" t="s">
        <v>6977</v>
      </c>
      <c r="GI489" s="276" t="s">
        <v>6977</v>
      </c>
      <c r="GJ489" s="276" t="s">
        <v>6977</v>
      </c>
      <c r="GK489" s="276" t="s">
        <v>6977</v>
      </c>
      <c r="GL489" s="276" t="s">
        <v>6977</v>
      </c>
      <c r="GM489" s="276" t="s">
        <v>6977</v>
      </c>
      <c r="GN489" s="276" t="s">
        <v>6977</v>
      </c>
      <c r="GO489" s="276" t="s">
        <v>6977</v>
      </c>
      <c r="GP489" s="276" t="s">
        <v>6977</v>
      </c>
      <c r="GQ489" s="276" t="s">
        <v>6977</v>
      </c>
      <c r="GR489" s="276" t="s">
        <v>6977</v>
      </c>
      <c r="GS489" s="276" t="s">
        <v>6977</v>
      </c>
      <c r="GT489" s="276" t="s">
        <v>6977</v>
      </c>
      <c r="GU489" s="276" t="s">
        <v>6977</v>
      </c>
      <c r="GV489" s="276" t="s">
        <v>6977</v>
      </c>
      <c r="GW489" s="276" t="s">
        <v>6977</v>
      </c>
      <c r="GX489" s="276" t="s">
        <v>6977</v>
      </c>
      <c r="GY489" s="276" t="s">
        <v>6977</v>
      </c>
      <c r="GZ489" s="276" t="s">
        <v>6977</v>
      </c>
      <c r="HA489" s="276" t="s">
        <v>6977</v>
      </c>
      <c r="HB489" s="276" t="s">
        <v>6977</v>
      </c>
      <c r="HC489" s="276" t="s">
        <v>6977</v>
      </c>
      <c r="HD489" s="276" t="s">
        <v>6977</v>
      </c>
      <c r="HE489" s="276" t="s">
        <v>6977</v>
      </c>
      <c r="HF489" s="276" t="s">
        <v>6977</v>
      </c>
      <c r="HG489" s="276" t="s">
        <v>6977</v>
      </c>
      <c r="HH489" s="276" t="s">
        <v>6977</v>
      </c>
      <c r="HI489" s="276" t="s">
        <v>6977</v>
      </c>
      <c r="HJ489" s="276" t="s">
        <v>6977</v>
      </c>
      <c r="HK489" s="276" t="s">
        <v>6977</v>
      </c>
      <c r="HL489" s="276" t="s">
        <v>6977</v>
      </c>
      <c r="HM489" s="276" t="s">
        <v>6977</v>
      </c>
      <c r="HN489" s="276" t="s">
        <v>6977</v>
      </c>
      <c r="HO489" s="276" t="s">
        <v>6977</v>
      </c>
      <c r="HP489" s="276" t="s">
        <v>6977</v>
      </c>
      <c r="HQ489" s="276" t="s">
        <v>6977</v>
      </c>
    </row>
    <row r="490" spans="3:225">
      <c r="C490" s="229"/>
      <c r="E490" t="s">
        <v>7217</v>
      </c>
      <c r="F490" s="235" t="s">
        <v>7316</v>
      </c>
      <c r="G490" s="260" t="s">
        <v>7206</v>
      </c>
      <c r="H490" s="261" t="s">
        <v>7213</v>
      </c>
      <c r="I490" s="263">
        <v>3.6019999999999999</v>
      </c>
      <c r="J490" s="276">
        <v>24.174600000000002</v>
      </c>
      <c r="K490" s="276">
        <v>0.21970000000000001</v>
      </c>
      <c r="L490" s="276" t="s">
        <v>135</v>
      </c>
      <c r="M490" s="276" t="s">
        <v>135</v>
      </c>
      <c r="N490" s="276">
        <v>-0.80410000000000004</v>
      </c>
      <c r="O490" s="276">
        <v>18.805099999999999</v>
      </c>
      <c r="P490" s="276">
        <v>0.45319999999999999</v>
      </c>
      <c r="Q490" s="276">
        <v>2.3656999999999999</v>
      </c>
      <c r="R490" s="276">
        <v>3.4396</v>
      </c>
      <c r="S490" s="276">
        <v>1383.6428000000001</v>
      </c>
      <c r="T490" s="276">
        <v>0.90739999999999998</v>
      </c>
      <c r="U490" s="276">
        <v>-0.18559999999999999</v>
      </c>
      <c r="V490" s="276" t="s">
        <v>135</v>
      </c>
      <c r="W490" s="276">
        <v>390.89960000000002</v>
      </c>
      <c r="X490" s="276">
        <v>2.4672000000000001</v>
      </c>
      <c r="Y490" s="276">
        <v>0.55430000000000001</v>
      </c>
      <c r="Z490" s="276" t="s">
        <v>135</v>
      </c>
      <c r="AA490" s="276">
        <v>6.4310999999999998</v>
      </c>
      <c r="AB490" s="276" t="s">
        <v>135</v>
      </c>
      <c r="AC490" s="276">
        <v>7.3099999999999998E-2</v>
      </c>
      <c r="AD490" s="276" t="s">
        <v>135</v>
      </c>
      <c r="AE490" s="276">
        <v>413.14589999999998</v>
      </c>
      <c r="AF490" s="276">
        <v>4.0307000000000004</v>
      </c>
      <c r="AG490" s="276">
        <v>3.1427</v>
      </c>
      <c r="AH490" s="276" t="s">
        <v>135</v>
      </c>
      <c r="AI490" s="276">
        <v>-1.44E-2</v>
      </c>
      <c r="AJ490" s="276">
        <v>27186.801100000001</v>
      </c>
      <c r="AK490" s="276">
        <v>0.52059999999999995</v>
      </c>
      <c r="AL490" s="276">
        <v>4579.7861999999996</v>
      </c>
      <c r="AM490" s="276">
        <v>258.72989999999999</v>
      </c>
      <c r="AN490" s="276">
        <v>658.25109999999995</v>
      </c>
      <c r="AO490" s="276">
        <v>18.908799999999999</v>
      </c>
      <c r="AP490" s="276" t="s">
        <v>135</v>
      </c>
      <c r="AQ490" s="276">
        <v>10.5168</v>
      </c>
      <c r="AR490" s="276">
        <v>5440.3603000000003</v>
      </c>
      <c r="AS490" s="276">
        <v>23.294799999999999</v>
      </c>
      <c r="AT490" s="276">
        <v>50.613900000000001</v>
      </c>
      <c r="AU490" s="276">
        <v>-1.7112000000000001</v>
      </c>
      <c r="AV490" s="276" t="s">
        <v>135</v>
      </c>
      <c r="AW490" s="276">
        <v>0.37059999999999998</v>
      </c>
      <c r="AX490" s="276" t="s">
        <v>135</v>
      </c>
      <c r="AY490" s="276">
        <v>4.4246999999999996</v>
      </c>
      <c r="AZ490" s="276">
        <v>2.6987999999999999</v>
      </c>
      <c r="BA490" s="276">
        <v>-1.17E-2</v>
      </c>
      <c r="BB490" s="276">
        <v>603.48609999999996</v>
      </c>
      <c r="BC490" s="276" t="s">
        <v>135</v>
      </c>
      <c r="BD490" s="276" t="s">
        <v>135</v>
      </c>
      <c r="BE490" s="276">
        <v>624.86120000000005</v>
      </c>
      <c r="BF490" s="276" t="s">
        <v>135</v>
      </c>
      <c r="BG490" s="276">
        <v>7.8208000000000002</v>
      </c>
      <c r="BH490" s="276">
        <v>3.4699</v>
      </c>
      <c r="BI490" s="276">
        <v>108.768</v>
      </c>
      <c r="BJ490" s="276">
        <v>-4.8849</v>
      </c>
      <c r="BK490" s="276">
        <v>956.59079999999994</v>
      </c>
      <c r="BL490" s="276">
        <v>1.6419999999999999</v>
      </c>
      <c r="BM490" s="276">
        <v>17.984500000000001</v>
      </c>
      <c r="BN490" s="276">
        <v>464.50729999999999</v>
      </c>
      <c r="BO490" s="276">
        <v>5405.7641999999996</v>
      </c>
      <c r="BP490" s="276">
        <v>5.1162000000000001</v>
      </c>
      <c r="BQ490" s="276">
        <v>1521.4367</v>
      </c>
      <c r="BR490" s="276">
        <v>824.43190000000004</v>
      </c>
      <c r="BS490" s="276">
        <v>1.6894</v>
      </c>
      <c r="BT490" s="276">
        <v>276.57929999999999</v>
      </c>
      <c r="BU490" s="276">
        <v>3077.1304</v>
      </c>
      <c r="BV490" s="276">
        <v>6.3114999999999997</v>
      </c>
      <c r="BW490" s="276">
        <v>59.787999999999997</v>
      </c>
      <c r="BX490" s="276" t="s">
        <v>135</v>
      </c>
      <c r="BY490" s="276" t="s">
        <v>135</v>
      </c>
      <c r="BZ490" s="276" t="s">
        <v>135</v>
      </c>
      <c r="CA490" s="276" t="s">
        <v>135</v>
      </c>
      <c r="CB490" s="276" t="s">
        <v>135</v>
      </c>
      <c r="CC490" s="276">
        <v>20.564699999999998</v>
      </c>
      <c r="CD490" s="276">
        <v>1.2981</v>
      </c>
      <c r="CE490" s="276" t="s">
        <v>135</v>
      </c>
      <c r="CF490" s="276" t="s">
        <v>135</v>
      </c>
      <c r="CG490" s="276">
        <v>841.79259999999999</v>
      </c>
      <c r="CH490" s="276">
        <v>1.53</v>
      </c>
      <c r="CI490" s="276">
        <v>4.6828000000000003</v>
      </c>
      <c r="CJ490" s="276">
        <v>3.2563</v>
      </c>
      <c r="CK490" s="276" t="s">
        <v>135</v>
      </c>
      <c r="CL490" s="276">
        <v>693.4008</v>
      </c>
      <c r="CM490" s="276" t="s">
        <v>135</v>
      </c>
      <c r="CN490" s="276">
        <v>-1.21E-2</v>
      </c>
      <c r="CO490" s="276">
        <v>0.91890000000000005</v>
      </c>
      <c r="CP490" s="276">
        <v>-0.36969999999999997</v>
      </c>
      <c r="CQ490" s="276" t="s">
        <v>135</v>
      </c>
      <c r="CR490" s="276" t="s">
        <v>135</v>
      </c>
      <c r="CS490" s="276">
        <v>4.9618000000000002</v>
      </c>
      <c r="CT490" s="276">
        <v>11893.6803</v>
      </c>
      <c r="CU490" s="276">
        <v>1.0325</v>
      </c>
      <c r="CV490" s="276" t="s">
        <v>135</v>
      </c>
      <c r="CW490" s="276">
        <v>11674.801100000001</v>
      </c>
      <c r="CX490" s="276">
        <v>6.3146000000000004</v>
      </c>
      <c r="CY490" s="276">
        <v>942.63059999999996</v>
      </c>
      <c r="CZ490" s="276">
        <v>6.4653999999999998</v>
      </c>
      <c r="DA490" s="276">
        <v>1428.2330999999999</v>
      </c>
      <c r="DB490" s="276">
        <v>199.3237</v>
      </c>
      <c r="DC490" s="276" t="s">
        <v>135</v>
      </c>
      <c r="DD490" s="276">
        <v>4.2876000000000003</v>
      </c>
      <c r="DE490" s="276">
        <v>6.7923999999999998</v>
      </c>
      <c r="DF490" s="276">
        <v>5.5130999999999997</v>
      </c>
      <c r="DG490" s="276">
        <v>5025.4436999999998</v>
      </c>
      <c r="DH490" s="276">
        <v>0.14419999999999999</v>
      </c>
      <c r="DI490" s="276" t="s">
        <v>135</v>
      </c>
      <c r="DJ490" s="276" t="s">
        <v>135</v>
      </c>
      <c r="DK490" s="276">
        <v>95.835800000000006</v>
      </c>
      <c r="DL490" s="276" t="s">
        <v>135</v>
      </c>
      <c r="DM490" s="276">
        <v>1.7412000000000001</v>
      </c>
      <c r="DN490" s="276" t="s">
        <v>135</v>
      </c>
      <c r="DO490" s="276">
        <v>8.8557000000000006</v>
      </c>
      <c r="DP490" s="276">
        <v>124.2585</v>
      </c>
      <c r="DQ490" s="276" t="s">
        <v>135</v>
      </c>
      <c r="DR490" s="276" t="s">
        <v>135</v>
      </c>
      <c r="DS490" s="276">
        <v>19.889900000000001</v>
      </c>
      <c r="DT490" s="276" t="s">
        <v>135</v>
      </c>
      <c r="DU490" s="276" t="s">
        <v>135</v>
      </c>
      <c r="DV490" s="276">
        <v>3.6084999999999998</v>
      </c>
      <c r="DW490" s="276">
        <v>4281.7519000000002</v>
      </c>
      <c r="DX490" s="276">
        <v>6.8900000000000003E-2</v>
      </c>
      <c r="DY490" s="276">
        <v>2830.5765000000001</v>
      </c>
      <c r="DZ490" s="276">
        <v>2.6599999999999999E-2</v>
      </c>
      <c r="EA490" s="276" t="s">
        <v>135</v>
      </c>
      <c r="EB490" s="276" t="s">
        <v>135</v>
      </c>
      <c r="EC490" s="276" t="s">
        <v>135</v>
      </c>
      <c r="ED490" s="276">
        <v>6.9400000000000003E-2</v>
      </c>
      <c r="EE490" s="276">
        <v>13.6051</v>
      </c>
      <c r="EF490" s="276">
        <v>1850.9846</v>
      </c>
      <c r="EG490" s="276" t="s">
        <v>135</v>
      </c>
      <c r="EH490" s="276">
        <v>-21.769600000000001</v>
      </c>
      <c r="EI490" s="276" t="s">
        <v>135</v>
      </c>
      <c r="EJ490" s="276" t="s">
        <v>135</v>
      </c>
      <c r="EK490" s="276">
        <v>5.9946000000000002</v>
      </c>
      <c r="EL490" s="276">
        <v>0.36630000000000001</v>
      </c>
      <c r="EM490" s="276" t="s">
        <v>135</v>
      </c>
      <c r="EN490" s="276">
        <v>8.0983000000000001</v>
      </c>
      <c r="EO490" s="276">
        <v>0</v>
      </c>
      <c r="EP490" s="276" t="s">
        <v>6977</v>
      </c>
      <c r="EQ490" s="276" t="s">
        <v>6977</v>
      </c>
      <c r="ER490" s="276" t="s">
        <v>6977</v>
      </c>
      <c r="ES490" s="276" t="s">
        <v>6977</v>
      </c>
      <c r="ET490" s="276" t="s">
        <v>6977</v>
      </c>
      <c r="EU490" s="276" t="s">
        <v>6977</v>
      </c>
      <c r="EV490" s="276" t="s">
        <v>6977</v>
      </c>
      <c r="EW490" s="276" t="s">
        <v>6977</v>
      </c>
      <c r="EX490" s="276" t="s">
        <v>6977</v>
      </c>
      <c r="EY490" s="276" t="s">
        <v>6977</v>
      </c>
      <c r="EZ490" s="276" t="s">
        <v>6977</v>
      </c>
      <c r="FA490" s="276" t="s">
        <v>6977</v>
      </c>
      <c r="FB490" s="276" t="s">
        <v>6977</v>
      </c>
      <c r="FC490" s="276" t="s">
        <v>6977</v>
      </c>
      <c r="FD490" s="276" t="s">
        <v>6977</v>
      </c>
      <c r="FE490" s="276" t="s">
        <v>6977</v>
      </c>
      <c r="FF490" s="276" t="s">
        <v>6977</v>
      </c>
      <c r="FG490" s="276" t="s">
        <v>6977</v>
      </c>
      <c r="FH490" s="276" t="s">
        <v>6977</v>
      </c>
      <c r="FI490" s="276" t="s">
        <v>6977</v>
      </c>
      <c r="FJ490" s="276" t="s">
        <v>6977</v>
      </c>
      <c r="FK490" s="276" t="s">
        <v>6977</v>
      </c>
      <c r="FL490" s="276" t="s">
        <v>6977</v>
      </c>
      <c r="FM490" s="276" t="s">
        <v>6977</v>
      </c>
      <c r="FN490" s="276" t="s">
        <v>6977</v>
      </c>
      <c r="FO490" s="276" t="s">
        <v>6977</v>
      </c>
      <c r="FP490" s="276" t="s">
        <v>6977</v>
      </c>
      <c r="FQ490" s="276" t="s">
        <v>6977</v>
      </c>
      <c r="FR490" s="276" t="s">
        <v>6977</v>
      </c>
      <c r="FS490" s="276" t="s">
        <v>6977</v>
      </c>
      <c r="FT490" s="276" t="s">
        <v>6977</v>
      </c>
      <c r="FU490" s="276" t="s">
        <v>6977</v>
      </c>
      <c r="FV490" s="276" t="s">
        <v>6977</v>
      </c>
      <c r="FW490" s="276" t="s">
        <v>6977</v>
      </c>
      <c r="FX490" s="276" t="s">
        <v>6977</v>
      </c>
      <c r="FY490" s="276" t="s">
        <v>6977</v>
      </c>
      <c r="FZ490" s="276" t="s">
        <v>6977</v>
      </c>
      <c r="GA490" s="276" t="s">
        <v>6977</v>
      </c>
      <c r="GB490" s="276" t="s">
        <v>6977</v>
      </c>
      <c r="GC490" s="276" t="s">
        <v>6977</v>
      </c>
      <c r="GD490" s="276" t="s">
        <v>6977</v>
      </c>
      <c r="GE490" s="276" t="s">
        <v>6977</v>
      </c>
      <c r="GF490" s="276" t="s">
        <v>6977</v>
      </c>
      <c r="GG490" s="276" t="s">
        <v>6977</v>
      </c>
      <c r="GH490" s="276" t="s">
        <v>6977</v>
      </c>
      <c r="GI490" s="276" t="s">
        <v>6977</v>
      </c>
      <c r="GJ490" s="276" t="s">
        <v>6977</v>
      </c>
      <c r="GK490" s="276" t="s">
        <v>6977</v>
      </c>
      <c r="GL490" s="276" t="s">
        <v>6977</v>
      </c>
      <c r="GM490" s="276" t="s">
        <v>6977</v>
      </c>
      <c r="GN490" s="276" t="s">
        <v>6977</v>
      </c>
      <c r="GO490" s="276" t="s">
        <v>6977</v>
      </c>
      <c r="GP490" s="276" t="s">
        <v>6977</v>
      </c>
      <c r="GQ490" s="276" t="s">
        <v>6977</v>
      </c>
      <c r="GR490" s="276" t="s">
        <v>6977</v>
      </c>
      <c r="GS490" s="276" t="s">
        <v>6977</v>
      </c>
      <c r="GT490" s="276" t="s">
        <v>6977</v>
      </c>
      <c r="GU490" s="276" t="s">
        <v>6977</v>
      </c>
      <c r="GV490" s="276" t="s">
        <v>6977</v>
      </c>
      <c r="GW490" s="276" t="s">
        <v>6977</v>
      </c>
      <c r="GX490" s="276" t="s">
        <v>6977</v>
      </c>
      <c r="GY490" s="276" t="s">
        <v>6977</v>
      </c>
      <c r="GZ490" s="276" t="s">
        <v>6977</v>
      </c>
      <c r="HA490" s="276" t="s">
        <v>6977</v>
      </c>
      <c r="HB490" s="276" t="s">
        <v>6977</v>
      </c>
      <c r="HC490" s="276" t="s">
        <v>6977</v>
      </c>
      <c r="HD490" s="276" t="s">
        <v>6977</v>
      </c>
      <c r="HE490" s="276" t="s">
        <v>6977</v>
      </c>
      <c r="HF490" s="276" t="s">
        <v>6977</v>
      </c>
      <c r="HG490" s="276" t="s">
        <v>6977</v>
      </c>
      <c r="HH490" s="276" t="s">
        <v>6977</v>
      </c>
      <c r="HI490" s="276" t="s">
        <v>6977</v>
      </c>
      <c r="HJ490" s="276" t="s">
        <v>6977</v>
      </c>
      <c r="HK490" s="276" t="s">
        <v>6977</v>
      </c>
      <c r="HL490" s="276" t="s">
        <v>6977</v>
      </c>
      <c r="HM490" s="276" t="s">
        <v>6977</v>
      </c>
      <c r="HN490" s="276" t="s">
        <v>6977</v>
      </c>
      <c r="HO490" s="276" t="s">
        <v>6977</v>
      </c>
      <c r="HP490" s="276" t="s">
        <v>6977</v>
      </c>
      <c r="HQ490" s="276" t="s">
        <v>6977</v>
      </c>
    </row>
    <row r="491" spans="3:225">
      <c r="C491" s="229"/>
      <c r="E491" s="229" t="s">
        <v>7258</v>
      </c>
      <c r="F491" s="277" t="s">
        <v>7317</v>
      </c>
      <c r="G491" s="260" t="s">
        <v>6824</v>
      </c>
      <c r="H491" s="261" t="s">
        <v>7260</v>
      </c>
      <c r="I491" s="263" t="s">
        <v>135</v>
      </c>
      <c r="J491" s="276">
        <v>24.594999999999999</v>
      </c>
      <c r="K491" s="276" t="s">
        <v>135</v>
      </c>
      <c r="L491" s="276" t="s">
        <v>135</v>
      </c>
      <c r="M491" s="276" t="s">
        <v>135</v>
      </c>
      <c r="N491" s="276" t="s">
        <v>135</v>
      </c>
      <c r="O491" s="276">
        <v>-2.8580000000000001</v>
      </c>
      <c r="P491" s="276" t="s">
        <v>135</v>
      </c>
      <c r="Q491" s="276" t="s">
        <v>135</v>
      </c>
      <c r="R491" s="276">
        <v>-0.19</v>
      </c>
      <c r="S491" s="276" t="s">
        <v>135</v>
      </c>
      <c r="T491" s="276" t="s">
        <v>135</v>
      </c>
      <c r="U491" s="276">
        <v>0.12</v>
      </c>
      <c r="V491" s="276" t="s">
        <v>135</v>
      </c>
      <c r="W491" s="276" t="s">
        <v>135</v>
      </c>
      <c r="X491" s="276">
        <v>2.73</v>
      </c>
      <c r="Y491" s="276">
        <v>0.58599999999999997</v>
      </c>
      <c r="Z491" s="276" t="s">
        <v>135</v>
      </c>
      <c r="AA491" s="276">
        <v>7.8260000000000005</v>
      </c>
      <c r="AB491" s="276" t="s">
        <v>135</v>
      </c>
      <c r="AC491" s="276" t="s">
        <v>135</v>
      </c>
      <c r="AD491" s="276" t="s">
        <v>135</v>
      </c>
      <c r="AE491" s="276" t="s">
        <v>135</v>
      </c>
      <c r="AF491" s="276">
        <v>4.7930000000000001</v>
      </c>
      <c r="AG491" s="276">
        <v>3.23</v>
      </c>
      <c r="AH491" s="276" t="s">
        <v>135</v>
      </c>
      <c r="AI491" s="276" t="s">
        <v>135</v>
      </c>
      <c r="AJ491" s="276" t="s">
        <v>135</v>
      </c>
      <c r="AK491" s="276" t="s">
        <v>135</v>
      </c>
      <c r="AL491" s="276" t="s">
        <v>135</v>
      </c>
      <c r="AM491" s="276" t="s">
        <v>135</v>
      </c>
      <c r="AN491" s="276" t="s">
        <v>135</v>
      </c>
      <c r="AO491" s="276" t="s">
        <v>135</v>
      </c>
      <c r="AP491" s="276" t="s">
        <v>135</v>
      </c>
      <c r="AQ491" s="276">
        <v>12.040000000000001</v>
      </c>
      <c r="AR491" s="276" t="s">
        <v>135</v>
      </c>
      <c r="AS491" s="276" t="s">
        <v>135</v>
      </c>
      <c r="AT491" s="276" t="s">
        <v>135</v>
      </c>
      <c r="AU491" s="276">
        <v>-2.0819999999999999</v>
      </c>
      <c r="AV491" s="276" t="s">
        <v>135</v>
      </c>
      <c r="AW491" s="276" t="s">
        <v>135</v>
      </c>
      <c r="AX491" s="276" t="s">
        <v>135</v>
      </c>
      <c r="AY491" s="276">
        <v>5.39</v>
      </c>
      <c r="AZ491" s="276">
        <v>2.3000000000000003</v>
      </c>
      <c r="BA491" s="276" t="s">
        <v>135</v>
      </c>
      <c r="BB491" s="276" t="s">
        <v>135</v>
      </c>
      <c r="BC491" s="276" t="s">
        <v>135</v>
      </c>
      <c r="BD491" s="276" t="s">
        <v>135</v>
      </c>
      <c r="BE491" s="276" t="s">
        <v>135</v>
      </c>
      <c r="BF491" s="276">
        <v>3.88</v>
      </c>
      <c r="BG491" s="276">
        <v>8.7759999999999998</v>
      </c>
      <c r="BH491" s="276" t="s">
        <v>135</v>
      </c>
      <c r="BI491" s="276" t="s">
        <v>135</v>
      </c>
      <c r="BJ491" s="276" t="s">
        <v>135</v>
      </c>
      <c r="BK491" s="276" t="s">
        <v>135</v>
      </c>
      <c r="BL491" s="276">
        <v>1.42</v>
      </c>
      <c r="BM491" s="276">
        <v>18.086000000000002</v>
      </c>
      <c r="BN491" s="276" t="s">
        <v>135</v>
      </c>
      <c r="BO491" s="276" t="s">
        <v>135</v>
      </c>
      <c r="BP491" s="276">
        <v>5.55</v>
      </c>
      <c r="BQ491" s="276" t="s">
        <v>135</v>
      </c>
      <c r="BR491" s="276" t="s">
        <v>135</v>
      </c>
      <c r="BS491" s="276" t="s">
        <v>135</v>
      </c>
      <c r="BT491" s="276" t="s">
        <v>135</v>
      </c>
      <c r="BU491" s="276" t="s">
        <v>135</v>
      </c>
      <c r="BV491" s="276">
        <v>7.4630000000000001</v>
      </c>
      <c r="BW491" s="276" t="s">
        <v>135</v>
      </c>
      <c r="BX491" s="276" t="s">
        <v>135</v>
      </c>
      <c r="BY491" s="276" t="s">
        <v>135</v>
      </c>
      <c r="BZ491" s="276" t="s">
        <v>135</v>
      </c>
      <c r="CA491" s="276" t="s">
        <v>135</v>
      </c>
      <c r="CB491" s="276" t="s">
        <v>135</v>
      </c>
      <c r="CC491" s="276">
        <v>32.247999999999998</v>
      </c>
      <c r="CD491" s="276" t="s">
        <v>135</v>
      </c>
      <c r="CE491" s="276" t="s">
        <v>135</v>
      </c>
      <c r="CF491" s="276" t="s">
        <v>135</v>
      </c>
      <c r="CG491" s="276" t="s">
        <v>135</v>
      </c>
      <c r="CH491" s="276" t="s">
        <v>135</v>
      </c>
      <c r="CI491" s="276" t="s">
        <v>135</v>
      </c>
      <c r="CJ491" s="276" t="s">
        <v>135</v>
      </c>
      <c r="CK491" s="276" t="s">
        <v>135</v>
      </c>
      <c r="CL491" s="276" t="s">
        <v>135</v>
      </c>
      <c r="CM491" s="276" t="s">
        <v>135</v>
      </c>
      <c r="CN491" s="276" t="s">
        <v>135</v>
      </c>
      <c r="CO491" s="276" t="s">
        <v>135</v>
      </c>
      <c r="CP491" s="276">
        <v>-1.34</v>
      </c>
      <c r="CQ491" s="276">
        <v>6.1550000000000002</v>
      </c>
      <c r="CR491" s="276" t="s">
        <v>135</v>
      </c>
      <c r="CS491" s="276">
        <v>6.15</v>
      </c>
      <c r="CT491" s="276" t="s">
        <v>135</v>
      </c>
      <c r="CU491" s="276">
        <v>1</v>
      </c>
      <c r="CV491" s="276">
        <v>1.34</v>
      </c>
      <c r="CW491" s="276" t="s">
        <v>135</v>
      </c>
      <c r="CX491" s="276" t="s">
        <v>135</v>
      </c>
      <c r="CY491" s="276" t="s">
        <v>135</v>
      </c>
      <c r="CZ491" s="276" t="s">
        <v>135</v>
      </c>
      <c r="DA491" s="276" t="s">
        <v>135</v>
      </c>
      <c r="DB491" s="276" t="s">
        <v>135</v>
      </c>
      <c r="DC491" s="276" t="s">
        <v>135</v>
      </c>
      <c r="DD491" s="276">
        <v>3.9130000000000003</v>
      </c>
      <c r="DE491" s="276">
        <v>8.14</v>
      </c>
      <c r="DF491" s="276">
        <v>7.5750000000000002</v>
      </c>
      <c r="DG491" s="276" t="s">
        <v>135</v>
      </c>
      <c r="DH491" s="276" t="s">
        <v>135</v>
      </c>
      <c r="DI491" s="276" t="s">
        <v>135</v>
      </c>
      <c r="DJ491" s="276" t="s">
        <v>135</v>
      </c>
      <c r="DK491" s="276" t="s">
        <v>135</v>
      </c>
      <c r="DL491" s="276" t="s">
        <v>135</v>
      </c>
      <c r="DM491" s="276">
        <v>1.44</v>
      </c>
      <c r="DN491" s="276">
        <v>0.24</v>
      </c>
      <c r="DO491" s="276">
        <v>8.9570000000000007</v>
      </c>
      <c r="DP491" s="276" t="s">
        <v>135</v>
      </c>
      <c r="DQ491" s="276" t="s">
        <v>135</v>
      </c>
      <c r="DR491" s="276" t="s">
        <v>135</v>
      </c>
      <c r="DS491" s="276" t="s">
        <v>135</v>
      </c>
      <c r="DT491" s="276" t="s">
        <v>135</v>
      </c>
      <c r="DU491" s="276" t="s">
        <v>135</v>
      </c>
      <c r="DV491" s="276">
        <v>4.2039999999999997</v>
      </c>
      <c r="DW491" s="276" t="s">
        <v>135</v>
      </c>
      <c r="DX491" s="276" t="s">
        <v>135</v>
      </c>
      <c r="DY491" s="276" t="s">
        <v>135</v>
      </c>
      <c r="DZ491" s="276" t="s">
        <v>135</v>
      </c>
      <c r="EA491" s="276">
        <v>5.96</v>
      </c>
      <c r="EB491" s="276" t="s">
        <v>135</v>
      </c>
      <c r="EC491" s="276" t="s">
        <v>135</v>
      </c>
      <c r="ED491" s="276" t="s">
        <v>135</v>
      </c>
      <c r="EE491" s="276">
        <v>14.546000000000001</v>
      </c>
      <c r="EF491" s="276" t="s">
        <v>135</v>
      </c>
      <c r="EG491" s="276" t="s">
        <v>135</v>
      </c>
      <c r="EH491" s="276">
        <v>-2.7250000000000001</v>
      </c>
      <c r="EI491" s="276" t="s">
        <v>135</v>
      </c>
      <c r="EJ491" s="276" t="s">
        <v>135</v>
      </c>
      <c r="EK491" s="276" t="s">
        <v>135</v>
      </c>
      <c r="EL491" s="276" t="s">
        <v>135</v>
      </c>
      <c r="EM491" s="276">
        <v>292.03000000000003</v>
      </c>
      <c r="EN491" s="276">
        <v>7.6950000000000003</v>
      </c>
      <c r="EO491" s="276" t="s">
        <v>135</v>
      </c>
      <c r="EP491" s="276" t="s">
        <v>6977</v>
      </c>
      <c r="EQ491" s="276" t="s">
        <v>6977</v>
      </c>
      <c r="ER491" s="276" t="s">
        <v>6977</v>
      </c>
      <c r="ES491" s="276" t="s">
        <v>6977</v>
      </c>
      <c r="ET491" s="276" t="s">
        <v>6977</v>
      </c>
      <c r="EU491" s="276" t="s">
        <v>6977</v>
      </c>
      <c r="EV491" s="276" t="s">
        <v>6977</v>
      </c>
      <c r="EW491" s="276" t="s">
        <v>6977</v>
      </c>
      <c r="EX491" s="276" t="s">
        <v>6977</v>
      </c>
      <c r="EY491" s="276" t="s">
        <v>6977</v>
      </c>
      <c r="EZ491" s="276" t="s">
        <v>6977</v>
      </c>
      <c r="FA491" s="276" t="s">
        <v>6977</v>
      </c>
      <c r="FB491" s="276" t="s">
        <v>6977</v>
      </c>
      <c r="FC491" s="276" t="s">
        <v>6977</v>
      </c>
      <c r="FD491" s="276" t="s">
        <v>6977</v>
      </c>
      <c r="FE491" s="276" t="s">
        <v>6977</v>
      </c>
      <c r="FF491" s="276" t="s">
        <v>6977</v>
      </c>
      <c r="FG491" s="276" t="s">
        <v>6977</v>
      </c>
      <c r="FH491" s="276" t="s">
        <v>6977</v>
      </c>
      <c r="FI491" s="276" t="s">
        <v>6977</v>
      </c>
      <c r="FJ491" s="276" t="s">
        <v>6977</v>
      </c>
      <c r="FK491" s="276" t="s">
        <v>6977</v>
      </c>
      <c r="FL491" s="276" t="s">
        <v>6977</v>
      </c>
      <c r="FM491" s="276" t="s">
        <v>6977</v>
      </c>
      <c r="FN491" s="276" t="s">
        <v>6977</v>
      </c>
      <c r="FO491" s="276" t="s">
        <v>6977</v>
      </c>
      <c r="FP491" s="276" t="s">
        <v>6977</v>
      </c>
      <c r="FQ491" s="276" t="s">
        <v>6977</v>
      </c>
      <c r="FR491" s="276" t="s">
        <v>6977</v>
      </c>
      <c r="FS491" s="276" t="s">
        <v>6977</v>
      </c>
      <c r="FT491" s="276" t="s">
        <v>6977</v>
      </c>
      <c r="FU491" s="276" t="s">
        <v>6977</v>
      </c>
      <c r="FV491" s="276" t="s">
        <v>6977</v>
      </c>
      <c r="FW491" s="276" t="s">
        <v>6977</v>
      </c>
      <c r="FX491" s="276" t="s">
        <v>6977</v>
      </c>
      <c r="FY491" s="276" t="s">
        <v>6977</v>
      </c>
      <c r="FZ491" s="276" t="s">
        <v>6977</v>
      </c>
      <c r="GA491" s="276" t="s">
        <v>6977</v>
      </c>
      <c r="GB491" s="276" t="s">
        <v>6977</v>
      </c>
      <c r="GC491" s="276" t="s">
        <v>6977</v>
      </c>
      <c r="GD491" s="276" t="s">
        <v>6977</v>
      </c>
      <c r="GE491" s="276" t="s">
        <v>6977</v>
      </c>
      <c r="GF491" s="276" t="s">
        <v>6977</v>
      </c>
      <c r="GG491" s="276" t="s">
        <v>6977</v>
      </c>
      <c r="GH491" s="276" t="s">
        <v>6977</v>
      </c>
      <c r="GI491" s="276" t="s">
        <v>6977</v>
      </c>
      <c r="GJ491" s="276" t="s">
        <v>6977</v>
      </c>
      <c r="GK491" s="276" t="s">
        <v>6977</v>
      </c>
      <c r="GL491" s="276" t="s">
        <v>6977</v>
      </c>
      <c r="GM491" s="276" t="s">
        <v>6977</v>
      </c>
      <c r="GN491" s="276" t="s">
        <v>6977</v>
      </c>
      <c r="GO491" s="276" t="s">
        <v>6977</v>
      </c>
      <c r="GP491" s="276" t="s">
        <v>6977</v>
      </c>
      <c r="GQ491" s="276" t="s">
        <v>6977</v>
      </c>
      <c r="GR491" s="276" t="s">
        <v>6977</v>
      </c>
      <c r="GS491" s="276" t="s">
        <v>6977</v>
      </c>
      <c r="GT491" s="276" t="s">
        <v>6977</v>
      </c>
      <c r="GU491" s="276" t="s">
        <v>6977</v>
      </c>
      <c r="GV491" s="276" t="s">
        <v>6977</v>
      </c>
      <c r="GW491" s="276" t="s">
        <v>6977</v>
      </c>
      <c r="GX491" s="276" t="s">
        <v>6977</v>
      </c>
      <c r="GY491" s="276" t="s">
        <v>6977</v>
      </c>
      <c r="GZ491" s="276" t="s">
        <v>6977</v>
      </c>
      <c r="HA491" s="276" t="s">
        <v>6977</v>
      </c>
      <c r="HB491" s="276" t="s">
        <v>6977</v>
      </c>
      <c r="HC491" s="276" t="s">
        <v>6977</v>
      </c>
      <c r="HD491" s="276" t="s">
        <v>6977</v>
      </c>
      <c r="HE491" s="276" t="s">
        <v>6977</v>
      </c>
      <c r="HF491" s="276" t="s">
        <v>6977</v>
      </c>
      <c r="HG491" s="276" t="s">
        <v>6977</v>
      </c>
      <c r="HH491" s="276" t="s">
        <v>6977</v>
      </c>
      <c r="HI491" s="276" t="s">
        <v>6977</v>
      </c>
      <c r="HJ491" s="276" t="s">
        <v>6977</v>
      </c>
      <c r="HK491" s="276" t="s">
        <v>6977</v>
      </c>
      <c r="HL491" s="276" t="s">
        <v>6977</v>
      </c>
      <c r="HM491" s="276" t="s">
        <v>6977</v>
      </c>
      <c r="HN491" s="276" t="s">
        <v>6977</v>
      </c>
      <c r="HO491" s="276" t="s">
        <v>6977</v>
      </c>
      <c r="HP491" s="276" t="s">
        <v>6977</v>
      </c>
      <c r="HQ491" s="276" t="s">
        <v>6977</v>
      </c>
    </row>
    <row r="492" spans="3:225">
      <c r="C492" s="229"/>
      <c r="E492" s="229" t="s">
        <v>7261</v>
      </c>
      <c r="F492" s="277" t="s">
        <v>7317</v>
      </c>
      <c r="G492" s="260" t="s">
        <v>6824</v>
      </c>
      <c r="H492" s="261" t="s">
        <v>7262</v>
      </c>
      <c r="I492" s="263" t="s">
        <v>135</v>
      </c>
      <c r="J492" s="276">
        <v>23.894000000000002</v>
      </c>
      <c r="K492" s="276" t="s">
        <v>135</v>
      </c>
      <c r="L492" s="276" t="s">
        <v>135</v>
      </c>
      <c r="M492" s="276">
        <v>1.9000000000000001</v>
      </c>
      <c r="N492" s="276" t="s">
        <v>135</v>
      </c>
      <c r="O492" s="276">
        <v>3.1179999999999999</v>
      </c>
      <c r="P492" s="276" t="s">
        <v>135</v>
      </c>
      <c r="Q492" s="276" t="s">
        <v>135</v>
      </c>
      <c r="R492" s="276">
        <v>-0.06</v>
      </c>
      <c r="S492" s="276" t="s">
        <v>135</v>
      </c>
      <c r="T492" s="276" t="s">
        <v>135</v>
      </c>
      <c r="U492" s="276">
        <v>0.11</v>
      </c>
      <c r="V492" s="276" t="s">
        <v>135</v>
      </c>
      <c r="W492" s="276" t="s">
        <v>135</v>
      </c>
      <c r="X492" s="276">
        <v>2.89</v>
      </c>
      <c r="Y492" s="276">
        <v>0.61199999999999999</v>
      </c>
      <c r="Z492" s="276" t="s">
        <v>135</v>
      </c>
      <c r="AA492" s="276">
        <v>11.043000000000001</v>
      </c>
      <c r="AB492" s="276" t="s">
        <v>135</v>
      </c>
      <c r="AC492" s="276" t="s">
        <v>135</v>
      </c>
      <c r="AD492" s="276" t="s">
        <v>135</v>
      </c>
      <c r="AE492" s="276" t="s">
        <v>135</v>
      </c>
      <c r="AF492" s="276">
        <v>5.3609999999999998</v>
      </c>
      <c r="AG492" s="276">
        <v>3.45</v>
      </c>
      <c r="AH492" s="276" t="s">
        <v>135</v>
      </c>
      <c r="AI492" s="276" t="s">
        <v>135</v>
      </c>
      <c r="AJ492" s="276" t="s">
        <v>135</v>
      </c>
      <c r="AK492" s="276" t="s">
        <v>135</v>
      </c>
      <c r="AL492" s="276" t="s">
        <v>135</v>
      </c>
      <c r="AM492" s="276" t="s">
        <v>135</v>
      </c>
      <c r="AN492" s="276" t="s">
        <v>135</v>
      </c>
      <c r="AO492" s="276" t="s">
        <v>135</v>
      </c>
      <c r="AP492" s="276" t="s">
        <v>135</v>
      </c>
      <c r="AQ492" s="276">
        <v>13.98</v>
      </c>
      <c r="AR492" s="276" t="s">
        <v>135</v>
      </c>
      <c r="AS492" s="276" t="s">
        <v>135</v>
      </c>
      <c r="AT492" s="276" t="s">
        <v>135</v>
      </c>
      <c r="AU492" s="276">
        <v>-2.0249999999999999</v>
      </c>
      <c r="AV492" s="276" t="s">
        <v>135</v>
      </c>
      <c r="AW492" s="276" t="s">
        <v>135</v>
      </c>
      <c r="AX492" s="276" t="s">
        <v>135</v>
      </c>
      <c r="AY492" s="276">
        <v>6.673</v>
      </c>
      <c r="AZ492" s="276">
        <v>1.4850000000000001</v>
      </c>
      <c r="BA492" s="276" t="s">
        <v>135</v>
      </c>
      <c r="BB492" s="276" t="s">
        <v>135</v>
      </c>
      <c r="BC492" s="276" t="s">
        <v>135</v>
      </c>
      <c r="BD492" s="276" t="s">
        <v>135</v>
      </c>
      <c r="BE492" s="276" t="s">
        <v>135</v>
      </c>
      <c r="BF492" s="276">
        <v>3.65</v>
      </c>
      <c r="BG492" s="276">
        <v>9.5760000000000005</v>
      </c>
      <c r="BH492" s="276" t="s">
        <v>135</v>
      </c>
      <c r="BI492" s="276" t="s">
        <v>135</v>
      </c>
      <c r="BJ492" s="276" t="s">
        <v>135</v>
      </c>
      <c r="BK492" s="276" t="s">
        <v>135</v>
      </c>
      <c r="BL492" s="276">
        <v>0.69000000000000006</v>
      </c>
      <c r="BM492" s="276">
        <v>18.358000000000001</v>
      </c>
      <c r="BN492" s="276" t="s">
        <v>135</v>
      </c>
      <c r="BO492" s="276" t="s">
        <v>135</v>
      </c>
      <c r="BP492" s="276">
        <v>6.05</v>
      </c>
      <c r="BQ492" s="276" t="s">
        <v>135</v>
      </c>
      <c r="BR492" s="276" t="s">
        <v>135</v>
      </c>
      <c r="BS492" s="276" t="s">
        <v>135</v>
      </c>
      <c r="BT492" s="276" t="s">
        <v>135</v>
      </c>
      <c r="BU492" s="276" t="s">
        <v>135</v>
      </c>
      <c r="BV492" s="276">
        <v>8.7940000000000005</v>
      </c>
      <c r="BW492" s="276" t="s">
        <v>135</v>
      </c>
      <c r="BX492" s="276" t="s">
        <v>135</v>
      </c>
      <c r="BY492" s="276" t="s">
        <v>135</v>
      </c>
      <c r="BZ492" s="276" t="s">
        <v>135</v>
      </c>
      <c r="CA492" s="276" t="s">
        <v>135</v>
      </c>
      <c r="CB492" s="276" t="s">
        <v>135</v>
      </c>
      <c r="CC492" s="276">
        <v>34.701999999999998</v>
      </c>
      <c r="CD492" s="276" t="s">
        <v>135</v>
      </c>
      <c r="CE492" s="276" t="s">
        <v>135</v>
      </c>
      <c r="CF492" s="276" t="s">
        <v>135</v>
      </c>
      <c r="CG492" s="276" t="s">
        <v>135</v>
      </c>
      <c r="CH492" s="276" t="s">
        <v>135</v>
      </c>
      <c r="CI492" s="276" t="s">
        <v>135</v>
      </c>
      <c r="CJ492" s="276" t="s">
        <v>135</v>
      </c>
      <c r="CK492" s="276" t="s">
        <v>135</v>
      </c>
      <c r="CL492" s="276" t="s">
        <v>135</v>
      </c>
      <c r="CM492" s="276" t="s">
        <v>135</v>
      </c>
      <c r="CN492" s="276" t="s">
        <v>135</v>
      </c>
      <c r="CO492" s="276" t="s">
        <v>135</v>
      </c>
      <c r="CP492" s="276">
        <v>-2.2800000000000002</v>
      </c>
      <c r="CQ492" s="276">
        <v>4.74</v>
      </c>
      <c r="CR492" s="276" t="s">
        <v>135</v>
      </c>
      <c r="CS492" s="276">
        <v>7.1770000000000005</v>
      </c>
      <c r="CT492" s="276" t="s">
        <v>135</v>
      </c>
      <c r="CU492" s="276">
        <v>1.0329999999999999</v>
      </c>
      <c r="CV492" s="276">
        <v>1.51</v>
      </c>
      <c r="CW492" s="276" t="s">
        <v>135</v>
      </c>
      <c r="CX492" s="276" t="s">
        <v>135</v>
      </c>
      <c r="CY492" s="276" t="s">
        <v>135</v>
      </c>
      <c r="CZ492" s="276" t="s">
        <v>135</v>
      </c>
      <c r="DA492" s="276" t="s">
        <v>135</v>
      </c>
      <c r="DB492" s="276" t="s">
        <v>135</v>
      </c>
      <c r="DC492" s="276" t="s">
        <v>135</v>
      </c>
      <c r="DD492" s="276">
        <v>3.927</v>
      </c>
      <c r="DE492" s="276">
        <v>9.9</v>
      </c>
      <c r="DF492" s="276">
        <v>8.0950000000000006</v>
      </c>
      <c r="DG492" s="276" t="s">
        <v>135</v>
      </c>
      <c r="DH492" s="276" t="s">
        <v>135</v>
      </c>
      <c r="DI492" s="276" t="s">
        <v>135</v>
      </c>
      <c r="DJ492" s="276" t="s">
        <v>135</v>
      </c>
      <c r="DK492" s="276" t="s">
        <v>135</v>
      </c>
      <c r="DL492" s="276" t="s">
        <v>135</v>
      </c>
      <c r="DM492" s="276">
        <v>2.093</v>
      </c>
      <c r="DN492" s="276">
        <v>0.24199999999999999</v>
      </c>
      <c r="DO492" s="276">
        <v>8.7729999999999997</v>
      </c>
      <c r="DP492" s="276" t="s">
        <v>135</v>
      </c>
      <c r="DQ492" s="276" t="s">
        <v>135</v>
      </c>
      <c r="DR492" s="276" t="s">
        <v>135</v>
      </c>
      <c r="DS492" s="276" t="s">
        <v>135</v>
      </c>
      <c r="DT492" s="276" t="s">
        <v>135</v>
      </c>
      <c r="DU492" s="276" t="s">
        <v>135</v>
      </c>
      <c r="DV492" s="276">
        <v>5.01</v>
      </c>
      <c r="DW492" s="276" t="s">
        <v>135</v>
      </c>
      <c r="DX492" s="276" t="s">
        <v>135</v>
      </c>
      <c r="DY492" s="276" t="s">
        <v>135</v>
      </c>
      <c r="DZ492" s="276" t="s">
        <v>135</v>
      </c>
      <c r="EA492" s="276">
        <v>5.72</v>
      </c>
      <c r="EB492" s="276" t="s">
        <v>135</v>
      </c>
      <c r="EC492" s="276" t="s">
        <v>135</v>
      </c>
      <c r="ED492" s="276" t="s">
        <v>135</v>
      </c>
      <c r="EE492" s="276">
        <v>14.926</v>
      </c>
      <c r="EF492" s="276" t="s">
        <v>135</v>
      </c>
      <c r="EG492" s="276" t="s">
        <v>135</v>
      </c>
      <c r="EH492" s="276">
        <v>-3.4</v>
      </c>
      <c r="EI492" s="276" t="s">
        <v>135</v>
      </c>
      <c r="EJ492" s="276" t="s">
        <v>135</v>
      </c>
      <c r="EK492" s="276" t="s">
        <v>135</v>
      </c>
      <c r="EL492" s="276" t="s">
        <v>135</v>
      </c>
      <c r="EM492" s="276">
        <v>203</v>
      </c>
      <c r="EN492" s="276">
        <v>6.93</v>
      </c>
      <c r="EO492" s="276" t="s">
        <v>135</v>
      </c>
      <c r="EP492" s="276" t="s">
        <v>6977</v>
      </c>
      <c r="EQ492" s="276" t="s">
        <v>6977</v>
      </c>
      <c r="ER492" s="276" t="s">
        <v>6977</v>
      </c>
      <c r="ES492" s="276" t="s">
        <v>6977</v>
      </c>
      <c r="ET492" s="276" t="s">
        <v>6977</v>
      </c>
      <c r="EU492" s="276" t="s">
        <v>6977</v>
      </c>
      <c r="EV492" s="276" t="s">
        <v>6977</v>
      </c>
      <c r="EW492" s="276" t="s">
        <v>6977</v>
      </c>
      <c r="EX492" s="276" t="s">
        <v>6977</v>
      </c>
      <c r="EY492" s="276" t="s">
        <v>6977</v>
      </c>
      <c r="EZ492" s="276" t="s">
        <v>6977</v>
      </c>
      <c r="FA492" s="276" t="s">
        <v>6977</v>
      </c>
      <c r="FB492" s="276" t="s">
        <v>6977</v>
      </c>
      <c r="FC492" s="276" t="s">
        <v>6977</v>
      </c>
      <c r="FD492" s="276" t="s">
        <v>6977</v>
      </c>
      <c r="FE492" s="276" t="s">
        <v>6977</v>
      </c>
      <c r="FF492" s="276" t="s">
        <v>6977</v>
      </c>
      <c r="FG492" s="276" t="s">
        <v>6977</v>
      </c>
      <c r="FH492" s="276" t="s">
        <v>6977</v>
      </c>
      <c r="FI492" s="276" t="s">
        <v>6977</v>
      </c>
      <c r="FJ492" s="276" t="s">
        <v>6977</v>
      </c>
      <c r="FK492" s="276" t="s">
        <v>6977</v>
      </c>
      <c r="FL492" s="276" t="s">
        <v>6977</v>
      </c>
      <c r="FM492" s="276" t="s">
        <v>6977</v>
      </c>
      <c r="FN492" s="276" t="s">
        <v>6977</v>
      </c>
      <c r="FO492" s="276" t="s">
        <v>6977</v>
      </c>
      <c r="FP492" s="276" t="s">
        <v>6977</v>
      </c>
      <c r="FQ492" s="276" t="s">
        <v>6977</v>
      </c>
      <c r="FR492" s="276" t="s">
        <v>6977</v>
      </c>
      <c r="FS492" s="276" t="s">
        <v>6977</v>
      </c>
      <c r="FT492" s="276" t="s">
        <v>6977</v>
      </c>
      <c r="FU492" s="276" t="s">
        <v>6977</v>
      </c>
      <c r="FV492" s="276" t="s">
        <v>6977</v>
      </c>
      <c r="FW492" s="276" t="s">
        <v>6977</v>
      </c>
      <c r="FX492" s="276" t="s">
        <v>6977</v>
      </c>
      <c r="FY492" s="276" t="s">
        <v>6977</v>
      </c>
      <c r="FZ492" s="276" t="s">
        <v>6977</v>
      </c>
      <c r="GA492" s="276" t="s">
        <v>6977</v>
      </c>
      <c r="GB492" s="276" t="s">
        <v>6977</v>
      </c>
      <c r="GC492" s="276" t="s">
        <v>6977</v>
      </c>
      <c r="GD492" s="276" t="s">
        <v>6977</v>
      </c>
      <c r="GE492" s="276" t="s">
        <v>6977</v>
      </c>
      <c r="GF492" s="276" t="s">
        <v>6977</v>
      </c>
      <c r="GG492" s="276" t="s">
        <v>6977</v>
      </c>
      <c r="GH492" s="276" t="s">
        <v>6977</v>
      </c>
      <c r="GI492" s="276" t="s">
        <v>6977</v>
      </c>
      <c r="GJ492" s="276" t="s">
        <v>6977</v>
      </c>
      <c r="GK492" s="276" t="s">
        <v>6977</v>
      </c>
      <c r="GL492" s="276" t="s">
        <v>6977</v>
      </c>
      <c r="GM492" s="276" t="s">
        <v>6977</v>
      </c>
      <c r="GN492" s="276" t="s">
        <v>6977</v>
      </c>
      <c r="GO492" s="276" t="s">
        <v>6977</v>
      </c>
      <c r="GP492" s="276" t="s">
        <v>6977</v>
      </c>
      <c r="GQ492" s="276" t="s">
        <v>6977</v>
      </c>
      <c r="GR492" s="276" t="s">
        <v>6977</v>
      </c>
      <c r="GS492" s="276" t="s">
        <v>6977</v>
      </c>
      <c r="GT492" s="276" t="s">
        <v>6977</v>
      </c>
      <c r="GU492" s="276" t="s">
        <v>6977</v>
      </c>
      <c r="GV492" s="276" t="s">
        <v>6977</v>
      </c>
      <c r="GW492" s="276" t="s">
        <v>6977</v>
      </c>
      <c r="GX492" s="276" t="s">
        <v>6977</v>
      </c>
      <c r="GY492" s="276" t="s">
        <v>6977</v>
      </c>
      <c r="GZ492" s="276" t="s">
        <v>6977</v>
      </c>
      <c r="HA492" s="276" t="s">
        <v>6977</v>
      </c>
      <c r="HB492" s="276" t="s">
        <v>6977</v>
      </c>
      <c r="HC492" s="276" t="s">
        <v>6977</v>
      </c>
      <c r="HD492" s="276" t="s">
        <v>6977</v>
      </c>
      <c r="HE492" s="276" t="s">
        <v>6977</v>
      </c>
      <c r="HF492" s="276" t="s">
        <v>6977</v>
      </c>
      <c r="HG492" s="276" t="s">
        <v>6977</v>
      </c>
      <c r="HH492" s="276" t="s">
        <v>6977</v>
      </c>
      <c r="HI492" s="276" t="s">
        <v>6977</v>
      </c>
      <c r="HJ492" s="276" t="s">
        <v>6977</v>
      </c>
      <c r="HK492" s="276" t="s">
        <v>6977</v>
      </c>
      <c r="HL492" s="276" t="s">
        <v>6977</v>
      </c>
      <c r="HM492" s="276" t="s">
        <v>6977</v>
      </c>
      <c r="HN492" s="276" t="s">
        <v>6977</v>
      </c>
      <c r="HO492" s="276" t="s">
        <v>6977</v>
      </c>
      <c r="HP492" s="276" t="s">
        <v>6977</v>
      </c>
      <c r="HQ492" s="276" t="s">
        <v>6977</v>
      </c>
    </row>
    <row r="493" spans="3:225">
      <c r="C493" s="229"/>
      <c r="E493" s="229" t="s">
        <v>7263</v>
      </c>
      <c r="F493" s="277" t="s">
        <v>7317</v>
      </c>
      <c r="G493" s="260" t="s">
        <v>6824</v>
      </c>
      <c r="H493" s="261" t="s">
        <v>7264</v>
      </c>
      <c r="I493" s="263" t="s">
        <v>135</v>
      </c>
      <c r="J493" s="276">
        <v>23.26</v>
      </c>
      <c r="K493" s="276" t="s">
        <v>135</v>
      </c>
      <c r="L493" s="276" t="s">
        <v>135</v>
      </c>
      <c r="M493" s="276">
        <v>1.9000000000000001</v>
      </c>
      <c r="N493" s="276" t="s">
        <v>135</v>
      </c>
      <c r="O493" s="276">
        <v>9.3729999999999993</v>
      </c>
      <c r="P493" s="276" t="s">
        <v>135</v>
      </c>
      <c r="Q493" s="276" t="s">
        <v>135</v>
      </c>
      <c r="R493" s="276">
        <v>0.12</v>
      </c>
      <c r="S493" s="276" t="s">
        <v>135</v>
      </c>
      <c r="T493" s="276" t="s">
        <v>135</v>
      </c>
      <c r="U493" s="276" t="s">
        <v>135</v>
      </c>
      <c r="V493" s="276" t="s">
        <v>135</v>
      </c>
      <c r="W493" s="276" t="s">
        <v>135</v>
      </c>
      <c r="X493" s="276">
        <v>3.18</v>
      </c>
      <c r="Y493" s="276">
        <v>0.66300000000000003</v>
      </c>
      <c r="Z493" s="276" t="s">
        <v>135</v>
      </c>
      <c r="AA493" s="276">
        <v>13.902000000000001</v>
      </c>
      <c r="AB493" s="276" t="s">
        <v>135</v>
      </c>
      <c r="AC493" s="276" t="s">
        <v>135</v>
      </c>
      <c r="AD493" s="276" t="s">
        <v>135</v>
      </c>
      <c r="AE493" s="276" t="s">
        <v>135</v>
      </c>
      <c r="AF493" s="276">
        <v>6.1429999999999998</v>
      </c>
      <c r="AG493" s="276" t="s">
        <v>135</v>
      </c>
      <c r="AH493" s="276" t="s">
        <v>135</v>
      </c>
      <c r="AI493" s="276" t="s">
        <v>135</v>
      </c>
      <c r="AJ493" s="276" t="s">
        <v>135</v>
      </c>
      <c r="AK493" s="276" t="s">
        <v>135</v>
      </c>
      <c r="AL493" s="276" t="s">
        <v>135</v>
      </c>
      <c r="AM493" s="276" t="s">
        <v>135</v>
      </c>
      <c r="AN493" s="276" t="s">
        <v>135</v>
      </c>
      <c r="AO493" s="276" t="s">
        <v>135</v>
      </c>
      <c r="AP493" s="276" t="s">
        <v>135</v>
      </c>
      <c r="AQ493" s="276">
        <v>16.57</v>
      </c>
      <c r="AR493" s="276" t="s">
        <v>135</v>
      </c>
      <c r="AS493" s="276" t="s">
        <v>135</v>
      </c>
      <c r="AT493" s="276" t="s">
        <v>135</v>
      </c>
      <c r="AU493" s="276">
        <v>-1.51</v>
      </c>
      <c r="AV493" s="276" t="s">
        <v>135</v>
      </c>
      <c r="AW493" s="276" t="s">
        <v>135</v>
      </c>
      <c r="AX493" s="276" t="s">
        <v>135</v>
      </c>
      <c r="AY493" s="276">
        <v>8.7170000000000005</v>
      </c>
      <c r="AZ493" s="276">
        <v>3.27</v>
      </c>
      <c r="BA493" s="276" t="s">
        <v>135</v>
      </c>
      <c r="BB493" s="276" t="s">
        <v>135</v>
      </c>
      <c r="BC493" s="276" t="s">
        <v>135</v>
      </c>
      <c r="BD493" s="276" t="s">
        <v>135</v>
      </c>
      <c r="BE493" s="276" t="s">
        <v>135</v>
      </c>
      <c r="BF493" s="276">
        <v>3.94</v>
      </c>
      <c r="BG493" s="276">
        <v>10.644</v>
      </c>
      <c r="BH493" s="276" t="s">
        <v>135</v>
      </c>
      <c r="BI493" s="276" t="s">
        <v>135</v>
      </c>
      <c r="BJ493" s="276" t="s">
        <v>135</v>
      </c>
      <c r="BK493" s="276" t="s">
        <v>135</v>
      </c>
      <c r="BL493" s="276" t="s">
        <v>135</v>
      </c>
      <c r="BM493" s="276">
        <v>19.233000000000001</v>
      </c>
      <c r="BN493" s="276" t="s">
        <v>135</v>
      </c>
      <c r="BO493" s="276" t="s">
        <v>135</v>
      </c>
      <c r="BP493" s="276">
        <v>6.6349999999999998</v>
      </c>
      <c r="BQ493" s="276" t="s">
        <v>135</v>
      </c>
      <c r="BR493" s="276" t="s">
        <v>135</v>
      </c>
      <c r="BS493" s="276" t="s">
        <v>135</v>
      </c>
      <c r="BT493" s="276" t="s">
        <v>135</v>
      </c>
      <c r="BU493" s="276" t="s">
        <v>135</v>
      </c>
      <c r="BV493" s="276">
        <v>10.46</v>
      </c>
      <c r="BW493" s="276" t="s">
        <v>135</v>
      </c>
      <c r="BX493" s="276" t="s">
        <v>135</v>
      </c>
      <c r="BY493" s="276" t="s">
        <v>135</v>
      </c>
      <c r="BZ493" s="276" t="s">
        <v>135</v>
      </c>
      <c r="CA493" s="276" t="s">
        <v>135</v>
      </c>
      <c r="CB493" s="276" t="s">
        <v>135</v>
      </c>
      <c r="CC493" s="276">
        <v>39.478999999999999</v>
      </c>
      <c r="CD493" s="276" t="s">
        <v>135</v>
      </c>
      <c r="CE493" s="276" t="s">
        <v>135</v>
      </c>
      <c r="CF493" s="276" t="s">
        <v>135</v>
      </c>
      <c r="CG493" s="276" t="s">
        <v>135</v>
      </c>
      <c r="CH493" s="276" t="s">
        <v>135</v>
      </c>
      <c r="CI493" s="276" t="s">
        <v>135</v>
      </c>
      <c r="CJ493" s="276" t="s">
        <v>135</v>
      </c>
      <c r="CK493" s="276" t="s">
        <v>135</v>
      </c>
      <c r="CL493" s="276" t="s">
        <v>135</v>
      </c>
      <c r="CM493" s="276" t="s">
        <v>135</v>
      </c>
      <c r="CN493" s="276" t="s">
        <v>135</v>
      </c>
      <c r="CO493" s="276" t="s">
        <v>135</v>
      </c>
      <c r="CP493" s="276">
        <v>-2.57</v>
      </c>
      <c r="CQ493" s="276">
        <v>4.0880000000000001</v>
      </c>
      <c r="CR493" s="276" t="s">
        <v>135</v>
      </c>
      <c r="CS493" s="276">
        <v>8.5069999999999997</v>
      </c>
      <c r="CT493" s="276" t="s">
        <v>135</v>
      </c>
      <c r="CU493" s="276">
        <v>1.173</v>
      </c>
      <c r="CV493" s="276">
        <v>1.7150000000000001</v>
      </c>
      <c r="CW493" s="276" t="s">
        <v>135</v>
      </c>
      <c r="CX493" s="276" t="s">
        <v>135</v>
      </c>
      <c r="CY493" s="276" t="s">
        <v>135</v>
      </c>
      <c r="CZ493" s="276" t="s">
        <v>135</v>
      </c>
      <c r="DA493" s="276" t="s">
        <v>135</v>
      </c>
      <c r="DB493" s="276" t="s">
        <v>135</v>
      </c>
      <c r="DC493" s="276" t="s">
        <v>135</v>
      </c>
      <c r="DD493" s="276">
        <v>3.63</v>
      </c>
      <c r="DE493" s="276">
        <v>12.22</v>
      </c>
      <c r="DF493" s="276">
        <v>8.89</v>
      </c>
      <c r="DG493" s="276" t="s">
        <v>135</v>
      </c>
      <c r="DH493" s="276" t="s">
        <v>135</v>
      </c>
      <c r="DI493" s="276" t="s">
        <v>135</v>
      </c>
      <c r="DJ493" s="276" t="s">
        <v>135</v>
      </c>
      <c r="DK493" s="276" t="s">
        <v>135</v>
      </c>
      <c r="DL493" s="276" t="s">
        <v>135</v>
      </c>
      <c r="DM493" s="276">
        <v>2.56</v>
      </c>
      <c r="DN493" s="276" t="s">
        <v>135</v>
      </c>
      <c r="DO493" s="276">
        <v>8.6829999999999998</v>
      </c>
      <c r="DP493" s="276" t="s">
        <v>135</v>
      </c>
      <c r="DQ493" s="276" t="s">
        <v>135</v>
      </c>
      <c r="DR493" s="276" t="s">
        <v>135</v>
      </c>
      <c r="DS493" s="276" t="s">
        <v>135</v>
      </c>
      <c r="DT493" s="276" t="s">
        <v>135</v>
      </c>
      <c r="DU493" s="276" t="s">
        <v>135</v>
      </c>
      <c r="DV493" s="276">
        <v>6.3170000000000002</v>
      </c>
      <c r="DW493" s="276" t="s">
        <v>135</v>
      </c>
      <c r="DX493" s="276" t="s">
        <v>135</v>
      </c>
      <c r="DY493" s="276" t="s">
        <v>135</v>
      </c>
      <c r="DZ493" s="276" t="s">
        <v>135</v>
      </c>
      <c r="EA493" s="276">
        <v>5.76</v>
      </c>
      <c r="EB493" s="276" t="s">
        <v>135</v>
      </c>
      <c r="EC493" s="276" t="s">
        <v>135</v>
      </c>
      <c r="ED493" s="276" t="s">
        <v>135</v>
      </c>
      <c r="EE493" s="276">
        <v>16.11</v>
      </c>
      <c r="EF493" s="276" t="s">
        <v>135</v>
      </c>
      <c r="EG493" s="276" t="s">
        <v>135</v>
      </c>
      <c r="EH493" s="276">
        <v>-2.3199999999999998</v>
      </c>
      <c r="EI493" s="276" t="s">
        <v>135</v>
      </c>
      <c r="EJ493" s="276" t="s">
        <v>135</v>
      </c>
      <c r="EK493" s="276" t="s">
        <v>135</v>
      </c>
      <c r="EL493" s="276" t="s">
        <v>135</v>
      </c>
      <c r="EM493" s="276" t="s">
        <v>135</v>
      </c>
      <c r="EN493" s="276">
        <v>6.5049999999999999</v>
      </c>
      <c r="EO493" s="276" t="s">
        <v>135</v>
      </c>
      <c r="EP493" s="276" t="s">
        <v>6977</v>
      </c>
      <c r="EQ493" s="276" t="s">
        <v>6977</v>
      </c>
      <c r="ER493" s="276" t="s">
        <v>6977</v>
      </c>
      <c r="ES493" s="276" t="s">
        <v>6977</v>
      </c>
      <c r="ET493" s="276" t="s">
        <v>6977</v>
      </c>
      <c r="EU493" s="276" t="s">
        <v>6977</v>
      </c>
      <c r="EV493" s="276" t="s">
        <v>6977</v>
      </c>
      <c r="EW493" s="276" t="s">
        <v>6977</v>
      </c>
      <c r="EX493" s="276" t="s">
        <v>6977</v>
      </c>
      <c r="EY493" s="276" t="s">
        <v>6977</v>
      </c>
      <c r="EZ493" s="276" t="s">
        <v>6977</v>
      </c>
      <c r="FA493" s="276" t="s">
        <v>6977</v>
      </c>
      <c r="FB493" s="276" t="s">
        <v>6977</v>
      </c>
      <c r="FC493" s="276" t="s">
        <v>6977</v>
      </c>
      <c r="FD493" s="276" t="s">
        <v>6977</v>
      </c>
      <c r="FE493" s="276" t="s">
        <v>6977</v>
      </c>
      <c r="FF493" s="276" t="s">
        <v>6977</v>
      </c>
      <c r="FG493" s="276" t="s">
        <v>6977</v>
      </c>
      <c r="FH493" s="276" t="s">
        <v>6977</v>
      </c>
      <c r="FI493" s="276" t="s">
        <v>6977</v>
      </c>
      <c r="FJ493" s="276" t="s">
        <v>6977</v>
      </c>
      <c r="FK493" s="276" t="s">
        <v>6977</v>
      </c>
      <c r="FL493" s="276" t="s">
        <v>6977</v>
      </c>
      <c r="FM493" s="276" t="s">
        <v>6977</v>
      </c>
      <c r="FN493" s="276" t="s">
        <v>6977</v>
      </c>
      <c r="FO493" s="276" t="s">
        <v>6977</v>
      </c>
      <c r="FP493" s="276" t="s">
        <v>6977</v>
      </c>
      <c r="FQ493" s="276" t="s">
        <v>6977</v>
      </c>
      <c r="FR493" s="276" t="s">
        <v>6977</v>
      </c>
      <c r="FS493" s="276" t="s">
        <v>6977</v>
      </c>
      <c r="FT493" s="276" t="s">
        <v>6977</v>
      </c>
      <c r="FU493" s="276" t="s">
        <v>6977</v>
      </c>
      <c r="FV493" s="276" t="s">
        <v>6977</v>
      </c>
      <c r="FW493" s="276" t="s">
        <v>6977</v>
      </c>
      <c r="FX493" s="276" t="s">
        <v>6977</v>
      </c>
      <c r="FY493" s="276" t="s">
        <v>6977</v>
      </c>
      <c r="FZ493" s="276" t="s">
        <v>6977</v>
      </c>
      <c r="GA493" s="276" t="s">
        <v>6977</v>
      </c>
      <c r="GB493" s="276" t="s">
        <v>6977</v>
      </c>
      <c r="GC493" s="276" t="s">
        <v>6977</v>
      </c>
      <c r="GD493" s="276" t="s">
        <v>6977</v>
      </c>
      <c r="GE493" s="276" t="s">
        <v>6977</v>
      </c>
      <c r="GF493" s="276" t="s">
        <v>6977</v>
      </c>
      <c r="GG493" s="276" t="s">
        <v>6977</v>
      </c>
      <c r="GH493" s="276" t="s">
        <v>6977</v>
      </c>
      <c r="GI493" s="276" t="s">
        <v>6977</v>
      </c>
      <c r="GJ493" s="276" t="s">
        <v>6977</v>
      </c>
      <c r="GK493" s="276" t="s">
        <v>6977</v>
      </c>
      <c r="GL493" s="276" t="s">
        <v>6977</v>
      </c>
      <c r="GM493" s="276" t="s">
        <v>6977</v>
      </c>
      <c r="GN493" s="276" t="s">
        <v>6977</v>
      </c>
      <c r="GO493" s="276" t="s">
        <v>6977</v>
      </c>
      <c r="GP493" s="276" t="s">
        <v>6977</v>
      </c>
      <c r="GQ493" s="276" t="s">
        <v>6977</v>
      </c>
      <c r="GR493" s="276" t="s">
        <v>6977</v>
      </c>
      <c r="GS493" s="276" t="s">
        <v>6977</v>
      </c>
      <c r="GT493" s="276" t="s">
        <v>6977</v>
      </c>
      <c r="GU493" s="276" t="s">
        <v>6977</v>
      </c>
      <c r="GV493" s="276" t="s">
        <v>6977</v>
      </c>
      <c r="GW493" s="276" t="s">
        <v>6977</v>
      </c>
      <c r="GX493" s="276" t="s">
        <v>6977</v>
      </c>
      <c r="GY493" s="276" t="s">
        <v>6977</v>
      </c>
      <c r="GZ493" s="276" t="s">
        <v>6977</v>
      </c>
      <c r="HA493" s="276" t="s">
        <v>6977</v>
      </c>
      <c r="HB493" s="276" t="s">
        <v>6977</v>
      </c>
      <c r="HC493" s="276" t="s">
        <v>6977</v>
      </c>
      <c r="HD493" s="276" t="s">
        <v>6977</v>
      </c>
      <c r="HE493" s="276" t="s">
        <v>6977</v>
      </c>
      <c r="HF493" s="276" t="s">
        <v>6977</v>
      </c>
      <c r="HG493" s="276" t="s">
        <v>6977</v>
      </c>
      <c r="HH493" s="276" t="s">
        <v>6977</v>
      </c>
      <c r="HI493" s="276" t="s">
        <v>6977</v>
      </c>
      <c r="HJ493" s="276" t="s">
        <v>6977</v>
      </c>
      <c r="HK493" s="276" t="s">
        <v>6977</v>
      </c>
      <c r="HL493" s="276" t="s">
        <v>6977</v>
      </c>
      <c r="HM493" s="276" t="s">
        <v>6977</v>
      </c>
      <c r="HN493" s="276" t="s">
        <v>6977</v>
      </c>
      <c r="HO493" s="276" t="s">
        <v>6977</v>
      </c>
      <c r="HP493" s="276" t="s">
        <v>6977</v>
      </c>
      <c r="HQ493" s="276" t="s">
        <v>6977</v>
      </c>
    </row>
    <row r="494" spans="3:225">
      <c r="C494" s="229"/>
      <c r="D494" s="212" t="s">
        <v>7318</v>
      </c>
      <c r="F494" s="235"/>
      <c r="G494" s="260" t="s">
        <v>7219</v>
      </c>
      <c r="H494" s="261" t="s">
        <v>7219</v>
      </c>
      <c r="I494" s="263" t="s">
        <v>7219</v>
      </c>
      <c r="J494" s="276" t="s">
        <v>7219</v>
      </c>
      <c r="K494" s="276" t="s">
        <v>7219</v>
      </c>
      <c r="L494" s="276" t="s">
        <v>7219</v>
      </c>
      <c r="M494" s="276" t="s">
        <v>7219</v>
      </c>
      <c r="N494" s="276" t="s">
        <v>7219</v>
      </c>
      <c r="O494" s="276" t="s">
        <v>7219</v>
      </c>
      <c r="P494" s="276" t="s">
        <v>7219</v>
      </c>
      <c r="Q494" s="276" t="s">
        <v>7219</v>
      </c>
      <c r="R494" s="276" t="s">
        <v>7219</v>
      </c>
      <c r="S494" s="276" t="s">
        <v>7219</v>
      </c>
      <c r="T494" s="276" t="s">
        <v>7219</v>
      </c>
      <c r="U494" s="276" t="s">
        <v>7219</v>
      </c>
      <c r="V494" s="276" t="s">
        <v>7219</v>
      </c>
      <c r="W494" s="276" t="s">
        <v>7219</v>
      </c>
      <c r="X494" s="276" t="s">
        <v>7219</v>
      </c>
      <c r="Y494" s="276" t="s">
        <v>7219</v>
      </c>
      <c r="Z494" s="276" t="s">
        <v>7219</v>
      </c>
      <c r="AA494" s="276" t="s">
        <v>7219</v>
      </c>
      <c r="AB494" s="276" t="s">
        <v>7219</v>
      </c>
      <c r="AC494" s="276" t="s">
        <v>7219</v>
      </c>
      <c r="AD494" s="276" t="s">
        <v>7219</v>
      </c>
      <c r="AE494" s="276" t="s">
        <v>7219</v>
      </c>
      <c r="AF494" s="276" t="s">
        <v>7219</v>
      </c>
      <c r="AG494" s="276" t="s">
        <v>7219</v>
      </c>
      <c r="AH494" s="276" t="s">
        <v>7219</v>
      </c>
      <c r="AI494" s="276" t="s">
        <v>7219</v>
      </c>
      <c r="AJ494" s="276" t="s">
        <v>7219</v>
      </c>
      <c r="AK494" s="276" t="s">
        <v>7219</v>
      </c>
      <c r="AL494" s="276" t="s">
        <v>7219</v>
      </c>
      <c r="AM494" s="276" t="s">
        <v>7219</v>
      </c>
      <c r="AN494" s="276" t="s">
        <v>7219</v>
      </c>
      <c r="AO494" s="276" t="s">
        <v>7219</v>
      </c>
      <c r="AP494" s="276" t="s">
        <v>7219</v>
      </c>
      <c r="AQ494" s="276" t="s">
        <v>7219</v>
      </c>
      <c r="AR494" s="276" t="s">
        <v>7219</v>
      </c>
      <c r="AS494" s="276" t="s">
        <v>7219</v>
      </c>
      <c r="AT494" s="276" t="s">
        <v>7219</v>
      </c>
      <c r="AU494" s="276" t="s">
        <v>7219</v>
      </c>
      <c r="AV494" s="276" t="s">
        <v>7219</v>
      </c>
      <c r="AW494" s="276" t="s">
        <v>7219</v>
      </c>
      <c r="AX494" s="276" t="s">
        <v>7219</v>
      </c>
      <c r="AY494" s="276" t="s">
        <v>7219</v>
      </c>
      <c r="AZ494" s="276" t="s">
        <v>7219</v>
      </c>
      <c r="BA494" s="276" t="s">
        <v>7219</v>
      </c>
      <c r="BB494" s="276" t="s">
        <v>7219</v>
      </c>
      <c r="BC494" s="276" t="s">
        <v>7219</v>
      </c>
      <c r="BD494" s="276" t="s">
        <v>7219</v>
      </c>
      <c r="BE494" s="276" t="s">
        <v>7219</v>
      </c>
      <c r="BF494" s="276" t="s">
        <v>7219</v>
      </c>
      <c r="BG494" s="276" t="s">
        <v>7219</v>
      </c>
      <c r="BH494" s="276" t="s">
        <v>7219</v>
      </c>
      <c r="BI494" s="276" t="s">
        <v>7219</v>
      </c>
      <c r="BJ494" s="276" t="s">
        <v>7219</v>
      </c>
      <c r="BK494" s="276" t="s">
        <v>7219</v>
      </c>
      <c r="BL494" s="276" t="s">
        <v>7219</v>
      </c>
      <c r="BM494" s="276" t="s">
        <v>7219</v>
      </c>
      <c r="BN494" s="276" t="s">
        <v>7219</v>
      </c>
      <c r="BO494" s="276" t="s">
        <v>7219</v>
      </c>
      <c r="BP494" s="276" t="s">
        <v>7219</v>
      </c>
      <c r="BQ494" s="276" t="s">
        <v>7219</v>
      </c>
      <c r="BR494" s="276" t="s">
        <v>7219</v>
      </c>
      <c r="BS494" s="276" t="s">
        <v>7219</v>
      </c>
      <c r="BT494" s="276" t="s">
        <v>7219</v>
      </c>
      <c r="BU494" s="276" t="s">
        <v>7219</v>
      </c>
      <c r="BV494" s="276" t="s">
        <v>7219</v>
      </c>
      <c r="BW494" s="276" t="s">
        <v>7219</v>
      </c>
      <c r="BX494" s="276" t="s">
        <v>7219</v>
      </c>
      <c r="BY494" s="276" t="s">
        <v>7219</v>
      </c>
      <c r="BZ494" s="276" t="s">
        <v>7219</v>
      </c>
      <c r="CA494" s="276" t="s">
        <v>7219</v>
      </c>
      <c r="CB494" s="276" t="s">
        <v>7219</v>
      </c>
      <c r="CC494" s="276" t="s">
        <v>7219</v>
      </c>
      <c r="CD494" s="276" t="s">
        <v>7219</v>
      </c>
      <c r="CE494" s="276" t="s">
        <v>7219</v>
      </c>
      <c r="CF494" s="276" t="s">
        <v>7219</v>
      </c>
      <c r="CG494" s="276" t="s">
        <v>7219</v>
      </c>
      <c r="CH494" s="276" t="s">
        <v>7219</v>
      </c>
      <c r="CI494" s="276" t="s">
        <v>7219</v>
      </c>
      <c r="CJ494" s="276" t="s">
        <v>7219</v>
      </c>
      <c r="CK494" s="276" t="s">
        <v>7219</v>
      </c>
      <c r="CL494" s="276" t="s">
        <v>7219</v>
      </c>
      <c r="CM494" s="276" t="s">
        <v>7219</v>
      </c>
      <c r="CN494" s="276" t="s">
        <v>7219</v>
      </c>
      <c r="CO494" s="276" t="s">
        <v>7219</v>
      </c>
      <c r="CP494" s="276" t="s">
        <v>7219</v>
      </c>
      <c r="CQ494" s="276" t="s">
        <v>7219</v>
      </c>
      <c r="CR494" s="276" t="s">
        <v>7219</v>
      </c>
      <c r="CS494" s="276" t="s">
        <v>7219</v>
      </c>
      <c r="CT494" s="276" t="s">
        <v>7219</v>
      </c>
      <c r="CU494" s="276" t="s">
        <v>7219</v>
      </c>
      <c r="CV494" s="276" t="s">
        <v>7219</v>
      </c>
      <c r="CW494" s="276" t="s">
        <v>7219</v>
      </c>
      <c r="CX494" s="276" t="s">
        <v>7219</v>
      </c>
      <c r="CY494" s="276" t="s">
        <v>7219</v>
      </c>
      <c r="CZ494" s="276" t="s">
        <v>7219</v>
      </c>
      <c r="DA494" s="276" t="s">
        <v>7219</v>
      </c>
      <c r="DB494" s="276" t="s">
        <v>7219</v>
      </c>
      <c r="DC494" s="276" t="s">
        <v>7219</v>
      </c>
      <c r="DD494" s="276" t="s">
        <v>7219</v>
      </c>
      <c r="DE494" s="276" t="s">
        <v>7219</v>
      </c>
      <c r="DF494" s="276" t="s">
        <v>7219</v>
      </c>
      <c r="DG494" s="276" t="s">
        <v>7219</v>
      </c>
      <c r="DH494" s="276" t="s">
        <v>7219</v>
      </c>
      <c r="DI494" s="276" t="s">
        <v>7219</v>
      </c>
      <c r="DJ494" s="276" t="s">
        <v>7219</v>
      </c>
      <c r="DK494" s="276" t="s">
        <v>7219</v>
      </c>
      <c r="DL494" s="276" t="s">
        <v>7219</v>
      </c>
      <c r="DM494" s="276" t="s">
        <v>7219</v>
      </c>
      <c r="DN494" s="276" t="s">
        <v>7219</v>
      </c>
      <c r="DO494" s="276" t="s">
        <v>7219</v>
      </c>
      <c r="DP494" s="276" t="s">
        <v>7219</v>
      </c>
      <c r="DQ494" s="276" t="s">
        <v>7219</v>
      </c>
      <c r="DR494" s="276" t="s">
        <v>7219</v>
      </c>
      <c r="DS494" s="276" t="s">
        <v>7219</v>
      </c>
      <c r="DT494" s="276" t="s">
        <v>7219</v>
      </c>
      <c r="DU494" s="276" t="s">
        <v>7219</v>
      </c>
      <c r="DV494" s="276" t="s">
        <v>7219</v>
      </c>
      <c r="DW494" s="276" t="s">
        <v>7219</v>
      </c>
      <c r="DX494" s="276" t="s">
        <v>7219</v>
      </c>
      <c r="DY494" s="276" t="s">
        <v>7219</v>
      </c>
      <c r="DZ494" s="276" t="s">
        <v>7219</v>
      </c>
      <c r="EA494" s="276" t="s">
        <v>7219</v>
      </c>
      <c r="EB494" s="276" t="s">
        <v>7219</v>
      </c>
      <c r="EC494" s="276" t="s">
        <v>7219</v>
      </c>
      <c r="ED494" s="276" t="s">
        <v>7219</v>
      </c>
      <c r="EE494" s="276" t="s">
        <v>7219</v>
      </c>
      <c r="EF494" s="276" t="s">
        <v>7219</v>
      </c>
      <c r="EG494" s="276" t="s">
        <v>7219</v>
      </c>
      <c r="EH494" s="276" t="s">
        <v>7219</v>
      </c>
      <c r="EI494" s="276" t="s">
        <v>7219</v>
      </c>
      <c r="EJ494" s="276" t="s">
        <v>7219</v>
      </c>
      <c r="EK494" s="276" t="s">
        <v>7219</v>
      </c>
      <c r="EL494" s="276" t="s">
        <v>7219</v>
      </c>
      <c r="EM494" s="276" t="s">
        <v>7219</v>
      </c>
      <c r="EN494" s="276" t="s">
        <v>7219</v>
      </c>
      <c r="EO494" s="276" t="s">
        <v>7219</v>
      </c>
      <c r="EP494" s="276" t="s">
        <v>7219</v>
      </c>
      <c r="EQ494" s="276" t="s">
        <v>7219</v>
      </c>
      <c r="ER494" s="276" t="s">
        <v>7219</v>
      </c>
      <c r="ES494" s="276" t="s">
        <v>7219</v>
      </c>
      <c r="ET494" s="276" t="s">
        <v>7219</v>
      </c>
      <c r="EU494" s="276" t="s">
        <v>7219</v>
      </c>
      <c r="EV494" s="276" t="s">
        <v>7219</v>
      </c>
      <c r="EW494" s="276" t="s">
        <v>7219</v>
      </c>
      <c r="EX494" s="276" t="s">
        <v>7219</v>
      </c>
      <c r="EY494" s="276" t="s">
        <v>7219</v>
      </c>
      <c r="EZ494" s="276" t="s">
        <v>7219</v>
      </c>
      <c r="FA494" s="276" t="s">
        <v>7219</v>
      </c>
      <c r="FB494" s="276" t="s">
        <v>7219</v>
      </c>
      <c r="FC494" s="276" t="s">
        <v>7219</v>
      </c>
      <c r="FD494" s="276" t="s">
        <v>7219</v>
      </c>
      <c r="FE494" s="276" t="s">
        <v>7219</v>
      </c>
      <c r="FF494" s="276" t="s">
        <v>7219</v>
      </c>
      <c r="FG494" s="276" t="s">
        <v>7219</v>
      </c>
      <c r="FH494" s="276" t="s">
        <v>7219</v>
      </c>
      <c r="FI494" s="276" t="s">
        <v>7219</v>
      </c>
      <c r="FJ494" s="276" t="s">
        <v>7219</v>
      </c>
      <c r="FK494" s="276" t="s">
        <v>7219</v>
      </c>
      <c r="FL494" s="276" t="s">
        <v>7219</v>
      </c>
      <c r="FM494" s="276" t="s">
        <v>7219</v>
      </c>
      <c r="FN494" s="276" t="s">
        <v>7219</v>
      </c>
      <c r="FO494" s="276" t="s">
        <v>7219</v>
      </c>
      <c r="FP494" s="276" t="s">
        <v>7219</v>
      </c>
      <c r="FQ494" s="276" t="s">
        <v>7219</v>
      </c>
      <c r="FR494" s="276" t="s">
        <v>7219</v>
      </c>
      <c r="FS494" s="276" t="s">
        <v>7219</v>
      </c>
      <c r="FT494" s="276" t="s">
        <v>7219</v>
      </c>
      <c r="FU494" s="276" t="s">
        <v>7219</v>
      </c>
      <c r="FV494" s="276" t="s">
        <v>7219</v>
      </c>
      <c r="FW494" s="276" t="s">
        <v>7219</v>
      </c>
      <c r="FX494" s="276" t="s">
        <v>7219</v>
      </c>
      <c r="FY494" s="276" t="s">
        <v>7219</v>
      </c>
      <c r="FZ494" s="276" t="s">
        <v>7219</v>
      </c>
      <c r="GA494" s="276" t="s">
        <v>7219</v>
      </c>
      <c r="GB494" s="276" t="s">
        <v>7219</v>
      </c>
      <c r="GC494" s="276" t="s">
        <v>7219</v>
      </c>
      <c r="GD494" s="276" t="s">
        <v>7219</v>
      </c>
      <c r="GE494" s="276" t="s">
        <v>7219</v>
      </c>
      <c r="GF494" s="276" t="s">
        <v>7219</v>
      </c>
      <c r="GG494" s="276" t="s">
        <v>7219</v>
      </c>
      <c r="GH494" s="276" t="s">
        <v>7219</v>
      </c>
      <c r="GI494" s="276" t="s">
        <v>7219</v>
      </c>
      <c r="GJ494" s="276" t="s">
        <v>7219</v>
      </c>
      <c r="GK494" s="276" t="s">
        <v>7219</v>
      </c>
      <c r="GL494" s="276" t="s">
        <v>7219</v>
      </c>
      <c r="GM494" s="276" t="s">
        <v>7219</v>
      </c>
      <c r="GN494" s="276" t="s">
        <v>7219</v>
      </c>
      <c r="GO494" s="276" t="s">
        <v>7219</v>
      </c>
      <c r="GP494" s="276" t="s">
        <v>7219</v>
      </c>
      <c r="GQ494" s="276" t="s">
        <v>7219</v>
      </c>
      <c r="GR494" s="276" t="s">
        <v>7219</v>
      </c>
      <c r="GS494" s="276" t="s">
        <v>7219</v>
      </c>
      <c r="GT494" s="276" t="s">
        <v>7219</v>
      </c>
      <c r="GU494" s="276" t="s">
        <v>7219</v>
      </c>
      <c r="GV494" s="276" t="s">
        <v>7219</v>
      </c>
      <c r="GW494" s="276" t="s">
        <v>7219</v>
      </c>
      <c r="GX494" s="276" t="s">
        <v>7219</v>
      </c>
      <c r="GY494" s="276" t="s">
        <v>7219</v>
      </c>
      <c r="GZ494" s="276" t="s">
        <v>7219</v>
      </c>
      <c r="HA494" s="276" t="s">
        <v>7219</v>
      </c>
      <c r="HB494" s="276" t="s">
        <v>7219</v>
      </c>
      <c r="HC494" s="276" t="s">
        <v>7219</v>
      </c>
      <c r="HD494" s="276" t="s">
        <v>7219</v>
      </c>
      <c r="HE494" s="276" t="s">
        <v>7219</v>
      </c>
      <c r="HF494" s="276" t="s">
        <v>7219</v>
      </c>
      <c r="HG494" s="276" t="s">
        <v>7219</v>
      </c>
      <c r="HH494" s="276" t="s">
        <v>7219</v>
      </c>
      <c r="HI494" s="276" t="s">
        <v>7219</v>
      </c>
      <c r="HJ494" s="276" t="s">
        <v>7219</v>
      </c>
      <c r="HK494" s="276" t="s">
        <v>7219</v>
      </c>
      <c r="HL494" s="276" t="s">
        <v>7219</v>
      </c>
      <c r="HM494" s="276" t="s">
        <v>7219</v>
      </c>
      <c r="HN494" s="276" t="s">
        <v>7219</v>
      </c>
      <c r="HO494" s="276" t="s">
        <v>7219</v>
      </c>
      <c r="HP494" s="276" t="s">
        <v>7219</v>
      </c>
      <c r="HQ494" s="276" t="s">
        <v>7219</v>
      </c>
    </row>
    <row r="495" spans="3:225">
      <c r="C495" s="229"/>
      <c r="E495" s="229" t="s">
        <v>7204</v>
      </c>
      <c r="F495" s="235" t="s">
        <v>7319</v>
      </c>
      <c r="G495" s="260" t="s">
        <v>7206</v>
      </c>
      <c r="H495" s="261" t="s">
        <v>7207</v>
      </c>
      <c r="I495" s="263">
        <v>-0.24</v>
      </c>
      <c r="J495" s="276">
        <v>4.26</v>
      </c>
      <c r="K495" s="276">
        <v>-0.16</v>
      </c>
      <c r="L495" s="276" t="s">
        <v>135</v>
      </c>
      <c r="M495" s="276">
        <v>0.27960000000000002</v>
      </c>
      <c r="N495" s="276">
        <v>3.71</v>
      </c>
      <c r="O495" s="276">
        <v>2.82</v>
      </c>
      <c r="P495" s="276">
        <v>-0.13</v>
      </c>
      <c r="Q495" s="276">
        <v>-7.12</v>
      </c>
      <c r="R495" s="276">
        <v>-0.4</v>
      </c>
      <c r="S495" s="276">
        <v>179.63</v>
      </c>
      <c r="T495" s="276">
        <v>-1.2218</v>
      </c>
      <c r="U495" s="276">
        <v>-0.36</v>
      </c>
      <c r="V495" s="276">
        <v>-0.09</v>
      </c>
      <c r="W495" s="276">
        <v>-74.680000000000007</v>
      </c>
      <c r="X495" s="276">
        <v>-0.16209999999999999</v>
      </c>
      <c r="Y495" s="276">
        <v>0.1</v>
      </c>
      <c r="Z495" s="276" t="s">
        <v>135</v>
      </c>
      <c r="AA495" s="276">
        <v>0.19</v>
      </c>
      <c r="AB495" s="276" t="s">
        <v>135</v>
      </c>
      <c r="AC495" s="276">
        <v>0</v>
      </c>
      <c r="AD495" s="276" t="s">
        <v>135</v>
      </c>
      <c r="AE495" s="276">
        <v>34.78</v>
      </c>
      <c r="AF495" s="276">
        <v>0.30499999999999999</v>
      </c>
      <c r="AG495" s="276">
        <v>9.8000000000000004E-2</v>
      </c>
      <c r="AH495" s="276" t="s">
        <v>135</v>
      </c>
      <c r="AI495" s="276">
        <v>0.79200000000000004</v>
      </c>
      <c r="AJ495" s="276">
        <v>1683</v>
      </c>
      <c r="AK495" s="276">
        <v>6.13E-2</v>
      </c>
      <c r="AL495" s="276">
        <v>140</v>
      </c>
      <c r="AM495" s="276">
        <v>20.18</v>
      </c>
      <c r="AN495" s="276">
        <v>39.26</v>
      </c>
      <c r="AO495" s="276">
        <v>0.79010000000000002</v>
      </c>
      <c r="AP495" s="276" t="s">
        <v>135</v>
      </c>
      <c r="AQ495" s="276" t="s">
        <v>135</v>
      </c>
      <c r="AR495" s="276">
        <v>-9</v>
      </c>
      <c r="AS495" s="276">
        <v>2.89</v>
      </c>
      <c r="AT495" s="276">
        <v>6.01</v>
      </c>
      <c r="AU495" s="276">
        <v>-1.19</v>
      </c>
      <c r="AV495" s="276">
        <v>0.122</v>
      </c>
      <c r="AW495" s="276" t="s">
        <v>135</v>
      </c>
      <c r="AX495" s="276" t="s">
        <v>135</v>
      </c>
      <c r="AY495" s="276">
        <v>0.27479999999999999</v>
      </c>
      <c r="AZ495" s="276">
        <v>-2.94</v>
      </c>
      <c r="BA495" s="276">
        <v>-0.2</v>
      </c>
      <c r="BB495" s="276">
        <v>-76</v>
      </c>
      <c r="BC495" s="276">
        <v>2816</v>
      </c>
      <c r="BD495" s="276" t="s">
        <v>135</v>
      </c>
      <c r="BE495" s="276">
        <v>11.445</v>
      </c>
      <c r="BF495" s="276">
        <v>-0.42</v>
      </c>
      <c r="BG495" s="276">
        <v>0.14000000000000001</v>
      </c>
      <c r="BH495" s="276" t="s">
        <v>135</v>
      </c>
      <c r="BI495" s="276">
        <v>9.2899999999999991</v>
      </c>
      <c r="BJ495" s="276" t="s">
        <v>135</v>
      </c>
      <c r="BK495" s="276">
        <v>-0.64529999999999998</v>
      </c>
      <c r="BL495" s="276" t="s">
        <v>135</v>
      </c>
      <c r="BM495" s="276">
        <v>0.83</v>
      </c>
      <c r="BN495" s="276">
        <v>53.293300000000002</v>
      </c>
      <c r="BO495" s="276">
        <v>362</v>
      </c>
      <c r="BP495" s="276">
        <v>0.40239999999999998</v>
      </c>
      <c r="BQ495" s="276">
        <v>-1516</v>
      </c>
      <c r="BR495" s="276">
        <v>36.123199999999997</v>
      </c>
      <c r="BS495" s="276">
        <v>0.3</v>
      </c>
      <c r="BT495" s="276">
        <v>-278</v>
      </c>
      <c r="BU495" s="276">
        <v>217</v>
      </c>
      <c r="BV495" s="276">
        <v>0.31</v>
      </c>
      <c r="BW495" s="276">
        <v>5.4749999999999996</v>
      </c>
      <c r="BX495" s="276" t="s">
        <v>135</v>
      </c>
      <c r="BY495" s="276" t="s">
        <v>135</v>
      </c>
      <c r="BZ495" s="276" t="s">
        <v>135</v>
      </c>
      <c r="CA495" s="276">
        <v>-0.5575</v>
      </c>
      <c r="CB495" s="276" t="s">
        <v>135</v>
      </c>
      <c r="CC495" s="276">
        <v>-9.5999999999999992E-3</v>
      </c>
      <c r="CD495" s="276">
        <v>0.16769999999999999</v>
      </c>
      <c r="CE495" s="276">
        <v>0</v>
      </c>
      <c r="CF495" s="276" t="s">
        <v>135</v>
      </c>
      <c r="CG495" s="276">
        <v>54</v>
      </c>
      <c r="CH495" s="276">
        <v>2.4799999999999999E-2</v>
      </c>
      <c r="CI495" s="276">
        <v>-1.5</v>
      </c>
      <c r="CJ495" s="276">
        <v>-22.4</v>
      </c>
      <c r="CK495" s="276">
        <v>-0.12</v>
      </c>
      <c r="CL495" s="276">
        <v>105.71429999999999</v>
      </c>
      <c r="CM495" s="276" t="s">
        <v>135</v>
      </c>
      <c r="CN495" s="276">
        <v>-0.09</v>
      </c>
      <c r="CO495" s="276">
        <v>-7.0000000000000007E-2</v>
      </c>
      <c r="CP495" s="276">
        <v>-2.5427999999999997</v>
      </c>
      <c r="CQ495" s="276" t="s">
        <v>135</v>
      </c>
      <c r="CR495" s="276" t="s">
        <v>135</v>
      </c>
      <c r="CS495" s="276">
        <v>0.25</v>
      </c>
      <c r="CT495" s="276">
        <v>953</v>
      </c>
      <c r="CU495" s="276" t="s">
        <v>135</v>
      </c>
      <c r="CV495" s="276">
        <v>0.26</v>
      </c>
      <c r="CW495" s="276">
        <v>943.5</v>
      </c>
      <c r="CX495" s="276">
        <v>0.43219999999999997</v>
      </c>
      <c r="CY495" s="276">
        <v>83</v>
      </c>
      <c r="CZ495" s="276" t="s">
        <v>135</v>
      </c>
      <c r="DA495" s="276">
        <v>-1.9702999999999999</v>
      </c>
      <c r="DB495" s="276">
        <v>-44.14</v>
      </c>
      <c r="DC495" s="276" t="s">
        <v>135</v>
      </c>
      <c r="DD495" s="276">
        <v>-6.9099999999999995E-2</v>
      </c>
      <c r="DE495" s="276">
        <v>0.30859999999999999</v>
      </c>
      <c r="DF495" s="276">
        <v>0.36309999999999998</v>
      </c>
      <c r="DG495" s="276">
        <v>-330</v>
      </c>
      <c r="DH495" s="276">
        <v>-0.09</v>
      </c>
      <c r="DI495" s="276">
        <v>-123.8</v>
      </c>
      <c r="DJ495" s="276">
        <v>-2.8999999999999998E-3</v>
      </c>
      <c r="DK495" s="276">
        <v>-4.835</v>
      </c>
      <c r="DL495" s="276" t="s">
        <v>135</v>
      </c>
      <c r="DM495" s="276">
        <v>-1.81</v>
      </c>
      <c r="DN495" s="276" t="s">
        <v>135</v>
      </c>
      <c r="DO495" s="276" t="s">
        <v>135</v>
      </c>
      <c r="DP495" s="276">
        <v>1.7233000000000001</v>
      </c>
      <c r="DQ495" s="276" t="s">
        <v>135</v>
      </c>
      <c r="DR495" s="276" t="s">
        <v>135</v>
      </c>
      <c r="DS495" s="276">
        <v>0.28000000000000003</v>
      </c>
      <c r="DT495" s="276">
        <v>-0.4582</v>
      </c>
      <c r="DU495" s="276" t="s">
        <v>135</v>
      </c>
      <c r="DV495" s="276" t="s">
        <v>135</v>
      </c>
      <c r="DW495" s="276">
        <v>505.12799999999999</v>
      </c>
      <c r="DX495" s="276" t="s">
        <v>135</v>
      </c>
      <c r="DY495" s="276">
        <v>268</v>
      </c>
      <c r="DZ495" s="276" t="s">
        <v>135</v>
      </c>
      <c r="EA495" s="276" t="s">
        <v>135</v>
      </c>
      <c r="EB495" s="276" t="s">
        <v>135</v>
      </c>
      <c r="EC495" s="276">
        <v>-2.5999999999999999E-2</v>
      </c>
      <c r="ED495" s="276">
        <v>1.59</v>
      </c>
      <c r="EE495" s="276" t="s">
        <v>135</v>
      </c>
      <c r="EF495" s="276" t="s">
        <v>135</v>
      </c>
      <c r="EG495" s="276" t="s">
        <v>135</v>
      </c>
      <c r="EH495" s="276" t="s">
        <v>135</v>
      </c>
      <c r="EI495" s="276" t="s">
        <v>135</v>
      </c>
      <c r="EJ495" s="276" t="s">
        <v>135</v>
      </c>
      <c r="EK495" s="276">
        <v>0.27</v>
      </c>
      <c r="EL495" s="276">
        <v>3.7600000000000001E-2</v>
      </c>
      <c r="EM495" s="276">
        <v>-7.5999999999999998E-2</v>
      </c>
      <c r="EN495" s="276">
        <v>-1.03</v>
      </c>
      <c r="EO495" s="276">
        <v>0</v>
      </c>
      <c r="EP495" s="276" t="s">
        <v>6977</v>
      </c>
      <c r="EQ495" s="276" t="s">
        <v>6977</v>
      </c>
      <c r="ER495" s="276" t="s">
        <v>6977</v>
      </c>
      <c r="ES495" s="276" t="s">
        <v>6977</v>
      </c>
      <c r="ET495" s="276" t="s">
        <v>6977</v>
      </c>
      <c r="EU495" s="276" t="s">
        <v>6977</v>
      </c>
      <c r="EV495" s="276" t="s">
        <v>6977</v>
      </c>
      <c r="EW495" s="276" t="s">
        <v>6977</v>
      </c>
      <c r="EX495" s="276" t="s">
        <v>6977</v>
      </c>
      <c r="EY495" s="276" t="s">
        <v>6977</v>
      </c>
      <c r="EZ495" s="276" t="s">
        <v>6977</v>
      </c>
      <c r="FA495" s="276" t="s">
        <v>6977</v>
      </c>
      <c r="FB495" s="276" t="s">
        <v>6977</v>
      </c>
      <c r="FC495" s="276" t="s">
        <v>6977</v>
      </c>
      <c r="FD495" s="276" t="s">
        <v>6977</v>
      </c>
      <c r="FE495" s="276" t="s">
        <v>6977</v>
      </c>
      <c r="FF495" s="276" t="s">
        <v>6977</v>
      </c>
      <c r="FG495" s="276" t="s">
        <v>6977</v>
      </c>
      <c r="FH495" s="276" t="s">
        <v>6977</v>
      </c>
      <c r="FI495" s="276" t="s">
        <v>6977</v>
      </c>
      <c r="FJ495" s="276" t="s">
        <v>6977</v>
      </c>
      <c r="FK495" s="276" t="s">
        <v>6977</v>
      </c>
      <c r="FL495" s="276" t="s">
        <v>6977</v>
      </c>
      <c r="FM495" s="276" t="s">
        <v>6977</v>
      </c>
      <c r="FN495" s="276" t="s">
        <v>6977</v>
      </c>
      <c r="FO495" s="276" t="s">
        <v>6977</v>
      </c>
      <c r="FP495" s="276" t="s">
        <v>6977</v>
      </c>
      <c r="FQ495" s="276" t="s">
        <v>6977</v>
      </c>
      <c r="FR495" s="276" t="s">
        <v>6977</v>
      </c>
      <c r="FS495" s="276" t="s">
        <v>6977</v>
      </c>
      <c r="FT495" s="276" t="s">
        <v>6977</v>
      </c>
      <c r="FU495" s="276" t="s">
        <v>6977</v>
      </c>
      <c r="FV495" s="276" t="s">
        <v>6977</v>
      </c>
      <c r="FW495" s="276" t="s">
        <v>6977</v>
      </c>
      <c r="FX495" s="276" t="s">
        <v>6977</v>
      </c>
      <c r="FY495" s="276" t="s">
        <v>6977</v>
      </c>
      <c r="FZ495" s="276" t="s">
        <v>6977</v>
      </c>
      <c r="GA495" s="276" t="s">
        <v>6977</v>
      </c>
      <c r="GB495" s="276" t="s">
        <v>6977</v>
      </c>
      <c r="GC495" s="276" t="s">
        <v>6977</v>
      </c>
      <c r="GD495" s="276" t="s">
        <v>6977</v>
      </c>
      <c r="GE495" s="276" t="s">
        <v>6977</v>
      </c>
      <c r="GF495" s="276" t="s">
        <v>6977</v>
      </c>
      <c r="GG495" s="276" t="s">
        <v>6977</v>
      </c>
      <c r="GH495" s="276" t="s">
        <v>6977</v>
      </c>
      <c r="GI495" s="276" t="s">
        <v>6977</v>
      </c>
      <c r="GJ495" s="276" t="s">
        <v>6977</v>
      </c>
      <c r="GK495" s="276" t="s">
        <v>6977</v>
      </c>
      <c r="GL495" s="276" t="s">
        <v>6977</v>
      </c>
      <c r="GM495" s="276" t="s">
        <v>6977</v>
      </c>
      <c r="GN495" s="276" t="s">
        <v>6977</v>
      </c>
      <c r="GO495" s="276" t="s">
        <v>6977</v>
      </c>
      <c r="GP495" s="276" t="s">
        <v>6977</v>
      </c>
      <c r="GQ495" s="276" t="s">
        <v>6977</v>
      </c>
      <c r="GR495" s="276" t="s">
        <v>6977</v>
      </c>
      <c r="GS495" s="276" t="s">
        <v>6977</v>
      </c>
      <c r="GT495" s="276" t="s">
        <v>6977</v>
      </c>
      <c r="GU495" s="276" t="s">
        <v>6977</v>
      </c>
      <c r="GV495" s="276" t="s">
        <v>6977</v>
      </c>
      <c r="GW495" s="276" t="s">
        <v>6977</v>
      </c>
      <c r="GX495" s="276" t="s">
        <v>6977</v>
      </c>
      <c r="GY495" s="276" t="s">
        <v>6977</v>
      </c>
      <c r="GZ495" s="276" t="s">
        <v>6977</v>
      </c>
      <c r="HA495" s="276" t="s">
        <v>6977</v>
      </c>
      <c r="HB495" s="276" t="s">
        <v>6977</v>
      </c>
      <c r="HC495" s="276" t="s">
        <v>6977</v>
      </c>
      <c r="HD495" s="276" t="s">
        <v>6977</v>
      </c>
      <c r="HE495" s="276" t="s">
        <v>6977</v>
      </c>
      <c r="HF495" s="276" t="s">
        <v>6977</v>
      </c>
      <c r="HG495" s="276" t="s">
        <v>6977</v>
      </c>
      <c r="HH495" s="276" t="s">
        <v>6977</v>
      </c>
      <c r="HI495" s="276" t="s">
        <v>6977</v>
      </c>
      <c r="HJ495" s="276" t="s">
        <v>6977</v>
      </c>
      <c r="HK495" s="276" t="s">
        <v>6977</v>
      </c>
      <c r="HL495" s="276" t="s">
        <v>6977</v>
      </c>
      <c r="HM495" s="276" t="s">
        <v>6977</v>
      </c>
      <c r="HN495" s="276" t="s">
        <v>6977</v>
      </c>
      <c r="HO495" s="276" t="s">
        <v>6977</v>
      </c>
      <c r="HP495" s="276" t="s">
        <v>6977</v>
      </c>
      <c r="HQ495" s="276" t="s">
        <v>6977</v>
      </c>
    </row>
    <row r="496" spans="3:225">
      <c r="C496" s="229"/>
      <c r="E496" s="229" t="s">
        <v>7208</v>
      </c>
      <c r="F496" s="235" t="s">
        <v>7319</v>
      </c>
      <c r="G496" s="260" t="s">
        <v>7206</v>
      </c>
      <c r="H496" s="261" t="s">
        <v>7207</v>
      </c>
      <c r="I496" s="263">
        <v>-0.54</v>
      </c>
      <c r="J496" s="276">
        <v>4.93</v>
      </c>
      <c r="K496" s="276">
        <v>-0.38</v>
      </c>
      <c r="L496" s="276" t="s">
        <v>135</v>
      </c>
      <c r="M496" s="276">
        <v>-1.8599999999999998E-2</v>
      </c>
      <c r="N496" s="276">
        <v>-0.17</v>
      </c>
      <c r="O496" s="276" t="s">
        <v>135</v>
      </c>
      <c r="P496" s="276">
        <v>-0.01</v>
      </c>
      <c r="Q496" s="276">
        <v>-6.08</v>
      </c>
      <c r="R496" s="276">
        <v>-2.2999999999999998</v>
      </c>
      <c r="S496" s="276">
        <v>187.01</v>
      </c>
      <c r="T496" s="276">
        <v>-1.65</v>
      </c>
      <c r="U496" s="276">
        <v>-0.09</v>
      </c>
      <c r="V496" s="276">
        <v>-0.03</v>
      </c>
      <c r="W496" s="276">
        <v>82.02</v>
      </c>
      <c r="X496" s="276" t="s">
        <v>135</v>
      </c>
      <c r="Y496" s="276">
        <v>7.0000000000000007E-2</v>
      </c>
      <c r="Z496" s="276" t="s">
        <v>135</v>
      </c>
      <c r="AA496" s="276">
        <v>0.18</v>
      </c>
      <c r="AB496" s="276" t="s">
        <v>135</v>
      </c>
      <c r="AC496" s="276">
        <v>0</v>
      </c>
      <c r="AD496" s="276" t="s">
        <v>135</v>
      </c>
      <c r="AE496" s="276">
        <v>47.74</v>
      </c>
      <c r="AF496" s="276">
        <v>0.2</v>
      </c>
      <c r="AG496" s="276">
        <v>-8.6999999999999994E-2</v>
      </c>
      <c r="AH496" s="276" t="s">
        <v>135</v>
      </c>
      <c r="AI496" s="276">
        <v>0</v>
      </c>
      <c r="AJ496" s="276">
        <v>1874</v>
      </c>
      <c r="AK496" s="276">
        <v>-1.2030000000000001</v>
      </c>
      <c r="AL496" s="276">
        <v>378.57139999999998</v>
      </c>
      <c r="AM496" s="276">
        <v>-90.42</v>
      </c>
      <c r="AN496" s="276">
        <v>80.92</v>
      </c>
      <c r="AO496" s="276">
        <v>0.97070000000000001</v>
      </c>
      <c r="AP496" s="276" t="s">
        <v>135</v>
      </c>
      <c r="AQ496" s="276" t="s">
        <v>135</v>
      </c>
      <c r="AR496" s="276">
        <v>109</v>
      </c>
      <c r="AS496" s="276">
        <v>2.93</v>
      </c>
      <c r="AT496" s="276">
        <v>4.24</v>
      </c>
      <c r="AU496" s="276">
        <v>-1.06</v>
      </c>
      <c r="AV496" s="276">
        <v>0.191</v>
      </c>
      <c r="AW496" s="276" t="s">
        <v>135</v>
      </c>
      <c r="AX496" s="276" t="s">
        <v>135</v>
      </c>
      <c r="AY496" s="276">
        <v>-0.69389999999999996</v>
      </c>
      <c r="AZ496" s="276">
        <v>-1.6</v>
      </c>
      <c r="BA496" s="276">
        <v>-0.2</v>
      </c>
      <c r="BB496" s="276">
        <v>-23</v>
      </c>
      <c r="BC496" s="276">
        <v>2848</v>
      </c>
      <c r="BD496" s="276" t="s">
        <v>135</v>
      </c>
      <c r="BE496" s="276">
        <v>19.454999999999998</v>
      </c>
      <c r="BF496" s="276">
        <v>-0.26</v>
      </c>
      <c r="BG496" s="276">
        <v>0.38</v>
      </c>
      <c r="BH496" s="276" t="s">
        <v>135</v>
      </c>
      <c r="BI496" s="276">
        <v>7.6</v>
      </c>
      <c r="BJ496" s="276" t="s">
        <v>135</v>
      </c>
      <c r="BK496" s="276">
        <v>-420</v>
      </c>
      <c r="BL496" s="276">
        <v>-0.24</v>
      </c>
      <c r="BM496" s="276">
        <v>0.46</v>
      </c>
      <c r="BN496" s="276">
        <v>53.403300000000002</v>
      </c>
      <c r="BO496" s="276">
        <v>420</v>
      </c>
      <c r="BP496" s="276">
        <v>0.53</v>
      </c>
      <c r="BQ496" s="276">
        <v>70</v>
      </c>
      <c r="BR496" s="276">
        <v>75.624700000000004</v>
      </c>
      <c r="BS496" s="276">
        <v>0.35</v>
      </c>
      <c r="BT496" s="276">
        <v>-363</v>
      </c>
      <c r="BU496" s="276">
        <v>177</v>
      </c>
      <c r="BV496" s="276">
        <v>0.51</v>
      </c>
      <c r="BW496" s="276">
        <v>7.49</v>
      </c>
      <c r="BX496" s="276" t="s">
        <v>135</v>
      </c>
      <c r="BY496" s="276" t="s">
        <v>135</v>
      </c>
      <c r="BZ496" s="276" t="s">
        <v>135</v>
      </c>
      <c r="CA496" s="276">
        <v>-0.35070000000000001</v>
      </c>
      <c r="CB496" s="276" t="s">
        <v>135</v>
      </c>
      <c r="CC496" s="276">
        <v>1.01</v>
      </c>
      <c r="CD496" s="276">
        <v>0.2213</v>
      </c>
      <c r="CE496" s="276">
        <v>-200</v>
      </c>
      <c r="CF496" s="276" t="s">
        <v>135</v>
      </c>
      <c r="CG496" s="276">
        <v>106</v>
      </c>
      <c r="CH496" s="276">
        <v>6.3100000000000003E-2</v>
      </c>
      <c r="CI496" s="276">
        <v>-1.7166999999999999</v>
      </c>
      <c r="CJ496" s="276">
        <v>-7</v>
      </c>
      <c r="CK496" s="276">
        <v>-5.9999999999999995E-4</v>
      </c>
      <c r="CL496" s="276">
        <v>66.666700000000006</v>
      </c>
      <c r="CM496" s="276" t="s">
        <v>135</v>
      </c>
      <c r="CN496" s="276">
        <v>-0.03</v>
      </c>
      <c r="CO496" s="276">
        <v>-0.01</v>
      </c>
      <c r="CP496" s="276">
        <v>-2.7332000000000001</v>
      </c>
      <c r="CQ496" s="276" t="s">
        <v>135</v>
      </c>
      <c r="CR496" s="276" t="s">
        <v>135</v>
      </c>
      <c r="CS496" s="276">
        <v>0.43</v>
      </c>
      <c r="CT496" s="276">
        <v>624</v>
      </c>
      <c r="CU496" s="276" t="s">
        <v>135</v>
      </c>
      <c r="CV496" s="276">
        <v>-0.04</v>
      </c>
      <c r="CW496" s="276">
        <v>1224</v>
      </c>
      <c r="CX496" s="276">
        <v>0.42130000000000001</v>
      </c>
      <c r="CY496" s="276">
        <v>-70</v>
      </c>
      <c r="CZ496" s="276" t="s">
        <v>135</v>
      </c>
      <c r="DA496" s="276">
        <v>-45.036099999999998</v>
      </c>
      <c r="DB496" s="276">
        <v>33.54</v>
      </c>
      <c r="DC496" s="276" t="s">
        <v>135</v>
      </c>
      <c r="DD496" s="276">
        <v>-0.55000000000000004</v>
      </c>
      <c r="DE496" s="276">
        <v>0.26169999999999999</v>
      </c>
      <c r="DF496" s="276">
        <v>0.372</v>
      </c>
      <c r="DG496" s="276">
        <v>780</v>
      </c>
      <c r="DH496" s="276">
        <v>-0.06</v>
      </c>
      <c r="DI496" s="276">
        <v>-39.799999999999997</v>
      </c>
      <c r="DJ496" s="276">
        <v>-2.9899999999999999E-2</v>
      </c>
      <c r="DK496" s="276">
        <v>-6.2575000000000003</v>
      </c>
      <c r="DL496" s="276">
        <v>-0.18</v>
      </c>
      <c r="DM496" s="276">
        <v>-1.88</v>
      </c>
      <c r="DN496" s="276">
        <v>-0.14410000000000001</v>
      </c>
      <c r="DO496" s="276" t="s">
        <v>135</v>
      </c>
      <c r="DP496" s="276">
        <v>12.12</v>
      </c>
      <c r="DQ496" s="276">
        <v>-0.2175</v>
      </c>
      <c r="DR496" s="276" t="s">
        <v>135</v>
      </c>
      <c r="DS496" s="276">
        <v>0.97</v>
      </c>
      <c r="DT496" s="276">
        <v>-0.26</v>
      </c>
      <c r="DU496" s="276" t="s">
        <v>135</v>
      </c>
      <c r="DV496" s="276" t="s">
        <v>135</v>
      </c>
      <c r="DW496" s="276">
        <v>407</v>
      </c>
      <c r="DX496" s="276" t="s">
        <v>135</v>
      </c>
      <c r="DY496" s="276">
        <v>494</v>
      </c>
      <c r="DZ496" s="276" t="s">
        <v>135</v>
      </c>
      <c r="EA496" s="276" t="s">
        <v>135</v>
      </c>
      <c r="EB496" s="276" t="s">
        <v>135</v>
      </c>
      <c r="EC496" s="276">
        <v>-3.4000000000000002E-2</v>
      </c>
      <c r="ED496" s="276">
        <v>2.14</v>
      </c>
      <c r="EE496" s="276">
        <v>-1.67</v>
      </c>
      <c r="EF496" s="276" t="s">
        <v>135</v>
      </c>
      <c r="EG496" s="276" t="s">
        <v>135</v>
      </c>
      <c r="EH496" s="276" t="s">
        <v>135</v>
      </c>
      <c r="EI496" s="276" t="s">
        <v>135</v>
      </c>
      <c r="EJ496" s="276" t="s">
        <v>135</v>
      </c>
      <c r="EK496" s="276">
        <v>-0.56000000000000005</v>
      </c>
      <c r="EL496" s="276">
        <v>3.85E-2</v>
      </c>
      <c r="EM496" s="276">
        <v>-2.4E-2</v>
      </c>
      <c r="EN496" s="276">
        <v>-0.49</v>
      </c>
      <c r="EO496" s="276">
        <v>0</v>
      </c>
      <c r="EP496" s="276" t="s">
        <v>6977</v>
      </c>
      <c r="EQ496" s="276" t="s">
        <v>6977</v>
      </c>
      <c r="ER496" s="276" t="s">
        <v>6977</v>
      </c>
      <c r="ES496" s="276" t="s">
        <v>6977</v>
      </c>
      <c r="ET496" s="276" t="s">
        <v>6977</v>
      </c>
      <c r="EU496" s="276" t="s">
        <v>6977</v>
      </c>
      <c r="EV496" s="276" t="s">
        <v>6977</v>
      </c>
      <c r="EW496" s="276" t="s">
        <v>6977</v>
      </c>
      <c r="EX496" s="276" t="s">
        <v>6977</v>
      </c>
      <c r="EY496" s="276" t="s">
        <v>6977</v>
      </c>
      <c r="EZ496" s="276" t="s">
        <v>6977</v>
      </c>
      <c r="FA496" s="276" t="s">
        <v>6977</v>
      </c>
      <c r="FB496" s="276" t="s">
        <v>6977</v>
      </c>
      <c r="FC496" s="276" t="s">
        <v>6977</v>
      </c>
      <c r="FD496" s="276" t="s">
        <v>6977</v>
      </c>
      <c r="FE496" s="276" t="s">
        <v>6977</v>
      </c>
      <c r="FF496" s="276" t="s">
        <v>6977</v>
      </c>
      <c r="FG496" s="276" t="s">
        <v>6977</v>
      </c>
      <c r="FH496" s="276" t="s">
        <v>6977</v>
      </c>
      <c r="FI496" s="276" t="s">
        <v>6977</v>
      </c>
      <c r="FJ496" s="276" t="s">
        <v>6977</v>
      </c>
      <c r="FK496" s="276" t="s">
        <v>6977</v>
      </c>
      <c r="FL496" s="276" t="s">
        <v>6977</v>
      </c>
      <c r="FM496" s="276" t="s">
        <v>6977</v>
      </c>
      <c r="FN496" s="276" t="s">
        <v>6977</v>
      </c>
      <c r="FO496" s="276" t="s">
        <v>6977</v>
      </c>
      <c r="FP496" s="276" t="s">
        <v>6977</v>
      </c>
      <c r="FQ496" s="276" t="s">
        <v>6977</v>
      </c>
      <c r="FR496" s="276" t="s">
        <v>6977</v>
      </c>
      <c r="FS496" s="276" t="s">
        <v>6977</v>
      </c>
      <c r="FT496" s="276" t="s">
        <v>6977</v>
      </c>
      <c r="FU496" s="276" t="s">
        <v>6977</v>
      </c>
      <c r="FV496" s="276" t="s">
        <v>6977</v>
      </c>
      <c r="FW496" s="276" t="s">
        <v>6977</v>
      </c>
      <c r="FX496" s="276" t="s">
        <v>6977</v>
      </c>
      <c r="FY496" s="276" t="s">
        <v>6977</v>
      </c>
      <c r="FZ496" s="276" t="s">
        <v>6977</v>
      </c>
      <c r="GA496" s="276" t="s">
        <v>6977</v>
      </c>
      <c r="GB496" s="276" t="s">
        <v>6977</v>
      </c>
      <c r="GC496" s="276" t="s">
        <v>6977</v>
      </c>
      <c r="GD496" s="276" t="s">
        <v>6977</v>
      </c>
      <c r="GE496" s="276" t="s">
        <v>6977</v>
      </c>
      <c r="GF496" s="276" t="s">
        <v>6977</v>
      </c>
      <c r="GG496" s="276" t="s">
        <v>6977</v>
      </c>
      <c r="GH496" s="276" t="s">
        <v>6977</v>
      </c>
      <c r="GI496" s="276" t="s">
        <v>6977</v>
      </c>
      <c r="GJ496" s="276" t="s">
        <v>6977</v>
      </c>
      <c r="GK496" s="276" t="s">
        <v>6977</v>
      </c>
      <c r="GL496" s="276" t="s">
        <v>6977</v>
      </c>
      <c r="GM496" s="276" t="s">
        <v>6977</v>
      </c>
      <c r="GN496" s="276" t="s">
        <v>6977</v>
      </c>
      <c r="GO496" s="276" t="s">
        <v>6977</v>
      </c>
      <c r="GP496" s="276" t="s">
        <v>6977</v>
      </c>
      <c r="GQ496" s="276" t="s">
        <v>6977</v>
      </c>
      <c r="GR496" s="276" t="s">
        <v>6977</v>
      </c>
      <c r="GS496" s="276" t="s">
        <v>6977</v>
      </c>
      <c r="GT496" s="276" t="s">
        <v>6977</v>
      </c>
      <c r="GU496" s="276" t="s">
        <v>6977</v>
      </c>
      <c r="GV496" s="276" t="s">
        <v>6977</v>
      </c>
      <c r="GW496" s="276" t="s">
        <v>6977</v>
      </c>
      <c r="GX496" s="276" t="s">
        <v>6977</v>
      </c>
      <c r="GY496" s="276" t="s">
        <v>6977</v>
      </c>
      <c r="GZ496" s="276" t="s">
        <v>6977</v>
      </c>
      <c r="HA496" s="276" t="s">
        <v>6977</v>
      </c>
      <c r="HB496" s="276" t="s">
        <v>6977</v>
      </c>
      <c r="HC496" s="276" t="s">
        <v>6977</v>
      </c>
      <c r="HD496" s="276" t="s">
        <v>6977</v>
      </c>
      <c r="HE496" s="276" t="s">
        <v>6977</v>
      </c>
      <c r="HF496" s="276" t="s">
        <v>6977</v>
      </c>
      <c r="HG496" s="276" t="s">
        <v>6977</v>
      </c>
      <c r="HH496" s="276" t="s">
        <v>6977</v>
      </c>
      <c r="HI496" s="276" t="s">
        <v>6977</v>
      </c>
      <c r="HJ496" s="276" t="s">
        <v>6977</v>
      </c>
      <c r="HK496" s="276" t="s">
        <v>6977</v>
      </c>
      <c r="HL496" s="276" t="s">
        <v>6977</v>
      </c>
      <c r="HM496" s="276" t="s">
        <v>6977</v>
      </c>
      <c r="HN496" s="276" t="s">
        <v>6977</v>
      </c>
      <c r="HO496" s="276" t="s">
        <v>6977</v>
      </c>
      <c r="HP496" s="276" t="s">
        <v>6977</v>
      </c>
      <c r="HQ496" s="276" t="s">
        <v>6977</v>
      </c>
    </row>
    <row r="497" spans="3:225">
      <c r="C497" s="229"/>
      <c r="E497" s="229" t="s">
        <v>7209</v>
      </c>
      <c r="F497" s="235" t="s">
        <v>7319</v>
      </c>
      <c r="G497" s="260" t="s">
        <v>7206</v>
      </c>
      <c r="H497" s="261" t="s">
        <v>7207</v>
      </c>
      <c r="I497" s="263">
        <v>-0.31</v>
      </c>
      <c r="J497" s="276">
        <v>5.24</v>
      </c>
      <c r="K497" s="276">
        <v>-0.36</v>
      </c>
      <c r="L497" s="276" t="s">
        <v>135</v>
      </c>
      <c r="M497" s="276">
        <v>7.46E-2</v>
      </c>
      <c r="N497" s="276">
        <v>1.85</v>
      </c>
      <c r="O497" s="276">
        <v>1.62</v>
      </c>
      <c r="P497" s="276">
        <v>0.16</v>
      </c>
      <c r="Q497" s="276">
        <v>-5.84</v>
      </c>
      <c r="R497" s="276">
        <v>0.76</v>
      </c>
      <c r="S497" s="276">
        <v>204.38</v>
      </c>
      <c r="T497" s="276">
        <v>-2.7114000000000003</v>
      </c>
      <c r="U497" s="276">
        <v>2.1499999999999998E-2</v>
      </c>
      <c r="V497" s="276">
        <v>-1.4E-2</v>
      </c>
      <c r="W497" s="276">
        <v>-22.63</v>
      </c>
      <c r="X497" s="276" t="s">
        <v>135</v>
      </c>
      <c r="Y497" s="276">
        <v>0.01</v>
      </c>
      <c r="Z497" s="276" t="s">
        <v>135</v>
      </c>
      <c r="AA497" s="276">
        <v>1.96</v>
      </c>
      <c r="AB497" s="276" t="s">
        <v>135</v>
      </c>
      <c r="AC497" s="276">
        <v>0</v>
      </c>
      <c r="AD497" s="276" t="s">
        <v>135</v>
      </c>
      <c r="AE497" s="276">
        <v>17</v>
      </c>
      <c r="AF497" s="276">
        <v>0.21</v>
      </c>
      <c r="AG497" s="276">
        <v>0.113</v>
      </c>
      <c r="AH497" s="276" t="s">
        <v>135</v>
      </c>
      <c r="AI497" s="276">
        <v>0</v>
      </c>
      <c r="AJ497" s="276">
        <v>2630</v>
      </c>
      <c r="AK497" s="276">
        <v>-0.56559999999999999</v>
      </c>
      <c r="AL497" s="276">
        <v>191.42859999999999</v>
      </c>
      <c r="AM497" s="276">
        <v>3.41</v>
      </c>
      <c r="AN497" s="276">
        <v>92.46</v>
      </c>
      <c r="AO497" s="276">
        <v>1.8229</v>
      </c>
      <c r="AP497" s="276" t="s">
        <v>135</v>
      </c>
      <c r="AQ497" s="276" t="s">
        <v>135</v>
      </c>
      <c r="AR497" s="276">
        <v>12</v>
      </c>
      <c r="AS497" s="276">
        <v>2.7199999999999998</v>
      </c>
      <c r="AT497" s="276">
        <v>9.1300000000000008</v>
      </c>
      <c r="AU497" s="276">
        <v>-1.2</v>
      </c>
      <c r="AV497" s="276">
        <v>0.13600000000000001</v>
      </c>
      <c r="AW497" s="276" t="s">
        <v>135</v>
      </c>
      <c r="AX497" s="276" t="s">
        <v>135</v>
      </c>
      <c r="AY497" s="276">
        <v>0.27500000000000002</v>
      </c>
      <c r="AZ497" s="276">
        <v>-1.27</v>
      </c>
      <c r="BA497" s="276">
        <v>-51.059899999999999</v>
      </c>
      <c r="BB497" s="276">
        <v>385</v>
      </c>
      <c r="BC497" s="276">
        <v>2927.7040999999999</v>
      </c>
      <c r="BD497" s="276" t="s">
        <v>135</v>
      </c>
      <c r="BE497" s="276">
        <v>3.8397999999999999</v>
      </c>
      <c r="BF497" s="276">
        <v>-0.77200000000000002</v>
      </c>
      <c r="BG497" s="276">
        <v>0.42</v>
      </c>
      <c r="BH497" s="276" t="s">
        <v>135</v>
      </c>
      <c r="BI497" s="276">
        <v>11.82</v>
      </c>
      <c r="BJ497" s="276" t="s">
        <v>135</v>
      </c>
      <c r="BK497" s="276">
        <v>-90</v>
      </c>
      <c r="BL497" s="276">
        <v>-0.35</v>
      </c>
      <c r="BM497" s="276">
        <v>1.3</v>
      </c>
      <c r="BN497" s="276">
        <v>114.98</v>
      </c>
      <c r="BO497" s="276">
        <v>862</v>
      </c>
      <c r="BP497" s="276">
        <v>0.53</v>
      </c>
      <c r="BQ497" s="276">
        <v>107</v>
      </c>
      <c r="BR497" s="276">
        <v>62.789099999999998</v>
      </c>
      <c r="BS497" s="276">
        <v>0.34</v>
      </c>
      <c r="BT497" s="276">
        <v>-785</v>
      </c>
      <c r="BU497" s="276">
        <v>252</v>
      </c>
      <c r="BV497" s="276">
        <v>0.63</v>
      </c>
      <c r="BW497" s="276">
        <v>8.4625000000000004</v>
      </c>
      <c r="BX497" s="276" t="s">
        <v>135</v>
      </c>
      <c r="BY497" s="276" t="s">
        <v>135</v>
      </c>
      <c r="BZ497" s="276" t="s">
        <v>135</v>
      </c>
      <c r="CA497" s="276">
        <v>-0.23380000000000001</v>
      </c>
      <c r="CB497" s="276" t="s">
        <v>135</v>
      </c>
      <c r="CC497" s="276">
        <v>1.38</v>
      </c>
      <c r="CD497" s="276">
        <v>0.31730000000000003</v>
      </c>
      <c r="CE497" s="276">
        <v>0</v>
      </c>
      <c r="CF497" s="276" t="s">
        <v>135</v>
      </c>
      <c r="CG497" s="276">
        <v>117</v>
      </c>
      <c r="CH497" s="276">
        <v>5.9299999999999999E-2</v>
      </c>
      <c r="CI497" s="276">
        <v>-2.12</v>
      </c>
      <c r="CJ497" s="276">
        <v>-2.9</v>
      </c>
      <c r="CK497" s="276">
        <v>-2.4E-2</v>
      </c>
      <c r="CL497" s="276">
        <v>-333</v>
      </c>
      <c r="CM497" s="276" t="s">
        <v>135</v>
      </c>
      <c r="CN497" s="276">
        <v>-0.01</v>
      </c>
      <c r="CO497" s="276">
        <v>0.15</v>
      </c>
      <c r="CP497" s="276">
        <v>-4.9713000000000003</v>
      </c>
      <c r="CQ497" s="276" t="s">
        <v>135</v>
      </c>
      <c r="CR497" s="276" t="s">
        <v>135</v>
      </c>
      <c r="CS497" s="276">
        <v>0.56000000000000005</v>
      </c>
      <c r="CT497" s="276">
        <v>462</v>
      </c>
      <c r="CU497" s="276">
        <v>-0.1</v>
      </c>
      <c r="CV497" s="276">
        <v>0.26</v>
      </c>
      <c r="CW497" s="276">
        <v>1074</v>
      </c>
      <c r="CX497" s="276">
        <v>0.62670000000000003</v>
      </c>
      <c r="CY497" s="276">
        <v>-7</v>
      </c>
      <c r="CZ497" s="276" t="s">
        <v>135</v>
      </c>
      <c r="DA497" s="276">
        <v>84.442800000000005</v>
      </c>
      <c r="DB497" s="276">
        <v>27.22</v>
      </c>
      <c r="DC497" s="276" t="s">
        <v>135</v>
      </c>
      <c r="DD497" s="276">
        <v>0.04</v>
      </c>
      <c r="DE497" s="276">
        <v>0.2</v>
      </c>
      <c r="DF497" s="276">
        <v>0.34720000000000001</v>
      </c>
      <c r="DG497" s="276">
        <v>250</v>
      </c>
      <c r="DH497" s="276">
        <v>-0.08</v>
      </c>
      <c r="DI497" s="276">
        <v>-5.2</v>
      </c>
      <c r="DJ497" s="276">
        <v>-2.6200000000000001E-2</v>
      </c>
      <c r="DK497" s="276">
        <v>-3.11</v>
      </c>
      <c r="DL497" s="276">
        <v>-0.17</v>
      </c>
      <c r="DM497" s="276">
        <v>-1.38</v>
      </c>
      <c r="DN497" s="276">
        <v>-0.1701</v>
      </c>
      <c r="DO497" s="276" t="s">
        <v>135</v>
      </c>
      <c r="DP497" s="276">
        <v>5.3067000000000002</v>
      </c>
      <c r="DQ497" s="276">
        <v>-0.04</v>
      </c>
      <c r="DR497" s="276" t="s">
        <v>135</v>
      </c>
      <c r="DS497" s="276">
        <v>1.6</v>
      </c>
      <c r="DT497" s="276">
        <v>0</v>
      </c>
      <c r="DU497" s="276" t="s">
        <v>135</v>
      </c>
      <c r="DV497" s="276" t="s">
        <v>135</v>
      </c>
      <c r="DW497" s="276">
        <v>287</v>
      </c>
      <c r="DX497" s="276" t="s">
        <v>135</v>
      </c>
      <c r="DY497" s="276">
        <v>123</v>
      </c>
      <c r="DZ497" s="276">
        <v>-0.1278</v>
      </c>
      <c r="EA497" s="276">
        <v>-6.8000000000000005E-2</v>
      </c>
      <c r="EB497" s="276">
        <v>-3.8899999999999997E-2</v>
      </c>
      <c r="EC497" s="276">
        <v>-0.06</v>
      </c>
      <c r="ED497" s="276">
        <v>1.2999999999999999E-3</v>
      </c>
      <c r="EE497" s="276">
        <v>-1.78</v>
      </c>
      <c r="EF497" s="276">
        <v>-659</v>
      </c>
      <c r="EG497" s="276" t="s">
        <v>135</v>
      </c>
      <c r="EH497" s="276" t="s">
        <v>135</v>
      </c>
      <c r="EI497" s="276" t="s">
        <v>135</v>
      </c>
      <c r="EJ497" s="276" t="s">
        <v>135</v>
      </c>
      <c r="EK497" s="276">
        <v>0.1</v>
      </c>
      <c r="EL497" s="276">
        <v>2.2800000000000001E-2</v>
      </c>
      <c r="EM497" s="276">
        <v>-3.0000000000000001E-3</v>
      </c>
      <c r="EN497" s="276">
        <v>-0.13</v>
      </c>
      <c r="EO497" s="276">
        <v>0</v>
      </c>
      <c r="EP497" s="276" t="s">
        <v>6977</v>
      </c>
      <c r="EQ497" s="276" t="s">
        <v>6977</v>
      </c>
      <c r="ER497" s="276" t="s">
        <v>6977</v>
      </c>
      <c r="ES497" s="276" t="s">
        <v>6977</v>
      </c>
      <c r="ET497" s="276" t="s">
        <v>6977</v>
      </c>
      <c r="EU497" s="276" t="s">
        <v>6977</v>
      </c>
      <c r="EV497" s="276" t="s">
        <v>6977</v>
      </c>
      <c r="EW497" s="276" t="s">
        <v>6977</v>
      </c>
      <c r="EX497" s="276" t="s">
        <v>6977</v>
      </c>
      <c r="EY497" s="276" t="s">
        <v>6977</v>
      </c>
      <c r="EZ497" s="276" t="s">
        <v>6977</v>
      </c>
      <c r="FA497" s="276" t="s">
        <v>6977</v>
      </c>
      <c r="FB497" s="276" t="s">
        <v>6977</v>
      </c>
      <c r="FC497" s="276" t="s">
        <v>6977</v>
      </c>
      <c r="FD497" s="276" t="s">
        <v>6977</v>
      </c>
      <c r="FE497" s="276" t="s">
        <v>6977</v>
      </c>
      <c r="FF497" s="276" t="s">
        <v>6977</v>
      </c>
      <c r="FG497" s="276" t="s">
        <v>6977</v>
      </c>
      <c r="FH497" s="276" t="s">
        <v>6977</v>
      </c>
      <c r="FI497" s="276" t="s">
        <v>6977</v>
      </c>
      <c r="FJ497" s="276" t="s">
        <v>6977</v>
      </c>
      <c r="FK497" s="276" t="s">
        <v>6977</v>
      </c>
      <c r="FL497" s="276" t="s">
        <v>6977</v>
      </c>
      <c r="FM497" s="276" t="s">
        <v>6977</v>
      </c>
      <c r="FN497" s="276" t="s">
        <v>6977</v>
      </c>
      <c r="FO497" s="276" t="s">
        <v>6977</v>
      </c>
      <c r="FP497" s="276" t="s">
        <v>6977</v>
      </c>
      <c r="FQ497" s="276" t="s">
        <v>6977</v>
      </c>
      <c r="FR497" s="276" t="s">
        <v>6977</v>
      </c>
      <c r="FS497" s="276" t="s">
        <v>6977</v>
      </c>
      <c r="FT497" s="276" t="s">
        <v>6977</v>
      </c>
      <c r="FU497" s="276" t="s">
        <v>6977</v>
      </c>
      <c r="FV497" s="276" t="s">
        <v>6977</v>
      </c>
      <c r="FW497" s="276" t="s">
        <v>6977</v>
      </c>
      <c r="FX497" s="276" t="s">
        <v>6977</v>
      </c>
      <c r="FY497" s="276" t="s">
        <v>6977</v>
      </c>
      <c r="FZ497" s="276" t="s">
        <v>6977</v>
      </c>
      <c r="GA497" s="276" t="s">
        <v>6977</v>
      </c>
      <c r="GB497" s="276" t="s">
        <v>6977</v>
      </c>
      <c r="GC497" s="276" t="s">
        <v>6977</v>
      </c>
      <c r="GD497" s="276" t="s">
        <v>6977</v>
      </c>
      <c r="GE497" s="276" t="s">
        <v>6977</v>
      </c>
      <c r="GF497" s="276" t="s">
        <v>6977</v>
      </c>
      <c r="GG497" s="276" t="s">
        <v>6977</v>
      </c>
      <c r="GH497" s="276" t="s">
        <v>6977</v>
      </c>
      <c r="GI497" s="276" t="s">
        <v>6977</v>
      </c>
      <c r="GJ497" s="276" t="s">
        <v>6977</v>
      </c>
      <c r="GK497" s="276" t="s">
        <v>6977</v>
      </c>
      <c r="GL497" s="276" t="s">
        <v>6977</v>
      </c>
      <c r="GM497" s="276" t="s">
        <v>6977</v>
      </c>
      <c r="GN497" s="276" t="s">
        <v>6977</v>
      </c>
      <c r="GO497" s="276" t="s">
        <v>6977</v>
      </c>
      <c r="GP497" s="276" t="s">
        <v>6977</v>
      </c>
      <c r="GQ497" s="276" t="s">
        <v>6977</v>
      </c>
      <c r="GR497" s="276" t="s">
        <v>6977</v>
      </c>
      <c r="GS497" s="276" t="s">
        <v>6977</v>
      </c>
      <c r="GT497" s="276" t="s">
        <v>6977</v>
      </c>
      <c r="GU497" s="276" t="s">
        <v>6977</v>
      </c>
      <c r="GV497" s="276" t="s">
        <v>6977</v>
      </c>
      <c r="GW497" s="276" t="s">
        <v>6977</v>
      </c>
      <c r="GX497" s="276" t="s">
        <v>6977</v>
      </c>
      <c r="GY497" s="276" t="s">
        <v>6977</v>
      </c>
      <c r="GZ497" s="276" t="s">
        <v>6977</v>
      </c>
      <c r="HA497" s="276" t="s">
        <v>6977</v>
      </c>
      <c r="HB497" s="276" t="s">
        <v>6977</v>
      </c>
      <c r="HC497" s="276" t="s">
        <v>6977</v>
      </c>
      <c r="HD497" s="276" t="s">
        <v>6977</v>
      </c>
      <c r="HE497" s="276" t="s">
        <v>6977</v>
      </c>
      <c r="HF497" s="276" t="s">
        <v>6977</v>
      </c>
      <c r="HG497" s="276" t="s">
        <v>6977</v>
      </c>
      <c r="HH497" s="276" t="s">
        <v>6977</v>
      </c>
      <c r="HI497" s="276" t="s">
        <v>6977</v>
      </c>
      <c r="HJ497" s="276" t="s">
        <v>6977</v>
      </c>
      <c r="HK497" s="276" t="s">
        <v>6977</v>
      </c>
      <c r="HL497" s="276" t="s">
        <v>6977</v>
      </c>
      <c r="HM497" s="276" t="s">
        <v>6977</v>
      </c>
      <c r="HN497" s="276" t="s">
        <v>6977</v>
      </c>
      <c r="HO497" s="276" t="s">
        <v>6977</v>
      </c>
      <c r="HP497" s="276" t="s">
        <v>6977</v>
      </c>
      <c r="HQ497" s="276" t="s">
        <v>6977</v>
      </c>
    </row>
    <row r="498" spans="3:225">
      <c r="C498" s="229"/>
      <c r="E498" s="229" t="s">
        <v>7210</v>
      </c>
      <c r="F498" s="235" t="s">
        <v>7319</v>
      </c>
      <c r="G498" s="260" t="s">
        <v>7206</v>
      </c>
      <c r="H498" s="261" t="s">
        <v>7207</v>
      </c>
      <c r="I498" s="263">
        <v>-0.25</v>
      </c>
      <c r="J498" s="276">
        <v>5.48</v>
      </c>
      <c r="K498" s="276">
        <v>-0.33</v>
      </c>
      <c r="L498" s="276" t="s">
        <v>135</v>
      </c>
      <c r="M498" s="276">
        <v>0.36</v>
      </c>
      <c r="N498" s="276">
        <v>0.05</v>
      </c>
      <c r="O498" s="276">
        <v>3.99</v>
      </c>
      <c r="P498" s="276">
        <v>0.32</v>
      </c>
      <c r="Q498" s="276">
        <v>-8.24</v>
      </c>
      <c r="R498" s="276">
        <v>0.17</v>
      </c>
      <c r="S498" s="276">
        <v>200.94</v>
      </c>
      <c r="T498" s="276">
        <v>-1.7391999999999999</v>
      </c>
      <c r="U498" s="276">
        <v>-0.06</v>
      </c>
      <c r="V498" s="276">
        <v>-1.6E-2</v>
      </c>
      <c r="W498" s="276">
        <v>-31.85</v>
      </c>
      <c r="X498" s="276" t="s">
        <v>135</v>
      </c>
      <c r="Y498" s="276">
        <v>0.02</v>
      </c>
      <c r="Z498" s="276" t="s">
        <v>135</v>
      </c>
      <c r="AA498" s="276">
        <v>1.94</v>
      </c>
      <c r="AB498" s="276" t="s">
        <v>135</v>
      </c>
      <c r="AC498" s="276">
        <v>-0.02</v>
      </c>
      <c r="AD498" s="276" t="s">
        <v>135</v>
      </c>
      <c r="AE498" s="276">
        <v>34.83</v>
      </c>
      <c r="AF498" s="276">
        <v>0.28000000000000003</v>
      </c>
      <c r="AG498" s="276">
        <v>0.214</v>
      </c>
      <c r="AH498" s="276" t="s">
        <v>135</v>
      </c>
      <c r="AI498" s="276">
        <v>-0.68</v>
      </c>
      <c r="AJ498" s="276">
        <v>2204</v>
      </c>
      <c r="AK498" s="276">
        <v>-0.1512</v>
      </c>
      <c r="AL498" s="276">
        <v>176.19049999999999</v>
      </c>
      <c r="AM498" s="276">
        <v>5.49</v>
      </c>
      <c r="AN498" s="276">
        <v>141.11000000000001</v>
      </c>
      <c r="AO498" s="276">
        <v>2.4889000000000001</v>
      </c>
      <c r="AP498" s="276" t="s">
        <v>135</v>
      </c>
      <c r="AQ498" s="276" t="s">
        <v>135</v>
      </c>
      <c r="AR498" s="276">
        <v>1905</v>
      </c>
      <c r="AS498" s="276">
        <v>0.57999999999999996</v>
      </c>
      <c r="AT498" s="276">
        <v>4.79</v>
      </c>
      <c r="AU498" s="276">
        <v>-1.1000000000000001</v>
      </c>
      <c r="AV498" s="276">
        <v>0.192</v>
      </c>
      <c r="AW498" s="276">
        <v>-0.6</v>
      </c>
      <c r="AX498" s="276" t="s">
        <v>135</v>
      </c>
      <c r="AY498" s="276">
        <v>0.33129999999999998</v>
      </c>
      <c r="AZ498" s="276">
        <v>-1.24</v>
      </c>
      <c r="BA498" s="276">
        <v>-0.83640000000000003</v>
      </c>
      <c r="BB498" s="276">
        <v>26</v>
      </c>
      <c r="BC498" s="276">
        <v>-115</v>
      </c>
      <c r="BD498" s="276" t="s">
        <v>135</v>
      </c>
      <c r="BE498" s="276">
        <v>24.37</v>
      </c>
      <c r="BF498" s="276">
        <v>-1.1879999999999999</v>
      </c>
      <c r="BG498" s="276">
        <v>0.35520000000000002</v>
      </c>
      <c r="BH498" s="276" t="s">
        <v>135</v>
      </c>
      <c r="BI498" s="276">
        <v>13.03</v>
      </c>
      <c r="BJ498" s="276" t="s">
        <v>135</v>
      </c>
      <c r="BK498" s="276">
        <v>-347</v>
      </c>
      <c r="BL498" s="276">
        <v>-1.04</v>
      </c>
      <c r="BM498" s="276">
        <v>1.6800000000000002</v>
      </c>
      <c r="BN498" s="276">
        <v>27.38</v>
      </c>
      <c r="BO498" s="276">
        <v>211</v>
      </c>
      <c r="BP498" s="276">
        <v>0.88</v>
      </c>
      <c r="BQ498" s="276">
        <v>-486</v>
      </c>
      <c r="BR498" s="276">
        <v>125.4986</v>
      </c>
      <c r="BS498" s="276">
        <v>-0.77</v>
      </c>
      <c r="BT498" s="276">
        <v>-1779</v>
      </c>
      <c r="BU498" s="276">
        <v>229</v>
      </c>
      <c r="BV498" s="276">
        <v>0.77</v>
      </c>
      <c r="BW498" s="276">
        <v>0.20499999999999999</v>
      </c>
      <c r="BX498" s="276" t="s">
        <v>135</v>
      </c>
      <c r="BY498" s="276" t="s">
        <v>135</v>
      </c>
      <c r="BZ498" s="276">
        <v>23.43</v>
      </c>
      <c r="CA498" s="276" t="s">
        <v>135</v>
      </c>
      <c r="CB498" s="276" t="s">
        <v>135</v>
      </c>
      <c r="CC498" s="276">
        <v>1.62</v>
      </c>
      <c r="CD498" s="276">
        <v>-0.1489</v>
      </c>
      <c r="CE498" s="276">
        <v>-0.02</v>
      </c>
      <c r="CF498" s="276" t="s">
        <v>135</v>
      </c>
      <c r="CG498" s="276">
        <v>66</v>
      </c>
      <c r="CH498" s="276">
        <v>1.54E-2</v>
      </c>
      <c r="CI498" s="276">
        <v>-3.7976000000000001</v>
      </c>
      <c r="CJ498" s="276">
        <v>-4.2</v>
      </c>
      <c r="CK498" s="276">
        <v>-2.4E-2</v>
      </c>
      <c r="CL498" s="276">
        <v>-702</v>
      </c>
      <c r="CM498" s="276" t="s">
        <v>135</v>
      </c>
      <c r="CN498" s="276">
        <v>-0.01</v>
      </c>
      <c r="CO498" s="276">
        <v>0.06</v>
      </c>
      <c r="CP498" s="276">
        <v>-6.9806999999999997</v>
      </c>
      <c r="CQ498" s="276" t="s">
        <v>135</v>
      </c>
      <c r="CR498" s="276" t="s">
        <v>135</v>
      </c>
      <c r="CS498" s="276">
        <v>0.65</v>
      </c>
      <c r="CT498" s="276">
        <v>430</v>
      </c>
      <c r="CU498" s="276">
        <v>-1.8599999999999999</v>
      </c>
      <c r="CV498" s="276">
        <v>0.26</v>
      </c>
      <c r="CW498" s="276">
        <v>1380</v>
      </c>
      <c r="CX498" s="276">
        <v>0.53</v>
      </c>
      <c r="CY498" s="276">
        <v>56</v>
      </c>
      <c r="CZ498" s="276">
        <v>-0.03</v>
      </c>
      <c r="DA498" s="276">
        <v>69</v>
      </c>
      <c r="DB498" s="276">
        <v>24.82</v>
      </c>
      <c r="DC498" s="276" t="s">
        <v>135</v>
      </c>
      <c r="DD498" s="276">
        <v>-0.1</v>
      </c>
      <c r="DE498" s="276">
        <v>0.59370000000000001</v>
      </c>
      <c r="DF498" s="276">
        <v>0.34039999999999998</v>
      </c>
      <c r="DG498" s="276">
        <v>318</v>
      </c>
      <c r="DH498" s="276">
        <v>-7.0000000000000007E-2</v>
      </c>
      <c r="DI498" s="276">
        <v>-101.6</v>
      </c>
      <c r="DJ498" s="276">
        <v>-2.9000000000000001E-2</v>
      </c>
      <c r="DK498" s="276">
        <v>17.2</v>
      </c>
      <c r="DL498" s="276">
        <v>-0.19</v>
      </c>
      <c r="DM498" s="276">
        <v>-1.03</v>
      </c>
      <c r="DN498" s="276">
        <v>-8.8900000000000007E-2</v>
      </c>
      <c r="DO498" s="276">
        <v>-0.02</v>
      </c>
      <c r="DP498" s="276">
        <v>25.53</v>
      </c>
      <c r="DQ498" s="276">
        <v>-3.6999999999999998E-2</v>
      </c>
      <c r="DR498" s="276" t="s">
        <v>135</v>
      </c>
      <c r="DS498" s="276">
        <v>1.77</v>
      </c>
      <c r="DT498" s="276">
        <v>-0.34200000000000003</v>
      </c>
      <c r="DU498" s="276" t="s">
        <v>135</v>
      </c>
      <c r="DV498" s="276">
        <v>-3.12</v>
      </c>
      <c r="DW498" s="276">
        <v>343</v>
      </c>
      <c r="DX498" s="276">
        <v>-0.04</v>
      </c>
      <c r="DY498" s="276">
        <v>187</v>
      </c>
      <c r="DZ498" s="276">
        <v>-9.2200000000000004E-2</v>
      </c>
      <c r="EA498" s="276">
        <v>0.47610000000000002</v>
      </c>
      <c r="EB498" s="276">
        <v>-3.2800000000000003E-2</v>
      </c>
      <c r="EC498" s="276">
        <v>-0.04</v>
      </c>
      <c r="ED498" s="276">
        <v>4.1000000000000003E-3</v>
      </c>
      <c r="EE498" s="276">
        <v>-0.9</v>
      </c>
      <c r="EF498" s="276">
        <v>-1417</v>
      </c>
      <c r="EG498" s="276" t="s">
        <v>135</v>
      </c>
      <c r="EH498" s="276">
        <v>-0.45</v>
      </c>
      <c r="EI498" s="276" t="s">
        <v>135</v>
      </c>
      <c r="EJ498" s="276" t="s">
        <v>135</v>
      </c>
      <c r="EK498" s="276">
        <v>0.2</v>
      </c>
      <c r="EL498" s="276">
        <v>3.0599999999999999E-2</v>
      </c>
      <c r="EM498" s="276">
        <v>1.7000000000000001E-2</v>
      </c>
      <c r="EN498" s="276">
        <v>-0.48</v>
      </c>
      <c r="EO498" s="276">
        <v>0</v>
      </c>
      <c r="EP498" s="276" t="s">
        <v>6977</v>
      </c>
      <c r="EQ498" s="276" t="s">
        <v>6977</v>
      </c>
      <c r="ER498" s="276" t="s">
        <v>6977</v>
      </c>
      <c r="ES498" s="276" t="s">
        <v>6977</v>
      </c>
      <c r="ET498" s="276" t="s">
        <v>6977</v>
      </c>
      <c r="EU498" s="276" t="s">
        <v>6977</v>
      </c>
      <c r="EV498" s="276" t="s">
        <v>6977</v>
      </c>
      <c r="EW498" s="276" t="s">
        <v>6977</v>
      </c>
      <c r="EX498" s="276" t="s">
        <v>6977</v>
      </c>
      <c r="EY498" s="276" t="s">
        <v>6977</v>
      </c>
      <c r="EZ498" s="276" t="s">
        <v>6977</v>
      </c>
      <c r="FA498" s="276" t="s">
        <v>6977</v>
      </c>
      <c r="FB498" s="276" t="s">
        <v>6977</v>
      </c>
      <c r="FC498" s="276" t="s">
        <v>6977</v>
      </c>
      <c r="FD498" s="276" t="s">
        <v>6977</v>
      </c>
      <c r="FE498" s="276" t="s">
        <v>6977</v>
      </c>
      <c r="FF498" s="276" t="s">
        <v>6977</v>
      </c>
      <c r="FG498" s="276" t="s">
        <v>6977</v>
      </c>
      <c r="FH498" s="276" t="s">
        <v>6977</v>
      </c>
      <c r="FI498" s="276" t="s">
        <v>6977</v>
      </c>
      <c r="FJ498" s="276" t="s">
        <v>6977</v>
      </c>
      <c r="FK498" s="276" t="s">
        <v>6977</v>
      </c>
      <c r="FL498" s="276" t="s">
        <v>6977</v>
      </c>
      <c r="FM498" s="276" t="s">
        <v>6977</v>
      </c>
      <c r="FN498" s="276" t="s">
        <v>6977</v>
      </c>
      <c r="FO498" s="276" t="s">
        <v>6977</v>
      </c>
      <c r="FP498" s="276" t="s">
        <v>6977</v>
      </c>
      <c r="FQ498" s="276" t="s">
        <v>6977</v>
      </c>
      <c r="FR498" s="276" t="s">
        <v>6977</v>
      </c>
      <c r="FS498" s="276" t="s">
        <v>6977</v>
      </c>
      <c r="FT498" s="276" t="s">
        <v>6977</v>
      </c>
      <c r="FU498" s="276" t="s">
        <v>6977</v>
      </c>
      <c r="FV498" s="276" t="s">
        <v>6977</v>
      </c>
      <c r="FW498" s="276" t="s">
        <v>6977</v>
      </c>
      <c r="FX498" s="276" t="s">
        <v>6977</v>
      </c>
      <c r="FY498" s="276" t="s">
        <v>6977</v>
      </c>
      <c r="FZ498" s="276" t="s">
        <v>6977</v>
      </c>
      <c r="GA498" s="276" t="s">
        <v>6977</v>
      </c>
      <c r="GB498" s="276" t="s">
        <v>6977</v>
      </c>
      <c r="GC498" s="276" t="s">
        <v>6977</v>
      </c>
      <c r="GD498" s="276" t="s">
        <v>6977</v>
      </c>
      <c r="GE498" s="276" t="s">
        <v>6977</v>
      </c>
      <c r="GF498" s="276" t="s">
        <v>6977</v>
      </c>
      <c r="GG498" s="276" t="s">
        <v>6977</v>
      </c>
      <c r="GH498" s="276" t="s">
        <v>6977</v>
      </c>
      <c r="GI498" s="276" t="s">
        <v>6977</v>
      </c>
      <c r="GJ498" s="276" t="s">
        <v>6977</v>
      </c>
      <c r="GK498" s="276" t="s">
        <v>6977</v>
      </c>
      <c r="GL498" s="276" t="s">
        <v>6977</v>
      </c>
      <c r="GM498" s="276" t="s">
        <v>6977</v>
      </c>
      <c r="GN498" s="276" t="s">
        <v>6977</v>
      </c>
      <c r="GO498" s="276" t="s">
        <v>6977</v>
      </c>
      <c r="GP498" s="276" t="s">
        <v>6977</v>
      </c>
      <c r="GQ498" s="276" t="s">
        <v>6977</v>
      </c>
      <c r="GR498" s="276" t="s">
        <v>6977</v>
      </c>
      <c r="GS498" s="276" t="s">
        <v>6977</v>
      </c>
      <c r="GT498" s="276" t="s">
        <v>6977</v>
      </c>
      <c r="GU498" s="276" t="s">
        <v>6977</v>
      </c>
      <c r="GV498" s="276" t="s">
        <v>6977</v>
      </c>
      <c r="GW498" s="276" t="s">
        <v>6977</v>
      </c>
      <c r="GX498" s="276" t="s">
        <v>6977</v>
      </c>
      <c r="GY498" s="276" t="s">
        <v>6977</v>
      </c>
      <c r="GZ498" s="276" t="s">
        <v>6977</v>
      </c>
      <c r="HA498" s="276" t="s">
        <v>6977</v>
      </c>
      <c r="HB498" s="276" t="s">
        <v>6977</v>
      </c>
      <c r="HC498" s="276" t="s">
        <v>6977</v>
      </c>
      <c r="HD498" s="276" t="s">
        <v>6977</v>
      </c>
      <c r="HE498" s="276" t="s">
        <v>6977</v>
      </c>
      <c r="HF498" s="276" t="s">
        <v>6977</v>
      </c>
      <c r="HG498" s="276" t="s">
        <v>6977</v>
      </c>
      <c r="HH498" s="276" t="s">
        <v>6977</v>
      </c>
      <c r="HI498" s="276" t="s">
        <v>6977</v>
      </c>
      <c r="HJ498" s="276" t="s">
        <v>6977</v>
      </c>
      <c r="HK498" s="276" t="s">
        <v>6977</v>
      </c>
      <c r="HL498" s="276" t="s">
        <v>6977</v>
      </c>
      <c r="HM498" s="276" t="s">
        <v>6977</v>
      </c>
      <c r="HN498" s="276" t="s">
        <v>6977</v>
      </c>
      <c r="HO498" s="276" t="s">
        <v>6977</v>
      </c>
      <c r="HP498" s="276" t="s">
        <v>6977</v>
      </c>
      <c r="HQ498" s="276" t="s">
        <v>6977</v>
      </c>
    </row>
    <row r="499" spans="3:225">
      <c r="C499" s="229"/>
      <c r="E499" s="229" t="s">
        <v>7211</v>
      </c>
      <c r="F499" s="235" t="s">
        <v>7319</v>
      </c>
      <c r="G499" s="260" t="s">
        <v>7206</v>
      </c>
      <c r="H499" s="261" t="s">
        <v>7207</v>
      </c>
      <c r="I499" s="263">
        <v>-0.27</v>
      </c>
      <c r="J499" s="276">
        <v>6.03</v>
      </c>
      <c r="K499" s="276">
        <v>-0.28999999999999998</v>
      </c>
      <c r="L499" s="276" t="s">
        <v>135</v>
      </c>
      <c r="M499" s="276">
        <v>-0.12</v>
      </c>
      <c r="N499" s="276">
        <v>6.32</v>
      </c>
      <c r="O499" s="276">
        <v>15.37</v>
      </c>
      <c r="P499" s="276">
        <v>-0.45</v>
      </c>
      <c r="Q499" s="276">
        <v>-2.08</v>
      </c>
      <c r="R499" s="276">
        <v>-0.27</v>
      </c>
      <c r="S499" s="276">
        <v>193.39</v>
      </c>
      <c r="T499" s="276">
        <v>-0.6</v>
      </c>
      <c r="U499" s="276">
        <v>-7.2999999999999995E-2</v>
      </c>
      <c r="V499" s="276">
        <v>-8.0000000000000002E-3</v>
      </c>
      <c r="W499" s="276">
        <v>11.96</v>
      </c>
      <c r="X499" s="276">
        <v>0.04</v>
      </c>
      <c r="Y499" s="276">
        <v>0.08</v>
      </c>
      <c r="Z499" s="276" t="s">
        <v>135</v>
      </c>
      <c r="AA499" s="276">
        <v>2.98</v>
      </c>
      <c r="AB499" s="276" t="s">
        <v>135</v>
      </c>
      <c r="AC499" s="276">
        <v>-0.05</v>
      </c>
      <c r="AD499" s="276" t="s">
        <v>135</v>
      </c>
      <c r="AE499" s="276">
        <v>78.27</v>
      </c>
      <c r="AF499" s="276">
        <v>0.38</v>
      </c>
      <c r="AG499" s="276">
        <v>6.0999999999999999E-2</v>
      </c>
      <c r="AH499" s="276" t="s">
        <v>135</v>
      </c>
      <c r="AI499" s="276">
        <v>-0.14000000000000001</v>
      </c>
      <c r="AJ499" s="276">
        <v>2138</v>
      </c>
      <c r="AK499" s="276">
        <v>-8.8400000000000006E-2</v>
      </c>
      <c r="AL499" s="276">
        <v>156.19049999999999</v>
      </c>
      <c r="AM499" s="276">
        <v>-16.27</v>
      </c>
      <c r="AN499" s="276">
        <v>113.69</v>
      </c>
      <c r="AO499" s="276">
        <v>3.0642999999999998</v>
      </c>
      <c r="AP499" s="276" t="s">
        <v>135</v>
      </c>
      <c r="AQ499" s="276">
        <v>1.54</v>
      </c>
      <c r="AR499" s="276">
        <v>307</v>
      </c>
      <c r="AS499" s="276" t="s">
        <v>135</v>
      </c>
      <c r="AT499" s="276">
        <v>4.72</v>
      </c>
      <c r="AU499" s="276">
        <v>-1.94</v>
      </c>
      <c r="AV499" s="276">
        <v>0.15</v>
      </c>
      <c r="AW499" s="276">
        <v>-0.6</v>
      </c>
      <c r="AX499" s="276" t="s">
        <v>135</v>
      </c>
      <c r="AY499" s="276">
        <v>0.55000000000000004</v>
      </c>
      <c r="AZ499" s="276">
        <v>-0.95</v>
      </c>
      <c r="BA499" s="276">
        <v>-2.6800000000000001E-2</v>
      </c>
      <c r="BB499" s="276">
        <v>77</v>
      </c>
      <c r="BC499" s="276">
        <v>134</v>
      </c>
      <c r="BD499" s="276" t="s">
        <v>135</v>
      </c>
      <c r="BE499" s="276">
        <v>54.13</v>
      </c>
      <c r="BF499" s="276">
        <v>-1.254</v>
      </c>
      <c r="BG499" s="276">
        <v>0.35349999999999998</v>
      </c>
      <c r="BH499" s="276" t="s">
        <v>135</v>
      </c>
      <c r="BI499" s="276">
        <v>11.34</v>
      </c>
      <c r="BJ499" s="276" t="s">
        <v>135</v>
      </c>
      <c r="BK499" s="276">
        <v>81</v>
      </c>
      <c r="BL499" s="276">
        <v>-0.99</v>
      </c>
      <c r="BM499" s="276">
        <v>-0.15</v>
      </c>
      <c r="BN499" s="276">
        <v>22.12</v>
      </c>
      <c r="BO499" s="276">
        <v>526</v>
      </c>
      <c r="BP499" s="276">
        <v>0.43</v>
      </c>
      <c r="BQ499" s="276">
        <v>-67</v>
      </c>
      <c r="BR499" s="276">
        <v>61.3688</v>
      </c>
      <c r="BS499" s="276">
        <v>-0.87</v>
      </c>
      <c r="BT499" s="276">
        <v>-213</v>
      </c>
      <c r="BU499" s="276">
        <v>313</v>
      </c>
      <c r="BV499" s="276">
        <v>0.87</v>
      </c>
      <c r="BW499" s="276">
        <v>2.13</v>
      </c>
      <c r="BX499" s="276" t="s">
        <v>135</v>
      </c>
      <c r="BY499" s="276" t="s">
        <v>135</v>
      </c>
      <c r="BZ499" s="276">
        <v>35.83</v>
      </c>
      <c r="CA499" s="276">
        <v>-1.77E-2</v>
      </c>
      <c r="CB499" s="276" t="s">
        <v>135</v>
      </c>
      <c r="CC499" s="276">
        <v>1.81</v>
      </c>
      <c r="CD499" s="276">
        <v>2.5399999999999999E-2</v>
      </c>
      <c r="CE499" s="276" t="s">
        <v>135</v>
      </c>
      <c r="CF499" s="276" t="s">
        <v>135</v>
      </c>
      <c r="CG499" s="276">
        <v>-310</v>
      </c>
      <c r="CH499" s="276">
        <v>1.78E-2</v>
      </c>
      <c r="CI499" s="276">
        <v>0.39529999999999998</v>
      </c>
      <c r="CJ499" s="276">
        <v>-1.1000000000000001</v>
      </c>
      <c r="CK499" s="276">
        <v>-4.8000000000000001E-2</v>
      </c>
      <c r="CL499" s="276">
        <v>158</v>
      </c>
      <c r="CM499" s="276" t="s">
        <v>135</v>
      </c>
      <c r="CN499" s="276">
        <v>0</v>
      </c>
      <c r="CO499" s="276">
        <v>-0.04</v>
      </c>
      <c r="CP499" s="276">
        <v>-2.1</v>
      </c>
      <c r="CQ499" s="276">
        <v>-2.34</v>
      </c>
      <c r="CR499" s="276" t="s">
        <v>135</v>
      </c>
      <c r="CS499" s="276">
        <v>0.69</v>
      </c>
      <c r="CT499" s="276">
        <v>418</v>
      </c>
      <c r="CU499" s="276">
        <v>-0.06</v>
      </c>
      <c r="CV499" s="276">
        <v>0.17</v>
      </c>
      <c r="CW499" s="276">
        <v>1626</v>
      </c>
      <c r="CX499" s="276">
        <v>0.4</v>
      </c>
      <c r="CY499" s="276">
        <v>66</v>
      </c>
      <c r="CZ499" s="276">
        <v>2.7E-2</v>
      </c>
      <c r="DA499" s="276">
        <v>99</v>
      </c>
      <c r="DB499" s="276">
        <v>33.520000000000003</v>
      </c>
      <c r="DC499" s="276" t="s">
        <v>135</v>
      </c>
      <c r="DD499" s="276">
        <v>-0.12</v>
      </c>
      <c r="DE499" s="276">
        <v>1.1200000000000001</v>
      </c>
      <c r="DF499" s="276">
        <v>0.26669999999999999</v>
      </c>
      <c r="DG499" s="276">
        <v>-153</v>
      </c>
      <c r="DH499" s="276">
        <v>-0.09</v>
      </c>
      <c r="DI499" s="276">
        <v>-348</v>
      </c>
      <c r="DJ499" s="276">
        <v>-2.0199999999999999E-2</v>
      </c>
      <c r="DK499" s="276">
        <v>14.6</v>
      </c>
      <c r="DL499" s="276">
        <v>-0.13</v>
      </c>
      <c r="DM499" s="276">
        <v>-0.42</v>
      </c>
      <c r="DN499" s="276">
        <v>-7.3300000000000004E-2</v>
      </c>
      <c r="DO499" s="276">
        <v>-0.15</v>
      </c>
      <c r="DP499" s="276">
        <v>31.3</v>
      </c>
      <c r="DQ499" s="276">
        <v>-3.4000000000000002E-2</v>
      </c>
      <c r="DR499" s="276" t="s">
        <v>135</v>
      </c>
      <c r="DS499" s="276">
        <v>0.87</v>
      </c>
      <c r="DT499" s="276">
        <v>-0.2</v>
      </c>
      <c r="DU499" s="276" t="s">
        <v>135</v>
      </c>
      <c r="DV499" s="276">
        <v>-0.96</v>
      </c>
      <c r="DW499" s="276">
        <v>394</v>
      </c>
      <c r="DX499" s="276" t="s">
        <v>135</v>
      </c>
      <c r="DY499" s="276">
        <v>353</v>
      </c>
      <c r="DZ499" s="276">
        <v>-9.35E-2</v>
      </c>
      <c r="EA499" s="276">
        <v>-0.92310000000000003</v>
      </c>
      <c r="EB499" s="276">
        <v>-2.9399999999999999E-2</v>
      </c>
      <c r="EC499" s="276">
        <v>-0.05</v>
      </c>
      <c r="ED499" s="276">
        <v>-9.4999999999999998E-3</v>
      </c>
      <c r="EE499" s="276">
        <v>-0.54</v>
      </c>
      <c r="EF499" s="276">
        <v>-325</v>
      </c>
      <c r="EG499" s="276">
        <v>0.1139</v>
      </c>
      <c r="EH499" s="276">
        <v>-0.73</v>
      </c>
      <c r="EI499" s="276">
        <v>0</v>
      </c>
      <c r="EJ499" s="276" t="s">
        <v>135</v>
      </c>
      <c r="EK499" s="276">
        <v>-0.14000000000000001</v>
      </c>
      <c r="EL499" s="276">
        <v>3.6799999999999999E-2</v>
      </c>
      <c r="EM499" s="276">
        <v>0.154</v>
      </c>
      <c r="EN499" s="276">
        <v>-0.39</v>
      </c>
      <c r="EO499" s="276">
        <v>0</v>
      </c>
      <c r="EP499" s="276" t="s">
        <v>6977</v>
      </c>
      <c r="EQ499" s="276" t="s">
        <v>6977</v>
      </c>
      <c r="ER499" s="276" t="s">
        <v>6977</v>
      </c>
      <c r="ES499" s="276" t="s">
        <v>6977</v>
      </c>
      <c r="ET499" s="276" t="s">
        <v>6977</v>
      </c>
      <c r="EU499" s="276" t="s">
        <v>6977</v>
      </c>
      <c r="EV499" s="276" t="s">
        <v>6977</v>
      </c>
      <c r="EW499" s="276" t="s">
        <v>6977</v>
      </c>
      <c r="EX499" s="276" t="s">
        <v>6977</v>
      </c>
      <c r="EY499" s="276" t="s">
        <v>6977</v>
      </c>
      <c r="EZ499" s="276" t="s">
        <v>6977</v>
      </c>
      <c r="FA499" s="276" t="s">
        <v>6977</v>
      </c>
      <c r="FB499" s="276" t="s">
        <v>6977</v>
      </c>
      <c r="FC499" s="276" t="s">
        <v>6977</v>
      </c>
      <c r="FD499" s="276" t="s">
        <v>6977</v>
      </c>
      <c r="FE499" s="276" t="s">
        <v>6977</v>
      </c>
      <c r="FF499" s="276" t="s">
        <v>6977</v>
      </c>
      <c r="FG499" s="276" t="s">
        <v>6977</v>
      </c>
      <c r="FH499" s="276" t="s">
        <v>6977</v>
      </c>
      <c r="FI499" s="276" t="s">
        <v>6977</v>
      </c>
      <c r="FJ499" s="276" t="s">
        <v>6977</v>
      </c>
      <c r="FK499" s="276" t="s">
        <v>6977</v>
      </c>
      <c r="FL499" s="276" t="s">
        <v>6977</v>
      </c>
      <c r="FM499" s="276" t="s">
        <v>6977</v>
      </c>
      <c r="FN499" s="276" t="s">
        <v>6977</v>
      </c>
      <c r="FO499" s="276" t="s">
        <v>6977</v>
      </c>
      <c r="FP499" s="276" t="s">
        <v>6977</v>
      </c>
      <c r="FQ499" s="276" t="s">
        <v>6977</v>
      </c>
      <c r="FR499" s="276" t="s">
        <v>6977</v>
      </c>
      <c r="FS499" s="276" t="s">
        <v>6977</v>
      </c>
      <c r="FT499" s="276" t="s">
        <v>6977</v>
      </c>
      <c r="FU499" s="276" t="s">
        <v>6977</v>
      </c>
      <c r="FV499" s="276" t="s">
        <v>6977</v>
      </c>
      <c r="FW499" s="276" t="s">
        <v>6977</v>
      </c>
      <c r="FX499" s="276" t="s">
        <v>6977</v>
      </c>
      <c r="FY499" s="276" t="s">
        <v>6977</v>
      </c>
      <c r="FZ499" s="276" t="s">
        <v>6977</v>
      </c>
      <c r="GA499" s="276" t="s">
        <v>6977</v>
      </c>
      <c r="GB499" s="276" t="s">
        <v>6977</v>
      </c>
      <c r="GC499" s="276" t="s">
        <v>6977</v>
      </c>
      <c r="GD499" s="276" t="s">
        <v>6977</v>
      </c>
      <c r="GE499" s="276" t="s">
        <v>6977</v>
      </c>
      <c r="GF499" s="276" t="s">
        <v>6977</v>
      </c>
      <c r="GG499" s="276" t="s">
        <v>6977</v>
      </c>
      <c r="GH499" s="276" t="s">
        <v>6977</v>
      </c>
      <c r="GI499" s="276" t="s">
        <v>6977</v>
      </c>
      <c r="GJ499" s="276" t="s">
        <v>6977</v>
      </c>
      <c r="GK499" s="276" t="s">
        <v>6977</v>
      </c>
      <c r="GL499" s="276" t="s">
        <v>6977</v>
      </c>
      <c r="GM499" s="276" t="s">
        <v>6977</v>
      </c>
      <c r="GN499" s="276" t="s">
        <v>6977</v>
      </c>
      <c r="GO499" s="276" t="s">
        <v>6977</v>
      </c>
      <c r="GP499" s="276" t="s">
        <v>6977</v>
      </c>
      <c r="GQ499" s="276" t="s">
        <v>6977</v>
      </c>
      <c r="GR499" s="276" t="s">
        <v>6977</v>
      </c>
      <c r="GS499" s="276" t="s">
        <v>6977</v>
      </c>
      <c r="GT499" s="276" t="s">
        <v>6977</v>
      </c>
      <c r="GU499" s="276" t="s">
        <v>6977</v>
      </c>
      <c r="GV499" s="276" t="s">
        <v>6977</v>
      </c>
      <c r="GW499" s="276" t="s">
        <v>6977</v>
      </c>
      <c r="GX499" s="276" t="s">
        <v>6977</v>
      </c>
      <c r="GY499" s="276" t="s">
        <v>6977</v>
      </c>
      <c r="GZ499" s="276" t="s">
        <v>6977</v>
      </c>
      <c r="HA499" s="276" t="s">
        <v>6977</v>
      </c>
      <c r="HB499" s="276" t="s">
        <v>6977</v>
      </c>
      <c r="HC499" s="276" t="s">
        <v>6977</v>
      </c>
      <c r="HD499" s="276" t="s">
        <v>6977</v>
      </c>
      <c r="HE499" s="276" t="s">
        <v>6977</v>
      </c>
      <c r="HF499" s="276" t="s">
        <v>6977</v>
      </c>
      <c r="HG499" s="276" t="s">
        <v>6977</v>
      </c>
      <c r="HH499" s="276" t="s">
        <v>6977</v>
      </c>
      <c r="HI499" s="276" t="s">
        <v>6977</v>
      </c>
      <c r="HJ499" s="276" t="s">
        <v>6977</v>
      </c>
      <c r="HK499" s="276" t="s">
        <v>6977</v>
      </c>
      <c r="HL499" s="276" t="s">
        <v>6977</v>
      </c>
      <c r="HM499" s="276" t="s">
        <v>6977</v>
      </c>
      <c r="HN499" s="276" t="s">
        <v>6977</v>
      </c>
      <c r="HO499" s="276" t="s">
        <v>6977</v>
      </c>
      <c r="HP499" s="276" t="s">
        <v>6977</v>
      </c>
      <c r="HQ499" s="276" t="s">
        <v>6977</v>
      </c>
    </row>
    <row r="500" spans="3:225">
      <c r="C500" s="229"/>
      <c r="E500" s="229" t="s">
        <v>7212</v>
      </c>
      <c r="F500" s="235" t="s">
        <v>7319</v>
      </c>
      <c r="G500" s="260" t="s">
        <v>7206</v>
      </c>
      <c r="H500" s="261" t="s">
        <v>7213</v>
      </c>
      <c r="I500" s="263">
        <v>-0.05</v>
      </c>
      <c r="J500" s="276">
        <v>1.24</v>
      </c>
      <c r="K500" s="276">
        <v>-0.05</v>
      </c>
      <c r="L500" s="276" t="s">
        <v>135</v>
      </c>
      <c r="M500" s="276" t="s">
        <v>135</v>
      </c>
      <c r="N500" s="276">
        <v>0.04</v>
      </c>
      <c r="O500" s="276">
        <v>0.91</v>
      </c>
      <c r="P500" s="276">
        <v>-0.04</v>
      </c>
      <c r="Q500" s="276">
        <v>-1.8399999999999999</v>
      </c>
      <c r="R500" s="276">
        <v>-0.06</v>
      </c>
      <c r="S500" s="276">
        <v>63.68</v>
      </c>
      <c r="T500" s="276">
        <v>-0.1338</v>
      </c>
      <c r="U500" s="276">
        <v>-0.02</v>
      </c>
      <c r="V500" s="276" t="s">
        <v>135</v>
      </c>
      <c r="W500" s="276">
        <v>-7.57</v>
      </c>
      <c r="X500" s="276">
        <v>-4.5699999999999998E-2</v>
      </c>
      <c r="Y500" s="276">
        <v>0.01</v>
      </c>
      <c r="Z500" s="276" t="s">
        <v>135</v>
      </c>
      <c r="AA500" s="276">
        <v>0.61</v>
      </c>
      <c r="AB500" s="276" t="s">
        <v>135</v>
      </c>
      <c r="AC500" s="276">
        <v>-0.01</v>
      </c>
      <c r="AD500" s="276" t="s">
        <v>135</v>
      </c>
      <c r="AE500" s="276">
        <v>8.9700000000000006</v>
      </c>
      <c r="AF500" s="276">
        <v>-7.5999999999999998E-2</v>
      </c>
      <c r="AG500" s="276">
        <v>-5.0000000000000001E-3</v>
      </c>
      <c r="AH500" s="276" t="s">
        <v>135</v>
      </c>
      <c r="AI500" s="276">
        <v>-0.14000000000000001</v>
      </c>
      <c r="AJ500" s="276">
        <v>377</v>
      </c>
      <c r="AK500" s="276">
        <v>-1.46E-2</v>
      </c>
      <c r="AL500" s="276">
        <v>-238.09520000000001</v>
      </c>
      <c r="AM500" s="276">
        <v>-10.5</v>
      </c>
      <c r="AN500" s="276">
        <v>20.190000000000001</v>
      </c>
      <c r="AO500" s="276">
        <v>0.97140000000000004</v>
      </c>
      <c r="AP500" s="276" t="s">
        <v>135</v>
      </c>
      <c r="AQ500" s="276">
        <v>-0.1051</v>
      </c>
      <c r="AR500" s="276">
        <v>12</v>
      </c>
      <c r="AS500" s="276">
        <v>0.57999999999999996</v>
      </c>
      <c r="AT500" s="276">
        <v>0.71</v>
      </c>
      <c r="AU500" s="276">
        <v>-0.46</v>
      </c>
      <c r="AV500" s="276" t="s">
        <v>135</v>
      </c>
      <c r="AW500" s="276">
        <v>-0.3</v>
      </c>
      <c r="AX500" s="276" t="s">
        <v>135</v>
      </c>
      <c r="AY500" s="276">
        <v>-9.4899999999999998E-2</v>
      </c>
      <c r="AZ500" s="276">
        <v>-0.35</v>
      </c>
      <c r="BA500" s="276">
        <v>0</v>
      </c>
      <c r="BB500" s="276">
        <v>10</v>
      </c>
      <c r="BC500" s="276" t="s">
        <v>135</v>
      </c>
      <c r="BD500" s="276" t="s">
        <v>135</v>
      </c>
      <c r="BE500" s="276">
        <v>-18.559999999999999</v>
      </c>
      <c r="BF500" s="276" t="s">
        <v>135</v>
      </c>
      <c r="BG500" s="276">
        <v>-0.14000000000000001</v>
      </c>
      <c r="BH500" s="276">
        <v>-0.71699999999999997</v>
      </c>
      <c r="BI500" s="276">
        <v>1.7</v>
      </c>
      <c r="BJ500" s="276" t="s">
        <v>135</v>
      </c>
      <c r="BK500" s="276">
        <v>-47</v>
      </c>
      <c r="BL500" s="276">
        <v>-0.48</v>
      </c>
      <c r="BM500" s="276">
        <v>0.06</v>
      </c>
      <c r="BN500" s="276">
        <v>-19.48</v>
      </c>
      <c r="BO500" s="276">
        <v>274</v>
      </c>
      <c r="BP500" s="276">
        <v>0.05</v>
      </c>
      <c r="BQ500" s="276">
        <v>-206</v>
      </c>
      <c r="BR500" s="276">
        <v>-0.2994</v>
      </c>
      <c r="BS500" s="276">
        <v>-0.03</v>
      </c>
      <c r="BT500" s="276">
        <v>-222</v>
      </c>
      <c r="BU500" s="276">
        <v>32</v>
      </c>
      <c r="BV500" s="276">
        <v>-8.6999999999999994E-2</v>
      </c>
      <c r="BW500" s="276">
        <v>-2.73</v>
      </c>
      <c r="BX500" s="276" t="s">
        <v>135</v>
      </c>
      <c r="BY500" s="276" t="s">
        <v>135</v>
      </c>
      <c r="BZ500" s="276" t="s">
        <v>135</v>
      </c>
      <c r="CA500" s="276" t="s">
        <v>135</v>
      </c>
      <c r="CB500" s="276" t="s">
        <v>135</v>
      </c>
      <c r="CC500" s="276">
        <v>-0.2954</v>
      </c>
      <c r="CD500" s="276">
        <v>-6.8500000000000005E-2</v>
      </c>
      <c r="CE500" s="276">
        <v>0</v>
      </c>
      <c r="CF500" s="276" t="s">
        <v>135</v>
      </c>
      <c r="CG500" s="276">
        <v>-55</v>
      </c>
      <c r="CH500" s="276">
        <v>3.3E-3</v>
      </c>
      <c r="CI500" s="276">
        <v>-0.93</v>
      </c>
      <c r="CJ500" s="276">
        <v>0.1</v>
      </c>
      <c r="CK500" s="276" t="s">
        <v>135</v>
      </c>
      <c r="CL500" s="276">
        <v>-43</v>
      </c>
      <c r="CM500" s="276" t="s">
        <v>135</v>
      </c>
      <c r="CN500" s="276">
        <v>0</v>
      </c>
      <c r="CO500" s="276">
        <v>-0.03</v>
      </c>
      <c r="CP500" s="276">
        <v>-1.4666000000000001</v>
      </c>
      <c r="CQ500" s="276" t="s">
        <v>135</v>
      </c>
      <c r="CR500" s="276" t="s">
        <v>135</v>
      </c>
      <c r="CS500" s="276">
        <v>9.9099999999999994E-2</v>
      </c>
      <c r="CT500" s="276">
        <v>93</v>
      </c>
      <c r="CU500" s="276" t="s">
        <v>135</v>
      </c>
      <c r="CV500" s="276" t="s">
        <v>135</v>
      </c>
      <c r="CW500" s="276">
        <v>332</v>
      </c>
      <c r="CX500" s="276">
        <v>-0.08</v>
      </c>
      <c r="CY500" s="276">
        <v>16</v>
      </c>
      <c r="CZ500" s="276">
        <v>0.21729999999999999</v>
      </c>
      <c r="DA500" s="276">
        <v>30</v>
      </c>
      <c r="DB500" s="276">
        <v>2.66</v>
      </c>
      <c r="DC500" s="276" t="s">
        <v>135</v>
      </c>
      <c r="DD500" s="276">
        <v>-0.09</v>
      </c>
      <c r="DE500" s="276">
        <v>-0.13750000000000001</v>
      </c>
      <c r="DF500" s="276">
        <v>-0.12909999999999999</v>
      </c>
      <c r="DG500" s="276">
        <v>-144</v>
      </c>
      <c r="DH500" s="276">
        <v>-0.03</v>
      </c>
      <c r="DI500" s="276" t="s">
        <v>135</v>
      </c>
      <c r="DJ500" s="276" t="s">
        <v>135</v>
      </c>
      <c r="DK500" s="276">
        <v>3.0625</v>
      </c>
      <c r="DL500" s="276" t="s">
        <v>135</v>
      </c>
      <c r="DM500" s="276">
        <v>-0.23</v>
      </c>
      <c r="DN500" s="276" t="s">
        <v>135</v>
      </c>
      <c r="DO500" s="276">
        <v>-0.05</v>
      </c>
      <c r="DP500" s="276">
        <v>6.81</v>
      </c>
      <c r="DQ500" s="276" t="s">
        <v>135</v>
      </c>
      <c r="DR500" s="276" t="s">
        <v>135</v>
      </c>
      <c r="DS500" s="276">
        <v>-0.04</v>
      </c>
      <c r="DT500" s="276" t="s">
        <v>135</v>
      </c>
      <c r="DU500" s="276" t="s">
        <v>135</v>
      </c>
      <c r="DV500" s="276">
        <v>-0.55000000000000004</v>
      </c>
      <c r="DW500" s="276">
        <v>-46</v>
      </c>
      <c r="DX500" s="276">
        <v>0</v>
      </c>
      <c r="DY500" s="276">
        <v>-108</v>
      </c>
      <c r="DZ500" s="276">
        <v>-2.6599999999999999E-2</v>
      </c>
      <c r="EA500" s="276" t="s">
        <v>135</v>
      </c>
      <c r="EB500" s="276" t="s">
        <v>135</v>
      </c>
      <c r="EC500" s="276" t="s">
        <v>135</v>
      </c>
      <c r="ED500" s="276">
        <v>-4.3E-3</v>
      </c>
      <c r="EE500" s="276">
        <v>-0.98899999999999999</v>
      </c>
      <c r="EF500" s="276">
        <v>-137</v>
      </c>
      <c r="EG500" s="276" t="s">
        <v>135</v>
      </c>
      <c r="EH500" s="276" t="s">
        <v>135</v>
      </c>
      <c r="EI500" s="276" t="s">
        <v>135</v>
      </c>
      <c r="EJ500" s="276" t="s">
        <v>135</v>
      </c>
      <c r="EK500" s="276">
        <v>0</v>
      </c>
      <c r="EL500" s="276">
        <v>4.4000000000000003E-3</v>
      </c>
      <c r="EM500" s="276" t="s">
        <v>135</v>
      </c>
      <c r="EN500" s="276">
        <v>-0.1</v>
      </c>
      <c r="EO500" s="276">
        <v>0</v>
      </c>
      <c r="EP500" s="276" t="s">
        <v>6977</v>
      </c>
      <c r="EQ500" s="276" t="s">
        <v>6977</v>
      </c>
      <c r="ER500" s="276" t="s">
        <v>6977</v>
      </c>
      <c r="ES500" s="276" t="s">
        <v>6977</v>
      </c>
      <c r="ET500" s="276" t="s">
        <v>6977</v>
      </c>
      <c r="EU500" s="276" t="s">
        <v>6977</v>
      </c>
      <c r="EV500" s="276" t="s">
        <v>6977</v>
      </c>
      <c r="EW500" s="276" t="s">
        <v>6977</v>
      </c>
      <c r="EX500" s="276" t="s">
        <v>6977</v>
      </c>
      <c r="EY500" s="276" t="s">
        <v>6977</v>
      </c>
      <c r="EZ500" s="276" t="s">
        <v>6977</v>
      </c>
      <c r="FA500" s="276" t="s">
        <v>6977</v>
      </c>
      <c r="FB500" s="276" t="s">
        <v>6977</v>
      </c>
      <c r="FC500" s="276" t="s">
        <v>6977</v>
      </c>
      <c r="FD500" s="276" t="s">
        <v>6977</v>
      </c>
      <c r="FE500" s="276" t="s">
        <v>6977</v>
      </c>
      <c r="FF500" s="276" t="s">
        <v>6977</v>
      </c>
      <c r="FG500" s="276" t="s">
        <v>6977</v>
      </c>
      <c r="FH500" s="276" t="s">
        <v>6977</v>
      </c>
      <c r="FI500" s="276" t="s">
        <v>6977</v>
      </c>
      <c r="FJ500" s="276" t="s">
        <v>6977</v>
      </c>
      <c r="FK500" s="276" t="s">
        <v>6977</v>
      </c>
      <c r="FL500" s="276" t="s">
        <v>6977</v>
      </c>
      <c r="FM500" s="276" t="s">
        <v>6977</v>
      </c>
      <c r="FN500" s="276" t="s">
        <v>6977</v>
      </c>
      <c r="FO500" s="276" t="s">
        <v>6977</v>
      </c>
      <c r="FP500" s="276" t="s">
        <v>6977</v>
      </c>
      <c r="FQ500" s="276" t="s">
        <v>6977</v>
      </c>
      <c r="FR500" s="276" t="s">
        <v>6977</v>
      </c>
      <c r="FS500" s="276" t="s">
        <v>6977</v>
      </c>
      <c r="FT500" s="276" t="s">
        <v>6977</v>
      </c>
      <c r="FU500" s="276" t="s">
        <v>6977</v>
      </c>
      <c r="FV500" s="276" t="s">
        <v>6977</v>
      </c>
      <c r="FW500" s="276" t="s">
        <v>6977</v>
      </c>
      <c r="FX500" s="276" t="s">
        <v>6977</v>
      </c>
      <c r="FY500" s="276" t="s">
        <v>6977</v>
      </c>
      <c r="FZ500" s="276" t="s">
        <v>6977</v>
      </c>
      <c r="GA500" s="276" t="s">
        <v>6977</v>
      </c>
      <c r="GB500" s="276" t="s">
        <v>6977</v>
      </c>
      <c r="GC500" s="276" t="s">
        <v>6977</v>
      </c>
      <c r="GD500" s="276" t="s">
        <v>6977</v>
      </c>
      <c r="GE500" s="276" t="s">
        <v>6977</v>
      </c>
      <c r="GF500" s="276" t="s">
        <v>6977</v>
      </c>
      <c r="GG500" s="276" t="s">
        <v>6977</v>
      </c>
      <c r="GH500" s="276" t="s">
        <v>6977</v>
      </c>
      <c r="GI500" s="276" t="s">
        <v>6977</v>
      </c>
      <c r="GJ500" s="276" t="s">
        <v>6977</v>
      </c>
      <c r="GK500" s="276" t="s">
        <v>6977</v>
      </c>
      <c r="GL500" s="276" t="s">
        <v>6977</v>
      </c>
      <c r="GM500" s="276" t="s">
        <v>6977</v>
      </c>
      <c r="GN500" s="276" t="s">
        <v>6977</v>
      </c>
      <c r="GO500" s="276" t="s">
        <v>6977</v>
      </c>
      <c r="GP500" s="276" t="s">
        <v>6977</v>
      </c>
      <c r="GQ500" s="276" t="s">
        <v>6977</v>
      </c>
      <c r="GR500" s="276" t="s">
        <v>6977</v>
      </c>
      <c r="GS500" s="276" t="s">
        <v>6977</v>
      </c>
      <c r="GT500" s="276" t="s">
        <v>6977</v>
      </c>
      <c r="GU500" s="276" t="s">
        <v>6977</v>
      </c>
      <c r="GV500" s="276" t="s">
        <v>6977</v>
      </c>
      <c r="GW500" s="276" t="s">
        <v>6977</v>
      </c>
      <c r="GX500" s="276" t="s">
        <v>6977</v>
      </c>
      <c r="GY500" s="276" t="s">
        <v>6977</v>
      </c>
      <c r="GZ500" s="276" t="s">
        <v>6977</v>
      </c>
      <c r="HA500" s="276" t="s">
        <v>6977</v>
      </c>
      <c r="HB500" s="276" t="s">
        <v>6977</v>
      </c>
      <c r="HC500" s="276" t="s">
        <v>6977</v>
      </c>
      <c r="HD500" s="276" t="s">
        <v>6977</v>
      </c>
      <c r="HE500" s="276" t="s">
        <v>6977</v>
      </c>
      <c r="HF500" s="276" t="s">
        <v>6977</v>
      </c>
      <c r="HG500" s="276" t="s">
        <v>6977</v>
      </c>
      <c r="HH500" s="276" t="s">
        <v>6977</v>
      </c>
      <c r="HI500" s="276" t="s">
        <v>6977</v>
      </c>
      <c r="HJ500" s="276" t="s">
        <v>6977</v>
      </c>
      <c r="HK500" s="276" t="s">
        <v>6977</v>
      </c>
      <c r="HL500" s="276" t="s">
        <v>6977</v>
      </c>
      <c r="HM500" s="276" t="s">
        <v>6977</v>
      </c>
      <c r="HN500" s="276" t="s">
        <v>6977</v>
      </c>
      <c r="HO500" s="276" t="s">
        <v>6977</v>
      </c>
      <c r="HP500" s="276" t="s">
        <v>6977</v>
      </c>
      <c r="HQ500" s="276" t="s">
        <v>6977</v>
      </c>
    </row>
    <row r="501" spans="3:225">
      <c r="C501" s="229"/>
      <c r="E501" s="229" t="s">
        <v>7214</v>
      </c>
      <c r="F501" s="235" t="s">
        <v>7319</v>
      </c>
      <c r="G501" s="260" t="s">
        <v>7206</v>
      </c>
      <c r="H501" s="261" t="s">
        <v>7213</v>
      </c>
      <c r="I501" s="263">
        <v>-0.1</v>
      </c>
      <c r="J501" s="276">
        <v>1.3900000000000001</v>
      </c>
      <c r="K501" s="276">
        <v>-0.08</v>
      </c>
      <c r="L501" s="276" t="s">
        <v>135</v>
      </c>
      <c r="M501" s="276" t="s">
        <v>135</v>
      </c>
      <c r="N501" s="276">
        <v>1.27</v>
      </c>
      <c r="O501" s="276">
        <v>12.72</v>
      </c>
      <c r="P501" s="276">
        <v>-0.05</v>
      </c>
      <c r="Q501" s="276">
        <v>-0.64</v>
      </c>
      <c r="R501" s="276">
        <v>-0.08</v>
      </c>
      <c r="S501" s="276">
        <v>44.99</v>
      </c>
      <c r="T501" s="276">
        <v>-0.56999999999999995</v>
      </c>
      <c r="U501" s="276">
        <v>-0.02</v>
      </c>
      <c r="V501" s="276" t="s">
        <v>135</v>
      </c>
      <c r="W501" s="276">
        <v>14.33</v>
      </c>
      <c r="X501" s="276">
        <v>5.4000000000000003E-3</v>
      </c>
      <c r="Y501" s="276">
        <v>0.02</v>
      </c>
      <c r="Z501" s="276" t="s">
        <v>135</v>
      </c>
      <c r="AA501" s="276">
        <v>0.7</v>
      </c>
      <c r="AB501" s="276" t="s">
        <v>135</v>
      </c>
      <c r="AC501" s="276">
        <v>0</v>
      </c>
      <c r="AD501" s="276" t="s">
        <v>135</v>
      </c>
      <c r="AE501" s="276">
        <v>8.69</v>
      </c>
      <c r="AF501" s="276">
        <v>3.73E-2</v>
      </c>
      <c r="AG501" s="276">
        <v>8.5999999999999993E-2</v>
      </c>
      <c r="AH501" s="276" t="s">
        <v>135</v>
      </c>
      <c r="AI501" s="276">
        <v>-0.15</v>
      </c>
      <c r="AJ501" s="276">
        <v>679</v>
      </c>
      <c r="AK501" s="276">
        <v>-6.3E-3</v>
      </c>
      <c r="AL501" s="276">
        <v>6.6666999999999996</v>
      </c>
      <c r="AM501" s="276">
        <v>-2.7800000000000002</v>
      </c>
      <c r="AN501" s="276">
        <v>33.158000000000001</v>
      </c>
      <c r="AO501" s="276">
        <v>0.8508</v>
      </c>
      <c r="AP501" s="276" t="s">
        <v>135</v>
      </c>
      <c r="AQ501" s="276" t="s">
        <v>135</v>
      </c>
      <c r="AR501" s="276">
        <v>74</v>
      </c>
      <c r="AS501" s="276" t="s">
        <v>135</v>
      </c>
      <c r="AT501" s="276">
        <v>0.89</v>
      </c>
      <c r="AU501" s="276">
        <v>-0.42</v>
      </c>
      <c r="AV501" s="276" t="s">
        <v>135</v>
      </c>
      <c r="AW501" s="276">
        <v>-0.3</v>
      </c>
      <c r="AX501" s="276" t="s">
        <v>135</v>
      </c>
      <c r="AY501" s="276">
        <v>-6.4000000000000003E-3</v>
      </c>
      <c r="AZ501" s="276">
        <v>-0.24</v>
      </c>
      <c r="BA501" s="276">
        <v>-1.32E-2</v>
      </c>
      <c r="BB501" s="276">
        <v>30</v>
      </c>
      <c r="BC501" s="276" t="s">
        <v>135</v>
      </c>
      <c r="BD501" s="276" t="s">
        <v>135</v>
      </c>
      <c r="BE501" s="276">
        <v>-4.5600000000000005</v>
      </c>
      <c r="BF501" s="276" t="s">
        <v>135</v>
      </c>
      <c r="BG501" s="276">
        <v>-4.3999999999999997E-2</v>
      </c>
      <c r="BH501" s="276" t="s">
        <v>135</v>
      </c>
      <c r="BI501" s="276">
        <v>5.6665999999999999</v>
      </c>
      <c r="BJ501" s="276" t="s">
        <v>135</v>
      </c>
      <c r="BK501" s="276">
        <v>-6</v>
      </c>
      <c r="BL501" s="276">
        <v>-0.25</v>
      </c>
      <c r="BM501" s="276">
        <v>-0.11</v>
      </c>
      <c r="BN501" s="276">
        <v>1.54</v>
      </c>
      <c r="BO501" s="276">
        <v>-175</v>
      </c>
      <c r="BP501" s="276">
        <v>0.11219999999999999</v>
      </c>
      <c r="BQ501" s="276">
        <v>-425</v>
      </c>
      <c r="BR501" s="276">
        <v>22.562000000000001</v>
      </c>
      <c r="BS501" s="276">
        <v>-2.35E-2</v>
      </c>
      <c r="BT501" s="276">
        <v>-105</v>
      </c>
      <c r="BU501" s="276">
        <v>114</v>
      </c>
      <c r="BV501" s="276">
        <v>6.2399999999999997E-2</v>
      </c>
      <c r="BW501" s="276">
        <v>2.1349999999999998</v>
      </c>
      <c r="BX501" s="276" t="s">
        <v>135</v>
      </c>
      <c r="BY501" s="276" t="s">
        <v>135</v>
      </c>
      <c r="BZ501" s="276" t="s">
        <v>135</v>
      </c>
      <c r="CA501" s="276" t="s">
        <v>135</v>
      </c>
      <c r="CB501" s="276" t="s">
        <v>135</v>
      </c>
      <c r="CC501" s="276">
        <v>-0.21640000000000001</v>
      </c>
      <c r="CD501" s="276">
        <v>-2.2100000000000002E-2</v>
      </c>
      <c r="CE501" s="276">
        <v>0</v>
      </c>
      <c r="CF501" s="276" t="s">
        <v>135</v>
      </c>
      <c r="CG501" s="276">
        <v>-152</v>
      </c>
      <c r="CH501" s="276">
        <v>1.7999999999999999E-2</v>
      </c>
      <c r="CI501" s="276">
        <v>0.84970000000000001</v>
      </c>
      <c r="CJ501" s="276">
        <v>-0.2</v>
      </c>
      <c r="CK501" s="276" t="s">
        <v>135</v>
      </c>
      <c r="CL501" s="276">
        <v>1</v>
      </c>
      <c r="CM501" s="276" t="s">
        <v>135</v>
      </c>
      <c r="CN501" s="276">
        <v>0</v>
      </c>
      <c r="CO501" s="276">
        <v>0</v>
      </c>
      <c r="CP501" s="276">
        <v>-0.45710000000000001</v>
      </c>
      <c r="CQ501" s="276" t="s">
        <v>135</v>
      </c>
      <c r="CR501" s="276" t="s">
        <v>135</v>
      </c>
      <c r="CS501" s="276">
        <v>0.1149</v>
      </c>
      <c r="CT501" s="276">
        <v>149</v>
      </c>
      <c r="CU501" s="276" t="s">
        <v>135</v>
      </c>
      <c r="CV501" s="276" t="s">
        <v>135</v>
      </c>
      <c r="CW501" s="276">
        <v>342</v>
      </c>
      <c r="CX501" s="276">
        <v>7.0800000000000002E-2</v>
      </c>
      <c r="CY501" s="276">
        <v>9</v>
      </c>
      <c r="CZ501" s="276">
        <v>0.10390000000000001</v>
      </c>
      <c r="DA501" s="276">
        <v>-9</v>
      </c>
      <c r="DB501" s="276">
        <v>4.43</v>
      </c>
      <c r="DC501" s="276" t="s">
        <v>135</v>
      </c>
      <c r="DD501" s="276">
        <v>0.03</v>
      </c>
      <c r="DE501" s="276">
        <v>6.9099999999999995E-2</v>
      </c>
      <c r="DF501" s="276">
        <v>-3.7600000000000001E-2</v>
      </c>
      <c r="DG501" s="276">
        <v>-119</v>
      </c>
      <c r="DH501" s="276">
        <v>-0.04</v>
      </c>
      <c r="DI501" s="276" t="s">
        <v>135</v>
      </c>
      <c r="DJ501" s="276" t="s">
        <v>135</v>
      </c>
      <c r="DK501" s="276">
        <v>5.47</v>
      </c>
      <c r="DL501" s="276" t="s">
        <v>135</v>
      </c>
      <c r="DM501" s="276">
        <v>-0.12</v>
      </c>
      <c r="DN501" s="276" t="s">
        <v>135</v>
      </c>
      <c r="DO501" s="276">
        <v>-0.04</v>
      </c>
      <c r="DP501" s="276">
        <v>7.77</v>
      </c>
      <c r="DQ501" s="276" t="s">
        <v>135</v>
      </c>
      <c r="DR501" s="276" t="s">
        <v>135</v>
      </c>
      <c r="DS501" s="276">
        <v>6.5500000000000003E-2</v>
      </c>
      <c r="DT501" s="276" t="s">
        <v>135</v>
      </c>
      <c r="DU501" s="276" t="s">
        <v>135</v>
      </c>
      <c r="DV501" s="276">
        <v>-0.4</v>
      </c>
      <c r="DW501" s="276">
        <v>22</v>
      </c>
      <c r="DX501" s="276">
        <v>0</v>
      </c>
      <c r="DY501" s="276">
        <v>83</v>
      </c>
      <c r="DZ501" s="276">
        <v>-2.6499999999999999E-2</v>
      </c>
      <c r="EA501" s="276" t="s">
        <v>135</v>
      </c>
      <c r="EB501" s="276" t="s">
        <v>135</v>
      </c>
      <c r="EC501" s="276" t="s">
        <v>135</v>
      </c>
      <c r="ED501" s="276">
        <v>8.9999999999999998E-4</v>
      </c>
      <c r="EE501" s="276">
        <v>-0.25690000000000002</v>
      </c>
      <c r="EF501" s="276">
        <v>-32</v>
      </c>
      <c r="EG501" s="276" t="s">
        <v>135</v>
      </c>
      <c r="EH501" s="276" t="s">
        <v>135</v>
      </c>
      <c r="EI501" s="276" t="s">
        <v>135</v>
      </c>
      <c r="EJ501" s="276" t="s">
        <v>135</v>
      </c>
      <c r="EK501" s="276">
        <v>-0.05</v>
      </c>
      <c r="EL501" s="276">
        <v>5.5999999999999999E-3</v>
      </c>
      <c r="EM501" s="276" t="s">
        <v>135</v>
      </c>
      <c r="EN501" s="276">
        <v>-0.13</v>
      </c>
      <c r="EO501" s="276">
        <v>0</v>
      </c>
      <c r="EP501" s="276" t="s">
        <v>6977</v>
      </c>
      <c r="EQ501" s="276" t="s">
        <v>6977</v>
      </c>
      <c r="ER501" s="276" t="s">
        <v>6977</v>
      </c>
      <c r="ES501" s="276" t="s">
        <v>6977</v>
      </c>
      <c r="ET501" s="276" t="s">
        <v>6977</v>
      </c>
      <c r="EU501" s="276" t="s">
        <v>6977</v>
      </c>
      <c r="EV501" s="276" t="s">
        <v>6977</v>
      </c>
      <c r="EW501" s="276" t="s">
        <v>6977</v>
      </c>
      <c r="EX501" s="276" t="s">
        <v>6977</v>
      </c>
      <c r="EY501" s="276" t="s">
        <v>6977</v>
      </c>
      <c r="EZ501" s="276" t="s">
        <v>6977</v>
      </c>
      <c r="FA501" s="276" t="s">
        <v>6977</v>
      </c>
      <c r="FB501" s="276" t="s">
        <v>6977</v>
      </c>
      <c r="FC501" s="276" t="s">
        <v>6977</v>
      </c>
      <c r="FD501" s="276" t="s">
        <v>6977</v>
      </c>
      <c r="FE501" s="276" t="s">
        <v>6977</v>
      </c>
      <c r="FF501" s="276" t="s">
        <v>6977</v>
      </c>
      <c r="FG501" s="276" t="s">
        <v>6977</v>
      </c>
      <c r="FH501" s="276" t="s">
        <v>6977</v>
      </c>
      <c r="FI501" s="276" t="s">
        <v>6977</v>
      </c>
      <c r="FJ501" s="276" t="s">
        <v>6977</v>
      </c>
      <c r="FK501" s="276" t="s">
        <v>6977</v>
      </c>
      <c r="FL501" s="276" t="s">
        <v>6977</v>
      </c>
      <c r="FM501" s="276" t="s">
        <v>6977</v>
      </c>
      <c r="FN501" s="276" t="s">
        <v>6977</v>
      </c>
      <c r="FO501" s="276" t="s">
        <v>6977</v>
      </c>
      <c r="FP501" s="276" t="s">
        <v>6977</v>
      </c>
      <c r="FQ501" s="276" t="s">
        <v>6977</v>
      </c>
      <c r="FR501" s="276" t="s">
        <v>6977</v>
      </c>
      <c r="FS501" s="276" t="s">
        <v>6977</v>
      </c>
      <c r="FT501" s="276" t="s">
        <v>6977</v>
      </c>
      <c r="FU501" s="276" t="s">
        <v>6977</v>
      </c>
      <c r="FV501" s="276" t="s">
        <v>6977</v>
      </c>
      <c r="FW501" s="276" t="s">
        <v>6977</v>
      </c>
      <c r="FX501" s="276" t="s">
        <v>6977</v>
      </c>
      <c r="FY501" s="276" t="s">
        <v>6977</v>
      </c>
      <c r="FZ501" s="276" t="s">
        <v>6977</v>
      </c>
      <c r="GA501" s="276" t="s">
        <v>6977</v>
      </c>
      <c r="GB501" s="276" t="s">
        <v>6977</v>
      </c>
      <c r="GC501" s="276" t="s">
        <v>6977</v>
      </c>
      <c r="GD501" s="276" t="s">
        <v>6977</v>
      </c>
      <c r="GE501" s="276" t="s">
        <v>6977</v>
      </c>
      <c r="GF501" s="276" t="s">
        <v>6977</v>
      </c>
      <c r="GG501" s="276" t="s">
        <v>6977</v>
      </c>
      <c r="GH501" s="276" t="s">
        <v>6977</v>
      </c>
      <c r="GI501" s="276" t="s">
        <v>6977</v>
      </c>
      <c r="GJ501" s="276" t="s">
        <v>6977</v>
      </c>
      <c r="GK501" s="276" t="s">
        <v>6977</v>
      </c>
      <c r="GL501" s="276" t="s">
        <v>6977</v>
      </c>
      <c r="GM501" s="276" t="s">
        <v>6977</v>
      </c>
      <c r="GN501" s="276" t="s">
        <v>6977</v>
      </c>
      <c r="GO501" s="276" t="s">
        <v>6977</v>
      </c>
      <c r="GP501" s="276" t="s">
        <v>6977</v>
      </c>
      <c r="GQ501" s="276" t="s">
        <v>6977</v>
      </c>
      <c r="GR501" s="276" t="s">
        <v>6977</v>
      </c>
      <c r="GS501" s="276" t="s">
        <v>6977</v>
      </c>
      <c r="GT501" s="276" t="s">
        <v>6977</v>
      </c>
      <c r="GU501" s="276" t="s">
        <v>6977</v>
      </c>
      <c r="GV501" s="276" t="s">
        <v>6977</v>
      </c>
      <c r="GW501" s="276" t="s">
        <v>6977</v>
      </c>
      <c r="GX501" s="276" t="s">
        <v>6977</v>
      </c>
      <c r="GY501" s="276" t="s">
        <v>6977</v>
      </c>
      <c r="GZ501" s="276" t="s">
        <v>6977</v>
      </c>
      <c r="HA501" s="276" t="s">
        <v>6977</v>
      </c>
      <c r="HB501" s="276" t="s">
        <v>6977</v>
      </c>
      <c r="HC501" s="276" t="s">
        <v>6977</v>
      </c>
      <c r="HD501" s="276" t="s">
        <v>6977</v>
      </c>
      <c r="HE501" s="276" t="s">
        <v>6977</v>
      </c>
      <c r="HF501" s="276" t="s">
        <v>6977</v>
      </c>
      <c r="HG501" s="276" t="s">
        <v>6977</v>
      </c>
      <c r="HH501" s="276" t="s">
        <v>6977</v>
      </c>
      <c r="HI501" s="276" t="s">
        <v>6977</v>
      </c>
      <c r="HJ501" s="276" t="s">
        <v>6977</v>
      </c>
      <c r="HK501" s="276" t="s">
        <v>6977</v>
      </c>
      <c r="HL501" s="276" t="s">
        <v>6977</v>
      </c>
      <c r="HM501" s="276" t="s">
        <v>6977</v>
      </c>
      <c r="HN501" s="276" t="s">
        <v>6977</v>
      </c>
      <c r="HO501" s="276" t="s">
        <v>6977</v>
      </c>
      <c r="HP501" s="276" t="s">
        <v>6977</v>
      </c>
      <c r="HQ501" s="276" t="s">
        <v>6977</v>
      </c>
    </row>
    <row r="502" spans="3:225">
      <c r="C502" s="229"/>
      <c r="E502" s="229" t="s">
        <v>7215</v>
      </c>
      <c r="F502" s="235" t="s">
        <v>7319</v>
      </c>
      <c r="G502" s="260" t="s">
        <v>7206</v>
      </c>
      <c r="H502" s="261" t="s">
        <v>7213</v>
      </c>
      <c r="I502" s="263">
        <v>-7.0000000000000007E-2</v>
      </c>
      <c r="J502" s="276">
        <v>1.44</v>
      </c>
      <c r="K502" s="276">
        <v>-0.08</v>
      </c>
      <c r="L502" s="276" t="s">
        <v>135</v>
      </c>
      <c r="M502" s="276" t="s">
        <v>135</v>
      </c>
      <c r="N502" s="276">
        <v>4.58</v>
      </c>
      <c r="O502" s="276">
        <v>0.98</v>
      </c>
      <c r="P502" s="276">
        <v>-0.1</v>
      </c>
      <c r="Q502" s="276">
        <v>-0.48</v>
      </c>
      <c r="R502" s="276">
        <v>-0.06</v>
      </c>
      <c r="S502" s="276">
        <v>27.7</v>
      </c>
      <c r="T502" s="276">
        <v>-0.29480000000000001</v>
      </c>
      <c r="U502" s="276">
        <v>-0.02</v>
      </c>
      <c r="V502" s="276" t="s">
        <v>135</v>
      </c>
      <c r="W502" s="276">
        <v>5.68</v>
      </c>
      <c r="X502" s="276">
        <v>-5.1000000000000004E-3</v>
      </c>
      <c r="Y502" s="276">
        <v>0.03</v>
      </c>
      <c r="Z502" s="276" t="s">
        <v>135</v>
      </c>
      <c r="AA502" s="276">
        <v>0.76</v>
      </c>
      <c r="AB502" s="276" t="s">
        <v>135</v>
      </c>
      <c r="AC502" s="276">
        <v>-0.01</v>
      </c>
      <c r="AD502" s="276" t="s">
        <v>135</v>
      </c>
      <c r="AE502" s="276">
        <v>39.6</v>
      </c>
      <c r="AF502" s="276">
        <v>2.8899999999999999E-2</v>
      </c>
      <c r="AG502" s="276" t="s">
        <v>135</v>
      </c>
      <c r="AH502" s="276" t="s">
        <v>135</v>
      </c>
      <c r="AI502" s="276">
        <v>-0.04</v>
      </c>
      <c r="AJ502" s="276">
        <v>621</v>
      </c>
      <c r="AK502" s="276">
        <v>-6.2E-2</v>
      </c>
      <c r="AL502" s="276">
        <v>60</v>
      </c>
      <c r="AM502" s="276">
        <v>1.1499999999999999</v>
      </c>
      <c r="AN502" s="276">
        <v>27.324000000000002</v>
      </c>
      <c r="AO502" s="276">
        <v>0.8</v>
      </c>
      <c r="AP502" s="276" t="s">
        <v>135</v>
      </c>
      <c r="AQ502" s="276">
        <v>0.27060000000000001</v>
      </c>
      <c r="AR502" s="276">
        <v>153</v>
      </c>
      <c r="AS502" s="276" t="s">
        <v>135</v>
      </c>
      <c r="AT502" s="276">
        <v>1.1039000000000001</v>
      </c>
      <c r="AU502" s="276">
        <v>-0.5</v>
      </c>
      <c r="AV502" s="276" t="s">
        <v>135</v>
      </c>
      <c r="AW502" s="276">
        <v>0</v>
      </c>
      <c r="AX502" s="276" t="s">
        <v>135</v>
      </c>
      <c r="AY502" s="276">
        <v>0.12429999999999999</v>
      </c>
      <c r="AZ502" s="276">
        <v>-0.17</v>
      </c>
      <c r="BA502" s="276">
        <v>0</v>
      </c>
      <c r="BB502" s="276">
        <v>10</v>
      </c>
      <c r="BC502" s="276" t="s">
        <v>135</v>
      </c>
      <c r="BD502" s="276" t="s">
        <v>135</v>
      </c>
      <c r="BE502" s="276">
        <v>46.35</v>
      </c>
      <c r="BF502" s="276" t="s">
        <v>135</v>
      </c>
      <c r="BG502" s="276">
        <v>-0.08</v>
      </c>
      <c r="BH502" s="276" t="s">
        <v>135</v>
      </c>
      <c r="BI502" s="276">
        <v>2.77</v>
      </c>
      <c r="BJ502" s="276" t="s">
        <v>135</v>
      </c>
      <c r="BK502" s="276">
        <v>-12</v>
      </c>
      <c r="BL502" s="276">
        <v>-0.14000000000000001</v>
      </c>
      <c r="BM502" s="276">
        <v>-0.41</v>
      </c>
      <c r="BN502" s="276">
        <v>-0.02</v>
      </c>
      <c r="BO502" s="276">
        <v>-195</v>
      </c>
      <c r="BP502" s="276">
        <v>8.6900000000000005E-2</v>
      </c>
      <c r="BQ502" s="276">
        <v>-202</v>
      </c>
      <c r="BR502" s="276">
        <v>9.9273000000000007</v>
      </c>
      <c r="BS502" s="276">
        <v>-2.5399999999999999E-2</v>
      </c>
      <c r="BT502" s="276">
        <v>-28</v>
      </c>
      <c r="BU502" s="276">
        <v>73</v>
      </c>
      <c r="BV502" s="276">
        <v>9.7000000000000003E-2</v>
      </c>
      <c r="BW502" s="276">
        <v>-9.4E-2</v>
      </c>
      <c r="BX502" s="276" t="s">
        <v>135</v>
      </c>
      <c r="BY502" s="276" t="s">
        <v>135</v>
      </c>
      <c r="BZ502" s="276" t="s">
        <v>135</v>
      </c>
      <c r="CA502" s="276" t="s">
        <v>135</v>
      </c>
      <c r="CB502" s="276" t="s">
        <v>135</v>
      </c>
      <c r="CC502" s="276">
        <v>0.35299999999999998</v>
      </c>
      <c r="CD502" s="276">
        <v>1.7999999999999999E-2</v>
      </c>
      <c r="CE502" s="276">
        <v>0</v>
      </c>
      <c r="CF502" s="276" t="s">
        <v>135</v>
      </c>
      <c r="CG502" s="276">
        <v>-68</v>
      </c>
      <c r="CH502" s="276">
        <v>2.7699999999999999E-2</v>
      </c>
      <c r="CI502" s="276">
        <v>-0.76</v>
      </c>
      <c r="CJ502" s="276">
        <v>-0.3</v>
      </c>
      <c r="CK502" s="276" t="s">
        <v>135</v>
      </c>
      <c r="CL502" s="276">
        <v>-9</v>
      </c>
      <c r="CM502" s="276" t="s">
        <v>135</v>
      </c>
      <c r="CN502" s="276">
        <v>0</v>
      </c>
      <c r="CO502" s="276">
        <v>0.01</v>
      </c>
      <c r="CP502" s="276">
        <v>-0.37140000000000001</v>
      </c>
      <c r="CQ502" s="276" t="s">
        <v>135</v>
      </c>
      <c r="CR502" s="276" t="s">
        <v>135</v>
      </c>
      <c r="CS502" s="276">
        <v>0.17</v>
      </c>
      <c r="CT502" s="276">
        <v>71</v>
      </c>
      <c r="CU502" s="276" t="s">
        <v>135</v>
      </c>
      <c r="CV502" s="276" t="s">
        <v>135</v>
      </c>
      <c r="CW502" s="276">
        <v>376</v>
      </c>
      <c r="CX502" s="276">
        <v>0.03</v>
      </c>
      <c r="CY502" s="276">
        <v>27</v>
      </c>
      <c r="CZ502" s="276">
        <v>-0.02</v>
      </c>
      <c r="DA502" s="276">
        <v>8</v>
      </c>
      <c r="DB502" s="276">
        <v>5.6899999999999995</v>
      </c>
      <c r="DC502" s="276" t="s">
        <v>135</v>
      </c>
      <c r="DD502" s="276">
        <v>-0.01</v>
      </c>
      <c r="DE502" s="276">
        <v>0.15</v>
      </c>
      <c r="DF502" s="276">
        <v>8.3000000000000001E-3</v>
      </c>
      <c r="DG502" s="276">
        <v>-41</v>
      </c>
      <c r="DH502" s="276">
        <v>-0.03</v>
      </c>
      <c r="DI502" s="276" t="s">
        <v>135</v>
      </c>
      <c r="DJ502" s="276" t="s">
        <v>135</v>
      </c>
      <c r="DK502" s="276">
        <v>5.75</v>
      </c>
      <c r="DL502" s="276" t="s">
        <v>135</v>
      </c>
      <c r="DM502" s="276">
        <v>-0.06</v>
      </c>
      <c r="DN502" s="276" t="s">
        <v>135</v>
      </c>
      <c r="DO502" s="276">
        <v>-0.01</v>
      </c>
      <c r="DP502" s="276">
        <v>8.9600000000000009</v>
      </c>
      <c r="DQ502" s="276" t="s">
        <v>135</v>
      </c>
      <c r="DR502" s="276" t="s">
        <v>135</v>
      </c>
      <c r="DS502" s="276">
        <v>0.13</v>
      </c>
      <c r="DT502" s="276" t="s">
        <v>135</v>
      </c>
      <c r="DU502" s="276" t="s">
        <v>135</v>
      </c>
      <c r="DV502" s="276">
        <v>-0.17</v>
      </c>
      <c r="DW502" s="276">
        <v>92</v>
      </c>
      <c r="DX502" s="276">
        <v>0</v>
      </c>
      <c r="DY502" s="276">
        <v>-2</v>
      </c>
      <c r="DZ502" s="276">
        <v>-1.32E-2</v>
      </c>
      <c r="EA502" s="276" t="s">
        <v>135</v>
      </c>
      <c r="EB502" s="276" t="s">
        <v>135</v>
      </c>
      <c r="EC502" s="276" t="s">
        <v>135</v>
      </c>
      <c r="ED502" s="276">
        <v>1E-4</v>
      </c>
      <c r="EE502" s="276">
        <v>-0.49</v>
      </c>
      <c r="EF502" s="276">
        <v>-69</v>
      </c>
      <c r="EG502" s="276" t="s">
        <v>135</v>
      </c>
      <c r="EH502" s="276">
        <v>0</v>
      </c>
      <c r="EI502" s="276" t="s">
        <v>135</v>
      </c>
      <c r="EJ502" s="276" t="s">
        <v>135</v>
      </c>
      <c r="EK502" s="276">
        <v>-0.04</v>
      </c>
      <c r="EL502" s="276">
        <v>5.7000000000000002E-3</v>
      </c>
      <c r="EM502" s="276" t="s">
        <v>135</v>
      </c>
      <c r="EN502" s="276">
        <v>-0.1</v>
      </c>
      <c r="EO502" s="276">
        <v>0</v>
      </c>
      <c r="EP502" s="276" t="s">
        <v>6977</v>
      </c>
      <c r="EQ502" s="276" t="s">
        <v>6977</v>
      </c>
      <c r="ER502" s="276" t="s">
        <v>6977</v>
      </c>
      <c r="ES502" s="276" t="s">
        <v>6977</v>
      </c>
      <c r="ET502" s="276" t="s">
        <v>6977</v>
      </c>
      <c r="EU502" s="276" t="s">
        <v>6977</v>
      </c>
      <c r="EV502" s="276" t="s">
        <v>6977</v>
      </c>
      <c r="EW502" s="276" t="s">
        <v>6977</v>
      </c>
      <c r="EX502" s="276" t="s">
        <v>6977</v>
      </c>
      <c r="EY502" s="276" t="s">
        <v>6977</v>
      </c>
      <c r="EZ502" s="276" t="s">
        <v>6977</v>
      </c>
      <c r="FA502" s="276" t="s">
        <v>6977</v>
      </c>
      <c r="FB502" s="276" t="s">
        <v>6977</v>
      </c>
      <c r="FC502" s="276" t="s">
        <v>6977</v>
      </c>
      <c r="FD502" s="276" t="s">
        <v>6977</v>
      </c>
      <c r="FE502" s="276" t="s">
        <v>6977</v>
      </c>
      <c r="FF502" s="276" t="s">
        <v>6977</v>
      </c>
      <c r="FG502" s="276" t="s">
        <v>6977</v>
      </c>
      <c r="FH502" s="276" t="s">
        <v>6977</v>
      </c>
      <c r="FI502" s="276" t="s">
        <v>6977</v>
      </c>
      <c r="FJ502" s="276" t="s">
        <v>6977</v>
      </c>
      <c r="FK502" s="276" t="s">
        <v>6977</v>
      </c>
      <c r="FL502" s="276" t="s">
        <v>6977</v>
      </c>
      <c r="FM502" s="276" t="s">
        <v>6977</v>
      </c>
      <c r="FN502" s="276" t="s">
        <v>6977</v>
      </c>
      <c r="FO502" s="276" t="s">
        <v>6977</v>
      </c>
      <c r="FP502" s="276" t="s">
        <v>6977</v>
      </c>
      <c r="FQ502" s="276" t="s">
        <v>6977</v>
      </c>
      <c r="FR502" s="276" t="s">
        <v>6977</v>
      </c>
      <c r="FS502" s="276" t="s">
        <v>6977</v>
      </c>
      <c r="FT502" s="276" t="s">
        <v>6977</v>
      </c>
      <c r="FU502" s="276" t="s">
        <v>6977</v>
      </c>
      <c r="FV502" s="276" t="s">
        <v>6977</v>
      </c>
      <c r="FW502" s="276" t="s">
        <v>6977</v>
      </c>
      <c r="FX502" s="276" t="s">
        <v>6977</v>
      </c>
      <c r="FY502" s="276" t="s">
        <v>6977</v>
      </c>
      <c r="FZ502" s="276" t="s">
        <v>6977</v>
      </c>
      <c r="GA502" s="276" t="s">
        <v>6977</v>
      </c>
      <c r="GB502" s="276" t="s">
        <v>6977</v>
      </c>
      <c r="GC502" s="276" t="s">
        <v>6977</v>
      </c>
      <c r="GD502" s="276" t="s">
        <v>6977</v>
      </c>
      <c r="GE502" s="276" t="s">
        <v>6977</v>
      </c>
      <c r="GF502" s="276" t="s">
        <v>6977</v>
      </c>
      <c r="GG502" s="276" t="s">
        <v>6977</v>
      </c>
      <c r="GH502" s="276" t="s">
        <v>6977</v>
      </c>
      <c r="GI502" s="276" t="s">
        <v>6977</v>
      </c>
      <c r="GJ502" s="276" t="s">
        <v>6977</v>
      </c>
      <c r="GK502" s="276" t="s">
        <v>6977</v>
      </c>
      <c r="GL502" s="276" t="s">
        <v>6977</v>
      </c>
      <c r="GM502" s="276" t="s">
        <v>6977</v>
      </c>
      <c r="GN502" s="276" t="s">
        <v>6977</v>
      </c>
      <c r="GO502" s="276" t="s">
        <v>6977</v>
      </c>
      <c r="GP502" s="276" t="s">
        <v>6977</v>
      </c>
      <c r="GQ502" s="276" t="s">
        <v>6977</v>
      </c>
      <c r="GR502" s="276" t="s">
        <v>6977</v>
      </c>
      <c r="GS502" s="276" t="s">
        <v>6977</v>
      </c>
      <c r="GT502" s="276" t="s">
        <v>6977</v>
      </c>
      <c r="GU502" s="276" t="s">
        <v>6977</v>
      </c>
      <c r="GV502" s="276" t="s">
        <v>6977</v>
      </c>
      <c r="GW502" s="276" t="s">
        <v>6977</v>
      </c>
      <c r="GX502" s="276" t="s">
        <v>6977</v>
      </c>
      <c r="GY502" s="276" t="s">
        <v>6977</v>
      </c>
      <c r="GZ502" s="276" t="s">
        <v>6977</v>
      </c>
      <c r="HA502" s="276" t="s">
        <v>6977</v>
      </c>
      <c r="HB502" s="276" t="s">
        <v>6977</v>
      </c>
      <c r="HC502" s="276" t="s">
        <v>6977</v>
      </c>
      <c r="HD502" s="276" t="s">
        <v>6977</v>
      </c>
      <c r="HE502" s="276" t="s">
        <v>6977</v>
      </c>
      <c r="HF502" s="276" t="s">
        <v>6977</v>
      </c>
      <c r="HG502" s="276" t="s">
        <v>6977</v>
      </c>
      <c r="HH502" s="276" t="s">
        <v>6977</v>
      </c>
      <c r="HI502" s="276" t="s">
        <v>6977</v>
      </c>
      <c r="HJ502" s="276" t="s">
        <v>6977</v>
      </c>
      <c r="HK502" s="276" t="s">
        <v>6977</v>
      </c>
      <c r="HL502" s="276" t="s">
        <v>6977</v>
      </c>
      <c r="HM502" s="276" t="s">
        <v>6977</v>
      </c>
      <c r="HN502" s="276" t="s">
        <v>6977</v>
      </c>
      <c r="HO502" s="276" t="s">
        <v>6977</v>
      </c>
      <c r="HP502" s="276" t="s">
        <v>6977</v>
      </c>
      <c r="HQ502" s="276" t="s">
        <v>6977</v>
      </c>
    </row>
    <row r="503" spans="3:225">
      <c r="C503" s="229"/>
      <c r="E503" s="229" t="s">
        <v>7216</v>
      </c>
      <c r="F503" s="235" t="s">
        <v>7319</v>
      </c>
      <c r="G503" s="260" t="s">
        <v>7206</v>
      </c>
      <c r="H503" s="261" t="s">
        <v>7213</v>
      </c>
      <c r="I503" s="263">
        <v>-0.08</v>
      </c>
      <c r="J503" s="276">
        <v>1.41</v>
      </c>
      <c r="K503" s="276">
        <v>-7.0000000000000007E-2</v>
      </c>
      <c r="L503" s="276" t="s">
        <v>135</v>
      </c>
      <c r="M503" s="276" t="s">
        <v>135</v>
      </c>
      <c r="N503" s="276">
        <v>0.3</v>
      </c>
      <c r="O503" s="276">
        <v>1.03</v>
      </c>
      <c r="P503" s="276">
        <v>-0.34</v>
      </c>
      <c r="Q503" s="276">
        <v>-0.13</v>
      </c>
      <c r="R503" s="276">
        <v>-0.23</v>
      </c>
      <c r="S503" s="276">
        <v>65.739999999999995</v>
      </c>
      <c r="T503" s="276">
        <v>-0.2</v>
      </c>
      <c r="U503" s="276">
        <v>-0.02</v>
      </c>
      <c r="V503" s="276" t="s">
        <v>135</v>
      </c>
      <c r="W503" s="276">
        <v>0.66</v>
      </c>
      <c r="X503" s="276">
        <v>-0.08</v>
      </c>
      <c r="Y503" s="276">
        <v>0.04</v>
      </c>
      <c r="Z503" s="276" t="s">
        <v>135</v>
      </c>
      <c r="AA503" s="276">
        <v>1</v>
      </c>
      <c r="AB503" s="276" t="s">
        <v>135</v>
      </c>
      <c r="AC503" s="276">
        <v>-1.5E-3</v>
      </c>
      <c r="AD503" s="276" t="s">
        <v>135</v>
      </c>
      <c r="AE503" s="276">
        <v>15.37</v>
      </c>
      <c r="AF503" s="276">
        <v>-4.8500000000000001E-2</v>
      </c>
      <c r="AG503" s="276">
        <v>2E-3</v>
      </c>
      <c r="AH503" s="276" t="s">
        <v>135</v>
      </c>
      <c r="AI503" s="276">
        <v>0</v>
      </c>
      <c r="AJ503" s="276">
        <v>741</v>
      </c>
      <c r="AK503" s="276">
        <v>-2.0899999999999998E-2</v>
      </c>
      <c r="AL503" s="276">
        <v>50.476199999999999</v>
      </c>
      <c r="AM503" s="276">
        <v>-6.39</v>
      </c>
      <c r="AN503" s="276">
        <v>32.384</v>
      </c>
      <c r="AO503" s="276">
        <v>0.72140000000000004</v>
      </c>
      <c r="AP503" s="276" t="s">
        <v>135</v>
      </c>
      <c r="AQ503" s="276">
        <v>0.217</v>
      </c>
      <c r="AR503" s="276">
        <v>86</v>
      </c>
      <c r="AS503" s="276">
        <v>0.49</v>
      </c>
      <c r="AT503" s="276">
        <v>3.26</v>
      </c>
      <c r="AU503" s="276">
        <v>-0.67</v>
      </c>
      <c r="AV503" s="276" t="s">
        <v>135</v>
      </c>
      <c r="AW503" s="276">
        <v>-0.24</v>
      </c>
      <c r="AX503" s="276" t="s">
        <v>135</v>
      </c>
      <c r="AY503" s="276">
        <v>0.1013</v>
      </c>
      <c r="AZ503" s="276">
        <v>-0.31</v>
      </c>
      <c r="BA503" s="276">
        <v>-1.2699999999999999E-2</v>
      </c>
      <c r="BB503" s="276">
        <v>14</v>
      </c>
      <c r="BC503" s="276" t="s">
        <v>135</v>
      </c>
      <c r="BD503" s="276" t="s">
        <v>135</v>
      </c>
      <c r="BE503" s="276">
        <v>-13.53</v>
      </c>
      <c r="BF503" s="276" t="s">
        <v>135</v>
      </c>
      <c r="BG503" s="276">
        <v>7.6799999999999993E-2</v>
      </c>
      <c r="BH503" s="276">
        <v>-0.2555</v>
      </c>
      <c r="BI503" s="276">
        <v>2.1</v>
      </c>
      <c r="BJ503" s="276">
        <v>-5.9999999999999995E-4</v>
      </c>
      <c r="BK503" s="276">
        <v>-13</v>
      </c>
      <c r="BL503" s="276">
        <v>-0.25</v>
      </c>
      <c r="BM503" s="276">
        <v>-0.73</v>
      </c>
      <c r="BN503" s="276">
        <v>12.02</v>
      </c>
      <c r="BO503" s="276">
        <v>-307</v>
      </c>
      <c r="BP503" s="276">
        <v>5.8799999999999998E-2</v>
      </c>
      <c r="BQ503" s="276">
        <v>49</v>
      </c>
      <c r="BR503" s="276">
        <v>27.585899999999999</v>
      </c>
      <c r="BS503" s="276">
        <v>-0.24399999999999999</v>
      </c>
      <c r="BT503" s="276">
        <v>2</v>
      </c>
      <c r="BU503" s="276">
        <v>75</v>
      </c>
      <c r="BV503" s="276">
        <v>9.9500000000000005E-2</v>
      </c>
      <c r="BW503" s="276">
        <v>5.72</v>
      </c>
      <c r="BX503" s="276" t="s">
        <v>135</v>
      </c>
      <c r="BY503" s="276" t="s">
        <v>135</v>
      </c>
      <c r="BZ503" s="276" t="s">
        <v>135</v>
      </c>
      <c r="CA503" s="276" t="s">
        <v>135</v>
      </c>
      <c r="CB503" s="276" t="s">
        <v>135</v>
      </c>
      <c r="CC503" s="276">
        <v>-1.2616000000000001</v>
      </c>
      <c r="CD503" s="276">
        <v>-7.0499999999999993E-2</v>
      </c>
      <c r="CE503" s="276" t="s">
        <v>135</v>
      </c>
      <c r="CF503" s="276" t="s">
        <v>135</v>
      </c>
      <c r="CG503" s="276">
        <v>-28</v>
      </c>
      <c r="CH503" s="276">
        <v>-1.5699999999999999E-2</v>
      </c>
      <c r="CI503" s="276">
        <v>-0.83</v>
      </c>
      <c r="CJ503" s="276">
        <v>-1.2</v>
      </c>
      <c r="CK503" s="276" t="s">
        <v>135</v>
      </c>
      <c r="CL503" s="276">
        <v>-28</v>
      </c>
      <c r="CM503" s="276" t="s">
        <v>135</v>
      </c>
      <c r="CN503" s="276">
        <v>0</v>
      </c>
      <c r="CO503" s="276">
        <v>-0.01</v>
      </c>
      <c r="CP503" s="276">
        <v>-0.3</v>
      </c>
      <c r="CQ503" s="276" t="s">
        <v>135</v>
      </c>
      <c r="CR503" s="276" t="s">
        <v>135</v>
      </c>
      <c r="CS503" s="276">
        <v>0.24579999999999999</v>
      </c>
      <c r="CT503" s="276">
        <v>68</v>
      </c>
      <c r="CU503" s="276">
        <v>-0.01</v>
      </c>
      <c r="CV503" s="276" t="s">
        <v>135</v>
      </c>
      <c r="CW503" s="276">
        <v>517</v>
      </c>
      <c r="CX503" s="276">
        <v>-0.3327</v>
      </c>
      <c r="CY503" s="276">
        <v>22</v>
      </c>
      <c r="CZ503" s="276">
        <v>-2.2000000000000001E-3</v>
      </c>
      <c r="DA503" s="276">
        <v>53</v>
      </c>
      <c r="DB503" s="276">
        <v>4.8600000000000003</v>
      </c>
      <c r="DC503" s="276" t="s">
        <v>135</v>
      </c>
      <c r="DD503" s="276">
        <v>-0.21</v>
      </c>
      <c r="DE503" s="276">
        <v>1.0999999999999999E-2</v>
      </c>
      <c r="DF503" s="276">
        <v>8.8999999999999999E-3</v>
      </c>
      <c r="DG503" s="276">
        <v>27</v>
      </c>
      <c r="DH503" s="276">
        <v>-0.06</v>
      </c>
      <c r="DI503" s="276" t="s">
        <v>135</v>
      </c>
      <c r="DJ503" s="276" t="s">
        <v>135</v>
      </c>
      <c r="DK503" s="276">
        <v>6.57</v>
      </c>
      <c r="DL503" s="276" t="s">
        <v>135</v>
      </c>
      <c r="DM503" s="276">
        <v>-0.15</v>
      </c>
      <c r="DN503" s="276" t="s">
        <v>135</v>
      </c>
      <c r="DO503" s="276">
        <v>-0.14000000000000001</v>
      </c>
      <c r="DP503" s="276">
        <v>10.85</v>
      </c>
      <c r="DQ503" s="276" t="s">
        <v>135</v>
      </c>
      <c r="DR503" s="276" t="s">
        <v>135</v>
      </c>
      <c r="DS503" s="276">
        <v>0.47889999999999999</v>
      </c>
      <c r="DT503" s="276" t="s">
        <v>135</v>
      </c>
      <c r="DU503" s="276" t="s">
        <v>135</v>
      </c>
      <c r="DV503" s="276">
        <v>-0.11</v>
      </c>
      <c r="DW503" s="276">
        <v>120</v>
      </c>
      <c r="DX503" s="276">
        <v>-0.02</v>
      </c>
      <c r="DY503" s="276">
        <v>-1</v>
      </c>
      <c r="DZ503" s="276">
        <v>0</v>
      </c>
      <c r="EA503" s="276" t="s">
        <v>135</v>
      </c>
      <c r="EB503" s="276" t="s">
        <v>135</v>
      </c>
      <c r="EC503" s="276" t="s">
        <v>135</v>
      </c>
      <c r="ED503" s="276">
        <v>-2.9999999999999997E-4</v>
      </c>
      <c r="EE503" s="276">
        <v>-0.34570000000000001</v>
      </c>
      <c r="EF503" s="276">
        <v>-209</v>
      </c>
      <c r="EG503" s="276" t="s">
        <v>135</v>
      </c>
      <c r="EH503" s="276">
        <v>4.3600000000000003</v>
      </c>
      <c r="EI503" s="276">
        <v>-0.01</v>
      </c>
      <c r="EJ503" s="276" t="s">
        <v>135</v>
      </c>
      <c r="EK503" s="276">
        <v>-0.02</v>
      </c>
      <c r="EL503" s="276">
        <v>6.8999999999999999E-3</v>
      </c>
      <c r="EM503" s="276" t="s">
        <v>135</v>
      </c>
      <c r="EN503" s="276">
        <v>-0.04</v>
      </c>
      <c r="EO503" s="276">
        <v>0</v>
      </c>
      <c r="EP503" s="276" t="s">
        <v>6977</v>
      </c>
      <c r="EQ503" s="276" t="s">
        <v>6977</v>
      </c>
      <c r="ER503" s="276" t="s">
        <v>6977</v>
      </c>
      <c r="ES503" s="276" t="s">
        <v>6977</v>
      </c>
      <c r="ET503" s="276" t="s">
        <v>6977</v>
      </c>
      <c r="EU503" s="276" t="s">
        <v>6977</v>
      </c>
      <c r="EV503" s="276" t="s">
        <v>6977</v>
      </c>
      <c r="EW503" s="276" t="s">
        <v>6977</v>
      </c>
      <c r="EX503" s="276" t="s">
        <v>6977</v>
      </c>
      <c r="EY503" s="276" t="s">
        <v>6977</v>
      </c>
      <c r="EZ503" s="276" t="s">
        <v>6977</v>
      </c>
      <c r="FA503" s="276" t="s">
        <v>6977</v>
      </c>
      <c r="FB503" s="276" t="s">
        <v>6977</v>
      </c>
      <c r="FC503" s="276" t="s">
        <v>6977</v>
      </c>
      <c r="FD503" s="276" t="s">
        <v>6977</v>
      </c>
      <c r="FE503" s="276" t="s">
        <v>6977</v>
      </c>
      <c r="FF503" s="276" t="s">
        <v>6977</v>
      </c>
      <c r="FG503" s="276" t="s">
        <v>6977</v>
      </c>
      <c r="FH503" s="276" t="s">
        <v>6977</v>
      </c>
      <c r="FI503" s="276" t="s">
        <v>6977</v>
      </c>
      <c r="FJ503" s="276" t="s">
        <v>6977</v>
      </c>
      <c r="FK503" s="276" t="s">
        <v>6977</v>
      </c>
      <c r="FL503" s="276" t="s">
        <v>6977</v>
      </c>
      <c r="FM503" s="276" t="s">
        <v>6977</v>
      </c>
      <c r="FN503" s="276" t="s">
        <v>6977</v>
      </c>
      <c r="FO503" s="276" t="s">
        <v>6977</v>
      </c>
      <c r="FP503" s="276" t="s">
        <v>6977</v>
      </c>
      <c r="FQ503" s="276" t="s">
        <v>6977</v>
      </c>
      <c r="FR503" s="276" t="s">
        <v>6977</v>
      </c>
      <c r="FS503" s="276" t="s">
        <v>6977</v>
      </c>
      <c r="FT503" s="276" t="s">
        <v>6977</v>
      </c>
      <c r="FU503" s="276" t="s">
        <v>6977</v>
      </c>
      <c r="FV503" s="276" t="s">
        <v>6977</v>
      </c>
      <c r="FW503" s="276" t="s">
        <v>6977</v>
      </c>
      <c r="FX503" s="276" t="s">
        <v>6977</v>
      </c>
      <c r="FY503" s="276" t="s">
        <v>6977</v>
      </c>
      <c r="FZ503" s="276" t="s">
        <v>6977</v>
      </c>
      <c r="GA503" s="276" t="s">
        <v>6977</v>
      </c>
      <c r="GB503" s="276" t="s">
        <v>6977</v>
      </c>
      <c r="GC503" s="276" t="s">
        <v>6977</v>
      </c>
      <c r="GD503" s="276" t="s">
        <v>6977</v>
      </c>
      <c r="GE503" s="276" t="s">
        <v>6977</v>
      </c>
      <c r="GF503" s="276" t="s">
        <v>6977</v>
      </c>
      <c r="GG503" s="276" t="s">
        <v>6977</v>
      </c>
      <c r="GH503" s="276" t="s">
        <v>6977</v>
      </c>
      <c r="GI503" s="276" t="s">
        <v>6977</v>
      </c>
      <c r="GJ503" s="276" t="s">
        <v>6977</v>
      </c>
      <c r="GK503" s="276" t="s">
        <v>6977</v>
      </c>
      <c r="GL503" s="276" t="s">
        <v>6977</v>
      </c>
      <c r="GM503" s="276" t="s">
        <v>6977</v>
      </c>
      <c r="GN503" s="276" t="s">
        <v>6977</v>
      </c>
      <c r="GO503" s="276" t="s">
        <v>6977</v>
      </c>
      <c r="GP503" s="276" t="s">
        <v>6977</v>
      </c>
      <c r="GQ503" s="276" t="s">
        <v>6977</v>
      </c>
      <c r="GR503" s="276" t="s">
        <v>6977</v>
      </c>
      <c r="GS503" s="276" t="s">
        <v>6977</v>
      </c>
      <c r="GT503" s="276" t="s">
        <v>6977</v>
      </c>
      <c r="GU503" s="276" t="s">
        <v>6977</v>
      </c>
      <c r="GV503" s="276" t="s">
        <v>6977</v>
      </c>
      <c r="GW503" s="276" t="s">
        <v>6977</v>
      </c>
      <c r="GX503" s="276" t="s">
        <v>6977</v>
      </c>
      <c r="GY503" s="276" t="s">
        <v>6977</v>
      </c>
      <c r="GZ503" s="276" t="s">
        <v>6977</v>
      </c>
      <c r="HA503" s="276" t="s">
        <v>6977</v>
      </c>
      <c r="HB503" s="276" t="s">
        <v>6977</v>
      </c>
      <c r="HC503" s="276" t="s">
        <v>6977</v>
      </c>
      <c r="HD503" s="276" t="s">
        <v>6977</v>
      </c>
      <c r="HE503" s="276" t="s">
        <v>6977</v>
      </c>
      <c r="HF503" s="276" t="s">
        <v>6977</v>
      </c>
      <c r="HG503" s="276" t="s">
        <v>6977</v>
      </c>
      <c r="HH503" s="276" t="s">
        <v>6977</v>
      </c>
      <c r="HI503" s="276" t="s">
        <v>6977</v>
      </c>
      <c r="HJ503" s="276" t="s">
        <v>6977</v>
      </c>
      <c r="HK503" s="276" t="s">
        <v>6977</v>
      </c>
      <c r="HL503" s="276" t="s">
        <v>6977</v>
      </c>
      <c r="HM503" s="276" t="s">
        <v>6977</v>
      </c>
      <c r="HN503" s="276" t="s">
        <v>6977</v>
      </c>
      <c r="HO503" s="276" t="s">
        <v>6977</v>
      </c>
      <c r="HP503" s="276" t="s">
        <v>6977</v>
      </c>
      <c r="HQ503" s="276" t="s">
        <v>6977</v>
      </c>
    </row>
    <row r="504" spans="3:225">
      <c r="C504" s="229"/>
      <c r="E504" t="s">
        <v>7217</v>
      </c>
      <c r="F504" s="235" t="s">
        <v>7319</v>
      </c>
      <c r="G504" s="260" t="s">
        <v>7206</v>
      </c>
      <c r="H504" s="261" t="s">
        <v>7213</v>
      </c>
      <c r="I504" s="263">
        <v>-0.11</v>
      </c>
      <c r="J504" s="276">
        <v>1.3900000000000001</v>
      </c>
      <c r="K504" s="276">
        <v>-7.0000000000000007E-2</v>
      </c>
      <c r="L504" s="276" t="s">
        <v>135</v>
      </c>
      <c r="M504" s="276" t="s">
        <v>135</v>
      </c>
      <c r="N504" s="276">
        <v>0.11</v>
      </c>
      <c r="O504" s="276">
        <v>1.06</v>
      </c>
      <c r="P504" s="276">
        <v>-0.28000000000000003</v>
      </c>
      <c r="Q504" s="276">
        <v>-0.15</v>
      </c>
      <c r="R504" s="276">
        <v>-0.04</v>
      </c>
      <c r="S504" s="276">
        <v>55.24</v>
      </c>
      <c r="T504" s="276">
        <v>-0.2</v>
      </c>
      <c r="U504" s="276">
        <v>-0.03</v>
      </c>
      <c r="V504" s="276" t="s">
        <v>135</v>
      </c>
      <c r="W504" s="276">
        <v>-10.89</v>
      </c>
      <c r="X504" s="276">
        <v>-0.28000000000000003</v>
      </c>
      <c r="Y504" s="276">
        <v>0.01</v>
      </c>
      <c r="Z504" s="276" t="s">
        <v>135</v>
      </c>
      <c r="AA504" s="276">
        <v>0.84</v>
      </c>
      <c r="AB504" s="276" t="s">
        <v>135</v>
      </c>
      <c r="AC504" s="276">
        <v>0.01</v>
      </c>
      <c r="AD504" s="276" t="s">
        <v>135</v>
      </c>
      <c r="AE504" s="276">
        <v>11.01</v>
      </c>
      <c r="AF504" s="276">
        <v>6.7299999999999999E-2</v>
      </c>
      <c r="AG504" s="276">
        <v>1.4999999999999999E-2</v>
      </c>
      <c r="AH504" s="276" t="s">
        <v>135</v>
      </c>
      <c r="AI504" s="276">
        <v>-0.01</v>
      </c>
      <c r="AJ504" s="276">
        <v>1134</v>
      </c>
      <c r="AK504" s="276">
        <v>2.3999999999999998E-3</v>
      </c>
      <c r="AL504" s="276">
        <v>-65.714299999999994</v>
      </c>
      <c r="AM504" s="276">
        <v>1.35</v>
      </c>
      <c r="AN504" s="276">
        <v>40.98</v>
      </c>
      <c r="AO504" s="276">
        <v>0.72860000000000003</v>
      </c>
      <c r="AP504" s="276" t="s">
        <v>135</v>
      </c>
      <c r="AQ504" s="276">
        <v>0.36299999999999999</v>
      </c>
      <c r="AR504" s="276">
        <v>82</v>
      </c>
      <c r="AS504" s="276">
        <v>-0.46</v>
      </c>
      <c r="AT504" s="276">
        <v>1.41</v>
      </c>
      <c r="AU504" s="276">
        <v>-0.62</v>
      </c>
      <c r="AV504" s="276" t="s">
        <v>135</v>
      </c>
      <c r="AW504" s="276">
        <v>-0.15</v>
      </c>
      <c r="AX504" s="276" t="s">
        <v>135</v>
      </c>
      <c r="AY504" s="276">
        <v>-7.1900000000000006E-2</v>
      </c>
      <c r="AZ504" s="276">
        <v>-0.28999999999999998</v>
      </c>
      <c r="BA504" s="276">
        <v>0</v>
      </c>
      <c r="BB504" s="276">
        <v>-40</v>
      </c>
      <c r="BC504" s="276" t="s">
        <v>135</v>
      </c>
      <c r="BD504" s="276" t="s">
        <v>135</v>
      </c>
      <c r="BE504" s="276">
        <v>-29.07</v>
      </c>
      <c r="BF504" s="276" t="s">
        <v>135</v>
      </c>
      <c r="BG504" s="276">
        <v>-7.5499999999999998E-2</v>
      </c>
      <c r="BH504" s="276">
        <v>0.1169</v>
      </c>
      <c r="BI504" s="276">
        <v>4.49</v>
      </c>
      <c r="BJ504" s="276">
        <v>-2.11</v>
      </c>
      <c r="BK504" s="276">
        <v>138</v>
      </c>
      <c r="BL504" s="276">
        <v>-0.32</v>
      </c>
      <c r="BM504" s="276">
        <v>-0.57999999999999996</v>
      </c>
      <c r="BN504" s="276">
        <v>13.461</v>
      </c>
      <c r="BO504" s="276">
        <v>-222</v>
      </c>
      <c r="BP504" s="276">
        <v>4.2200000000000001E-2</v>
      </c>
      <c r="BQ504" s="276">
        <v>-153</v>
      </c>
      <c r="BR504" s="276">
        <v>12.366099999999999</v>
      </c>
      <c r="BS504" s="276">
        <v>-0.40789999999999998</v>
      </c>
      <c r="BT504" s="276">
        <v>-48</v>
      </c>
      <c r="BU504" s="276">
        <v>76</v>
      </c>
      <c r="BV504" s="276">
        <v>-3.4299999999999997E-2</v>
      </c>
      <c r="BW504" s="276">
        <v>5.61</v>
      </c>
      <c r="BX504" s="276" t="s">
        <v>135</v>
      </c>
      <c r="BY504" s="276" t="s">
        <v>135</v>
      </c>
      <c r="BZ504" s="276" t="s">
        <v>135</v>
      </c>
      <c r="CA504" s="276" t="s">
        <v>135</v>
      </c>
      <c r="CB504" s="276" t="s">
        <v>135</v>
      </c>
      <c r="CC504" s="276">
        <v>-0.65559999999999996</v>
      </c>
      <c r="CD504" s="276">
        <v>-9.2999999999999992E-3</v>
      </c>
      <c r="CE504" s="276" t="s">
        <v>135</v>
      </c>
      <c r="CF504" s="276" t="s">
        <v>135</v>
      </c>
      <c r="CG504" s="276">
        <v>-68</v>
      </c>
      <c r="CH504" s="276">
        <v>3.9699999999999999E-2</v>
      </c>
      <c r="CI504" s="276">
        <v>-0.65</v>
      </c>
      <c r="CJ504" s="276">
        <v>-0.2</v>
      </c>
      <c r="CK504" s="276" t="s">
        <v>135</v>
      </c>
      <c r="CL504" s="276">
        <v>-37</v>
      </c>
      <c r="CM504" s="276" t="s">
        <v>135</v>
      </c>
      <c r="CN504" s="276">
        <v>0</v>
      </c>
      <c r="CO504" s="276">
        <v>0.01</v>
      </c>
      <c r="CP504" s="276">
        <v>-0.35</v>
      </c>
      <c r="CQ504" s="276" t="s">
        <v>135</v>
      </c>
      <c r="CR504" s="276" t="s">
        <v>135</v>
      </c>
      <c r="CS504" s="276">
        <v>0.1472</v>
      </c>
      <c r="CT504" s="276">
        <v>71</v>
      </c>
      <c r="CU504" s="276">
        <v>-0.14000000000000001</v>
      </c>
      <c r="CV504" s="276" t="s">
        <v>135</v>
      </c>
      <c r="CW504" s="276">
        <v>257</v>
      </c>
      <c r="CX504" s="276">
        <v>-8.4099999999999994E-2</v>
      </c>
      <c r="CY504" s="276">
        <v>22</v>
      </c>
      <c r="CZ504" s="276">
        <v>-1.3524</v>
      </c>
      <c r="DA504" s="276">
        <v>45</v>
      </c>
      <c r="DB504" s="276">
        <v>3.25</v>
      </c>
      <c r="DC504" s="276" t="s">
        <v>135</v>
      </c>
      <c r="DD504" s="276">
        <v>-0.18</v>
      </c>
      <c r="DE504" s="276">
        <v>5.4699999999999999E-2</v>
      </c>
      <c r="DF504" s="276">
        <v>-4.3E-3</v>
      </c>
      <c r="DG504" s="276">
        <v>-53</v>
      </c>
      <c r="DH504" s="276">
        <v>-0.05</v>
      </c>
      <c r="DI504" s="276" t="s">
        <v>135</v>
      </c>
      <c r="DJ504" s="276" t="s">
        <v>135</v>
      </c>
      <c r="DK504" s="276">
        <v>7.33</v>
      </c>
      <c r="DL504" s="276" t="s">
        <v>135</v>
      </c>
      <c r="DM504" s="276">
        <v>-0.11</v>
      </c>
      <c r="DN504" s="276" t="s">
        <v>135</v>
      </c>
      <c r="DO504" s="276">
        <v>-0.13</v>
      </c>
      <c r="DP504" s="276">
        <v>10.88</v>
      </c>
      <c r="DQ504" s="276" t="s">
        <v>135</v>
      </c>
      <c r="DR504" s="276" t="s">
        <v>135</v>
      </c>
      <c r="DS504" s="276">
        <v>9.3399999999999997E-2</v>
      </c>
      <c r="DT504" s="276" t="s">
        <v>135</v>
      </c>
      <c r="DU504" s="276" t="s">
        <v>135</v>
      </c>
      <c r="DV504" s="276">
        <v>-0.14000000000000001</v>
      </c>
      <c r="DW504" s="276">
        <v>138</v>
      </c>
      <c r="DX504" s="276">
        <v>-0.03</v>
      </c>
      <c r="DY504" s="276">
        <v>42</v>
      </c>
      <c r="DZ504" s="276">
        <v>1.32E-2</v>
      </c>
      <c r="EA504" s="276" t="s">
        <v>135</v>
      </c>
      <c r="EB504" s="276" t="s">
        <v>135</v>
      </c>
      <c r="EC504" s="276" t="s">
        <v>135</v>
      </c>
      <c r="ED504" s="276">
        <v>-1.6999999999999999E-3</v>
      </c>
      <c r="EE504" s="276">
        <v>-0.56689999999999996</v>
      </c>
      <c r="EF504" s="276">
        <v>-138</v>
      </c>
      <c r="EG504" s="276" t="s">
        <v>135</v>
      </c>
      <c r="EH504" s="276">
        <v>0.21820000000000001</v>
      </c>
      <c r="EI504" s="276">
        <v>-0.01</v>
      </c>
      <c r="EJ504" s="276" t="s">
        <v>135</v>
      </c>
      <c r="EK504" s="276">
        <v>-0.17</v>
      </c>
      <c r="EL504" s="276">
        <v>6.3E-3</v>
      </c>
      <c r="EM504" s="276" t="s">
        <v>135</v>
      </c>
      <c r="EN504" s="276">
        <v>-0.02</v>
      </c>
      <c r="EO504" s="276">
        <v>0</v>
      </c>
      <c r="EP504" s="276" t="s">
        <v>6977</v>
      </c>
      <c r="EQ504" s="276" t="s">
        <v>6977</v>
      </c>
      <c r="ER504" s="276" t="s">
        <v>6977</v>
      </c>
      <c r="ES504" s="276" t="s">
        <v>6977</v>
      </c>
      <c r="ET504" s="276" t="s">
        <v>6977</v>
      </c>
      <c r="EU504" s="276" t="s">
        <v>6977</v>
      </c>
      <c r="EV504" s="276" t="s">
        <v>6977</v>
      </c>
      <c r="EW504" s="276" t="s">
        <v>6977</v>
      </c>
      <c r="EX504" s="276" t="s">
        <v>6977</v>
      </c>
      <c r="EY504" s="276" t="s">
        <v>6977</v>
      </c>
      <c r="EZ504" s="276" t="s">
        <v>6977</v>
      </c>
      <c r="FA504" s="276" t="s">
        <v>6977</v>
      </c>
      <c r="FB504" s="276" t="s">
        <v>6977</v>
      </c>
      <c r="FC504" s="276" t="s">
        <v>6977</v>
      </c>
      <c r="FD504" s="276" t="s">
        <v>6977</v>
      </c>
      <c r="FE504" s="276" t="s">
        <v>6977</v>
      </c>
      <c r="FF504" s="276" t="s">
        <v>6977</v>
      </c>
      <c r="FG504" s="276" t="s">
        <v>6977</v>
      </c>
      <c r="FH504" s="276" t="s">
        <v>6977</v>
      </c>
      <c r="FI504" s="276" t="s">
        <v>6977</v>
      </c>
      <c r="FJ504" s="276" t="s">
        <v>6977</v>
      </c>
      <c r="FK504" s="276" t="s">
        <v>6977</v>
      </c>
      <c r="FL504" s="276" t="s">
        <v>6977</v>
      </c>
      <c r="FM504" s="276" t="s">
        <v>6977</v>
      </c>
      <c r="FN504" s="276" t="s">
        <v>6977</v>
      </c>
      <c r="FO504" s="276" t="s">
        <v>6977</v>
      </c>
      <c r="FP504" s="276" t="s">
        <v>6977</v>
      </c>
      <c r="FQ504" s="276" t="s">
        <v>6977</v>
      </c>
      <c r="FR504" s="276" t="s">
        <v>6977</v>
      </c>
      <c r="FS504" s="276" t="s">
        <v>6977</v>
      </c>
      <c r="FT504" s="276" t="s">
        <v>6977</v>
      </c>
      <c r="FU504" s="276" t="s">
        <v>6977</v>
      </c>
      <c r="FV504" s="276" t="s">
        <v>6977</v>
      </c>
      <c r="FW504" s="276" t="s">
        <v>6977</v>
      </c>
      <c r="FX504" s="276" t="s">
        <v>6977</v>
      </c>
      <c r="FY504" s="276" t="s">
        <v>6977</v>
      </c>
      <c r="FZ504" s="276" t="s">
        <v>6977</v>
      </c>
      <c r="GA504" s="276" t="s">
        <v>6977</v>
      </c>
      <c r="GB504" s="276" t="s">
        <v>6977</v>
      </c>
      <c r="GC504" s="276" t="s">
        <v>6977</v>
      </c>
      <c r="GD504" s="276" t="s">
        <v>6977</v>
      </c>
      <c r="GE504" s="276" t="s">
        <v>6977</v>
      </c>
      <c r="GF504" s="276" t="s">
        <v>6977</v>
      </c>
      <c r="GG504" s="276" t="s">
        <v>6977</v>
      </c>
      <c r="GH504" s="276" t="s">
        <v>6977</v>
      </c>
      <c r="GI504" s="276" t="s">
        <v>6977</v>
      </c>
      <c r="GJ504" s="276" t="s">
        <v>6977</v>
      </c>
      <c r="GK504" s="276" t="s">
        <v>6977</v>
      </c>
      <c r="GL504" s="276" t="s">
        <v>6977</v>
      </c>
      <c r="GM504" s="276" t="s">
        <v>6977</v>
      </c>
      <c r="GN504" s="276" t="s">
        <v>6977</v>
      </c>
      <c r="GO504" s="276" t="s">
        <v>6977</v>
      </c>
      <c r="GP504" s="276" t="s">
        <v>6977</v>
      </c>
      <c r="GQ504" s="276" t="s">
        <v>6977</v>
      </c>
      <c r="GR504" s="276" t="s">
        <v>6977</v>
      </c>
      <c r="GS504" s="276" t="s">
        <v>6977</v>
      </c>
      <c r="GT504" s="276" t="s">
        <v>6977</v>
      </c>
      <c r="GU504" s="276" t="s">
        <v>6977</v>
      </c>
      <c r="GV504" s="276" t="s">
        <v>6977</v>
      </c>
      <c r="GW504" s="276" t="s">
        <v>6977</v>
      </c>
      <c r="GX504" s="276" t="s">
        <v>6977</v>
      </c>
      <c r="GY504" s="276" t="s">
        <v>6977</v>
      </c>
      <c r="GZ504" s="276" t="s">
        <v>6977</v>
      </c>
      <c r="HA504" s="276" t="s">
        <v>6977</v>
      </c>
      <c r="HB504" s="276" t="s">
        <v>6977</v>
      </c>
      <c r="HC504" s="276" t="s">
        <v>6977</v>
      </c>
      <c r="HD504" s="276" t="s">
        <v>6977</v>
      </c>
      <c r="HE504" s="276" t="s">
        <v>6977</v>
      </c>
      <c r="HF504" s="276" t="s">
        <v>6977</v>
      </c>
      <c r="HG504" s="276" t="s">
        <v>6977</v>
      </c>
      <c r="HH504" s="276" t="s">
        <v>6977</v>
      </c>
      <c r="HI504" s="276" t="s">
        <v>6977</v>
      </c>
      <c r="HJ504" s="276" t="s">
        <v>6977</v>
      </c>
      <c r="HK504" s="276" t="s">
        <v>6977</v>
      </c>
      <c r="HL504" s="276" t="s">
        <v>6977</v>
      </c>
      <c r="HM504" s="276" t="s">
        <v>6977</v>
      </c>
      <c r="HN504" s="276" t="s">
        <v>6977</v>
      </c>
      <c r="HO504" s="276" t="s">
        <v>6977</v>
      </c>
      <c r="HP504" s="276" t="s">
        <v>6977</v>
      </c>
      <c r="HQ504" s="276" t="s">
        <v>6977</v>
      </c>
    </row>
    <row r="505" spans="3:225">
      <c r="C505" s="229"/>
      <c r="E505" s="229" t="s">
        <v>7258</v>
      </c>
      <c r="F505" s="235" t="s">
        <v>7320</v>
      </c>
      <c r="G505" s="260" t="s">
        <v>6824</v>
      </c>
      <c r="H505" s="261" t="s">
        <v>7260</v>
      </c>
      <c r="I505" s="263">
        <v>-0.16200000000000001</v>
      </c>
      <c r="J505" s="276">
        <v>6.9350000000000005</v>
      </c>
      <c r="K505" s="276" t="s">
        <v>135</v>
      </c>
      <c r="L505" s="276" t="s">
        <v>135</v>
      </c>
      <c r="M505" s="276">
        <v>-4.7E-2</v>
      </c>
      <c r="N505" s="276">
        <v>1.7410000000000001</v>
      </c>
      <c r="O505" s="276">
        <v>7.2050000000000001</v>
      </c>
      <c r="P505" s="276">
        <v>-1.03</v>
      </c>
      <c r="Q505" s="276">
        <v>-0.5</v>
      </c>
      <c r="R505" s="276">
        <v>-0.14200000000000002</v>
      </c>
      <c r="S505" s="276" t="s">
        <v>135</v>
      </c>
      <c r="T505" s="276" t="s">
        <v>135</v>
      </c>
      <c r="U505" s="276">
        <v>-0.09</v>
      </c>
      <c r="V505" s="276">
        <v>-7.0000000000000001E-3</v>
      </c>
      <c r="W505" s="276" t="s">
        <v>135</v>
      </c>
      <c r="X505" s="276">
        <v>0.17500000000000002</v>
      </c>
      <c r="Y505" s="276">
        <v>0.115</v>
      </c>
      <c r="Z505" s="276" t="s">
        <v>135</v>
      </c>
      <c r="AA505" s="276">
        <v>3.9090000000000003</v>
      </c>
      <c r="AB505" s="276" t="s">
        <v>135</v>
      </c>
      <c r="AC505" s="276" t="s">
        <v>135</v>
      </c>
      <c r="AD505" s="276" t="s">
        <v>135</v>
      </c>
      <c r="AE505" s="276" t="s">
        <v>135</v>
      </c>
      <c r="AF505" s="276">
        <v>0.48599999999999999</v>
      </c>
      <c r="AG505" s="276">
        <v>5.5E-2</v>
      </c>
      <c r="AH505" s="276" t="s">
        <v>135</v>
      </c>
      <c r="AI505" s="276" t="s">
        <v>135</v>
      </c>
      <c r="AJ505" s="276" t="s">
        <v>135</v>
      </c>
      <c r="AK505" s="276" t="s">
        <v>135</v>
      </c>
      <c r="AL505" s="276" t="s">
        <v>135</v>
      </c>
      <c r="AM505" s="276" t="s">
        <v>135</v>
      </c>
      <c r="AN505" s="276" t="s">
        <v>135</v>
      </c>
      <c r="AO505" s="276" t="s">
        <v>135</v>
      </c>
      <c r="AP505" s="276" t="s">
        <v>135</v>
      </c>
      <c r="AQ505" s="276">
        <v>1.6400000000000001</v>
      </c>
      <c r="AR505" s="276" t="s">
        <v>135</v>
      </c>
      <c r="AS505" s="276" t="s">
        <v>135</v>
      </c>
      <c r="AT505" s="276" t="s">
        <v>135</v>
      </c>
      <c r="AU505" s="276">
        <v>-7.0000000000000007E-2</v>
      </c>
      <c r="AV505" s="276" t="s">
        <v>135</v>
      </c>
      <c r="AW505" s="276" t="s">
        <v>135</v>
      </c>
      <c r="AX505" s="276" t="s">
        <v>135</v>
      </c>
      <c r="AY505" s="276">
        <v>0.90200000000000002</v>
      </c>
      <c r="AZ505" s="276">
        <v>-0.47200000000000003</v>
      </c>
      <c r="BA505" s="276" t="s">
        <v>135</v>
      </c>
      <c r="BB505" s="276" t="s">
        <v>135</v>
      </c>
      <c r="BC505" s="276" t="s">
        <v>135</v>
      </c>
      <c r="BD505" s="276" t="s">
        <v>135</v>
      </c>
      <c r="BE505" s="276" t="s">
        <v>135</v>
      </c>
      <c r="BF505" s="276">
        <v>-0.45</v>
      </c>
      <c r="BG505" s="276">
        <v>0.59299999999999997</v>
      </c>
      <c r="BH505" s="276" t="s">
        <v>135</v>
      </c>
      <c r="BI505" s="276" t="s">
        <v>135</v>
      </c>
      <c r="BJ505" s="276" t="s">
        <v>135</v>
      </c>
      <c r="BK505" s="276" t="s">
        <v>135</v>
      </c>
      <c r="BL505" s="276">
        <v>-0.72899999999999998</v>
      </c>
      <c r="BM505" s="276">
        <v>0.19900000000000001</v>
      </c>
      <c r="BN505" s="276" t="s">
        <v>135</v>
      </c>
      <c r="BO505" s="276" t="s">
        <v>135</v>
      </c>
      <c r="BP505" s="276">
        <v>0.32500000000000001</v>
      </c>
      <c r="BQ505" s="276" t="s">
        <v>135</v>
      </c>
      <c r="BR505" s="276" t="s">
        <v>135</v>
      </c>
      <c r="BS505" s="276" t="s">
        <v>135</v>
      </c>
      <c r="BT505" s="276" t="s">
        <v>135</v>
      </c>
      <c r="BU505" s="276" t="s">
        <v>135</v>
      </c>
      <c r="BV505" s="276">
        <v>1.091</v>
      </c>
      <c r="BW505" s="276" t="s">
        <v>135</v>
      </c>
      <c r="BX505" s="276" t="s">
        <v>135</v>
      </c>
      <c r="BY505" s="276" t="s">
        <v>135</v>
      </c>
      <c r="BZ505" s="276" t="s">
        <v>135</v>
      </c>
      <c r="CA505" s="276" t="s">
        <v>135</v>
      </c>
      <c r="CB505" s="276" t="s">
        <v>135</v>
      </c>
      <c r="CC505" s="276">
        <v>2.016</v>
      </c>
      <c r="CD505" s="276" t="s">
        <v>135</v>
      </c>
      <c r="CE505" s="276" t="s">
        <v>135</v>
      </c>
      <c r="CF505" s="276" t="s">
        <v>135</v>
      </c>
      <c r="CG505" s="276" t="s">
        <v>135</v>
      </c>
      <c r="CH505" s="276" t="s">
        <v>135</v>
      </c>
      <c r="CI505" s="276">
        <v>-2.56</v>
      </c>
      <c r="CJ505" s="276" t="s">
        <v>135</v>
      </c>
      <c r="CK505" s="276" t="s">
        <v>135</v>
      </c>
      <c r="CL505" s="276" t="s">
        <v>135</v>
      </c>
      <c r="CM505" s="276">
        <v>-1.331</v>
      </c>
      <c r="CN505" s="276" t="s">
        <v>135</v>
      </c>
      <c r="CO505" s="276" t="s">
        <v>135</v>
      </c>
      <c r="CP505" s="276">
        <v>-1.53</v>
      </c>
      <c r="CQ505" s="276">
        <v>-0.76900000000000002</v>
      </c>
      <c r="CR505" s="276">
        <v>-4.3999999999999997E-2</v>
      </c>
      <c r="CS505" s="276">
        <v>0.86699999999999999</v>
      </c>
      <c r="CT505" s="276" t="s">
        <v>135</v>
      </c>
      <c r="CU505" s="276">
        <v>8.1000000000000003E-2</v>
      </c>
      <c r="CV505" s="276">
        <v>0.373</v>
      </c>
      <c r="CW505" s="276" t="s">
        <v>135</v>
      </c>
      <c r="CX505" s="276" t="s">
        <v>135</v>
      </c>
      <c r="CY505" s="276" t="s">
        <v>135</v>
      </c>
      <c r="CZ505" s="276">
        <v>-0.85699999999999998</v>
      </c>
      <c r="DA505" s="276" t="s">
        <v>135</v>
      </c>
      <c r="DB505" s="276" t="s">
        <v>135</v>
      </c>
      <c r="DC505" s="276" t="s">
        <v>135</v>
      </c>
      <c r="DD505" s="276">
        <v>-6.4000000000000001E-2</v>
      </c>
      <c r="DE505" s="276">
        <v>1.645</v>
      </c>
      <c r="DF505" s="276">
        <v>0.48</v>
      </c>
      <c r="DG505" s="276" t="s">
        <v>135</v>
      </c>
      <c r="DH505" s="276" t="s">
        <v>135</v>
      </c>
      <c r="DI505" s="276" t="s">
        <v>135</v>
      </c>
      <c r="DJ505" s="276">
        <v>7.0000000000000001E-3</v>
      </c>
      <c r="DK505" s="276" t="s">
        <v>135</v>
      </c>
      <c r="DL505" s="276">
        <v>-7.9000000000000001E-2</v>
      </c>
      <c r="DM505" s="276">
        <v>0.313</v>
      </c>
      <c r="DN505" s="276">
        <v>-2.4E-2</v>
      </c>
      <c r="DO505" s="276">
        <v>0.23200000000000001</v>
      </c>
      <c r="DP505" s="276" t="s">
        <v>135</v>
      </c>
      <c r="DQ505" s="276">
        <v>-1.4999999999999999E-2</v>
      </c>
      <c r="DR505" s="276" t="s">
        <v>135</v>
      </c>
      <c r="DS505" s="276">
        <v>28.5</v>
      </c>
      <c r="DT505" s="276">
        <v>-3.1E-2</v>
      </c>
      <c r="DU505" s="276" t="s">
        <v>135</v>
      </c>
      <c r="DV505" s="276">
        <v>0.58299999999999996</v>
      </c>
      <c r="DW505" s="276" t="s">
        <v>135</v>
      </c>
      <c r="DX505" s="276">
        <v>-0.03</v>
      </c>
      <c r="DY505" s="276" t="s">
        <v>135</v>
      </c>
      <c r="DZ505" s="276" t="s">
        <v>135</v>
      </c>
      <c r="EA505" s="276">
        <v>-0.38500000000000001</v>
      </c>
      <c r="EB505" s="276" t="s">
        <v>135</v>
      </c>
      <c r="EC505" s="276" t="s">
        <v>135</v>
      </c>
      <c r="ED505" s="276" t="s">
        <v>135</v>
      </c>
      <c r="EE505" s="276">
        <v>-0.219</v>
      </c>
      <c r="EF505" s="276" t="s">
        <v>135</v>
      </c>
      <c r="EG505" s="276" t="s">
        <v>135</v>
      </c>
      <c r="EH505" s="276">
        <v>1.0529999999999999</v>
      </c>
      <c r="EI505" s="276">
        <v>-0.01</v>
      </c>
      <c r="EJ505" s="276" t="s">
        <v>135</v>
      </c>
      <c r="EK505" s="276">
        <v>-0.252</v>
      </c>
      <c r="EL505" s="276" t="s">
        <v>135</v>
      </c>
      <c r="EM505" s="276">
        <v>0.24199999999999999</v>
      </c>
      <c r="EN505" s="276">
        <v>-0.01</v>
      </c>
      <c r="EO505" s="276" t="s">
        <v>135</v>
      </c>
      <c r="EP505" s="276" t="s">
        <v>6977</v>
      </c>
      <c r="EQ505" s="276" t="s">
        <v>6977</v>
      </c>
      <c r="ER505" s="276" t="s">
        <v>6977</v>
      </c>
      <c r="ES505" s="276" t="s">
        <v>6977</v>
      </c>
      <c r="ET505" s="276" t="s">
        <v>6977</v>
      </c>
      <c r="EU505" s="276" t="s">
        <v>6977</v>
      </c>
      <c r="EV505" s="276" t="s">
        <v>6977</v>
      </c>
      <c r="EW505" s="276" t="s">
        <v>6977</v>
      </c>
      <c r="EX505" s="276" t="s">
        <v>6977</v>
      </c>
      <c r="EY505" s="276" t="s">
        <v>6977</v>
      </c>
      <c r="EZ505" s="276" t="s">
        <v>6977</v>
      </c>
      <c r="FA505" s="276" t="s">
        <v>6977</v>
      </c>
      <c r="FB505" s="276" t="s">
        <v>6977</v>
      </c>
      <c r="FC505" s="276" t="s">
        <v>6977</v>
      </c>
      <c r="FD505" s="276" t="s">
        <v>6977</v>
      </c>
      <c r="FE505" s="276" t="s">
        <v>6977</v>
      </c>
      <c r="FF505" s="276" t="s">
        <v>6977</v>
      </c>
      <c r="FG505" s="276" t="s">
        <v>6977</v>
      </c>
      <c r="FH505" s="276" t="s">
        <v>6977</v>
      </c>
      <c r="FI505" s="276" t="s">
        <v>6977</v>
      </c>
      <c r="FJ505" s="276" t="s">
        <v>6977</v>
      </c>
      <c r="FK505" s="276" t="s">
        <v>6977</v>
      </c>
      <c r="FL505" s="276" t="s">
        <v>6977</v>
      </c>
      <c r="FM505" s="276" t="s">
        <v>6977</v>
      </c>
      <c r="FN505" s="276" t="s">
        <v>6977</v>
      </c>
      <c r="FO505" s="276" t="s">
        <v>6977</v>
      </c>
      <c r="FP505" s="276" t="s">
        <v>6977</v>
      </c>
      <c r="FQ505" s="276" t="s">
        <v>6977</v>
      </c>
      <c r="FR505" s="276" t="s">
        <v>6977</v>
      </c>
      <c r="FS505" s="276" t="s">
        <v>6977</v>
      </c>
      <c r="FT505" s="276" t="s">
        <v>6977</v>
      </c>
      <c r="FU505" s="276" t="s">
        <v>6977</v>
      </c>
      <c r="FV505" s="276" t="s">
        <v>6977</v>
      </c>
      <c r="FW505" s="276" t="s">
        <v>6977</v>
      </c>
      <c r="FX505" s="276" t="s">
        <v>6977</v>
      </c>
      <c r="FY505" s="276" t="s">
        <v>6977</v>
      </c>
      <c r="FZ505" s="276" t="s">
        <v>6977</v>
      </c>
      <c r="GA505" s="276" t="s">
        <v>6977</v>
      </c>
      <c r="GB505" s="276" t="s">
        <v>6977</v>
      </c>
      <c r="GC505" s="276" t="s">
        <v>6977</v>
      </c>
      <c r="GD505" s="276" t="s">
        <v>6977</v>
      </c>
      <c r="GE505" s="276" t="s">
        <v>6977</v>
      </c>
      <c r="GF505" s="276" t="s">
        <v>6977</v>
      </c>
      <c r="GG505" s="276" t="s">
        <v>6977</v>
      </c>
      <c r="GH505" s="276" t="s">
        <v>6977</v>
      </c>
      <c r="GI505" s="276" t="s">
        <v>6977</v>
      </c>
      <c r="GJ505" s="276" t="s">
        <v>6977</v>
      </c>
      <c r="GK505" s="276" t="s">
        <v>6977</v>
      </c>
      <c r="GL505" s="276" t="s">
        <v>6977</v>
      </c>
      <c r="GM505" s="276" t="s">
        <v>6977</v>
      </c>
      <c r="GN505" s="276" t="s">
        <v>6977</v>
      </c>
      <c r="GO505" s="276" t="s">
        <v>6977</v>
      </c>
      <c r="GP505" s="276" t="s">
        <v>6977</v>
      </c>
      <c r="GQ505" s="276" t="s">
        <v>6977</v>
      </c>
      <c r="GR505" s="276" t="s">
        <v>6977</v>
      </c>
      <c r="GS505" s="276" t="s">
        <v>6977</v>
      </c>
      <c r="GT505" s="276" t="s">
        <v>6977</v>
      </c>
      <c r="GU505" s="276" t="s">
        <v>6977</v>
      </c>
      <c r="GV505" s="276" t="s">
        <v>6977</v>
      </c>
      <c r="GW505" s="276" t="s">
        <v>6977</v>
      </c>
      <c r="GX505" s="276" t="s">
        <v>6977</v>
      </c>
      <c r="GY505" s="276" t="s">
        <v>6977</v>
      </c>
      <c r="GZ505" s="276" t="s">
        <v>6977</v>
      </c>
      <c r="HA505" s="276" t="s">
        <v>6977</v>
      </c>
      <c r="HB505" s="276" t="s">
        <v>6977</v>
      </c>
      <c r="HC505" s="276" t="s">
        <v>6977</v>
      </c>
      <c r="HD505" s="276" t="s">
        <v>6977</v>
      </c>
      <c r="HE505" s="276" t="s">
        <v>6977</v>
      </c>
      <c r="HF505" s="276" t="s">
        <v>6977</v>
      </c>
      <c r="HG505" s="276" t="s">
        <v>6977</v>
      </c>
      <c r="HH505" s="276" t="s">
        <v>6977</v>
      </c>
      <c r="HI505" s="276" t="s">
        <v>6977</v>
      </c>
      <c r="HJ505" s="276" t="s">
        <v>6977</v>
      </c>
      <c r="HK505" s="276" t="s">
        <v>6977</v>
      </c>
      <c r="HL505" s="276" t="s">
        <v>6977</v>
      </c>
      <c r="HM505" s="276" t="s">
        <v>6977</v>
      </c>
      <c r="HN505" s="276" t="s">
        <v>6977</v>
      </c>
      <c r="HO505" s="276" t="s">
        <v>6977</v>
      </c>
      <c r="HP505" s="276" t="s">
        <v>6977</v>
      </c>
      <c r="HQ505" s="276" t="s">
        <v>6977</v>
      </c>
    </row>
    <row r="506" spans="3:225">
      <c r="C506" s="229"/>
      <c r="E506" s="229" t="s">
        <v>7261</v>
      </c>
      <c r="F506" s="235" t="s">
        <v>7320</v>
      </c>
      <c r="G506" s="260" t="s">
        <v>6824</v>
      </c>
      <c r="H506" s="261" t="s">
        <v>7262</v>
      </c>
      <c r="I506" s="263">
        <v>-0.67200000000000004</v>
      </c>
      <c r="J506" s="276">
        <v>7.3340000000000005</v>
      </c>
      <c r="K506" s="276" t="s">
        <v>135</v>
      </c>
      <c r="L506" s="276" t="s">
        <v>135</v>
      </c>
      <c r="M506" s="276">
        <v>-8.1000000000000003E-2</v>
      </c>
      <c r="N506" s="276">
        <v>1.9710000000000001</v>
      </c>
      <c r="O506" s="276">
        <v>7.25</v>
      </c>
      <c r="P506" s="276">
        <v>-0.65</v>
      </c>
      <c r="Q506" s="276">
        <v>0.01</v>
      </c>
      <c r="R506" s="276">
        <v>-0.08</v>
      </c>
      <c r="S506" s="276" t="s">
        <v>135</v>
      </c>
      <c r="T506" s="276" t="s">
        <v>135</v>
      </c>
      <c r="U506" s="276">
        <v>-0.01</v>
      </c>
      <c r="V506" s="276">
        <v>-3.0000000000000001E-3</v>
      </c>
      <c r="W506" s="276" t="s">
        <v>135</v>
      </c>
      <c r="X506" s="276">
        <v>0.17400000000000002</v>
      </c>
      <c r="Y506" s="276">
        <v>0.155</v>
      </c>
      <c r="Z506" s="276" t="s">
        <v>135</v>
      </c>
      <c r="AA506" s="276">
        <v>4.609</v>
      </c>
      <c r="AB506" s="276" t="s">
        <v>135</v>
      </c>
      <c r="AC506" s="276" t="s">
        <v>135</v>
      </c>
      <c r="AD506" s="276" t="s">
        <v>135</v>
      </c>
      <c r="AE506" s="276" t="s">
        <v>135</v>
      </c>
      <c r="AF506" s="276">
        <v>0.65</v>
      </c>
      <c r="AG506" s="276">
        <v>0.19</v>
      </c>
      <c r="AH506" s="276" t="s">
        <v>135</v>
      </c>
      <c r="AI506" s="276" t="s">
        <v>135</v>
      </c>
      <c r="AJ506" s="276" t="s">
        <v>135</v>
      </c>
      <c r="AK506" s="276" t="s">
        <v>135</v>
      </c>
      <c r="AL506" s="276" t="s">
        <v>135</v>
      </c>
      <c r="AM506" s="276" t="s">
        <v>135</v>
      </c>
      <c r="AN506" s="276" t="s">
        <v>135</v>
      </c>
      <c r="AO506" s="276" t="s">
        <v>135</v>
      </c>
      <c r="AP506" s="276" t="s">
        <v>135</v>
      </c>
      <c r="AQ506" s="276">
        <v>2.27</v>
      </c>
      <c r="AR506" s="276" t="s">
        <v>135</v>
      </c>
      <c r="AS506" s="276" t="s">
        <v>135</v>
      </c>
      <c r="AT506" s="276" t="s">
        <v>135</v>
      </c>
      <c r="AU506" s="276">
        <v>0.15</v>
      </c>
      <c r="AV506" s="276" t="s">
        <v>135</v>
      </c>
      <c r="AW506" s="276" t="s">
        <v>135</v>
      </c>
      <c r="AX506" s="276" t="s">
        <v>135</v>
      </c>
      <c r="AY506" s="276">
        <v>1.4279999999999999</v>
      </c>
      <c r="AZ506" s="276">
        <v>-0.34700000000000003</v>
      </c>
      <c r="BA506" s="276" t="s">
        <v>135</v>
      </c>
      <c r="BB506" s="276" t="s">
        <v>135</v>
      </c>
      <c r="BC506" s="276" t="s">
        <v>135</v>
      </c>
      <c r="BD506" s="276" t="s">
        <v>135</v>
      </c>
      <c r="BE506" s="276" t="s">
        <v>135</v>
      </c>
      <c r="BF506" s="276">
        <v>-0.20500000000000002</v>
      </c>
      <c r="BG506" s="276">
        <v>0.83000000000000007</v>
      </c>
      <c r="BH506" s="276" t="s">
        <v>135</v>
      </c>
      <c r="BI506" s="276" t="s">
        <v>135</v>
      </c>
      <c r="BJ506" s="276" t="s">
        <v>135</v>
      </c>
      <c r="BK506" s="276" t="s">
        <v>135</v>
      </c>
      <c r="BL506" s="276">
        <v>-0.74399999999999999</v>
      </c>
      <c r="BM506" s="276">
        <v>-0.114</v>
      </c>
      <c r="BN506" s="276" t="s">
        <v>135</v>
      </c>
      <c r="BO506" s="276" t="s">
        <v>135</v>
      </c>
      <c r="BP506" s="276">
        <v>0.47300000000000003</v>
      </c>
      <c r="BQ506" s="276" t="s">
        <v>135</v>
      </c>
      <c r="BR506" s="276" t="s">
        <v>135</v>
      </c>
      <c r="BS506" s="276" t="s">
        <v>135</v>
      </c>
      <c r="BT506" s="276" t="s">
        <v>135</v>
      </c>
      <c r="BU506" s="276" t="s">
        <v>135</v>
      </c>
      <c r="BV506" s="276">
        <v>1.3940000000000001</v>
      </c>
      <c r="BW506" s="276" t="s">
        <v>135</v>
      </c>
      <c r="BX506" s="276" t="s">
        <v>135</v>
      </c>
      <c r="BY506" s="276" t="s">
        <v>135</v>
      </c>
      <c r="BZ506" s="276" t="s">
        <v>135</v>
      </c>
      <c r="CA506" s="276" t="s">
        <v>135</v>
      </c>
      <c r="CB506" s="276" t="s">
        <v>135</v>
      </c>
      <c r="CC506" s="276">
        <v>3.1990000000000003</v>
      </c>
      <c r="CD506" s="276" t="s">
        <v>135</v>
      </c>
      <c r="CE506" s="276" t="s">
        <v>135</v>
      </c>
      <c r="CF506" s="276" t="s">
        <v>135</v>
      </c>
      <c r="CG506" s="276" t="s">
        <v>135</v>
      </c>
      <c r="CH506" s="276" t="s">
        <v>135</v>
      </c>
      <c r="CI506" s="276">
        <v>-1.21</v>
      </c>
      <c r="CJ506" s="276" t="s">
        <v>135</v>
      </c>
      <c r="CK506" s="276" t="s">
        <v>135</v>
      </c>
      <c r="CL506" s="276" t="s">
        <v>135</v>
      </c>
      <c r="CM506" s="276">
        <v>-1.109</v>
      </c>
      <c r="CN506" s="276" t="s">
        <v>135</v>
      </c>
      <c r="CO506" s="276" t="s">
        <v>135</v>
      </c>
      <c r="CP506" s="276">
        <v>-0.97</v>
      </c>
      <c r="CQ506" s="276">
        <v>-0.68900000000000006</v>
      </c>
      <c r="CR506" s="276">
        <v>-3.1E-2</v>
      </c>
      <c r="CS506" s="276">
        <v>1.1400000000000001</v>
      </c>
      <c r="CT506" s="276" t="s">
        <v>135</v>
      </c>
      <c r="CU506" s="276">
        <v>0.10200000000000001</v>
      </c>
      <c r="CV506" s="276">
        <v>0.39</v>
      </c>
      <c r="CW506" s="276" t="s">
        <v>135</v>
      </c>
      <c r="CX506" s="276" t="s">
        <v>135</v>
      </c>
      <c r="CY506" s="276" t="s">
        <v>135</v>
      </c>
      <c r="CZ506" s="276">
        <v>-0.72</v>
      </c>
      <c r="DA506" s="276" t="s">
        <v>135</v>
      </c>
      <c r="DB506" s="276" t="s">
        <v>135</v>
      </c>
      <c r="DC506" s="276" t="s">
        <v>135</v>
      </c>
      <c r="DD506" s="276">
        <v>-8.8999999999999996E-2</v>
      </c>
      <c r="DE506" s="276">
        <v>2.21</v>
      </c>
      <c r="DF506" s="276">
        <v>0.69000000000000006</v>
      </c>
      <c r="DG506" s="276" t="s">
        <v>135</v>
      </c>
      <c r="DH506" s="276" t="s">
        <v>135</v>
      </c>
      <c r="DI506" s="276" t="s">
        <v>135</v>
      </c>
      <c r="DJ506" s="276">
        <v>0.01</v>
      </c>
      <c r="DK506" s="276" t="s">
        <v>135</v>
      </c>
      <c r="DL506" s="276">
        <v>-7.2000000000000008E-2</v>
      </c>
      <c r="DM506" s="276">
        <v>0.35799999999999998</v>
      </c>
      <c r="DN506" s="276">
        <v>-4.0000000000000001E-3</v>
      </c>
      <c r="DO506" s="276">
        <v>0.318</v>
      </c>
      <c r="DP506" s="276" t="s">
        <v>135</v>
      </c>
      <c r="DQ506" s="276">
        <v>3.0000000000000001E-3</v>
      </c>
      <c r="DR506" s="276" t="s">
        <v>135</v>
      </c>
      <c r="DS506" s="276">
        <v>35.76</v>
      </c>
      <c r="DT506" s="276">
        <v>-2.4E-2</v>
      </c>
      <c r="DU506" s="276" t="s">
        <v>135</v>
      </c>
      <c r="DV506" s="276">
        <v>0.93</v>
      </c>
      <c r="DW506" s="276" t="s">
        <v>135</v>
      </c>
      <c r="DX506" s="276">
        <v>-7.0000000000000007E-2</v>
      </c>
      <c r="DY506" s="276" t="s">
        <v>135</v>
      </c>
      <c r="DZ506" s="276" t="s">
        <v>135</v>
      </c>
      <c r="EA506" s="276">
        <v>-0.27500000000000002</v>
      </c>
      <c r="EB506" s="276" t="s">
        <v>135</v>
      </c>
      <c r="EC506" s="276" t="s">
        <v>135</v>
      </c>
      <c r="ED506" s="276" t="s">
        <v>135</v>
      </c>
      <c r="EE506" s="276">
        <v>0.39900000000000002</v>
      </c>
      <c r="EF506" s="276" t="s">
        <v>135</v>
      </c>
      <c r="EG506" s="276" t="s">
        <v>135</v>
      </c>
      <c r="EH506" s="276">
        <v>1.1930000000000001</v>
      </c>
      <c r="EI506" s="276" t="s">
        <v>135</v>
      </c>
      <c r="EJ506" s="276" t="s">
        <v>135</v>
      </c>
      <c r="EK506" s="276">
        <v>-0.127</v>
      </c>
      <c r="EL506" s="276" t="s">
        <v>135</v>
      </c>
      <c r="EM506" s="276">
        <v>0.39600000000000002</v>
      </c>
      <c r="EN506" s="276">
        <v>-0.245</v>
      </c>
      <c r="EO506" s="276" t="s">
        <v>135</v>
      </c>
      <c r="EP506" s="276" t="s">
        <v>6977</v>
      </c>
      <c r="EQ506" s="276" t="s">
        <v>6977</v>
      </c>
      <c r="ER506" s="276" t="s">
        <v>6977</v>
      </c>
      <c r="ES506" s="276" t="s">
        <v>6977</v>
      </c>
      <c r="ET506" s="276" t="s">
        <v>6977</v>
      </c>
      <c r="EU506" s="276" t="s">
        <v>6977</v>
      </c>
      <c r="EV506" s="276" t="s">
        <v>6977</v>
      </c>
      <c r="EW506" s="276" t="s">
        <v>6977</v>
      </c>
      <c r="EX506" s="276" t="s">
        <v>6977</v>
      </c>
      <c r="EY506" s="276" t="s">
        <v>6977</v>
      </c>
      <c r="EZ506" s="276" t="s">
        <v>6977</v>
      </c>
      <c r="FA506" s="276" t="s">
        <v>6977</v>
      </c>
      <c r="FB506" s="276" t="s">
        <v>6977</v>
      </c>
      <c r="FC506" s="276" t="s">
        <v>6977</v>
      </c>
      <c r="FD506" s="276" t="s">
        <v>6977</v>
      </c>
      <c r="FE506" s="276" t="s">
        <v>6977</v>
      </c>
      <c r="FF506" s="276" t="s">
        <v>6977</v>
      </c>
      <c r="FG506" s="276" t="s">
        <v>6977</v>
      </c>
      <c r="FH506" s="276" t="s">
        <v>6977</v>
      </c>
      <c r="FI506" s="276" t="s">
        <v>6977</v>
      </c>
      <c r="FJ506" s="276" t="s">
        <v>6977</v>
      </c>
      <c r="FK506" s="276" t="s">
        <v>6977</v>
      </c>
      <c r="FL506" s="276" t="s">
        <v>6977</v>
      </c>
      <c r="FM506" s="276" t="s">
        <v>6977</v>
      </c>
      <c r="FN506" s="276" t="s">
        <v>6977</v>
      </c>
      <c r="FO506" s="276" t="s">
        <v>6977</v>
      </c>
      <c r="FP506" s="276" t="s">
        <v>6977</v>
      </c>
      <c r="FQ506" s="276" t="s">
        <v>6977</v>
      </c>
      <c r="FR506" s="276" t="s">
        <v>6977</v>
      </c>
      <c r="FS506" s="276" t="s">
        <v>6977</v>
      </c>
      <c r="FT506" s="276" t="s">
        <v>6977</v>
      </c>
      <c r="FU506" s="276" t="s">
        <v>6977</v>
      </c>
      <c r="FV506" s="276" t="s">
        <v>6977</v>
      </c>
      <c r="FW506" s="276" t="s">
        <v>6977</v>
      </c>
      <c r="FX506" s="276" t="s">
        <v>6977</v>
      </c>
      <c r="FY506" s="276" t="s">
        <v>6977</v>
      </c>
      <c r="FZ506" s="276" t="s">
        <v>6977</v>
      </c>
      <c r="GA506" s="276" t="s">
        <v>6977</v>
      </c>
      <c r="GB506" s="276" t="s">
        <v>6977</v>
      </c>
      <c r="GC506" s="276" t="s">
        <v>6977</v>
      </c>
      <c r="GD506" s="276" t="s">
        <v>6977</v>
      </c>
      <c r="GE506" s="276" t="s">
        <v>6977</v>
      </c>
      <c r="GF506" s="276" t="s">
        <v>6977</v>
      </c>
      <c r="GG506" s="276" t="s">
        <v>6977</v>
      </c>
      <c r="GH506" s="276" t="s">
        <v>6977</v>
      </c>
      <c r="GI506" s="276" t="s">
        <v>6977</v>
      </c>
      <c r="GJ506" s="276" t="s">
        <v>6977</v>
      </c>
      <c r="GK506" s="276" t="s">
        <v>6977</v>
      </c>
      <c r="GL506" s="276" t="s">
        <v>6977</v>
      </c>
      <c r="GM506" s="276" t="s">
        <v>6977</v>
      </c>
      <c r="GN506" s="276" t="s">
        <v>6977</v>
      </c>
      <c r="GO506" s="276" t="s">
        <v>6977</v>
      </c>
      <c r="GP506" s="276" t="s">
        <v>6977</v>
      </c>
      <c r="GQ506" s="276" t="s">
        <v>6977</v>
      </c>
      <c r="GR506" s="276" t="s">
        <v>6977</v>
      </c>
      <c r="GS506" s="276" t="s">
        <v>6977</v>
      </c>
      <c r="GT506" s="276" t="s">
        <v>6977</v>
      </c>
      <c r="GU506" s="276" t="s">
        <v>6977</v>
      </c>
      <c r="GV506" s="276" t="s">
        <v>6977</v>
      </c>
      <c r="GW506" s="276" t="s">
        <v>6977</v>
      </c>
      <c r="GX506" s="276" t="s">
        <v>6977</v>
      </c>
      <c r="GY506" s="276" t="s">
        <v>6977</v>
      </c>
      <c r="GZ506" s="276" t="s">
        <v>6977</v>
      </c>
      <c r="HA506" s="276" t="s">
        <v>6977</v>
      </c>
      <c r="HB506" s="276" t="s">
        <v>6977</v>
      </c>
      <c r="HC506" s="276" t="s">
        <v>6977</v>
      </c>
      <c r="HD506" s="276" t="s">
        <v>6977</v>
      </c>
      <c r="HE506" s="276" t="s">
        <v>6977</v>
      </c>
      <c r="HF506" s="276" t="s">
        <v>6977</v>
      </c>
      <c r="HG506" s="276" t="s">
        <v>6977</v>
      </c>
      <c r="HH506" s="276" t="s">
        <v>6977</v>
      </c>
      <c r="HI506" s="276" t="s">
        <v>6977</v>
      </c>
      <c r="HJ506" s="276" t="s">
        <v>6977</v>
      </c>
      <c r="HK506" s="276" t="s">
        <v>6977</v>
      </c>
      <c r="HL506" s="276" t="s">
        <v>6977</v>
      </c>
      <c r="HM506" s="276" t="s">
        <v>6977</v>
      </c>
      <c r="HN506" s="276" t="s">
        <v>6977</v>
      </c>
      <c r="HO506" s="276" t="s">
        <v>6977</v>
      </c>
      <c r="HP506" s="276" t="s">
        <v>6977</v>
      </c>
      <c r="HQ506" s="276" t="s">
        <v>6977</v>
      </c>
    </row>
    <row r="507" spans="3:225">
      <c r="C507" s="229"/>
      <c r="E507" s="229" t="s">
        <v>7263</v>
      </c>
      <c r="F507" s="235" t="s">
        <v>7320</v>
      </c>
      <c r="G507" s="260" t="s">
        <v>6824</v>
      </c>
      <c r="H507" s="261" t="s">
        <v>7264</v>
      </c>
      <c r="I507" s="263">
        <v>-0.54</v>
      </c>
      <c r="J507" s="276">
        <v>7.8970000000000002</v>
      </c>
      <c r="K507" s="276" t="s">
        <v>135</v>
      </c>
      <c r="L507" s="276" t="s">
        <v>135</v>
      </c>
      <c r="M507" s="276">
        <v>-4.1000000000000002E-2</v>
      </c>
      <c r="N507" s="276">
        <v>2.17</v>
      </c>
      <c r="O507" s="276">
        <v>8.1609999999999996</v>
      </c>
      <c r="P507" s="276" t="s">
        <v>135</v>
      </c>
      <c r="Q507" s="276" t="s">
        <v>135</v>
      </c>
      <c r="R507" s="276">
        <v>4.4999999999999998E-2</v>
      </c>
      <c r="S507" s="276" t="s">
        <v>135</v>
      </c>
      <c r="T507" s="276" t="s">
        <v>135</v>
      </c>
      <c r="U507" s="276">
        <v>0.03</v>
      </c>
      <c r="V507" s="276" t="s">
        <v>135</v>
      </c>
      <c r="W507" s="276" t="s">
        <v>135</v>
      </c>
      <c r="X507" s="276">
        <v>0.27800000000000002</v>
      </c>
      <c r="Y507" s="276">
        <v>0.185</v>
      </c>
      <c r="Z507" s="276" t="s">
        <v>135</v>
      </c>
      <c r="AA507" s="276">
        <v>5.4430000000000005</v>
      </c>
      <c r="AB507" s="276" t="s">
        <v>135</v>
      </c>
      <c r="AC507" s="276" t="s">
        <v>135</v>
      </c>
      <c r="AD507" s="276" t="s">
        <v>135</v>
      </c>
      <c r="AE507" s="276" t="s">
        <v>135</v>
      </c>
      <c r="AF507" s="276">
        <v>0.871</v>
      </c>
      <c r="AG507" s="276">
        <v>0.39500000000000002</v>
      </c>
      <c r="AH507" s="276" t="s">
        <v>135</v>
      </c>
      <c r="AI507" s="276" t="s">
        <v>135</v>
      </c>
      <c r="AJ507" s="276" t="s">
        <v>135</v>
      </c>
      <c r="AK507" s="276" t="s">
        <v>135</v>
      </c>
      <c r="AL507" s="276" t="s">
        <v>135</v>
      </c>
      <c r="AM507" s="276" t="s">
        <v>135</v>
      </c>
      <c r="AN507" s="276" t="s">
        <v>135</v>
      </c>
      <c r="AO507" s="276" t="s">
        <v>135</v>
      </c>
      <c r="AP507" s="276" t="s">
        <v>135</v>
      </c>
      <c r="AQ507" s="276">
        <v>3.21</v>
      </c>
      <c r="AR507" s="276" t="s">
        <v>135</v>
      </c>
      <c r="AS507" s="276" t="s">
        <v>135</v>
      </c>
      <c r="AT507" s="276" t="s">
        <v>135</v>
      </c>
      <c r="AU507" s="276">
        <v>0.51300000000000001</v>
      </c>
      <c r="AV507" s="276" t="s">
        <v>135</v>
      </c>
      <c r="AW507" s="276" t="s">
        <v>135</v>
      </c>
      <c r="AX507" s="276" t="s">
        <v>135</v>
      </c>
      <c r="AY507" s="276">
        <v>2.1779999999999999</v>
      </c>
      <c r="AZ507" s="276">
        <v>6.5000000000000002E-2</v>
      </c>
      <c r="BA507" s="276" t="s">
        <v>135</v>
      </c>
      <c r="BB507" s="276" t="s">
        <v>135</v>
      </c>
      <c r="BC507" s="276" t="s">
        <v>135</v>
      </c>
      <c r="BD507" s="276" t="s">
        <v>135</v>
      </c>
      <c r="BE507" s="276" t="s">
        <v>135</v>
      </c>
      <c r="BF507" s="276">
        <v>5.0000000000000001E-3</v>
      </c>
      <c r="BG507" s="276">
        <v>1.111</v>
      </c>
      <c r="BH507" s="276" t="s">
        <v>135</v>
      </c>
      <c r="BI507" s="276" t="s">
        <v>135</v>
      </c>
      <c r="BJ507" s="276" t="s">
        <v>135</v>
      </c>
      <c r="BK507" s="276" t="s">
        <v>135</v>
      </c>
      <c r="BL507" s="276">
        <v>-0.53</v>
      </c>
      <c r="BM507" s="276">
        <v>0.35899999999999999</v>
      </c>
      <c r="BN507" s="276" t="s">
        <v>135</v>
      </c>
      <c r="BO507" s="276" t="s">
        <v>135</v>
      </c>
      <c r="BP507" s="276">
        <v>0.56300000000000006</v>
      </c>
      <c r="BQ507" s="276" t="s">
        <v>135</v>
      </c>
      <c r="BR507" s="276" t="s">
        <v>135</v>
      </c>
      <c r="BS507" s="276" t="s">
        <v>135</v>
      </c>
      <c r="BT507" s="276" t="s">
        <v>135</v>
      </c>
      <c r="BU507" s="276" t="s">
        <v>135</v>
      </c>
      <c r="BV507" s="276">
        <v>1.7450000000000001</v>
      </c>
      <c r="BW507" s="276" t="s">
        <v>135</v>
      </c>
      <c r="BX507" s="276" t="s">
        <v>135</v>
      </c>
      <c r="BY507" s="276" t="s">
        <v>135</v>
      </c>
      <c r="BZ507" s="276" t="s">
        <v>135</v>
      </c>
      <c r="CA507" s="276" t="s">
        <v>135</v>
      </c>
      <c r="CB507" s="276" t="s">
        <v>135</v>
      </c>
      <c r="CC507" s="276">
        <v>5.0019999999999998</v>
      </c>
      <c r="CD507" s="276" t="s">
        <v>135</v>
      </c>
      <c r="CE507" s="276" t="s">
        <v>135</v>
      </c>
      <c r="CF507" s="276" t="s">
        <v>135</v>
      </c>
      <c r="CG507" s="276" t="s">
        <v>135</v>
      </c>
      <c r="CH507" s="276" t="s">
        <v>135</v>
      </c>
      <c r="CI507" s="276">
        <v>-0.12</v>
      </c>
      <c r="CJ507" s="276" t="s">
        <v>135</v>
      </c>
      <c r="CK507" s="276" t="s">
        <v>135</v>
      </c>
      <c r="CL507" s="276" t="s">
        <v>135</v>
      </c>
      <c r="CM507" s="276">
        <v>-1.014</v>
      </c>
      <c r="CN507" s="276" t="s">
        <v>135</v>
      </c>
      <c r="CO507" s="276" t="s">
        <v>135</v>
      </c>
      <c r="CP507" s="276">
        <v>-0.54</v>
      </c>
      <c r="CQ507" s="276">
        <v>-0.36599999999999999</v>
      </c>
      <c r="CR507" s="276">
        <v>-4.3000000000000003E-2</v>
      </c>
      <c r="CS507" s="276">
        <v>1.4670000000000001</v>
      </c>
      <c r="CT507" s="276" t="s">
        <v>135</v>
      </c>
      <c r="CU507" s="276">
        <v>0.20400000000000001</v>
      </c>
      <c r="CV507" s="276">
        <v>0.42</v>
      </c>
      <c r="CW507" s="276" t="s">
        <v>135</v>
      </c>
      <c r="CX507" s="276" t="s">
        <v>135</v>
      </c>
      <c r="CY507" s="276" t="s">
        <v>135</v>
      </c>
      <c r="CZ507" s="276">
        <v>-0.86699999999999999</v>
      </c>
      <c r="DA507" s="276" t="s">
        <v>135</v>
      </c>
      <c r="DB507" s="276" t="s">
        <v>135</v>
      </c>
      <c r="DC507" s="276" t="s">
        <v>135</v>
      </c>
      <c r="DD507" s="276">
        <v>8.8999999999999996E-2</v>
      </c>
      <c r="DE507" s="276">
        <v>2.8770000000000002</v>
      </c>
      <c r="DF507" s="276">
        <v>0.97</v>
      </c>
      <c r="DG507" s="276" t="s">
        <v>135</v>
      </c>
      <c r="DH507" s="276" t="s">
        <v>135</v>
      </c>
      <c r="DI507" s="276" t="s">
        <v>135</v>
      </c>
      <c r="DJ507" s="276">
        <v>1.0999999999999999E-2</v>
      </c>
      <c r="DK507" s="276" t="s">
        <v>135</v>
      </c>
      <c r="DL507" s="276">
        <v>-1.9E-2</v>
      </c>
      <c r="DM507" s="276">
        <v>0.51800000000000002</v>
      </c>
      <c r="DN507" s="276">
        <v>1.9E-2</v>
      </c>
      <c r="DO507" s="276">
        <v>0.45700000000000002</v>
      </c>
      <c r="DP507" s="276" t="s">
        <v>135</v>
      </c>
      <c r="DQ507" s="276" t="s">
        <v>135</v>
      </c>
      <c r="DR507" s="276" t="s">
        <v>135</v>
      </c>
      <c r="DS507" s="276">
        <v>43.74</v>
      </c>
      <c r="DT507" s="276">
        <v>3.0000000000000001E-3</v>
      </c>
      <c r="DU507" s="276" t="s">
        <v>135</v>
      </c>
      <c r="DV507" s="276">
        <v>1.407</v>
      </c>
      <c r="DW507" s="276" t="s">
        <v>135</v>
      </c>
      <c r="DX507" s="276">
        <v>-0.06</v>
      </c>
      <c r="DY507" s="276" t="s">
        <v>135</v>
      </c>
      <c r="DZ507" s="276" t="s">
        <v>135</v>
      </c>
      <c r="EA507" s="276">
        <v>7.4999999999999997E-2</v>
      </c>
      <c r="EB507" s="276" t="s">
        <v>135</v>
      </c>
      <c r="EC507" s="276" t="s">
        <v>135</v>
      </c>
      <c r="ED507" s="276" t="s">
        <v>135</v>
      </c>
      <c r="EE507" s="276">
        <v>1.1420000000000001</v>
      </c>
      <c r="EF507" s="276" t="s">
        <v>135</v>
      </c>
      <c r="EG507" s="276" t="s">
        <v>135</v>
      </c>
      <c r="EH507" s="276">
        <v>1.478</v>
      </c>
      <c r="EI507" s="276" t="s">
        <v>135</v>
      </c>
      <c r="EJ507" s="276" t="s">
        <v>135</v>
      </c>
      <c r="EK507" s="276">
        <v>0.01</v>
      </c>
      <c r="EL507" s="276" t="s">
        <v>135</v>
      </c>
      <c r="EM507" s="276">
        <v>0.44</v>
      </c>
      <c r="EN507" s="276">
        <v>-8.7999999999999995E-2</v>
      </c>
      <c r="EO507" s="276" t="s">
        <v>135</v>
      </c>
      <c r="EP507" s="276" t="s">
        <v>6977</v>
      </c>
      <c r="EQ507" s="276" t="s">
        <v>6977</v>
      </c>
      <c r="ER507" s="276" t="s">
        <v>6977</v>
      </c>
      <c r="ES507" s="276" t="s">
        <v>6977</v>
      </c>
      <c r="ET507" s="276" t="s">
        <v>6977</v>
      </c>
      <c r="EU507" s="276" t="s">
        <v>6977</v>
      </c>
      <c r="EV507" s="276" t="s">
        <v>6977</v>
      </c>
      <c r="EW507" s="276" t="s">
        <v>6977</v>
      </c>
      <c r="EX507" s="276" t="s">
        <v>6977</v>
      </c>
      <c r="EY507" s="276" t="s">
        <v>6977</v>
      </c>
      <c r="EZ507" s="276" t="s">
        <v>6977</v>
      </c>
      <c r="FA507" s="276" t="s">
        <v>6977</v>
      </c>
      <c r="FB507" s="276" t="s">
        <v>6977</v>
      </c>
      <c r="FC507" s="276" t="s">
        <v>6977</v>
      </c>
      <c r="FD507" s="276" t="s">
        <v>6977</v>
      </c>
      <c r="FE507" s="276" t="s">
        <v>6977</v>
      </c>
      <c r="FF507" s="276" t="s">
        <v>6977</v>
      </c>
      <c r="FG507" s="276" t="s">
        <v>6977</v>
      </c>
      <c r="FH507" s="276" t="s">
        <v>6977</v>
      </c>
      <c r="FI507" s="276" t="s">
        <v>6977</v>
      </c>
      <c r="FJ507" s="276" t="s">
        <v>6977</v>
      </c>
      <c r="FK507" s="276" t="s">
        <v>6977</v>
      </c>
      <c r="FL507" s="276" t="s">
        <v>6977</v>
      </c>
      <c r="FM507" s="276" t="s">
        <v>6977</v>
      </c>
      <c r="FN507" s="276" t="s">
        <v>6977</v>
      </c>
      <c r="FO507" s="276" t="s">
        <v>6977</v>
      </c>
      <c r="FP507" s="276" t="s">
        <v>6977</v>
      </c>
      <c r="FQ507" s="276" t="s">
        <v>6977</v>
      </c>
      <c r="FR507" s="276" t="s">
        <v>6977</v>
      </c>
      <c r="FS507" s="276" t="s">
        <v>6977</v>
      </c>
      <c r="FT507" s="276" t="s">
        <v>6977</v>
      </c>
      <c r="FU507" s="276" t="s">
        <v>6977</v>
      </c>
      <c r="FV507" s="276" t="s">
        <v>6977</v>
      </c>
      <c r="FW507" s="276" t="s">
        <v>6977</v>
      </c>
      <c r="FX507" s="276" t="s">
        <v>6977</v>
      </c>
      <c r="FY507" s="276" t="s">
        <v>6977</v>
      </c>
      <c r="FZ507" s="276" t="s">
        <v>6977</v>
      </c>
      <c r="GA507" s="276" t="s">
        <v>6977</v>
      </c>
      <c r="GB507" s="276" t="s">
        <v>6977</v>
      </c>
      <c r="GC507" s="276" t="s">
        <v>6977</v>
      </c>
      <c r="GD507" s="276" t="s">
        <v>6977</v>
      </c>
      <c r="GE507" s="276" t="s">
        <v>6977</v>
      </c>
      <c r="GF507" s="276" t="s">
        <v>6977</v>
      </c>
      <c r="GG507" s="276" t="s">
        <v>6977</v>
      </c>
      <c r="GH507" s="276" t="s">
        <v>6977</v>
      </c>
      <c r="GI507" s="276" t="s">
        <v>6977</v>
      </c>
      <c r="GJ507" s="276" t="s">
        <v>6977</v>
      </c>
      <c r="GK507" s="276" t="s">
        <v>6977</v>
      </c>
      <c r="GL507" s="276" t="s">
        <v>6977</v>
      </c>
      <c r="GM507" s="276" t="s">
        <v>6977</v>
      </c>
      <c r="GN507" s="276" t="s">
        <v>6977</v>
      </c>
      <c r="GO507" s="276" t="s">
        <v>6977</v>
      </c>
      <c r="GP507" s="276" t="s">
        <v>6977</v>
      </c>
      <c r="GQ507" s="276" t="s">
        <v>6977</v>
      </c>
      <c r="GR507" s="276" t="s">
        <v>6977</v>
      </c>
      <c r="GS507" s="276" t="s">
        <v>6977</v>
      </c>
      <c r="GT507" s="276" t="s">
        <v>6977</v>
      </c>
      <c r="GU507" s="276" t="s">
        <v>6977</v>
      </c>
      <c r="GV507" s="276" t="s">
        <v>6977</v>
      </c>
      <c r="GW507" s="276" t="s">
        <v>6977</v>
      </c>
      <c r="GX507" s="276" t="s">
        <v>6977</v>
      </c>
      <c r="GY507" s="276" t="s">
        <v>6977</v>
      </c>
      <c r="GZ507" s="276" t="s">
        <v>6977</v>
      </c>
      <c r="HA507" s="276" t="s">
        <v>6977</v>
      </c>
      <c r="HB507" s="276" t="s">
        <v>6977</v>
      </c>
      <c r="HC507" s="276" t="s">
        <v>6977</v>
      </c>
      <c r="HD507" s="276" t="s">
        <v>6977</v>
      </c>
      <c r="HE507" s="276" t="s">
        <v>6977</v>
      </c>
      <c r="HF507" s="276" t="s">
        <v>6977</v>
      </c>
      <c r="HG507" s="276" t="s">
        <v>6977</v>
      </c>
      <c r="HH507" s="276" t="s">
        <v>6977</v>
      </c>
      <c r="HI507" s="276" t="s">
        <v>6977</v>
      </c>
      <c r="HJ507" s="276" t="s">
        <v>6977</v>
      </c>
      <c r="HK507" s="276" t="s">
        <v>6977</v>
      </c>
      <c r="HL507" s="276" t="s">
        <v>6977</v>
      </c>
      <c r="HM507" s="276" t="s">
        <v>6977</v>
      </c>
      <c r="HN507" s="276" t="s">
        <v>6977</v>
      </c>
      <c r="HO507" s="276" t="s">
        <v>6977</v>
      </c>
      <c r="HP507" s="276" t="s">
        <v>6977</v>
      </c>
      <c r="HQ507" s="276" t="s">
        <v>6977</v>
      </c>
    </row>
    <row r="508" spans="3:225">
      <c r="C508" s="229"/>
      <c r="D508" s="212" t="s">
        <v>7321</v>
      </c>
      <c r="F508" s="235"/>
      <c r="G508" s="260" t="s">
        <v>7219</v>
      </c>
      <c r="H508" s="261" t="s">
        <v>7219</v>
      </c>
      <c r="I508" s="276" t="s">
        <v>7219</v>
      </c>
      <c r="J508" s="276" t="s">
        <v>7219</v>
      </c>
      <c r="K508" s="276" t="s">
        <v>7219</v>
      </c>
      <c r="L508" s="276" t="s">
        <v>7219</v>
      </c>
      <c r="M508" s="276" t="s">
        <v>7219</v>
      </c>
      <c r="N508" s="276" t="s">
        <v>7219</v>
      </c>
      <c r="O508" s="276" t="s">
        <v>7219</v>
      </c>
      <c r="P508" s="276" t="s">
        <v>7219</v>
      </c>
      <c r="Q508" s="276" t="s">
        <v>7219</v>
      </c>
      <c r="R508" s="276" t="s">
        <v>7219</v>
      </c>
      <c r="S508" s="276" t="s">
        <v>7219</v>
      </c>
      <c r="T508" s="276" t="s">
        <v>7219</v>
      </c>
      <c r="U508" s="276" t="s">
        <v>7219</v>
      </c>
      <c r="V508" s="276" t="s">
        <v>7219</v>
      </c>
      <c r="W508" s="276" t="s">
        <v>7219</v>
      </c>
      <c r="X508" s="276" t="s">
        <v>7219</v>
      </c>
      <c r="Y508" s="276" t="s">
        <v>7219</v>
      </c>
      <c r="Z508" s="276" t="s">
        <v>7219</v>
      </c>
      <c r="AA508" s="276" t="s">
        <v>7219</v>
      </c>
      <c r="AB508" s="276" t="s">
        <v>7219</v>
      </c>
      <c r="AC508" s="276" t="s">
        <v>7219</v>
      </c>
      <c r="AD508" s="276" t="s">
        <v>7219</v>
      </c>
      <c r="AE508" s="276" t="s">
        <v>7219</v>
      </c>
      <c r="AF508" s="276" t="s">
        <v>7219</v>
      </c>
      <c r="AG508" s="276" t="s">
        <v>7219</v>
      </c>
      <c r="AH508" s="276" t="s">
        <v>7219</v>
      </c>
      <c r="AI508" s="276" t="s">
        <v>7219</v>
      </c>
      <c r="AJ508" s="276" t="s">
        <v>7219</v>
      </c>
      <c r="AK508" s="276" t="s">
        <v>7219</v>
      </c>
      <c r="AL508" s="276" t="s">
        <v>7219</v>
      </c>
      <c r="AM508" s="276" t="s">
        <v>7219</v>
      </c>
      <c r="AN508" s="276" t="s">
        <v>7219</v>
      </c>
      <c r="AO508" s="276" t="s">
        <v>7219</v>
      </c>
      <c r="AP508" s="276" t="s">
        <v>7219</v>
      </c>
      <c r="AQ508" s="276" t="s">
        <v>7219</v>
      </c>
      <c r="AR508" s="276" t="s">
        <v>7219</v>
      </c>
      <c r="AS508" s="276" t="s">
        <v>7219</v>
      </c>
      <c r="AT508" s="276" t="s">
        <v>7219</v>
      </c>
      <c r="AU508" s="276" t="s">
        <v>7219</v>
      </c>
      <c r="AV508" s="276" t="s">
        <v>7219</v>
      </c>
      <c r="AW508" s="276" t="s">
        <v>7219</v>
      </c>
      <c r="AX508" s="276" t="s">
        <v>7219</v>
      </c>
      <c r="AY508" s="276" t="s">
        <v>7219</v>
      </c>
      <c r="AZ508" s="276" t="s">
        <v>7219</v>
      </c>
      <c r="BA508" s="276" t="s">
        <v>7219</v>
      </c>
      <c r="BB508" s="276" t="s">
        <v>7219</v>
      </c>
      <c r="BC508" s="276" t="s">
        <v>7219</v>
      </c>
      <c r="BD508" s="276" t="s">
        <v>7219</v>
      </c>
      <c r="BE508" s="276" t="s">
        <v>7219</v>
      </c>
      <c r="BF508" s="276" t="s">
        <v>7219</v>
      </c>
      <c r="BG508" s="276" t="s">
        <v>7219</v>
      </c>
      <c r="BH508" s="276" t="s">
        <v>7219</v>
      </c>
      <c r="BI508" s="276" t="s">
        <v>7219</v>
      </c>
      <c r="BJ508" s="276" t="s">
        <v>7219</v>
      </c>
      <c r="BK508" s="276" t="s">
        <v>7219</v>
      </c>
      <c r="BL508" s="276" t="s">
        <v>7219</v>
      </c>
      <c r="BM508" s="276" t="s">
        <v>7219</v>
      </c>
      <c r="BN508" s="276" t="s">
        <v>7219</v>
      </c>
      <c r="BO508" s="276" t="s">
        <v>7219</v>
      </c>
      <c r="BP508" s="276" t="s">
        <v>7219</v>
      </c>
      <c r="BQ508" s="276" t="s">
        <v>7219</v>
      </c>
      <c r="BR508" s="276" t="s">
        <v>7219</v>
      </c>
      <c r="BS508" s="276" t="s">
        <v>7219</v>
      </c>
      <c r="BT508" s="276" t="s">
        <v>7219</v>
      </c>
      <c r="BU508" s="276" t="s">
        <v>7219</v>
      </c>
      <c r="BV508" s="276" t="s">
        <v>7219</v>
      </c>
      <c r="BW508" s="276" t="s">
        <v>7219</v>
      </c>
      <c r="BX508" s="276" t="s">
        <v>7219</v>
      </c>
      <c r="BY508" s="276" t="s">
        <v>7219</v>
      </c>
      <c r="BZ508" s="276" t="s">
        <v>7219</v>
      </c>
      <c r="CA508" s="276" t="s">
        <v>7219</v>
      </c>
      <c r="CB508" s="276" t="s">
        <v>7219</v>
      </c>
      <c r="CC508" s="276" t="s">
        <v>7219</v>
      </c>
      <c r="CD508" s="276" t="s">
        <v>7219</v>
      </c>
      <c r="CE508" s="276" t="s">
        <v>7219</v>
      </c>
      <c r="CF508" s="276" t="s">
        <v>7219</v>
      </c>
      <c r="CG508" s="276" t="s">
        <v>7219</v>
      </c>
      <c r="CH508" s="276" t="s">
        <v>7219</v>
      </c>
      <c r="CI508" s="276" t="s">
        <v>7219</v>
      </c>
      <c r="CJ508" s="276" t="s">
        <v>7219</v>
      </c>
      <c r="CK508" s="276" t="s">
        <v>7219</v>
      </c>
      <c r="CL508" s="276" t="s">
        <v>7219</v>
      </c>
      <c r="CM508" s="276" t="s">
        <v>7219</v>
      </c>
      <c r="CN508" s="276" t="s">
        <v>7219</v>
      </c>
      <c r="CO508" s="276" t="s">
        <v>7219</v>
      </c>
      <c r="CP508" s="276" t="s">
        <v>7219</v>
      </c>
      <c r="CQ508" s="276" t="s">
        <v>7219</v>
      </c>
      <c r="CR508" s="276" t="s">
        <v>7219</v>
      </c>
      <c r="CS508" s="276" t="s">
        <v>7219</v>
      </c>
      <c r="CT508" s="276" t="s">
        <v>7219</v>
      </c>
      <c r="CU508" s="276" t="s">
        <v>7219</v>
      </c>
      <c r="CV508" s="276" t="s">
        <v>7219</v>
      </c>
      <c r="CW508" s="276" t="s">
        <v>7219</v>
      </c>
      <c r="CX508" s="276" t="s">
        <v>7219</v>
      </c>
      <c r="CY508" s="276" t="s">
        <v>7219</v>
      </c>
      <c r="CZ508" s="276" t="s">
        <v>7219</v>
      </c>
      <c r="DA508" s="276" t="s">
        <v>7219</v>
      </c>
      <c r="DB508" s="276" t="s">
        <v>7219</v>
      </c>
      <c r="DC508" s="276" t="s">
        <v>7219</v>
      </c>
      <c r="DD508" s="276" t="s">
        <v>7219</v>
      </c>
      <c r="DE508" s="276" t="s">
        <v>7219</v>
      </c>
      <c r="DF508" s="276" t="s">
        <v>7219</v>
      </c>
      <c r="DG508" s="276" t="s">
        <v>7219</v>
      </c>
      <c r="DH508" s="276" t="s">
        <v>7219</v>
      </c>
      <c r="DI508" s="276" t="s">
        <v>7219</v>
      </c>
      <c r="DJ508" s="276" t="s">
        <v>7219</v>
      </c>
      <c r="DK508" s="276" t="s">
        <v>7219</v>
      </c>
      <c r="DL508" s="276" t="s">
        <v>7219</v>
      </c>
      <c r="DM508" s="276" t="s">
        <v>7219</v>
      </c>
      <c r="DN508" s="276" t="s">
        <v>7219</v>
      </c>
      <c r="DO508" s="276" t="s">
        <v>7219</v>
      </c>
      <c r="DP508" s="276" t="s">
        <v>7219</v>
      </c>
      <c r="DQ508" s="276" t="s">
        <v>7219</v>
      </c>
      <c r="DR508" s="276" t="s">
        <v>7219</v>
      </c>
      <c r="DS508" s="276" t="s">
        <v>7219</v>
      </c>
      <c r="DT508" s="276" t="s">
        <v>7219</v>
      </c>
      <c r="DU508" s="276" t="s">
        <v>7219</v>
      </c>
      <c r="DV508" s="276" t="s">
        <v>7219</v>
      </c>
      <c r="DW508" s="276" t="s">
        <v>7219</v>
      </c>
      <c r="DX508" s="276" t="s">
        <v>7219</v>
      </c>
      <c r="DY508" s="276" t="s">
        <v>7219</v>
      </c>
      <c r="DZ508" s="276" t="s">
        <v>7219</v>
      </c>
      <c r="EA508" s="276" t="s">
        <v>7219</v>
      </c>
      <c r="EB508" s="276" t="s">
        <v>7219</v>
      </c>
      <c r="EC508" s="276" t="s">
        <v>7219</v>
      </c>
      <c r="ED508" s="276" t="s">
        <v>7219</v>
      </c>
      <c r="EE508" s="276" t="s">
        <v>7219</v>
      </c>
      <c r="EF508" s="276" t="s">
        <v>7219</v>
      </c>
      <c r="EG508" s="276" t="s">
        <v>7219</v>
      </c>
      <c r="EH508" s="276" t="s">
        <v>7219</v>
      </c>
      <c r="EI508" s="276" t="s">
        <v>7219</v>
      </c>
      <c r="EJ508" s="276" t="s">
        <v>7219</v>
      </c>
      <c r="EK508" s="276" t="s">
        <v>7219</v>
      </c>
      <c r="EL508" s="276" t="s">
        <v>7219</v>
      </c>
      <c r="EM508" s="276" t="s">
        <v>7219</v>
      </c>
      <c r="EN508" s="276" t="s">
        <v>7219</v>
      </c>
      <c r="EO508" s="276" t="s">
        <v>7219</v>
      </c>
      <c r="EP508" s="276" t="s">
        <v>7219</v>
      </c>
      <c r="EQ508" s="276" t="s">
        <v>7219</v>
      </c>
      <c r="ER508" s="276" t="s">
        <v>7219</v>
      </c>
      <c r="ES508" s="276" t="s">
        <v>7219</v>
      </c>
      <c r="ET508" s="276" t="s">
        <v>7219</v>
      </c>
      <c r="EU508" s="276" t="s">
        <v>7219</v>
      </c>
      <c r="EV508" s="276" t="s">
        <v>7219</v>
      </c>
      <c r="EW508" s="276" t="s">
        <v>7219</v>
      </c>
      <c r="EX508" s="276" t="s">
        <v>7219</v>
      </c>
      <c r="EY508" s="276" t="s">
        <v>7219</v>
      </c>
      <c r="EZ508" s="276" t="s">
        <v>7219</v>
      </c>
      <c r="FA508" s="276" t="s">
        <v>7219</v>
      </c>
      <c r="FB508" s="276" t="s">
        <v>7219</v>
      </c>
      <c r="FC508" s="276" t="s">
        <v>7219</v>
      </c>
      <c r="FD508" s="276" t="s">
        <v>7219</v>
      </c>
      <c r="FE508" s="276" t="s">
        <v>7219</v>
      </c>
      <c r="FF508" s="276" t="s">
        <v>7219</v>
      </c>
      <c r="FG508" s="276" t="s">
        <v>7219</v>
      </c>
      <c r="FH508" s="276" t="s">
        <v>7219</v>
      </c>
      <c r="FI508" s="276" t="s">
        <v>7219</v>
      </c>
      <c r="FJ508" s="276" t="s">
        <v>7219</v>
      </c>
      <c r="FK508" s="276" t="s">
        <v>7219</v>
      </c>
      <c r="FL508" s="276" t="s">
        <v>7219</v>
      </c>
      <c r="FM508" s="276" t="s">
        <v>7219</v>
      </c>
      <c r="FN508" s="276" t="s">
        <v>7219</v>
      </c>
      <c r="FO508" s="276" t="s">
        <v>7219</v>
      </c>
      <c r="FP508" s="276" t="s">
        <v>7219</v>
      </c>
      <c r="FQ508" s="276" t="s">
        <v>7219</v>
      </c>
      <c r="FR508" s="276" t="s">
        <v>7219</v>
      </c>
      <c r="FS508" s="276" t="s">
        <v>7219</v>
      </c>
      <c r="FT508" s="276" t="s">
        <v>7219</v>
      </c>
      <c r="FU508" s="276" t="s">
        <v>7219</v>
      </c>
      <c r="FV508" s="276" t="s">
        <v>7219</v>
      </c>
      <c r="FW508" s="276" t="s">
        <v>7219</v>
      </c>
      <c r="FX508" s="276" t="s">
        <v>7219</v>
      </c>
      <c r="FY508" s="276" t="s">
        <v>7219</v>
      </c>
      <c r="FZ508" s="276" t="s">
        <v>7219</v>
      </c>
      <c r="GA508" s="276" t="s">
        <v>7219</v>
      </c>
      <c r="GB508" s="276" t="s">
        <v>7219</v>
      </c>
      <c r="GC508" s="276" t="s">
        <v>7219</v>
      </c>
      <c r="GD508" s="276" t="s">
        <v>7219</v>
      </c>
      <c r="GE508" s="276" t="s">
        <v>7219</v>
      </c>
      <c r="GF508" s="276" t="s">
        <v>7219</v>
      </c>
      <c r="GG508" s="276" t="s">
        <v>7219</v>
      </c>
      <c r="GH508" s="276" t="s">
        <v>7219</v>
      </c>
      <c r="GI508" s="276" t="s">
        <v>7219</v>
      </c>
      <c r="GJ508" s="276" t="s">
        <v>7219</v>
      </c>
      <c r="GK508" s="276" t="s">
        <v>7219</v>
      </c>
      <c r="GL508" s="276" t="s">
        <v>7219</v>
      </c>
      <c r="GM508" s="276" t="s">
        <v>7219</v>
      </c>
      <c r="GN508" s="276" t="s">
        <v>7219</v>
      </c>
      <c r="GO508" s="276" t="s">
        <v>7219</v>
      </c>
      <c r="GP508" s="276" t="s">
        <v>7219</v>
      </c>
      <c r="GQ508" s="276" t="s">
        <v>7219</v>
      </c>
      <c r="GR508" s="276" t="s">
        <v>7219</v>
      </c>
      <c r="GS508" s="276" t="s">
        <v>7219</v>
      </c>
      <c r="GT508" s="276" t="s">
        <v>7219</v>
      </c>
      <c r="GU508" s="276" t="s">
        <v>7219</v>
      </c>
      <c r="GV508" s="276" t="s">
        <v>7219</v>
      </c>
      <c r="GW508" s="276" t="s">
        <v>7219</v>
      </c>
      <c r="GX508" s="276" t="s">
        <v>7219</v>
      </c>
      <c r="GY508" s="276" t="s">
        <v>7219</v>
      </c>
      <c r="GZ508" s="276" t="s">
        <v>7219</v>
      </c>
      <c r="HA508" s="276" t="s">
        <v>7219</v>
      </c>
      <c r="HB508" s="276" t="s">
        <v>7219</v>
      </c>
      <c r="HC508" s="276" t="s">
        <v>7219</v>
      </c>
      <c r="HD508" s="276" t="s">
        <v>7219</v>
      </c>
      <c r="HE508" s="276" t="s">
        <v>7219</v>
      </c>
      <c r="HF508" s="276" t="s">
        <v>7219</v>
      </c>
      <c r="HG508" s="276" t="s">
        <v>7219</v>
      </c>
      <c r="HH508" s="276" t="s">
        <v>7219</v>
      </c>
      <c r="HI508" s="276" t="s">
        <v>7219</v>
      </c>
      <c r="HJ508" s="276" t="s">
        <v>7219</v>
      </c>
      <c r="HK508" s="276" t="s">
        <v>7219</v>
      </c>
      <c r="HL508" s="276" t="s">
        <v>7219</v>
      </c>
      <c r="HM508" s="276" t="s">
        <v>7219</v>
      </c>
      <c r="HN508" s="276" t="s">
        <v>7219</v>
      </c>
      <c r="HO508" s="276" t="s">
        <v>7219</v>
      </c>
      <c r="HP508" s="276" t="s">
        <v>7219</v>
      </c>
      <c r="HQ508" s="276" t="s">
        <v>7219</v>
      </c>
    </row>
    <row r="509" spans="3:225">
      <c r="C509" s="229"/>
      <c r="E509" s="229" t="s">
        <v>7204</v>
      </c>
      <c r="F509" s="235" t="s">
        <v>7322</v>
      </c>
      <c r="G509" s="260" t="s">
        <v>7206</v>
      </c>
      <c r="H509" s="261" t="s">
        <v>7207</v>
      </c>
      <c r="I509" s="276" t="s">
        <v>135</v>
      </c>
      <c r="J509" s="276">
        <v>20.260200000000001</v>
      </c>
      <c r="K509" s="276" t="s">
        <v>135</v>
      </c>
      <c r="L509" s="276" t="s">
        <v>135</v>
      </c>
      <c r="M509" s="276">
        <v>264.72969999999998</v>
      </c>
      <c r="N509" s="276">
        <v>27.112200000000001</v>
      </c>
      <c r="O509" s="276">
        <v>26.1419</v>
      </c>
      <c r="P509" s="276" t="s">
        <v>135</v>
      </c>
      <c r="Q509" s="276" t="s">
        <v>135</v>
      </c>
      <c r="R509" s="276" t="s">
        <v>135</v>
      </c>
      <c r="S509" s="276">
        <v>23.1309</v>
      </c>
      <c r="T509" s="276" t="s">
        <v>135</v>
      </c>
      <c r="U509" s="276" t="s">
        <v>135</v>
      </c>
      <c r="V509" s="276" t="s">
        <v>135</v>
      </c>
      <c r="W509" s="276" t="s">
        <v>135</v>
      </c>
      <c r="X509" s="276" t="s">
        <v>135</v>
      </c>
      <c r="Y509" s="276">
        <v>34.799999999999997</v>
      </c>
      <c r="Z509" s="276" t="s">
        <v>135</v>
      </c>
      <c r="AA509" s="276">
        <v>123.0689</v>
      </c>
      <c r="AB509" s="276" t="s">
        <v>135</v>
      </c>
      <c r="AC509" s="276">
        <v>3125</v>
      </c>
      <c r="AD509" s="276" t="s">
        <v>135</v>
      </c>
      <c r="AE509" s="276">
        <v>17.4238</v>
      </c>
      <c r="AF509" s="276">
        <v>55.688499999999998</v>
      </c>
      <c r="AG509" s="276">
        <v>57.857100000000003</v>
      </c>
      <c r="AH509" s="276" t="s">
        <v>135</v>
      </c>
      <c r="AI509" s="276" t="s">
        <v>135</v>
      </c>
      <c r="AJ509" s="276">
        <v>34.343400000000003</v>
      </c>
      <c r="AK509" s="276">
        <v>9.1696000000000009</v>
      </c>
      <c r="AL509" s="276">
        <v>11.394600000000001</v>
      </c>
      <c r="AM509" s="276">
        <v>66.674899999999994</v>
      </c>
      <c r="AN509" s="276">
        <v>62.353499999999997</v>
      </c>
      <c r="AO509" s="276">
        <v>16.714300000000001</v>
      </c>
      <c r="AP509" s="276" t="s">
        <v>135</v>
      </c>
      <c r="AQ509" s="276" t="s">
        <v>135</v>
      </c>
      <c r="AR509" s="276" t="s">
        <v>135</v>
      </c>
      <c r="AS509" s="276">
        <v>9.8615999999999993</v>
      </c>
      <c r="AT509" s="276">
        <v>4.7603999999999997</v>
      </c>
      <c r="AU509" s="276" t="s">
        <v>135</v>
      </c>
      <c r="AV509" s="276">
        <v>6.7213000000000003</v>
      </c>
      <c r="AW509" s="276" t="s">
        <v>135</v>
      </c>
      <c r="AX509" s="276" t="s">
        <v>135</v>
      </c>
      <c r="AY509" s="276">
        <v>78.924000000000007</v>
      </c>
      <c r="AZ509" s="276" t="s">
        <v>135</v>
      </c>
      <c r="BA509" s="276" t="s">
        <v>135</v>
      </c>
      <c r="BB509" s="276" t="s">
        <v>135</v>
      </c>
      <c r="BC509" s="276">
        <v>5.6818</v>
      </c>
      <c r="BD509" s="276" t="s">
        <v>135</v>
      </c>
      <c r="BE509" s="276">
        <v>23.591100000000001</v>
      </c>
      <c r="BF509" s="276" t="s">
        <v>135</v>
      </c>
      <c r="BG509" s="276">
        <v>121.1429</v>
      </c>
      <c r="BH509" s="276" t="s">
        <v>135</v>
      </c>
      <c r="BI509" s="276">
        <v>23.433800000000002</v>
      </c>
      <c r="BJ509" s="276" t="s">
        <v>135</v>
      </c>
      <c r="BK509" s="276" t="s">
        <v>135</v>
      </c>
      <c r="BL509" s="276" t="s">
        <v>135</v>
      </c>
      <c r="BM509" s="276">
        <v>58.333300000000001</v>
      </c>
      <c r="BN509" s="276" t="s">
        <v>135</v>
      </c>
      <c r="BO509" s="276">
        <v>12.5138</v>
      </c>
      <c r="BP509" s="276">
        <v>29.373799999999999</v>
      </c>
      <c r="BQ509" s="276" t="s">
        <v>135</v>
      </c>
      <c r="BR509" s="276">
        <v>21.186399999999999</v>
      </c>
      <c r="BS509" s="276">
        <v>41.466700000000003</v>
      </c>
      <c r="BT509" s="276" t="s">
        <v>135</v>
      </c>
      <c r="BU509" s="276">
        <v>26.082899999999999</v>
      </c>
      <c r="BV509" s="276">
        <v>67.064499999999995</v>
      </c>
      <c r="BW509" s="276">
        <v>122.37439999999999</v>
      </c>
      <c r="BX509" s="276" t="s">
        <v>135</v>
      </c>
      <c r="BY509" s="276" t="s">
        <v>135</v>
      </c>
      <c r="BZ509" s="276" t="s">
        <v>135</v>
      </c>
      <c r="CA509" s="276" t="s">
        <v>135</v>
      </c>
      <c r="CB509" s="276" t="s">
        <v>135</v>
      </c>
      <c r="CC509" s="276" t="s">
        <v>135</v>
      </c>
      <c r="CD509" s="276">
        <v>66.680000000000007</v>
      </c>
      <c r="CE509" s="276" t="s">
        <v>135</v>
      </c>
      <c r="CF509" s="276" t="s">
        <v>135</v>
      </c>
      <c r="CG509" s="276">
        <v>47.870399999999997</v>
      </c>
      <c r="CH509" s="276">
        <v>313.57029999999997</v>
      </c>
      <c r="CI509" s="276" t="s">
        <v>135</v>
      </c>
      <c r="CJ509" s="276" t="s">
        <v>135</v>
      </c>
      <c r="CK509" s="276" t="s">
        <v>135</v>
      </c>
      <c r="CL509" s="276">
        <v>20.765799999999999</v>
      </c>
      <c r="CM509" s="276" t="s">
        <v>135</v>
      </c>
      <c r="CN509" s="276" t="s">
        <v>135</v>
      </c>
      <c r="CO509" s="276" t="s">
        <v>135</v>
      </c>
      <c r="CP509" s="276" t="s">
        <v>135</v>
      </c>
      <c r="CQ509" s="276" t="s">
        <v>135</v>
      </c>
      <c r="CR509" s="276" t="s">
        <v>135</v>
      </c>
      <c r="CS509" s="276" t="s">
        <v>135</v>
      </c>
      <c r="CT509" s="276">
        <v>9.6537000000000006</v>
      </c>
      <c r="CU509" s="276" t="s">
        <v>135</v>
      </c>
      <c r="CV509" s="276" t="s">
        <v>135</v>
      </c>
      <c r="CW509" s="276">
        <v>15.898300000000001</v>
      </c>
      <c r="CX509" s="276">
        <v>93.419399999999996</v>
      </c>
      <c r="CY509" s="276">
        <v>27.831299999999999</v>
      </c>
      <c r="CZ509" s="276" t="s">
        <v>135</v>
      </c>
      <c r="DA509" s="276" t="s">
        <v>135</v>
      </c>
      <c r="DB509" s="276" t="s">
        <v>135</v>
      </c>
      <c r="DC509" s="276" t="s">
        <v>135</v>
      </c>
      <c r="DD509" s="276" t="s">
        <v>135</v>
      </c>
      <c r="DE509" s="276" t="s">
        <v>135</v>
      </c>
      <c r="DF509" s="276" t="s">
        <v>135</v>
      </c>
      <c r="DG509" s="276" t="s">
        <v>135</v>
      </c>
      <c r="DH509" s="276" t="s">
        <v>135</v>
      </c>
      <c r="DI509" s="276" t="s">
        <v>135</v>
      </c>
      <c r="DJ509" s="276" t="s">
        <v>135</v>
      </c>
      <c r="DK509" s="276" t="s">
        <v>135</v>
      </c>
      <c r="DL509" s="276" t="s">
        <v>135</v>
      </c>
      <c r="DM509" s="276" t="s">
        <v>135</v>
      </c>
      <c r="DN509" s="276" t="s">
        <v>135</v>
      </c>
      <c r="DO509" s="276" t="s">
        <v>135</v>
      </c>
      <c r="DP509" s="276" t="s">
        <v>135</v>
      </c>
      <c r="DQ509" s="276" t="s">
        <v>135</v>
      </c>
      <c r="DR509" s="276" t="s">
        <v>135</v>
      </c>
      <c r="DS509" s="276" t="s">
        <v>135</v>
      </c>
      <c r="DT509" s="276" t="s">
        <v>135</v>
      </c>
      <c r="DU509" s="276" t="s">
        <v>135</v>
      </c>
      <c r="DV509" s="276" t="s">
        <v>135</v>
      </c>
      <c r="DW509" s="276" t="s">
        <v>135</v>
      </c>
      <c r="DX509" s="276" t="s">
        <v>135</v>
      </c>
      <c r="DY509" s="276" t="s">
        <v>135</v>
      </c>
      <c r="DZ509" s="276" t="s">
        <v>135</v>
      </c>
      <c r="EA509" s="276" t="s">
        <v>135</v>
      </c>
      <c r="EB509" s="276" t="s">
        <v>135</v>
      </c>
      <c r="EC509" s="276" t="s">
        <v>135</v>
      </c>
      <c r="ED509" s="276" t="s">
        <v>135</v>
      </c>
      <c r="EE509" s="276" t="s">
        <v>135</v>
      </c>
      <c r="EF509" s="276" t="s">
        <v>135</v>
      </c>
      <c r="EG509" s="276" t="s">
        <v>135</v>
      </c>
      <c r="EH509" s="276" t="s">
        <v>135</v>
      </c>
      <c r="EI509" s="276" t="s">
        <v>135</v>
      </c>
      <c r="EJ509" s="276" t="s">
        <v>135</v>
      </c>
      <c r="EK509" s="276">
        <v>50.555599999999998</v>
      </c>
      <c r="EL509" s="276">
        <v>10.0533</v>
      </c>
      <c r="EM509" s="276" t="s">
        <v>135</v>
      </c>
      <c r="EN509" s="276" t="s">
        <v>135</v>
      </c>
      <c r="EO509" s="276" t="s">
        <v>135</v>
      </c>
      <c r="EP509" s="276" t="s">
        <v>6977</v>
      </c>
      <c r="EQ509" s="276" t="s">
        <v>6977</v>
      </c>
      <c r="ER509" s="276" t="s">
        <v>6977</v>
      </c>
      <c r="ES509" s="276" t="s">
        <v>6977</v>
      </c>
      <c r="ET509" s="276" t="s">
        <v>6977</v>
      </c>
      <c r="EU509" s="276" t="s">
        <v>6977</v>
      </c>
      <c r="EV509" s="276" t="s">
        <v>6977</v>
      </c>
      <c r="EW509" s="276" t="s">
        <v>6977</v>
      </c>
      <c r="EX509" s="276" t="s">
        <v>6977</v>
      </c>
      <c r="EY509" s="276" t="s">
        <v>6977</v>
      </c>
      <c r="EZ509" s="276" t="s">
        <v>6977</v>
      </c>
      <c r="FA509" s="276" t="s">
        <v>6977</v>
      </c>
      <c r="FB509" s="276" t="s">
        <v>6977</v>
      </c>
      <c r="FC509" s="276" t="s">
        <v>6977</v>
      </c>
      <c r="FD509" s="276" t="s">
        <v>6977</v>
      </c>
      <c r="FE509" s="276" t="s">
        <v>6977</v>
      </c>
      <c r="FF509" s="276" t="s">
        <v>6977</v>
      </c>
      <c r="FG509" s="276" t="s">
        <v>6977</v>
      </c>
      <c r="FH509" s="276" t="s">
        <v>6977</v>
      </c>
      <c r="FI509" s="276" t="s">
        <v>6977</v>
      </c>
      <c r="FJ509" s="276" t="s">
        <v>6977</v>
      </c>
      <c r="FK509" s="276" t="s">
        <v>6977</v>
      </c>
      <c r="FL509" s="276" t="s">
        <v>6977</v>
      </c>
      <c r="FM509" s="276" t="s">
        <v>6977</v>
      </c>
      <c r="FN509" s="276" t="s">
        <v>6977</v>
      </c>
      <c r="FO509" s="276" t="s">
        <v>6977</v>
      </c>
      <c r="FP509" s="276" t="s">
        <v>6977</v>
      </c>
      <c r="FQ509" s="276" t="s">
        <v>6977</v>
      </c>
      <c r="FR509" s="276" t="s">
        <v>6977</v>
      </c>
      <c r="FS509" s="276" t="s">
        <v>6977</v>
      </c>
      <c r="FT509" s="276" t="s">
        <v>6977</v>
      </c>
      <c r="FU509" s="276" t="s">
        <v>6977</v>
      </c>
      <c r="FV509" s="276" t="s">
        <v>6977</v>
      </c>
      <c r="FW509" s="276" t="s">
        <v>6977</v>
      </c>
      <c r="FX509" s="276" t="s">
        <v>6977</v>
      </c>
      <c r="FY509" s="276" t="s">
        <v>6977</v>
      </c>
      <c r="FZ509" s="276" t="s">
        <v>6977</v>
      </c>
      <c r="GA509" s="276" t="s">
        <v>6977</v>
      </c>
      <c r="GB509" s="276" t="s">
        <v>6977</v>
      </c>
      <c r="GC509" s="276" t="s">
        <v>6977</v>
      </c>
      <c r="GD509" s="276" t="s">
        <v>6977</v>
      </c>
      <c r="GE509" s="276" t="s">
        <v>6977</v>
      </c>
      <c r="GF509" s="276" t="s">
        <v>6977</v>
      </c>
      <c r="GG509" s="276" t="s">
        <v>6977</v>
      </c>
      <c r="GH509" s="276" t="s">
        <v>6977</v>
      </c>
      <c r="GI509" s="276" t="s">
        <v>6977</v>
      </c>
      <c r="GJ509" s="276" t="s">
        <v>6977</v>
      </c>
      <c r="GK509" s="276" t="s">
        <v>6977</v>
      </c>
      <c r="GL509" s="276" t="s">
        <v>6977</v>
      </c>
      <c r="GM509" s="276" t="s">
        <v>6977</v>
      </c>
      <c r="GN509" s="276" t="s">
        <v>6977</v>
      </c>
      <c r="GO509" s="276" t="s">
        <v>6977</v>
      </c>
      <c r="GP509" s="276" t="s">
        <v>6977</v>
      </c>
      <c r="GQ509" s="276" t="s">
        <v>6977</v>
      </c>
      <c r="GR509" s="276" t="s">
        <v>6977</v>
      </c>
      <c r="GS509" s="276" t="s">
        <v>6977</v>
      </c>
      <c r="GT509" s="276" t="s">
        <v>6977</v>
      </c>
      <c r="GU509" s="276" t="s">
        <v>6977</v>
      </c>
      <c r="GV509" s="276" t="s">
        <v>6977</v>
      </c>
      <c r="GW509" s="276" t="s">
        <v>6977</v>
      </c>
      <c r="GX509" s="276" t="s">
        <v>6977</v>
      </c>
      <c r="GY509" s="276" t="s">
        <v>6977</v>
      </c>
      <c r="GZ509" s="276" t="s">
        <v>6977</v>
      </c>
      <c r="HA509" s="276" t="s">
        <v>6977</v>
      </c>
      <c r="HB509" s="276" t="s">
        <v>6977</v>
      </c>
      <c r="HC509" s="276" t="s">
        <v>6977</v>
      </c>
      <c r="HD509" s="276" t="s">
        <v>6977</v>
      </c>
      <c r="HE509" s="276" t="s">
        <v>6977</v>
      </c>
      <c r="HF509" s="276" t="s">
        <v>6977</v>
      </c>
      <c r="HG509" s="276" t="s">
        <v>6977</v>
      </c>
      <c r="HH509" s="276" t="s">
        <v>6977</v>
      </c>
      <c r="HI509" s="276" t="s">
        <v>6977</v>
      </c>
      <c r="HJ509" s="276" t="s">
        <v>6977</v>
      </c>
      <c r="HK509" s="276" t="s">
        <v>6977</v>
      </c>
      <c r="HL509" s="276" t="s">
        <v>6977</v>
      </c>
      <c r="HM509" s="276" t="s">
        <v>6977</v>
      </c>
      <c r="HN509" s="276" t="s">
        <v>6977</v>
      </c>
      <c r="HO509" s="276" t="s">
        <v>6977</v>
      </c>
      <c r="HP509" s="276" t="s">
        <v>6977</v>
      </c>
      <c r="HQ509" s="276" t="s">
        <v>6977</v>
      </c>
    </row>
    <row r="510" spans="3:225">
      <c r="C510" s="229"/>
      <c r="E510" s="229" t="s">
        <v>7208</v>
      </c>
      <c r="F510" s="235" t="s">
        <v>7322</v>
      </c>
      <c r="G510" s="260" t="s">
        <v>7206</v>
      </c>
      <c r="H510" s="261" t="s">
        <v>7207</v>
      </c>
      <c r="I510" s="276" t="s">
        <v>135</v>
      </c>
      <c r="J510" s="276">
        <v>21.494900000000001</v>
      </c>
      <c r="K510" s="276" t="s">
        <v>135</v>
      </c>
      <c r="L510" s="276" t="s">
        <v>135</v>
      </c>
      <c r="M510" s="276" t="s">
        <v>135</v>
      </c>
      <c r="N510" s="276">
        <v>29.149000000000001</v>
      </c>
      <c r="O510" s="276" t="s">
        <v>135</v>
      </c>
      <c r="P510" s="276" t="s">
        <v>135</v>
      </c>
      <c r="Q510" s="276" t="s">
        <v>135</v>
      </c>
      <c r="R510" s="276" t="s">
        <v>135</v>
      </c>
      <c r="S510" s="276">
        <v>34.1693</v>
      </c>
      <c r="T510" s="276" t="s">
        <v>135</v>
      </c>
      <c r="U510" s="276" t="s">
        <v>135</v>
      </c>
      <c r="V510" s="276" t="s">
        <v>135</v>
      </c>
      <c r="W510" s="276">
        <v>19.0685</v>
      </c>
      <c r="X510" s="276" t="s">
        <v>135</v>
      </c>
      <c r="Y510" s="276">
        <v>55.571399999999997</v>
      </c>
      <c r="Z510" s="276" t="s">
        <v>135</v>
      </c>
      <c r="AA510" s="276">
        <v>80.237899999999996</v>
      </c>
      <c r="AB510" s="276" t="s">
        <v>135</v>
      </c>
      <c r="AC510" s="276" t="s">
        <v>135</v>
      </c>
      <c r="AD510" s="276" t="s">
        <v>135</v>
      </c>
      <c r="AE510" s="276">
        <v>34.855499999999999</v>
      </c>
      <c r="AF510" s="276">
        <v>45.5</v>
      </c>
      <c r="AG510" s="276" t="s">
        <v>135</v>
      </c>
      <c r="AH510" s="276" t="s">
        <v>135</v>
      </c>
      <c r="AI510" s="276" t="s">
        <v>135</v>
      </c>
      <c r="AJ510" s="276">
        <v>28.6553</v>
      </c>
      <c r="AK510" s="276" t="s">
        <v>135</v>
      </c>
      <c r="AL510" s="276">
        <v>6.4024999999999999</v>
      </c>
      <c r="AM510" s="276" t="s">
        <v>135</v>
      </c>
      <c r="AN510" s="276">
        <v>37.629800000000003</v>
      </c>
      <c r="AO510" s="276">
        <v>14.302300000000001</v>
      </c>
      <c r="AP510" s="276" t="s">
        <v>135</v>
      </c>
      <c r="AQ510" s="276" t="s">
        <v>135</v>
      </c>
      <c r="AR510" s="276">
        <v>31.146799999999999</v>
      </c>
      <c r="AS510" s="276">
        <v>18.088699999999999</v>
      </c>
      <c r="AT510" s="276">
        <v>7.5684000000000005</v>
      </c>
      <c r="AU510" s="276" t="s">
        <v>135</v>
      </c>
      <c r="AV510" s="276">
        <v>7.5915999999999997</v>
      </c>
      <c r="AW510" s="276" t="s">
        <v>135</v>
      </c>
      <c r="AX510" s="276" t="s">
        <v>135</v>
      </c>
      <c r="AY510" s="276" t="s">
        <v>135</v>
      </c>
      <c r="AZ510" s="276" t="s">
        <v>135</v>
      </c>
      <c r="BA510" s="276" t="s">
        <v>135</v>
      </c>
      <c r="BB510" s="276" t="s">
        <v>135</v>
      </c>
      <c r="BC510" s="276">
        <v>6.5331999999999999</v>
      </c>
      <c r="BD510" s="276" t="s">
        <v>135</v>
      </c>
      <c r="BE510" s="276">
        <v>20.560300000000002</v>
      </c>
      <c r="BF510" s="276" t="s">
        <v>135</v>
      </c>
      <c r="BG510" s="276">
        <v>52.684199999999997</v>
      </c>
      <c r="BH510" s="276" t="s">
        <v>135</v>
      </c>
      <c r="BI510" s="276">
        <v>31.092099999999999</v>
      </c>
      <c r="BJ510" s="276" t="s">
        <v>135</v>
      </c>
      <c r="BK510" s="276" t="s">
        <v>135</v>
      </c>
      <c r="BL510" s="276" t="s">
        <v>135</v>
      </c>
      <c r="BM510" s="276">
        <v>64.738500000000002</v>
      </c>
      <c r="BN510" s="276">
        <v>65.851100000000002</v>
      </c>
      <c r="BO510" s="276">
        <v>10.9048</v>
      </c>
      <c r="BP510" s="276">
        <v>86.735799999999998</v>
      </c>
      <c r="BQ510" s="276">
        <v>76.571399999999997</v>
      </c>
      <c r="BR510" s="276">
        <v>18.5214</v>
      </c>
      <c r="BS510" s="276">
        <v>27.257100000000001</v>
      </c>
      <c r="BT510" s="276" t="s">
        <v>135</v>
      </c>
      <c r="BU510" s="276">
        <v>32.033900000000003</v>
      </c>
      <c r="BV510" s="276">
        <v>45.784300000000002</v>
      </c>
      <c r="BW510" s="276">
        <v>97.930599999999998</v>
      </c>
      <c r="BX510" s="276" t="s">
        <v>135</v>
      </c>
      <c r="BY510" s="276" t="s">
        <v>135</v>
      </c>
      <c r="BZ510" s="276" t="s">
        <v>135</v>
      </c>
      <c r="CA510" s="276" t="s">
        <v>135</v>
      </c>
      <c r="CB510" s="276" t="s">
        <v>135</v>
      </c>
      <c r="CC510" s="276" t="s">
        <v>135</v>
      </c>
      <c r="CD510" s="276">
        <v>42.424199999999999</v>
      </c>
      <c r="CE510" s="276" t="s">
        <v>135</v>
      </c>
      <c r="CF510" s="276" t="s">
        <v>135</v>
      </c>
      <c r="CG510" s="276">
        <v>27.5943</v>
      </c>
      <c r="CH510" s="276">
        <v>63.0745</v>
      </c>
      <c r="CI510" s="276" t="s">
        <v>135</v>
      </c>
      <c r="CJ510" s="276" t="s">
        <v>135</v>
      </c>
      <c r="CK510" s="276" t="s">
        <v>135</v>
      </c>
      <c r="CL510" s="276">
        <v>36.524999999999999</v>
      </c>
      <c r="CM510" s="276" t="s">
        <v>135</v>
      </c>
      <c r="CN510" s="276" t="s">
        <v>135</v>
      </c>
      <c r="CO510" s="276" t="s">
        <v>135</v>
      </c>
      <c r="CP510" s="276" t="s">
        <v>135</v>
      </c>
      <c r="CQ510" s="276" t="s">
        <v>135</v>
      </c>
      <c r="CR510" s="276" t="s">
        <v>135</v>
      </c>
      <c r="CS510" s="276" t="s">
        <v>135</v>
      </c>
      <c r="CT510" s="276">
        <v>14.663499999999999</v>
      </c>
      <c r="CU510" s="276" t="s">
        <v>135</v>
      </c>
      <c r="CV510" s="276" t="s">
        <v>135</v>
      </c>
      <c r="CW510" s="276">
        <v>20.506499999999999</v>
      </c>
      <c r="CX510" s="276">
        <v>74.841800000000006</v>
      </c>
      <c r="CY510" s="276" t="s">
        <v>135</v>
      </c>
      <c r="CZ510" s="276" t="s">
        <v>135</v>
      </c>
      <c r="DA510" s="276" t="s">
        <v>135</v>
      </c>
      <c r="DB510" s="276">
        <v>146.98869999999999</v>
      </c>
      <c r="DC510" s="276" t="s">
        <v>135</v>
      </c>
      <c r="DD510" s="276" t="s">
        <v>135</v>
      </c>
      <c r="DE510" s="276">
        <v>60.014899999999997</v>
      </c>
      <c r="DF510" s="276">
        <v>38.8095</v>
      </c>
      <c r="DG510" s="276">
        <v>15.320499999999999</v>
      </c>
      <c r="DH510" s="276" t="s">
        <v>135</v>
      </c>
      <c r="DI510" s="276" t="s">
        <v>135</v>
      </c>
      <c r="DJ510" s="276" t="s">
        <v>135</v>
      </c>
      <c r="DK510" s="276" t="s">
        <v>135</v>
      </c>
      <c r="DL510" s="276" t="s">
        <v>135</v>
      </c>
      <c r="DM510" s="276" t="s">
        <v>135</v>
      </c>
      <c r="DN510" s="276" t="s">
        <v>135</v>
      </c>
      <c r="DO510" s="276" t="s">
        <v>135</v>
      </c>
      <c r="DP510" s="276" t="s">
        <v>135</v>
      </c>
      <c r="DQ510" s="276" t="s">
        <v>135</v>
      </c>
      <c r="DR510" s="276" t="s">
        <v>135</v>
      </c>
      <c r="DS510" s="276" t="s">
        <v>135</v>
      </c>
      <c r="DT510" s="276" t="s">
        <v>135</v>
      </c>
      <c r="DU510" s="276" t="s">
        <v>135</v>
      </c>
      <c r="DV510" s="276" t="s">
        <v>135</v>
      </c>
      <c r="DW510" s="276">
        <v>15.479100000000001</v>
      </c>
      <c r="DX510" s="276" t="s">
        <v>135</v>
      </c>
      <c r="DY510" s="276" t="s">
        <v>135</v>
      </c>
      <c r="DZ510" s="276" t="s">
        <v>135</v>
      </c>
      <c r="EA510" s="276" t="s">
        <v>135</v>
      </c>
      <c r="EB510" s="276" t="s">
        <v>135</v>
      </c>
      <c r="EC510" s="276" t="s">
        <v>135</v>
      </c>
      <c r="ED510" s="276" t="s">
        <v>135</v>
      </c>
      <c r="EE510" s="276" t="s">
        <v>135</v>
      </c>
      <c r="EF510" s="276" t="s">
        <v>135</v>
      </c>
      <c r="EG510" s="276" t="s">
        <v>135</v>
      </c>
      <c r="EH510" s="276" t="s">
        <v>135</v>
      </c>
      <c r="EI510" s="276" t="s">
        <v>135</v>
      </c>
      <c r="EJ510" s="276" t="s">
        <v>135</v>
      </c>
      <c r="EK510" s="276">
        <v>97.043999999999997</v>
      </c>
      <c r="EL510" s="276">
        <v>14.6944</v>
      </c>
      <c r="EM510" s="276" t="s">
        <v>135</v>
      </c>
      <c r="EN510" s="276" t="s">
        <v>135</v>
      </c>
      <c r="EO510" s="276" t="s">
        <v>135</v>
      </c>
      <c r="EP510" s="276" t="s">
        <v>6977</v>
      </c>
      <c r="EQ510" s="276" t="s">
        <v>6977</v>
      </c>
      <c r="ER510" s="276" t="s">
        <v>6977</v>
      </c>
      <c r="ES510" s="276" t="s">
        <v>6977</v>
      </c>
      <c r="ET510" s="276" t="s">
        <v>6977</v>
      </c>
      <c r="EU510" s="276" t="s">
        <v>6977</v>
      </c>
      <c r="EV510" s="276" t="s">
        <v>6977</v>
      </c>
      <c r="EW510" s="276" t="s">
        <v>6977</v>
      </c>
      <c r="EX510" s="276" t="s">
        <v>6977</v>
      </c>
      <c r="EY510" s="276" t="s">
        <v>6977</v>
      </c>
      <c r="EZ510" s="276" t="s">
        <v>6977</v>
      </c>
      <c r="FA510" s="276" t="s">
        <v>6977</v>
      </c>
      <c r="FB510" s="276" t="s">
        <v>6977</v>
      </c>
      <c r="FC510" s="276" t="s">
        <v>6977</v>
      </c>
      <c r="FD510" s="276" t="s">
        <v>6977</v>
      </c>
      <c r="FE510" s="276" t="s">
        <v>6977</v>
      </c>
      <c r="FF510" s="276" t="s">
        <v>6977</v>
      </c>
      <c r="FG510" s="276" t="s">
        <v>6977</v>
      </c>
      <c r="FH510" s="276" t="s">
        <v>6977</v>
      </c>
      <c r="FI510" s="276" t="s">
        <v>6977</v>
      </c>
      <c r="FJ510" s="276" t="s">
        <v>6977</v>
      </c>
      <c r="FK510" s="276" t="s">
        <v>6977</v>
      </c>
      <c r="FL510" s="276" t="s">
        <v>6977</v>
      </c>
      <c r="FM510" s="276" t="s">
        <v>6977</v>
      </c>
      <c r="FN510" s="276" t="s">
        <v>6977</v>
      </c>
      <c r="FO510" s="276" t="s">
        <v>6977</v>
      </c>
      <c r="FP510" s="276" t="s">
        <v>6977</v>
      </c>
      <c r="FQ510" s="276" t="s">
        <v>6977</v>
      </c>
      <c r="FR510" s="276" t="s">
        <v>6977</v>
      </c>
      <c r="FS510" s="276" t="s">
        <v>6977</v>
      </c>
      <c r="FT510" s="276" t="s">
        <v>6977</v>
      </c>
      <c r="FU510" s="276" t="s">
        <v>6977</v>
      </c>
      <c r="FV510" s="276" t="s">
        <v>6977</v>
      </c>
      <c r="FW510" s="276" t="s">
        <v>6977</v>
      </c>
      <c r="FX510" s="276" t="s">
        <v>6977</v>
      </c>
      <c r="FY510" s="276" t="s">
        <v>6977</v>
      </c>
      <c r="FZ510" s="276" t="s">
        <v>6977</v>
      </c>
      <c r="GA510" s="276" t="s">
        <v>6977</v>
      </c>
      <c r="GB510" s="276" t="s">
        <v>6977</v>
      </c>
      <c r="GC510" s="276" t="s">
        <v>6977</v>
      </c>
      <c r="GD510" s="276" t="s">
        <v>6977</v>
      </c>
      <c r="GE510" s="276" t="s">
        <v>6977</v>
      </c>
      <c r="GF510" s="276" t="s">
        <v>6977</v>
      </c>
      <c r="GG510" s="276" t="s">
        <v>6977</v>
      </c>
      <c r="GH510" s="276" t="s">
        <v>6977</v>
      </c>
      <c r="GI510" s="276" t="s">
        <v>6977</v>
      </c>
      <c r="GJ510" s="276" t="s">
        <v>6977</v>
      </c>
      <c r="GK510" s="276" t="s">
        <v>6977</v>
      </c>
      <c r="GL510" s="276" t="s">
        <v>6977</v>
      </c>
      <c r="GM510" s="276" t="s">
        <v>6977</v>
      </c>
      <c r="GN510" s="276" t="s">
        <v>6977</v>
      </c>
      <c r="GO510" s="276" t="s">
        <v>6977</v>
      </c>
      <c r="GP510" s="276" t="s">
        <v>6977</v>
      </c>
      <c r="GQ510" s="276" t="s">
        <v>6977</v>
      </c>
      <c r="GR510" s="276" t="s">
        <v>6977</v>
      </c>
      <c r="GS510" s="276" t="s">
        <v>6977</v>
      </c>
      <c r="GT510" s="276" t="s">
        <v>6977</v>
      </c>
      <c r="GU510" s="276" t="s">
        <v>6977</v>
      </c>
      <c r="GV510" s="276" t="s">
        <v>6977</v>
      </c>
      <c r="GW510" s="276" t="s">
        <v>6977</v>
      </c>
      <c r="GX510" s="276" t="s">
        <v>6977</v>
      </c>
      <c r="GY510" s="276" t="s">
        <v>6977</v>
      </c>
      <c r="GZ510" s="276" t="s">
        <v>6977</v>
      </c>
      <c r="HA510" s="276" t="s">
        <v>6977</v>
      </c>
      <c r="HB510" s="276" t="s">
        <v>6977</v>
      </c>
      <c r="HC510" s="276" t="s">
        <v>6977</v>
      </c>
      <c r="HD510" s="276" t="s">
        <v>6977</v>
      </c>
      <c r="HE510" s="276" t="s">
        <v>6977</v>
      </c>
      <c r="HF510" s="276" t="s">
        <v>6977</v>
      </c>
      <c r="HG510" s="276" t="s">
        <v>6977</v>
      </c>
      <c r="HH510" s="276" t="s">
        <v>6977</v>
      </c>
      <c r="HI510" s="276" t="s">
        <v>6977</v>
      </c>
      <c r="HJ510" s="276" t="s">
        <v>6977</v>
      </c>
      <c r="HK510" s="276" t="s">
        <v>6977</v>
      </c>
      <c r="HL510" s="276" t="s">
        <v>6977</v>
      </c>
      <c r="HM510" s="276" t="s">
        <v>6977</v>
      </c>
      <c r="HN510" s="276" t="s">
        <v>6977</v>
      </c>
      <c r="HO510" s="276" t="s">
        <v>6977</v>
      </c>
      <c r="HP510" s="276" t="s">
        <v>6977</v>
      </c>
      <c r="HQ510" s="276" t="s">
        <v>6977</v>
      </c>
    </row>
    <row r="511" spans="3:225">
      <c r="C511" s="229"/>
      <c r="E511" s="229" t="s">
        <v>7209</v>
      </c>
      <c r="F511" s="235" t="s">
        <v>7322</v>
      </c>
      <c r="G511" s="260" t="s">
        <v>7206</v>
      </c>
      <c r="H511" s="261" t="s">
        <v>7207</v>
      </c>
      <c r="I511" s="276" t="s">
        <v>135</v>
      </c>
      <c r="J511" s="276">
        <v>19.897600000000001</v>
      </c>
      <c r="K511" s="276" t="s">
        <v>135</v>
      </c>
      <c r="L511" s="276" t="s">
        <v>135</v>
      </c>
      <c r="M511" s="276" t="s">
        <v>135</v>
      </c>
      <c r="N511" s="276">
        <v>31.438500000000001</v>
      </c>
      <c r="O511" s="276">
        <v>30.845500000000001</v>
      </c>
      <c r="P511" s="276">
        <v>27.214300000000001</v>
      </c>
      <c r="Q511" s="276" t="s">
        <v>135</v>
      </c>
      <c r="R511" s="276" t="s">
        <v>135</v>
      </c>
      <c r="S511" s="276">
        <v>29.2103</v>
      </c>
      <c r="T511" s="276" t="s">
        <v>135</v>
      </c>
      <c r="U511" s="276">
        <v>78.092299999999994</v>
      </c>
      <c r="V511" s="276" t="s">
        <v>135</v>
      </c>
      <c r="W511" s="276" t="s">
        <v>135</v>
      </c>
      <c r="X511" s="276" t="s">
        <v>135</v>
      </c>
      <c r="Y511" s="276">
        <v>231.5</v>
      </c>
      <c r="Z511" s="276" t="s">
        <v>135</v>
      </c>
      <c r="AA511" s="276">
        <v>36.856400000000001</v>
      </c>
      <c r="AB511" s="276" t="s">
        <v>135</v>
      </c>
      <c r="AC511" s="276">
        <v>49.863999999999997</v>
      </c>
      <c r="AD511" s="276" t="s">
        <v>135</v>
      </c>
      <c r="AE511" s="276">
        <v>41.882399999999997</v>
      </c>
      <c r="AF511" s="276">
        <v>41.238100000000003</v>
      </c>
      <c r="AG511" s="276">
        <v>67.345100000000002</v>
      </c>
      <c r="AH511" s="276" t="s">
        <v>135</v>
      </c>
      <c r="AI511" s="276" t="s">
        <v>135</v>
      </c>
      <c r="AJ511" s="276">
        <v>17.642600000000002</v>
      </c>
      <c r="AK511" s="276" t="s">
        <v>135</v>
      </c>
      <c r="AL511" s="276">
        <v>18.8308</v>
      </c>
      <c r="AM511" s="276">
        <v>398.827</v>
      </c>
      <c r="AN511" s="276">
        <v>44.451700000000002</v>
      </c>
      <c r="AO511" s="276">
        <v>8.6842000000000006</v>
      </c>
      <c r="AP511" s="276" t="s">
        <v>135</v>
      </c>
      <c r="AQ511" s="276" t="s">
        <v>135</v>
      </c>
      <c r="AR511" s="276">
        <v>266.25</v>
      </c>
      <c r="AS511" s="276">
        <v>10.974299999999999</v>
      </c>
      <c r="AT511" s="276">
        <v>3.1030000000000002</v>
      </c>
      <c r="AU511" s="276" t="s">
        <v>135</v>
      </c>
      <c r="AV511" s="276">
        <v>7.2058999999999997</v>
      </c>
      <c r="AW511" s="276" t="s">
        <v>135</v>
      </c>
      <c r="AX511" s="276" t="s">
        <v>135</v>
      </c>
      <c r="AY511" s="276">
        <v>31.931799999999999</v>
      </c>
      <c r="AZ511" s="276" t="s">
        <v>135</v>
      </c>
      <c r="BA511" s="276" t="s">
        <v>135</v>
      </c>
      <c r="BB511" s="276">
        <v>5.3247</v>
      </c>
      <c r="BC511" s="276">
        <v>13.1599</v>
      </c>
      <c r="BD511" s="276" t="s">
        <v>135</v>
      </c>
      <c r="BE511" s="276">
        <v>89.978899999999996</v>
      </c>
      <c r="BF511" s="276" t="s">
        <v>135</v>
      </c>
      <c r="BG511" s="276">
        <v>26.476199999999999</v>
      </c>
      <c r="BH511" s="276" t="s">
        <v>135</v>
      </c>
      <c r="BI511" s="276">
        <v>22.5212</v>
      </c>
      <c r="BJ511" s="276" t="s">
        <v>135</v>
      </c>
      <c r="BK511" s="276" t="s">
        <v>135</v>
      </c>
      <c r="BL511" s="276" t="s">
        <v>135</v>
      </c>
      <c r="BM511" s="276">
        <v>55.645200000000003</v>
      </c>
      <c r="BN511" s="276">
        <v>14.176399999999999</v>
      </c>
      <c r="BO511" s="276">
        <v>5.2493999999999996</v>
      </c>
      <c r="BP511" s="276">
        <v>38.433999999999997</v>
      </c>
      <c r="BQ511" s="276">
        <v>30.327100000000002</v>
      </c>
      <c r="BR511" s="276">
        <v>18.491700000000002</v>
      </c>
      <c r="BS511" s="276">
        <v>14.7059</v>
      </c>
      <c r="BT511" s="276" t="s">
        <v>135</v>
      </c>
      <c r="BU511" s="276">
        <v>14.9802</v>
      </c>
      <c r="BV511" s="276">
        <v>32.634900000000002</v>
      </c>
      <c r="BW511" s="276">
        <v>73.825699999999998</v>
      </c>
      <c r="BX511" s="276" t="s">
        <v>135</v>
      </c>
      <c r="BY511" s="276" t="s">
        <v>135</v>
      </c>
      <c r="BZ511" s="276" t="s">
        <v>135</v>
      </c>
      <c r="CA511" s="276" t="s">
        <v>135</v>
      </c>
      <c r="CB511" s="276" t="s">
        <v>135</v>
      </c>
      <c r="CC511" s="276" t="s">
        <v>135</v>
      </c>
      <c r="CD511" s="276">
        <v>18.310700000000001</v>
      </c>
      <c r="CE511" s="276" t="s">
        <v>135</v>
      </c>
      <c r="CF511" s="276" t="s">
        <v>135</v>
      </c>
      <c r="CG511" s="276">
        <v>17.905999999999999</v>
      </c>
      <c r="CH511" s="276">
        <v>55.480600000000003</v>
      </c>
      <c r="CI511" s="276" t="s">
        <v>135</v>
      </c>
      <c r="CJ511" s="276" t="s">
        <v>135</v>
      </c>
      <c r="CK511" s="276" t="s">
        <v>135</v>
      </c>
      <c r="CL511" s="276" t="s">
        <v>135</v>
      </c>
      <c r="CM511" s="276" t="s">
        <v>135</v>
      </c>
      <c r="CN511" s="276" t="s">
        <v>135</v>
      </c>
      <c r="CO511" s="276">
        <v>14</v>
      </c>
      <c r="CP511" s="276" t="s">
        <v>135</v>
      </c>
      <c r="CQ511" s="276" t="s">
        <v>135</v>
      </c>
      <c r="CR511" s="276" t="s">
        <v>135</v>
      </c>
      <c r="CS511" s="276" t="s">
        <v>135</v>
      </c>
      <c r="CT511" s="276">
        <v>14.7186</v>
      </c>
      <c r="CU511" s="276" t="s">
        <v>135</v>
      </c>
      <c r="CV511" s="276">
        <v>13.922599999999999</v>
      </c>
      <c r="CW511" s="276">
        <v>16.2942</v>
      </c>
      <c r="CX511" s="276">
        <v>63.297899999999998</v>
      </c>
      <c r="CY511" s="276">
        <v>1023.3361</v>
      </c>
      <c r="CZ511" s="276" t="s">
        <v>135</v>
      </c>
      <c r="DA511" s="276">
        <v>36.777799999999999</v>
      </c>
      <c r="DB511" s="276">
        <v>137.0316</v>
      </c>
      <c r="DC511" s="276" t="s">
        <v>135</v>
      </c>
      <c r="DD511" s="276">
        <v>216.71539999999999</v>
      </c>
      <c r="DE511" s="276">
        <v>61.843699999999998</v>
      </c>
      <c r="DF511" s="276">
        <v>27.1905</v>
      </c>
      <c r="DG511" s="276">
        <v>25.6</v>
      </c>
      <c r="DH511" s="276" t="s">
        <v>135</v>
      </c>
      <c r="DI511" s="276" t="s">
        <v>135</v>
      </c>
      <c r="DJ511" s="276" t="s">
        <v>135</v>
      </c>
      <c r="DK511" s="276" t="s">
        <v>135</v>
      </c>
      <c r="DL511" s="276" t="s">
        <v>135</v>
      </c>
      <c r="DM511" s="276" t="s">
        <v>135</v>
      </c>
      <c r="DN511" s="276" t="s">
        <v>135</v>
      </c>
      <c r="DO511" s="276" t="s">
        <v>135</v>
      </c>
      <c r="DP511" s="276" t="s">
        <v>135</v>
      </c>
      <c r="DQ511" s="276" t="s">
        <v>135</v>
      </c>
      <c r="DR511" s="276" t="s">
        <v>135</v>
      </c>
      <c r="DS511" s="276" t="s">
        <v>135</v>
      </c>
      <c r="DT511" s="276" t="s">
        <v>135</v>
      </c>
      <c r="DU511" s="276" t="s">
        <v>135</v>
      </c>
      <c r="DV511" s="276" t="s">
        <v>135</v>
      </c>
      <c r="DW511" s="276">
        <v>18.2927</v>
      </c>
      <c r="DX511" s="276" t="s">
        <v>135</v>
      </c>
      <c r="DY511" s="276">
        <v>29.1463</v>
      </c>
      <c r="DZ511" s="276" t="s">
        <v>135</v>
      </c>
      <c r="EA511" s="276" t="s">
        <v>135</v>
      </c>
      <c r="EB511" s="276" t="s">
        <v>135</v>
      </c>
      <c r="EC511" s="276" t="s">
        <v>135</v>
      </c>
      <c r="ED511" s="276">
        <v>162</v>
      </c>
      <c r="EE511" s="276" t="s">
        <v>135</v>
      </c>
      <c r="EF511" s="276" t="s">
        <v>135</v>
      </c>
      <c r="EG511" s="276" t="s">
        <v>135</v>
      </c>
      <c r="EH511" s="276" t="s">
        <v>135</v>
      </c>
      <c r="EI511" s="276" t="s">
        <v>135</v>
      </c>
      <c r="EJ511" s="276" t="s">
        <v>135</v>
      </c>
      <c r="EK511" s="276">
        <v>80.277699999999996</v>
      </c>
      <c r="EL511" s="276">
        <v>22.149100000000001</v>
      </c>
      <c r="EM511" s="276">
        <v>76.369799999999998</v>
      </c>
      <c r="EN511" s="276" t="s">
        <v>135</v>
      </c>
      <c r="EO511" s="276" t="s">
        <v>135</v>
      </c>
      <c r="EP511" s="276" t="s">
        <v>6977</v>
      </c>
      <c r="EQ511" s="276" t="s">
        <v>6977</v>
      </c>
      <c r="ER511" s="276" t="s">
        <v>6977</v>
      </c>
      <c r="ES511" s="276" t="s">
        <v>6977</v>
      </c>
      <c r="ET511" s="276" t="s">
        <v>6977</v>
      </c>
      <c r="EU511" s="276" t="s">
        <v>6977</v>
      </c>
      <c r="EV511" s="276" t="s">
        <v>6977</v>
      </c>
      <c r="EW511" s="276" t="s">
        <v>6977</v>
      </c>
      <c r="EX511" s="276" t="s">
        <v>6977</v>
      </c>
      <c r="EY511" s="276" t="s">
        <v>6977</v>
      </c>
      <c r="EZ511" s="276" t="s">
        <v>6977</v>
      </c>
      <c r="FA511" s="276" t="s">
        <v>6977</v>
      </c>
      <c r="FB511" s="276" t="s">
        <v>6977</v>
      </c>
      <c r="FC511" s="276" t="s">
        <v>6977</v>
      </c>
      <c r="FD511" s="276" t="s">
        <v>6977</v>
      </c>
      <c r="FE511" s="276" t="s">
        <v>6977</v>
      </c>
      <c r="FF511" s="276" t="s">
        <v>6977</v>
      </c>
      <c r="FG511" s="276" t="s">
        <v>6977</v>
      </c>
      <c r="FH511" s="276" t="s">
        <v>6977</v>
      </c>
      <c r="FI511" s="276" t="s">
        <v>6977</v>
      </c>
      <c r="FJ511" s="276" t="s">
        <v>6977</v>
      </c>
      <c r="FK511" s="276" t="s">
        <v>6977</v>
      </c>
      <c r="FL511" s="276" t="s">
        <v>6977</v>
      </c>
      <c r="FM511" s="276" t="s">
        <v>6977</v>
      </c>
      <c r="FN511" s="276" t="s">
        <v>6977</v>
      </c>
      <c r="FO511" s="276" t="s">
        <v>6977</v>
      </c>
      <c r="FP511" s="276" t="s">
        <v>6977</v>
      </c>
      <c r="FQ511" s="276" t="s">
        <v>6977</v>
      </c>
      <c r="FR511" s="276" t="s">
        <v>6977</v>
      </c>
      <c r="FS511" s="276" t="s">
        <v>6977</v>
      </c>
      <c r="FT511" s="276" t="s">
        <v>6977</v>
      </c>
      <c r="FU511" s="276" t="s">
        <v>6977</v>
      </c>
      <c r="FV511" s="276" t="s">
        <v>6977</v>
      </c>
      <c r="FW511" s="276" t="s">
        <v>6977</v>
      </c>
      <c r="FX511" s="276" t="s">
        <v>6977</v>
      </c>
      <c r="FY511" s="276" t="s">
        <v>6977</v>
      </c>
      <c r="FZ511" s="276" t="s">
        <v>6977</v>
      </c>
      <c r="GA511" s="276" t="s">
        <v>6977</v>
      </c>
      <c r="GB511" s="276" t="s">
        <v>6977</v>
      </c>
      <c r="GC511" s="276" t="s">
        <v>6977</v>
      </c>
      <c r="GD511" s="276" t="s">
        <v>6977</v>
      </c>
      <c r="GE511" s="276" t="s">
        <v>6977</v>
      </c>
      <c r="GF511" s="276" t="s">
        <v>6977</v>
      </c>
      <c r="GG511" s="276" t="s">
        <v>6977</v>
      </c>
      <c r="GH511" s="276" t="s">
        <v>6977</v>
      </c>
      <c r="GI511" s="276" t="s">
        <v>6977</v>
      </c>
      <c r="GJ511" s="276" t="s">
        <v>6977</v>
      </c>
      <c r="GK511" s="276" t="s">
        <v>6977</v>
      </c>
      <c r="GL511" s="276" t="s">
        <v>6977</v>
      </c>
      <c r="GM511" s="276" t="s">
        <v>6977</v>
      </c>
      <c r="GN511" s="276" t="s">
        <v>6977</v>
      </c>
      <c r="GO511" s="276" t="s">
        <v>6977</v>
      </c>
      <c r="GP511" s="276" t="s">
        <v>6977</v>
      </c>
      <c r="GQ511" s="276" t="s">
        <v>6977</v>
      </c>
      <c r="GR511" s="276" t="s">
        <v>6977</v>
      </c>
      <c r="GS511" s="276" t="s">
        <v>6977</v>
      </c>
      <c r="GT511" s="276" t="s">
        <v>6977</v>
      </c>
      <c r="GU511" s="276" t="s">
        <v>6977</v>
      </c>
      <c r="GV511" s="276" t="s">
        <v>6977</v>
      </c>
      <c r="GW511" s="276" t="s">
        <v>6977</v>
      </c>
      <c r="GX511" s="276" t="s">
        <v>6977</v>
      </c>
      <c r="GY511" s="276" t="s">
        <v>6977</v>
      </c>
      <c r="GZ511" s="276" t="s">
        <v>6977</v>
      </c>
      <c r="HA511" s="276" t="s">
        <v>6977</v>
      </c>
      <c r="HB511" s="276" t="s">
        <v>6977</v>
      </c>
      <c r="HC511" s="276" t="s">
        <v>6977</v>
      </c>
      <c r="HD511" s="276" t="s">
        <v>6977</v>
      </c>
      <c r="HE511" s="276" t="s">
        <v>6977</v>
      </c>
      <c r="HF511" s="276" t="s">
        <v>6977</v>
      </c>
      <c r="HG511" s="276" t="s">
        <v>6977</v>
      </c>
      <c r="HH511" s="276" t="s">
        <v>6977</v>
      </c>
      <c r="HI511" s="276" t="s">
        <v>6977</v>
      </c>
      <c r="HJ511" s="276" t="s">
        <v>6977</v>
      </c>
      <c r="HK511" s="276" t="s">
        <v>6977</v>
      </c>
      <c r="HL511" s="276" t="s">
        <v>6977</v>
      </c>
      <c r="HM511" s="276" t="s">
        <v>6977</v>
      </c>
      <c r="HN511" s="276" t="s">
        <v>6977</v>
      </c>
      <c r="HO511" s="276" t="s">
        <v>6977</v>
      </c>
      <c r="HP511" s="276" t="s">
        <v>6977</v>
      </c>
      <c r="HQ511" s="276" t="s">
        <v>6977</v>
      </c>
    </row>
    <row r="512" spans="3:225">
      <c r="C512" s="229"/>
      <c r="E512" s="229" t="s">
        <v>7210</v>
      </c>
      <c r="F512" s="235" t="s">
        <v>7322</v>
      </c>
      <c r="G512" s="260" t="s">
        <v>7206</v>
      </c>
      <c r="H512" s="261" t="s">
        <v>7207</v>
      </c>
      <c r="I512" s="276" t="s">
        <v>135</v>
      </c>
      <c r="J512" s="276">
        <v>20.444400000000002</v>
      </c>
      <c r="K512" s="276" t="s">
        <v>135</v>
      </c>
      <c r="L512" s="276" t="s">
        <v>135</v>
      </c>
      <c r="M512" s="276" t="s">
        <v>135</v>
      </c>
      <c r="N512" s="276">
        <v>162.7945</v>
      </c>
      <c r="O512" s="276">
        <v>40.528599999999997</v>
      </c>
      <c r="P512" s="276">
        <v>19.642900000000001</v>
      </c>
      <c r="Q512" s="276" t="s">
        <v>135</v>
      </c>
      <c r="R512" s="276" t="s">
        <v>135</v>
      </c>
      <c r="S512" s="276">
        <v>27.869</v>
      </c>
      <c r="T512" s="276" t="s">
        <v>135</v>
      </c>
      <c r="U512" s="276" t="s">
        <v>135</v>
      </c>
      <c r="V512" s="276" t="s">
        <v>135</v>
      </c>
      <c r="W512" s="276" t="s">
        <v>135</v>
      </c>
      <c r="X512" s="276" t="s">
        <v>135</v>
      </c>
      <c r="Y512" s="276">
        <v>152.25</v>
      </c>
      <c r="Z512" s="276" t="s">
        <v>135</v>
      </c>
      <c r="AA512" s="276">
        <v>55.834600000000002</v>
      </c>
      <c r="AB512" s="276" t="s">
        <v>135</v>
      </c>
      <c r="AC512" s="276">
        <v>49.757599999999996</v>
      </c>
      <c r="AD512" s="276" t="s">
        <v>135</v>
      </c>
      <c r="AE512" s="276">
        <v>37.094499999999996</v>
      </c>
      <c r="AF512" s="276">
        <v>64.714299999999994</v>
      </c>
      <c r="AG512" s="276">
        <v>30.373799999999999</v>
      </c>
      <c r="AH512" s="276" t="s">
        <v>135</v>
      </c>
      <c r="AI512" s="276" t="s">
        <v>135</v>
      </c>
      <c r="AJ512" s="276">
        <v>29.718699999999998</v>
      </c>
      <c r="AK512" s="276" t="s">
        <v>135</v>
      </c>
      <c r="AL512" s="276">
        <v>20.972999999999999</v>
      </c>
      <c r="AM512" s="276">
        <v>171.03829999999999</v>
      </c>
      <c r="AN512" s="276">
        <v>64.134399999999999</v>
      </c>
      <c r="AO512" s="276">
        <v>11.173500000000001</v>
      </c>
      <c r="AP512" s="276" t="s">
        <v>135</v>
      </c>
      <c r="AQ512" s="276" t="s">
        <v>135</v>
      </c>
      <c r="AR512" s="276">
        <v>1.4593</v>
      </c>
      <c r="AS512" s="276">
        <v>43.965499999999999</v>
      </c>
      <c r="AT512" s="276">
        <v>8.5510999999999999</v>
      </c>
      <c r="AU512" s="276" t="s">
        <v>135</v>
      </c>
      <c r="AV512" s="276">
        <v>7.0312999999999999</v>
      </c>
      <c r="AW512" s="276" t="s">
        <v>135</v>
      </c>
      <c r="AX512" s="276" t="s">
        <v>135</v>
      </c>
      <c r="AY512" s="276">
        <v>87.264200000000002</v>
      </c>
      <c r="AZ512" s="276" t="s">
        <v>135</v>
      </c>
      <c r="BA512" s="276" t="s">
        <v>135</v>
      </c>
      <c r="BB512" s="276">
        <v>65.384600000000006</v>
      </c>
      <c r="BC512" s="276" t="s">
        <v>135</v>
      </c>
      <c r="BD512" s="276" t="s">
        <v>135</v>
      </c>
      <c r="BE512" s="276">
        <v>50.882199999999997</v>
      </c>
      <c r="BF512" s="276" t="s">
        <v>135</v>
      </c>
      <c r="BG512" s="276">
        <v>53.519100000000002</v>
      </c>
      <c r="BH512" s="276" t="s">
        <v>135</v>
      </c>
      <c r="BI512" s="276">
        <v>17.294699999999999</v>
      </c>
      <c r="BJ512" s="276" t="s">
        <v>135</v>
      </c>
      <c r="BK512" s="276" t="s">
        <v>135</v>
      </c>
      <c r="BL512" s="276" t="s">
        <v>135</v>
      </c>
      <c r="BM512" s="276">
        <v>71.962999999999994</v>
      </c>
      <c r="BN512" s="276">
        <v>49.232999999999997</v>
      </c>
      <c r="BO512" s="276">
        <v>20.7346</v>
      </c>
      <c r="BP512" s="276">
        <v>26.715900000000001</v>
      </c>
      <c r="BQ512" s="276" t="s">
        <v>135</v>
      </c>
      <c r="BR512" s="276">
        <v>10.4991</v>
      </c>
      <c r="BS512" s="276" t="s">
        <v>135</v>
      </c>
      <c r="BT512" s="276" t="s">
        <v>135</v>
      </c>
      <c r="BU512" s="276">
        <v>16.528400000000001</v>
      </c>
      <c r="BV512" s="276">
        <v>43.896099999999997</v>
      </c>
      <c r="BW512" s="276">
        <v>6019.5122000000001</v>
      </c>
      <c r="BX512" s="276" t="s">
        <v>135</v>
      </c>
      <c r="BY512" s="276" t="s">
        <v>135</v>
      </c>
      <c r="BZ512" s="276" t="s">
        <v>135</v>
      </c>
      <c r="CA512" s="276" t="s">
        <v>135</v>
      </c>
      <c r="CB512" s="276" t="s">
        <v>135</v>
      </c>
      <c r="CC512" s="276">
        <v>86.419799999999995</v>
      </c>
      <c r="CD512" s="276" t="s">
        <v>135</v>
      </c>
      <c r="CE512" s="276" t="s">
        <v>135</v>
      </c>
      <c r="CF512" s="276" t="s">
        <v>135</v>
      </c>
      <c r="CG512" s="276">
        <v>42.424199999999999</v>
      </c>
      <c r="CH512" s="276">
        <v>473.3766</v>
      </c>
      <c r="CI512" s="276" t="s">
        <v>135</v>
      </c>
      <c r="CJ512" s="276" t="s">
        <v>135</v>
      </c>
      <c r="CK512" s="276" t="s">
        <v>135</v>
      </c>
      <c r="CL512" s="276" t="s">
        <v>135</v>
      </c>
      <c r="CM512" s="276" t="s">
        <v>135</v>
      </c>
      <c r="CN512" s="276" t="s">
        <v>135</v>
      </c>
      <c r="CO512" s="276">
        <v>27.166699999999999</v>
      </c>
      <c r="CP512" s="276" t="s">
        <v>135</v>
      </c>
      <c r="CQ512" s="276" t="s">
        <v>135</v>
      </c>
      <c r="CR512" s="276" t="s">
        <v>135</v>
      </c>
      <c r="CS512" s="276">
        <v>56.107700000000001</v>
      </c>
      <c r="CT512" s="276">
        <v>17.325600000000001</v>
      </c>
      <c r="CU512" s="276" t="s">
        <v>135</v>
      </c>
      <c r="CV512" s="276">
        <v>23.097999999999999</v>
      </c>
      <c r="CW512" s="276">
        <v>10.833299999999999</v>
      </c>
      <c r="CX512" s="276">
        <v>84.641499999999994</v>
      </c>
      <c r="CY512" s="276">
        <v>16.835599999999999</v>
      </c>
      <c r="CZ512" s="276" t="s">
        <v>135</v>
      </c>
      <c r="DA512" s="276">
        <v>39.637700000000002</v>
      </c>
      <c r="DB512" s="276">
        <v>128.1225</v>
      </c>
      <c r="DC512" s="276" t="s">
        <v>135</v>
      </c>
      <c r="DD512" s="276" t="s">
        <v>135</v>
      </c>
      <c r="DE512" s="276">
        <v>67.336799999999997</v>
      </c>
      <c r="DF512" s="276">
        <v>56.051699999999997</v>
      </c>
      <c r="DG512" s="276">
        <v>18.5535</v>
      </c>
      <c r="DH512" s="276" t="s">
        <v>135</v>
      </c>
      <c r="DI512" s="276" t="s">
        <v>135</v>
      </c>
      <c r="DJ512" s="276" t="s">
        <v>135</v>
      </c>
      <c r="DK512" s="276" t="s">
        <v>135</v>
      </c>
      <c r="DL512" s="276" t="s">
        <v>135</v>
      </c>
      <c r="DM512" s="276" t="s">
        <v>135</v>
      </c>
      <c r="DN512" s="276" t="s">
        <v>135</v>
      </c>
      <c r="DO512" s="276">
        <v>388.75650000000002</v>
      </c>
      <c r="DP512" s="276">
        <v>73.090500000000006</v>
      </c>
      <c r="DQ512" s="276" t="s">
        <v>135</v>
      </c>
      <c r="DR512" s="276" t="s">
        <v>135</v>
      </c>
      <c r="DS512" s="276">
        <v>58.197699999999998</v>
      </c>
      <c r="DT512" s="276" t="s">
        <v>135</v>
      </c>
      <c r="DU512" s="276" t="s">
        <v>135</v>
      </c>
      <c r="DV512" s="276" t="s">
        <v>135</v>
      </c>
      <c r="DW512" s="276">
        <v>14.956300000000001</v>
      </c>
      <c r="DX512" s="276" t="s">
        <v>135</v>
      </c>
      <c r="DY512" s="276">
        <v>24.9465</v>
      </c>
      <c r="DZ512" s="276" t="s">
        <v>135</v>
      </c>
      <c r="EA512" s="276">
        <v>42.244900000000001</v>
      </c>
      <c r="EB512" s="276" t="s">
        <v>135</v>
      </c>
      <c r="EC512" s="276" t="s">
        <v>135</v>
      </c>
      <c r="ED512" s="276">
        <v>65.853700000000003</v>
      </c>
      <c r="EE512" s="276" t="s">
        <v>135</v>
      </c>
      <c r="EF512" s="276" t="s">
        <v>135</v>
      </c>
      <c r="EG512" s="276" t="s">
        <v>135</v>
      </c>
      <c r="EH512" s="276" t="s">
        <v>135</v>
      </c>
      <c r="EI512" s="276" t="s">
        <v>135</v>
      </c>
      <c r="EJ512" s="276" t="s">
        <v>135</v>
      </c>
      <c r="EK512" s="276">
        <v>102.38249999999999</v>
      </c>
      <c r="EL512" s="276">
        <v>16.993500000000001</v>
      </c>
      <c r="EM512" s="276">
        <v>134.91550000000001</v>
      </c>
      <c r="EN512" s="276" t="s">
        <v>135</v>
      </c>
      <c r="EO512" s="276" t="s">
        <v>135</v>
      </c>
      <c r="EP512" s="276" t="s">
        <v>6977</v>
      </c>
      <c r="EQ512" s="276" t="s">
        <v>6977</v>
      </c>
      <c r="ER512" s="276" t="s">
        <v>6977</v>
      </c>
      <c r="ES512" s="276" t="s">
        <v>6977</v>
      </c>
      <c r="ET512" s="276" t="s">
        <v>6977</v>
      </c>
      <c r="EU512" s="276" t="s">
        <v>6977</v>
      </c>
      <c r="EV512" s="276" t="s">
        <v>6977</v>
      </c>
      <c r="EW512" s="276" t="s">
        <v>6977</v>
      </c>
      <c r="EX512" s="276" t="s">
        <v>6977</v>
      </c>
      <c r="EY512" s="276" t="s">
        <v>6977</v>
      </c>
      <c r="EZ512" s="276" t="s">
        <v>6977</v>
      </c>
      <c r="FA512" s="276" t="s">
        <v>6977</v>
      </c>
      <c r="FB512" s="276" t="s">
        <v>6977</v>
      </c>
      <c r="FC512" s="276" t="s">
        <v>6977</v>
      </c>
      <c r="FD512" s="276" t="s">
        <v>6977</v>
      </c>
      <c r="FE512" s="276" t="s">
        <v>6977</v>
      </c>
      <c r="FF512" s="276" t="s">
        <v>6977</v>
      </c>
      <c r="FG512" s="276" t="s">
        <v>6977</v>
      </c>
      <c r="FH512" s="276" t="s">
        <v>6977</v>
      </c>
      <c r="FI512" s="276" t="s">
        <v>6977</v>
      </c>
      <c r="FJ512" s="276" t="s">
        <v>6977</v>
      </c>
      <c r="FK512" s="276" t="s">
        <v>6977</v>
      </c>
      <c r="FL512" s="276" t="s">
        <v>6977</v>
      </c>
      <c r="FM512" s="276" t="s">
        <v>6977</v>
      </c>
      <c r="FN512" s="276" t="s">
        <v>6977</v>
      </c>
      <c r="FO512" s="276" t="s">
        <v>6977</v>
      </c>
      <c r="FP512" s="276" t="s">
        <v>6977</v>
      </c>
      <c r="FQ512" s="276" t="s">
        <v>6977</v>
      </c>
      <c r="FR512" s="276" t="s">
        <v>6977</v>
      </c>
      <c r="FS512" s="276" t="s">
        <v>6977</v>
      </c>
      <c r="FT512" s="276" t="s">
        <v>6977</v>
      </c>
      <c r="FU512" s="276" t="s">
        <v>6977</v>
      </c>
      <c r="FV512" s="276" t="s">
        <v>6977</v>
      </c>
      <c r="FW512" s="276" t="s">
        <v>6977</v>
      </c>
      <c r="FX512" s="276" t="s">
        <v>6977</v>
      </c>
      <c r="FY512" s="276" t="s">
        <v>6977</v>
      </c>
      <c r="FZ512" s="276" t="s">
        <v>6977</v>
      </c>
      <c r="GA512" s="276" t="s">
        <v>6977</v>
      </c>
      <c r="GB512" s="276" t="s">
        <v>6977</v>
      </c>
      <c r="GC512" s="276" t="s">
        <v>6977</v>
      </c>
      <c r="GD512" s="276" t="s">
        <v>6977</v>
      </c>
      <c r="GE512" s="276" t="s">
        <v>6977</v>
      </c>
      <c r="GF512" s="276" t="s">
        <v>6977</v>
      </c>
      <c r="GG512" s="276" t="s">
        <v>6977</v>
      </c>
      <c r="GH512" s="276" t="s">
        <v>6977</v>
      </c>
      <c r="GI512" s="276" t="s">
        <v>6977</v>
      </c>
      <c r="GJ512" s="276" t="s">
        <v>6977</v>
      </c>
      <c r="GK512" s="276" t="s">
        <v>6977</v>
      </c>
      <c r="GL512" s="276" t="s">
        <v>6977</v>
      </c>
      <c r="GM512" s="276" t="s">
        <v>6977</v>
      </c>
      <c r="GN512" s="276" t="s">
        <v>6977</v>
      </c>
      <c r="GO512" s="276" t="s">
        <v>6977</v>
      </c>
      <c r="GP512" s="276" t="s">
        <v>6977</v>
      </c>
      <c r="GQ512" s="276" t="s">
        <v>6977</v>
      </c>
      <c r="GR512" s="276" t="s">
        <v>6977</v>
      </c>
      <c r="GS512" s="276" t="s">
        <v>6977</v>
      </c>
      <c r="GT512" s="276" t="s">
        <v>6977</v>
      </c>
      <c r="GU512" s="276" t="s">
        <v>6977</v>
      </c>
      <c r="GV512" s="276" t="s">
        <v>6977</v>
      </c>
      <c r="GW512" s="276" t="s">
        <v>6977</v>
      </c>
      <c r="GX512" s="276" t="s">
        <v>6977</v>
      </c>
      <c r="GY512" s="276" t="s">
        <v>6977</v>
      </c>
      <c r="GZ512" s="276" t="s">
        <v>6977</v>
      </c>
      <c r="HA512" s="276" t="s">
        <v>6977</v>
      </c>
      <c r="HB512" s="276" t="s">
        <v>6977</v>
      </c>
      <c r="HC512" s="276" t="s">
        <v>6977</v>
      </c>
      <c r="HD512" s="276" t="s">
        <v>6977</v>
      </c>
      <c r="HE512" s="276" t="s">
        <v>6977</v>
      </c>
      <c r="HF512" s="276" t="s">
        <v>6977</v>
      </c>
      <c r="HG512" s="276" t="s">
        <v>6977</v>
      </c>
      <c r="HH512" s="276" t="s">
        <v>6977</v>
      </c>
      <c r="HI512" s="276" t="s">
        <v>6977</v>
      </c>
      <c r="HJ512" s="276" t="s">
        <v>6977</v>
      </c>
      <c r="HK512" s="276" t="s">
        <v>6977</v>
      </c>
      <c r="HL512" s="276" t="s">
        <v>6977</v>
      </c>
      <c r="HM512" s="276" t="s">
        <v>6977</v>
      </c>
      <c r="HN512" s="276" t="s">
        <v>6977</v>
      </c>
      <c r="HO512" s="276" t="s">
        <v>6977</v>
      </c>
      <c r="HP512" s="276" t="s">
        <v>6977</v>
      </c>
      <c r="HQ512" s="276" t="s">
        <v>6977</v>
      </c>
    </row>
    <row r="513" spans="3:225">
      <c r="C513" s="229"/>
      <c r="E513" s="229" t="s">
        <v>7211</v>
      </c>
      <c r="F513" s="235" t="s">
        <v>7322</v>
      </c>
      <c r="G513" s="260" t="s">
        <v>7206</v>
      </c>
      <c r="H513" s="261" t="s">
        <v>7207</v>
      </c>
      <c r="I513" s="276" t="s">
        <v>135</v>
      </c>
      <c r="J513" s="276">
        <v>22.394400000000001</v>
      </c>
      <c r="K513" s="276" t="s">
        <v>135</v>
      </c>
      <c r="L513" s="276" t="s">
        <v>135</v>
      </c>
      <c r="M513" s="276" t="s">
        <v>135</v>
      </c>
      <c r="N513" s="276">
        <v>20.726199999999999</v>
      </c>
      <c r="O513" s="276">
        <v>43.8887</v>
      </c>
      <c r="P513" s="276" t="s">
        <v>135</v>
      </c>
      <c r="Q513" s="276" t="s">
        <v>135</v>
      </c>
      <c r="R513" s="276" t="s">
        <v>135</v>
      </c>
      <c r="S513" s="276">
        <v>30.7151</v>
      </c>
      <c r="T513" s="276" t="s">
        <v>135</v>
      </c>
      <c r="U513" s="276" t="s">
        <v>135</v>
      </c>
      <c r="V513" s="276" t="s">
        <v>135</v>
      </c>
      <c r="W513" s="276">
        <v>88.210700000000003</v>
      </c>
      <c r="X513" s="276" t="s">
        <v>135</v>
      </c>
      <c r="Y513" s="276">
        <v>47.9375</v>
      </c>
      <c r="Z513" s="276" t="s">
        <v>135</v>
      </c>
      <c r="AA513" s="276">
        <v>52.761000000000003</v>
      </c>
      <c r="AB513" s="276" t="s">
        <v>135</v>
      </c>
      <c r="AC513" s="276" t="s">
        <v>135</v>
      </c>
      <c r="AD513" s="276" t="s">
        <v>135</v>
      </c>
      <c r="AE513" s="276">
        <v>23.0229</v>
      </c>
      <c r="AF513" s="276">
        <v>40.210500000000003</v>
      </c>
      <c r="AG513" s="276">
        <v>94.918000000000006</v>
      </c>
      <c r="AH513" s="276" t="s">
        <v>135</v>
      </c>
      <c r="AI513" s="276" t="s">
        <v>135</v>
      </c>
      <c r="AJ513" s="276">
        <v>35.640799999999999</v>
      </c>
      <c r="AK513" s="276" t="s">
        <v>135</v>
      </c>
      <c r="AL513" s="276">
        <v>27.561</v>
      </c>
      <c r="AM513" s="276" t="s">
        <v>135</v>
      </c>
      <c r="AN513" s="276">
        <v>41.076599999999999</v>
      </c>
      <c r="AO513" s="276">
        <v>10.291399999999999</v>
      </c>
      <c r="AP513" s="276" t="s">
        <v>135</v>
      </c>
      <c r="AQ513" s="276" t="s">
        <v>135</v>
      </c>
      <c r="AR513" s="276">
        <v>20.684000000000001</v>
      </c>
      <c r="AS513" s="276" t="s">
        <v>135</v>
      </c>
      <c r="AT513" s="276">
        <v>6.7965999999999998</v>
      </c>
      <c r="AU513" s="276" t="s">
        <v>135</v>
      </c>
      <c r="AV513" s="276">
        <v>3.7332999999999998</v>
      </c>
      <c r="AW513" s="276" t="s">
        <v>135</v>
      </c>
      <c r="AX513" s="276" t="s">
        <v>135</v>
      </c>
      <c r="AY513" s="276">
        <v>51.931800000000003</v>
      </c>
      <c r="AZ513" s="276" t="s">
        <v>135</v>
      </c>
      <c r="BA513" s="276" t="s">
        <v>135</v>
      </c>
      <c r="BB513" s="276">
        <v>45.519500000000001</v>
      </c>
      <c r="BC513" s="276">
        <v>9.4030000000000005</v>
      </c>
      <c r="BD513" s="276" t="s">
        <v>135</v>
      </c>
      <c r="BE513" s="276">
        <v>21.245200000000001</v>
      </c>
      <c r="BF513" s="276" t="s">
        <v>135</v>
      </c>
      <c r="BG513" s="276">
        <v>59.434199999999997</v>
      </c>
      <c r="BH513" s="276" t="s">
        <v>135</v>
      </c>
      <c r="BI513" s="276">
        <v>7.1295999999999999</v>
      </c>
      <c r="BJ513" s="276" t="s">
        <v>135</v>
      </c>
      <c r="BK513" s="276">
        <v>8.3450000000000006</v>
      </c>
      <c r="BL513" s="276" t="s">
        <v>135</v>
      </c>
      <c r="BM513" s="276">
        <v>3070.8856000000001</v>
      </c>
      <c r="BN513" s="276">
        <v>37.658200000000001</v>
      </c>
      <c r="BO513" s="276">
        <v>9.0684000000000005</v>
      </c>
      <c r="BP513" s="276">
        <v>36.5349</v>
      </c>
      <c r="BQ513" s="276" t="s">
        <v>135</v>
      </c>
      <c r="BR513" s="276">
        <v>25.188099999999999</v>
      </c>
      <c r="BS513" s="276" t="s">
        <v>135</v>
      </c>
      <c r="BT513" s="276" t="s">
        <v>135</v>
      </c>
      <c r="BU513" s="276">
        <v>25.239599999999999</v>
      </c>
      <c r="BV513" s="276">
        <v>33.5747</v>
      </c>
      <c r="BW513" s="276">
        <v>940.37559999999996</v>
      </c>
      <c r="BX513" s="276" t="s">
        <v>135</v>
      </c>
      <c r="BY513" s="276" t="s">
        <v>135</v>
      </c>
      <c r="BZ513" s="276" t="s">
        <v>135</v>
      </c>
      <c r="CA513" s="276" t="s">
        <v>135</v>
      </c>
      <c r="CB513" s="276" t="s">
        <v>135</v>
      </c>
      <c r="CC513" s="276">
        <v>143.70169999999999</v>
      </c>
      <c r="CD513" s="276">
        <v>237.00790000000001</v>
      </c>
      <c r="CE513" s="276" t="s">
        <v>135</v>
      </c>
      <c r="CF513" s="276" t="s">
        <v>135</v>
      </c>
      <c r="CG513" s="276" t="s">
        <v>135</v>
      </c>
      <c r="CH513" s="276">
        <v>312.92129999999997</v>
      </c>
      <c r="CI513" s="276" t="s">
        <v>135</v>
      </c>
      <c r="CJ513" s="276" t="s">
        <v>135</v>
      </c>
      <c r="CK513" s="276" t="s">
        <v>135</v>
      </c>
      <c r="CL513" s="276">
        <v>6.5823</v>
      </c>
      <c r="CM513" s="276" t="s">
        <v>135</v>
      </c>
      <c r="CN513" s="276" t="s">
        <v>135</v>
      </c>
      <c r="CO513" s="276" t="s">
        <v>135</v>
      </c>
      <c r="CP513" s="276" t="s">
        <v>135</v>
      </c>
      <c r="CQ513" s="276" t="s">
        <v>135</v>
      </c>
      <c r="CR513" s="276" t="s">
        <v>135</v>
      </c>
      <c r="CS513" s="276">
        <v>52.739100000000001</v>
      </c>
      <c r="CT513" s="276">
        <v>31.578900000000001</v>
      </c>
      <c r="CU513" s="276" t="s">
        <v>135</v>
      </c>
      <c r="CV513" s="276">
        <v>43.161200000000001</v>
      </c>
      <c r="CW513" s="276">
        <v>10.947100000000001</v>
      </c>
      <c r="CX513" s="276">
        <v>81.575000000000003</v>
      </c>
      <c r="CY513" s="276">
        <v>23.333300000000001</v>
      </c>
      <c r="CZ513" s="276">
        <v>375.37090000000001</v>
      </c>
      <c r="DA513" s="276">
        <v>39.697000000000003</v>
      </c>
      <c r="DB513" s="276">
        <v>56.235100000000003</v>
      </c>
      <c r="DC513" s="276" t="s">
        <v>135</v>
      </c>
      <c r="DD513" s="276" t="s">
        <v>135</v>
      </c>
      <c r="DE513" s="276">
        <v>43.821399999999997</v>
      </c>
      <c r="DF513" s="276">
        <v>83.625</v>
      </c>
      <c r="DG513" s="276" t="s">
        <v>135</v>
      </c>
      <c r="DH513" s="276" t="s">
        <v>135</v>
      </c>
      <c r="DI513" s="276" t="s">
        <v>135</v>
      </c>
      <c r="DJ513" s="276" t="s">
        <v>135</v>
      </c>
      <c r="DK513" s="276">
        <v>233.5616</v>
      </c>
      <c r="DL513" s="276" t="s">
        <v>135</v>
      </c>
      <c r="DM513" s="276" t="s">
        <v>135</v>
      </c>
      <c r="DN513" s="276" t="s">
        <v>135</v>
      </c>
      <c r="DO513" s="276" t="s">
        <v>135</v>
      </c>
      <c r="DP513" s="276">
        <v>48.498399999999997</v>
      </c>
      <c r="DQ513" s="276" t="s">
        <v>135</v>
      </c>
      <c r="DR513" s="276" t="s">
        <v>135</v>
      </c>
      <c r="DS513" s="276">
        <v>68.804599999999994</v>
      </c>
      <c r="DT513" s="276" t="s">
        <v>135</v>
      </c>
      <c r="DU513" s="276" t="s">
        <v>135</v>
      </c>
      <c r="DV513" s="276" t="s">
        <v>135</v>
      </c>
      <c r="DW513" s="276">
        <v>16.725899999999999</v>
      </c>
      <c r="DX513" s="276" t="s">
        <v>135</v>
      </c>
      <c r="DY513" s="276">
        <v>15.779</v>
      </c>
      <c r="DZ513" s="276" t="s">
        <v>135</v>
      </c>
      <c r="EA513" s="276" t="s">
        <v>135</v>
      </c>
      <c r="EB513" s="276" t="s">
        <v>135</v>
      </c>
      <c r="EC513" s="276" t="s">
        <v>135</v>
      </c>
      <c r="ED513" s="276" t="s">
        <v>135</v>
      </c>
      <c r="EE513" s="276" t="s">
        <v>135</v>
      </c>
      <c r="EF513" s="276" t="s">
        <v>135</v>
      </c>
      <c r="EG513" s="276" t="s">
        <v>135</v>
      </c>
      <c r="EH513" s="276" t="s">
        <v>135</v>
      </c>
      <c r="EI513" s="276" t="s">
        <v>135</v>
      </c>
      <c r="EJ513" s="276" t="s">
        <v>135</v>
      </c>
      <c r="EK513" s="276" t="s">
        <v>135</v>
      </c>
      <c r="EL513" s="276">
        <v>12.0924</v>
      </c>
      <c r="EM513" s="276">
        <v>16.571200000000001</v>
      </c>
      <c r="EN513" s="276" t="s">
        <v>135</v>
      </c>
      <c r="EO513" s="276" t="s">
        <v>135</v>
      </c>
      <c r="EP513" s="276" t="s">
        <v>6977</v>
      </c>
      <c r="EQ513" s="276" t="s">
        <v>6977</v>
      </c>
      <c r="ER513" s="276" t="s">
        <v>6977</v>
      </c>
      <c r="ES513" s="276" t="s">
        <v>6977</v>
      </c>
      <c r="ET513" s="276" t="s">
        <v>6977</v>
      </c>
      <c r="EU513" s="276" t="s">
        <v>6977</v>
      </c>
      <c r="EV513" s="276" t="s">
        <v>6977</v>
      </c>
      <c r="EW513" s="276" t="s">
        <v>6977</v>
      </c>
      <c r="EX513" s="276" t="s">
        <v>6977</v>
      </c>
      <c r="EY513" s="276" t="s">
        <v>6977</v>
      </c>
      <c r="EZ513" s="276" t="s">
        <v>6977</v>
      </c>
      <c r="FA513" s="276" t="s">
        <v>6977</v>
      </c>
      <c r="FB513" s="276" t="s">
        <v>6977</v>
      </c>
      <c r="FC513" s="276" t="s">
        <v>6977</v>
      </c>
      <c r="FD513" s="276" t="s">
        <v>6977</v>
      </c>
      <c r="FE513" s="276" t="s">
        <v>6977</v>
      </c>
      <c r="FF513" s="276" t="s">
        <v>6977</v>
      </c>
      <c r="FG513" s="276" t="s">
        <v>6977</v>
      </c>
      <c r="FH513" s="276" t="s">
        <v>6977</v>
      </c>
      <c r="FI513" s="276" t="s">
        <v>6977</v>
      </c>
      <c r="FJ513" s="276" t="s">
        <v>6977</v>
      </c>
      <c r="FK513" s="276" t="s">
        <v>6977</v>
      </c>
      <c r="FL513" s="276" t="s">
        <v>6977</v>
      </c>
      <c r="FM513" s="276" t="s">
        <v>6977</v>
      </c>
      <c r="FN513" s="276" t="s">
        <v>6977</v>
      </c>
      <c r="FO513" s="276" t="s">
        <v>6977</v>
      </c>
      <c r="FP513" s="276" t="s">
        <v>6977</v>
      </c>
      <c r="FQ513" s="276" t="s">
        <v>6977</v>
      </c>
      <c r="FR513" s="276" t="s">
        <v>6977</v>
      </c>
      <c r="FS513" s="276" t="s">
        <v>6977</v>
      </c>
      <c r="FT513" s="276" t="s">
        <v>6977</v>
      </c>
      <c r="FU513" s="276" t="s">
        <v>6977</v>
      </c>
      <c r="FV513" s="276" t="s">
        <v>6977</v>
      </c>
      <c r="FW513" s="276" t="s">
        <v>6977</v>
      </c>
      <c r="FX513" s="276" t="s">
        <v>6977</v>
      </c>
      <c r="FY513" s="276" t="s">
        <v>6977</v>
      </c>
      <c r="FZ513" s="276" t="s">
        <v>6977</v>
      </c>
      <c r="GA513" s="276" t="s">
        <v>6977</v>
      </c>
      <c r="GB513" s="276" t="s">
        <v>6977</v>
      </c>
      <c r="GC513" s="276" t="s">
        <v>6977</v>
      </c>
      <c r="GD513" s="276" t="s">
        <v>6977</v>
      </c>
      <c r="GE513" s="276" t="s">
        <v>6977</v>
      </c>
      <c r="GF513" s="276" t="s">
        <v>6977</v>
      </c>
      <c r="GG513" s="276" t="s">
        <v>6977</v>
      </c>
      <c r="GH513" s="276" t="s">
        <v>6977</v>
      </c>
      <c r="GI513" s="276" t="s">
        <v>6977</v>
      </c>
      <c r="GJ513" s="276" t="s">
        <v>6977</v>
      </c>
      <c r="GK513" s="276" t="s">
        <v>6977</v>
      </c>
      <c r="GL513" s="276" t="s">
        <v>6977</v>
      </c>
      <c r="GM513" s="276" t="s">
        <v>6977</v>
      </c>
      <c r="GN513" s="276" t="s">
        <v>6977</v>
      </c>
      <c r="GO513" s="276" t="s">
        <v>6977</v>
      </c>
      <c r="GP513" s="276" t="s">
        <v>6977</v>
      </c>
      <c r="GQ513" s="276" t="s">
        <v>6977</v>
      </c>
      <c r="GR513" s="276" t="s">
        <v>6977</v>
      </c>
      <c r="GS513" s="276" t="s">
        <v>6977</v>
      </c>
      <c r="GT513" s="276" t="s">
        <v>6977</v>
      </c>
      <c r="GU513" s="276" t="s">
        <v>6977</v>
      </c>
      <c r="GV513" s="276" t="s">
        <v>6977</v>
      </c>
      <c r="GW513" s="276" t="s">
        <v>6977</v>
      </c>
      <c r="GX513" s="276" t="s">
        <v>6977</v>
      </c>
      <c r="GY513" s="276" t="s">
        <v>6977</v>
      </c>
      <c r="GZ513" s="276" t="s">
        <v>6977</v>
      </c>
      <c r="HA513" s="276" t="s">
        <v>6977</v>
      </c>
      <c r="HB513" s="276" t="s">
        <v>6977</v>
      </c>
      <c r="HC513" s="276" t="s">
        <v>6977</v>
      </c>
      <c r="HD513" s="276" t="s">
        <v>6977</v>
      </c>
      <c r="HE513" s="276" t="s">
        <v>6977</v>
      </c>
      <c r="HF513" s="276" t="s">
        <v>6977</v>
      </c>
      <c r="HG513" s="276" t="s">
        <v>6977</v>
      </c>
      <c r="HH513" s="276" t="s">
        <v>6977</v>
      </c>
      <c r="HI513" s="276" t="s">
        <v>6977</v>
      </c>
      <c r="HJ513" s="276" t="s">
        <v>6977</v>
      </c>
      <c r="HK513" s="276" t="s">
        <v>6977</v>
      </c>
      <c r="HL513" s="276" t="s">
        <v>6977</v>
      </c>
      <c r="HM513" s="276" t="s">
        <v>6977</v>
      </c>
      <c r="HN513" s="276" t="s">
        <v>6977</v>
      </c>
      <c r="HO513" s="276" t="s">
        <v>6977</v>
      </c>
      <c r="HP513" s="276" t="s">
        <v>6977</v>
      </c>
      <c r="HQ513" s="276" t="s">
        <v>6977</v>
      </c>
    </row>
    <row r="514" spans="3:225">
      <c r="C514" s="229"/>
      <c r="E514" s="229" t="s">
        <v>7212</v>
      </c>
      <c r="F514" s="235" t="s">
        <v>7322</v>
      </c>
      <c r="G514" s="260" t="s">
        <v>7206</v>
      </c>
      <c r="H514" s="261" t="s">
        <v>7213</v>
      </c>
      <c r="I514" s="276" t="s">
        <v>135</v>
      </c>
      <c r="J514" s="276">
        <v>18.202000000000002</v>
      </c>
      <c r="K514" s="276" t="s">
        <v>135</v>
      </c>
      <c r="L514" s="276" t="s">
        <v>135</v>
      </c>
      <c r="M514" s="276" t="s">
        <v>135</v>
      </c>
      <c r="N514" s="276">
        <v>134.8683</v>
      </c>
      <c r="O514" s="276">
        <v>39.9206</v>
      </c>
      <c r="P514" s="276">
        <v>18.6111</v>
      </c>
      <c r="Q514" s="276" t="s">
        <v>135</v>
      </c>
      <c r="R514" s="276" t="s">
        <v>135</v>
      </c>
      <c r="S514" s="276">
        <v>24.821000000000002</v>
      </c>
      <c r="T514" s="276" t="s">
        <v>135</v>
      </c>
      <c r="U514" s="276" t="s">
        <v>135</v>
      </c>
      <c r="V514" s="276" t="s">
        <v>135</v>
      </c>
      <c r="W514" s="276" t="s">
        <v>135</v>
      </c>
      <c r="X514" s="276" t="s">
        <v>135</v>
      </c>
      <c r="Y514" s="276">
        <v>59.375</v>
      </c>
      <c r="Z514" s="276" t="s">
        <v>135</v>
      </c>
      <c r="AA514" s="276">
        <v>47.2896</v>
      </c>
      <c r="AB514" s="276" t="s">
        <v>135</v>
      </c>
      <c r="AC514" s="276" t="s">
        <v>135</v>
      </c>
      <c r="AD514" s="276" t="s">
        <v>135</v>
      </c>
      <c r="AE514" s="276">
        <v>36.197099999999999</v>
      </c>
      <c r="AF514" s="276">
        <v>79.187700000000007</v>
      </c>
      <c r="AG514" s="276" t="s">
        <v>135</v>
      </c>
      <c r="AH514" s="276" t="s">
        <v>135</v>
      </c>
      <c r="AI514" s="276" t="s">
        <v>135</v>
      </c>
      <c r="AJ514" s="276">
        <v>26.941299999999998</v>
      </c>
      <c r="AK514" s="276" t="s">
        <v>135</v>
      </c>
      <c r="AL514" s="276">
        <v>212.2116</v>
      </c>
      <c r="AM514" s="276" t="s">
        <v>135</v>
      </c>
      <c r="AN514" s="276">
        <v>63.895600000000002</v>
      </c>
      <c r="AO514" s="276">
        <v>9.8521000000000001</v>
      </c>
      <c r="AP514" s="276" t="s">
        <v>135</v>
      </c>
      <c r="AQ514" s="276" t="s">
        <v>135</v>
      </c>
      <c r="AR514" s="276">
        <v>1.1160000000000001</v>
      </c>
      <c r="AS514" s="276">
        <v>8.5192999999999994</v>
      </c>
      <c r="AT514" s="276">
        <v>5.3095999999999997</v>
      </c>
      <c r="AU514" s="276" t="s">
        <v>135</v>
      </c>
      <c r="AV514" s="276" t="s">
        <v>135</v>
      </c>
      <c r="AW514" s="276" t="s">
        <v>135</v>
      </c>
      <c r="AX514" s="276" t="s">
        <v>135</v>
      </c>
      <c r="AY514" s="276">
        <v>119.0111</v>
      </c>
      <c r="AZ514" s="276" t="s">
        <v>135</v>
      </c>
      <c r="BA514" s="276" t="s">
        <v>135</v>
      </c>
      <c r="BB514" s="276">
        <v>12.265599999999999</v>
      </c>
      <c r="BC514" s="276" t="s">
        <v>135</v>
      </c>
      <c r="BD514" s="276" t="s">
        <v>135</v>
      </c>
      <c r="BE514" s="276">
        <v>58.5929</v>
      </c>
      <c r="BF514" s="276" t="s">
        <v>135</v>
      </c>
      <c r="BG514" s="276">
        <v>80.211299999999994</v>
      </c>
      <c r="BH514" s="276" t="s">
        <v>135</v>
      </c>
      <c r="BI514" s="276" t="s">
        <v>135</v>
      </c>
      <c r="BJ514" s="276" t="s">
        <v>135</v>
      </c>
      <c r="BK514" s="276" t="s">
        <v>135</v>
      </c>
      <c r="BL514" s="276" t="s">
        <v>135</v>
      </c>
      <c r="BM514" s="276">
        <v>63.361499999999999</v>
      </c>
      <c r="BN514" s="276">
        <v>63.788699999999999</v>
      </c>
      <c r="BO514" s="276">
        <v>15.1122</v>
      </c>
      <c r="BP514" s="276">
        <v>22.473800000000001</v>
      </c>
      <c r="BQ514" s="276" t="s">
        <v>135</v>
      </c>
      <c r="BR514" s="276">
        <v>7.0884999999999998</v>
      </c>
      <c r="BS514" s="276" t="s">
        <v>135</v>
      </c>
      <c r="BT514" s="276" t="s">
        <v>135</v>
      </c>
      <c r="BU514" s="276">
        <v>16.488099999999999</v>
      </c>
      <c r="BV514" s="276">
        <v>50.7483</v>
      </c>
      <c r="BW514" s="276">
        <v>11540.9836</v>
      </c>
      <c r="BX514" s="276" t="s">
        <v>135</v>
      </c>
      <c r="BY514" s="276" t="s">
        <v>135</v>
      </c>
      <c r="BZ514" s="276" t="s">
        <v>135</v>
      </c>
      <c r="CA514" s="276" t="s">
        <v>135</v>
      </c>
      <c r="CB514" s="276" t="s">
        <v>135</v>
      </c>
      <c r="CC514" s="276">
        <v>108.86409999999999</v>
      </c>
      <c r="CD514" s="276" t="s">
        <v>135</v>
      </c>
      <c r="CE514" s="276" t="s">
        <v>135</v>
      </c>
      <c r="CF514" s="276" t="s">
        <v>135</v>
      </c>
      <c r="CG514" s="276">
        <v>50</v>
      </c>
      <c r="CH514" s="276">
        <v>450.09910000000002</v>
      </c>
      <c r="CI514" s="276" t="s">
        <v>135</v>
      </c>
      <c r="CJ514" s="276" t="s">
        <v>135</v>
      </c>
      <c r="CK514" s="276" t="s">
        <v>135</v>
      </c>
      <c r="CL514" s="276" t="s">
        <v>135</v>
      </c>
      <c r="CM514" s="276" t="s">
        <v>135</v>
      </c>
      <c r="CN514" s="276" t="s">
        <v>135</v>
      </c>
      <c r="CO514" s="276" t="s">
        <v>135</v>
      </c>
      <c r="CP514" s="276" t="s">
        <v>135</v>
      </c>
      <c r="CQ514" s="276" t="s">
        <v>135</v>
      </c>
      <c r="CR514" s="276" t="s">
        <v>135</v>
      </c>
      <c r="CS514" s="276">
        <v>60.200600000000001</v>
      </c>
      <c r="CT514" s="276">
        <v>9.6638999999999999</v>
      </c>
      <c r="CU514" s="276" t="s">
        <v>135</v>
      </c>
      <c r="CV514" s="276" t="s">
        <v>135</v>
      </c>
      <c r="CW514" s="276">
        <v>7.9573999999999998</v>
      </c>
      <c r="CX514" s="276">
        <v>88.724099999999993</v>
      </c>
      <c r="CY514" s="276">
        <v>13.016400000000001</v>
      </c>
      <c r="CZ514" s="276" t="s">
        <v>135</v>
      </c>
      <c r="DA514" s="276">
        <v>13.2906</v>
      </c>
      <c r="DB514" s="276">
        <v>199.87729999999999</v>
      </c>
      <c r="DC514" s="276" t="s">
        <v>135</v>
      </c>
      <c r="DD514" s="276" t="s">
        <v>135</v>
      </c>
      <c r="DE514" s="276">
        <v>85.486500000000007</v>
      </c>
      <c r="DF514" s="276">
        <v>93.651200000000003</v>
      </c>
      <c r="DG514" s="276">
        <v>13.7692</v>
      </c>
      <c r="DH514" s="276" t="s">
        <v>135</v>
      </c>
      <c r="DI514" s="276" t="s">
        <v>135</v>
      </c>
      <c r="DJ514" s="276" t="s">
        <v>135</v>
      </c>
      <c r="DK514" s="276" t="s">
        <v>135</v>
      </c>
      <c r="DL514" s="276" t="s">
        <v>135</v>
      </c>
      <c r="DM514" s="276" t="s">
        <v>135</v>
      </c>
      <c r="DN514" s="276" t="s">
        <v>135</v>
      </c>
      <c r="DO514" s="276" t="s">
        <v>135</v>
      </c>
      <c r="DP514" s="276">
        <v>73.820800000000006</v>
      </c>
      <c r="DQ514" s="276" t="s">
        <v>135</v>
      </c>
      <c r="DR514" s="276" t="s">
        <v>135</v>
      </c>
      <c r="DS514" s="276">
        <v>59.254100000000001</v>
      </c>
      <c r="DT514" s="276" t="s">
        <v>135</v>
      </c>
      <c r="DU514" s="276" t="s">
        <v>135</v>
      </c>
      <c r="DV514" s="276" t="s">
        <v>135</v>
      </c>
      <c r="DW514" s="276">
        <v>8.3117000000000001</v>
      </c>
      <c r="DX514" s="276" t="s">
        <v>135</v>
      </c>
      <c r="DY514" s="276" t="s">
        <v>135</v>
      </c>
      <c r="DZ514" s="276" t="s">
        <v>135</v>
      </c>
      <c r="EA514" s="276" t="s">
        <v>135</v>
      </c>
      <c r="EB514" s="276" t="s">
        <v>135</v>
      </c>
      <c r="EC514" s="276" t="s">
        <v>135</v>
      </c>
      <c r="ED514" s="276" t="s">
        <v>135</v>
      </c>
      <c r="EE514" s="276" t="s">
        <v>135</v>
      </c>
      <c r="EF514" s="276" t="s">
        <v>135</v>
      </c>
      <c r="EG514" s="276" t="s">
        <v>135</v>
      </c>
      <c r="EH514" s="276" t="s">
        <v>135</v>
      </c>
      <c r="EI514" s="276" t="s">
        <v>135</v>
      </c>
      <c r="EJ514" s="276" t="s">
        <v>135</v>
      </c>
      <c r="EK514" s="276">
        <v>51.149700000000003</v>
      </c>
      <c r="EL514" s="276">
        <v>14.648400000000001</v>
      </c>
      <c r="EM514" s="276" t="s">
        <v>135</v>
      </c>
      <c r="EN514" s="276" t="s">
        <v>135</v>
      </c>
      <c r="EO514" s="276" t="s">
        <v>135</v>
      </c>
      <c r="EP514" s="276" t="s">
        <v>6977</v>
      </c>
      <c r="EQ514" s="276" t="s">
        <v>6977</v>
      </c>
      <c r="ER514" s="276" t="s">
        <v>6977</v>
      </c>
      <c r="ES514" s="276" t="s">
        <v>6977</v>
      </c>
      <c r="ET514" s="276" t="s">
        <v>6977</v>
      </c>
      <c r="EU514" s="276" t="s">
        <v>6977</v>
      </c>
      <c r="EV514" s="276" t="s">
        <v>6977</v>
      </c>
      <c r="EW514" s="276" t="s">
        <v>6977</v>
      </c>
      <c r="EX514" s="276" t="s">
        <v>6977</v>
      </c>
      <c r="EY514" s="276" t="s">
        <v>6977</v>
      </c>
      <c r="EZ514" s="276" t="s">
        <v>6977</v>
      </c>
      <c r="FA514" s="276" t="s">
        <v>6977</v>
      </c>
      <c r="FB514" s="276" t="s">
        <v>6977</v>
      </c>
      <c r="FC514" s="276" t="s">
        <v>6977</v>
      </c>
      <c r="FD514" s="276" t="s">
        <v>6977</v>
      </c>
      <c r="FE514" s="276" t="s">
        <v>6977</v>
      </c>
      <c r="FF514" s="276" t="s">
        <v>6977</v>
      </c>
      <c r="FG514" s="276" t="s">
        <v>6977</v>
      </c>
      <c r="FH514" s="276" t="s">
        <v>6977</v>
      </c>
      <c r="FI514" s="276" t="s">
        <v>6977</v>
      </c>
      <c r="FJ514" s="276" t="s">
        <v>6977</v>
      </c>
      <c r="FK514" s="276" t="s">
        <v>6977</v>
      </c>
      <c r="FL514" s="276" t="s">
        <v>6977</v>
      </c>
      <c r="FM514" s="276" t="s">
        <v>6977</v>
      </c>
      <c r="FN514" s="276" t="s">
        <v>6977</v>
      </c>
      <c r="FO514" s="276" t="s">
        <v>6977</v>
      </c>
      <c r="FP514" s="276" t="s">
        <v>6977</v>
      </c>
      <c r="FQ514" s="276" t="s">
        <v>6977</v>
      </c>
      <c r="FR514" s="276" t="s">
        <v>6977</v>
      </c>
      <c r="FS514" s="276" t="s">
        <v>6977</v>
      </c>
      <c r="FT514" s="276" t="s">
        <v>6977</v>
      </c>
      <c r="FU514" s="276" t="s">
        <v>6977</v>
      </c>
      <c r="FV514" s="276" t="s">
        <v>6977</v>
      </c>
      <c r="FW514" s="276" t="s">
        <v>6977</v>
      </c>
      <c r="FX514" s="276" t="s">
        <v>6977</v>
      </c>
      <c r="FY514" s="276" t="s">
        <v>6977</v>
      </c>
      <c r="FZ514" s="276" t="s">
        <v>6977</v>
      </c>
      <c r="GA514" s="276" t="s">
        <v>6977</v>
      </c>
      <c r="GB514" s="276" t="s">
        <v>6977</v>
      </c>
      <c r="GC514" s="276" t="s">
        <v>6977</v>
      </c>
      <c r="GD514" s="276" t="s">
        <v>6977</v>
      </c>
      <c r="GE514" s="276" t="s">
        <v>6977</v>
      </c>
      <c r="GF514" s="276" t="s">
        <v>6977</v>
      </c>
      <c r="GG514" s="276" t="s">
        <v>6977</v>
      </c>
      <c r="GH514" s="276" t="s">
        <v>6977</v>
      </c>
      <c r="GI514" s="276" t="s">
        <v>6977</v>
      </c>
      <c r="GJ514" s="276" t="s">
        <v>6977</v>
      </c>
      <c r="GK514" s="276" t="s">
        <v>6977</v>
      </c>
      <c r="GL514" s="276" t="s">
        <v>6977</v>
      </c>
      <c r="GM514" s="276" t="s">
        <v>6977</v>
      </c>
      <c r="GN514" s="276" t="s">
        <v>6977</v>
      </c>
      <c r="GO514" s="276" t="s">
        <v>6977</v>
      </c>
      <c r="GP514" s="276" t="s">
        <v>6977</v>
      </c>
      <c r="GQ514" s="276" t="s">
        <v>6977</v>
      </c>
      <c r="GR514" s="276" t="s">
        <v>6977</v>
      </c>
      <c r="GS514" s="276" t="s">
        <v>6977</v>
      </c>
      <c r="GT514" s="276" t="s">
        <v>6977</v>
      </c>
      <c r="GU514" s="276" t="s">
        <v>6977</v>
      </c>
      <c r="GV514" s="276" t="s">
        <v>6977</v>
      </c>
      <c r="GW514" s="276" t="s">
        <v>6977</v>
      </c>
      <c r="GX514" s="276" t="s">
        <v>6977</v>
      </c>
      <c r="GY514" s="276" t="s">
        <v>6977</v>
      </c>
      <c r="GZ514" s="276" t="s">
        <v>6977</v>
      </c>
      <c r="HA514" s="276" t="s">
        <v>6977</v>
      </c>
      <c r="HB514" s="276" t="s">
        <v>6977</v>
      </c>
      <c r="HC514" s="276" t="s">
        <v>6977</v>
      </c>
      <c r="HD514" s="276" t="s">
        <v>6977</v>
      </c>
      <c r="HE514" s="276" t="s">
        <v>6977</v>
      </c>
      <c r="HF514" s="276" t="s">
        <v>6977</v>
      </c>
      <c r="HG514" s="276" t="s">
        <v>6977</v>
      </c>
      <c r="HH514" s="276" t="s">
        <v>6977</v>
      </c>
      <c r="HI514" s="276" t="s">
        <v>6977</v>
      </c>
      <c r="HJ514" s="276" t="s">
        <v>6977</v>
      </c>
      <c r="HK514" s="276" t="s">
        <v>6977</v>
      </c>
      <c r="HL514" s="276" t="s">
        <v>6977</v>
      </c>
      <c r="HM514" s="276" t="s">
        <v>6977</v>
      </c>
      <c r="HN514" s="276" t="s">
        <v>6977</v>
      </c>
      <c r="HO514" s="276" t="s">
        <v>6977</v>
      </c>
      <c r="HP514" s="276" t="s">
        <v>6977</v>
      </c>
      <c r="HQ514" s="276" t="s">
        <v>6977</v>
      </c>
    </row>
    <row r="515" spans="3:225">
      <c r="C515" s="229"/>
      <c r="E515" s="229" t="s">
        <v>7214</v>
      </c>
      <c r="F515" s="235" t="s">
        <v>7322</v>
      </c>
      <c r="G515" s="260" t="s">
        <v>7206</v>
      </c>
      <c r="H515" s="261" t="s">
        <v>7213</v>
      </c>
      <c r="I515" s="276" t="s">
        <v>135</v>
      </c>
      <c r="J515" s="276">
        <v>18.878</v>
      </c>
      <c r="K515" s="276" t="s">
        <v>135</v>
      </c>
      <c r="L515" s="276" t="s">
        <v>135</v>
      </c>
      <c r="M515" s="276" t="s">
        <v>135</v>
      </c>
      <c r="N515" s="276">
        <v>78.692899999999995</v>
      </c>
      <c r="O515" s="276">
        <v>40.847299999999997</v>
      </c>
      <c r="P515" s="276">
        <v>286.75</v>
      </c>
      <c r="Q515" s="276" t="s">
        <v>135</v>
      </c>
      <c r="R515" s="276" t="s">
        <v>135</v>
      </c>
      <c r="S515" s="276">
        <v>28.457999999999998</v>
      </c>
      <c r="T515" s="276" t="s">
        <v>135</v>
      </c>
      <c r="U515" s="276" t="s">
        <v>135</v>
      </c>
      <c r="V515" s="276" t="s">
        <v>135</v>
      </c>
      <c r="W515" s="276">
        <v>138.12010000000001</v>
      </c>
      <c r="X515" s="276" t="s">
        <v>135</v>
      </c>
      <c r="Y515" s="276">
        <v>71.75</v>
      </c>
      <c r="Z515" s="276" t="s">
        <v>135</v>
      </c>
      <c r="AA515" s="276">
        <v>57.087499999999999</v>
      </c>
      <c r="AB515" s="276" t="s">
        <v>135</v>
      </c>
      <c r="AC515" s="276">
        <v>86.162599999999998</v>
      </c>
      <c r="AD515" s="276" t="s">
        <v>135</v>
      </c>
      <c r="AE515" s="276">
        <v>28.049499999999998</v>
      </c>
      <c r="AF515" s="276">
        <v>81.425600000000003</v>
      </c>
      <c r="AG515" s="276" t="s">
        <v>135</v>
      </c>
      <c r="AH515" s="276" t="s">
        <v>135</v>
      </c>
      <c r="AI515" s="276" t="s">
        <v>135</v>
      </c>
      <c r="AJ515" s="276">
        <v>22.538399999999999</v>
      </c>
      <c r="AK515" s="276" t="s">
        <v>135</v>
      </c>
      <c r="AL515" s="276">
        <v>276.24380000000002</v>
      </c>
      <c r="AM515" s="276" t="s">
        <v>135</v>
      </c>
      <c r="AN515" s="276">
        <v>58.0167</v>
      </c>
      <c r="AO515" s="276">
        <v>14.1845</v>
      </c>
      <c r="AP515" s="276" t="s">
        <v>135</v>
      </c>
      <c r="AQ515" s="276" t="s">
        <v>135</v>
      </c>
      <c r="AR515" s="276">
        <v>1.887</v>
      </c>
      <c r="AS515" s="276" t="s">
        <v>135</v>
      </c>
      <c r="AT515" s="276">
        <v>5.3807999999999998</v>
      </c>
      <c r="AU515" s="276" t="s">
        <v>135</v>
      </c>
      <c r="AV515" s="276" t="s">
        <v>135</v>
      </c>
      <c r="AW515" s="276" t="s">
        <v>135</v>
      </c>
      <c r="AX515" s="276" t="s">
        <v>135</v>
      </c>
      <c r="AY515" s="276">
        <v>220.34800000000001</v>
      </c>
      <c r="AZ515" s="276" t="s">
        <v>135</v>
      </c>
      <c r="BA515" s="276">
        <v>1.7635999999999998</v>
      </c>
      <c r="BB515" s="276">
        <v>564.65110000000004</v>
      </c>
      <c r="BC515" s="276" t="s">
        <v>135</v>
      </c>
      <c r="BD515" s="276" t="s">
        <v>135</v>
      </c>
      <c r="BE515" s="276">
        <v>35.720300000000002</v>
      </c>
      <c r="BF515" s="276" t="s">
        <v>135</v>
      </c>
      <c r="BG515" s="276">
        <v>112.8523</v>
      </c>
      <c r="BH515" s="276" t="s">
        <v>135</v>
      </c>
      <c r="BI515" s="276" t="s">
        <v>135</v>
      </c>
      <c r="BJ515" s="276" t="s">
        <v>135</v>
      </c>
      <c r="BK515" s="276" t="s">
        <v>135</v>
      </c>
      <c r="BL515" s="276" t="s">
        <v>135</v>
      </c>
      <c r="BM515" s="276">
        <v>104.08799999999999</v>
      </c>
      <c r="BN515" s="276">
        <v>29.013999999999999</v>
      </c>
      <c r="BO515" s="276">
        <v>36.058799999999998</v>
      </c>
      <c r="BP515" s="276">
        <v>40.5886</v>
      </c>
      <c r="BQ515" s="276" t="s">
        <v>135</v>
      </c>
      <c r="BR515" s="276">
        <v>11.5991</v>
      </c>
      <c r="BS515" s="276" t="s">
        <v>135</v>
      </c>
      <c r="BT515" s="276" t="s">
        <v>135</v>
      </c>
      <c r="BU515" s="276">
        <v>23.203099999999999</v>
      </c>
      <c r="BV515" s="276">
        <v>57.574800000000003</v>
      </c>
      <c r="BW515" s="276">
        <v>262.99290000000002</v>
      </c>
      <c r="BX515" s="276" t="s">
        <v>135</v>
      </c>
      <c r="BY515" s="276" t="s">
        <v>135</v>
      </c>
      <c r="BZ515" s="276" t="s">
        <v>135</v>
      </c>
      <c r="CA515" s="276" t="s">
        <v>135</v>
      </c>
      <c r="CB515" s="276" t="s">
        <v>135</v>
      </c>
      <c r="CC515" s="276">
        <v>155.57730000000001</v>
      </c>
      <c r="CD515" s="276" t="s">
        <v>135</v>
      </c>
      <c r="CE515" s="276" t="s">
        <v>135</v>
      </c>
      <c r="CF515" s="276" t="s">
        <v>135</v>
      </c>
      <c r="CG515" s="276" t="s">
        <v>135</v>
      </c>
      <c r="CH515" s="276">
        <v>391.99329999999998</v>
      </c>
      <c r="CI515" s="276" t="s">
        <v>135</v>
      </c>
      <c r="CJ515" s="276" t="s">
        <v>135</v>
      </c>
      <c r="CK515" s="276" t="s">
        <v>135</v>
      </c>
      <c r="CL515" s="276" t="s">
        <v>135</v>
      </c>
      <c r="CM515" s="276" t="s">
        <v>135</v>
      </c>
      <c r="CN515" s="276" t="s">
        <v>135</v>
      </c>
      <c r="CO515" s="276" t="s">
        <v>135</v>
      </c>
      <c r="CP515" s="276" t="s">
        <v>135</v>
      </c>
      <c r="CQ515" s="276" t="s">
        <v>135</v>
      </c>
      <c r="CR515" s="276" t="s">
        <v>135</v>
      </c>
      <c r="CS515" s="276">
        <v>75.732699999999994</v>
      </c>
      <c r="CT515" s="276">
        <v>11.1531</v>
      </c>
      <c r="CU515" s="276" t="s">
        <v>135</v>
      </c>
      <c r="CV515" s="276" t="s">
        <v>135</v>
      </c>
      <c r="CW515" s="276">
        <v>10.459899999999999</v>
      </c>
      <c r="CX515" s="276">
        <v>56.700499999999998</v>
      </c>
      <c r="CY515" s="276">
        <v>19.670300000000001</v>
      </c>
      <c r="CZ515" s="276">
        <v>32.972799999999999</v>
      </c>
      <c r="DA515" s="276">
        <v>29.778199999999998</v>
      </c>
      <c r="DB515" s="276">
        <v>135.1583</v>
      </c>
      <c r="DC515" s="276" t="s">
        <v>135</v>
      </c>
      <c r="DD515" s="276" t="s">
        <v>135</v>
      </c>
      <c r="DE515" s="276">
        <v>108.94629999999999</v>
      </c>
      <c r="DF515" s="276">
        <v>190.79859999999999</v>
      </c>
      <c r="DG515" s="276">
        <v>21.910900000000002</v>
      </c>
      <c r="DH515" s="276" t="s">
        <v>135</v>
      </c>
      <c r="DI515" s="276" t="s">
        <v>135</v>
      </c>
      <c r="DJ515" s="276" t="s">
        <v>135</v>
      </c>
      <c r="DK515" s="276" t="s">
        <v>135</v>
      </c>
      <c r="DL515" s="276" t="s">
        <v>135</v>
      </c>
      <c r="DM515" s="276" t="s">
        <v>135</v>
      </c>
      <c r="DN515" s="276" t="s">
        <v>135</v>
      </c>
      <c r="DO515" s="276" t="s">
        <v>135</v>
      </c>
      <c r="DP515" s="276">
        <v>65.331900000000005</v>
      </c>
      <c r="DQ515" s="276" t="s">
        <v>135</v>
      </c>
      <c r="DR515" s="276" t="s">
        <v>135</v>
      </c>
      <c r="DS515" s="276">
        <v>79.496499999999997</v>
      </c>
      <c r="DT515" s="276" t="s">
        <v>135</v>
      </c>
      <c r="DU515" s="276" t="s">
        <v>135</v>
      </c>
      <c r="DV515" s="276" t="s">
        <v>135</v>
      </c>
      <c r="DW515" s="276">
        <v>16.5687</v>
      </c>
      <c r="DX515" s="276" t="s">
        <v>135</v>
      </c>
      <c r="DY515" s="276">
        <v>43.445300000000003</v>
      </c>
      <c r="DZ515" s="276" t="s">
        <v>135</v>
      </c>
      <c r="EA515" s="276" t="s">
        <v>135</v>
      </c>
      <c r="EB515" s="276" t="s">
        <v>135</v>
      </c>
      <c r="EC515" s="276" t="s">
        <v>135</v>
      </c>
      <c r="ED515" s="276" t="s">
        <v>135</v>
      </c>
      <c r="EE515" s="276" t="s">
        <v>135</v>
      </c>
      <c r="EF515" s="276" t="s">
        <v>135</v>
      </c>
      <c r="EG515" s="276" t="s">
        <v>135</v>
      </c>
      <c r="EH515" s="276" t="s">
        <v>135</v>
      </c>
      <c r="EI515" s="276" t="s">
        <v>135</v>
      </c>
      <c r="EJ515" s="276" t="s">
        <v>135</v>
      </c>
      <c r="EK515" s="276">
        <v>76.823400000000007</v>
      </c>
      <c r="EL515" s="276">
        <v>19.2623</v>
      </c>
      <c r="EM515" s="276" t="s">
        <v>135</v>
      </c>
      <c r="EN515" s="276" t="s">
        <v>135</v>
      </c>
      <c r="EO515" s="276" t="s">
        <v>135</v>
      </c>
      <c r="EP515" s="276" t="s">
        <v>6977</v>
      </c>
      <c r="EQ515" s="276" t="s">
        <v>6977</v>
      </c>
      <c r="ER515" s="276" t="s">
        <v>6977</v>
      </c>
      <c r="ES515" s="276" t="s">
        <v>6977</v>
      </c>
      <c r="ET515" s="276" t="s">
        <v>6977</v>
      </c>
      <c r="EU515" s="276" t="s">
        <v>6977</v>
      </c>
      <c r="EV515" s="276" t="s">
        <v>6977</v>
      </c>
      <c r="EW515" s="276" t="s">
        <v>6977</v>
      </c>
      <c r="EX515" s="276" t="s">
        <v>6977</v>
      </c>
      <c r="EY515" s="276" t="s">
        <v>6977</v>
      </c>
      <c r="EZ515" s="276" t="s">
        <v>6977</v>
      </c>
      <c r="FA515" s="276" t="s">
        <v>6977</v>
      </c>
      <c r="FB515" s="276" t="s">
        <v>6977</v>
      </c>
      <c r="FC515" s="276" t="s">
        <v>6977</v>
      </c>
      <c r="FD515" s="276" t="s">
        <v>6977</v>
      </c>
      <c r="FE515" s="276" t="s">
        <v>6977</v>
      </c>
      <c r="FF515" s="276" t="s">
        <v>6977</v>
      </c>
      <c r="FG515" s="276" t="s">
        <v>6977</v>
      </c>
      <c r="FH515" s="276" t="s">
        <v>6977</v>
      </c>
      <c r="FI515" s="276" t="s">
        <v>6977</v>
      </c>
      <c r="FJ515" s="276" t="s">
        <v>6977</v>
      </c>
      <c r="FK515" s="276" t="s">
        <v>6977</v>
      </c>
      <c r="FL515" s="276" t="s">
        <v>6977</v>
      </c>
      <c r="FM515" s="276" t="s">
        <v>6977</v>
      </c>
      <c r="FN515" s="276" t="s">
        <v>6977</v>
      </c>
      <c r="FO515" s="276" t="s">
        <v>6977</v>
      </c>
      <c r="FP515" s="276" t="s">
        <v>6977</v>
      </c>
      <c r="FQ515" s="276" t="s">
        <v>6977</v>
      </c>
      <c r="FR515" s="276" t="s">
        <v>6977</v>
      </c>
      <c r="FS515" s="276" t="s">
        <v>6977</v>
      </c>
      <c r="FT515" s="276" t="s">
        <v>6977</v>
      </c>
      <c r="FU515" s="276" t="s">
        <v>6977</v>
      </c>
      <c r="FV515" s="276" t="s">
        <v>6977</v>
      </c>
      <c r="FW515" s="276" t="s">
        <v>6977</v>
      </c>
      <c r="FX515" s="276" t="s">
        <v>6977</v>
      </c>
      <c r="FY515" s="276" t="s">
        <v>6977</v>
      </c>
      <c r="FZ515" s="276" t="s">
        <v>6977</v>
      </c>
      <c r="GA515" s="276" t="s">
        <v>6977</v>
      </c>
      <c r="GB515" s="276" t="s">
        <v>6977</v>
      </c>
      <c r="GC515" s="276" t="s">
        <v>6977</v>
      </c>
      <c r="GD515" s="276" t="s">
        <v>6977</v>
      </c>
      <c r="GE515" s="276" t="s">
        <v>6977</v>
      </c>
      <c r="GF515" s="276" t="s">
        <v>6977</v>
      </c>
      <c r="GG515" s="276" t="s">
        <v>6977</v>
      </c>
      <c r="GH515" s="276" t="s">
        <v>6977</v>
      </c>
      <c r="GI515" s="276" t="s">
        <v>6977</v>
      </c>
      <c r="GJ515" s="276" t="s">
        <v>6977</v>
      </c>
      <c r="GK515" s="276" t="s">
        <v>6977</v>
      </c>
      <c r="GL515" s="276" t="s">
        <v>6977</v>
      </c>
      <c r="GM515" s="276" t="s">
        <v>6977</v>
      </c>
      <c r="GN515" s="276" t="s">
        <v>6977</v>
      </c>
      <c r="GO515" s="276" t="s">
        <v>6977</v>
      </c>
      <c r="GP515" s="276" t="s">
        <v>6977</v>
      </c>
      <c r="GQ515" s="276" t="s">
        <v>6977</v>
      </c>
      <c r="GR515" s="276" t="s">
        <v>6977</v>
      </c>
      <c r="GS515" s="276" t="s">
        <v>6977</v>
      </c>
      <c r="GT515" s="276" t="s">
        <v>6977</v>
      </c>
      <c r="GU515" s="276" t="s">
        <v>6977</v>
      </c>
      <c r="GV515" s="276" t="s">
        <v>6977</v>
      </c>
      <c r="GW515" s="276" t="s">
        <v>6977</v>
      </c>
      <c r="GX515" s="276" t="s">
        <v>6977</v>
      </c>
      <c r="GY515" s="276" t="s">
        <v>6977</v>
      </c>
      <c r="GZ515" s="276" t="s">
        <v>6977</v>
      </c>
      <c r="HA515" s="276" t="s">
        <v>6977</v>
      </c>
      <c r="HB515" s="276" t="s">
        <v>6977</v>
      </c>
      <c r="HC515" s="276" t="s">
        <v>6977</v>
      </c>
      <c r="HD515" s="276" t="s">
        <v>6977</v>
      </c>
      <c r="HE515" s="276" t="s">
        <v>6977</v>
      </c>
      <c r="HF515" s="276" t="s">
        <v>6977</v>
      </c>
      <c r="HG515" s="276" t="s">
        <v>6977</v>
      </c>
      <c r="HH515" s="276" t="s">
        <v>6977</v>
      </c>
      <c r="HI515" s="276" t="s">
        <v>6977</v>
      </c>
      <c r="HJ515" s="276" t="s">
        <v>6977</v>
      </c>
      <c r="HK515" s="276" t="s">
        <v>6977</v>
      </c>
      <c r="HL515" s="276" t="s">
        <v>6977</v>
      </c>
      <c r="HM515" s="276" t="s">
        <v>6977</v>
      </c>
      <c r="HN515" s="276" t="s">
        <v>6977</v>
      </c>
      <c r="HO515" s="276" t="s">
        <v>6977</v>
      </c>
      <c r="HP515" s="276" t="s">
        <v>6977</v>
      </c>
      <c r="HQ515" s="276" t="s">
        <v>6977</v>
      </c>
    </row>
    <row r="516" spans="3:225">
      <c r="C516" s="229"/>
      <c r="E516" s="229" t="s">
        <v>7215</v>
      </c>
      <c r="F516" s="235" t="s">
        <v>7322</v>
      </c>
      <c r="G516" s="260" t="s">
        <v>7206</v>
      </c>
      <c r="H516" s="261" t="s">
        <v>7213</v>
      </c>
      <c r="I516" s="276" t="s">
        <v>135</v>
      </c>
      <c r="J516" s="276">
        <v>20.570599999999999</v>
      </c>
      <c r="K516" s="276" t="s">
        <v>135</v>
      </c>
      <c r="L516" s="276" t="s">
        <v>135</v>
      </c>
      <c r="M516" s="276" t="s">
        <v>135</v>
      </c>
      <c r="N516" s="276">
        <v>61.947899999999997</v>
      </c>
      <c r="O516" s="276">
        <v>42.536900000000003</v>
      </c>
      <c r="P516" s="276" t="s">
        <v>135</v>
      </c>
      <c r="Q516" s="276" t="s">
        <v>135</v>
      </c>
      <c r="R516" s="276" t="s">
        <v>135</v>
      </c>
      <c r="S516" s="276">
        <v>36.255699999999997</v>
      </c>
      <c r="T516" s="276" t="s">
        <v>135</v>
      </c>
      <c r="U516" s="276" t="s">
        <v>135</v>
      </c>
      <c r="V516" s="276" t="s">
        <v>135</v>
      </c>
      <c r="W516" s="276">
        <v>139.72290000000001</v>
      </c>
      <c r="X516" s="276" t="s">
        <v>135</v>
      </c>
      <c r="Y516" s="276">
        <v>56.166699999999999</v>
      </c>
      <c r="Z516" s="276" t="s">
        <v>135</v>
      </c>
      <c r="AA516" s="276">
        <v>43.685099999999998</v>
      </c>
      <c r="AB516" s="276" t="s">
        <v>135</v>
      </c>
      <c r="AC516" s="276" t="s">
        <v>135</v>
      </c>
      <c r="AD516" s="276" t="s">
        <v>135</v>
      </c>
      <c r="AE516" s="276">
        <v>29.5168</v>
      </c>
      <c r="AF516" s="276">
        <v>70.022000000000006</v>
      </c>
      <c r="AG516" s="276" t="s">
        <v>135</v>
      </c>
      <c r="AH516" s="276" t="s">
        <v>135</v>
      </c>
      <c r="AI516" s="276" t="s">
        <v>135</v>
      </c>
      <c r="AJ516" s="276">
        <v>28.9543</v>
      </c>
      <c r="AK516" s="276" t="s">
        <v>135</v>
      </c>
      <c r="AL516" s="276">
        <v>99.116799999999998</v>
      </c>
      <c r="AM516" s="276" t="s">
        <v>135</v>
      </c>
      <c r="AN516" s="276">
        <v>46.611899999999999</v>
      </c>
      <c r="AO516" s="276">
        <v>9.7843</v>
      </c>
      <c r="AP516" s="276" t="s">
        <v>135</v>
      </c>
      <c r="AQ516" s="276" t="s">
        <v>135</v>
      </c>
      <c r="AR516" s="276">
        <v>2.5343</v>
      </c>
      <c r="AS516" s="276" t="s">
        <v>135</v>
      </c>
      <c r="AT516" s="276">
        <v>4.7930000000000001</v>
      </c>
      <c r="AU516" s="276" t="s">
        <v>135</v>
      </c>
      <c r="AV516" s="276" t="s">
        <v>135</v>
      </c>
      <c r="AW516" s="276" t="s">
        <v>135</v>
      </c>
      <c r="AX516" s="276" t="s">
        <v>135</v>
      </c>
      <c r="AY516" s="276">
        <v>97.212199999999996</v>
      </c>
      <c r="AZ516" s="276" t="s">
        <v>135</v>
      </c>
      <c r="BA516" s="276">
        <v>0.62749999999999995</v>
      </c>
      <c r="BB516" s="276" t="s">
        <v>135</v>
      </c>
      <c r="BC516" s="276" t="s">
        <v>135</v>
      </c>
      <c r="BD516" s="276" t="s">
        <v>135</v>
      </c>
      <c r="BE516" s="276">
        <v>32.116599999999998</v>
      </c>
      <c r="BF516" s="276" t="s">
        <v>135</v>
      </c>
      <c r="BG516" s="276">
        <v>124.5333</v>
      </c>
      <c r="BH516" s="276" t="s">
        <v>135</v>
      </c>
      <c r="BI516" s="276">
        <v>9.4250000000000007</v>
      </c>
      <c r="BJ516" s="276" t="s">
        <v>135</v>
      </c>
      <c r="BK516" s="276" t="s">
        <v>135</v>
      </c>
      <c r="BL516" s="276" t="s">
        <v>135</v>
      </c>
      <c r="BM516" s="276">
        <v>378.42309999999998</v>
      </c>
      <c r="BN516" s="276">
        <v>37.914499999999997</v>
      </c>
      <c r="BO516" s="276">
        <v>23.568999999999999</v>
      </c>
      <c r="BP516" s="276">
        <v>44.967700000000001</v>
      </c>
      <c r="BQ516" s="276" t="s">
        <v>135</v>
      </c>
      <c r="BR516" s="276">
        <v>10.347200000000001</v>
      </c>
      <c r="BS516" s="276" t="s">
        <v>135</v>
      </c>
      <c r="BT516" s="276" t="s">
        <v>135</v>
      </c>
      <c r="BU516" s="276">
        <v>31.764700000000001</v>
      </c>
      <c r="BV516" s="276">
        <v>46.998699999999999</v>
      </c>
      <c r="BW516" s="276">
        <v>250.3289</v>
      </c>
      <c r="BX516" s="276" t="s">
        <v>135</v>
      </c>
      <c r="BY516" s="276" t="s">
        <v>135</v>
      </c>
      <c r="BZ516" s="276" t="s">
        <v>135</v>
      </c>
      <c r="CA516" s="276" t="s">
        <v>135</v>
      </c>
      <c r="CB516" s="276" t="s">
        <v>135</v>
      </c>
      <c r="CC516" s="276">
        <v>140.74369999999999</v>
      </c>
      <c r="CD516" s="276" t="s">
        <v>135</v>
      </c>
      <c r="CE516" s="276" t="s">
        <v>135</v>
      </c>
      <c r="CF516" s="276" t="s">
        <v>135</v>
      </c>
      <c r="CG516" s="276" t="s">
        <v>135</v>
      </c>
      <c r="CH516" s="276">
        <v>310.5702</v>
      </c>
      <c r="CI516" s="276" t="s">
        <v>135</v>
      </c>
      <c r="CJ516" s="276" t="s">
        <v>135</v>
      </c>
      <c r="CK516" s="276" t="s">
        <v>135</v>
      </c>
      <c r="CL516" s="276" t="s">
        <v>135</v>
      </c>
      <c r="CM516" s="276" t="s">
        <v>135</v>
      </c>
      <c r="CN516" s="276" t="s">
        <v>135</v>
      </c>
      <c r="CO516" s="276" t="s">
        <v>135</v>
      </c>
      <c r="CP516" s="276" t="s">
        <v>135</v>
      </c>
      <c r="CQ516" s="276" t="s">
        <v>135</v>
      </c>
      <c r="CR516" s="276" t="s">
        <v>135</v>
      </c>
      <c r="CS516" s="276">
        <v>68.750799999999998</v>
      </c>
      <c r="CT516" s="276">
        <v>20.277799999999999</v>
      </c>
      <c r="CU516" s="276" t="s">
        <v>135</v>
      </c>
      <c r="CV516" s="276" t="s">
        <v>135</v>
      </c>
      <c r="CW516" s="276">
        <v>12.264099999999999</v>
      </c>
      <c r="CX516" s="276">
        <v>87.943399999999997</v>
      </c>
      <c r="CY516" s="276">
        <v>19.3779</v>
      </c>
      <c r="CZ516" s="276">
        <v>35.695799999999998</v>
      </c>
      <c r="DA516" s="276">
        <v>37.947000000000003</v>
      </c>
      <c r="DB516" s="276">
        <v>112.08750000000001</v>
      </c>
      <c r="DC516" s="276" t="s">
        <v>135</v>
      </c>
      <c r="DD516" s="276" t="s">
        <v>135</v>
      </c>
      <c r="DE516" s="276">
        <v>75.943299999999994</v>
      </c>
      <c r="DF516" s="276">
        <v>119.97190000000001</v>
      </c>
      <c r="DG516" s="276">
        <v>71.499099999999999</v>
      </c>
      <c r="DH516" s="276" t="s">
        <v>135</v>
      </c>
      <c r="DI516" s="276" t="s">
        <v>135</v>
      </c>
      <c r="DJ516" s="276" t="s">
        <v>135</v>
      </c>
      <c r="DK516" s="276">
        <v>281.85230000000001</v>
      </c>
      <c r="DL516" s="276" t="s">
        <v>135</v>
      </c>
      <c r="DM516" s="276" t="s">
        <v>135</v>
      </c>
      <c r="DN516" s="276" t="s">
        <v>135</v>
      </c>
      <c r="DO516" s="276" t="s">
        <v>135</v>
      </c>
      <c r="DP516" s="276">
        <v>63.573500000000003</v>
      </c>
      <c r="DQ516" s="276" t="s">
        <v>135</v>
      </c>
      <c r="DR516" s="276" t="s">
        <v>135</v>
      </c>
      <c r="DS516" s="276">
        <v>72.039599999999993</v>
      </c>
      <c r="DT516" s="276" t="s">
        <v>135</v>
      </c>
      <c r="DU516" s="276" t="s">
        <v>135</v>
      </c>
      <c r="DV516" s="276" t="s">
        <v>135</v>
      </c>
      <c r="DW516" s="276">
        <v>15.324199999999999</v>
      </c>
      <c r="DX516" s="276" t="s">
        <v>135</v>
      </c>
      <c r="DY516" s="276">
        <v>58.859000000000002</v>
      </c>
      <c r="DZ516" s="276" t="s">
        <v>135</v>
      </c>
      <c r="EA516" s="276" t="s">
        <v>135</v>
      </c>
      <c r="EB516" s="276" t="s">
        <v>135</v>
      </c>
      <c r="EC516" s="276" t="s">
        <v>135</v>
      </c>
      <c r="ED516" s="276" t="s">
        <v>135</v>
      </c>
      <c r="EE516" s="276" t="s">
        <v>135</v>
      </c>
      <c r="EF516" s="276" t="s">
        <v>135</v>
      </c>
      <c r="EG516" s="276" t="s">
        <v>135</v>
      </c>
      <c r="EH516" s="276" t="s">
        <v>135</v>
      </c>
      <c r="EI516" s="276" t="s">
        <v>135</v>
      </c>
      <c r="EJ516" s="276" t="s">
        <v>135</v>
      </c>
      <c r="EK516" s="276">
        <v>504.57389999999998</v>
      </c>
      <c r="EL516" s="276">
        <v>17.872299999999999</v>
      </c>
      <c r="EM516" s="276" t="s">
        <v>135</v>
      </c>
      <c r="EN516" s="276" t="s">
        <v>135</v>
      </c>
      <c r="EO516" s="276" t="s">
        <v>135</v>
      </c>
      <c r="EP516" s="276" t="s">
        <v>6977</v>
      </c>
      <c r="EQ516" s="276" t="s">
        <v>6977</v>
      </c>
      <c r="ER516" s="276" t="s">
        <v>6977</v>
      </c>
      <c r="ES516" s="276" t="s">
        <v>6977</v>
      </c>
      <c r="ET516" s="276" t="s">
        <v>6977</v>
      </c>
      <c r="EU516" s="276" t="s">
        <v>6977</v>
      </c>
      <c r="EV516" s="276" t="s">
        <v>6977</v>
      </c>
      <c r="EW516" s="276" t="s">
        <v>6977</v>
      </c>
      <c r="EX516" s="276" t="s">
        <v>6977</v>
      </c>
      <c r="EY516" s="276" t="s">
        <v>6977</v>
      </c>
      <c r="EZ516" s="276" t="s">
        <v>6977</v>
      </c>
      <c r="FA516" s="276" t="s">
        <v>6977</v>
      </c>
      <c r="FB516" s="276" t="s">
        <v>6977</v>
      </c>
      <c r="FC516" s="276" t="s">
        <v>6977</v>
      </c>
      <c r="FD516" s="276" t="s">
        <v>6977</v>
      </c>
      <c r="FE516" s="276" t="s">
        <v>6977</v>
      </c>
      <c r="FF516" s="276" t="s">
        <v>6977</v>
      </c>
      <c r="FG516" s="276" t="s">
        <v>6977</v>
      </c>
      <c r="FH516" s="276" t="s">
        <v>6977</v>
      </c>
      <c r="FI516" s="276" t="s">
        <v>6977</v>
      </c>
      <c r="FJ516" s="276" t="s">
        <v>6977</v>
      </c>
      <c r="FK516" s="276" t="s">
        <v>6977</v>
      </c>
      <c r="FL516" s="276" t="s">
        <v>6977</v>
      </c>
      <c r="FM516" s="276" t="s">
        <v>6977</v>
      </c>
      <c r="FN516" s="276" t="s">
        <v>6977</v>
      </c>
      <c r="FO516" s="276" t="s">
        <v>6977</v>
      </c>
      <c r="FP516" s="276" t="s">
        <v>6977</v>
      </c>
      <c r="FQ516" s="276" t="s">
        <v>6977</v>
      </c>
      <c r="FR516" s="276" t="s">
        <v>6977</v>
      </c>
      <c r="FS516" s="276" t="s">
        <v>6977</v>
      </c>
      <c r="FT516" s="276" t="s">
        <v>6977</v>
      </c>
      <c r="FU516" s="276" t="s">
        <v>6977</v>
      </c>
      <c r="FV516" s="276" t="s">
        <v>6977</v>
      </c>
      <c r="FW516" s="276" t="s">
        <v>6977</v>
      </c>
      <c r="FX516" s="276" t="s">
        <v>6977</v>
      </c>
      <c r="FY516" s="276" t="s">
        <v>6977</v>
      </c>
      <c r="FZ516" s="276" t="s">
        <v>6977</v>
      </c>
      <c r="GA516" s="276" t="s">
        <v>6977</v>
      </c>
      <c r="GB516" s="276" t="s">
        <v>6977</v>
      </c>
      <c r="GC516" s="276" t="s">
        <v>6977</v>
      </c>
      <c r="GD516" s="276" t="s">
        <v>6977</v>
      </c>
      <c r="GE516" s="276" t="s">
        <v>6977</v>
      </c>
      <c r="GF516" s="276" t="s">
        <v>6977</v>
      </c>
      <c r="GG516" s="276" t="s">
        <v>6977</v>
      </c>
      <c r="GH516" s="276" t="s">
        <v>6977</v>
      </c>
      <c r="GI516" s="276" t="s">
        <v>6977</v>
      </c>
      <c r="GJ516" s="276" t="s">
        <v>6977</v>
      </c>
      <c r="GK516" s="276" t="s">
        <v>6977</v>
      </c>
      <c r="GL516" s="276" t="s">
        <v>6977</v>
      </c>
      <c r="GM516" s="276" t="s">
        <v>6977</v>
      </c>
      <c r="GN516" s="276" t="s">
        <v>6977</v>
      </c>
      <c r="GO516" s="276" t="s">
        <v>6977</v>
      </c>
      <c r="GP516" s="276" t="s">
        <v>6977</v>
      </c>
      <c r="GQ516" s="276" t="s">
        <v>6977</v>
      </c>
      <c r="GR516" s="276" t="s">
        <v>6977</v>
      </c>
      <c r="GS516" s="276" t="s">
        <v>6977</v>
      </c>
      <c r="GT516" s="276" t="s">
        <v>6977</v>
      </c>
      <c r="GU516" s="276" t="s">
        <v>6977</v>
      </c>
      <c r="GV516" s="276" t="s">
        <v>6977</v>
      </c>
      <c r="GW516" s="276" t="s">
        <v>6977</v>
      </c>
      <c r="GX516" s="276" t="s">
        <v>6977</v>
      </c>
      <c r="GY516" s="276" t="s">
        <v>6977</v>
      </c>
      <c r="GZ516" s="276" t="s">
        <v>6977</v>
      </c>
      <c r="HA516" s="276" t="s">
        <v>6977</v>
      </c>
      <c r="HB516" s="276" t="s">
        <v>6977</v>
      </c>
      <c r="HC516" s="276" t="s">
        <v>6977</v>
      </c>
      <c r="HD516" s="276" t="s">
        <v>6977</v>
      </c>
      <c r="HE516" s="276" t="s">
        <v>6977</v>
      </c>
      <c r="HF516" s="276" t="s">
        <v>6977</v>
      </c>
      <c r="HG516" s="276" t="s">
        <v>6977</v>
      </c>
      <c r="HH516" s="276" t="s">
        <v>6977</v>
      </c>
      <c r="HI516" s="276" t="s">
        <v>6977</v>
      </c>
      <c r="HJ516" s="276" t="s">
        <v>6977</v>
      </c>
      <c r="HK516" s="276" t="s">
        <v>6977</v>
      </c>
      <c r="HL516" s="276" t="s">
        <v>6977</v>
      </c>
      <c r="HM516" s="276" t="s">
        <v>6977</v>
      </c>
      <c r="HN516" s="276" t="s">
        <v>6977</v>
      </c>
      <c r="HO516" s="276" t="s">
        <v>6977</v>
      </c>
      <c r="HP516" s="276" t="s">
        <v>6977</v>
      </c>
      <c r="HQ516" s="276" t="s">
        <v>6977</v>
      </c>
    </row>
    <row r="517" spans="3:225">
      <c r="C517" s="229"/>
      <c r="E517" s="229" t="s">
        <v>7216</v>
      </c>
      <c r="F517" s="235" t="s">
        <v>7322</v>
      </c>
      <c r="G517" s="260" t="s">
        <v>7206</v>
      </c>
      <c r="H517" s="261" t="s">
        <v>7213</v>
      </c>
      <c r="I517" s="276" t="s">
        <v>135</v>
      </c>
      <c r="J517" s="276">
        <v>18.699100000000001</v>
      </c>
      <c r="K517" s="276" t="s">
        <v>135</v>
      </c>
      <c r="L517" s="276" t="s">
        <v>135</v>
      </c>
      <c r="M517" s="276" t="s">
        <v>135</v>
      </c>
      <c r="N517" s="276">
        <v>17.923200000000001</v>
      </c>
      <c r="O517" s="276">
        <v>36.572200000000002</v>
      </c>
      <c r="P517" s="276" t="s">
        <v>135</v>
      </c>
      <c r="Q517" s="276" t="s">
        <v>135</v>
      </c>
      <c r="R517" s="276" t="s">
        <v>135</v>
      </c>
      <c r="S517" s="276">
        <v>25.7835</v>
      </c>
      <c r="T517" s="276" t="s">
        <v>135</v>
      </c>
      <c r="U517" s="276" t="s">
        <v>135</v>
      </c>
      <c r="V517" s="276" t="s">
        <v>135</v>
      </c>
      <c r="W517" s="276" t="s">
        <v>135</v>
      </c>
      <c r="X517" s="276" t="s">
        <v>135</v>
      </c>
      <c r="Y517" s="276">
        <v>48</v>
      </c>
      <c r="Z517" s="276" t="s">
        <v>135</v>
      </c>
      <c r="AA517" s="276">
        <v>88.250900000000001</v>
      </c>
      <c r="AB517" s="276" t="s">
        <v>135</v>
      </c>
      <c r="AC517" s="276">
        <v>90.980999999999995</v>
      </c>
      <c r="AD517" s="276" t="s">
        <v>135</v>
      </c>
      <c r="AE517" s="276">
        <v>17.787800000000001</v>
      </c>
      <c r="AF517" s="276">
        <v>51.546500000000002</v>
      </c>
      <c r="AG517" s="276" t="s">
        <v>135</v>
      </c>
      <c r="AH517" s="276" t="s">
        <v>135</v>
      </c>
      <c r="AI517" s="276" t="s">
        <v>135</v>
      </c>
      <c r="AJ517" s="276">
        <v>15.9331</v>
      </c>
      <c r="AK517" s="276" t="s">
        <v>135</v>
      </c>
      <c r="AL517" s="276">
        <v>23.020399999999999</v>
      </c>
      <c r="AM517" s="276" t="s">
        <v>135</v>
      </c>
      <c r="AN517" s="276">
        <v>72.973600000000005</v>
      </c>
      <c r="AO517" s="276">
        <v>17.483499999999999</v>
      </c>
      <c r="AP517" s="276" t="s">
        <v>135</v>
      </c>
      <c r="AQ517" s="276">
        <v>27.906400000000001</v>
      </c>
      <c r="AR517" s="276">
        <v>27.817799999999998</v>
      </c>
      <c r="AS517" s="276" t="s">
        <v>135</v>
      </c>
      <c r="AT517" s="276">
        <v>5.0373000000000001</v>
      </c>
      <c r="AU517" s="276" t="s">
        <v>135</v>
      </c>
      <c r="AV517" s="276" t="s">
        <v>135</v>
      </c>
      <c r="AW517" s="276" t="s">
        <v>135</v>
      </c>
      <c r="AX517" s="276" t="s">
        <v>135</v>
      </c>
      <c r="AY517" s="276">
        <v>50.910699999999999</v>
      </c>
      <c r="AZ517" s="276" t="s">
        <v>135</v>
      </c>
      <c r="BA517" s="276" t="s">
        <v>135</v>
      </c>
      <c r="BB517" s="276" t="s">
        <v>135</v>
      </c>
      <c r="BC517" s="276" t="s">
        <v>135</v>
      </c>
      <c r="BD517" s="276" t="s">
        <v>135</v>
      </c>
      <c r="BE517" s="276" t="s">
        <v>135</v>
      </c>
      <c r="BF517" s="276" t="s">
        <v>135</v>
      </c>
      <c r="BG517" s="276">
        <v>30.272100000000002</v>
      </c>
      <c r="BH517" s="276" t="s">
        <v>135</v>
      </c>
      <c r="BI517" s="276">
        <v>14.731199999999999</v>
      </c>
      <c r="BJ517" s="276" t="s">
        <v>135</v>
      </c>
      <c r="BK517" s="276">
        <v>3.9794999999999998</v>
      </c>
      <c r="BL517" s="276" t="s">
        <v>135</v>
      </c>
      <c r="BM517" s="276" t="s">
        <v>135</v>
      </c>
      <c r="BN517" s="276">
        <v>12.7745</v>
      </c>
      <c r="BO517" s="276">
        <v>16.1556</v>
      </c>
      <c r="BP517" s="276">
        <v>37.206299999999999</v>
      </c>
      <c r="BQ517" s="276">
        <v>16.826499999999999</v>
      </c>
      <c r="BR517" s="276">
        <v>16.032399999999999</v>
      </c>
      <c r="BS517" s="276" t="s">
        <v>135</v>
      </c>
      <c r="BT517" s="276" t="s">
        <v>135</v>
      </c>
      <c r="BU517" s="276">
        <v>17.673300000000001</v>
      </c>
      <c r="BV517" s="276">
        <v>35.571599999999997</v>
      </c>
      <c r="BW517" s="276">
        <v>195.13550000000001</v>
      </c>
      <c r="BX517" s="276" t="s">
        <v>135</v>
      </c>
      <c r="BY517" s="276" t="s">
        <v>135</v>
      </c>
      <c r="BZ517" s="276" t="s">
        <v>135</v>
      </c>
      <c r="CA517" s="276" t="s">
        <v>135</v>
      </c>
      <c r="CB517" s="276" t="s">
        <v>135</v>
      </c>
      <c r="CC517" s="276" t="s">
        <v>135</v>
      </c>
      <c r="CD517" s="276" t="s">
        <v>135</v>
      </c>
      <c r="CE517" s="276" t="s">
        <v>135</v>
      </c>
      <c r="CF517" s="276" t="s">
        <v>135</v>
      </c>
      <c r="CG517" s="276" t="s">
        <v>135</v>
      </c>
      <c r="CH517" s="276" t="s">
        <v>135</v>
      </c>
      <c r="CI517" s="276" t="s">
        <v>135</v>
      </c>
      <c r="CJ517" s="276" t="s">
        <v>135</v>
      </c>
      <c r="CK517" s="276" t="s">
        <v>135</v>
      </c>
      <c r="CL517" s="276">
        <v>8.4242000000000008</v>
      </c>
      <c r="CM517" s="276" t="s">
        <v>135</v>
      </c>
      <c r="CN517" s="276" t="s">
        <v>135</v>
      </c>
      <c r="CO517" s="276" t="s">
        <v>135</v>
      </c>
      <c r="CP517" s="276" t="s">
        <v>135</v>
      </c>
      <c r="CQ517" s="276" t="s">
        <v>135</v>
      </c>
      <c r="CR517" s="276" t="s">
        <v>135</v>
      </c>
      <c r="CS517" s="276">
        <v>54.7239</v>
      </c>
      <c r="CT517" s="276">
        <v>66.773200000000003</v>
      </c>
      <c r="CU517" s="276" t="s">
        <v>135</v>
      </c>
      <c r="CV517" s="276" t="s">
        <v>135</v>
      </c>
      <c r="CW517" s="276">
        <v>10.990399999999999</v>
      </c>
      <c r="CX517" s="276" t="s">
        <v>135</v>
      </c>
      <c r="CY517" s="276">
        <v>27.3565</v>
      </c>
      <c r="CZ517" s="276" t="s">
        <v>135</v>
      </c>
      <c r="DA517" s="276">
        <v>28.964199999999998</v>
      </c>
      <c r="DB517" s="276">
        <v>76.758700000000005</v>
      </c>
      <c r="DC517" s="276" t="s">
        <v>135</v>
      </c>
      <c r="DD517" s="276" t="s">
        <v>135</v>
      </c>
      <c r="DE517" s="276">
        <v>45.044499999999999</v>
      </c>
      <c r="DF517" s="276">
        <v>48.0319</v>
      </c>
      <c r="DG517" s="276">
        <v>579.68550000000005</v>
      </c>
      <c r="DH517" s="276" t="s">
        <v>135</v>
      </c>
      <c r="DI517" s="276" t="s">
        <v>135</v>
      </c>
      <c r="DJ517" s="276" t="s">
        <v>135</v>
      </c>
      <c r="DK517" s="276" t="s">
        <v>135</v>
      </c>
      <c r="DL517" s="276" t="s">
        <v>135</v>
      </c>
      <c r="DM517" s="276" t="s">
        <v>135</v>
      </c>
      <c r="DN517" s="276" t="s">
        <v>135</v>
      </c>
      <c r="DO517" s="276" t="s">
        <v>135</v>
      </c>
      <c r="DP517" s="276">
        <v>32.846899999999998</v>
      </c>
      <c r="DQ517" s="276" t="s">
        <v>135</v>
      </c>
      <c r="DR517" s="276" t="s">
        <v>135</v>
      </c>
      <c r="DS517" s="276">
        <v>35.813499999999998</v>
      </c>
      <c r="DT517" s="276" t="s">
        <v>135</v>
      </c>
      <c r="DU517" s="276" t="s">
        <v>135</v>
      </c>
      <c r="DV517" s="276" t="s">
        <v>135</v>
      </c>
      <c r="DW517" s="276">
        <v>11.869199999999999</v>
      </c>
      <c r="DX517" s="276" t="s">
        <v>135</v>
      </c>
      <c r="DY517" s="276">
        <v>13.5288</v>
      </c>
      <c r="DZ517" s="276" t="s">
        <v>135</v>
      </c>
      <c r="EA517" s="276" t="s">
        <v>135</v>
      </c>
      <c r="EB517" s="276" t="s">
        <v>135</v>
      </c>
      <c r="EC517" s="276" t="s">
        <v>135</v>
      </c>
      <c r="ED517" s="276">
        <v>76.515600000000006</v>
      </c>
      <c r="EE517" s="276" t="s">
        <v>135</v>
      </c>
      <c r="EF517" s="276" t="s">
        <v>135</v>
      </c>
      <c r="EG517" s="276" t="s">
        <v>135</v>
      </c>
      <c r="EH517" s="276" t="s">
        <v>135</v>
      </c>
      <c r="EI517" s="276" t="s">
        <v>135</v>
      </c>
      <c r="EJ517" s="276" t="s">
        <v>135</v>
      </c>
      <c r="EK517" s="276" t="s">
        <v>135</v>
      </c>
      <c r="EL517" s="276">
        <v>11.243399999999999</v>
      </c>
      <c r="EM517" s="276" t="s">
        <v>135</v>
      </c>
      <c r="EN517" s="276" t="s">
        <v>135</v>
      </c>
      <c r="EO517" s="276" t="s">
        <v>135</v>
      </c>
      <c r="EP517" s="276" t="s">
        <v>6977</v>
      </c>
      <c r="EQ517" s="276" t="s">
        <v>6977</v>
      </c>
      <c r="ER517" s="276" t="s">
        <v>6977</v>
      </c>
      <c r="ES517" s="276" t="s">
        <v>6977</v>
      </c>
      <c r="ET517" s="276" t="s">
        <v>6977</v>
      </c>
      <c r="EU517" s="276" t="s">
        <v>6977</v>
      </c>
      <c r="EV517" s="276" t="s">
        <v>6977</v>
      </c>
      <c r="EW517" s="276" t="s">
        <v>6977</v>
      </c>
      <c r="EX517" s="276" t="s">
        <v>6977</v>
      </c>
      <c r="EY517" s="276" t="s">
        <v>6977</v>
      </c>
      <c r="EZ517" s="276" t="s">
        <v>6977</v>
      </c>
      <c r="FA517" s="276" t="s">
        <v>6977</v>
      </c>
      <c r="FB517" s="276" t="s">
        <v>6977</v>
      </c>
      <c r="FC517" s="276" t="s">
        <v>6977</v>
      </c>
      <c r="FD517" s="276" t="s">
        <v>6977</v>
      </c>
      <c r="FE517" s="276" t="s">
        <v>6977</v>
      </c>
      <c r="FF517" s="276" t="s">
        <v>6977</v>
      </c>
      <c r="FG517" s="276" t="s">
        <v>6977</v>
      </c>
      <c r="FH517" s="276" t="s">
        <v>6977</v>
      </c>
      <c r="FI517" s="276" t="s">
        <v>6977</v>
      </c>
      <c r="FJ517" s="276" t="s">
        <v>6977</v>
      </c>
      <c r="FK517" s="276" t="s">
        <v>6977</v>
      </c>
      <c r="FL517" s="276" t="s">
        <v>6977</v>
      </c>
      <c r="FM517" s="276" t="s">
        <v>6977</v>
      </c>
      <c r="FN517" s="276" t="s">
        <v>6977</v>
      </c>
      <c r="FO517" s="276" t="s">
        <v>6977</v>
      </c>
      <c r="FP517" s="276" t="s">
        <v>6977</v>
      </c>
      <c r="FQ517" s="276" t="s">
        <v>6977</v>
      </c>
      <c r="FR517" s="276" t="s">
        <v>6977</v>
      </c>
      <c r="FS517" s="276" t="s">
        <v>6977</v>
      </c>
      <c r="FT517" s="276" t="s">
        <v>6977</v>
      </c>
      <c r="FU517" s="276" t="s">
        <v>6977</v>
      </c>
      <c r="FV517" s="276" t="s">
        <v>6977</v>
      </c>
      <c r="FW517" s="276" t="s">
        <v>6977</v>
      </c>
      <c r="FX517" s="276" t="s">
        <v>6977</v>
      </c>
      <c r="FY517" s="276" t="s">
        <v>6977</v>
      </c>
      <c r="FZ517" s="276" t="s">
        <v>6977</v>
      </c>
      <c r="GA517" s="276" t="s">
        <v>6977</v>
      </c>
      <c r="GB517" s="276" t="s">
        <v>6977</v>
      </c>
      <c r="GC517" s="276" t="s">
        <v>6977</v>
      </c>
      <c r="GD517" s="276" t="s">
        <v>6977</v>
      </c>
      <c r="GE517" s="276" t="s">
        <v>6977</v>
      </c>
      <c r="GF517" s="276" t="s">
        <v>6977</v>
      </c>
      <c r="GG517" s="276" t="s">
        <v>6977</v>
      </c>
      <c r="GH517" s="276" t="s">
        <v>6977</v>
      </c>
      <c r="GI517" s="276" t="s">
        <v>6977</v>
      </c>
      <c r="GJ517" s="276" t="s">
        <v>6977</v>
      </c>
      <c r="GK517" s="276" t="s">
        <v>6977</v>
      </c>
      <c r="GL517" s="276" t="s">
        <v>6977</v>
      </c>
      <c r="GM517" s="276" t="s">
        <v>6977</v>
      </c>
      <c r="GN517" s="276" t="s">
        <v>6977</v>
      </c>
      <c r="GO517" s="276" t="s">
        <v>6977</v>
      </c>
      <c r="GP517" s="276" t="s">
        <v>6977</v>
      </c>
      <c r="GQ517" s="276" t="s">
        <v>6977</v>
      </c>
      <c r="GR517" s="276" t="s">
        <v>6977</v>
      </c>
      <c r="GS517" s="276" t="s">
        <v>6977</v>
      </c>
      <c r="GT517" s="276" t="s">
        <v>6977</v>
      </c>
      <c r="GU517" s="276" t="s">
        <v>6977</v>
      </c>
      <c r="GV517" s="276" t="s">
        <v>6977</v>
      </c>
      <c r="GW517" s="276" t="s">
        <v>6977</v>
      </c>
      <c r="GX517" s="276" t="s">
        <v>6977</v>
      </c>
      <c r="GY517" s="276" t="s">
        <v>6977</v>
      </c>
      <c r="GZ517" s="276" t="s">
        <v>6977</v>
      </c>
      <c r="HA517" s="276" t="s">
        <v>6977</v>
      </c>
      <c r="HB517" s="276" t="s">
        <v>6977</v>
      </c>
      <c r="HC517" s="276" t="s">
        <v>6977</v>
      </c>
      <c r="HD517" s="276" t="s">
        <v>6977</v>
      </c>
      <c r="HE517" s="276" t="s">
        <v>6977</v>
      </c>
      <c r="HF517" s="276" t="s">
        <v>6977</v>
      </c>
      <c r="HG517" s="276" t="s">
        <v>6977</v>
      </c>
      <c r="HH517" s="276" t="s">
        <v>6977</v>
      </c>
      <c r="HI517" s="276" t="s">
        <v>6977</v>
      </c>
      <c r="HJ517" s="276" t="s">
        <v>6977</v>
      </c>
      <c r="HK517" s="276" t="s">
        <v>6977</v>
      </c>
      <c r="HL517" s="276" t="s">
        <v>6977</v>
      </c>
      <c r="HM517" s="276" t="s">
        <v>6977</v>
      </c>
      <c r="HN517" s="276" t="s">
        <v>6977</v>
      </c>
      <c r="HO517" s="276" t="s">
        <v>6977</v>
      </c>
      <c r="HP517" s="276" t="s">
        <v>6977</v>
      </c>
      <c r="HQ517" s="276" t="s">
        <v>6977</v>
      </c>
    </row>
    <row r="518" spans="3:225">
      <c r="C518" s="229"/>
      <c r="E518" t="s">
        <v>7217</v>
      </c>
      <c r="F518" s="235" t="s">
        <v>7322</v>
      </c>
      <c r="G518" s="260" t="s">
        <v>7206</v>
      </c>
      <c r="H518" s="261" t="s">
        <v>7213</v>
      </c>
      <c r="I518" s="276" t="s">
        <v>135</v>
      </c>
      <c r="J518" s="276">
        <v>19.1953</v>
      </c>
      <c r="K518" s="276" t="s">
        <v>135</v>
      </c>
      <c r="L518" s="276" t="s">
        <v>135</v>
      </c>
      <c r="M518" s="276" t="s">
        <v>135</v>
      </c>
      <c r="N518" s="276">
        <v>20.0947</v>
      </c>
      <c r="O518" s="276">
        <v>37.329700000000003</v>
      </c>
      <c r="P518" s="276" t="s">
        <v>135</v>
      </c>
      <c r="Q518" s="276" t="s">
        <v>135</v>
      </c>
      <c r="R518" s="276" t="s">
        <v>135</v>
      </c>
      <c r="S518" s="276">
        <v>28.6417</v>
      </c>
      <c r="T518" s="276" t="s">
        <v>135</v>
      </c>
      <c r="U518" s="276" t="s">
        <v>135</v>
      </c>
      <c r="V518" s="276" t="s">
        <v>135</v>
      </c>
      <c r="W518" s="276" t="s">
        <v>135</v>
      </c>
      <c r="X518" s="276" t="s">
        <v>135</v>
      </c>
      <c r="Y518" s="276">
        <v>44.722200000000001</v>
      </c>
      <c r="Z518" s="276" t="s">
        <v>135</v>
      </c>
      <c r="AA518" s="276">
        <v>77.1661</v>
      </c>
      <c r="AB518" s="276" t="s">
        <v>135</v>
      </c>
      <c r="AC518" s="276" t="s">
        <v>135</v>
      </c>
      <c r="AD518" s="276" t="s">
        <v>135</v>
      </c>
      <c r="AE518" s="276">
        <v>14.8713</v>
      </c>
      <c r="AF518" s="276">
        <v>37.39</v>
      </c>
      <c r="AG518" s="276" t="s">
        <v>135</v>
      </c>
      <c r="AH518" s="276" t="s">
        <v>135</v>
      </c>
      <c r="AI518" s="276" t="s">
        <v>135</v>
      </c>
      <c r="AJ518" s="276">
        <v>16.925999999999998</v>
      </c>
      <c r="AK518" s="276" t="s">
        <v>135</v>
      </c>
      <c r="AL518" s="276">
        <v>23.8369</v>
      </c>
      <c r="AM518" s="276" t="s">
        <v>135</v>
      </c>
      <c r="AN518" s="276">
        <v>68.492099999999994</v>
      </c>
      <c r="AO518" s="276">
        <v>18.211200000000002</v>
      </c>
      <c r="AP518" s="276" t="s">
        <v>135</v>
      </c>
      <c r="AQ518" s="276">
        <v>28.648599999999998</v>
      </c>
      <c r="AR518" s="276">
        <v>30.481400000000001</v>
      </c>
      <c r="AS518" s="276" t="s">
        <v>135</v>
      </c>
      <c r="AT518" s="276">
        <v>6.2119999999999997</v>
      </c>
      <c r="AU518" s="276" t="s">
        <v>135</v>
      </c>
      <c r="AV518" s="276" t="s">
        <v>135</v>
      </c>
      <c r="AW518" s="276" t="s">
        <v>135</v>
      </c>
      <c r="AX518" s="276" t="s">
        <v>135</v>
      </c>
      <c r="AY518" s="276">
        <v>45.669899999999998</v>
      </c>
      <c r="AZ518" s="276" t="s">
        <v>135</v>
      </c>
      <c r="BA518" s="276" t="s">
        <v>135</v>
      </c>
      <c r="BB518" s="276" t="s">
        <v>135</v>
      </c>
      <c r="BC518" s="276" t="s">
        <v>135</v>
      </c>
      <c r="BD518" s="276" t="s">
        <v>135</v>
      </c>
      <c r="BE518" s="276">
        <v>137.7972</v>
      </c>
      <c r="BF518" s="276" t="s">
        <v>135</v>
      </c>
      <c r="BG518" s="276">
        <v>53.188099999999999</v>
      </c>
      <c r="BH518" s="276" t="s">
        <v>135</v>
      </c>
      <c r="BI518" s="276">
        <v>12.7563</v>
      </c>
      <c r="BJ518" s="276" t="s">
        <v>135</v>
      </c>
      <c r="BK518" s="276">
        <v>5.0856000000000003</v>
      </c>
      <c r="BL518" s="276" t="s">
        <v>135</v>
      </c>
      <c r="BM518" s="276" t="s">
        <v>135</v>
      </c>
      <c r="BN518" s="276">
        <v>17.445399999999999</v>
      </c>
      <c r="BO518" s="276">
        <v>13.686</v>
      </c>
      <c r="BP518" s="276">
        <v>35.147199999999998</v>
      </c>
      <c r="BQ518" s="276">
        <v>43.457500000000003</v>
      </c>
      <c r="BR518" s="276">
        <v>25.796099999999999</v>
      </c>
      <c r="BS518" s="276" t="s">
        <v>135</v>
      </c>
      <c r="BT518" s="276" t="s">
        <v>135</v>
      </c>
      <c r="BU518" s="276">
        <v>20.348299999999998</v>
      </c>
      <c r="BV518" s="276">
        <v>37.497100000000003</v>
      </c>
      <c r="BW518" s="276">
        <v>371.9683</v>
      </c>
      <c r="BX518" s="276" t="s">
        <v>135</v>
      </c>
      <c r="BY518" s="276" t="s">
        <v>135</v>
      </c>
      <c r="BZ518" s="276" t="s">
        <v>135</v>
      </c>
      <c r="CA518" s="276" t="s">
        <v>135</v>
      </c>
      <c r="CB518" s="276" t="s">
        <v>135</v>
      </c>
      <c r="CC518" s="276">
        <v>961.35140000000001</v>
      </c>
      <c r="CD518" s="276">
        <v>91.185400000000001</v>
      </c>
      <c r="CE518" s="276" t="s">
        <v>135</v>
      </c>
      <c r="CF518" s="276" t="s">
        <v>135</v>
      </c>
      <c r="CG518" s="276" t="s">
        <v>135</v>
      </c>
      <c r="CH518" s="276">
        <v>364.24529999999999</v>
      </c>
      <c r="CI518" s="276" t="s">
        <v>135</v>
      </c>
      <c r="CJ518" s="276" t="s">
        <v>135</v>
      </c>
      <c r="CK518" s="276" t="s">
        <v>135</v>
      </c>
      <c r="CL518" s="276">
        <v>9.8097999999999992</v>
      </c>
      <c r="CM518" s="276" t="s">
        <v>135</v>
      </c>
      <c r="CN518" s="276" t="s">
        <v>135</v>
      </c>
      <c r="CO518" s="276">
        <v>216</v>
      </c>
      <c r="CP518" s="276" t="s">
        <v>135</v>
      </c>
      <c r="CQ518" s="276" t="s">
        <v>135</v>
      </c>
      <c r="CR518" s="276" t="s">
        <v>135</v>
      </c>
      <c r="CS518" s="276">
        <v>52.442700000000002</v>
      </c>
      <c r="CT518" s="276">
        <v>94.936800000000005</v>
      </c>
      <c r="CU518" s="276" t="s">
        <v>135</v>
      </c>
      <c r="CV518" s="276" t="s">
        <v>135</v>
      </c>
      <c r="CW518" s="276">
        <v>11.336399999999999</v>
      </c>
      <c r="CX518" s="276" t="s">
        <v>135</v>
      </c>
      <c r="CY518" s="276">
        <v>34.046199999999999</v>
      </c>
      <c r="CZ518" s="276" t="s">
        <v>135</v>
      </c>
      <c r="DA518" s="276">
        <v>44.908700000000003</v>
      </c>
      <c r="DB518" s="276">
        <v>88.543999999999997</v>
      </c>
      <c r="DC518" s="276" t="s">
        <v>135</v>
      </c>
      <c r="DD518" s="276" t="s">
        <v>135</v>
      </c>
      <c r="DE518" s="276">
        <v>29.447099999999999</v>
      </c>
      <c r="DF518" s="276">
        <v>56.396500000000003</v>
      </c>
      <c r="DG518" s="276" t="s">
        <v>135</v>
      </c>
      <c r="DH518" s="276" t="s">
        <v>135</v>
      </c>
      <c r="DI518" s="276" t="s">
        <v>135</v>
      </c>
      <c r="DJ518" s="276" t="s">
        <v>135</v>
      </c>
      <c r="DK518" s="276" t="s">
        <v>135</v>
      </c>
      <c r="DL518" s="276" t="s">
        <v>135</v>
      </c>
      <c r="DM518" s="276" t="s">
        <v>135</v>
      </c>
      <c r="DN518" s="276" t="s">
        <v>135</v>
      </c>
      <c r="DO518" s="276" t="s">
        <v>135</v>
      </c>
      <c r="DP518" s="276">
        <v>39.357500000000002</v>
      </c>
      <c r="DQ518" s="276" t="s">
        <v>135</v>
      </c>
      <c r="DR518" s="276" t="s">
        <v>135</v>
      </c>
      <c r="DS518" s="276">
        <v>55.728000000000002</v>
      </c>
      <c r="DT518" s="276" t="s">
        <v>135</v>
      </c>
      <c r="DU518" s="276" t="s">
        <v>135</v>
      </c>
      <c r="DV518" s="276" t="s">
        <v>135</v>
      </c>
      <c r="DW518" s="276">
        <v>12.3543</v>
      </c>
      <c r="DX518" s="276" t="s">
        <v>135</v>
      </c>
      <c r="DY518" s="276">
        <v>15.4938</v>
      </c>
      <c r="DZ518" s="276" t="s">
        <v>135</v>
      </c>
      <c r="EA518" s="276" t="s">
        <v>135</v>
      </c>
      <c r="EB518" s="276" t="s">
        <v>135</v>
      </c>
      <c r="EC518" s="276" t="s">
        <v>135</v>
      </c>
      <c r="ED518" s="276">
        <v>69.080500000000001</v>
      </c>
      <c r="EE518" s="276" t="s">
        <v>135</v>
      </c>
      <c r="EF518" s="276" t="s">
        <v>135</v>
      </c>
      <c r="EG518" s="276" t="s">
        <v>135</v>
      </c>
      <c r="EH518" s="276" t="s">
        <v>135</v>
      </c>
      <c r="EI518" s="276" t="s">
        <v>135</v>
      </c>
      <c r="EJ518" s="276" t="s">
        <v>135</v>
      </c>
      <c r="EK518" s="276" t="s">
        <v>135</v>
      </c>
      <c r="EL518" s="276">
        <v>11.338800000000001</v>
      </c>
      <c r="EM518" s="276" t="s">
        <v>135</v>
      </c>
      <c r="EN518" s="276" t="s">
        <v>135</v>
      </c>
      <c r="EO518" s="276" t="s">
        <v>135</v>
      </c>
      <c r="EP518" s="276" t="s">
        <v>6977</v>
      </c>
      <c r="EQ518" s="276" t="s">
        <v>6977</v>
      </c>
      <c r="ER518" s="276" t="s">
        <v>6977</v>
      </c>
      <c r="ES518" s="276" t="s">
        <v>6977</v>
      </c>
      <c r="ET518" s="276" t="s">
        <v>6977</v>
      </c>
      <c r="EU518" s="276" t="s">
        <v>6977</v>
      </c>
      <c r="EV518" s="276" t="s">
        <v>6977</v>
      </c>
      <c r="EW518" s="276" t="s">
        <v>6977</v>
      </c>
      <c r="EX518" s="276" t="s">
        <v>6977</v>
      </c>
      <c r="EY518" s="276" t="s">
        <v>6977</v>
      </c>
      <c r="EZ518" s="276" t="s">
        <v>6977</v>
      </c>
      <c r="FA518" s="276" t="s">
        <v>6977</v>
      </c>
      <c r="FB518" s="276" t="s">
        <v>6977</v>
      </c>
      <c r="FC518" s="276" t="s">
        <v>6977</v>
      </c>
      <c r="FD518" s="276" t="s">
        <v>6977</v>
      </c>
      <c r="FE518" s="276" t="s">
        <v>6977</v>
      </c>
      <c r="FF518" s="276" t="s">
        <v>6977</v>
      </c>
      <c r="FG518" s="276" t="s">
        <v>6977</v>
      </c>
      <c r="FH518" s="276" t="s">
        <v>6977</v>
      </c>
      <c r="FI518" s="276" t="s">
        <v>6977</v>
      </c>
      <c r="FJ518" s="276" t="s">
        <v>6977</v>
      </c>
      <c r="FK518" s="276" t="s">
        <v>6977</v>
      </c>
      <c r="FL518" s="276" t="s">
        <v>6977</v>
      </c>
      <c r="FM518" s="276" t="s">
        <v>6977</v>
      </c>
      <c r="FN518" s="276" t="s">
        <v>6977</v>
      </c>
      <c r="FO518" s="276" t="s">
        <v>6977</v>
      </c>
      <c r="FP518" s="276" t="s">
        <v>6977</v>
      </c>
      <c r="FQ518" s="276" t="s">
        <v>6977</v>
      </c>
      <c r="FR518" s="276" t="s">
        <v>6977</v>
      </c>
      <c r="FS518" s="276" t="s">
        <v>6977</v>
      </c>
      <c r="FT518" s="276" t="s">
        <v>6977</v>
      </c>
      <c r="FU518" s="276" t="s">
        <v>6977</v>
      </c>
      <c r="FV518" s="276" t="s">
        <v>6977</v>
      </c>
      <c r="FW518" s="276" t="s">
        <v>6977</v>
      </c>
      <c r="FX518" s="276" t="s">
        <v>6977</v>
      </c>
      <c r="FY518" s="276" t="s">
        <v>6977</v>
      </c>
      <c r="FZ518" s="276" t="s">
        <v>6977</v>
      </c>
      <c r="GA518" s="276" t="s">
        <v>6977</v>
      </c>
      <c r="GB518" s="276" t="s">
        <v>6977</v>
      </c>
      <c r="GC518" s="276" t="s">
        <v>6977</v>
      </c>
      <c r="GD518" s="276" t="s">
        <v>6977</v>
      </c>
      <c r="GE518" s="276" t="s">
        <v>6977</v>
      </c>
      <c r="GF518" s="276" t="s">
        <v>6977</v>
      </c>
      <c r="GG518" s="276" t="s">
        <v>6977</v>
      </c>
      <c r="GH518" s="276" t="s">
        <v>6977</v>
      </c>
      <c r="GI518" s="276" t="s">
        <v>6977</v>
      </c>
      <c r="GJ518" s="276" t="s">
        <v>6977</v>
      </c>
      <c r="GK518" s="276" t="s">
        <v>6977</v>
      </c>
      <c r="GL518" s="276" t="s">
        <v>6977</v>
      </c>
      <c r="GM518" s="276" t="s">
        <v>6977</v>
      </c>
      <c r="GN518" s="276" t="s">
        <v>6977</v>
      </c>
      <c r="GO518" s="276" t="s">
        <v>6977</v>
      </c>
      <c r="GP518" s="276" t="s">
        <v>6977</v>
      </c>
      <c r="GQ518" s="276" t="s">
        <v>6977</v>
      </c>
      <c r="GR518" s="276" t="s">
        <v>6977</v>
      </c>
      <c r="GS518" s="276" t="s">
        <v>6977</v>
      </c>
      <c r="GT518" s="276" t="s">
        <v>6977</v>
      </c>
      <c r="GU518" s="276" t="s">
        <v>6977</v>
      </c>
      <c r="GV518" s="276" t="s">
        <v>6977</v>
      </c>
      <c r="GW518" s="276" t="s">
        <v>6977</v>
      </c>
      <c r="GX518" s="276" t="s">
        <v>6977</v>
      </c>
      <c r="GY518" s="276" t="s">
        <v>6977</v>
      </c>
      <c r="GZ518" s="276" t="s">
        <v>6977</v>
      </c>
      <c r="HA518" s="276" t="s">
        <v>6977</v>
      </c>
      <c r="HB518" s="276" t="s">
        <v>6977</v>
      </c>
      <c r="HC518" s="276" t="s">
        <v>6977</v>
      </c>
      <c r="HD518" s="276" t="s">
        <v>6977</v>
      </c>
      <c r="HE518" s="276" t="s">
        <v>6977</v>
      </c>
      <c r="HF518" s="276" t="s">
        <v>6977</v>
      </c>
      <c r="HG518" s="276" t="s">
        <v>6977</v>
      </c>
      <c r="HH518" s="276" t="s">
        <v>6977</v>
      </c>
      <c r="HI518" s="276" t="s">
        <v>6977</v>
      </c>
      <c r="HJ518" s="276" t="s">
        <v>6977</v>
      </c>
      <c r="HK518" s="276" t="s">
        <v>6977</v>
      </c>
      <c r="HL518" s="276" t="s">
        <v>6977</v>
      </c>
      <c r="HM518" s="276" t="s">
        <v>6977</v>
      </c>
      <c r="HN518" s="276" t="s">
        <v>6977</v>
      </c>
      <c r="HO518" s="276" t="s">
        <v>6977</v>
      </c>
      <c r="HP518" s="276" t="s">
        <v>6977</v>
      </c>
      <c r="HQ518" s="276" t="s">
        <v>6977</v>
      </c>
    </row>
    <row r="519" spans="3:225">
      <c r="C519" s="229"/>
      <c r="E519" s="229" t="s">
        <v>7258</v>
      </c>
      <c r="F519" s="235" t="s">
        <v>7323</v>
      </c>
      <c r="G519" s="260" t="s">
        <v>6824</v>
      </c>
      <c r="H519" s="261" t="s">
        <v>7260</v>
      </c>
      <c r="I519" s="276" t="s">
        <v>135</v>
      </c>
      <c r="J519" s="276">
        <v>17.231434751261716</v>
      </c>
      <c r="K519" s="276" t="s">
        <v>135</v>
      </c>
      <c r="L519" s="276" t="s">
        <v>135</v>
      </c>
      <c r="M519" s="276" t="s">
        <v>135</v>
      </c>
      <c r="N519" s="276">
        <v>15.284319356691555</v>
      </c>
      <c r="O519" s="276">
        <v>16.718945176960442</v>
      </c>
      <c r="P519" s="276" t="s">
        <v>135</v>
      </c>
      <c r="Q519" s="276" t="s">
        <v>135</v>
      </c>
      <c r="R519" s="276" t="s">
        <v>135</v>
      </c>
      <c r="S519" s="276" t="s">
        <v>135</v>
      </c>
      <c r="T519" s="276" t="s">
        <v>135</v>
      </c>
      <c r="U519" s="276" t="s">
        <v>135</v>
      </c>
      <c r="V519" s="276" t="s">
        <v>135</v>
      </c>
      <c r="W519" s="276" t="s">
        <v>135</v>
      </c>
      <c r="X519" s="276">
        <v>78.399999999999991</v>
      </c>
      <c r="Y519" s="276">
        <v>41.565217391304351</v>
      </c>
      <c r="Z519" s="276" t="s">
        <v>135</v>
      </c>
      <c r="AA519" s="276">
        <v>80.496290611409563</v>
      </c>
      <c r="AB519" s="276" t="s">
        <v>135</v>
      </c>
      <c r="AC519" s="276" t="s">
        <v>135</v>
      </c>
      <c r="AD519" s="276" t="s">
        <v>135</v>
      </c>
      <c r="AE519" s="276" t="s">
        <v>135</v>
      </c>
      <c r="AF519" s="276">
        <v>31.296296296296298</v>
      </c>
      <c r="AG519" s="276">
        <v>95.818181818181813</v>
      </c>
      <c r="AH519" s="276" t="s">
        <v>135</v>
      </c>
      <c r="AI519" s="276" t="s">
        <v>135</v>
      </c>
      <c r="AJ519" s="276" t="s">
        <v>135</v>
      </c>
      <c r="AK519" s="276" t="s">
        <v>135</v>
      </c>
      <c r="AL519" s="276" t="s">
        <v>135</v>
      </c>
      <c r="AM519" s="276" t="s">
        <v>135</v>
      </c>
      <c r="AN519" s="276" t="s">
        <v>135</v>
      </c>
      <c r="AO519" s="276" t="s">
        <v>135</v>
      </c>
      <c r="AP519" s="276" t="s">
        <v>135</v>
      </c>
      <c r="AQ519" s="276">
        <v>45.493902439024389</v>
      </c>
      <c r="AR519" s="276" t="s">
        <v>135</v>
      </c>
      <c r="AS519" s="276" t="s">
        <v>135</v>
      </c>
      <c r="AT519" s="276" t="s">
        <v>135</v>
      </c>
      <c r="AU519" s="276" t="s">
        <v>135</v>
      </c>
      <c r="AV519" s="276" t="s">
        <v>135</v>
      </c>
      <c r="AW519" s="276" t="s">
        <v>135</v>
      </c>
      <c r="AX519" s="276" t="s">
        <v>135</v>
      </c>
      <c r="AY519" s="276">
        <v>33.325942350332589</v>
      </c>
      <c r="AZ519" s="276" t="s">
        <v>135</v>
      </c>
      <c r="BA519" s="276" t="s">
        <v>135</v>
      </c>
      <c r="BB519" s="276" t="s">
        <v>135</v>
      </c>
      <c r="BC519" s="276" t="s">
        <v>135</v>
      </c>
      <c r="BD519" s="276" t="s">
        <v>135</v>
      </c>
      <c r="BE519" s="276" t="s">
        <v>135</v>
      </c>
      <c r="BF519" s="276" t="s">
        <v>135</v>
      </c>
      <c r="BG519" s="276">
        <v>32.512647554806072</v>
      </c>
      <c r="BH519" s="276" t="s">
        <v>135</v>
      </c>
      <c r="BI519" s="276" t="s">
        <v>135</v>
      </c>
      <c r="BJ519" s="276" t="s">
        <v>135</v>
      </c>
      <c r="BK519" s="276" t="s">
        <v>135</v>
      </c>
      <c r="BL519" s="276" t="s">
        <v>135</v>
      </c>
      <c r="BM519" s="276">
        <v>794.62311557788939</v>
      </c>
      <c r="BN519" s="276" t="s">
        <v>135</v>
      </c>
      <c r="BO519" s="276" t="s">
        <v>135</v>
      </c>
      <c r="BP519" s="276">
        <v>39.076923076923073</v>
      </c>
      <c r="BQ519" s="276" t="s">
        <v>135</v>
      </c>
      <c r="BR519" s="276" t="s">
        <v>135</v>
      </c>
      <c r="BS519" s="276" t="s">
        <v>135</v>
      </c>
      <c r="BT519" s="276" t="s">
        <v>135</v>
      </c>
      <c r="BU519" s="276" t="s">
        <v>135</v>
      </c>
      <c r="BV519" s="276">
        <v>25.270394133822183</v>
      </c>
      <c r="BW519" s="276" t="s">
        <v>135</v>
      </c>
      <c r="BX519" s="276" t="s">
        <v>135</v>
      </c>
      <c r="BY519" s="276" t="s">
        <v>135</v>
      </c>
      <c r="BZ519" s="276" t="s">
        <v>135</v>
      </c>
      <c r="CA519" s="276" t="s">
        <v>135</v>
      </c>
      <c r="CB519" s="276" t="s">
        <v>135</v>
      </c>
      <c r="CC519" s="276">
        <v>110.36706349206349</v>
      </c>
      <c r="CD519" s="276" t="s">
        <v>135</v>
      </c>
      <c r="CE519" s="276" t="s">
        <v>135</v>
      </c>
      <c r="CF519" s="276" t="s">
        <v>135</v>
      </c>
      <c r="CG519" s="276" t="s">
        <v>135</v>
      </c>
      <c r="CH519" s="276" t="s">
        <v>135</v>
      </c>
      <c r="CI519" s="276" t="s">
        <v>135</v>
      </c>
      <c r="CJ519" s="276" t="s">
        <v>135</v>
      </c>
      <c r="CK519" s="276" t="s">
        <v>135</v>
      </c>
      <c r="CL519" s="276" t="s">
        <v>135</v>
      </c>
      <c r="CM519" s="276" t="s">
        <v>135</v>
      </c>
      <c r="CN519" s="276" t="s">
        <v>135</v>
      </c>
      <c r="CO519" s="276" t="s">
        <v>135</v>
      </c>
      <c r="CP519" s="276" t="s">
        <v>135</v>
      </c>
      <c r="CQ519" s="276" t="s">
        <v>135</v>
      </c>
      <c r="CR519" s="276" t="s">
        <v>135</v>
      </c>
      <c r="CS519" s="276">
        <v>46.309111880046132</v>
      </c>
      <c r="CT519" s="276" t="s">
        <v>135</v>
      </c>
      <c r="CU519" s="276">
        <v>262.09876543209879</v>
      </c>
      <c r="CV519" s="276">
        <v>22.208579819173302</v>
      </c>
      <c r="CW519" s="276" t="s">
        <v>135</v>
      </c>
      <c r="CX519" s="276" t="s">
        <v>135</v>
      </c>
      <c r="CY519" s="276" t="s">
        <v>135</v>
      </c>
      <c r="CZ519" s="276" t="s">
        <v>135</v>
      </c>
      <c r="DA519" s="276" t="s">
        <v>135</v>
      </c>
      <c r="DB519" s="276" t="s">
        <v>135</v>
      </c>
      <c r="DC519" s="276" t="s">
        <v>135</v>
      </c>
      <c r="DD519" s="276" t="s">
        <v>135</v>
      </c>
      <c r="DE519" s="276">
        <v>27.246200607902736</v>
      </c>
      <c r="DF519" s="276">
        <v>33.979166666666664</v>
      </c>
      <c r="DG519" s="276" t="s">
        <v>135</v>
      </c>
      <c r="DH519" s="276" t="s">
        <v>135</v>
      </c>
      <c r="DI519" s="276" t="s">
        <v>135</v>
      </c>
      <c r="DJ519" s="276">
        <v>24.285714285714288</v>
      </c>
      <c r="DK519" s="276" t="s">
        <v>135</v>
      </c>
      <c r="DL519" s="276" t="s">
        <v>135</v>
      </c>
      <c r="DM519" s="276">
        <v>158.05111821086263</v>
      </c>
      <c r="DN519" s="276" t="s">
        <v>135</v>
      </c>
      <c r="DO519" s="276">
        <v>89.870689655172413</v>
      </c>
      <c r="DP519" s="276" t="s">
        <v>135</v>
      </c>
      <c r="DQ519" s="276" t="s">
        <v>135</v>
      </c>
      <c r="DR519" s="276" t="s">
        <v>135</v>
      </c>
      <c r="DS519" s="276">
        <v>2.1445614035087717</v>
      </c>
      <c r="DT519" s="276" t="s">
        <v>135</v>
      </c>
      <c r="DU519" s="276" t="s">
        <v>135</v>
      </c>
      <c r="DV519" s="276">
        <v>324.16809605488857</v>
      </c>
      <c r="DW519" s="276" t="s">
        <v>135</v>
      </c>
      <c r="DX519" s="276" t="s">
        <v>135</v>
      </c>
      <c r="DY519" s="276" t="s">
        <v>135</v>
      </c>
      <c r="DZ519" s="276" t="s">
        <v>135</v>
      </c>
      <c r="EA519" s="276" t="s">
        <v>135</v>
      </c>
      <c r="EB519" s="276" t="s">
        <v>135</v>
      </c>
      <c r="EC519" s="276" t="s">
        <v>135</v>
      </c>
      <c r="ED519" s="276" t="s">
        <v>135</v>
      </c>
      <c r="EE519" s="276" t="s">
        <v>135</v>
      </c>
      <c r="EF519" s="276" t="s">
        <v>135</v>
      </c>
      <c r="EG519" s="276" t="s">
        <v>135</v>
      </c>
      <c r="EH519" s="276">
        <v>24.444444444444443</v>
      </c>
      <c r="EI519" s="276" t="s">
        <v>135</v>
      </c>
      <c r="EJ519" s="276" t="s">
        <v>135</v>
      </c>
      <c r="EK519" s="276" t="s">
        <v>135</v>
      </c>
      <c r="EL519" s="276" t="s">
        <v>135</v>
      </c>
      <c r="EM519" s="276">
        <v>24.129752860027136</v>
      </c>
      <c r="EN519" s="276" t="s">
        <v>135</v>
      </c>
      <c r="EO519" s="276" t="s">
        <v>135</v>
      </c>
      <c r="EP519" s="276" t="s">
        <v>6977</v>
      </c>
      <c r="EQ519" s="276" t="s">
        <v>6977</v>
      </c>
      <c r="ER519" s="276" t="s">
        <v>6977</v>
      </c>
      <c r="ES519" s="276" t="s">
        <v>6977</v>
      </c>
      <c r="ET519" s="276" t="s">
        <v>6977</v>
      </c>
      <c r="EU519" s="276" t="s">
        <v>6977</v>
      </c>
      <c r="EV519" s="276" t="s">
        <v>6977</v>
      </c>
      <c r="EW519" s="276" t="s">
        <v>6977</v>
      </c>
      <c r="EX519" s="276" t="s">
        <v>6977</v>
      </c>
      <c r="EY519" s="276" t="s">
        <v>6977</v>
      </c>
      <c r="EZ519" s="276" t="s">
        <v>6977</v>
      </c>
      <c r="FA519" s="276" t="s">
        <v>6977</v>
      </c>
      <c r="FB519" s="276" t="s">
        <v>6977</v>
      </c>
      <c r="FC519" s="276" t="s">
        <v>6977</v>
      </c>
      <c r="FD519" s="276" t="s">
        <v>6977</v>
      </c>
      <c r="FE519" s="276" t="s">
        <v>6977</v>
      </c>
      <c r="FF519" s="276" t="s">
        <v>6977</v>
      </c>
      <c r="FG519" s="276" t="s">
        <v>6977</v>
      </c>
      <c r="FH519" s="276" t="s">
        <v>6977</v>
      </c>
      <c r="FI519" s="276" t="s">
        <v>6977</v>
      </c>
      <c r="FJ519" s="276" t="s">
        <v>6977</v>
      </c>
      <c r="FK519" s="276" t="s">
        <v>6977</v>
      </c>
      <c r="FL519" s="276" t="s">
        <v>6977</v>
      </c>
      <c r="FM519" s="276" t="s">
        <v>6977</v>
      </c>
      <c r="FN519" s="276" t="s">
        <v>6977</v>
      </c>
      <c r="FO519" s="276" t="s">
        <v>6977</v>
      </c>
      <c r="FP519" s="276" t="s">
        <v>6977</v>
      </c>
      <c r="FQ519" s="276" t="s">
        <v>6977</v>
      </c>
      <c r="FR519" s="276" t="s">
        <v>6977</v>
      </c>
      <c r="FS519" s="276" t="s">
        <v>6977</v>
      </c>
      <c r="FT519" s="276" t="s">
        <v>6977</v>
      </c>
      <c r="FU519" s="276" t="s">
        <v>6977</v>
      </c>
      <c r="FV519" s="276" t="s">
        <v>6977</v>
      </c>
      <c r="FW519" s="276" t="s">
        <v>6977</v>
      </c>
      <c r="FX519" s="276" t="s">
        <v>6977</v>
      </c>
      <c r="FY519" s="276" t="s">
        <v>6977</v>
      </c>
      <c r="FZ519" s="276" t="s">
        <v>6977</v>
      </c>
      <c r="GA519" s="276" t="s">
        <v>6977</v>
      </c>
      <c r="GB519" s="276" t="s">
        <v>6977</v>
      </c>
      <c r="GC519" s="276" t="s">
        <v>6977</v>
      </c>
      <c r="GD519" s="276" t="s">
        <v>6977</v>
      </c>
      <c r="GE519" s="276" t="s">
        <v>6977</v>
      </c>
      <c r="GF519" s="276" t="s">
        <v>6977</v>
      </c>
      <c r="GG519" s="276" t="s">
        <v>6977</v>
      </c>
      <c r="GH519" s="276" t="s">
        <v>6977</v>
      </c>
      <c r="GI519" s="276" t="s">
        <v>6977</v>
      </c>
      <c r="GJ519" s="276" t="s">
        <v>6977</v>
      </c>
      <c r="GK519" s="276" t="s">
        <v>6977</v>
      </c>
      <c r="GL519" s="276" t="s">
        <v>6977</v>
      </c>
      <c r="GM519" s="276" t="s">
        <v>6977</v>
      </c>
      <c r="GN519" s="276" t="s">
        <v>6977</v>
      </c>
      <c r="GO519" s="276" t="s">
        <v>6977</v>
      </c>
      <c r="GP519" s="276" t="s">
        <v>6977</v>
      </c>
      <c r="GQ519" s="276" t="s">
        <v>6977</v>
      </c>
      <c r="GR519" s="276" t="s">
        <v>6977</v>
      </c>
      <c r="GS519" s="276" t="s">
        <v>6977</v>
      </c>
      <c r="GT519" s="276" t="s">
        <v>6977</v>
      </c>
      <c r="GU519" s="276" t="s">
        <v>6977</v>
      </c>
      <c r="GV519" s="276" t="s">
        <v>6977</v>
      </c>
      <c r="GW519" s="276" t="s">
        <v>6977</v>
      </c>
      <c r="GX519" s="276" t="s">
        <v>6977</v>
      </c>
      <c r="GY519" s="276" t="s">
        <v>6977</v>
      </c>
      <c r="GZ519" s="276" t="s">
        <v>6977</v>
      </c>
      <c r="HA519" s="276" t="s">
        <v>6977</v>
      </c>
      <c r="HB519" s="276" t="s">
        <v>6977</v>
      </c>
      <c r="HC519" s="276" t="s">
        <v>6977</v>
      </c>
      <c r="HD519" s="276" t="s">
        <v>6977</v>
      </c>
      <c r="HE519" s="276" t="s">
        <v>6977</v>
      </c>
      <c r="HF519" s="276" t="s">
        <v>6977</v>
      </c>
      <c r="HG519" s="276" t="s">
        <v>6977</v>
      </c>
      <c r="HH519" s="276" t="s">
        <v>6977</v>
      </c>
      <c r="HI519" s="276" t="s">
        <v>6977</v>
      </c>
      <c r="HJ519" s="276" t="s">
        <v>6977</v>
      </c>
      <c r="HK519" s="276" t="s">
        <v>6977</v>
      </c>
      <c r="HL519" s="276" t="s">
        <v>6977</v>
      </c>
      <c r="HM519" s="276" t="s">
        <v>6977</v>
      </c>
      <c r="HN519" s="276" t="s">
        <v>6977</v>
      </c>
      <c r="HO519" s="276" t="s">
        <v>6977</v>
      </c>
      <c r="HP519" s="276" t="s">
        <v>6977</v>
      </c>
      <c r="HQ519" s="276" t="s">
        <v>6977</v>
      </c>
    </row>
    <row r="520" spans="3:225">
      <c r="C520" s="229"/>
      <c r="E520" s="229" t="s">
        <v>7261</v>
      </c>
      <c r="F520" s="235" t="s">
        <v>7323</v>
      </c>
      <c r="G520" s="260" t="s">
        <v>6824</v>
      </c>
      <c r="H520" s="261" t="s">
        <v>7262</v>
      </c>
      <c r="I520" s="276" t="s">
        <v>135</v>
      </c>
      <c r="J520" s="276">
        <v>16.293973275156802</v>
      </c>
      <c r="K520" s="276" t="s">
        <v>135</v>
      </c>
      <c r="L520" s="276" t="s">
        <v>135</v>
      </c>
      <c r="M520" s="276" t="s">
        <v>135</v>
      </c>
      <c r="N520" s="276">
        <v>13.50076103500761</v>
      </c>
      <c r="O520" s="276">
        <v>16.615172413793104</v>
      </c>
      <c r="P520" s="276" t="s">
        <v>135</v>
      </c>
      <c r="Q520" s="276">
        <v>227</v>
      </c>
      <c r="R520" s="276" t="s">
        <v>135</v>
      </c>
      <c r="S520" s="276" t="s">
        <v>135</v>
      </c>
      <c r="T520" s="276" t="s">
        <v>135</v>
      </c>
      <c r="U520" s="276" t="s">
        <v>135</v>
      </c>
      <c r="V520" s="276" t="s">
        <v>135</v>
      </c>
      <c r="W520" s="276" t="s">
        <v>135</v>
      </c>
      <c r="X520" s="276">
        <v>78.850574712643677</v>
      </c>
      <c r="Y520" s="276">
        <v>30.838709677419356</v>
      </c>
      <c r="Z520" s="276" t="s">
        <v>135</v>
      </c>
      <c r="AA520" s="276">
        <v>68.270774571490563</v>
      </c>
      <c r="AB520" s="276" t="s">
        <v>135</v>
      </c>
      <c r="AC520" s="276" t="s">
        <v>135</v>
      </c>
      <c r="AD520" s="276" t="s">
        <v>135</v>
      </c>
      <c r="AE520" s="276" t="s">
        <v>135</v>
      </c>
      <c r="AF520" s="276">
        <v>23.400000000000002</v>
      </c>
      <c r="AG520" s="276">
        <v>27.736842105263154</v>
      </c>
      <c r="AH520" s="276" t="s">
        <v>135</v>
      </c>
      <c r="AI520" s="276" t="s">
        <v>135</v>
      </c>
      <c r="AJ520" s="276" t="s">
        <v>135</v>
      </c>
      <c r="AK520" s="276" t="s">
        <v>135</v>
      </c>
      <c r="AL520" s="276" t="s">
        <v>135</v>
      </c>
      <c r="AM520" s="276" t="s">
        <v>135</v>
      </c>
      <c r="AN520" s="276" t="s">
        <v>135</v>
      </c>
      <c r="AO520" s="276" t="s">
        <v>135</v>
      </c>
      <c r="AP520" s="276" t="s">
        <v>135</v>
      </c>
      <c r="AQ520" s="276">
        <v>32.867841409691628</v>
      </c>
      <c r="AR520" s="276" t="s">
        <v>135</v>
      </c>
      <c r="AS520" s="276" t="s">
        <v>135</v>
      </c>
      <c r="AT520" s="276" t="s">
        <v>135</v>
      </c>
      <c r="AU520" s="276">
        <v>671.33333333333337</v>
      </c>
      <c r="AV520" s="276" t="s">
        <v>135</v>
      </c>
      <c r="AW520" s="276" t="s">
        <v>135</v>
      </c>
      <c r="AX520" s="276" t="s">
        <v>135</v>
      </c>
      <c r="AY520" s="276">
        <v>21.050420168067227</v>
      </c>
      <c r="AZ520" s="276" t="s">
        <v>135</v>
      </c>
      <c r="BA520" s="276" t="s">
        <v>135</v>
      </c>
      <c r="BB520" s="276" t="s">
        <v>135</v>
      </c>
      <c r="BC520" s="276" t="s">
        <v>135</v>
      </c>
      <c r="BD520" s="276" t="s">
        <v>135</v>
      </c>
      <c r="BE520" s="276" t="s">
        <v>135</v>
      </c>
      <c r="BF520" s="276" t="s">
        <v>135</v>
      </c>
      <c r="BG520" s="276">
        <v>23.228915662650603</v>
      </c>
      <c r="BH520" s="276" t="s">
        <v>135</v>
      </c>
      <c r="BI520" s="276" t="s">
        <v>135</v>
      </c>
      <c r="BJ520" s="276" t="s">
        <v>135</v>
      </c>
      <c r="BK520" s="276" t="s">
        <v>135</v>
      </c>
      <c r="BL520" s="276" t="s">
        <v>135</v>
      </c>
      <c r="BM520" s="276" t="s">
        <v>135</v>
      </c>
      <c r="BN520" s="276" t="s">
        <v>135</v>
      </c>
      <c r="BO520" s="276" t="s">
        <v>135</v>
      </c>
      <c r="BP520" s="276">
        <v>26.849894291754755</v>
      </c>
      <c r="BQ520" s="276" t="s">
        <v>135</v>
      </c>
      <c r="BR520" s="276" t="s">
        <v>135</v>
      </c>
      <c r="BS520" s="276" t="s">
        <v>135</v>
      </c>
      <c r="BT520" s="276" t="s">
        <v>135</v>
      </c>
      <c r="BU520" s="276" t="s">
        <v>135</v>
      </c>
      <c r="BV520" s="276">
        <v>19.777618364418938</v>
      </c>
      <c r="BW520" s="276" t="s">
        <v>135</v>
      </c>
      <c r="BX520" s="276" t="s">
        <v>135</v>
      </c>
      <c r="BY520" s="276" t="s">
        <v>135</v>
      </c>
      <c r="BZ520" s="276" t="s">
        <v>135</v>
      </c>
      <c r="CA520" s="276" t="s">
        <v>135</v>
      </c>
      <c r="CB520" s="276" t="s">
        <v>135</v>
      </c>
      <c r="CC520" s="276">
        <v>69.552985307908713</v>
      </c>
      <c r="CD520" s="276" t="s">
        <v>135</v>
      </c>
      <c r="CE520" s="276" t="s">
        <v>135</v>
      </c>
      <c r="CF520" s="276" t="s">
        <v>135</v>
      </c>
      <c r="CG520" s="276" t="s">
        <v>135</v>
      </c>
      <c r="CH520" s="276" t="s">
        <v>135</v>
      </c>
      <c r="CI520" s="276" t="s">
        <v>135</v>
      </c>
      <c r="CJ520" s="276" t="s">
        <v>135</v>
      </c>
      <c r="CK520" s="276" t="s">
        <v>135</v>
      </c>
      <c r="CL520" s="276" t="s">
        <v>135</v>
      </c>
      <c r="CM520" s="276" t="s">
        <v>135</v>
      </c>
      <c r="CN520" s="276" t="s">
        <v>135</v>
      </c>
      <c r="CO520" s="276" t="s">
        <v>135</v>
      </c>
      <c r="CP520" s="276" t="s">
        <v>135</v>
      </c>
      <c r="CQ520" s="276" t="s">
        <v>135</v>
      </c>
      <c r="CR520" s="276" t="s">
        <v>135</v>
      </c>
      <c r="CS520" s="276">
        <v>35.219298245614027</v>
      </c>
      <c r="CT520" s="276" t="s">
        <v>135</v>
      </c>
      <c r="CU520" s="276">
        <v>208.13725490196077</v>
      </c>
      <c r="CV520" s="276">
        <v>21.24051351936318</v>
      </c>
      <c r="CW520" s="276" t="s">
        <v>135</v>
      </c>
      <c r="CX520" s="276" t="s">
        <v>135</v>
      </c>
      <c r="CY520" s="276" t="s">
        <v>135</v>
      </c>
      <c r="CZ520" s="276" t="s">
        <v>135</v>
      </c>
      <c r="DA520" s="276" t="s">
        <v>135</v>
      </c>
      <c r="DB520" s="276" t="s">
        <v>135</v>
      </c>
      <c r="DC520" s="276" t="s">
        <v>135</v>
      </c>
      <c r="DD520" s="276" t="s">
        <v>135</v>
      </c>
      <c r="DE520" s="276">
        <v>20.280542986425338</v>
      </c>
      <c r="DF520" s="276">
        <v>23.637681159420286</v>
      </c>
      <c r="DG520" s="276" t="s">
        <v>135</v>
      </c>
      <c r="DH520" s="276" t="s">
        <v>135</v>
      </c>
      <c r="DI520" s="276" t="s">
        <v>135</v>
      </c>
      <c r="DJ520" s="276">
        <v>17</v>
      </c>
      <c r="DK520" s="276" t="s">
        <v>135</v>
      </c>
      <c r="DL520" s="276" t="s">
        <v>135</v>
      </c>
      <c r="DM520" s="276">
        <v>138.18435754189943</v>
      </c>
      <c r="DN520" s="276" t="s">
        <v>135</v>
      </c>
      <c r="DO520" s="276">
        <v>65.566037735849065</v>
      </c>
      <c r="DP520" s="276" t="s">
        <v>135</v>
      </c>
      <c r="DQ520" s="276">
        <v>73.333333333333329</v>
      </c>
      <c r="DR520" s="276" t="s">
        <v>135</v>
      </c>
      <c r="DS520" s="276">
        <v>1.70917225950783</v>
      </c>
      <c r="DT520" s="276" t="s">
        <v>135</v>
      </c>
      <c r="DU520" s="276" t="s">
        <v>135</v>
      </c>
      <c r="DV520" s="276">
        <v>203.21505376344086</v>
      </c>
      <c r="DW520" s="276" t="s">
        <v>135</v>
      </c>
      <c r="DX520" s="276" t="s">
        <v>135</v>
      </c>
      <c r="DY520" s="276" t="s">
        <v>135</v>
      </c>
      <c r="DZ520" s="276" t="s">
        <v>135</v>
      </c>
      <c r="EA520" s="276" t="s">
        <v>135</v>
      </c>
      <c r="EB520" s="276" t="s">
        <v>135</v>
      </c>
      <c r="EC520" s="276" t="s">
        <v>135</v>
      </c>
      <c r="ED520" s="276" t="s">
        <v>135</v>
      </c>
      <c r="EE520" s="276">
        <v>214.01002506265664</v>
      </c>
      <c r="EF520" s="276" t="s">
        <v>135</v>
      </c>
      <c r="EG520" s="276" t="s">
        <v>135</v>
      </c>
      <c r="EH520" s="276">
        <v>21.575859178541489</v>
      </c>
      <c r="EI520" s="276" t="s">
        <v>135</v>
      </c>
      <c r="EJ520" s="276" t="s">
        <v>135</v>
      </c>
      <c r="EK520" s="276" t="s">
        <v>135</v>
      </c>
      <c r="EL520" s="276" t="s">
        <v>135</v>
      </c>
      <c r="EM520" s="276">
        <v>14.745960081127693</v>
      </c>
      <c r="EN520" s="276" t="s">
        <v>135</v>
      </c>
      <c r="EO520" s="276" t="s">
        <v>135</v>
      </c>
      <c r="EP520" s="276" t="s">
        <v>6977</v>
      </c>
      <c r="EQ520" s="276" t="s">
        <v>6977</v>
      </c>
      <c r="ER520" s="276" t="s">
        <v>6977</v>
      </c>
      <c r="ES520" s="276" t="s">
        <v>6977</v>
      </c>
      <c r="ET520" s="276" t="s">
        <v>6977</v>
      </c>
      <c r="EU520" s="276" t="s">
        <v>6977</v>
      </c>
      <c r="EV520" s="276" t="s">
        <v>6977</v>
      </c>
      <c r="EW520" s="276" t="s">
        <v>6977</v>
      </c>
      <c r="EX520" s="276" t="s">
        <v>6977</v>
      </c>
      <c r="EY520" s="276" t="s">
        <v>6977</v>
      </c>
      <c r="EZ520" s="276" t="s">
        <v>6977</v>
      </c>
      <c r="FA520" s="276" t="s">
        <v>6977</v>
      </c>
      <c r="FB520" s="276" t="s">
        <v>6977</v>
      </c>
      <c r="FC520" s="276" t="s">
        <v>6977</v>
      </c>
      <c r="FD520" s="276" t="s">
        <v>6977</v>
      </c>
      <c r="FE520" s="276" t="s">
        <v>6977</v>
      </c>
      <c r="FF520" s="276" t="s">
        <v>6977</v>
      </c>
      <c r="FG520" s="276" t="s">
        <v>6977</v>
      </c>
      <c r="FH520" s="276" t="s">
        <v>6977</v>
      </c>
      <c r="FI520" s="276" t="s">
        <v>6977</v>
      </c>
      <c r="FJ520" s="276" t="s">
        <v>6977</v>
      </c>
      <c r="FK520" s="276" t="s">
        <v>6977</v>
      </c>
      <c r="FL520" s="276" t="s">
        <v>6977</v>
      </c>
      <c r="FM520" s="276" t="s">
        <v>6977</v>
      </c>
      <c r="FN520" s="276" t="s">
        <v>6977</v>
      </c>
      <c r="FO520" s="276" t="s">
        <v>6977</v>
      </c>
      <c r="FP520" s="276" t="s">
        <v>6977</v>
      </c>
      <c r="FQ520" s="276" t="s">
        <v>6977</v>
      </c>
      <c r="FR520" s="276" t="s">
        <v>6977</v>
      </c>
      <c r="FS520" s="276" t="s">
        <v>6977</v>
      </c>
      <c r="FT520" s="276" t="s">
        <v>6977</v>
      </c>
      <c r="FU520" s="276" t="s">
        <v>6977</v>
      </c>
      <c r="FV520" s="276" t="s">
        <v>6977</v>
      </c>
      <c r="FW520" s="276" t="s">
        <v>6977</v>
      </c>
      <c r="FX520" s="276" t="s">
        <v>6977</v>
      </c>
      <c r="FY520" s="276" t="s">
        <v>6977</v>
      </c>
      <c r="FZ520" s="276" t="s">
        <v>6977</v>
      </c>
      <c r="GA520" s="276" t="s">
        <v>6977</v>
      </c>
      <c r="GB520" s="276" t="s">
        <v>6977</v>
      </c>
      <c r="GC520" s="276" t="s">
        <v>6977</v>
      </c>
      <c r="GD520" s="276" t="s">
        <v>6977</v>
      </c>
      <c r="GE520" s="276" t="s">
        <v>6977</v>
      </c>
      <c r="GF520" s="276" t="s">
        <v>6977</v>
      </c>
      <c r="GG520" s="276" t="s">
        <v>6977</v>
      </c>
      <c r="GH520" s="276" t="s">
        <v>6977</v>
      </c>
      <c r="GI520" s="276" t="s">
        <v>6977</v>
      </c>
      <c r="GJ520" s="276" t="s">
        <v>6977</v>
      </c>
      <c r="GK520" s="276" t="s">
        <v>6977</v>
      </c>
      <c r="GL520" s="276" t="s">
        <v>6977</v>
      </c>
      <c r="GM520" s="276" t="s">
        <v>6977</v>
      </c>
      <c r="GN520" s="276" t="s">
        <v>6977</v>
      </c>
      <c r="GO520" s="276" t="s">
        <v>6977</v>
      </c>
      <c r="GP520" s="276" t="s">
        <v>6977</v>
      </c>
      <c r="GQ520" s="276" t="s">
        <v>6977</v>
      </c>
      <c r="GR520" s="276" t="s">
        <v>6977</v>
      </c>
      <c r="GS520" s="276" t="s">
        <v>6977</v>
      </c>
      <c r="GT520" s="276" t="s">
        <v>6977</v>
      </c>
      <c r="GU520" s="276" t="s">
        <v>6977</v>
      </c>
      <c r="GV520" s="276" t="s">
        <v>6977</v>
      </c>
      <c r="GW520" s="276" t="s">
        <v>6977</v>
      </c>
      <c r="GX520" s="276" t="s">
        <v>6977</v>
      </c>
      <c r="GY520" s="276" t="s">
        <v>6977</v>
      </c>
      <c r="GZ520" s="276" t="s">
        <v>6977</v>
      </c>
      <c r="HA520" s="276" t="s">
        <v>6977</v>
      </c>
      <c r="HB520" s="276" t="s">
        <v>6977</v>
      </c>
      <c r="HC520" s="276" t="s">
        <v>6977</v>
      </c>
      <c r="HD520" s="276" t="s">
        <v>6977</v>
      </c>
      <c r="HE520" s="276" t="s">
        <v>6977</v>
      </c>
      <c r="HF520" s="276" t="s">
        <v>6977</v>
      </c>
      <c r="HG520" s="276" t="s">
        <v>6977</v>
      </c>
      <c r="HH520" s="276" t="s">
        <v>6977</v>
      </c>
      <c r="HI520" s="276" t="s">
        <v>6977</v>
      </c>
      <c r="HJ520" s="276" t="s">
        <v>6977</v>
      </c>
      <c r="HK520" s="276" t="s">
        <v>6977</v>
      </c>
      <c r="HL520" s="276" t="s">
        <v>6977</v>
      </c>
      <c r="HM520" s="276" t="s">
        <v>6977</v>
      </c>
      <c r="HN520" s="276" t="s">
        <v>6977</v>
      </c>
      <c r="HO520" s="276" t="s">
        <v>6977</v>
      </c>
      <c r="HP520" s="276" t="s">
        <v>6977</v>
      </c>
      <c r="HQ520" s="276" t="s">
        <v>6977</v>
      </c>
    </row>
    <row r="521" spans="3:225">
      <c r="C521" s="229"/>
      <c r="E521" s="229" t="s">
        <v>7263</v>
      </c>
      <c r="F521" s="235" t="s">
        <v>7323</v>
      </c>
      <c r="G521" s="260" t="s">
        <v>6824</v>
      </c>
      <c r="H521" s="261" t="s">
        <v>7264</v>
      </c>
      <c r="I521" s="276" t="s">
        <v>135</v>
      </c>
      <c r="J521" s="276">
        <v>15.132328732430036</v>
      </c>
      <c r="K521" s="276" t="s">
        <v>135</v>
      </c>
      <c r="L521" s="276" t="s">
        <v>135</v>
      </c>
      <c r="M521" s="276" t="s">
        <v>135</v>
      </c>
      <c r="N521" s="276">
        <v>12.262672811059907</v>
      </c>
      <c r="O521" s="276">
        <v>14.760446023771596</v>
      </c>
      <c r="P521" s="276" t="s">
        <v>135</v>
      </c>
      <c r="Q521" s="276" t="s">
        <v>135</v>
      </c>
      <c r="R521" s="276">
        <v>196.95692636399644</v>
      </c>
      <c r="S521" s="276" t="s">
        <v>135</v>
      </c>
      <c r="T521" s="276" t="s">
        <v>135</v>
      </c>
      <c r="U521" s="276">
        <v>102</v>
      </c>
      <c r="V521" s="276" t="s">
        <v>135</v>
      </c>
      <c r="W521" s="276" t="s">
        <v>135</v>
      </c>
      <c r="X521" s="276">
        <v>49.352517985611506</v>
      </c>
      <c r="Y521" s="276">
        <v>25.837837837837839</v>
      </c>
      <c r="Z521" s="276" t="s">
        <v>135</v>
      </c>
      <c r="AA521" s="276">
        <v>57.810031232776041</v>
      </c>
      <c r="AB521" s="276" t="s">
        <v>135</v>
      </c>
      <c r="AC521" s="276" t="s">
        <v>135</v>
      </c>
      <c r="AD521" s="276" t="s">
        <v>135</v>
      </c>
      <c r="AE521" s="276" t="s">
        <v>135</v>
      </c>
      <c r="AF521" s="276">
        <v>17.46268656716418</v>
      </c>
      <c r="AG521" s="276">
        <v>13.341772151898732</v>
      </c>
      <c r="AH521" s="276" t="s">
        <v>135</v>
      </c>
      <c r="AI521" s="276" t="s">
        <v>135</v>
      </c>
      <c r="AJ521" s="276" t="s">
        <v>135</v>
      </c>
      <c r="AK521" s="276" t="s">
        <v>135</v>
      </c>
      <c r="AL521" s="276" t="s">
        <v>135</v>
      </c>
      <c r="AM521" s="276" t="s">
        <v>135</v>
      </c>
      <c r="AN521" s="276" t="s">
        <v>135</v>
      </c>
      <c r="AO521" s="276" t="s">
        <v>135</v>
      </c>
      <c r="AP521" s="276" t="s">
        <v>135</v>
      </c>
      <c r="AQ521" s="276">
        <v>23.242990654205606</v>
      </c>
      <c r="AR521" s="276" t="s">
        <v>135</v>
      </c>
      <c r="AS521" s="276" t="s">
        <v>135</v>
      </c>
      <c r="AT521" s="276" t="s">
        <v>135</v>
      </c>
      <c r="AU521" s="276">
        <v>196.2962962962963</v>
      </c>
      <c r="AV521" s="276" t="s">
        <v>135</v>
      </c>
      <c r="AW521" s="276" t="s">
        <v>135</v>
      </c>
      <c r="AX521" s="276" t="s">
        <v>135</v>
      </c>
      <c r="AY521" s="276">
        <v>13.801652892561984</v>
      </c>
      <c r="AZ521" s="276">
        <v>252.61538461538464</v>
      </c>
      <c r="BA521" s="276" t="s">
        <v>135</v>
      </c>
      <c r="BB521" s="276" t="s">
        <v>135</v>
      </c>
      <c r="BC521" s="276" t="s">
        <v>135</v>
      </c>
      <c r="BD521" s="276" t="s">
        <v>135</v>
      </c>
      <c r="BE521" s="276" t="s">
        <v>135</v>
      </c>
      <c r="BF521" s="276">
        <v>5700</v>
      </c>
      <c r="BG521" s="276">
        <v>17.353735373537354</v>
      </c>
      <c r="BH521" s="276" t="s">
        <v>135</v>
      </c>
      <c r="BI521" s="276" t="s">
        <v>135</v>
      </c>
      <c r="BJ521" s="276" t="s">
        <v>135</v>
      </c>
      <c r="BK521" s="276" t="s">
        <v>135</v>
      </c>
      <c r="BL521" s="276" t="s">
        <v>135</v>
      </c>
      <c r="BM521" s="276">
        <v>440.47353760445685</v>
      </c>
      <c r="BN521" s="276" t="s">
        <v>135</v>
      </c>
      <c r="BO521" s="276" t="s">
        <v>135</v>
      </c>
      <c r="BP521" s="276">
        <v>22.557726465364116</v>
      </c>
      <c r="BQ521" s="276" t="s">
        <v>135</v>
      </c>
      <c r="BR521" s="276" t="s">
        <v>135</v>
      </c>
      <c r="BS521" s="276" t="s">
        <v>135</v>
      </c>
      <c r="BT521" s="276" t="s">
        <v>135</v>
      </c>
      <c r="BU521" s="276" t="s">
        <v>135</v>
      </c>
      <c r="BV521" s="276">
        <v>15.79942693409742</v>
      </c>
      <c r="BW521" s="276" t="s">
        <v>135</v>
      </c>
      <c r="BX521" s="276" t="s">
        <v>135</v>
      </c>
      <c r="BY521" s="276" t="s">
        <v>135</v>
      </c>
      <c r="BZ521" s="276" t="s">
        <v>135</v>
      </c>
      <c r="CA521" s="276" t="s">
        <v>135</v>
      </c>
      <c r="CB521" s="276" t="s">
        <v>135</v>
      </c>
      <c r="CC521" s="276">
        <v>44.482207117153138</v>
      </c>
      <c r="CD521" s="276" t="s">
        <v>135</v>
      </c>
      <c r="CE521" s="276" t="s">
        <v>135</v>
      </c>
      <c r="CF521" s="276" t="s">
        <v>135</v>
      </c>
      <c r="CG521" s="276" t="s">
        <v>135</v>
      </c>
      <c r="CH521" s="276" t="s">
        <v>135</v>
      </c>
      <c r="CI521" s="276" t="s">
        <v>135</v>
      </c>
      <c r="CJ521" s="276" t="s">
        <v>135</v>
      </c>
      <c r="CK521" s="276" t="s">
        <v>135</v>
      </c>
      <c r="CL521" s="276" t="s">
        <v>135</v>
      </c>
      <c r="CM521" s="276" t="s">
        <v>135</v>
      </c>
      <c r="CN521" s="276" t="s">
        <v>135</v>
      </c>
      <c r="CO521" s="276" t="s">
        <v>135</v>
      </c>
      <c r="CP521" s="276" t="s">
        <v>135</v>
      </c>
      <c r="CQ521" s="276" t="s">
        <v>135</v>
      </c>
      <c r="CR521" s="276" t="s">
        <v>135</v>
      </c>
      <c r="CS521" s="276">
        <v>27.36877982276755</v>
      </c>
      <c r="CT521" s="276" t="s">
        <v>135</v>
      </c>
      <c r="CU521" s="276">
        <v>104.06862745098039</v>
      </c>
      <c r="CV521" s="276">
        <v>19.723333982265814</v>
      </c>
      <c r="CW521" s="276" t="s">
        <v>135</v>
      </c>
      <c r="CX521" s="276" t="s">
        <v>135</v>
      </c>
      <c r="CY521" s="276" t="s">
        <v>135</v>
      </c>
      <c r="CZ521" s="276" t="s">
        <v>135</v>
      </c>
      <c r="DA521" s="276" t="s">
        <v>135</v>
      </c>
      <c r="DB521" s="276" t="s">
        <v>135</v>
      </c>
      <c r="DC521" s="276" t="s">
        <v>135</v>
      </c>
      <c r="DD521" s="276">
        <v>500.67415730337086</v>
      </c>
      <c r="DE521" s="276">
        <v>15.578727841501562</v>
      </c>
      <c r="DF521" s="276">
        <v>16.814432989690722</v>
      </c>
      <c r="DG521" s="276" t="s">
        <v>135</v>
      </c>
      <c r="DH521" s="276" t="s">
        <v>135</v>
      </c>
      <c r="DI521" s="276" t="s">
        <v>135</v>
      </c>
      <c r="DJ521" s="276">
        <v>15.454545454545457</v>
      </c>
      <c r="DK521" s="276" t="s">
        <v>135</v>
      </c>
      <c r="DL521" s="276" t="s">
        <v>135</v>
      </c>
      <c r="DM521" s="276">
        <v>95.501930501930502</v>
      </c>
      <c r="DN521" s="276">
        <v>31.052631578947366</v>
      </c>
      <c r="DO521" s="276">
        <v>45.623632385120352</v>
      </c>
      <c r="DP521" s="276" t="s">
        <v>135</v>
      </c>
      <c r="DQ521" s="276" t="s">
        <v>135</v>
      </c>
      <c r="DR521" s="276" t="s">
        <v>135</v>
      </c>
      <c r="DS521" s="276">
        <v>1.3973479652491998</v>
      </c>
      <c r="DT521" s="276">
        <v>57.499999999999993</v>
      </c>
      <c r="DU521" s="276" t="s">
        <v>135</v>
      </c>
      <c r="DV521" s="276">
        <v>134.32125088841508</v>
      </c>
      <c r="DW521" s="276" t="s">
        <v>135</v>
      </c>
      <c r="DX521" s="276" t="s">
        <v>135</v>
      </c>
      <c r="DY521" s="276" t="s">
        <v>135</v>
      </c>
      <c r="DZ521" s="276" t="s">
        <v>135</v>
      </c>
      <c r="EA521" s="276">
        <v>35.333333333333336</v>
      </c>
      <c r="EB521" s="276" t="s">
        <v>135</v>
      </c>
      <c r="EC521" s="276" t="s">
        <v>135</v>
      </c>
      <c r="ED521" s="276" t="s">
        <v>135</v>
      </c>
      <c r="EE521" s="276">
        <v>74.7723292469352</v>
      </c>
      <c r="EF521" s="276" t="s">
        <v>135</v>
      </c>
      <c r="EG521" s="276" t="s">
        <v>135</v>
      </c>
      <c r="EH521" s="276">
        <v>17.415426251691475</v>
      </c>
      <c r="EI521" s="276" t="s">
        <v>135</v>
      </c>
      <c r="EJ521" s="276" t="s">
        <v>135</v>
      </c>
      <c r="EK521" s="276">
        <v>1645</v>
      </c>
      <c r="EL521" s="276" t="s">
        <v>135</v>
      </c>
      <c r="EM521" s="276">
        <v>13.271364073014924</v>
      </c>
      <c r="EN521" s="276" t="s">
        <v>135</v>
      </c>
      <c r="EO521" s="276" t="s">
        <v>135</v>
      </c>
      <c r="EP521" s="276" t="s">
        <v>6977</v>
      </c>
      <c r="EQ521" s="276" t="s">
        <v>6977</v>
      </c>
      <c r="ER521" s="276" t="s">
        <v>6977</v>
      </c>
      <c r="ES521" s="276" t="s">
        <v>6977</v>
      </c>
      <c r="ET521" s="276" t="s">
        <v>6977</v>
      </c>
      <c r="EU521" s="276" t="s">
        <v>6977</v>
      </c>
      <c r="EV521" s="276" t="s">
        <v>6977</v>
      </c>
      <c r="EW521" s="276" t="s">
        <v>6977</v>
      </c>
      <c r="EX521" s="276" t="s">
        <v>6977</v>
      </c>
      <c r="EY521" s="276" t="s">
        <v>6977</v>
      </c>
      <c r="EZ521" s="276" t="s">
        <v>6977</v>
      </c>
      <c r="FA521" s="276" t="s">
        <v>6977</v>
      </c>
      <c r="FB521" s="276" t="s">
        <v>6977</v>
      </c>
      <c r="FC521" s="276" t="s">
        <v>6977</v>
      </c>
      <c r="FD521" s="276" t="s">
        <v>6977</v>
      </c>
      <c r="FE521" s="276" t="s">
        <v>6977</v>
      </c>
      <c r="FF521" s="276" t="s">
        <v>6977</v>
      </c>
      <c r="FG521" s="276" t="s">
        <v>6977</v>
      </c>
      <c r="FH521" s="276" t="s">
        <v>6977</v>
      </c>
      <c r="FI521" s="276" t="s">
        <v>6977</v>
      </c>
      <c r="FJ521" s="276" t="s">
        <v>6977</v>
      </c>
      <c r="FK521" s="276" t="s">
        <v>6977</v>
      </c>
      <c r="FL521" s="276" t="s">
        <v>6977</v>
      </c>
      <c r="FM521" s="276" t="s">
        <v>6977</v>
      </c>
      <c r="FN521" s="276" t="s">
        <v>6977</v>
      </c>
      <c r="FO521" s="276" t="s">
        <v>6977</v>
      </c>
      <c r="FP521" s="276" t="s">
        <v>6977</v>
      </c>
      <c r="FQ521" s="276" t="s">
        <v>6977</v>
      </c>
      <c r="FR521" s="276" t="s">
        <v>6977</v>
      </c>
      <c r="FS521" s="276" t="s">
        <v>6977</v>
      </c>
      <c r="FT521" s="276" t="s">
        <v>6977</v>
      </c>
      <c r="FU521" s="276" t="s">
        <v>6977</v>
      </c>
      <c r="FV521" s="276" t="s">
        <v>6977</v>
      </c>
      <c r="FW521" s="276" t="s">
        <v>6977</v>
      </c>
      <c r="FX521" s="276" t="s">
        <v>6977</v>
      </c>
      <c r="FY521" s="276" t="s">
        <v>6977</v>
      </c>
      <c r="FZ521" s="276" t="s">
        <v>6977</v>
      </c>
      <c r="GA521" s="276" t="s">
        <v>6977</v>
      </c>
      <c r="GB521" s="276" t="s">
        <v>6977</v>
      </c>
      <c r="GC521" s="276" t="s">
        <v>6977</v>
      </c>
      <c r="GD521" s="276" t="s">
        <v>6977</v>
      </c>
      <c r="GE521" s="276" t="s">
        <v>6977</v>
      </c>
      <c r="GF521" s="276" t="s">
        <v>6977</v>
      </c>
      <c r="GG521" s="276" t="s">
        <v>6977</v>
      </c>
      <c r="GH521" s="276" t="s">
        <v>6977</v>
      </c>
      <c r="GI521" s="276" t="s">
        <v>6977</v>
      </c>
      <c r="GJ521" s="276" t="s">
        <v>6977</v>
      </c>
      <c r="GK521" s="276" t="s">
        <v>6977</v>
      </c>
      <c r="GL521" s="276" t="s">
        <v>6977</v>
      </c>
      <c r="GM521" s="276" t="s">
        <v>6977</v>
      </c>
      <c r="GN521" s="276" t="s">
        <v>6977</v>
      </c>
      <c r="GO521" s="276" t="s">
        <v>6977</v>
      </c>
      <c r="GP521" s="276" t="s">
        <v>6977</v>
      </c>
      <c r="GQ521" s="276" t="s">
        <v>6977</v>
      </c>
      <c r="GR521" s="276" t="s">
        <v>6977</v>
      </c>
      <c r="GS521" s="276" t="s">
        <v>6977</v>
      </c>
      <c r="GT521" s="276" t="s">
        <v>6977</v>
      </c>
      <c r="GU521" s="276" t="s">
        <v>6977</v>
      </c>
      <c r="GV521" s="276" t="s">
        <v>6977</v>
      </c>
      <c r="GW521" s="276" t="s">
        <v>6977</v>
      </c>
      <c r="GX521" s="276" t="s">
        <v>6977</v>
      </c>
      <c r="GY521" s="276" t="s">
        <v>6977</v>
      </c>
      <c r="GZ521" s="276" t="s">
        <v>6977</v>
      </c>
      <c r="HA521" s="276" t="s">
        <v>6977</v>
      </c>
      <c r="HB521" s="276" t="s">
        <v>6977</v>
      </c>
      <c r="HC521" s="276" t="s">
        <v>6977</v>
      </c>
      <c r="HD521" s="276" t="s">
        <v>6977</v>
      </c>
      <c r="HE521" s="276" t="s">
        <v>6977</v>
      </c>
      <c r="HF521" s="276" t="s">
        <v>6977</v>
      </c>
      <c r="HG521" s="276" t="s">
        <v>6977</v>
      </c>
      <c r="HH521" s="276" t="s">
        <v>6977</v>
      </c>
      <c r="HI521" s="276" t="s">
        <v>6977</v>
      </c>
      <c r="HJ521" s="276" t="s">
        <v>6977</v>
      </c>
      <c r="HK521" s="276" t="s">
        <v>6977</v>
      </c>
      <c r="HL521" s="276" t="s">
        <v>6977</v>
      </c>
      <c r="HM521" s="276" t="s">
        <v>6977</v>
      </c>
      <c r="HN521" s="276" t="s">
        <v>6977</v>
      </c>
      <c r="HO521" s="276" t="s">
        <v>6977</v>
      </c>
      <c r="HP521" s="276" t="s">
        <v>6977</v>
      </c>
      <c r="HQ521" s="276" t="s">
        <v>6977</v>
      </c>
    </row>
    <row r="522" spans="3:225">
      <c r="C522" s="229"/>
      <c r="D522" s="212" t="s">
        <v>7324</v>
      </c>
      <c r="F522" s="235"/>
      <c r="G522" s="260" t="s">
        <v>7219</v>
      </c>
      <c r="H522" s="261" t="s">
        <v>7219</v>
      </c>
      <c r="I522" s="276" t="s">
        <v>7219</v>
      </c>
      <c r="J522" s="276" t="s">
        <v>7219</v>
      </c>
      <c r="K522" s="276" t="s">
        <v>7219</v>
      </c>
      <c r="L522" s="276" t="s">
        <v>7219</v>
      </c>
      <c r="M522" s="276" t="s">
        <v>7219</v>
      </c>
      <c r="N522" s="276" t="s">
        <v>7219</v>
      </c>
      <c r="O522" s="276" t="s">
        <v>7219</v>
      </c>
      <c r="P522" s="276" t="s">
        <v>7219</v>
      </c>
      <c r="Q522" s="276" t="s">
        <v>7219</v>
      </c>
      <c r="R522" s="276" t="s">
        <v>7219</v>
      </c>
      <c r="S522" s="276" t="s">
        <v>7219</v>
      </c>
      <c r="T522" s="276" t="s">
        <v>7219</v>
      </c>
      <c r="U522" s="276" t="s">
        <v>7219</v>
      </c>
      <c r="V522" s="276" t="s">
        <v>7219</v>
      </c>
      <c r="W522" s="276" t="s">
        <v>7219</v>
      </c>
      <c r="X522" s="276" t="s">
        <v>7219</v>
      </c>
      <c r="Y522" s="276" t="s">
        <v>7219</v>
      </c>
      <c r="Z522" s="276" t="s">
        <v>7219</v>
      </c>
      <c r="AA522" s="276" t="s">
        <v>7219</v>
      </c>
      <c r="AB522" s="276" t="s">
        <v>7219</v>
      </c>
      <c r="AC522" s="276" t="s">
        <v>7219</v>
      </c>
      <c r="AD522" s="276" t="s">
        <v>7219</v>
      </c>
      <c r="AE522" s="276" t="s">
        <v>7219</v>
      </c>
      <c r="AF522" s="276" t="s">
        <v>7219</v>
      </c>
      <c r="AG522" s="276" t="s">
        <v>7219</v>
      </c>
      <c r="AH522" s="276" t="s">
        <v>7219</v>
      </c>
      <c r="AI522" s="276" t="s">
        <v>7219</v>
      </c>
      <c r="AJ522" s="276" t="s">
        <v>7219</v>
      </c>
      <c r="AK522" s="276" t="s">
        <v>7219</v>
      </c>
      <c r="AL522" s="276" t="s">
        <v>7219</v>
      </c>
      <c r="AM522" s="276" t="s">
        <v>7219</v>
      </c>
      <c r="AN522" s="276" t="s">
        <v>7219</v>
      </c>
      <c r="AO522" s="276" t="s">
        <v>7219</v>
      </c>
      <c r="AP522" s="276" t="s">
        <v>7219</v>
      </c>
      <c r="AQ522" s="276" t="s">
        <v>7219</v>
      </c>
      <c r="AR522" s="276" t="s">
        <v>7219</v>
      </c>
      <c r="AS522" s="276" t="s">
        <v>7219</v>
      </c>
      <c r="AT522" s="276" t="s">
        <v>7219</v>
      </c>
      <c r="AU522" s="276" t="s">
        <v>7219</v>
      </c>
      <c r="AV522" s="276" t="s">
        <v>7219</v>
      </c>
      <c r="AW522" s="276" t="s">
        <v>7219</v>
      </c>
      <c r="AX522" s="276" t="s">
        <v>7219</v>
      </c>
      <c r="AY522" s="276" t="s">
        <v>7219</v>
      </c>
      <c r="AZ522" s="276" t="s">
        <v>7219</v>
      </c>
      <c r="BA522" s="276" t="s">
        <v>7219</v>
      </c>
      <c r="BB522" s="276" t="s">
        <v>7219</v>
      </c>
      <c r="BC522" s="276" t="s">
        <v>7219</v>
      </c>
      <c r="BD522" s="276" t="s">
        <v>7219</v>
      </c>
      <c r="BE522" s="276" t="s">
        <v>7219</v>
      </c>
      <c r="BF522" s="276" t="s">
        <v>7219</v>
      </c>
      <c r="BG522" s="276" t="s">
        <v>7219</v>
      </c>
      <c r="BH522" s="276" t="s">
        <v>7219</v>
      </c>
      <c r="BI522" s="276" t="s">
        <v>7219</v>
      </c>
      <c r="BJ522" s="276" t="s">
        <v>7219</v>
      </c>
      <c r="BK522" s="276" t="s">
        <v>7219</v>
      </c>
      <c r="BL522" s="276" t="s">
        <v>7219</v>
      </c>
      <c r="BM522" s="276" t="s">
        <v>7219</v>
      </c>
      <c r="BN522" s="276" t="s">
        <v>7219</v>
      </c>
      <c r="BO522" s="276" t="s">
        <v>7219</v>
      </c>
      <c r="BP522" s="276" t="s">
        <v>7219</v>
      </c>
      <c r="BQ522" s="276" t="s">
        <v>7219</v>
      </c>
      <c r="BR522" s="276" t="s">
        <v>7219</v>
      </c>
      <c r="BS522" s="276" t="s">
        <v>7219</v>
      </c>
      <c r="BT522" s="276" t="s">
        <v>7219</v>
      </c>
      <c r="BU522" s="276" t="s">
        <v>7219</v>
      </c>
      <c r="BV522" s="276" t="s">
        <v>7219</v>
      </c>
      <c r="BW522" s="276" t="s">
        <v>7219</v>
      </c>
      <c r="BX522" s="276" t="s">
        <v>7219</v>
      </c>
      <c r="BY522" s="276" t="s">
        <v>7219</v>
      </c>
      <c r="BZ522" s="276" t="s">
        <v>7219</v>
      </c>
      <c r="CA522" s="276" t="s">
        <v>7219</v>
      </c>
      <c r="CB522" s="276" t="s">
        <v>7219</v>
      </c>
      <c r="CC522" s="276" t="s">
        <v>7219</v>
      </c>
      <c r="CD522" s="276" t="s">
        <v>7219</v>
      </c>
      <c r="CE522" s="276" t="s">
        <v>7219</v>
      </c>
      <c r="CF522" s="276" t="s">
        <v>7219</v>
      </c>
      <c r="CG522" s="276" t="s">
        <v>7219</v>
      </c>
      <c r="CH522" s="276" t="s">
        <v>7219</v>
      </c>
      <c r="CI522" s="276" t="s">
        <v>7219</v>
      </c>
      <c r="CJ522" s="276" t="s">
        <v>7219</v>
      </c>
      <c r="CK522" s="276" t="s">
        <v>7219</v>
      </c>
      <c r="CL522" s="276" t="s">
        <v>7219</v>
      </c>
      <c r="CM522" s="276" t="s">
        <v>7219</v>
      </c>
      <c r="CN522" s="276" t="s">
        <v>7219</v>
      </c>
      <c r="CO522" s="276" t="s">
        <v>7219</v>
      </c>
      <c r="CP522" s="276" t="s">
        <v>7219</v>
      </c>
      <c r="CQ522" s="276" t="s">
        <v>7219</v>
      </c>
      <c r="CR522" s="276" t="s">
        <v>7219</v>
      </c>
      <c r="CS522" s="276" t="s">
        <v>7219</v>
      </c>
      <c r="CT522" s="276" t="s">
        <v>7219</v>
      </c>
      <c r="CU522" s="276" t="s">
        <v>7219</v>
      </c>
      <c r="CV522" s="276" t="s">
        <v>7219</v>
      </c>
      <c r="CW522" s="276" t="s">
        <v>7219</v>
      </c>
      <c r="CX522" s="276" t="s">
        <v>7219</v>
      </c>
      <c r="CY522" s="276" t="s">
        <v>7219</v>
      </c>
      <c r="CZ522" s="276" t="s">
        <v>7219</v>
      </c>
      <c r="DA522" s="276" t="s">
        <v>7219</v>
      </c>
      <c r="DB522" s="276" t="s">
        <v>7219</v>
      </c>
      <c r="DC522" s="276" t="s">
        <v>7219</v>
      </c>
      <c r="DD522" s="276" t="s">
        <v>7219</v>
      </c>
      <c r="DE522" s="276" t="s">
        <v>7219</v>
      </c>
      <c r="DF522" s="276" t="s">
        <v>7219</v>
      </c>
      <c r="DG522" s="276" t="s">
        <v>7219</v>
      </c>
      <c r="DH522" s="276" t="s">
        <v>7219</v>
      </c>
      <c r="DI522" s="276" t="s">
        <v>7219</v>
      </c>
      <c r="DJ522" s="276" t="s">
        <v>7219</v>
      </c>
      <c r="DK522" s="276" t="s">
        <v>7219</v>
      </c>
      <c r="DL522" s="276" t="s">
        <v>7219</v>
      </c>
      <c r="DM522" s="276" t="s">
        <v>7219</v>
      </c>
      <c r="DN522" s="276" t="s">
        <v>7219</v>
      </c>
      <c r="DO522" s="276" t="s">
        <v>7219</v>
      </c>
      <c r="DP522" s="276" t="s">
        <v>7219</v>
      </c>
      <c r="DQ522" s="276" t="s">
        <v>7219</v>
      </c>
      <c r="DR522" s="276" t="s">
        <v>7219</v>
      </c>
      <c r="DS522" s="276" t="s">
        <v>7219</v>
      </c>
      <c r="DT522" s="276" t="s">
        <v>7219</v>
      </c>
      <c r="DU522" s="276" t="s">
        <v>7219</v>
      </c>
      <c r="DV522" s="276" t="s">
        <v>7219</v>
      </c>
      <c r="DW522" s="276" t="s">
        <v>7219</v>
      </c>
      <c r="DX522" s="276" t="s">
        <v>7219</v>
      </c>
      <c r="DY522" s="276" t="s">
        <v>7219</v>
      </c>
      <c r="DZ522" s="276" t="s">
        <v>7219</v>
      </c>
      <c r="EA522" s="276" t="s">
        <v>7219</v>
      </c>
      <c r="EB522" s="276" t="s">
        <v>7219</v>
      </c>
      <c r="EC522" s="276" t="s">
        <v>7219</v>
      </c>
      <c r="ED522" s="276" t="s">
        <v>7219</v>
      </c>
      <c r="EE522" s="276" t="s">
        <v>7219</v>
      </c>
      <c r="EF522" s="276" t="s">
        <v>7219</v>
      </c>
      <c r="EG522" s="276" t="s">
        <v>7219</v>
      </c>
      <c r="EH522" s="276" t="s">
        <v>7219</v>
      </c>
      <c r="EI522" s="276" t="s">
        <v>7219</v>
      </c>
      <c r="EJ522" s="276" t="s">
        <v>7219</v>
      </c>
      <c r="EK522" s="276" t="s">
        <v>7219</v>
      </c>
      <c r="EL522" s="276" t="s">
        <v>7219</v>
      </c>
      <c r="EM522" s="276" t="s">
        <v>7219</v>
      </c>
      <c r="EN522" s="276" t="s">
        <v>7219</v>
      </c>
      <c r="EO522" s="276" t="s">
        <v>7219</v>
      </c>
      <c r="EP522" s="276" t="s">
        <v>7219</v>
      </c>
      <c r="EQ522" s="276" t="s">
        <v>7219</v>
      </c>
      <c r="ER522" s="276" t="s">
        <v>7219</v>
      </c>
      <c r="ES522" s="276" t="s">
        <v>7219</v>
      </c>
      <c r="ET522" s="276" t="s">
        <v>7219</v>
      </c>
      <c r="EU522" s="276" t="s">
        <v>7219</v>
      </c>
      <c r="EV522" s="276" t="s">
        <v>7219</v>
      </c>
      <c r="EW522" s="276" t="s">
        <v>7219</v>
      </c>
      <c r="EX522" s="276" t="s">
        <v>7219</v>
      </c>
      <c r="EY522" s="276" t="s">
        <v>7219</v>
      </c>
      <c r="EZ522" s="276" t="s">
        <v>7219</v>
      </c>
      <c r="FA522" s="276" t="s">
        <v>7219</v>
      </c>
      <c r="FB522" s="276" t="s">
        <v>7219</v>
      </c>
      <c r="FC522" s="276" t="s">
        <v>7219</v>
      </c>
      <c r="FD522" s="276" t="s">
        <v>7219</v>
      </c>
      <c r="FE522" s="276" t="s">
        <v>7219</v>
      </c>
      <c r="FF522" s="276" t="s">
        <v>7219</v>
      </c>
      <c r="FG522" s="276" t="s">
        <v>7219</v>
      </c>
      <c r="FH522" s="276" t="s">
        <v>7219</v>
      </c>
      <c r="FI522" s="276" t="s">
        <v>7219</v>
      </c>
      <c r="FJ522" s="276" t="s">
        <v>7219</v>
      </c>
      <c r="FK522" s="276" t="s">
        <v>7219</v>
      </c>
      <c r="FL522" s="276" t="s">
        <v>7219</v>
      </c>
      <c r="FM522" s="276" t="s">
        <v>7219</v>
      </c>
      <c r="FN522" s="276" t="s">
        <v>7219</v>
      </c>
      <c r="FO522" s="276" t="s">
        <v>7219</v>
      </c>
      <c r="FP522" s="276" t="s">
        <v>7219</v>
      </c>
      <c r="FQ522" s="276" t="s">
        <v>7219</v>
      </c>
      <c r="FR522" s="276" t="s">
        <v>7219</v>
      </c>
      <c r="FS522" s="276" t="s">
        <v>7219</v>
      </c>
      <c r="FT522" s="276" t="s">
        <v>7219</v>
      </c>
      <c r="FU522" s="276" t="s">
        <v>7219</v>
      </c>
      <c r="FV522" s="276" t="s">
        <v>7219</v>
      </c>
      <c r="FW522" s="276" t="s">
        <v>7219</v>
      </c>
      <c r="FX522" s="276" t="s">
        <v>7219</v>
      </c>
      <c r="FY522" s="276" t="s">
        <v>7219</v>
      </c>
      <c r="FZ522" s="276" t="s">
        <v>7219</v>
      </c>
      <c r="GA522" s="276" t="s">
        <v>7219</v>
      </c>
      <c r="GB522" s="276" t="s">
        <v>7219</v>
      </c>
      <c r="GC522" s="276" t="s">
        <v>7219</v>
      </c>
      <c r="GD522" s="276" t="s">
        <v>7219</v>
      </c>
      <c r="GE522" s="276" t="s">
        <v>7219</v>
      </c>
      <c r="GF522" s="276" t="s">
        <v>7219</v>
      </c>
      <c r="GG522" s="276" t="s">
        <v>7219</v>
      </c>
      <c r="GH522" s="276" t="s">
        <v>7219</v>
      </c>
      <c r="GI522" s="276" t="s">
        <v>7219</v>
      </c>
      <c r="GJ522" s="276" t="s">
        <v>7219</v>
      </c>
      <c r="GK522" s="276" t="s">
        <v>7219</v>
      </c>
      <c r="GL522" s="276" t="s">
        <v>7219</v>
      </c>
      <c r="GM522" s="276" t="s">
        <v>7219</v>
      </c>
      <c r="GN522" s="276" t="s">
        <v>7219</v>
      </c>
      <c r="GO522" s="276" t="s">
        <v>7219</v>
      </c>
      <c r="GP522" s="276" t="s">
        <v>7219</v>
      </c>
      <c r="GQ522" s="276" t="s">
        <v>7219</v>
      </c>
      <c r="GR522" s="276" t="s">
        <v>7219</v>
      </c>
      <c r="GS522" s="276" t="s">
        <v>7219</v>
      </c>
      <c r="GT522" s="276" t="s">
        <v>7219</v>
      </c>
      <c r="GU522" s="276" t="s">
        <v>7219</v>
      </c>
      <c r="GV522" s="276" t="s">
        <v>7219</v>
      </c>
      <c r="GW522" s="276" t="s">
        <v>7219</v>
      </c>
      <c r="GX522" s="276" t="s">
        <v>7219</v>
      </c>
      <c r="GY522" s="276" t="s">
        <v>7219</v>
      </c>
      <c r="GZ522" s="276" t="s">
        <v>7219</v>
      </c>
      <c r="HA522" s="276" t="s">
        <v>7219</v>
      </c>
      <c r="HB522" s="276" t="s">
        <v>7219</v>
      </c>
      <c r="HC522" s="276" t="s">
        <v>7219</v>
      </c>
      <c r="HD522" s="276" t="s">
        <v>7219</v>
      </c>
      <c r="HE522" s="276" t="s">
        <v>7219</v>
      </c>
      <c r="HF522" s="276" t="s">
        <v>7219</v>
      </c>
      <c r="HG522" s="276" t="s">
        <v>7219</v>
      </c>
      <c r="HH522" s="276" t="s">
        <v>7219</v>
      </c>
      <c r="HI522" s="276" t="s">
        <v>7219</v>
      </c>
      <c r="HJ522" s="276" t="s">
        <v>7219</v>
      </c>
      <c r="HK522" s="276" t="s">
        <v>7219</v>
      </c>
      <c r="HL522" s="276" t="s">
        <v>7219</v>
      </c>
      <c r="HM522" s="276" t="s">
        <v>7219</v>
      </c>
      <c r="HN522" s="276" t="s">
        <v>7219</v>
      </c>
      <c r="HO522" s="276" t="s">
        <v>7219</v>
      </c>
      <c r="HP522" s="276" t="s">
        <v>7219</v>
      </c>
      <c r="HQ522" s="276" t="s">
        <v>7219</v>
      </c>
    </row>
    <row r="523" spans="3:225">
      <c r="C523" s="229"/>
      <c r="E523" s="229" t="s">
        <v>7204</v>
      </c>
      <c r="F523" s="235" t="s">
        <v>7325</v>
      </c>
      <c r="G523" s="260" t="s">
        <v>7206</v>
      </c>
      <c r="H523" s="261" t="s">
        <v>7207</v>
      </c>
      <c r="I523" s="276">
        <v>1.0065999999999999</v>
      </c>
      <c r="J523" s="276">
        <v>4.0153999999999996</v>
      </c>
      <c r="K523" s="276">
        <v>2.6536999999999997</v>
      </c>
      <c r="L523" s="276" t="s">
        <v>135</v>
      </c>
      <c r="M523" s="276">
        <v>1.7930999999999999</v>
      </c>
      <c r="N523" s="276">
        <v>3.0663</v>
      </c>
      <c r="O523" s="276">
        <v>3.9704999999999999</v>
      </c>
      <c r="P523" s="276" t="s">
        <v>135</v>
      </c>
      <c r="Q523" s="276" t="s">
        <v>135</v>
      </c>
      <c r="R523" s="276">
        <v>1.2677</v>
      </c>
      <c r="S523" s="276">
        <v>3.4230999999999998</v>
      </c>
      <c r="T523" s="276">
        <v>3.2422</v>
      </c>
      <c r="U523" s="276">
        <v>8.1065000000000005</v>
      </c>
      <c r="V523" s="276">
        <v>1.2061999999999999</v>
      </c>
      <c r="W523" s="276">
        <v>1.0983000000000001</v>
      </c>
      <c r="X523" s="276" t="s">
        <v>135</v>
      </c>
      <c r="Y523" s="276">
        <v>7.1632999999999996</v>
      </c>
      <c r="Z523" s="276" t="s">
        <v>135</v>
      </c>
      <c r="AA523" s="276">
        <v>6.2233000000000001</v>
      </c>
      <c r="AB523" s="276" t="s">
        <v>135</v>
      </c>
      <c r="AC523" s="276">
        <v>10.8832</v>
      </c>
      <c r="AD523" s="276" t="s">
        <v>135</v>
      </c>
      <c r="AE523" s="276">
        <v>2.1185999999999998</v>
      </c>
      <c r="AF523" s="276">
        <v>6.3906000000000001</v>
      </c>
      <c r="AG523" s="276">
        <v>1.5493999999999999</v>
      </c>
      <c r="AH523" s="276" t="s">
        <v>135</v>
      </c>
      <c r="AI523" s="276" t="s">
        <v>135</v>
      </c>
      <c r="AJ523" s="276">
        <v>2.9184999999999999</v>
      </c>
      <c r="AK523" s="276">
        <v>0.15559999999999999</v>
      </c>
      <c r="AL523" s="276">
        <v>0.90439999999999998</v>
      </c>
      <c r="AM523" s="276">
        <v>7.3002000000000002</v>
      </c>
      <c r="AN523" s="276">
        <v>7.3467000000000002</v>
      </c>
      <c r="AO523" s="276">
        <v>1.4306000000000001</v>
      </c>
      <c r="AP523" s="276" t="s">
        <v>135</v>
      </c>
      <c r="AQ523" s="276" t="s">
        <v>135</v>
      </c>
      <c r="AR523" s="276">
        <v>1.0136000000000001</v>
      </c>
      <c r="AS523" s="276">
        <v>2.1164999999999998</v>
      </c>
      <c r="AT523" s="276">
        <v>0.83979999999999999</v>
      </c>
      <c r="AU523" s="276">
        <v>12.319599999999999</v>
      </c>
      <c r="AV523" s="276">
        <v>2.1124999999999998</v>
      </c>
      <c r="AW523" s="276" t="s">
        <v>135</v>
      </c>
      <c r="AX523" s="276" t="s">
        <v>135</v>
      </c>
      <c r="AY523" s="276">
        <v>5.4120999999999997</v>
      </c>
      <c r="AZ523" s="276">
        <v>2.4702000000000002</v>
      </c>
      <c r="BA523" s="276">
        <v>9.7568000000000001</v>
      </c>
      <c r="BB523" s="276" t="s">
        <v>135</v>
      </c>
      <c r="BC523" s="276">
        <v>1.1207</v>
      </c>
      <c r="BD523" s="276" t="s">
        <v>135</v>
      </c>
      <c r="BE523" s="276">
        <v>0.47689999999999999</v>
      </c>
      <c r="BF523" s="276">
        <v>3.6187</v>
      </c>
      <c r="BG523" s="276">
        <v>1.5659999999999998</v>
      </c>
      <c r="BH523" s="276" t="s">
        <v>135</v>
      </c>
      <c r="BI523" s="276">
        <v>2.4224000000000001</v>
      </c>
      <c r="BJ523" s="276" t="s">
        <v>135</v>
      </c>
      <c r="BK523" s="276">
        <v>1.6686000000000001</v>
      </c>
      <c r="BL523" s="276" t="s">
        <v>135</v>
      </c>
      <c r="BM523" s="276">
        <v>5.2610000000000001</v>
      </c>
      <c r="BN523" s="276" t="s">
        <v>135</v>
      </c>
      <c r="BO523" s="276">
        <v>1.2037</v>
      </c>
      <c r="BP523" s="276">
        <v>2.7781000000000002</v>
      </c>
      <c r="BQ523" s="276">
        <v>3.6406000000000001</v>
      </c>
      <c r="BR523" s="276">
        <v>1.4468000000000001</v>
      </c>
      <c r="BS523" s="276">
        <v>4.0666000000000002</v>
      </c>
      <c r="BT523" s="276">
        <v>2.4047999999999998</v>
      </c>
      <c r="BU523" s="276">
        <v>2.5331999999999999</v>
      </c>
      <c r="BV523" s="276">
        <v>8.1173000000000002</v>
      </c>
      <c r="BW523" s="276">
        <v>17.655100000000001</v>
      </c>
      <c r="BX523" s="276" t="s">
        <v>135</v>
      </c>
      <c r="BY523" s="276" t="s">
        <v>135</v>
      </c>
      <c r="BZ523" s="276" t="s">
        <v>135</v>
      </c>
      <c r="CA523" s="276">
        <v>13.7402</v>
      </c>
      <c r="CB523" s="276" t="s">
        <v>135</v>
      </c>
      <c r="CC523" s="276" t="s">
        <v>135</v>
      </c>
      <c r="CD523" s="276">
        <v>6.0224000000000002</v>
      </c>
      <c r="CE523" s="276" t="s">
        <v>135</v>
      </c>
      <c r="CF523" s="276" t="s">
        <v>135</v>
      </c>
      <c r="CG523" s="276">
        <v>6.6261999999999999</v>
      </c>
      <c r="CH523" s="276">
        <v>5.2496</v>
      </c>
      <c r="CI523" s="276">
        <v>7.9725000000000001</v>
      </c>
      <c r="CJ523" s="276" t="s">
        <v>135</v>
      </c>
      <c r="CK523" s="276">
        <v>2.2345999999999999</v>
      </c>
      <c r="CL523" s="276">
        <v>1.5171000000000001</v>
      </c>
      <c r="CM523" s="276" t="s">
        <v>135</v>
      </c>
      <c r="CN523" s="276" t="s">
        <v>135</v>
      </c>
      <c r="CO523" s="276">
        <v>1.5434999999999999</v>
      </c>
      <c r="CP523" s="276">
        <v>5.0651999999999999</v>
      </c>
      <c r="CQ523" s="276" t="s">
        <v>135</v>
      </c>
      <c r="CR523" s="276" t="s">
        <v>135</v>
      </c>
      <c r="CS523" s="276" t="s">
        <v>135</v>
      </c>
      <c r="CT523" s="276">
        <v>0.92049999999999998</v>
      </c>
      <c r="CU523" s="276" t="s">
        <v>135</v>
      </c>
      <c r="CV523" s="276" t="s">
        <v>135</v>
      </c>
      <c r="CW523" s="276">
        <v>2.2393000000000001</v>
      </c>
      <c r="CX523" s="276">
        <v>10.9697</v>
      </c>
      <c r="CY523" s="276">
        <v>2.7370000000000001</v>
      </c>
      <c r="CZ523" s="276" t="s">
        <v>135</v>
      </c>
      <c r="DA523" s="276">
        <v>1.0652999999999999</v>
      </c>
      <c r="DB523" s="276">
        <v>68.067800000000005</v>
      </c>
      <c r="DC523" s="276" t="s">
        <v>135</v>
      </c>
      <c r="DD523" s="276" t="s">
        <v>135</v>
      </c>
      <c r="DE523" s="276" t="s">
        <v>135</v>
      </c>
      <c r="DF523" s="276" t="s">
        <v>135</v>
      </c>
      <c r="DG523" s="276">
        <v>2.7408999999999999</v>
      </c>
      <c r="DH523" s="276">
        <v>176367.3388</v>
      </c>
      <c r="DI523" s="276">
        <v>6.7697000000000003</v>
      </c>
      <c r="DJ523" s="276">
        <v>2.7500999999999998</v>
      </c>
      <c r="DK523" s="276" t="s">
        <v>135</v>
      </c>
      <c r="DL523" s="276">
        <v>3.1294</v>
      </c>
      <c r="DM523" s="276" t="s">
        <v>135</v>
      </c>
      <c r="DN523" s="276" t="s">
        <v>135</v>
      </c>
      <c r="DO523" s="276" t="s">
        <v>135</v>
      </c>
      <c r="DP523" s="276" t="s">
        <v>135</v>
      </c>
      <c r="DQ523" s="276" t="s">
        <v>135</v>
      </c>
      <c r="DR523" s="276" t="s">
        <v>135</v>
      </c>
      <c r="DS523" s="276" t="s">
        <v>135</v>
      </c>
      <c r="DT523" s="276">
        <v>2.7368000000000001</v>
      </c>
      <c r="DU523" s="276" t="s">
        <v>135</v>
      </c>
      <c r="DV523" s="276" t="s">
        <v>135</v>
      </c>
      <c r="DW523" s="276" t="s">
        <v>135</v>
      </c>
      <c r="DX523" s="276" t="s">
        <v>135</v>
      </c>
      <c r="DY523" s="276" t="s">
        <v>135</v>
      </c>
      <c r="DZ523" s="276" t="s">
        <v>135</v>
      </c>
      <c r="EA523" s="276" t="s">
        <v>135</v>
      </c>
      <c r="EB523" s="276" t="s">
        <v>135</v>
      </c>
      <c r="EC523" s="276" t="s">
        <v>135</v>
      </c>
      <c r="ED523" s="276" t="s">
        <v>135</v>
      </c>
      <c r="EE523" s="276" t="s">
        <v>135</v>
      </c>
      <c r="EF523" s="276" t="s">
        <v>135</v>
      </c>
      <c r="EG523" s="276" t="s">
        <v>135</v>
      </c>
      <c r="EH523" s="276" t="s">
        <v>135</v>
      </c>
      <c r="EI523" s="276" t="s">
        <v>135</v>
      </c>
      <c r="EJ523" s="276" t="s">
        <v>135</v>
      </c>
      <c r="EK523" s="276">
        <v>2.1619999999999999</v>
      </c>
      <c r="EL523" s="276">
        <v>1.3448</v>
      </c>
      <c r="EM523" s="276">
        <v>0.7349</v>
      </c>
      <c r="EN523" s="276" t="s">
        <v>135</v>
      </c>
      <c r="EO523" s="276" t="s">
        <v>135</v>
      </c>
      <c r="EP523" s="276" t="s">
        <v>6977</v>
      </c>
      <c r="EQ523" s="276" t="s">
        <v>6977</v>
      </c>
      <c r="ER523" s="276" t="s">
        <v>6977</v>
      </c>
      <c r="ES523" s="276" t="s">
        <v>6977</v>
      </c>
      <c r="ET523" s="276" t="s">
        <v>6977</v>
      </c>
      <c r="EU523" s="276" t="s">
        <v>6977</v>
      </c>
      <c r="EV523" s="276" t="s">
        <v>6977</v>
      </c>
      <c r="EW523" s="276" t="s">
        <v>6977</v>
      </c>
      <c r="EX523" s="276" t="s">
        <v>6977</v>
      </c>
      <c r="EY523" s="276" t="s">
        <v>6977</v>
      </c>
      <c r="EZ523" s="276" t="s">
        <v>6977</v>
      </c>
      <c r="FA523" s="276" t="s">
        <v>6977</v>
      </c>
      <c r="FB523" s="276" t="s">
        <v>6977</v>
      </c>
      <c r="FC523" s="276" t="s">
        <v>6977</v>
      </c>
      <c r="FD523" s="276" t="s">
        <v>6977</v>
      </c>
      <c r="FE523" s="276" t="s">
        <v>6977</v>
      </c>
      <c r="FF523" s="276" t="s">
        <v>6977</v>
      </c>
      <c r="FG523" s="276" t="s">
        <v>6977</v>
      </c>
      <c r="FH523" s="276" t="s">
        <v>6977</v>
      </c>
      <c r="FI523" s="276" t="s">
        <v>6977</v>
      </c>
      <c r="FJ523" s="276" t="s">
        <v>6977</v>
      </c>
      <c r="FK523" s="276" t="s">
        <v>6977</v>
      </c>
      <c r="FL523" s="276" t="s">
        <v>6977</v>
      </c>
      <c r="FM523" s="276" t="s">
        <v>6977</v>
      </c>
      <c r="FN523" s="276" t="s">
        <v>6977</v>
      </c>
      <c r="FO523" s="276" t="s">
        <v>6977</v>
      </c>
      <c r="FP523" s="276" t="s">
        <v>6977</v>
      </c>
      <c r="FQ523" s="276" t="s">
        <v>6977</v>
      </c>
      <c r="FR523" s="276" t="s">
        <v>6977</v>
      </c>
      <c r="FS523" s="276" t="s">
        <v>6977</v>
      </c>
      <c r="FT523" s="276" t="s">
        <v>6977</v>
      </c>
      <c r="FU523" s="276" t="s">
        <v>6977</v>
      </c>
      <c r="FV523" s="276" t="s">
        <v>6977</v>
      </c>
      <c r="FW523" s="276" t="s">
        <v>6977</v>
      </c>
      <c r="FX523" s="276" t="s">
        <v>6977</v>
      </c>
      <c r="FY523" s="276" t="s">
        <v>6977</v>
      </c>
      <c r="FZ523" s="276" t="s">
        <v>6977</v>
      </c>
      <c r="GA523" s="276" t="s">
        <v>6977</v>
      </c>
      <c r="GB523" s="276" t="s">
        <v>6977</v>
      </c>
      <c r="GC523" s="276" t="s">
        <v>6977</v>
      </c>
      <c r="GD523" s="276" t="s">
        <v>6977</v>
      </c>
      <c r="GE523" s="276" t="s">
        <v>6977</v>
      </c>
      <c r="GF523" s="276" t="s">
        <v>6977</v>
      </c>
      <c r="GG523" s="276" t="s">
        <v>6977</v>
      </c>
      <c r="GH523" s="276" t="s">
        <v>6977</v>
      </c>
      <c r="GI523" s="276" t="s">
        <v>6977</v>
      </c>
      <c r="GJ523" s="276" t="s">
        <v>6977</v>
      </c>
      <c r="GK523" s="276" t="s">
        <v>6977</v>
      </c>
      <c r="GL523" s="276" t="s">
        <v>6977</v>
      </c>
      <c r="GM523" s="276" t="s">
        <v>6977</v>
      </c>
      <c r="GN523" s="276" t="s">
        <v>6977</v>
      </c>
      <c r="GO523" s="276" t="s">
        <v>6977</v>
      </c>
      <c r="GP523" s="276" t="s">
        <v>6977</v>
      </c>
      <c r="GQ523" s="276" t="s">
        <v>6977</v>
      </c>
      <c r="GR523" s="276" t="s">
        <v>6977</v>
      </c>
      <c r="GS523" s="276" t="s">
        <v>6977</v>
      </c>
      <c r="GT523" s="276" t="s">
        <v>6977</v>
      </c>
      <c r="GU523" s="276" t="s">
        <v>6977</v>
      </c>
      <c r="GV523" s="276" t="s">
        <v>6977</v>
      </c>
      <c r="GW523" s="276" t="s">
        <v>6977</v>
      </c>
      <c r="GX523" s="276" t="s">
        <v>6977</v>
      </c>
      <c r="GY523" s="276" t="s">
        <v>6977</v>
      </c>
      <c r="GZ523" s="276" t="s">
        <v>6977</v>
      </c>
      <c r="HA523" s="276" t="s">
        <v>6977</v>
      </c>
      <c r="HB523" s="276" t="s">
        <v>6977</v>
      </c>
      <c r="HC523" s="276" t="s">
        <v>6977</v>
      </c>
      <c r="HD523" s="276" t="s">
        <v>6977</v>
      </c>
      <c r="HE523" s="276" t="s">
        <v>6977</v>
      </c>
      <c r="HF523" s="276" t="s">
        <v>6977</v>
      </c>
      <c r="HG523" s="276" t="s">
        <v>6977</v>
      </c>
      <c r="HH523" s="276" t="s">
        <v>6977</v>
      </c>
      <c r="HI523" s="276" t="s">
        <v>6977</v>
      </c>
      <c r="HJ523" s="276" t="s">
        <v>6977</v>
      </c>
      <c r="HK523" s="276" t="s">
        <v>6977</v>
      </c>
      <c r="HL523" s="276" t="s">
        <v>6977</v>
      </c>
      <c r="HM523" s="276" t="s">
        <v>6977</v>
      </c>
      <c r="HN523" s="276" t="s">
        <v>6977</v>
      </c>
      <c r="HO523" s="276" t="s">
        <v>6977</v>
      </c>
      <c r="HP523" s="276" t="s">
        <v>6977</v>
      </c>
      <c r="HQ523" s="276" t="s">
        <v>6977</v>
      </c>
    </row>
    <row r="524" spans="3:225">
      <c r="C524" s="229"/>
      <c r="E524" s="229" t="s">
        <v>7208</v>
      </c>
      <c r="F524" s="235" t="s">
        <v>7325</v>
      </c>
      <c r="G524" s="260" t="s">
        <v>7206</v>
      </c>
      <c r="H524" s="261" t="s">
        <v>7207</v>
      </c>
      <c r="I524" s="276">
        <v>1.2507999999999999</v>
      </c>
      <c r="J524" s="276">
        <v>4.5773999999999999</v>
      </c>
      <c r="K524" s="276">
        <v>2.8331</v>
      </c>
      <c r="L524" s="276" t="s">
        <v>135</v>
      </c>
      <c r="M524" s="276">
        <v>2.2846000000000002</v>
      </c>
      <c r="N524" s="276">
        <v>5.3495999999999997</v>
      </c>
      <c r="O524" s="276" t="s">
        <v>135</v>
      </c>
      <c r="P524" s="276" t="s">
        <v>135</v>
      </c>
      <c r="Q524" s="276" t="s">
        <v>135</v>
      </c>
      <c r="R524" s="276">
        <v>1.7927</v>
      </c>
      <c r="S524" s="276">
        <v>4.9668999999999999</v>
      </c>
      <c r="T524" s="276">
        <v>2.7275</v>
      </c>
      <c r="U524" s="276">
        <v>76.150499999999994</v>
      </c>
      <c r="V524" s="276">
        <v>1.6334</v>
      </c>
      <c r="W524" s="276">
        <v>3.4281999999999999</v>
      </c>
      <c r="X524" s="276" t="s">
        <v>135</v>
      </c>
      <c r="Y524" s="276">
        <v>8.7518999999999991</v>
      </c>
      <c r="Z524" s="276" t="s">
        <v>135</v>
      </c>
      <c r="AA524" s="276">
        <v>12.445499999999999</v>
      </c>
      <c r="AB524" s="276" t="s">
        <v>135</v>
      </c>
      <c r="AC524" s="276">
        <v>5.6184000000000003</v>
      </c>
      <c r="AD524" s="276" t="s">
        <v>135</v>
      </c>
      <c r="AE524" s="276">
        <v>5.1898999999999997</v>
      </c>
      <c r="AF524" s="276">
        <v>2.4950000000000001</v>
      </c>
      <c r="AG524" s="276">
        <v>1.7284000000000002</v>
      </c>
      <c r="AH524" s="276" t="s">
        <v>135</v>
      </c>
      <c r="AI524" s="276" t="s">
        <v>135</v>
      </c>
      <c r="AJ524" s="276">
        <v>2.5364</v>
      </c>
      <c r="AK524" s="276">
        <v>0.2908</v>
      </c>
      <c r="AL524" s="276">
        <v>0.81679999999999997</v>
      </c>
      <c r="AM524" s="276">
        <v>6.8135000000000003</v>
      </c>
      <c r="AN524" s="276">
        <v>7.9934000000000003</v>
      </c>
      <c r="AO524" s="276">
        <v>1.3250999999999999</v>
      </c>
      <c r="AP524" s="276" t="s">
        <v>135</v>
      </c>
      <c r="AQ524" s="276" t="s">
        <v>135</v>
      </c>
      <c r="AR524" s="276">
        <v>0.80010000000000003</v>
      </c>
      <c r="AS524" s="276">
        <v>3.2330999999999999</v>
      </c>
      <c r="AT524" s="276">
        <v>0.87480000000000002</v>
      </c>
      <c r="AU524" s="276">
        <v>34.034799999999997</v>
      </c>
      <c r="AV524" s="276">
        <v>2.7946</v>
      </c>
      <c r="AW524" s="276" t="s">
        <v>135</v>
      </c>
      <c r="AX524" s="276" t="s">
        <v>135</v>
      </c>
      <c r="AY524" s="276">
        <v>2.4192</v>
      </c>
      <c r="AZ524" s="276">
        <v>4.2024999999999997</v>
      </c>
      <c r="BA524" s="276" t="s">
        <v>135</v>
      </c>
      <c r="BB524" s="276">
        <v>1.0472999999999999</v>
      </c>
      <c r="BC524" s="276">
        <v>0.89459999999999995</v>
      </c>
      <c r="BD524" s="276" t="s">
        <v>135</v>
      </c>
      <c r="BE524" s="276">
        <v>0.69259999999999999</v>
      </c>
      <c r="BF524" s="276">
        <v>8.8766999999999996</v>
      </c>
      <c r="BG524" s="276">
        <v>2.86</v>
      </c>
      <c r="BH524" s="276" t="s">
        <v>135</v>
      </c>
      <c r="BI524" s="276">
        <v>2.5036</v>
      </c>
      <c r="BJ524" s="276" t="s">
        <v>135</v>
      </c>
      <c r="BK524" s="276">
        <v>1.7850999999999999</v>
      </c>
      <c r="BL524" s="276" t="s">
        <v>135</v>
      </c>
      <c r="BM524" s="276">
        <v>4.1247999999999996</v>
      </c>
      <c r="BN524" s="276">
        <v>10.9724</v>
      </c>
      <c r="BO524" s="276">
        <v>1.1189</v>
      </c>
      <c r="BP524" s="276">
        <v>18.238099999999999</v>
      </c>
      <c r="BQ524" s="276">
        <v>2.9739</v>
      </c>
      <c r="BR524" s="276">
        <v>2.3683000000000001</v>
      </c>
      <c r="BS524" s="276">
        <v>2.8151999999999999</v>
      </c>
      <c r="BT524" s="276">
        <v>3.1882999999999999</v>
      </c>
      <c r="BU524" s="276">
        <v>2.3854000000000002</v>
      </c>
      <c r="BV524" s="276">
        <v>6.6783999999999999</v>
      </c>
      <c r="BW524" s="276">
        <v>16.176100000000002</v>
      </c>
      <c r="BX524" s="276" t="s">
        <v>135</v>
      </c>
      <c r="BY524" s="276" t="s">
        <v>135</v>
      </c>
      <c r="BZ524" s="276" t="s">
        <v>135</v>
      </c>
      <c r="CA524" s="276">
        <v>2.7683999999999997</v>
      </c>
      <c r="CB524" s="276" t="s">
        <v>135</v>
      </c>
      <c r="CC524" s="276" t="s">
        <v>135</v>
      </c>
      <c r="CD524" s="276">
        <v>5.1238000000000001</v>
      </c>
      <c r="CE524" s="276" t="s">
        <v>135</v>
      </c>
      <c r="CF524" s="276" t="s">
        <v>135</v>
      </c>
      <c r="CG524" s="276">
        <v>5.8893000000000004</v>
      </c>
      <c r="CH524" s="276">
        <v>2.6078000000000001</v>
      </c>
      <c r="CI524" s="276">
        <v>16.844799999999999</v>
      </c>
      <c r="CJ524" s="276">
        <v>4.3148</v>
      </c>
      <c r="CK524" s="276">
        <v>1.6701000000000001</v>
      </c>
      <c r="CL524" s="276">
        <v>1.6787999999999998</v>
      </c>
      <c r="CM524" s="276" t="s">
        <v>135</v>
      </c>
      <c r="CN524" s="276">
        <v>46.1526</v>
      </c>
      <c r="CO524" s="276">
        <v>1.4107000000000001</v>
      </c>
      <c r="CP524" s="276">
        <v>2.6851000000000003</v>
      </c>
      <c r="CQ524" s="276" t="s">
        <v>135</v>
      </c>
      <c r="CR524" s="276" t="s">
        <v>135</v>
      </c>
      <c r="CS524" s="276" t="s">
        <v>135</v>
      </c>
      <c r="CT524" s="276">
        <v>0.88100000000000001</v>
      </c>
      <c r="CU524" s="276" t="s">
        <v>135</v>
      </c>
      <c r="CV524" s="276" t="s">
        <v>135</v>
      </c>
      <c r="CW524" s="276">
        <v>3.2057000000000002</v>
      </c>
      <c r="CX524" s="276">
        <v>7.8283000000000005</v>
      </c>
      <c r="CY524" s="276">
        <v>2.0565000000000002</v>
      </c>
      <c r="CZ524" s="276" t="s">
        <v>135</v>
      </c>
      <c r="DA524" s="276">
        <v>6.0820999999999996</v>
      </c>
      <c r="DB524" s="276">
        <v>45.447000000000003</v>
      </c>
      <c r="DC524" s="276" t="s">
        <v>135</v>
      </c>
      <c r="DD524" s="276">
        <v>3.7507999999999999</v>
      </c>
      <c r="DE524" s="276">
        <v>7.9875999999999996</v>
      </c>
      <c r="DF524" s="276">
        <v>5.1932999999999998</v>
      </c>
      <c r="DG524" s="276">
        <v>2.1956000000000002</v>
      </c>
      <c r="DH524" s="276">
        <v>612.0752</v>
      </c>
      <c r="DI524" s="276">
        <v>2.7888000000000002</v>
      </c>
      <c r="DJ524" s="276">
        <v>2.5897999999999999</v>
      </c>
      <c r="DK524" s="276" t="s">
        <v>135</v>
      </c>
      <c r="DL524" s="276">
        <v>8.2254000000000005</v>
      </c>
      <c r="DM524" s="276" t="s">
        <v>135</v>
      </c>
      <c r="DN524" s="276">
        <v>10.3367</v>
      </c>
      <c r="DO524" s="276" t="s">
        <v>135</v>
      </c>
      <c r="DP524" s="276" t="s">
        <v>135</v>
      </c>
      <c r="DQ524" s="276" t="s">
        <v>135</v>
      </c>
      <c r="DR524" s="276" t="s">
        <v>135</v>
      </c>
      <c r="DS524" s="276" t="s">
        <v>135</v>
      </c>
      <c r="DT524" s="276">
        <v>1.7904</v>
      </c>
      <c r="DU524" s="276" t="s">
        <v>135</v>
      </c>
      <c r="DV524" s="276" t="s">
        <v>135</v>
      </c>
      <c r="DW524" s="276">
        <v>1.8374999999999999</v>
      </c>
      <c r="DX524" s="276" t="s">
        <v>135</v>
      </c>
      <c r="DY524" s="276" t="s">
        <v>135</v>
      </c>
      <c r="DZ524" s="276" t="s">
        <v>135</v>
      </c>
      <c r="EA524" s="276" t="s">
        <v>135</v>
      </c>
      <c r="EB524" s="276" t="s">
        <v>135</v>
      </c>
      <c r="EC524" s="276" t="s">
        <v>135</v>
      </c>
      <c r="ED524" s="276" t="s">
        <v>135</v>
      </c>
      <c r="EE524" s="276" t="s">
        <v>135</v>
      </c>
      <c r="EF524" s="276" t="s">
        <v>135</v>
      </c>
      <c r="EG524" s="276" t="s">
        <v>135</v>
      </c>
      <c r="EH524" s="276" t="s">
        <v>135</v>
      </c>
      <c r="EI524" s="276" t="s">
        <v>135</v>
      </c>
      <c r="EJ524" s="276" t="s">
        <v>135</v>
      </c>
      <c r="EK524" s="276">
        <v>2.3418000000000001</v>
      </c>
      <c r="EL524" s="276">
        <v>1.8525</v>
      </c>
      <c r="EM524" s="276">
        <v>1.6028</v>
      </c>
      <c r="EN524" s="276">
        <v>1.234</v>
      </c>
      <c r="EO524" s="276" t="s">
        <v>135</v>
      </c>
      <c r="EP524" s="276" t="s">
        <v>6977</v>
      </c>
      <c r="EQ524" s="276" t="s">
        <v>6977</v>
      </c>
      <c r="ER524" s="276" t="s">
        <v>6977</v>
      </c>
      <c r="ES524" s="276" t="s">
        <v>6977</v>
      </c>
      <c r="ET524" s="276" t="s">
        <v>6977</v>
      </c>
      <c r="EU524" s="276" t="s">
        <v>6977</v>
      </c>
      <c r="EV524" s="276" t="s">
        <v>6977</v>
      </c>
      <c r="EW524" s="276" t="s">
        <v>6977</v>
      </c>
      <c r="EX524" s="276" t="s">
        <v>6977</v>
      </c>
      <c r="EY524" s="276" t="s">
        <v>6977</v>
      </c>
      <c r="EZ524" s="276" t="s">
        <v>6977</v>
      </c>
      <c r="FA524" s="276" t="s">
        <v>6977</v>
      </c>
      <c r="FB524" s="276" t="s">
        <v>6977</v>
      </c>
      <c r="FC524" s="276" t="s">
        <v>6977</v>
      </c>
      <c r="FD524" s="276" t="s">
        <v>6977</v>
      </c>
      <c r="FE524" s="276" t="s">
        <v>6977</v>
      </c>
      <c r="FF524" s="276" t="s">
        <v>6977</v>
      </c>
      <c r="FG524" s="276" t="s">
        <v>6977</v>
      </c>
      <c r="FH524" s="276" t="s">
        <v>6977</v>
      </c>
      <c r="FI524" s="276" t="s">
        <v>6977</v>
      </c>
      <c r="FJ524" s="276" t="s">
        <v>6977</v>
      </c>
      <c r="FK524" s="276" t="s">
        <v>6977</v>
      </c>
      <c r="FL524" s="276" t="s">
        <v>6977</v>
      </c>
      <c r="FM524" s="276" t="s">
        <v>6977</v>
      </c>
      <c r="FN524" s="276" t="s">
        <v>6977</v>
      </c>
      <c r="FO524" s="276" t="s">
        <v>6977</v>
      </c>
      <c r="FP524" s="276" t="s">
        <v>6977</v>
      </c>
      <c r="FQ524" s="276" t="s">
        <v>6977</v>
      </c>
      <c r="FR524" s="276" t="s">
        <v>6977</v>
      </c>
      <c r="FS524" s="276" t="s">
        <v>6977</v>
      </c>
      <c r="FT524" s="276" t="s">
        <v>6977</v>
      </c>
      <c r="FU524" s="276" t="s">
        <v>6977</v>
      </c>
      <c r="FV524" s="276" t="s">
        <v>6977</v>
      </c>
      <c r="FW524" s="276" t="s">
        <v>6977</v>
      </c>
      <c r="FX524" s="276" t="s">
        <v>6977</v>
      </c>
      <c r="FY524" s="276" t="s">
        <v>6977</v>
      </c>
      <c r="FZ524" s="276" t="s">
        <v>6977</v>
      </c>
      <c r="GA524" s="276" t="s">
        <v>6977</v>
      </c>
      <c r="GB524" s="276" t="s">
        <v>6977</v>
      </c>
      <c r="GC524" s="276" t="s">
        <v>6977</v>
      </c>
      <c r="GD524" s="276" t="s">
        <v>6977</v>
      </c>
      <c r="GE524" s="276" t="s">
        <v>6977</v>
      </c>
      <c r="GF524" s="276" t="s">
        <v>6977</v>
      </c>
      <c r="GG524" s="276" t="s">
        <v>6977</v>
      </c>
      <c r="GH524" s="276" t="s">
        <v>6977</v>
      </c>
      <c r="GI524" s="276" t="s">
        <v>6977</v>
      </c>
      <c r="GJ524" s="276" t="s">
        <v>6977</v>
      </c>
      <c r="GK524" s="276" t="s">
        <v>6977</v>
      </c>
      <c r="GL524" s="276" t="s">
        <v>6977</v>
      </c>
      <c r="GM524" s="276" t="s">
        <v>6977</v>
      </c>
      <c r="GN524" s="276" t="s">
        <v>6977</v>
      </c>
      <c r="GO524" s="276" t="s">
        <v>6977</v>
      </c>
      <c r="GP524" s="276" t="s">
        <v>6977</v>
      </c>
      <c r="GQ524" s="276" t="s">
        <v>6977</v>
      </c>
      <c r="GR524" s="276" t="s">
        <v>6977</v>
      </c>
      <c r="GS524" s="276" t="s">
        <v>6977</v>
      </c>
      <c r="GT524" s="276" t="s">
        <v>6977</v>
      </c>
      <c r="GU524" s="276" t="s">
        <v>6977</v>
      </c>
      <c r="GV524" s="276" t="s">
        <v>6977</v>
      </c>
      <c r="GW524" s="276" t="s">
        <v>6977</v>
      </c>
      <c r="GX524" s="276" t="s">
        <v>6977</v>
      </c>
      <c r="GY524" s="276" t="s">
        <v>6977</v>
      </c>
      <c r="GZ524" s="276" t="s">
        <v>6977</v>
      </c>
      <c r="HA524" s="276" t="s">
        <v>6977</v>
      </c>
      <c r="HB524" s="276" t="s">
        <v>6977</v>
      </c>
      <c r="HC524" s="276" t="s">
        <v>6977</v>
      </c>
      <c r="HD524" s="276" t="s">
        <v>6977</v>
      </c>
      <c r="HE524" s="276" t="s">
        <v>6977</v>
      </c>
      <c r="HF524" s="276" t="s">
        <v>6977</v>
      </c>
      <c r="HG524" s="276" t="s">
        <v>6977</v>
      </c>
      <c r="HH524" s="276" t="s">
        <v>6977</v>
      </c>
      <c r="HI524" s="276" t="s">
        <v>6977</v>
      </c>
      <c r="HJ524" s="276" t="s">
        <v>6977</v>
      </c>
      <c r="HK524" s="276" t="s">
        <v>6977</v>
      </c>
      <c r="HL524" s="276" t="s">
        <v>6977</v>
      </c>
      <c r="HM524" s="276" t="s">
        <v>6977</v>
      </c>
      <c r="HN524" s="276" t="s">
        <v>6977</v>
      </c>
      <c r="HO524" s="276" t="s">
        <v>6977</v>
      </c>
      <c r="HP524" s="276" t="s">
        <v>6977</v>
      </c>
      <c r="HQ524" s="276" t="s">
        <v>6977</v>
      </c>
    </row>
    <row r="525" spans="3:225">
      <c r="C525" s="229"/>
      <c r="E525" s="229" t="s">
        <v>7209</v>
      </c>
      <c r="F525" s="235" t="s">
        <v>7325</v>
      </c>
      <c r="G525" s="260" t="s">
        <v>7206</v>
      </c>
      <c r="H525" s="261" t="s">
        <v>7207</v>
      </c>
      <c r="I525" s="276">
        <v>1.5139</v>
      </c>
      <c r="J525" s="276">
        <v>4.2286000000000001</v>
      </c>
      <c r="K525" s="276">
        <v>5.0900999999999996</v>
      </c>
      <c r="L525" s="276" t="s">
        <v>135</v>
      </c>
      <c r="M525" s="276">
        <v>0.9869</v>
      </c>
      <c r="N525" s="276">
        <v>3.2113</v>
      </c>
      <c r="O525" s="276">
        <v>5.7458</v>
      </c>
      <c r="P525" s="276" t="s">
        <v>135</v>
      </c>
      <c r="Q525" s="276">
        <v>1.0016</v>
      </c>
      <c r="R525" s="276">
        <v>2.6038999999999999</v>
      </c>
      <c r="S525" s="276">
        <v>4.4574999999999996</v>
      </c>
      <c r="T525" s="276">
        <v>1.2982</v>
      </c>
      <c r="U525" s="276">
        <v>46.547199999999997</v>
      </c>
      <c r="V525" s="276">
        <v>3.3711000000000002</v>
      </c>
      <c r="W525" s="276">
        <v>4.5350000000000001</v>
      </c>
      <c r="X525" s="276" t="s">
        <v>135</v>
      </c>
      <c r="Y525" s="276">
        <v>5.5465</v>
      </c>
      <c r="Z525" s="276" t="s">
        <v>135</v>
      </c>
      <c r="AA525" s="276">
        <v>11.8383</v>
      </c>
      <c r="AB525" s="276" t="s">
        <v>135</v>
      </c>
      <c r="AC525" s="276">
        <v>13.6304</v>
      </c>
      <c r="AD525" s="276" t="s">
        <v>135</v>
      </c>
      <c r="AE525" s="276">
        <v>2.2517</v>
      </c>
      <c r="AF525" s="276">
        <v>2.2191000000000001</v>
      </c>
      <c r="AG525" s="276">
        <v>2.4685000000000001</v>
      </c>
      <c r="AH525" s="276" t="s">
        <v>135</v>
      </c>
      <c r="AI525" s="276" t="s">
        <v>135</v>
      </c>
      <c r="AJ525" s="276">
        <v>2.0731999999999999</v>
      </c>
      <c r="AK525" s="276">
        <v>0.51870000000000005</v>
      </c>
      <c r="AL525" s="276">
        <v>0.99099999999999999</v>
      </c>
      <c r="AM525" s="276">
        <v>13.7173</v>
      </c>
      <c r="AN525" s="276">
        <v>9.1563999999999997</v>
      </c>
      <c r="AO525" s="276">
        <v>1.2899</v>
      </c>
      <c r="AP525" s="276" t="s">
        <v>135</v>
      </c>
      <c r="AQ525" s="276" t="s">
        <v>135</v>
      </c>
      <c r="AR525" s="276">
        <v>0.76</v>
      </c>
      <c r="AS525" s="276">
        <v>1.5886</v>
      </c>
      <c r="AT525" s="276">
        <v>0.65239999999999998</v>
      </c>
      <c r="AU525" s="276">
        <v>16.9863</v>
      </c>
      <c r="AV525" s="276">
        <v>1.7650999999999999</v>
      </c>
      <c r="AW525" s="276" t="s">
        <v>135</v>
      </c>
      <c r="AX525" s="276" t="s">
        <v>135</v>
      </c>
      <c r="AY525" s="276">
        <v>2.6345000000000001</v>
      </c>
      <c r="AZ525" s="276">
        <v>4.9749999999999996</v>
      </c>
      <c r="BA525" s="276" t="s">
        <v>135</v>
      </c>
      <c r="BB525" s="276">
        <v>104.1079</v>
      </c>
      <c r="BC525" s="276">
        <v>0.93340000000000001</v>
      </c>
      <c r="BD525" s="276" t="s">
        <v>135</v>
      </c>
      <c r="BE525" s="276">
        <v>0.59919999999999995</v>
      </c>
      <c r="BF525" s="276">
        <v>1.8275999999999999</v>
      </c>
      <c r="BG525" s="276">
        <v>1.5295999999999998</v>
      </c>
      <c r="BH525" s="276" t="s">
        <v>135</v>
      </c>
      <c r="BI525" s="276">
        <v>2.5884999999999998</v>
      </c>
      <c r="BJ525" s="276" t="s">
        <v>135</v>
      </c>
      <c r="BK525" s="276">
        <v>1.272</v>
      </c>
      <c r="BL525" s="276" t="s">
        <v>135</v>
      </c>
      <c r="BM525" s="276">
        <v>5.8513000000000002</v>
      </c>
      <c r="BN525" s="276">
        <v>3.7438000000000002</v>
      </c>
      <c r="BO525" s="276">
        <v>0.92659999999999998</v>
      </c>
      <c r="BP525" s="276">
        <v>5.7451999999999996</v>
      </c>
      <c r="BQ525" s="276">
        <v>1.444</v>
      </c>
      <c r="BR525" s="276">
        <v>1.7797000000000001</v>
      </c>
      <c r="BS525" s="276">
        <v>1.3221000000000001</v>
      </c>
      <c r="BT525" s="276">
        <v>5.0667999999999997</v>
      </c>
      <c r="BU525" s="276">
        <v>1.4715</v>
      </c>
      <c r="BV525" s="276">
        <v>5.1219999999999999</v>
      </c>
      <c r="BW525" s="276">
        <v>11.784599999999999</v>
      </c>
      <c r="BX525" s="276" t="s">
        <v>135</v>
      </c>
      <c r="BY525" s="276" t="s">
        <v>135</v>
      </c>
      <c r="BZ525" s="276" t="s">
        <v>135</v>
      </c>
      <c r="CA525" s="276">
        <v>3.0779999999999998</v>
      </c>
      <c r="CB525" s="276" t="s">
        <v>135</v>
      </c>
      <c r="CC525" s="276" t="s">
        <v>135</v>
      </c>
      <c r="CD525" s="276">
        <v>3.9561000000000002</v>
      </c>
      <c r="CE525" s="276" t="s">
        <v>135</v>
      </c>
      <c r="CF525" s="276" t="s">
        <v>135</v>
      </c>
      <c r="CG525" s="276">
        <v>3.4163999999999999</v>
      </c>
      <c r="CH525" s="276">
        <v>2.1059999999999999</v>
      </c>
      <c r="CI525" s="276">
        <v>12.103400000000001</v>
      </c>
      <c r="CJ525" s="276">
        <v>1.1640999999999999</v>
      </c>
      <c r="CK525" s="276">
        <v>1.5015000000000001</v>
      </c>
      <c r="CL525" s="276">
        <v>1.1328</v>
      </c>
      <c r="CM525" s="276" t="s">
        <v>135</v>
      </c>
      <c r="CN525" s="276" t="s">
        <v>135</v>
      </c>
      <c r="CO525" s="276">
        <v>2.3693</v>
      </c>
      <c r="CP525" s="276">
        <v>5.3381999999999996</v>
      </c>
      <c r="CQ525" s="276" t="s">
        <v>135</v>
      </c>
      <c r="CR525" s="276" t="s">
        <v>135</v>
      </c>
      <c r="CS525" s="276" t="s">
        <v>135</v>
      </c>
      <c r="CT525" s="276">
        <v>0.63160000000000005</v>
      </c>
      <c r="CU525" s="276" t="s">
        <v>135</v>
      </c>
      <c r="CV525" s="276">
        <v>3.8397000000000001</v>
      </c>
      <c r="CW525" s="276">
        <v>2.0427</v>
      </c>
      <c r="CX525" s="276">
        <v>6.7216000000000005</v>
      </c>
      <c r="CY525" s="276">
        <v>1.3263</v>
      </c>
      <c r="CZ525" s="276" t="s">
        <v>135</v>
      </c>
      <c r="DA525" s="276">
        <v>4.8055000000000003</v>
      </c>
      <c r="DB525" s="276">
        <v>27.448599999999999</v>
      </c>
      <c r="DC525" s="276" t="s">
        <v>135</v>
      </c>
      <c r="DD525" s="276">
        <v>5.4427000000000003</v>
      </c>
      <c r="DE525" s="276">
        <v>5.7744999999999997</v>
      </c>
      <c r="DF525" s="276">
        <v>3.137</v>
      </c>
      <c r="DG525" s="276">
        <v>1.1841999999999999</v>
      </c>
      <c r="DH525" s="276">
        <v>290.28100000000001</v>
      </c>
      <c r="DI525" s="276">
        <v>10.6159</v>
      </c>
      <c r="DJ525" s="276">
        <v>4.3925000000000001</v>
      </c>
      <c r="DK525" s="276" t="s">
        <v>135</v>
      </c>
      <c r="DL525" s="276">
        <v>3.8708999999999998</v>
      </c>
      <c r="DM525" s="276" t="s">
        <v>135</v>
      </c>
      <c r="DN525" s="276">
        <v>9.0785</v>
      </c>
      <c r="DO525" s="276" t="s">
        <v>135</v>
      </c>
      <c r="DP525" s="276" t="s">
        <v>135</v>
      </c>
      <c r="DQ525" s="276">
        <v>7.7401999999999997</v>
      </c>
      <c r="DR525" s="276" t="s">
        <v>135</v>
      </c>
      <c r="DS525" s="276" t="s">
        <v>135</v>
      </c>
      <c r="DT525" s="276">
        <v>0.87590000000000001</v>
      </c>
      <c r="DU525" s="276" t="s">
        <v>135</v>
      </c>
      <c r="DV525" s="276" t="s">
        <v>135</v>
      </c>
      <c r="DW525" s="276">
        <v>1.5052000000000001</v>
      </c>
      <c r="DX525" s="276" t="s">
        <v>135</v>
      </c>
      <c r="DY525" s="276">
        <v>1.5462</v>
      </c>
      <c r="DZ525" s="276">
        <v>8.7455999999999996</v>
      </c>
      <c r="EA525" s="276">
        <v>5.0419</v>
      </c>
      <c r="EB525" s="276" t="s">
        <v>135</v>
      </c>
      <c r="EC525" s="276">
        <v>7.1104000000000003</v>
      </c>
      <c r="ED525" s="276">
        <v>2.7021999999999999</v>
      </c>
      <c r="EE525" s="276" t="s">
        <v>135</v>
      </c>
      <c r="EF525" s="276" t="s">
        <v>135</v>
      </c>
      <c r="EG525" s="276" t="s">
        <v>135</v>
      </c>
      <c r="EH525" s="276" t="s">
        <v>135</v>
      </c>
      <c r="EI525" s="276" t="s">
        <v>135</v>
      </c>
      <c r="EJ525" s="276" t="s">
        <v>135</v>
      </c>
      <c r="EK525" s="276">
        <v>2.0564</v>
      </c>
      <c r="EL525" s="276">
        <v>1.5931999999999999</v>
      </c>
      <c r="EM525" s="276">
        <v>2.3519999999999999</v>
      </c>
      <c r="EN525" s="276">
        <v>1.0469999999999999</v>
      </c>
      <c r="EO525" s="276" t="s">
        <v>135</v>
      </c>
      <c r="EP525" s="276" t="s">
        <v>6977</v>
      </c>
      <c r="EQ525" s="276" t="s">
        <v>6977</v>
      </c>
      <c r="ER525" s="276" t="s">
        <v>6977</v>
      </c>
      <c r="ES525" s="276" t="s">
        <v>6977</v>
      </c>
      <c r="ET525" s="276" t="s">
        <v>6977</v>
      </c>
      <c r="EU525" s="276" t="s">
        <v>6977</v>
      </c>
      <c r="EV525" s="276" t="s">
        <v>6977</v>
      </c>
      <c r="EW525" s="276" t="s">
        <v>6977</v>
      </c>
      <c r="EX525" s="276" t="s">
        <v>6977</v>
      </c>
      <c r="EY525" s="276" t="s">
        <v>6977</v>
      </c>
      <c r="EZ525" s="276" t="s">
        <v>6977</v>
      </c>
      <c r="FA525" s="276" t="s">
        <v>6977</v>
      </c>
      <c r="FB525" s="276" t="s">
        <v>6977</v>
      </c>
      <c r="FC525" s="276" t="s">
        <v>6977</v>
      </c>
      <c r="FD525" s="276" t="s">
        <v>6977</v>
      </c>
      <c r="FE525" s="276" t="s">
        <v>6977</v>
      </c>
      <c r="FF525" s="276" t="s">
        <v>6977</v>
      </c>
      <c r="FG525" s="276" t="s">
        <v>6977</v>
      </c>
      <c r="FH525" s="276" t="s">
        <v>6977</v>
      </c>
      <c r="FI525" s="276" t="s">
        <v>6977</v>
      </c>
      <c r="FJ525" s="276" t="s">
        <v>6977</v>
      </c>
      <c r="FK525" s="276" t="s">
        <v>6977</v>
      </c>
      <c r="FL525" s="276" t="s">
        <v>6977</v>
      </c>
      <c r="FM525" s="276" t="s">
        <v>6977</v>
      </c>
      <c r="FN525" s="276" t="s">
        <v>6977</v>
      </c>
      <c r="FO525" s="276" t="s">
        <v>6977</v>
      </c>
      <c r="FP525" s="276" t="s">
        <v>6977</v>
      </c>
      <c r="FQ525" s="276" t="s">
        <v>6977</v>
      </c>
      <c r="FR525" s="276" t="s">
        <v>6977</v>
      </c>
      <c r="FS525" s="276" t="s">
        <v>6977</v>
      </c>
      <c r="FT525" s="276" t="s">
        <v>6977</v>
      </c>
      <c r="FU525" s="276" t="s">
        <v>6977</v>
      </c>
      <c r="FV525" s="276" t="s">
        <v>6977</v>
      </c>
      <c r="FW525" s="276" t="s">
        <v>6977</v>
      </c>
      <c r="FX525" s="276" t="s">
        <v>6977</v>
      </c>
      <c r="FY525" s="276" t="s">
        <v>6977</v>
      </c>
      <c r="FZ525" s="276" t="s">
        <v>6977</v>
      </c>
      <c r="GA525" s="276" t="s">
        <v>6977</v>
      </c>
      <c r="GB525" s="276" t="s">
        <v>6977</v>
      </c>
      <c r="GC525" s="276" t="s">
        <v>6977</v>
      </c>
      <c r="GD525" s="276" t="s">
        <v>6977</v>
      </c>
      <c r="GE525" s="276" t="s">
        <v>6977</v>
      </c>
      <c r="GF525" s="276" t="s">
        <v>6977</v>
      </c>
      <c r="GG525" s="276" t="s">
        <v>6977</v>
      </c>
      <c r="GH525" s="276" t="s">
        <v>6977</v>
      </c>
      <c r="GI525" s="276" t="s">
        <v>6977</v>
      </c>
      <c r="GJ525" s="276" t="s">
        <v>6977</v>
      </c>
      <c r="GK525" s="276" t="s">
        <v>6977</v>
      </c>
      <c r="GL525" s="276" t="s">
        <v>6977</v>
      </c>
      <c r="GM525" s="276" t="s">
        <v>6977</v>
      </c>
      <c r="GN525" s="276" t="s">
        <v>6977</v>
      </c>
      <c r="GO525" s="276" t="s">
        <v>6977</v>
      </c>
      <c r="GP525" s="276" t="s">
        <v>6977</v>
      </c>
      <c r="GQ525" s="276" t="s">
        <v>6977</v>
      </c>
      <c r="GR525" s="276" t="s">
        <v>6977</v>
      </c>
      <c r="GS525" s="276" t="s">
        <v>6977</v>
      </c>
      <c r="GT525" s="276" t="s">
        <v>6977</v>
      </c>
      <c r="GU525" s="276" t="s">
        <v>6977</v>
      </c>
      <c r="GV525" s="276" t="s">
        <v>6977</v>
      </c>
      <c r="GW525" s="276" t="s">
        <v>6977</v>
      </c>
      <c r="GX525" s="276" t="s">
        <v>6977</v>
      </c>
      <c r="GY525" s="276" t="s">
        <v>6977</v>
      </c>
      <c r="GZ525" s="276" t="s">
        <v>6977</v>
      </c>
      <c r="HA525" s="276" t="s">
        <v>6977</v>
      </c>
      <c r="HB525" s="276" t="s">
        <v>6977</v>
      </c>
      <c r="HC525" s="276" t="s">
        <v>6977</v>
      </c>
      <c r="HD525" s="276" t="s">
        <v>6977</v>
      </c>
      <c r="HE525" s="276" t="s">
        <v>6977</v>
      </c>
      <c r="HF525" s="276" t="s">
        <v>6977</v>
      </c>
      <c r="HG525" s="276" t="s">
        <v>6977</v>
      </c>
      <c r="HH525" s="276" t="s">
        <v>6977</v>
      </c>
      <c r="HI525" s="276" t="s">
        <v>6977</v>
      </c>
      <c r="HJ525" s="276" t="s">
        <v>6977</v>
      </c>
      <c r="HK525" s="276" t="s">
        <v>6977</v>
      </c>
      <c r="HL525" s="276" t="s">
        <v>6977</v>
      </c>
      <c r="HM525" s="276" t="s">
        <v>6977</v>
      </c>
      <c r="HN525" s="276" t="s">
        <v>6977</v>
      </c>
      <c r="HO525" s="276" t="s">
        <v>6977</v>
      </c>
      <c r="HP525" s="276" t="s">
        <v>6977</v>
      </c>
      <c r="HQ525" s="276" t="s">
        <v>6977</v>
      </c>
    </row>
    <row r="526" spans="3:225">
      <c r="C526" s="229"/>
      <c r="E526" s="229" t="s">
        <v>7210</v>
      </c>
      <c r="F526" s="235" t="s">
        <v>7325</v>
      </c>
      <c r="G526" s="260" t="s">
        <v>7206</v>
      </c>
      <c r="H526" s="261" t="s">
        <v>7207</v>
      </c>
      <c r="I526" s="276">
        <v>2.2254</v>
      </c>
      <c r="J526" s="276">
        <v>4.5237999999999996</v>
      </c>
      <c r="K526" s="276">
        <v>3.0754000000000001</v>
      </c>
      <c r="L526" s="276" t="s">
        <v>135</v>
      </c>
      <c r="M526" s="276">
        <v>1.2072000000000001</v>
      </c>
      <c r="N526" s="276">
        <v>2.5242</v>
      </c>
      <c r="O526" s="276">
        <v>33.145699999999998</v>
      </c>
      <c r="P526" s="276">
        <v>98.781199999999998</v>
      </c>
      <c r="Q526" s="276" t="s">
        <v>135</v>
      </c>
      <c r="R526" s="276">
        <v>1.8050999999999999</v>
      </c>
      <c r="S526" s="276">
        <v>4.1608999999999998</v>
      </c>
      <c r="T526" s="276">
        <v>2.14</v>
      </c>
      <c r="U526" s="276" t="s">
        <v>135</v>
      </c>
      <c r="V526" s="276">
        <v>2.2561999999999998</v>
      </c>
      <c r="W526" s="276">
        <v>5.5164</v>
      </c>
      <c r="X526" s="276" t="s">
        <v>135</v>
      </c>
      <c r="Y526" s="276">
        <v>6.3087</v>
      </c>
      <c r="Z526" s="276" t="s">
        <v>135</v>
      </c>
      <c r="AA526" s="276">
        <v>13.655200000000001</v>
      </c>
      <c r="AB526" s="276" t="s">
        <v>135</v>
      </c>
      <c r="AC526" s="276">
        <v>14.2928</v>
      </c>
      <c r="AD526" s="276" t="s">
        <v>135</v>
      </c>
      <c r="AE526" s="276">
        <v>3.7541000000000002</v>
      </c>
      <c r="AF526" s="276">
        <v>4.2747000000000002</v>
      </c>
      <c r="AG526" s="276">
        <v>2.0653999999999999</v>
      </c>
      <c r="AH526" s="276" t="s">
        <v>135</v>
      </c>
      <c r="AI526" s="276" t="s">
        <v>135</v>
      </c>
      <c r="AJ526" s="276">
        <v>2.7660999999999998</v>
      </c>
      <c r="AK526" s="276">
        <v>0.69169999999999998</v>
      </c>
      <c r="AL526" s="276">
        <v>0.93020000000000003</v>
      </c>
      <c r="AM526" s="276">
        <v>8.7797000000000001</v>
      </c>
      <c r="AN526" s="276">
        <v>16.16</v>
      </c>
      <c r="AO526" s="276">
        <v>2.1524999999999999</v>
      </c>
      <c r="AP526" s="276" t="s">
        <v>135</v>
      </c>
      <c r="AQ526" s="276" t="s">
        <v>135</v>
      </c>
      <c r="AR526" s="276">
        <v>0.55530000000000002</v>
      </c>
      <c r="AS526" s="276">
        <v>0.59899999999999998</v>
      </c>
      <c r="AT526" s="276">
        <v>0.88560000000000005</v>
      </c>
      <c r="AU526" s="276">
        <v>33.618899999999996</v>
      </c>
      <c r="AV526" s="276">
        <v>2.2086000000000001</v>
      </c>
      <c r="AW526" s="276">
        <v>3.1303999999999998</v>
      </c>
      <c r="AX526" s="276" t="s">
        <v>135</v>
      </c>
      <c r="AY526" s="276">
        <v>7.5707000000000004</v>
      </c>
      <c r="AZ526" s="276">
        <v>5.1692</v>
      </c>
      <c r="BA526" s="276" t="s">
        <v>135</v>
      </c>
      <c r="BB526" s="276">
        <v>3.7503000000000002</v>
      </c>
      <c r="BC526" s="276">
        <v>0.87019999999999997</v>
      </c>
      <c r="BD526" s="276" t="s">
        <v>135</v>
      </c>
      <c r="BE526" s="276">
        <v>2.0611999999999999</v>
      </c>
      <c r="BF526" s="276">
        <v>2.6252</v>
      </c>
      <c r="BG526" s="276">
        <v>2.4119999999999999</v>
      </c>
      <c r="BH526" s="276" t="s">
        <v>135</v>
      </c>
      <c r="BI526" s="276">
        <v>2.0135000000000001</v>
      </c>
      <c r="BJ526" s="276" t="s">
        <v>135</v>
      </c>
      <c r="BK526" s="276">
        <v>1.1958</v>
      </c>
      <c r="BL526" s="276">
        <v>6.57</v>
      </c>
      <c r="BM526" s="276">
        <v>7.1059999999999999</v>
      </c>
      <c r="BN526" s="276">
        <v>3.0388000000000002</v>
      </c>
      <c r="BO526" s="276">
        <v>0.88009999999999999</v>
      </c>
      <c r="BP526" s="276">
        <v>5.5407999999999999</v>
      </c>
      <c r="BQ526" s="276">
        <v>2.1581999999999999</v>
      </c>
      <c r="BR526" s="276">
        <v>1.7216</v>
      </c>
      <c r="BS526" s="276">
        <v>1.8315000000000001</v>
      </c>
      <c r="BT526" s="276">
        <v>11.895099999999999</v>
      </c>
      <c r="BU526" s="276">
        <v>1.3839999999999999</v>
      </c>
      <c r="BV526" s="276">
        <v>6.9142999999999999</v>
      </c>
      <c r="BW526" s="276">
        <v>23.758700000000001</v>
      </c>
      <c r="BX526" s="276" t="s">
        <v>135</v>
      </c>
      <c r="BY526" s="276" t="s">
        <v>135</v>
      </c>
      <c r="BZ526" s="276" t="s">
        <v>135</v>
      </c>
      <c r="CA526" s="276" t="s">
        <v>135</v>
      </c>
      <c r="CB526" s="276" t="s">
        <v>135</v>
      </c>
      <c r="CC526" s="276">
        <v>6.6890000000000001</v>
      </c>
      <c r="CD526" s="276">
        <v>7.4189999999999996</v>
      </c>
      <c r="CE526" s="276" t="s">
        <v>135</v>
      </c>
      <c r="CF526" s="276" t="s">
        <v>135</v>
      </c>
      <c r="CG526" s="276">
        <v>4.1059000000000001</v>
      </c>
      <c r="CH526" s="276">
        <v>4.6975999999999996</v>
      </c>
      <c r="CI526" s="276">
        <v>26.8127</v>
      </c>
      <c r="CJ526" s="276">
        <v>2.0143</v>
      </c>
      <c r="CK526" s="276">
        <v>1.3536999999999999</v>
      </c>
      <c r="CL526" s="276">
        <v>2.3159000000000001</v>
      </c>
      <c r="CM526" s="276" t="s">
        <v>135</v>
      </c>
      <c r="CN526" s="276" t="s">
        <v>135</v>
      </c>
      <c r="CO526" s="276">
        <v>1.7299</v>
      </c>
      <c r="CP526" s="276" t="s">
        <v>135</v>
      </c>
      <c r="CQ526" s="276" t="s">
        <v>135</v>
      </c>
      <c r="CR526" s="276" t="s">
        <v>135</v>
      </c>
      <c r="CS526" s="276">
        <v>8.5886999999999993</v>
      </c>
      <c r="CT526" s="276">
        <v>0.66059999999999997</v>
      </c>
      <c r="CU526" s="276" t="s">
        <v>135</v>
      </c>
      <c r="CV526" s="276">
        <v>5.4141000000000004</v>
      </c>
      <c r="CW526" s="276">
        <v>1.4857</v>
      </c>
      <c r="CX526" s="276">
        <v>6.8718000000000004</v>
      </c>
      <c r="CY526" s="276">
        <v>1.331</v>
      </c>
      <c r="CZ526" s="276" t="s">
        <v>135</v>
      </c>
      <c r="DA526" s="276">
        <v>2.1152000000000002</v>
      </c>
      <c r="DB526" s="276">
        <v>19.7883</v>
      </c>
      <c r="DC526" s="276" t="s">
        <v>135</v>
      </c>
      <c r="DD526" s="276">
        <v>4.875</v>
      </c>
      <c r="DE526" s="276">
        <v>14.6736</v>
      </c>
      <c r="DF526" s="276">
        <v>5.9398</v>
      </c>
      <c r="DG526" s="276">
        <v>1.0488</v>
      </c>
      <c r="DH526" s="276">
        <v>5.8122999999999996</v>
      </c>
      <c r="DI526" s="276">
        <v>8.2064000000000004</v>
      </c>
      <c r="DJ526" s="276">
        <v>22.819500000000001</v>
      </c>
      <c r="DK526" s="276" t="s">
        <v>135</v>
      </c>
      <c r="DL526" s="276">
        <v>1.4016999999999999</v>
      </c>
      <c r="DM526" s="276">
        <v>23.882999999999999</v>
      </c>
      <c r="DN526" s="276">
        <v>3.8778999999999999</v>
      </c>
      <c r="DO526" s="276">
        <v>2.7235999999999998</v>
      </c>
      <c r="DP526" s="276">
        <v>19.057600000000001</v>
      </c>
      <c r="DQ526" s="276">
        <v>2.4</v>
      </c>
      <c r="DR526" s="276" t="s">
        <v>135</v>
      </c>
      <c r="DS526" s="276">
        <v>5.2737999999999996</v>
      </c>
      <c r="DT526" s="276">
        <v>0.60450000000000004</v>
      </c>
      <c r="DU526" s="276" t="s">
        <v>135</v>
      </c>
      <c r="DV526" s="276" t="s">
        <v>135</v>
      </c>
      <c r="DW526" s="276">
        <v>1.3529</v>
      </c>
      <c r="DX526" s="276">
        <v>1.7597</v>
      </c>
      <c r="DY526" s="276">
        <v>1.8822000000000001</v>
      </c>
      <c r="DZ526" s="276">
        <v>1.9666999999999999</v>
      </c>
      <c r="EA526" s="276">
        <v>2.4628000000000001</v>
      </c>
      <c r="EB526" s="276">
        <v>1.3615999999999999</v>
      </c>
      <c r="EC526" s="276">
        <v>10.545500000000001</v>
      </c>
      <c r="ED526" s="276">
        <v>3.3993000000000002</v>
      </c>
      <c r="EE526" s="276" t="s">
        <v>135</v>
      </c>
      <c r="EF526" s="276" t="s">
        <v>135</v>
      </c>
      <c r="EG526" s="276" t="s">
        <v>135</v>
      </c>
      <c r="EH526" s="276" t="s">
        <v>135</v>
      </c>
      <c r="EI526" s="276" t="s">
        <v>135</v>
      </c>
      <c r="EJ526" s="276" t="s">
        <v>135</v>
      </c>
      <c r="EK526" s="276">
        <v>2.6242999999999999</v>
      </c>
      <c r="EL526" s="276">
        <v>1.5072000000000001</v>
      </c>
      <c r="EM526" s="276">
        <v>2.3601999999999999</v>
      </c>
      <c r="EN526" s="276">
        <v>2.7027999999999999</v>
      </c>
      <c r="EO526" s="276" t="s">
        <v>135</v>
      </c>
      <c r="EP526" s="276" t="s">
        <v>6977</v>
      </c>
      <c r="EQ526" s="276" t="s">
        <v>6977</v>
      </c>
      <c r="ER526" s="276" t="s">
        <v>6977</v>
      </c>
      <c r="ES526" s="276" t="s">
        <v>6977</v>
      </c>
      <c r="ET526" s="276" t="s">
        <v>6977</v>
      </c>
      <c r="EU526" s="276" t="s">
        <v>6977</v>
      </c>
      <c r="EV526" s="276" t="s">
        <v>6977</v>
      </c>
      <c r="EW526" s="276" t="s">
        <v>6977</v>
      </c>
      <c r="EX526" s="276" t="s">
        <v>6977</v>
      </c>
      <c r="EY526" s="276" t="s">
        <v>6977</v>
      </c>
      <c r="EZ526" s="276" t="s">
        <v>6977</v>
      </c>
      <c r="FA526" s="276" t="s">
        <v>6977</v>
      </c>
      <c r="FB526" s="276" t="s">
        <v>6977</v>
      </c>
      <c r="FC526" s="276" t="s">
        <v>6977</v>
      </c>
      <c r="FD526" s="276" t="s">
        <v>6977</v>
      </c>
      <c r="FE526" s="276" t="s">
        <v>6977</v>
      </c>
      <c r="FF526" s="276" t="s">
        <v>6977</v>
      </c>
      <c r="FG526" s="276" t="s">
        <v>6977</v>
      </c>
      <c r="FH526" s="276" t="s">
        <v>6977</v>
      </c>
      <c r="FI526" s="276" t="s">
        <v>6977</v>
      </c>
      <c r="FJ526" s="276" t="s">
        <v>6977</v>
      </c>
      <c r="FK526" s="276" t="s">
        <v>6977</v>
      </c>
      <c r="FL526" s="276" t="s">
        <v>6977</v>
      </c>
      <c r="FM526" s="276" t="s">
        <v>6977</v>
      </c>
      <c r="FN526" s="276" t="s">
        <v>6977</v>
      </c>
      <c r="FO526" s="276" t="s">
        <v>6977</v>
      </c>
      <c r="FP526" s="276" t="s">
        <v>6977</v>
      </c>
      <c r="FQ526" s="276" t="s">
        <v>6977</v>
      </c>
      <c r="FR526" s="276" t="s">
        <v>6977</v>
      </c>
      <c r="FS526" s="276" t="s">
        <v>6977</v>
      </c>
      <c r="FT526" s="276" t="s">
        <v>6977</v>
      </c>
      <c r="FU526" s="276" t="s">
        <v>6977</v>
      </c>
      <c r="FV526" s="276" t="s">
        <v>6977</v>
      </c>
      <c r="FW526" s="276" t="s">
        <v>6977</v>
      </c>
      <c r="FX526" s="276" t="s">
        <v>6977</v>
      </c>
      <c r="FY526" s="276" t="s">
        <v>6977</v>
      </c>
      <c r="FZ526" s="276" t="s">
        <v>6977</v>
      </c>
      <c r="GA526" s="276" t="s">
        <v>6977</v>
      </c>
      <c r="GB526" s="276" t="s">
        <v>6977</v>
      </c>
      <c r="GC526" s="276" t="s">
        <v>6977</v>
      </c>
      <c r="GD526" s="276" t="s">
        <v>6977</v>
      </c>
      <c r="GE526" s="276" t="s">
        <v>6977</v>
      </c>
      <c r="GF526" s="276" t="s">
        <v>6977</v>
      </c>
      <c r="GG526" s="276" t="s">
        <v>6977</v>
      </c>
      <c r="GH526" s="276" t="s">
        <v>6977</v>
      </c>
      <c r="GI526" s="276" t="s">
        <v>6977</v>
      </c>
      <c r="GJ526" s="276" t="s">
        <v>6977</v>
      </c>
      <c r="GK526" s="276" t="s">
        <v>6977</v>
      </c>
      <c r="GL526" s="276" t="s">
        <v>6977</v>
      </c>
      <c r="GM526" s="276" t="s">
        <v>6977</v>
      </c>
      <c r="GN526" s="276" t="s">
        <v>6977</v>
      </c>
      <c r="GO526" s="276" t="s">
        <v>6977</v>
      </c>
      <c r="GP526" s="276" t="s">
        <v>6977</v>
      </c>
      <c r="GQ526" s="276" t="s">
        <v>6977</v>
      </c>
      <c r="GR526" s="276" t="s">
        <v>6977</v>
      </c>
      <c r="GS526" s="276" t="s">
        <v>6977</v>
      </c>
      <c r="GT526" s="276" t="s">
        <v>6977</v>
      </c>
      <c r="GU526" s="276" t="s">
        <v>6977</v>
      </c>
      <c r="GV526" s="276" t="s">
        <v>6977</v>
      </c>
      <c r="GW526" s="276" t="s">
        <v>6977</v>
      </c>
      <c r="GX526" s="276" t="s">
        <v>6977</v>
      </c>
      <c r="GY526" s="276" t="s">
        <v>6977</v>
      </c>
      <c r="GZ526" s="276" t="s">
        <v>6977</v>
      </c>
      <c r="HA526" s="276" t="s">
        <v>6977</v>
      </c>
      <c r="HB526" s="276" t="s">
        <v>6977</v>
      </c>
      <c r="HC526" s="276" t="s">
        <v>6977</v>
      </c>
      <c r="HD526" s="276" t="s">
        <v>6977</v>
      </c>
      <c r="HE526" s="276" t="s">
        <v>6977</v>
      </c>
      <c r="HF526" s="276" t="s">
        <v>6977</v>
      </c>
      <c r="HG526" s="276" t="s">
        <v>6977</v>
      </c>
      <c r="HH526" s="276" t="s">
        <v>6977</v>
      </c>
      <c r="HI526" s="276" t="s">
        <v>6977</v>
      </c>
      <c r="HJ526" s="276" t="s">
        <v>6977</v>
      </c>
      <c r="HK526" s="276" t="s">
        <v>6977</v>
      </c>
      <c r="HL526" s="276" t="s">
        <v>6977</v>
      </c>
      <c r="HM526" s="276" t="s">
        <v>6977</v>
      </c>
      <c r="HN526" s="276" t="s">
        <v>6977</v>
      </c>
      <c r="HO526" s="276" t="s">
        <v>6977</v>
      </c>
      <c r="HP526" s="276" t="s">
        <v>6977</v>
      </c>
      <c r="HQ526" s="276" t="s">
        <v>6977</v>
      </c>
    </row>
    <row r="527" spans="3:225">
      <c r="C527" s="229"/>
      <c r="E527" s="229" t="s">
        <v>7211</v>
      </c>
      <c r="F527" s="235" t="s">
        <v>7325</v>
      </c>
      <c r="G527" s="260" t="s">
        <v>7206</v>
      </c>
      <c r="H527" s="261" t="s">
        <v>7207</v>
      </c>
      <c r="I527" s="276">
        <v>2.8599000000000001</v>
      </c>
      <c r="J527" s="276">
        <v>5.2609000000000004</v>
      </c>
      <c r="K527" s="276">
        <v>5.2430000000000003</v>
      </c>
      <c r="L527" s="276" t="s">
        <v>135</v>
      </c>
      <c r="M527" s="276">
        <v>1.9861</v>
      </c>
      <c r="N527" s="276">
        <v>1077.2809999999999</v>
      </c>
      <c r="O527" s="276">
        <v>8.8237000000000005</v>
      </c>
      <c r="P527" s="276">
        <v>19.596800000000002</v>
      </c>
      <c r="Q527" s="276">
        <v>1.3527</v>
      </c>
      <c r="R527" s="276">
        <v>1.1306</v>
      </c>
      <c r="S527" s="276">
        <v>4.3844000000000003</v>
      </c>
      <c r="T527" s="276">
        <v>4.8192000000000004</v>
      </c>
      <c r="U527" s="276" t="s">
        <v>135</v>
      </c>
      <c r="V527" s="276">
        <v>4.8665000000000003</v>
      </c>
      <c r="W527" s="276">
        <v>2.6090999999999998</v>
      </c>
      <c r="X527" s="276">
        <v>16.7684</v>
      </c>
      <c r="Y527" s="276">
        <v>7.3687000000000005</v>
      </c>
      <c r="Z527" s="276" t="s">
        <v>135</v>
      </c>
      <c r="AA527" s="276">
        <v>28.196400000000001</v>
      </c>
      <c r="AB527" s="276" t="s">
        <v>135</v>
      </c>
      <c r="AC527" s="276">
        <v>16.269100000000002</v>
      </c>
      <c r="AD527" s="276" t="s">
        <v>135</v>
      </c>
      <c r="AE527" s="276">
        <v>4.7712000000000003</v>
      </c>
      <c r="AF527" s="276">
        <v>3.4877000000000002</v>
      </c>
      <c r="AG527" s="276">
        <v>1.8089</v>
      </c>
      <c r="AH527" s="276" t="s">
        <v>135</v>
      </c>
      <c r="AI527" s="276" t="s">
        <v>135</v>
      </c>
      <c r="AJ527" s="276">
        <v>3.0573999999999999</v>
      </c>
      <c r="AK527" s="276">
        <v>0.73240000000000005</v>
      </c>
      <c r="AL527" s="276">
        <v>0.9173</v>
      </c>
      <c r="AM527" s="276">
        <v>7.4831000000000003</v>
      </c>
      <c r="AN527" s="276">
        <v>7.5498000000000003</v>
      </c>
      <c r="AO527" s="276">
        <v>1.9195</v>
      </c>
      <c r="AP527" s="276" t="s">
        <v>135</v>
      </c>
      <c r="AQ527" s="276" t="s">
        <v>135</v>
      </c>
      <c r="AR527" s="276">
        <v>1.2073</v>
      </c>
      <c r="AS527" s="276" t="s">
        <v>135</v>
      </c>
      <c r="AT527" s="276">
        <v>0.64590000000000003</v>
      </c>
      <c r="AU527" s="276">
        <v>65.821799999999996</v>
      </c>
      <c r="AV527" s="276">
        <v>1.5159</v>
      </c>
      <c r="AW527" s="276">
        <v>17.498999999999999</v>
      </c>
      <c r="AX527" s="276" t="s">
        <v>135</v>
      </c>
      <c r="AY527" s="276">
        <v>6.3453999999999997</v>
      </c>
      <c r="AZ527" s="276">
        <v>7.4157000000000002</v>
      </c>
      <c r="BA527" s="276" t="s">
        <v>135</v>
      </c>
      <c r="BB527" s="276">
        <v>5.2274000000000003</v>
      </c>
      <c r="BC527" s="276">
        <v>0.71889999999999998</v>
      </c>
      <c r="BD527" s="276" t="s">
        <v>135</v>
      </c>
      <c r="BE527" s="276">
        <v>1.6806000000000001</v>
      </c>
      <c r="BF527" s="276">
        <v>4.8135000000000003</v>
      </c>
      <c r="BG527" s="276">
        <v>2.5124</v>
      </c>
      <c r="BH527" s="276" t="s">
        <v>135</v>
      </c>
      <c r="BI527" s="276">
        <v>0.80589999999999995</v>
      </c>
      <c r="BJ527" s="276" t="s">
        <v>135</v>
      </c>
      <c r="BK527" s="276">
        <v>1.1508</v>
      </c>
      <c r="BL527" s="276">
        <v>5.9716000000000005</v>
      </c>
      <c r="BM527" s="276">
        <v>8.9179999999999993</v>
      </c>
      <c r="BN527" s="276">
        <v>1.8313000000000001</v>
      </c>
      <c r="BO527" s="276">
        <v>0.879</v>
      </c>
      <c r="BP527" s="276">
        <v>3.0482</v>
      </c>
      <c r="BQ527" s="276">
        <v>4.3628999999999998</v>
      </c>
      <c r="BR527" s="276">
        <v>1.8902000000000001</v>
      </c>
      <c r="BS527" s="276">
        <v>2.2490999999999999</v>
      </c>
      <c r="BT527" s="276">
        <v>2.0722999999999998</v>
      </c>
      <c r="BU527" s="276">
        <v>2.7143000000000002</v>
      </c>
      <c r="BV527" s="276">
        <v>4.5366999999999997</v>
      </c>
      <c r="BW527" s="276">
        <v>37.128300000000003</v>
      </c>
      <c r="BX527" s="276" t="s">
        <v>135</v>
      </c>
      <c r="BY527" s="276" t="s">
        <v>135</v>
      </c>
      <c r="BZ527" s="276" t="s">
        <v>135</v>
      </c>
      <c r="CA527" s="276">
        <v>1.4349000000000001</v>
      </c>
      <c r="CB527" s="276" t="s">
        <v>135</v>
      </c>
      <c r="CC527" s="276">
        <v>11.540900000000001</v>
      </c>
      <c r="CD527" s="276">
        <v>4.4905999999999997</v>
      </c>
      <c r="CE527" s="276" t="s">
        <v>135</v>
      </c>
      <c r="CF527" s="276" t="s">
        <v>135</v>
      </c>
      <c r="CG527" s="276">
        <v>4.1925999999999997</v>
      </c>
      <c r="CH527" s="276">
        <v>3.6941000000000002</v>
      </c>
      <c r="CI527" s="276">
        <v>6.0568</v>
      </c>
      <c r="CJ527" s="276">
        <v>7.0957999999999997</v>
      </c>
      <c r="CK527" s="276">
        <v>2.2265999999999999</v>
      </c>
      <c r="CL527" s="276">
        <v>1.5625</v>
      </c>
      <c r="CM527" s="276" t="s">
        <v>135</v>
      </c>
      <c r="CN527" s="276" t="s">
        <v>135</v>
      </c>
      <c r="CO527" s="276">
        <v>1.4161000000000001</v>
      </c>
      <c r="CP527" s="276" t="s">
        <v>135</v>
      </c>
      <c r="CQ527" s="276" t="s">
        <v>135</v>
      </c>
      <c r="CR527" s="276" t="s">
        <v>135</v>
      </c>
      <c r="CS527" s="276">
        <v>7.5621</v>
      </c>
      <c r="CT527" s="276">
        <v>1.135</v>
      </c>
      <c r="CU527" s="276" t="s">
        <v>135</v>
      </c>
      <c r="CV527" s="276">
        <v>6.3159999999999998</v>
      </c>
      <c r="CW527" s="276">
        <v>1.5693000000000001</v>
      </c>
      <c r="CX527" s="276">
        <v>4.7907999999999999</v>
      </c>
      <c r="CY527" s="276">
        <v>1.7189999999999999</v>
      </c>
      <c r="CZ527" s="276">
        <v>1.3005</v>
      </c>
      <c r="DA527" s="276">
        <v>2.8481999999999998</v>
      </c>
      <c r="DB527" s="276">
        <v>9.7050000000000001</v>
      </c>
      <c r="DC527" s="276" t="s">
        <v>135</v>
      </c>
      <c r="DD527" s="276">
        <v>10.472</v>
      </c>
      <c r="DE527" s="276">
        <v>7.1592000000000002</v>
      </c>
      <c r="DF527" s="276">
        <v>3.8875999999999999</v>
      </c>
      <c r="DG527" s="276">
        <v>1.0690999999999999</v>
      </c>
      <c r="DH527" s="276">
        <v>11.2217</v>
      </c>
      <c r="DI527" s="276">
        <v>13.3786</v>
      </c>
      <c r="DJ527" s="276">
        <v>2.4805000000000001</v>
      </c>
      <c r="DK527" s="276">
        <v>47.7896</v>
      </c>
      <c r="DL527" s="276">
        <v>3.8963000000000001</v>
      </c>
      <c r="DM527" s="276">
        <v>35.974800000000002</v>
      </c>
      <c r="DN527" s="276">
        <v>13.078200000000001</v>
      </c>
      <c r="DO527" s="276">
        <v>3.2235</v>
      </c>
      <c r="DP527" s="276">
        <v>11.7028</v>
      </c>
      <c r="DQ527" s="276">
        <v>2.2324999999999999</v>
      </c>
      <c r="DR527" s="276" t="s">
        <v>135</v>
      </c>
      <c r="DS527" s="276">
        <v>3.0036</v>
      </c>
      <c r="DT527" s="276">
        <v>0.74280000000000002</v>
      </c>
      <c r="DU527" s="276" t="s">
        <v>135</v>
      </c>
      <c r="DV527" s="276">
        <v>17.529800000000002</v>
      </c>
      <c r="DW527" s="276">
        <v>1.6145</v>
      </c>
      <c r="DX527" s="276" t="s">
        <v>135</v>
      </c>
      <c r="DY527" s="276">
        <v>1.9857</v>
      </c>
      <c r="DZ527" s="276">
        <v>2.3982000000000001</v>
      </c>
      <c r="EA527" s="276">
        <v>1.7214</v>
      </c>
      <c r="EB527" s="276">
        <v>2.7692999999999999</v>
      </c>
      <c r="EC527" s="276">
        <v>7.1905999999999999</v>
      </c>
      <c r="ED527" s="276">
        <v>2.2159</v>
      </c>
      <c r="EE527" s="276">
        <v>8.5633999999999997</v>
      </c>
      <c r="EF527" s="276">
        <v>20.3584</v>
      </c>
      <c r="EG527" s="276" t="s">
        <v>135</v>
      </c>
      <c r="EH527" s="276" t="s">
        <v>135</v>
      </c>
      <c r="EI527" s="276" t="s">
        <v>135</v>
      </c>
      <c r="EJ527" s="276" t="s">
        <v>135</v>
      </c>
      <c r="EK527" s="276">
        <v>3.2227000000000001</v>
      </c>
      <c r="EL527" s="276">
        <v>1.2087000000000001</v>
      </c>
      <c r="EM527" s="276">
        <v>2.3723000000000001</v>
      </c>
      <c r="EN527" s="276">
        <v>1.9154</v>
      </c>
      <c r="EO527" s="276" t="s">
        <v>135</v>
      </c>
      <c r="EP527" s="276" t="s">
        <v>6977</v>
      </c>
      <c r="EQ527" s="276" t="s">
        <v>6977</v>
      </c>
      <c r="ER527" s="276" t="s">
        <v>6977</v>
      </c>
      <c r="ES527" s="276" t="s">
        <v>6977</v>
      </c>
      <c r="ET527" s="276" t="s">
        <v>6977</v>
      </c>
      <c r="EU527" s="276" t="s">
        <v>6977</v>
      </c>
      <c r="EV527" s="276" t="s">
        <v>6977</v>
      </c>
      <c r="EW527" s="276" t="s">
        <v>6977</v>
      </c>
      <c r="EX527" s="276" t="s">
        <v>6977</v>
      </c>
      <c r="EY527" s="276" t="s">
        <v>6977</v>
      </c>
      <c r="EZ527" s="276" t="s">
        <v>6977</v>
      </c>
      <c r="FA527" s="276" t="s">
        <v>6977</v>
      </c>
      <c r="FB527" s="276" t="s">
        <v>6977</v>
      </c>
      <c r="FC527" s="276" t="s">
        <v>6977</v>
      </c>
      <c r="FD527" s="276" t="s">
        <v>6977</v>
      </c>
      <c r="FE527" s="276" t="s">
        <v>6977</v>
      </c>
      <c r="FF527" s="276" t="s">
        <v>6977</v>
      </c>
      <c r="FG527" s="276" t="s">
        <v>6977</v>
      </c>
      <c r="FH527" s="276" t="s">
        <v>6977</v>
      </c>
      <c r="FI527" s="276" t="s">
        <v>6977</v>
      </c>
      <c r="FJ527" s="276" t="s">
        <v>6977</v>
      </c>
      <c r="FK527" s="276" t="s">
        <v>6977</v>
      </c>
      <c r="FL527" s="276" t="s">
        <v>6977</v>
      </c>
      <c r="FM527" s="276" t="s">
        <v>6977</v>
      </c>
      <c r="FN527" s="276" t="s">
        <v>6977</v>
      </c>
      <c r="FO527" s="276" t="s">
        <v>6977</v>
      </c>
      <c r="FP527" s="276" t="s">
        <v>6977</v>
      </c>
      <c r="FQ527" s="276" t="s">
        <v>6977</v>
      </c>
      <c r="FR527" s="276" t="s">
        <v>6977</v>
      </c>
      <c r="FS527" s="276" t="s">
        <v>6977</v>
      </c>
      <c r="FT527" s="276" t="s">
        <v>6977</v>
      </c>
      <c r="FU527" s="276" t="s">
        <v>6977</v>
      </c>
      <c r="FV527" s="276" t="s">
        <v>6977</v>
      </c>
      <c r="FW527" s="276" t="s">
        <v>6977</v>
      </c>
      <c r="FX527" s="276" t="s">
        <v>6977</v>
      </c>
      <c r="FY527" s="276" t="s">
        <v>6977</v>
      </c>
      <c r="FZ527" s="276" t="s">
        <v>6977</v>
      </c>
      <c r="GA527" s="276" t="s">
        <v>6977</v>
      </c>
      <c r="GB527" s="276" t="s">
        <v>6977</v>
      </c>
      <c r="GC527" s="276" t="s">
        <v>6977</v>
      </c>
      <c r="GD527" s="276" t="s">
        <v>6977</v>
      </c>
      <c r="GE527" s="276" t="s">
        <v>6977</v>
      </c>
      <c r="GF527" s="276" t="s">
        <v>6977</v>
      </c>
      <c r="GG527" s="276" t="s">
        <v>6977</v>
      </c>
      <c r="GH527" s="276" t="s">
        <v>6977</v>
      </c>
      <c r="GI527" s="276" t="s">
        <v>6977</v>
      </c>
      <c r="GJ527" s="276" t="s">
        <v>6977</v>
      </c>
      <c r="GK527" s="276" t="s">
        <v>6977</v>
      </c>
      <c r="GL527" s="276" t="s">
        <v>6977</v>
      </c>
      <c r="GM527" s="276" t="s">
        <v>6977</v>
      </c>
      <c r="GN527" s="276" t="s">
        <v>6977</v>
      </c>
      <c r="GO527" s="276" t="s">
        <v>6977</v>
      </c>
      <c r="GP527" s="276" t="s">
        <v>6977</v>
      </c>
      <c r="GQ527" s="276" t="s">
        <v>6977</v>
      </c>
      <c r="GR527" s="276" t="s">
        <v>6977</v>
      </c>
      <c r="GS527" s="276" t="s">
        <v>6977</v>
      </c>
      <c r="GT527" s="276" t="s">
        <v>6977</v>
      </c>
      <c r="GU527" s="276" t="s">
        <v>6977</v>
      </c>
      <c r="GV527" s="276" t="s">
        <v>6977</v>
      </c>
      <c r="GW527" s="276" t="s">
        <v>6977</v>
      </c>
      <c r="GX527" s="276" t="s">
        <v>6977</v>
      </c>
      <c r="GY527" s="276" t="s">
        <v>6977</v>
      </c>
      <c r="GZ527" s="276" t="s">
        <v>6977</v>
      </c>
      <c r="HA527" s="276" t="s">
        <v>6977</v>
      </c>
      <c r="HB527" s="276" t="s">
        <v>6977</v>
      </c>
      <c r="HC527" s="276" t="s">
        <v>6977</v>
      </c>
      <c r="HD527" s="276" t="s">
        <v>6977</v>
      </c>
      <c r="HE527" s="276" t="s">
        <v>6977</v>
      </c>
      <c r="HF527" s="276" t="s">
        <v>6977</v>
      </c>
      <c r="HG527" s="276" t="s">
        <v>6977</v>
      </c>
      <c r="HH527" s="276" t="s">
        <v>6977</v>
      </c>
      <c r="HI527" s="276" t="s">
        <v>6977</v>
      </c>
      <c r="HJ527" s="276" t="s">
        <v>6977</v>
      </c>
      <c r="HK527" s="276" t="s">
        <v>6977</v>
      </c>
      <c r="HL527" s="276" t="s">
        <v>6977</v>
      </c>
      <c r="HM527" s="276" t="s">
        <v>6977</v>
      </c>
      <c r="HN527" s="276" t="s">
        <v>6977</v>
      </c>
      <c r="HO527" s="276" t="s">
        <v>6977</v>
      </c>
      <c r="HP527" s="276" t="s">
        <v>6977</v>
      </c>
      <c r="HQ527" s="276" t="s">
        <v>6977</v>
      </c>
    </row>
    <row r="528" spans="3:225">
      <c r="C528" s="229"/>
      <c r="E528" s="229" t="s">
        <v>7212</v>
      </c>
      <c r="F528" s="235" t="s">
        <v>7325</v>
      </c>
      <c r="G528" s="260" t="s">
        <v>7206</v>
      </c>
      <c r="H528" s="261" t="s">
        <v>7213</v>
      </c>
      <c r="I528" s="276">
        <v>2.4851000000000001</v>
      </c>
      <c r="J528" s="276">
        <v>4.1479999999999997</v>
      </c>
      <c r="K528" s="276">
        <v>2.1227</v>
      </c>
      <c r="L528" s="276" t="s">
        <v>135</v>
      </c>
      <c r="M528" s="276" t="s">
        <v>135</v>
      </c>
      <c r="N528" s="276">
        <v>2.9380999999999999</v>
      </c>
      <c r="O528" s="276">
        <v>148.66149999999999</v>
      </c>
      <c r="P528" s="276">
        <v>98.414299999999997</v>
      </c>
      <c r="Q528" s="276" t="s">
        <v>135</v>
      </c>
      <c r="R528" s="276">
        <v>1.6552</v>
      </c>
      <c r="S528" s="276">
        <v>4.3240999999999996</v>
      </c>
      <c r="T528" s="276">
        <v>3.0901999999999998</v>
      </c>
      <c r="U528" s="276" t="s">
        <v>135</v>
      </c>
      <c r="V528" s="276" t="s">
        <v>135</v>
      </c>
      <c r="W528" s="276">
        <v>5.9223999999999997</v>
      </c>
      <c r="X528" s="276" t="s">
        <v>135</v>
      </c>
      <c r="Y528" s="276">
        <v>5.3693</v>
      </c>
      <c r="Z528" s="276" t="s">
        <v>135</v>
      </c>
      <c r="AA528" s="276">
        <v>30.6736</v>
      </c>
      <c r="AB528" s="276" t="s">
        <v>135</v>
      </c>
      <c r="AC528" s="276">
        <v>21.103899999999999</v>
      </c>
      <c r="AD528" s="276" t="s">
        <v>135</v>
      </c>
      <c r="AE528" s="276">
        <v>3.4396</v>
      </c>
      <c r="AF528" s="276">
        <v>4.5064000000000002</v>
      </c>
      <c r="AG528" s="276" t="s">
        <v>135</v>
      </c>
      <c r="AH528" s="276" t="s">
        <v>135</v>
      </c>
      <c r="AI528" s="276" t="s">
        <v>135</v>
      </c>
      <c r="AJ528" s="276">
        <v>2.4459</v>
      </c>
      <c r="AK528" s="276">
        <v>0.624</v>
      </c>
      <c r="AL528" s="276">
        <v>0.8155</v>
      </c>
      <c r="AM528" s="276">
        <v>10.398899999999999</v>
      </c>
      <c r="AN528" s="276">
        <v>17.271100000000001</v>
      </c>
      <c r="AO528" s="276">
        <v>1.9708999999999999</v>
      </c>
      <c r="AP528" s="276" t="s">
        <v>135</v>
      </c>
      <c r="AQ528" s="276" t="s">
        <v>135</v>
      </c>
      <c r="AR528" s="276">
        <v>0.38869999999999999</v>
      </c>
      <c r="AS528" s="276" t="s">
        <v>135</v>
      </c>
      <c r="AT528" s="276">
        <v>0.63729999999999998</v>
      </c>
      <c r="AU528" s="276">
        <v>28.6327</v>
      </c>
      <c r="AV528" s="276" t="s">
        <v>135</v>
      </c>
      <c r="AW528" s="276">
        <v>3.4123000000000001</v>
      </c>
      <c r="AX528" s="276" t="s">
        <v>135</v>
      </c>
      <c r="AY528" s="276">
        <v>6.3117000000000001</v>
      </c>
      <c r="AZ528" s="276">
        <v>3.6059000000000001</v>
      </c>
      <c r="BA528" s="276" t="s">
        <v>135</v>
      </c>
      <c r="BB528" s="276">
        <v>1.9845999999999999</v>
      </c>
      <c r="BC528" s="276" t="s">
        <v>135</v>
      </c>
      <c r="BD528" s="276" t="s">
        <v>135</v>
      </c>
      <c r="BE528" s="276">
        <v>2.4359000000000002</v>
      </c>
      <c r="BF528" s="276" t="s">
        <v>135</v>
      </c>
      <c r="BG528" s="276">
        <v>3.0019</v>
      </c>
      <c r="BH528" s="276" t="s">
        <v>135</v>
      </c>
      <c r="BI528" s="276" t="s">
        <v>135</v>
      </c>
      <c r="BJ528" s="276" t="s">
        <v>135</v>
      </c>
      <c r="BK528" s="276">
        <v>0.84009999999999996</v>
      </c>
      <c r="BL528" s="276">
        <v>3.8353999999999999</v>
      </c>
      <c r="BM528" s="276">
        <v>5.0358999999999998</v>
      </c>
      <c r="BN528" s="276">
        <v>1.1821999999999999</v>
      </c>
      <c r="BO528" s="276">
        <v>0.77339999999999998</v>
      </c>
      <c r="BP528" s="276">
        <v>4.4452999999999996</v>
      </c>
      <c r="BQ528" s="276">
        <v>2.1777000000000002</v>
      </c>
      <c r="BR528" s="276">
        <v>1.1706000000000001</v>
      </c>
      <c r="BS528" s="276">
        <v>1.4497</v>
      </c>
      <c r="BT528" s="276" t="s">
        <v>135</v>
      </c>
      <c r="BU528" s="276">
        <v>1.0381</v>
      </c>
      <c r="BV528" s="276">
        <v>6.6835000000000004</v>
      </c>
      <c r="BW528" s="276">
        <v>35.852899999999998</v>
      </c>
      <c r="BX528" s="276" t="s">
        <v>135</v>
      </c>
      <c r="BY528" s="276" t="s">
        <v>135</v>
      </c>
      <c r="BZ528" s="276" t="s">
        <v>135</v>
      </c>
      <c r="CA528" s="276" t="s">
        <v>135</v>
      </c>
      <c r="CB528" s="276" t="s">
        <v>135</v>
      </c>
      <c r="CC528" s="276">
        <v>9.7348999999999997</v>
      </c>
      <c r="CD528" s="276">
        <v>5.6426999999999996</v>
      </c>
      <c r="CE528" s="276" t="s">
        <v>135</v>
      </c>
      <c r="CF528" s="276" t="s">
        <v>135</v>
      </c>
      <c r="CG528" s="276">
        <v>2.8651999999999997</v>
      </c>
      <c r="CH528" s="276">
        <v>4.6763000000000003</v>
      </c>
      <c r="CI528" s="276">
        <v>38.830799999999996</v>
      </c>
      <c r="CJ528" s="276">
        <v>1.4572000000000001</v>
      </c>
      <c r="CK528" s="276" t="s">
        <v>135</v>
      </c>
      <c r="CL528" s="276">
        <v>1.3331999999999999</v>
      </c>
      <c r="CM528" s="276" t="s">
        <v>135</v>
      </c>
      <c r="CN528" s="276" t="s">
        <v>135</v>
      </c>
      <c r="CO528" s="276">
        <v>1.5923</v>
      </c>
      <c r="CP528" s="276" t="s">
        <v>135</v>
      </c>
      <c r="CQ528" s="276" t="s">
        <v>135</v>
      </c>
      <c r="CR528" s="276" t="s">
        <v>135</v>
      </c>
      <c r="CS528" s="276">
        <v>8.5376999999999992</v>
      </c>
      <c r="CT528" s="276">
        <v>0.4158</v>
      </c>
      <c r="CU528" s="276" t="s">
        <v>135</v>
      </c>
      <c r="CV528" s="276" t="s">
        <v>135</v>
      </c>
      <c r="CW528" s="276">
        <v>1.0461</v>
      </c>
      <c r="CX528" s="276">
        <v>6.0849000000000002</v>
      </c>
      <c r="CY528" s="276">
        <v>0.97519999999999996</v>
      </c>
      <c r="CZ528" s="276">
        <v>1.2835000000000001</v>
      </c>
      <c r="DA528" s="276">
        <v>1.1954</v>
      </c>
      <c r="DB528" s="276">
        <v>29.887899999999998</v>
      </c>
      <c r="DC528" s="276" t="s">
        <v>135</v>
      </c>
      <c r="DD528" s="276">
        <v>3.1716000000000002</v>
      </c>
      <c r="DE528" s="276">
        <v>16.865300000000001</v>
      </c>
      <c r="DF528" s="276">
        <v>6.6394000000000002</v>
      </c>
      <c r="DG528" s="276">
        <v>0.77839999999999998</v>
      </c>
      <c r="DH528" s="276">
        <v>3.6631</v>
      </c>
      <c r="DI528" s="276" t="s">
        <v>135</v>
      </c>
      <c r="DJ528" s="276" t="s">
        <v>135</v>
      </c>
      <c r="DK528" s="276">
        <v>43.0107</v>
      </c>
      <c r="DL528" s="276" t="s">
        <v>135</v>
      </c>
      <c r="DM528" s="276">
        <v>21.7788</v>
      </c>
      <c r="DN528" s="276" t="s">
        <v>135</v>
      </c>
      <c r="DO528" s="276">
        <v>2.2599</v>
      </c>
      <c r="DP528" s="276">
        <v>17.932700000000001</v>
      </c>
      <c r="DQ528" s="276" t="s">
        <v>135</v>
      </c>
      <c r="DR528" s="276" t="s">
        <v>135</v>
      </c>
      <c r="DS528" s="276">
        <v>4.5151000000000003</v>
      </c>
      <c r="DT528" s="276" t="s">
        <v>135</v>
      </c>
      <c r="DU528" s="276" t="s">
        <v>135</v>
      </c>
      <c r="DV528" s="276" t="s">
        <v>135</v>
      </c>
      <c r="DW528" s="276">
        <v>0.91190000000000004</v>
      </c>
      <c r="DX528" s="276">
        <v>1.4127000000000001</v>
      </c>
      <c r="DY528" s="276">
        <v>1.3752</v>
      </c>
      <c r="DZ528" s="276">
        <v>1.7774000000000001</v>
      </c>
      <c r="EA528" s="276" t="s">
        <v>135</v>
      </c>
      <c r="EB528" s="276" t="s">
        <v>135</v>
      </c>
      <c r="EC528" s="276" t="s">
        <v>135</v>
      </c>
      <c r="ED528" s="276">
        <v>0.88560000000000005</v>
      </c>
      <c r="EE528" s="276" t="s">
        <v>135</v>
      </c>
      <c r="EF528" s="276" t="s">
        <v>135</v>
      </c>
      <c r="EG528" s="276" t="s">
        <v>135</v>
      </c>
      <c r="EH528" s="276" t="s">
        <v>135</v>
      </c>
      <c r="EI528" s="276" t="s">
        <v>135</v>
      </c>
      <c r="EJ528" s="276" t="s">
        <v>135</v>
      </c>
      <c r="EK528" s="276">
        <v>2.8073000000000001</v>
      </c>
      <c r="EL528" s="276">
        <v>1.0793999999999999</v>
      </c>
      <c r="EM528" s="276" t="s">
        <v>135</v>
      </c>
      <c r="EN528" s="276">
        <v>2.2286000000000001</v>
      </c>
      <c r="EO528" s="276" t="s">
        <v>135</v>
      </c>
      <c r="EP528" s="276" t="s">
        <v>6977</v>
      </c>
      <c r="EQ528" s="276" t="s">
        <v>6977</v>
      </c>
      <c r="ER528" s="276" t="s">
        <v>6977</v>
      </c>
      <c r="ES528" s="276" t="s">
        <v>6977</v>
      </c>
      <c r="ET528" s="276" t="s">
        <v>6977</v>
      </c>
      <c r="EU528" s="276" t="s">
        <v>6977</v>
      </c>
      <c r="EV528" s="276" t="s">
        <v>6977</v>
      </c>
      <c r="EW528" s="276" t="s">
        <v>6977</v>
      </c>
      <c r="EX528" s="276" t="s">
        <v>6977</v>
      </c>
      <c r="EY528" s="276" t="s">
        <v>6977</v>
      </c>
      <c r="EZ528" s="276" t="s">
        <v>6977</v>
      </c>
      <c r="FA528" s="276" t="s">
        <v>6977</v>
      </c>
      <c r="FB528" s="276" t="s">
        <v>6977</v>
      </c>
      <c r="FC528" s="276" t="s">
        <v>6977</v>
      </c>
      <c r="FD528" s="276" t="s">
        <v>6977</v>
      </c>
      <c r="FE528" s="276" t="s">
        <v>6977</v>
      </c>
      <c r="FF528" s="276" t="s">
        <v>6977</v>
      </c>
      <c r="FG528" s="276" t="s">
        <v>6977</v>
      </c>
      <c r="FH528" s="276" t="s">
        <v>6977</v>
      </c>
      <c r="FI528" s="276" t="s">
        <v>6977</v>
      </c>
      <c r="FJ528" s="276" t="s">
        <v>6977</v>
      </c>
      <c r="FK528" s="276" t="s">
        <v>6977</v>
      </c>
      <c r="FL528" s="276" t="s">
        <v>6977</v>
      </c>
      <c r="FM528" s="276" t="s">
        <v>6977</v>
      </c>
      <c r="FN528" s="276" t="s">
        <v>6977</v>
      </c>
      <c r="FO528" s="276" t="s">
        <v>6977</v>
      </c>
      <c r="FP528" s="276" t="s">
        <v>6977</v>
      </c>
      <c r="FQ528" s="276" t="s">
        <v>6977</v>
      </c>
      <c r="FR528" s="276" t="s">
        <v>6977</v>
      </c>
      <c r="FS528" s="276" t="s">
        <v>6977</v>
      </c>
      <c r="FT528" s="276" t="s">
        <v>6977</v>
      </c>
      <c r="FU528" s="276" t="s">
        <v>6977</v>
      </c>
      <c r="FV528" s="276" t="s">
        <v>6977</v>
      </c>
      <c r="FW528" s="276" t="s">
        <v>6977</v>
      </c>
      <c r="FX528" s="276" t="s">
        <v>6977</v>
      </c>
      <c r="FY528" s="276" t="s">
        <v>6977</v>
      </c>
      <c r="FZ528" s="276" t="s">
        <v>6977</v>
      </c>
      <c r="GA528" s="276" t="s">
        <v>6977</v>
      </c>
      <c r="GB528" s="276" t="s">
        <v>6977</v>
      </c>
      <c r="GC528" s="276" t="s">
        <v>6977</v>
      </c>
      <c r="GD528" s="276" t="s">
        <v>6977</v>
      </c>
      <c r="GE528" s="276" t="s">
        <v>6977</v>
      </c>
      <c r="GF528" s="276" t="s">
        <v>6977</v>
      </c>
      <c r="GG528" s="276" t="s">
        <v>6977</v>
      </c>
      <c r="GH528" s="276" t="s">
        <v>6977</v>
      </c>
      <c r="GI528" s="276" t="s">
        <v>6977</v>
      </c>
      <c r="GJ528" s="276" t="s">
        <v>6977</v>
      </c>
      <c r="GK528" s="276" t="s">
        <v>6977</v>
      </c>
      <c r="GL528" s="276" t="s">
        <v>6977</v>
      </c>
      <c r="GM528" s="276" t="s">
        <v>6977</v>
      </c>
      <c r="GN528" s="276" t="s">
        <v>6977</v>
      </c>
      <c r="GO528" s="276" t="s">
        <v>6977</v>
      </c>
      <c r="GP528" s="276" t="s">
        <v>6977</v>
      </c>
      <c r="GQ528" s="276" t="s">
        <v>6977</v>
      </c>
      <c r="GR528" s="276" t="s">
        <v>6977</v>
      </c>
      <c r="GS528" s="276" t="s">
        <v>6977</v>
      </c>
      <c r="GT528" s="276" t="s">
        <v>6977</v>
      </c>
      <c r="GU528" s="276" t="s">
        <v>6977</v>
      </c>
      <c r="GV528" s="276" t="s">
        <v>6977</v>
      </c>
      <c r="GW528" s="276" t="s">
        <v>6977</v>
      </c>
      <c r="GX528" s="276" t="s">
        <v>6977</v>
      </c>
      <c r="GY528" s="276" t="s">
        <v>6977</v>
      </c>
      <c r="GZ528" s="276" t="s">
        <v>6977</v>
      </c>
      <c r="HA528" s="276" t="s">
        <v>6977</v>
      </c>
      <c r="HB528" s="276" t="s">
        <v>6977</v>
      </c>
      <c r="HC528" s="276" t="s">
        <v>6977</v>
      </c>
      <c r="HD528" s="276" t="s">
        <v>6977</v>
      </c>
      <c r="HE528" s="276" t="s">
        <v>6977</v>
      </c>
      <c r="HF528" s="276" t="s">
        <v>6977</v>
      </c>
      <c r="HG528" s="276" t="s">
        <v>6977</v>
      </c>
      <c r="HH528" s="276" t="s">
        <v>6977</v>
      </c>
      <c r="HI528" s="276" t="s">
        <v>6977</v>
      </c>
      <c r="HJ528" s="276" t="s">
        <v>6977</v>
      </c>
      <c r="HK528" s="276" t="s">
        <v>6977</v>
      </c>
      <c r="HL528" s="276" t="s">
        <v>6977</v>
      </c>
      <c r="HM528" s="276" t="s">
        <v>6977</v>
      </c>
      <c r="HN528" s="276" t="s">
        <v>6977</v>
      </c>
      <c r="HO528" s="276" t="s">
        <v>6977</v>
      </c>
      <c r="HP528" s="276" t="s">
        <v>6977</v>
      </c>
      <c r="HQ528" s="276" t="s">
        <v>6977</v>
      </c>
    </row>
    <row r="529" spans="3:225">
      <c r="C529" s="229"/>
      <c r="E529" s="229" t="s">
        <v>7214</v>
      </c>
      <c r="F529" s="235" t="s">
        <v>7325</v>
      </c>
      <c r="G529" s="260" t="s">
        <v>7206</v>
      </c>
      <c r="H529" s="261" t="s">
        <v>7213</v>
      </c>
      <c r="I529" s="276">
        <v>2.7576999999999998</v>
      </c>
      <c r="J529" s="276">
        <v>4.4211999999999998</v>
      </c>
      <c r="K529" s="276">
        <v>3.8016000000000001</v>
      </c>
      <c r="L529" s="276" t="s">
        <v>135</v>
      </c>
      <c r="M529" s="276" t="s">
        <v>135</v>
      </c>
      <c r="N529" s="276">
        <v>2.3933</v>
      </c>
      <c r="O529" s="276">
        <v>12.8515</v>
      </c>
      <c r="P529" s="276" t="s">
        <v>135</v>
      </c>
      <c r="Q529" s="276">
        <v>25.2301</v>
      </c>
      <c r="R529" s="276">
        <v>1.4706999999999999</v>
      </c>
      <c r="S529" s="276">
        <v>4.6597</v>
      </c>
      <c r="T529" s="276">
        <v>8.1036999999999999</v>
      </c>
      <c r="U529" s="276" t="s">
        <v>135</v>
      </c>
      <c r="V529" s="276" t="s">
        <v>135</v>
      </c>
      <c r="W529" s="276">
        <v>5.3083999999999998</v>
      </c>
      <c r="X529" s="276" t="s">
        <v>135</v>
      </c>
      <c r="Y529" s="276">
        <v>6.3486000000000002</v>
      </c>
      <c r="Z529" s="276" t="s">
        <v>135</v>
      </c>
      <c r="AA529" s="276">
        <v>40.8352</v>
      </c>
      <c r="AB529" s="276" t="s">
        <v>135</v>
      </c>
      <c r="AC529" s="276">
        <v>30.563700000000001</v>
      </c>
      <c r="AD529" s="276" t="s">
        <v>135</v>
      </c>
      <c r="AE529" s="276">
        <v>4.0538999999999996</v>
      </c>
      <c r="AF529" s="276">
        <v>5.6210000000000004</v>
      </c>
      <c r="AG529" s="276" t="s">
        <v>135</v>
      </c>
      <c r="AH529" s="276" t="s">
        <v>135</v>
      </c>
      <c r="AI529" s="276" t="s">
        <v>135</v>
      </c>
      <c r="AJ529" s="276">
        <v>2.0844</v>
      </c>
      <c r="AK529" s="276">
        <v>0.68220000000000003</v>
      </c>
      <c r="AL529" s="276">
        <v>1.0570999999999999</v>
      </c>
      <c r="AM529" s="276">
        <v>10.8786</v>
      </c>
      <c r="AN529" s="276">
        <v>11.879799999999999</v>
      </c>
      <c r="AO529" s="276">
        <v>2.6659999999999999</v>
      </c>
      <c r="AP529" s="276" t="s">
        <v>135</v>
      </c>
      <c r="AQ529" s="276" t="s">
        <v>135</v>
      </c>
      <c r="AR529" s="276">
        <v>0.61660000000000004</v>
      </c>
      <c r="AS529" s="276" t="s">
        <v>135</v>
      </c>
      <c r="AT529" s="276">
        <v>0.62</v>
      </c>
      <c r="AU529" s="276">
        <v>28.6646</v>
      </c>
      <c r="AV529" s="276" t="s">
        <v>135</v>
      </c>
      <c r="AW529" s="276">
        <v>14.6839</v>
      </c>
      <c r="AX529" s="276" t="s">
        <v>135</v>
      </c>
      <c r="AY529" s="276">
        <v>6.9833999999999996</v>
      </c>
      <c r="AZ529" s="276">
        <v>4.1551999999999998</v>
      </c>
      <c r="BA529" s="276" t="s">
        <v>135</v>
      </c>
      <c r="BB529" s="276">
        <v>2.6753999999999998</v>
      </c>
      <c r="BC529" s="276" t="s">
        <v>135</v>
      </c>
      <c r="BD529" s="276" t="s">
        <v>135</v>
      </c>
      <c r="BE529" s="276">
        <v>2.7793999999999999</v>
      </c>
      <c r="BF529" s="276" t="s">
        <v>135</v>
      </c>
      <c r="BG529" s="276">
        <v>3.4300999999999999</v>
      </c>
      <c r="BH529" s="276" t="s">
        <v>135</v>
      </c>
      <c r="BI529" s="276">
        <v>1.2961</v>
      </c>
      <c r="BJ529" s="276" t="s">
        <v>135</v>
      </c>
      <c r="BK529" s="276">
        <v>1.069</v>
      </c>
      <c r="BL529" s="276">
        <v>4.4653999999999998</v>
      </c>
      <c r="BM529" s="276">
        <v>5.7892999999999999</v>
      </c>
      <c r="BN529" s="276">
        <v>1.8275000000000001</v>
      </c>
      <c r="BO529" s="276">
        <v>0.8901</v>
      </c>
      <c r="BP529" s="276">
        <v>4.1565000000000003</v>
      </c>
      <c r="BQ529" s="276">
        <v>3.157</v>
      </c>
      <c r="BR529" s="276">
        <v>2.0539999999999998</v>
      </c>
      <c r="BS529" s="276">
        <v>1.3254000000000001</v>
      </c>
      <c r="BT529" s="276">
        <v>10.629899999999999</v>
      </c>
      <c r="BU529" s="276">
        <v>2.1351</v>
      </c>
      <c r="BV529" s="276">
        <v>7.5483000000000002</v>
      </c>
      <c r="BW529" s="276">
        <v>27.017700000000001</v>
      </c>
      <c r="BX529" s="276" t="s">
        <v>135</v>
      </c>
      <c r="BY529" s="276" t="s">
        <v>135</v>
      </c>
      <c r="BZ529" s="276" t="s">
        <v>135</v>
      </c>
      <c r="CA529" s="276" t="s">
        <v>135</v>
      </c>
      <c r="CB529" s="276" t="s">
        <v>135</v>
      </c>
      <c r="CC529" s="276">
        <v>15.593999999999999</v>
      </c>
      <c r="CD529" s="276">
        <v>5.8094999999999999</v>
      </c>
      <c r="CE529" s="276" t="s">
        <v>135</v>
      </c>
      <c r="CF529" s="276" t="s">
        <v>135</v>
      </c>
      <c r="CG529" s="276">
        <v>7.6873000000000005</v>
      </c>
      <c r="CH529" s="276">
        <v>4.4901999999999997</v>
      </c>
      <c r="CI529" s="276">
        <v>25.517499999999998</v>
      </c>
      <c r="CJ529" s="276">
        <v>2.2974999999999999</v>
      </c>
      <c r="CK529" s="276" t="s">
        <v>135</v>
      </c>
      <c r="CL529" s="276">
        <v>2.0962999999999998</v>
      </c>
      <c r="CM529" s="276" t="s">
        <v>135</v>
      </c>
      <c r="CN529" s="276" t="s">
        <v>135</v>
      </c>
      <c r="CO529" s="276">
        <v>1.5228999999999999</v>
      </c>
      <c r="CP529" s="276" t="s">
        <v>135</v>
      </c>
      <c r="CQ529" s="276" t="s">
        <v>135</v>
      </c>
      <c r="CR529" s="276" t="s">
        <v>135</v>
      </c>
      <c r="CS529" s="276">
        <v>10.6775</v>
      </c>
      <c r="CT529" s="276">
        <v>0.52400000000000002</v>
      </c>
      <c r="CU529" s="276" t="s">
        <v>135</v>
      </c>
      <c r="CV529" s="276" t="s">
        <v>135</v>
      </c>
      <c r="CW529" s="276">
        <v>1.3106</v>
      </c>
      <c r="CX529" s="276">
        <v>7.3055000000000003</v>
      </c>
      <c r="CY529" s="276">
        <v>1.4583999999999999</v>
      </c>
      <c r="CZ529" s="276">
        <v>1.2724</v>
      </c>
      <c r="DA529" s="276">
        <v>2.4580000000000002</v>
      </c>
      <c r="DB529" s="276">
        <v>18.8246</v>
      </c>
      <c r="DC529" s="276" t="s">
        <v>135</v>
      </c>
      <c r="DD529" s="276">
        <v>5.3562000000000003</v>
      </c>
      <c r="DE529" s="276">
        <v>23.619900000000001</v>
      </c>
      <c r="DF529" s="276">
        <v>8.7609999999999992</v>
      </c>
      <c r="DG529" s="276">
        <v>0.9446</v>
      </c>
      <c r="DH529" s="276">
        <v>13.869400000000001</v>
      </c>
      <c r="DI529" s="276" t="s">
        <v>135</v>
      </c>
      <c r="DJ529" s="276" t="s">
        <v>135</v>
      </c>
      <c r="DK529" s="276">
        <v>94.671400000000006</v>
      </c>
      <c r="DL529" s="276" t="s">
        <v>135</v>
      </c>
      <c r="DM529" s="276">
        <v>27.1175</v>
      </c>
      <c r="DN529" s="276" t="s">
        <v>135</v>
      </c>
      <c r="DO529" s="276">
        <v>3.6160999999999999</v>
      </c>
      <c r="DP529" s="276">
        <v>14.0876</v>
      </c>
      <c r="DQ529" s="276" t="s">
        <v>135</v>
      </c>
      <c r="DR529" s="276" t="s">
        <v>135</v>
      </c>
      <c r="DS529" s="276">
        <v>5.1024000000000003</v>
      </c>
      <c r="DT529" s="276" t="s">
        <v>135</v>
      </c>
      <c r="DU529" s="276" t="s">
        <v>135</v>
      </c>
      <c r="DV529" s="276">
        <v>27.6341</v>
      </c>
      <c r="DW529" s="276">
        <v>1.254</v>
      </c>
      <c r="DX529" s="276" t="s">
        <v>135</v>
      </c>
      <c r="DY529" s="276">
        <v>2.0244</v>
      </c>
      <c r="DZ529" s="276">
        <v>1.1632</v>
      </c>
      <c r="EA529" s="276" t="s">
        <v>135</v>
      </c>
      <c r="EB529" s="276" t="s">
        <v>135</v>
      </c>
      <c r="EC529" s="276" t="s">
        <v>135</v>
      </c>
      <c r="ED529" s="276">
        <v>1.3236000000000001</v>
      </c>
      <c r="EE529" s="276" t="s">
        <v>135</v>
      </c>
      <c r="EF529" s="276" t="s">
        <v>135</v>
      </c>
      <c r="EG529" s="276" t="s">
        <v>135</v>
      </c>
      <c r="EH529" s="276" t="s">
        <v>135</v>
      </c>
      <c r="EI529" s="276" t="s">
        <v>135</v>
      </c>
      <c r="EJ529" s="276" t="s">
        <v>135</v>
      </c>
      <c r="EK529" s="276">
        <v>4.3792999999999997</v>
      </c>
      <c r="EL529" s="276">
        <v>1.3703000000000001</v>
      </c>
      <c r="EM529" s="276" t="s">
        <v>135</v>
      </c>
      <c r="EN529" s="276">
        <v>1.3985000000000001</v>
      </c>
      <c r="EO529" s="276" t="s">
        <v>135</v>
      </c>
      <c r="EP529" s="276" t="s">
        <v>6977</v>
      </c>
      <c r="EQ529" s="276" t="s">
        <v>6977</v>
      </c>
      <c r="ER529" s="276" t="s">
        <v>6977</v>
      </c>
      <c r="ES529" s="276" t="s">
        <v>6977</v>
      </c>
      <c r="ET529" s="276" t="s">
        <v>6977</v>
      </c>
      <c r="EU529" s="276" t="s">
        <v>6977</v>
      </c>
      <c r="EV529" s="276" t="s">
        <v>6977</v>
      </c>
      <c r="EW529" s="276" t="s">
        <v>6977</v>
      </c>
      <c r="EX529" s="276" t="s">
        <v>6977</v>
      </c>
      <c r="EY529" s="276" t="s">
        <v>6977</v>
      </c>
      <c r="EZ529" s="276" t="s">
        <v>6977</v>
      </c>
      <c r="FA529" s="276" t="s">
        <v>6977</v>
      </c>
      <c r="FB529" s="276" t="s">
        <v>6977</v>
      </c>
      <c r="FC529" s="276" t="s">
        <v>6977</v>
      </c>
      <c r="FD529" s="276" t="s">
        <v>6977</v>
      </c>
      <c r="FE529" s="276" t="s">
        <v>6977</v>
      </c>
      <c r="FF529" s="276" t="s">
        <v>6977</v>
      </c>
      <c r="FG529" s="276" t="s">
        <v>6977</v>
      </c>
      <c r="FH529" s="276" t="s">
        <v>6977</v>
      </c>
      <c r="FI529" s="276" t="s">
        <v>6977</v>
      </c>
      <c r="FJ529" s="276" t="s">
        <v>6977</v>
      </c>
      <c r="FK529" s="276" t="s">
        <v>6977</v>
      </c>
      <c r="FL529" s="276" t="s">
        <v>6977</v>
      </c>
      <c r="FM529" s="276" t="s">
        <v>6977</v>
      </c>
      <c r="FN529" s="276" t="s">
        <v>6977</v>
      </c>
      <c r="FO529" s="276" t="s">
        <v>6977</v>
      </c>
      <c r="FP529" s="276" t="s">
        <v>6977</v>
      </c>
      <c r="FQ529" s="276" t="s">
        <v>6977</v>
      </c>
      <c r="FR529" s="276" t="s">
        <v>6977</v>
      </c>
      <c r="FS529" s="276" t="s">
        <v>6977</v>
      </c>
      <c r="FT529" s="276" t="s">
        <v>6977</v>
      </c>
      <c r="FU529" s="276" t="s">
        <v>6977</v>
      </c>
      <c r="FV529" s="276" t="s">
        <v>6977</v>
      </c>
      <c r="FW529" s="276" t="s">
        <v>6977</v>
      </c>
      <c r="FX529" s="276" t="s">
        <v>6977</v>
      </c>
      <c r="FY529" s="276" t="s">
        <v>6977</v>
      </c>
      <c r="FZ529" s="276" t="s">
        <v>6977</v>
      </c>
      <c r="GA529" s="276" t="s">
        <v>6977</v>
      </c>
      <c r="GB529" s="276" t="s">
        <v>6977</v>
      </c>
      <c r="GC529" s="276" t="s">
        <v>6977</v>
      </c>
      <c r="GD529" s="276" t="s">
        <v>6977</v>
      </c>
      <c r="GE529" s="276" t="s">
        <v>6977</v>
      </c>
      <c r="GF529" s="276" t="s">
        <v>6977</v>
      </c>
      <c r="GG529" s="276" t="s">
        <v>6977</v>
      </c>
      <c r="GH529" s="276" t="s">
        <v>6977</v>
      </c>
      <c r="GI529" s="276" t="s">
        <v>6977</v>
      </c>
      <c r="GJ529" s="276" t="s">
        <v>6977</v>
      </c>
      <c r="GK529" s="276" t="s">
        <v>6977</v>
      </c>
      <c r="GL529" s="276" t="s">
        <v>6977</v>
      </c>
      <c r="GM529" s="276" t="s">
        <v>6977</v>
      </c>
      <c r="GN529" s="276" t="s">
        <v>6977</v>
      </c>
      <c r="GO529" s="276" t="s">
        <v>6977</v>
      </c>
      <c r="GP529" s="276" t="s">
        <v>6977</v>
      </c>
      <c r="GQ529" s="276" t="s">
        <v>6977</v>
      </c>
      <c r="GR529" s="276" t="s">
        <v>6977</v>
      </c>
      <c r="GS529" s="276" t="s">
        <v>6977</v>
      </c>
      <c r="GT529" s="276" t="s">
        <v>6977</v>
      </c>
      <c r="GU529" s="276" t="s">
        <v>6977</v>
      </c>
      <c r="GV529" s="276" t="s">
        <v>6977</v>
      </c>
      <c r="GW529" s="276" t="s">
        <v>6977</v>
      </c>
      <c r="GX529" s="276" t="s">
        <v>6977</v>
      </c>
      <c r="GY529" s="276" t="s">
        <v>6977</v>
      </c>
      <c r="GZ529" s="276" t="s">
        <v>6977</v>
      </c>
      <c r="HA529" s="276" t="s">
        <v>6977</v>
      </c>
      <c r="HB529" s="276" t="s">
        <v>6977</v>
      </c>
      <c r="HC529" s="276" t="s">
        <v>6977</v>
      </c>
      <c r="HD529" s="276" t="s">
        <v>6977</v>
      </c>
      <c r="HE529" s="276" t="s">
        <v>6977</v>
      </c>
      <c r="HF529" s="276" t="s">
        <v>6977</v>
      </c>
      <c r="HG529" s="276" t="s">
        <v>6977</v>
      </c>
      <c r="HH529" s="276" t="s">
        <v>6977</v>
      </c>
      <c r="HI529" s="276" t="s">
        <v>6977</v>
      </c>
      <c r="HJ529" s="276" t="s">
        <v>6977</v>
      </c>
      <c r="HK529" s="276" t="s">
        <v>6977</v>
      </c>
      <c r="HL529" s="276" t="s">
        <v>6977</v>
      </c>
      <c r="HM529" s="276" t="s">
        <v>6977</v>
      </c>
      <c r="HN529" s="276" t="s">
        <v>6977</v>
      </c>
      <c r="HO529" s="276" t="s">
        <v>6977</v>
      </c>
      <c r="HP529" s="276" t="s">
        <v>6977</v>
      </c>
      <c r="HQ529" s="276" t="s">
        <v>6977</v>
      </c>
    </row>
    <row r="530" spans="3:225">
      <c r="C530" s="229"/>
      <c r="E530" s="229" t="s">
        <v>7215</v>
      </c>
      <c r="F530" s="235" t="s">
        <v>7325</v>
      </c>
      <c r="G530" s="260" t="s">
        <v>7206</v>
      </c>
      <c r="H530" s="261" t="s">
        <v>7213</v>
      </c>
      <c r="I530" s="276">
        <v>2.4758</v>
      </c>
      <c r="J530" s="276">
        <v>5.0331999999999999</v>
      </c>
      <c r="K530" s="276">
        <v>4.2318999999999996</v>
      </c>
      <c r="L530" s="276" t="s">
        <v>135</v>
      </c>
      <c r="M530" s="276" t="s">
        <v>135</v>
      </c>
      <c r="N530" s="276">
        <v>1.8277999999999999</v>
      </c>
      <c r="O530" s="276">
        <v>11.491199999999999</v>
      </c>
      <c r="P530" s="276">
        <v>172.88589999999999</v>
      </c>
      <c r="Q530" s="276">
        <v>1.2648999999999999</v>
      </c>
      <c r="R530" s="276">
        <v>1.1959</v>
      </c>
      <c r="S530" s="276">
        <v>4.9649000000000001</v>
      </c>
      <c r="T530" s="276">
        <v>5.5541999999999998</v>
      </c>
      <c r="U530" s="276" t="s">
        <v>135</v>
      </c>
      <c r="V530" s="276" t="s">
        <v>135</v>
      </c>
      <c r="W530" s="276">
        <v>5.9725999999999999</v>
      </c>
      <c r="X530" s="276" t="s">
        <v>135</v>
      </c>
      <c r="Y530" s="276">
        <v>6.9863</v>
      </c>
      <c r="Z530" s="276" t="s">
        <v>135</v>
      </c>
      <c r="AA530" s="276">
        <v>26.8095</v>
      </c>
      <c r="AB530" s="276" t="s">
        <v>135</v>
      </c>
      <c r="AC530" s="276">
        <v>602.24710000000005</v>
      </c>
      <c r="AD530" s="276" t="s">
        <v>135</v>
      </c>
      <c r="AE530" s="276">
        <v>5.4912000000000001</v>
      </c>
      <c r="AF530" s="276">
        <v>4.6723999999999997</v>
      </c>
      <c r="AG530" s="276" t="s">
        <v>135</v>
      </c>
      <c r="AH530" s="276" t="s">
        <v>135</v>
      </c>
      <c r="AI530" s="276" t="s">
        <v>135</v>
      </c>
      <c r="AJ530" s="276">
        <v>2.6913999999999998</v>
      </c>
      <c r="AK530" s="276" t="s">
        <v>135</v>
      </c>
      <c r="AL530" s="276">
        <v>1.1708000000000001</v>
      </c>
      <c r="AM530" s="276">
        <v>9.9263999999999992</v>
      </c>
      <c r="AN530" s="276">
        <v>9.5358999999999998</v>
      </c>
      <c r="AO530" s="276">
        <v>1.9741</v>
      </c>
      <c r="AP530" s="276" t="s">
        <v>135</v>
      </c>
      <c r="AQ530" s="276" t="s">
        <v>135</v>
      </c>
      <c r="AR530" s="276">
        <v>0.90790000000000004</v>
      </c>
      <c r="AS530" s="276" t="s">
        <v>135</v>
      </c>
      <c r="AT530" s="276">
        <v>0.57330000000000003</v>
      </c>
      <c r="AU530" s="276">
        <v>37.149700000000003</v>
      </c>
      <c r="AV530" s="276" t="s">
        <v>135</v>
      </c>
      <c r="AW530" s="276">
        <v>30.716899999999999</v>
      </c>
      <c r="AX530" s="276" t="s">
        <v>135</v>
      </c>
      <c r="AY530" s="276">
        <v>5.798</v>
      </c>
      <c r="AZ530" s="276">
        <v>4.2389000000000001</v>
      </c>
      <c r="BA530" s="276" t="s">
        <v>135</v>
      </c>
      <c r="BB530" s="276">
        <v>4.0491000000000001</v>
      </c>
      <c r="BC530" s="276" t="s">
        <v>135</v>
      </c>
      <c r="BD530" s="276" t="s">
        <v>135</v>
      </c>
      <c r="BE530" s="276">
        <v>4.5236000000000001</v>
      </c>
      <c r="BF530" s="276" t="s">
        <v>135</v>
      </c>
      <c r="BG530" s="276">
        <v>3.0318999999999998</v>
      </c>
      <c r="BH530" s="276" t="s">
        <v>135</v>
      </c>
      <c r="BI530" s="276" t="s">
        <v>135</v>
      </c>
      <c r="BJ530" s="276" t="s">
        <v>135</v>
      </c>
      <c r="BK530" s="276">
        <v>1.0387</v>
      </c>
      <c r="BL530" s="276">
        <v>3.9182000000000001</v>
      </c>
      <c r="BM530" s="276">
        <v>5.9763999999999999</v>
      </c>
      <c r="BN530" s="276">
        <v>2.0680000000000001</v>
      </c>
      <c r="BO530" s="276">
        <v>0.98229999999999995</v>
      </c>
      <c r="BP530" s="276">
        <v>3.6825000000000001</v>
      </c>
      <c r="BQ530" s="276">
        <v>6.7019000000000002</v>
      </c>
      <c r="BR530" s="276">
        <v>1.7951000000000001</v>
      </c>
      <c r="BS530" s="276">
        <v>1.5569</v>
      </c>
      <c r="BT530" s="276">
        <v>7.1448999999999998</v>
      </c>
      <c r="BU530" s="276">
        <v>2.6762999999999999</v>
      </c>
      <c r="BV530" s="276">
        <v>6.0960999999999999</v>
      </c>
      <c r="BW530" s="276">
        <v>33.492100000000001</v>
      </c>
      <c r="BX530" s="276" t="s">
        <v>135</v>
      </c>
      <c r="BY530" s="276" t="s">
        <v>135</v>
      </c>
      <c r="BZ530" s="276" t="s">
        <v>135</v>
      </c>
      <c r="CA530" s="276" t="s">
        <v>135</v>
      </c>
      <c r="CB530" s="276" t="s">
        <v>135</v>
      </c>
      <c r="CC530" s="276">
        <v>14.2254</v>
      </c>
      <c r="CD530" s="276">
        <v>5.8704999999999998</v>
      </c>
      <c r="CE530" s="276" t="s">
        <v>135</v>
      </c>
      <c r="CF530" s="276" t="s">
        <v>135</v>
      </c>
      <c r="CG530" s="276">
        <v>6.6288</v>
      </c>
      <c r="CH530" s="276">
        <v>4.3123000000000005</v>
      </c>
      <c r="CI530" s="276">
        <v>8.9671000000000003</v>
      </c>
      <c r="CJ530" s="276">
        <v>1.6124000000000001</v>
      </c>
      <c r="CK530" s="276" t="s">
        <v>135</v>
      </c>
      <c r="CL530" s="276">
        <v>2.0270999999999999</v>
      </c>
      <c r="CM530" s="276" t="s">
        <v>135</v>
      </c>
      <c r="CN530" s="276" t="s">
        <v>135</v>
      </c>
      <c r="CO530" s="276">
        <v>1.2770000000000001</v>
      </c>
      <c r="CP530" s="276" t="s">
        <v>135</v>
      </c>
      <c r="CQ530" s="276" t="s">
        <v>135</v>
      </c>
      <c r="CR530" s="276" t="s">
        <v>135</v>
      </c>
      <c r="CS530" s="276">
        <v>9.4720999999999993</v>
      </c>
      <c r="CT530" s="276">
        <v>0.96579999999999999</v>
      </c>
      <c r="CU530" s="276" t="s">
        <v>135</v>
      </c>
      <c r="CV530" s="276" t="s">
        <v>135</v>
      </c>
      <c r="CW530" s="276">
        <v>1.4570000000000001</v>
      </c>
      <c r="CX530" s="276">
        <v>6.3658999999999999</v>
      </c>
      <c r="CY530" s="276">
        <v>1.7833000000000001</v>
      </c>
      <c r="CZ530" s="276">
        <v>1.2866</v>
      </c>
      <c r="DA530" s="276">
        <v>3.2513999999999998</v>
      </c>
      <c r="DB530" s="276">
        <v>15.66</v>
      </c>
      <c r="DC530" s="276" t="s">
        <v>135</v>
      </c>
      <c r="DD530" s="276">
        <v>7.8720999999999997</v>
      </c>
      <c r="DE530" s="276">
        <v>8.0708000000000002</v>
      </c>
      <c r="DF530" s="276">
        <v>4.6424000000000003</v>
      </c>
      <c r="DG530" s="276">
        <v>1.0702</v>
      </c>
      <c r="DH530" s="276">
        <v>9.8285999999999998</v>
      </c>
      <c r="DI530" s="276" t="s">
        <v>135</v>
      </c>
      <c r="DJ530" s="276" t="s">
        <v>135</v>
      </c>
      <c r="DK530" s="276">
        <v>79.343100000000007</v>
      </c>
      <c r="DL530" s="276" t="s">
        <v>135</v>
      </c>
      <c r="DM530" s="276">
        <v>29.582000000000001</v>
      </c>
      <c r="DN530" s="276" t="s">
        <v>135</v>
      </c>
      <c r="DO530" s="276">
        <v>3.5232000000000001</v>
      </c>
      <c r="DP530" s="276">
        <v>14.326700000000001</v>
      </c>
      <c r="DQ530" s="276" t="s">
        <v>135</v>
      </c>
      <c r="DR530" s="276" t="s">
        <v>135</v>
      </c>
      <c r="DS530" s="276">
        <v>4.367</v>
      </c>
      <c r="DT530" s="276" t="s">
        <v>135</v>
      </c>
      <c r="DU530" s="276" t="s">
        <v>135</v>
      </c>
      <c r="DV530" s="276">
        <v>14.3024</v>
      </c>
      <c r="DW530" s="276">
        <v>1.4014</v>
      </c>
      <c r="DX530" s="276" t="s">
        <v>135</v>
      </c>
      <c r="DY530" s="276">
        <v>2.1987000000000001</v>
      </c>
      <c r="DZ530" s="276">
        <v>1.0989</v>
      </c>
      <c r="EA530" s="276" t="s">
        <v>135</v>
      </c>
      <c r="EB530" s="276" t="s">
        <v>135</v>
      </c>
      <c r="EC530" s="276" t="s">
        <v>135</v>
      </c>
      <c r="ED530" s="276">
        <v>1.5982000000000001</v>
      </c>
      <c r="EE530" s="276">
        <v>7.1466000000000003</v>
      </c>
      <c r="EF530" s="276" t="s">
        <v>135</v>
      </c>
      <c r="EG530" s="276" t="s">
        <v>135</v>
      </c>
      <c r="EH530" s="276" t="s">
        <v>135</v>
      </c>
      <c r="EI530" s="276" t="s">
        <v>135</v>
      </c>
      <c r="EJ530" s="276" t="s">
        <v>135</v>
      </c>
      <c r="EK530" s="276">
        <v>3.2631999999999999</v>
      </c>
      <c r="EL530" s="276">
        <v>1.2133</v>
      </c>
      <c r="EM530" s="276" t="s">
        <v>135</v>
      </c>
      <c r="EN530" s="276">
        <v>1.5101</v>
      </c>
      <c r="EO530" s="276" t="s">
        <v>135</v>
      </c>
      <c r="EP530" s="276" t="s">
        <v>6977</v>
      </c>
      <c r="EQ530" s="276" t="s">
        <v>6977</v>
      </c>
      <c r="ER530" s="276" t="s">
        <v>6977</v>
      </c>
      <c r="ES530" s="276" t="s">
        <v>6977</v>
      </c>
      <c r="ET530" s="276" t="s">
        <v>6977</v>
      </c>
      <c r="EU530" s="276" t="s">
        <v>6977</v>
      </c>
      <c r="EV530" s="276" t="s">
        <v>6977</v>
      </c>
      <c r="EW530" s="276" t="s">
        <v>6977</v>
      </c>
      <c r="EX530" s="276" t="s">
        <v>6977</v>
      </c>
      <c r="EY530" s="276" t="s">
        <v>6977</v>
      </c>
      <c r="EZ530" s="276" t="s">
        <v>6977</v>
      </c>
      <c r="FA530" s="276" t="s">
        <v>6977</v>
      </c>
      <c r="FB530" s="276" t="s">
        <v>6977</v>
      </c>
      <c r="FC530" s="276" t="s">
        <v>6977</v>
      </c>
      <c r="FD530" s="276" t="s">
        <v>6977</v>
      </c>
      <c r="FE530" s="276" t="s">
        <v>6977</v>
      </c>
      <c r="FF530" s="276" t="s">
        <v>6977</v>
      </c>
      <c r="FG530" s="276" t="s">
        <v>6977</v>
      </c>
      <c r="FH530" s="276" t="s">
        <v>6977</v>
      </c>
      <c r="FI530" s="276" t="s">
        <v>6977</v>
      </c>
      <c r="FJ530" s="276" t="s">
        <v>6977</v>
      </c>
      <c r="FK530" s="276" t="s">
        <v>6977</v>
      </c>
      <c r="FL530" s="276" t="s">
        <v>6977</v>
      </c>
      <c r="FM530" s="276" t="s">
        <v>6977</v>
      </c>
      <c r="FN530" s="276" t="s">
        <v>6977</v>
      </c>
      <c r="FO530" s="276" t="s">
        <v>6977</v>
      </c>
      <c r="FP530" s="276" t="s">
        <v>6977</v>
      </c>
      <c r="FQ530" s="276" t="s">
        <v>6977</v>
      </c>
      <c r="FR530" s="276" t="s">
        <v>6977</v>
      </c>
      <c r="FS530" s="276" t="s">
        <v>6977</v>
      </c>
      <c r="FT530" s="276" t="s">
        <v>6977</v>
      </c>
      <c r="FU530" s="276" t="s">
        <v>6977</v>
      </c>
      <c r="FV530" s="276" t="s">
        <v>6977</v>
      </c>
      <c r="FW530" s="276" t="s">
        <v>6977</v>
      </c>
      <c r="FX530" s="276" t="s">
        <v>6977</v>
      </c>
      <c r="FY530" s="276" t="s">
        <v>6977</v>
      </c>
      <c r="FZ530" s="276" t="s">
        <v>6977</v>
      </c>
      <c r="GA530" s="276" t="s">
        <v>6977</v>
      </c>
      <c r="GB530" s="276" t="s">
        <v>6977</v>
      </c>
      <c r="GC530" s="276" t="s">
        <v>6977</v>
      </c>
      <c r="GD530" s="276" t="s">
        <v>6977</v>
      </c>
      <c r="GE530" s="276" t="s">
        <v>6977</v>
      </c>
      <c r="GF530" s="276" t="s">
        <v>6977</v>
      </c>
      <c r="GG530" s="276" t="s">
        <v>6977</v>
      </c>
      <c r="GH530" s="276" t="s">
        <v>6977</v>
      </c>
      <c r="GI530" s="276" t="s">
        <v>6977</v>
      </c>
      <c r="GJ530" s="276" t="s">
        <v>6977</v>
      </c>
      <c r="GK530" s="276" t="s">
        <v>6977</v>
      </c>
      <c r="GL530" s="276" t="s">
        <v>6977</v>
      </c>
      <c r="GM530" s="276" t="s">
        <v>6977</v>
      </c>
      <c r="GN530" s="276" t="s">
        <v>6977</v>
      </c>
      <c r="GO530" s="276" t="s">
        <v>6977</v>
      </c>
      <c r="GP530" s="276" t="s">
        <v>6977</v>
      </c>
      <c r="GQ530" s="276" t="s">
        <v>6977</v>
      </c>
      <c r="GR530" s="276" t="s">
        <v>6977</v>
      </c>
      <c r="GS530" s="276" t="s">
        <v>6977</v>
      </c>
      <c r="GT530" s="276" t="s">
        <v>6977</v>
      </c>
      <c r="GU530" s="276" t="s">
        <v>6977</v>
      </c>
      <c r="GV530" s="276" t="s">
        <v>6977</v>
      </c>
      <c r="GW530" s="276" t="s">
        <v>6977</v>
      </c>
      <c r="GX530" s="276" t="s">
        <v>6977</v>
      </c>
      <c r="GY530" s="276" t="s">
        <v>6977</v>
      </c>
      <c r="GZ530" s="276" t="s">
        <v>6977</v>
      </c>
      <c r="HA530" s="276" t="s">
        <v>6977</v>
      </c>
      <c r="HB530" s="276" t="s">
        <v>6977</v>
      </c>
      <c r="HC530" s="276" t="s">
        <v>6977</v>
      </c>
      <c r="HD530" s="276" t="s">
        <v>6977</v>
      </c>
      <c r="HE530" s="276" t="s">
        <v>6977</v>
      </c>
      <c r="HF530" s="276" t="s">
        <v>6977</v>
      </c>
      <c r="HG530" s="276" t="s">
        <v>6977</v>
      </c>
      <c r="HH530" s="276" t="s">
        <v>6977</v>
      </c>
      <c r="HI530" s="276" t="s">
        <v>6977</v>
      </c>
      <c r="HJ530" s="276" t="s">
        <v>6977</v>
      </c>
      <c r="HK530" s="276" t="s">
        <v>6977</v>
      </c>
      <c r="HL530" s="276" t="s">
        <v>6977</v>
      </c>
      <c r="HM530" s="276" t="s">
        <v>6977</v>
      </c>
      <c r="HN530" s="276" t="s">
        <v>6977</v>
      </c>
      <c r="HO530" s="276" t="s">
        <v>6977</v>
      </c>
      <c r="HP530" s="276" t="s">
        <v>6977</v>
      </c>
      <c r="HQ530" s="276" t="s">
        <v>6977</v>
      </c>
    </row>
    <row r="531" spans="3:225">
      <c r="C531" s="229"/>
      <c r="E531" s="229" t="s">
        <v>7216</v>
      </c>
      <c r="F531" s="235" t="s">
        <v>7325</v>
      </c>
      <c r="G531" s="260" t="s">
        <v>7206</v>
      </c>
      <c r="H531" s="261" t="s">
        <v>7213</v>
      </c>
      <c r="I531" s="276">
        <v>4.1383000000000001</v>
      </c>
      <c r="J531" s="276">
        <v>4.5488999999999997</v>
      </c>
      <c r="K531" s="276">
        <v>2.7191000000000001</v>
      </c>
      <c r="L531" s="276" t="s">
        <v>135</v>
      </c>
      <c r="M531" s="276" t="s">
        <v>135</v>
      </c>
      <c r="N531" s="276" t="s">
        <v>135</v>
      </c>
      <c r="O531" s="276">
        <v>6.3867000000000003</v>
      </c>
      <c r="P531" s="276">
        <v>11.258599999999999</v>
      </c>
      <c r="Q531" s="276">
        <v>1.571</v>
      </c>
      <c r="R531" s="276">
        <v>1.8376000000000001</v>
      </c>
      <c r="S531" s="276">
        <v>4.2525000000000004</v>
      </c>
      <c r="T531" s="276">
        <v>21.233599999999999</v>
      </c>
      <c r="U531" s="276" t="s">
        <v>135</v>
      </c>
      <c r="V531" s="276" t="s">
        <v>135</v>
      </c>
      <c r="W531" s="276">
        <v>2.6518000000000002</v>
      </c>
      <c r="X531" s="276">
        <v>11.062900000000001</v>
      </c>
      <c r="Y531" s="276">
        <v>8.1485000000000003</v>
      </c>
      <c r="Z531" s="276" t="s">
        <v>135</v>
      </c>
      <c r="AA531" s="276">
        <v>42.679000000000002</v>
      </c>
      <c r="AB531" s="276" t="s">
        <v>135</v>
      </c>
      <c r="AC531" s="276">
        <v>6.1245000000000003</v>
      </c>
      <c r="AD531" s="276" t="s">
        <v>135</v>
      </c>
      <c r="AE531" s="276">
        <v>3.6440999999999999</v>
      </c>
      <c r="AF531" s="276">
        <v>4.4653</v>
      </c>
      <c r="AG531" s="276" t="s">
        <v>135</v>
      </c>
      <c r="AH531" s="276" t="s">
        <v>135</v>
      </c>
      <c r="AI531" s="276" t="s">
        <v>135</v>
      </c>
      <c r="AJ531" s="276">
        <v>2.4878</v>
      </c>
      <c r="AK531" s="276">
        <v>0.80049999999999999</v>
      </c>
      <c r="AL531" s="276">
        <v>1.3437000000000001</v>
      </c>
      <c r="AM531" s="276">
        <v>3.6657000000000002</v>
      </c>
      <c r="AN531" s="276">
        <v>14.258100000000001</v>
      </c>
      <c r="AO531" s="276">
        <v>2.3565999999999998</v>
      </c>
      <c r="AP531" s="276" t="s">
        <v>135</v>
      </c>
      <c r="AQ531" s="276">
        <v>4.6022999999999996</v>
      </c>
      <c r="AR531" s="276">
        <v>1.5387</v>
      </c>
      <c r="AS531" s="276" t="s">
        <v>135</v>
      </c>
      <c r="AT531" s="276">
        <v>0.76900000000000002</v>
      </c>
      <c r="AU531" s="276" t="s">
        <v>135</v>
      </c>
      <c r="AV531" s="276" t="s">
        <v>135</v>
      </c>
      <c r="AW531" s="276">
        <v>16.375399999999999</v>
      </c>
      <c r="AX531" s="276" t="s">
        <v>135</v>
      </c>
      <c r="AY531" s="276">
        <v>6.7549999999999999</v>
      </c>
      <c r="AZ531" s="276">
        <v>7.1821000000000002</v>
      </c>
      <c r="BA531" s="276">
        <v>51.797699999999999</v>
      </c>
      <c r="BB531" s="276">
        <v>4.7592999999999996</v>
      </c>
      <c r="BC531" s="276" t="s">
        <v>135</v>
      </c>
      <c r="BD531" s="276" t="s">
        <v>135</v>
      </c>
      <c r="BE531" s="276">
        <v>2.9085000000000001</v>
      </c>
      <c r="BF531" s="276" t="s">
        <v>135</v>
      </c>
      <c r="BG531" s="276">
        <v>2.0274000000000001</v>
      </c>
      <c r="BH531" s="276">
        <v>5.5682</v>
      </c>
      <c r="BI531" s="276">
        <v>1.5580000000000001</v>
      </c>
      <c r="BJ531" s="276" t="s">
        <v>135</v>
      </c>
      <c r="BK531" s="276">
        <v>1.18</v>
      </c>
      <c r="BL531" s="276">
        <v>6.4203999999999999</v>
      </c>
      <c r="BM531" s="276">
        <v>8.7714999999999996</v>
      </c>
      <c r="BN531" s="276">
        <v>1.7612000000000001</v>
      </c>
      <c r="BO531" s="276">
        <v>1.4277</v>
      </c>
      <c r="BP531" s="276">
        <v>2.3826000000000001</v>
      </c>
      <c r="BQ531" s="276">
        <v>4.5503999999999998</v>
      </c>
      <c r="BR531" s="276">
        <v>1.4723999999999999</v>
      </c>
      <c r="BS531" s="276">
        <v>2.4817999999999998</v>
      </c>
      <c r="BT531" s="276">
        <v>1.3008999999999999</v>
      </c>
      <c r="BU531" s="276">
        <v>1.6806000000000001</v>
      </c>
      <c r="BV531" s="276">
        <v>4.3494000000000002</v>
      </c>
      <c r="BW531" s="276">
        <v>42.865900000000003</v>
      </c>
      <c r="BX531" s="276" t="s">
        <v>135</v>
      </c>
      <c r="BY531" s="276" t="s">
        <v>135</v>
      </c>
      <c r="BZ531" s="276" t="s">
        <v>135</v>
      </c>
      <c r="CA531" s="276" t="s">
        <v>135</v>
      </c>
      <c r="CB531" s="276" t="s">
        <v>135</v>
      </c>
      <c r="CC531" s="276">
        <v>10.074299999999999</v>
      </c>
      <c r="CD531" s="276">
        <v>6.0522</v>
      </c>
      <c r="CE531" s="276" t="s">
        <v>135</v>
      </c>
      <c r="CF531" s="276" t="s">
        <v>135</v>
      </c>
      <c r="CG531" s="276">
        <v>6.1070000000000002</v>
      </c>
      <c r="CH531" s="276">
        <v>4.093</v>
      </c>
      <c r="CI531" s="276">
        <v>5.5837000000000003</v>
      </c>
      <c r="CJ531" s="276">
        <v>0.11509999999999999</v>
      </c>
      <c r="CK531" s="276" t="s">
        <v>135</v>
      </c>
      <c r="CL531" s="276">
        <v>1.9397</v>
      </c>
      <c r="CM531" s="276" t="s">
        <v>135</v>
      </c>
      <c r="CN531" s="276" t="s">
        <v>135</v>
      </c>
      <c r="CO531" s="276">
        <v>4.4005000000000001</v>
      </c>
      <c r="CP531" s="276" t="s">
        <v>135</v>
      </c>
      <c r="CQ531" s="276" t="s">
        <v>135</v>
      </c>
      <c r="CR531" s="276" t="s">
        <v>135</v>
      </c>
      <c r="CS531" s="276">
        <v>6.1608999999999998</v>
      </c>
      <c r="CT531" s="276">
        <v>1.7835000000000001</v>
      </c>
      <c r="CU531" s="276">
        <v>21.864699999999999</v>
      </c>
      <c r="CV531" s="276" t="s">
        <v>135</v>
      </c>
      <c r="CW531" s="276">
        <v>1.8202</v>
      </c>
      <c r="CX531" s="276">
        <v>3.6692999999999998</v>
      </c>
      <c r="CY531" s="276">
        <v>2.4154999999999998</v>
      </c>
      <c r="CZ531" s="276" t="s">
        <v>135</v>
      </c>
      <c r="DA531" s="276">
        <v>3.968</v>
      </c>
      <c r="DB531" s="276">
        <v>11.435700000000001</v>
      </c>
      <c r="DC531" s="276" t="s">
        <v>135</v>
      </c>
      <c r="DD531" s="276">
        <v>10.142799999999999</v>
      </c>
      <c r="DE531" s="276" t="s">
        <v>135</v>
      </c>
      <c r="DF531" s="276">
        <v>2.5789</v>
      </c>
      <c r="DG531" s="276">
        <v>1.0185</v>
      </c>
      <c r="DH531" s="276">
        <v>36.507300000000001</v>
      </c>
      <c r="DI531" s="276" t="s">
        <v>135</v>
      </c>
      <c r="DJ531" s="276" t="s">
        <v>135</v>
      </c>
      <c r="DK531" s="276">
        <v>26.487100000000002</v>
      </c>
      <c r="DL531" s="276" t="s">
        <v>135</v>
      </c>
      <c r="DM531" s="276">
        <v>25.010899999999999</v>
      </c>
      <c r="DN531" s="276" t="s">
        <v>135</v>
      </c>
      <c r="DO531" s="276">
        <v>2.7124000000000001</v>
      </c>
      <c r="DP531" s="276">
        <v>9.1590000000000007</v>
      </c>
      <c r="DQ531" s="276" t="s">
        <v>135</v>
      </c>
      <c r="DR531" s="276" t="s">
        <v>135</v>
      </c>
      <c r="DS531" s="276">
        <v>2.3685</v>
      </c>
      <c r="DT531" s="276" t="s">
        <v>135</v>
      </c>
      <c r="DU531" s="276" t="s">
        <v>135</v>
      </c>
      <c r="DV531" s="276">
        <v>33.636699999999998</v>
      </c>
      <c r="DW531" s="276">
        <v>1.754</v>
      </c>
      <c r="DX531" s="276">
        <v>5.0213000000000001</v>
      </c>
      <c r="DY531" s="276">
        <v>2.0773999999999999</v>
      </c>
      <c r="DZ531" s="276">
        <v>16.625</v>
      </c>
      <c r="EA531" s="276" t="s">
        <v>135</v>
      </c>
      <c r="EB531" s="276" t="s">
        <v>135</v>
      </c>
      <c r="EC531" s="276" t="s">
        <v>135</v>
      </c>
      <c r="ED531" s="276">
        <v>1.6642999999999999</v>
      </c>
      <c r="EE531" s="276">
        <v>6.1310000000000002</v>
      </c>
      <c r="EF531" s="276">
        <v>17.523099999999999</v>
      </c>
      <c r="EG531" s="276" t="s">
        <v>135</v>
      </c>
      <c r="EH531" s="276" t="s">
        <v>135</v>
      </c>
      <c r="EI531" s="276" t="s">
        <v>135</v>
      </c>
      <c r="EJ531" s="276" t="s">
        <v>135</v>
      </c>
      <c r="EK531" s="276">
        <v>3.2545999999999999</v>
      </c>
      <c r="EL531" s="276">
        <v>1.1408</v>
      </c>
      <c r="EM531" s="276" t="s">
        <v>135</v>
      </c>
      <c r="EN531" s="276">
        <v>1.282</v>
      </c>
      <c r="EO531" s="276" t="s">
        <v>135</v>
      </c>
      <c r="EP531" s="276" t="s">
        <v>6977</v>
      </c>
      <c r="EQ531" s="276" t="s">
        <v>6977</v>
      </c>
      <c r="ER531" s="276" t="s">
        <v>6977</v>
      </c>
      <c r="ES531" s="276" t="s">
        <v>6977</v>
      </c>
      <c r="ET531" s="276" t="s">
        <v>6977</v>
      </c>
      <c r="EU531" s="276" t="s">
        <v>6977</v>
      </c>
      <c r="EV531" s="276" t="s">
        <v>6977</v>
      </c>
      <c r="EW531" s="276" t="s">
        <v>6977</v>
      </c>
      <c r="EX531" s="276" t="s">
        <v>6977</v>
      </c>
      <c r="EY531" s="276" t="s">
        <v>6977</v>
      </c>
      <c r="EZ531" s="276" t="s">
        <v>6977</v>
      </c>
      <c r="FA531" s="276" t="s">
        <v>6977</v>
      </c>
      <c r="FB531" s="276" t="s">
        <v>6977</v>
      </c>
      <c r="FC531" s="276" t="s">
        <v>6977</v>
      </c>
      <c r="FD531" s="276" t="s">
        <v>6977</v>
      </c>
      <c r="FE531" s="276" t="s">
        <v>6977</v>
      </c>
      <c r="FF531" s="276" t="s">
        <v>6977</v>
      </c>
      <c r="FG531" s="276" t="s">
        <v>6977</v>
      </c>
      <c r="FH531" s="276" t="s">
        <v>6977</v>
      </c>
      <c r="FI531" s="276" t="s">
        <v>6977</v>
      </c>
      <c r="FJ531" s="276" t="s">
        <v>6977</v>
      </c>
      <c r="FK531" s="276" t="s">
        <v>6977</v>
      </c>
      <c r="FL531" s="276" t="s">
        <v>6977</v>
      </c>
      <c r="FM531" s="276" t="s">
        <v>6977</v>
      </c>
      <c r="FN531" s="276" t="s">
        <v>6977</v>
      </c>
      <c r="FO531" s="276" t="s">
        <v>6977</v>
      </c>
      <c r="FP531" s="276" t="s">
        <v>6977</v>
      </c>
      <c r="FQ531" s="276" t="s">
        <v>6977</v>
      </c>
      <c r="FR531" s="276" t="s">
        <v>6977</v>
      </c>
      <c r="FS531" s="276" t="s">
        <v>6977</v>
      </c>
      <c r="FT531" s="276" t="s">
        <v>6977</v>
      </c>
      <c r="FU531" s="276" t="s">
        <v>6977</v>
      </c>
      <c r="FV531" s="276" t="s">
        <v>6977</v>
      </c>
      <c r="FW531" s="276" t="s">
        <v>6977</v>
      </c>
      <c r="FX531" s="276" t="s">
        <v>6977</v>
      </c>
      <c r="FY531" s="276" t="s">
        <v>6977</v>
      </c>
      <c r="FZ531" s="276" t="s">
        <v>6977</v>
      </c>
      <c r="GA531" s="276" t="s">
        <v>6977</v>
      </c>
      <c r="GB531" s="276" t="s">
        <v>6977</v>
      </c>
      <c r="GC531" s="276" t="s">
        <v>6977</v>
      </c>
      <c r="GD531" s="276" t="s">
        <v>6977</v>
      </c>
      <c r="GE531" s="276" t="s">
        <v>6977</v>
      </c>
      <c r="GF531" s="276" t="s">
        <v>6977</v>
      </c>
      <c r="GG531" s="276" t="s">
        <v>6977</v>
      </c>
      <c r="GH531" s="276" t="s">
        <v>6977</v>
      </c>
      <c r="GI531" s="276" t="s">
        <v>6977</v>
      </c>
      <c r="GJ531" s="276" t="s">
        <v>6977</v>
      </c>
      <c r="GK531" s="276" t="s">
        <v>6977</v>
      </c>
      <c r="GL531" s="276" t="s">
        <v>6977</v>
      </c>
      <c r="GM531" s="276" t="s">
        <v>6977</v>
      </c>
      <c r="GN531" s="276" t="s">
        <v>6977</v>
      </c>
      <c r="GO531" s="276" t="s">
        <v>6977</v>
      </c>
      <c r="GP531" s="276" t="s">
        <v>6977</v>
      </c>
      <c r="GQ531" s="276" t="s">
        <v>6977</v>
      </c>
      <c r="GR531" s="276" t="s">
        <v>6977</v>
      </c>
      <c r="GS531" s="276" t="s">
        <v>6977</v>
      </c>
      <c r="GT531" s="276" t="s">
        <v>6977</v>
      </c>
      <c r="GU531" s="276" t="s">
        <v>6977</v>
      </c>
      <c r="GV531" s="276" t="s">
        <v>6977</v>
      </c>
      <c r="GW531" s="276" t="s">
        <v>6977</v>
      </c>
      <c r="GX531" s="276" t="s">
        <v>6977</v>
      </c>
      <c r="GY531" s="276" t="s">
        <v>6977</v>
      </c>
      <c r="GZ531" s="276" t="s">
        <v>6977</v>
      </c>
      <c r="HA531" s="276" t="s">
        <v>6977</v>
      </c>
      <c r="HB531" s="276" t="s">
        <v>6977</v>
      </c>
      <c r="HC531" s="276" t="s">
        <v>6977</v>
      </c>
      <c r="HD531" s="276" t="s">
        <v>6977</v>
      </c>
      <c r="HE531" s="276" t="s">
        <v>6977</v>
      </c>
      <c r="HF531" s="276" t="s">
        <v>6977</v>
      </c>
      <c r="HG531" s="276" t="s">
        <v>6977</v>
      </c>
      <c r="HH531" s="276" t="s">
        <v>6977</v>
      </c>
      <c r="HI531" s="276" t="s">
        <v>6977</v>
      </c>
      <c r="HJ531" s="276" t="s">
        <v>6977</v>
      </c>
      <c r="HK531" s="276" t="s">
        <v>6977</v>
      </c>
      <c r="HL531" s="276" t="s">
        <v>6977</v>
      </c>
      <c r="HM531" s="276" t="s">
        <v>6977</v>
      </c>
      <c r="HN531" s="276" t="s">
        <v>6977</v>
      </c>
      <c r="HO531" s="276" t="s">
        <v>6977</v>
      </c>
      <c r="HP531" s="276" t="s">
        <v>6977</v>
      </c>
      <c r="HQ531" s="276" t="s">
        <v>6977</v>
      </c>
    </row>
    <row r="532" spans="3:225">
      <c r="C532" s="229"/>
      <c r="E532" t="s">
        <v>7217</v>
      </c>
      <c r="F532" s="235" t="s">
        <v>7325</v>
      </c>
      <c r="G532" s="260" t="s">
        <v>7206</v>
      </c>
      <c r="H532" s="261" t="s">
        <v>7213</v>
      </c>
      <c r="I532" s="276">
        <v>5.5053000000000001</v>
      </c>
      <c r="J532" s="276">
        <v>4.8037999999999998</v>
      </c>
      <c r="K532" s="276">
        <v>3.6869000000000001</v>
      </c>
      <c r="L532" s="276" t="s">
        <v>135</v>
      </c>
      <c r="M532" s="276" t="s">
        <v>135</v>
      </c>
      <c r="N532" s="276" t="s">
        <v>135</v>
      </c>
      <c r="O532" s="276">
        <v>7.4558999999999997</v>
      </c>
      <c r="P532" s="276">
        <v>34.0062</v>
      </c>
      <c r="Q532" s="276">
        <v>1.6063000000000001</v>
      </c>
      <c r="R532" s="276">
        <v>1.5159</v>
      </c>
      <c r="S532" s="276">
        <v>4.2062999999999997</v>
      </c>
      <c r="T532" s="276">
        <v>11.2415</v>
      </c>
      <c r="U532" s="276" t="s">
        <v>135</v>
      </c>
      <c r="V532" s="276" t="s">
        <v>135</v>
      </c>
      <c r="W532" s="276">
        <v>3.7401</v>
      </c>
      <c r="X532" s="276">
        <v>13.784700000000001</v>
      </c>
      <c r="Y532" s="276">
        <v>7.2609000000000004</v>
      </c>
      <c r="Z532" s="276" t="s">
        <v>135</v>
      </c>
      <c r="AA532" s="276">
        <v>37.037199999999999</v>
      </c>
      <c r="AB532" s="276" t="s">
        <v>135</v>
      </c>
      <c r="AC532" s="276">
        <v>7.8010999999999999</v>
      </c>
      <c r="AD532" s="276" t="s">
        <v>135</v>
      </c>
      <c r="AE532" s="276">
        <v>3.9864999999999999</v>
      </c>
      <c r="AF532" s="276">
        <v>3.9571000000000001</v>
      </c>
      <c r="AG532" s="276">
        <v>2.0236999999999998</v>
      </c>
      <c r="AH532" s="276" t="s">
        <v>135</v>
      </c>
      <c r="AI532" s="276" t="s">
        <v>135</v>
      </c>
      <c r="AJ532" s="276">
        <v>2.641</v>
      </c>
      <c r="AK532" s="276">
        <v>0.76829999999999998</v>
      </c>
      <c r="AL532" s="276">
        <v>1.4557</v>
      </c>
      <c r="AM532" s="276">
        <v>4.7153</v>
      </c>
      <c r="AN532" s="276">
        <v>13.019299999999999</v>
      </c>
      <c r="AO532" s="276">
        <v>2.7198000000000002</v>
      </c>
      <c r="AP532" s="276" t="s">
        <v>135</v>
      </c>
      <c r="AQ532" s="276">
        <v>4.9681999999999995</v>
      </c>
      <c r="AR532" s="276">
        <v>2.0954000000000002</v>
      </c>
      <c r="AS532" s="276">
        <v>1.2235</v>
      </c>
      <c r="AT532" s="276">
        <v>0.7419</v>
      </c>
      <c r="AU532" s="276" t="s">
        <v>135</v>
      </c>
      <c r="AV532" s="276" t="s">
        <v>135</v>
      </c>
      <c r="AW532" s="276">
        <v>31.7058</v>
      </c>
      <c r="AX532" s="276" t="s">
        <v>135</v>
      </c>
      <c r="AY532" s="276">
        <v>6.4389000000000003</v>
      </c>
      <c r="AZ532" s="276">
        <v>7.4923999999999999</v>
      </c>
      <c r="BA532" s="276" t="s">
        <v>135</v>
      </c>
      <c r="BB532" s="276">
        <v>6.6447000000000003</v>
      </c>
      <c r="BC532" s="276" t="s">
        <v>135</v>
      </c>
      <c r="BD532" s="276" t="s">
        <v>135</v>
      </c>
      <c r="BE532" s="276">
        <v>4.5449999999999999</v>
      </c>
      <c r="BF532" s="276" t="s">
        <v>135</v>
      </c>
      <c r="BG532" s="276">
        <v>2.5278999999999998</v>
      </c>
      <c r="BH532" s="276" t="s">
        <v>135</v>
      </c>
      <c r="BI532" s="276">
        <v>1.4531000000000001</v>
      </c>
      <c r="BJ532" s="276" t="s">
        <v>135</v>
      </c>
      <c r="BK532" s="276">
        <v>1.4948999999999999</v>
      </c>
      <c r="BL532" s="276">
        <v>5.5542999999999996</v>
      </c>
      <c r="BM532" s="276">
        <v>7.2435</v>
      </c>
      <c r="BN532" s="276">
        <v>2.0085999999999999</v>
      </c>
      <c r="BO532" s="276">
        <v>1.4243999999999999</v>
      </c>
      <c r="BP532" s="276">
        <v>2.3864999999999998</v>
      </c>
      <c r="BQ532" s="276">
        <v>5.0019</v>
      </c>
      <c r="BR532" s="276">
        <v>1.8980000000000001</v>
      </c>
      <c r="BS532" s="276">
        <v>2.5097</v>
      </c>
      <c r="BT532" s="276">
        <v>1.6993</v>
      </c>
      <c r="BU532" s="276">
        <v>2.6583000000000001</v>
      </c>
      <c r="BV532" s="276">
        <v>4.5964</v>
      </c>
      <c r="BW532" s="276">
        <v>53.355200000000004</v>
      </c>
      <c r="BX532" s="276" t="s">
        <v>135</v>
      </c>
      <c r="BY532" s="276" t="s">
        <v>135</v>
      </c>
      <c r="BZ532" s="276" t="s">
        <v>135</v>
      </c>
      <c r="CA532" s="276" t="s">
        <v>135</v>
      </c>
      <c r="CB532" s="276" t="s">
        <v>135</v>
      </c>
      <c r="CC532" s="276">
        <v>12.254</v>
      </c>
      <c r="CD532" s="276">
        <v>4.5526999999999997</v>
      </c>
      <c r="CE532" s="276" t="s">
        <v>135</v>
      </c>
      <c r="CF532" s="276" t="s">
        <v>135</v>
      </c>
      <c r="CG532" s="276">
        <v>6.6050000000000004</v>
      </c>
      <c r="CH532" s="276">
        <v>4.5491000000000001</v>
      </c>
      <c r="CI532" s="276">
        <v>5.1036999999999999</v>
      </c>
      <c r="CJ532" s="276">
        <v>2.7328999999999999</v>
      </c>
      <c r="CK532" s="276" t="s">
        <v>135</v>
      </c>
      <c r="CL532" s="276">
        <v>2.6031</v>
      </c>
      <c r="CM532" s="276" t="s">
        <v>135</v>
      </c>
      <c r="CN532" s="276" t="s">
        <v>135</v>
      </c>
      <c r="CO532" s="276">
        <v>2.3506</v>
      </c>
      <c r="CP532" s="276" t="s">
        <v>135</v>
      </c>
      <c r="CQ532" s="276" t="s">
        <v>135</v>
      </c>
      <c r="CR532" s="276" t="s">
        <v>135</v>
      </c>
      <c r="CS532" s="276">
        <v>7.7854999999999999</v>
      </c>
      <c r="CT532" s="276">
        <v>2.5223</v>
      </c>
      <c r="CU532" s="276">
        <v>30.286899999999999</v>
      </c>
      <c r="CV532" s="276" t="s">
        <v>135</v>
      </c>
      <c r="CW532" s="276">
        <v>1.6831</v>
      </c>
      <c r="CX532" s="276">
        <v>3.8418999999999999</v>
      </c>
      <c r="CY532" s="276">
        <v>3.2568000000000001</v>
      </c>
      <c r="CZ532" s="276">
        <v>1.5451000000000001</v>
      </c>
      <c r="DA532" s="276">
        <v>3.8719000000000001</v>
      </c>
      <c r="DB532" s="276">
        <v>13.8819</v>
      </c>
      <c r="DC532" s="276" t="s">
        <v>135</v>
      </c>
      <c r="DD532" s="276">
        <v>11.911</v>
      </c>
      <c r="DE532" s="276">
        <v>4.9423000000000004</v>
      </c>
      <c r="DF532" s="276">
        <v>3.0272999999999999</v>
      </c>
      <c r="DG532" s="276">
        <v>1.4605999999999999</v>
      </c>
      <c r="DH532" s="276">
        <v>13.873699999999999</v>
      </c>
      <c r="DI532" s="276" t="s">
        <v>135</v>
      </c>
      <c r="DJ532" s="276" t="s">
        <v>135</v>
      </c>
      <c r="DK532" s="276">
        <v>32.033900000000003</v>
      </c>
      <c r="DL532" s="276" t="s">
        <v>135</v>
      </c>
      <c r="DM532" s="276">
        <v>23.748000000000001</v>
      </c>
      <c r="DN532" s="276" t="s">
        <v>135</v>
      </c>
      <c r="DO532" s="276">
        <v>2.5859000000000001</v>
      </c>
      <c r="DP532" s="276">
        <v>11.3393</v>
      </c>
      <c r="DQ532" s="276" t="s">
        <v>135</v>
      </c>
      <c r="DR532" s="276" t="s">
        <v>135</v>
      </c>
      <c r="DS532" s="276">
        <v>2.8048999999999999</v>
      </c>
      <c r="DT532" s="276" t="s">
        <v>135</v>
      </c>
      <c r="DU532" s="276" t="s">
        <v>135</v>
      </c>
      <c r="DV532" s="276">
        <v>31.370200000000001</v>
      </c>
      <c r="DW532" s="276">
        <v>1.7983</v>
      </c>
      <c r="DX532" s="276">
        <v>6.3140000000000001</v>
      </c>
      <c r="DY532" s="276">
        <v>2.3776000000000002</v>
      </c>
      <c r="DZ532" s="276">
        <v>8.6397999999999993</v>
      </c>
      <c r="EA532" s="276" t="s">
        <v>135</v>
      </c>
      <c r="EB532" s="276" t="s">
        <v>135</v>
      </c>
      <c r="EC532" s="276" t="s">
        <v>135</v>
      </c>
      <c r="ED532" s="276">
        <v>2.0903999999999998</v>
      </c>
      <c r="EE532" s="276">
        <v>6.7850000000000001</v>
      </c>
      <c r="EF532" s="276">
        <v>18.800799999999999</v>
      </c>
      <c r="EG532" s="276" t="s">
        <v>135</v>
      </c>
      <c r="EH532" s="276" t="s">
        <v>135</v>
      </c>
      <c r="EI532" s="276" t="s">
        <v>135</v>
      </c>
      <c r="EJ532" s="276" t="s">
        <v>135</v>
      </c>
      <c r="EK532" s="276">
        <v>4.2605000000000004</v>
      </c>
      <c r="EL532" s="276">
        <v>1.1329</v>
      </c>
      <c r="EM532" s="276" t="s">
        <v>135</v>
      </c>
      <c r="EN532" s="276">
        <v>1.4769000000000001</v>
      </c>
      <c r="EO532" s="276" t="s">
        <v>135</v>
      </c>
      <c r="EP532" s="276" t="s">
        <v>6977</v>
      </c>
      <c r="EQ532" s="276" t="s">
        <v>6977</v>
      </c>
      <c r="ER532" s="276" t="s">
        <v>6977</v>
      </c>
      <c r="ES532" s="276" t="s">
        <v>6977</v>
      </c>
      <c r="ET532" s="276" t="s">
        <v>6977</v>
      </c>
      <c r="EU532" s="276" t="s">
        <v>6977</v>
      </c>
      <c r="EV532" s="276" t="s">
        <v>6977</v>
      </c>
      <c r="EW532" s="276" t="s">
        <v>6977</v>
      </c>
      <c r="EX532" s="276" t="s">
        <v>6977</v>
      </c>
      <c r="EY532" s="276" t="s">
        <v>6977</v>
      </c>
      <c r="EZ532" s="276" t="s">
        <v>6977</v>
      </c>
      <c r="FA532" s="276" t="s">
        <v>6977</v>
      </c>
      <c r="FB532" s="276" t="s">
        <v>6977</v>
      </c>
      <c r="FC532" s="276" t="s">
        <v>6977</v>
      </c>
      <c r="FD532" s="276" t="s">
        <v>6977</v>
      </c>
      <c r="FE532" s="276" t="s">
        <v>6977</v>
      </c>
      <c r="FF532" s="276" t="s">
        <v>6977</v>
      </c>
      <c r="FG532" s="276" t="s">
        <v>6977</v>
      </c>
      <c r="FH532" s="276" t="s">
        <v>6977</v>
      </c>
      <c r="FI532" s="276" t="s">
        <v>6977</v>
      </c>
      <c r="FJ532" s="276" t="s">
        <v>6977</v>
      </c>
      <c r="FK532" s="276" t="s">
        <v>6977</v>
      </c>
      <c r="FL532" s="276" t="s">
        <v>6977</v>
      </c>
      <c r="FM532" s="276" t="s">
        <v>6977</v>
      </c>
      <c r="FN532" s="276" t="s">
        <v>6977</v>
      </c>
      <c r="FO532" s="276" t="s">
        <v>6977</v>
      </c>
      <c r="FP532" s="276" t="s">
        <v>6977</v>
      </c>
      <c r="FQ532" s="276" t="s">
        <v>6977</v>
      </c>
      <c r="FR532" s="276" t="s">
        <v>6977</v>
      </c>
      <c r="FS532" s="276" t="s">
        <v>6977</v>
      </c>
      <c r="FT532" s="276" t="s">
        <v>6977</v>
      </c>
      <c r="FU532" s="276" t="s">
        <v>6977</v>
      </c>
      <c r="FV532" s="276" t="s">
        <v>6977</v>
      </c>
      <c r="FW532" s="276" t="s">
        <v>6977</v>
      </c>
      <c r="FX532" s="276" t="s">
        <v>6977</v>
      </c>
      <c r="FY532" s="276" t="s">
        <v>6977</v>
      </c>
      <c r="FZ532" s="276" t="s">
        <v>6977</v>
      </c>
      <c r="GA532" s="276" t="s">
        <v>6977</v>
      </c>
      <c r="GB532" s="276" t="s">
        <v>6977</v>
      </c>
      <c r="GC532" s="276" t="s">
        <v>6977</v>
      </c>
      <c r="GD532" s="276" t="s">
        <v>6977</v>
      </c>
      <c r="GE532" s="276" t="s">
        <v>6977</v>
      </c>
      <c r="GF532" s="276" t="s">
        <v>6977</v>
      </c>
      <c r="GG532" s="276" t="s">
        <v>6977</v>
      </c>
      <c r="GH532" s="276" t="s">
        <v>6977</v>
      </c>
      <c r="GI532" s="276" t="s">
        <v>6977</v>
      </c>
      <c r="GJ532" s="276" t="s">
        <v>6977</v>
      </c>
      <c r="GK532" s="276" t="s">
        <v>6977</v>
      </c>
      <c r="GL532" s="276" t="s">
        <v>6977</v>
      </c>
      <c r="GM532" s="276" t="s">
        <v>6977</v>
      </c>
      <c r="GN532" s="276" t="s">
        <v>6977</v>
      </c>
      <c r="GO532" s="276" t="s">
        <v>6977</v>
      </c>
      <c r="GP532" s="276" t="s">
        <v>6977</v>
      </c>
      <c r="GQ532" s="276" t="s">
        <v>6977</v>
      </c>
      <c r="GR532" s="276" t="s">
        <v>6977</v>
      </c>
      <c r="GS532" s="276" t="s">
        <v>6977</v>
      </c>
      <c r="GT532" s="276" t="s">
        <v>6977</v>
      </c>
      <c r="GU532" s="276" t="s">
        <v>6977</v>
      </c>
      <c r="GV532" s="276" t="s">
        <v>6977</v>
      </c>
      <c r="GW532" s="276" t="s">
        <v>6977</v>
      </c>
      <c r="GX532" s="276" t="s">
        <v>6977</v>
      </c>
      <c r="GY532" s="276" t="s">
        <v>6977</v>
      </c>
      <c r="GZ532" s="276" t="s">
        <v>6977</v>
      </c>
      <c r="HA532" s="276" t="s">
        <v>6977</v>
      </c>
      <c r="HB532" s="276" t="s">
        <v>6977</v>
      </c>
      <c r="HC532" s="276" t="s">
        <v>6977</v>
      </c>
      <c r="HD532" s="276" t="s">
        <v>6977</v>
      </c>
      <c r="HE532" s="276" t="s">
        <v>6977</v>
      </c>
      <c r="HF532" s="276" t="s">
        <v>6977</v>
      </c>
      <c r="HG532" s="276" t="s">
        <v>6977</v>
      </c>
      <c r="HH532" s="276" t="s">
        <v>6977</v>
      </c>
      <c r="HI532" s="276" t="s">
        <v>6977</v>
      </c>
      <c r="HJ532" s="276" t="s">
        <v>6977</v>
      </c>
      <c r="HK532" s="276" t="s">
        <v>6977</v>
      </c>
      <c r="HL532" s="276" t="s">
        <v>6977</v>
      </c>
      <c r="HM532" s="276" t="s">
        <v>6977</v>
      </c>
      <c r="HN532" s="276" t="s">
        <v>6977</v>
      </c>
      <c r="HO532" s="276" t="s">
        <v>6977</v>
      </c>
      <c r="HP532" s="276" t="s">
        <v>6977</v>
      </c>
      <c r="HQ532" s="276" t="s">
        <v>6977</v>
      </c>
    </row>
    <row r="533" spans="3:225">
      <c r="C533" s="229"/>
      <c r="E533" s="229" t="s">
        <v>7258</v>
      </c>
      <c r="F533" s="235" t="s">
        <v>7326</v>
      </c>
      <c r="G533" s="260" t="s">
        <v>6824</v>
      </c>
      <c r="H533" s="261" t="s">
        <v>7260</v>
      </c>
      <c r="I533" s="276" t="s">
        <v>135</v>
      </c>
      <c r="J533" s="276">
        <v>4.8587111201463715</v>
      </c>
      <c r="K533" s="276" t="s">
        <v>135</v>
      </c>
      <c r="L533" s="276" t="s">
        <v>135</v>
      </c>
      <c r="M533" s="276" t="s">
        <v>135</v>
      </c>
      <c r="N533" s="276" t="s">
        <v>135</v>
      </c>
      <c r="O533" s="276" t="s">
        <v>135</v>
      </c>
      <c r="P533" s="276" t="s">
        <v>135</v>
      </c>
      <c r="Q533" s="276" t="s">
        <v>135</v>
      </c>
      <c r="R533" s="276" t="s">
        <v>135</v>
      </c>
      <c r="S533" s="276" t="s">
        <v>135</v>
      </c>
      <c r="T533" s="276" t="s">
        <v>135</v>
      </c>
      <c r="U533" s="276">
        <v>25.5</v>
      </c>
      <c r="V533" s="276" t="s">
        <v>135</v>
      </c>
      <c r="W533" s="276" t="s">
        <v>135</v>
      </c>
      <c r="X533" s="276">
        <v>5.0256410256410255</v>
      </c>
      <c r="Y533" s="276">
        <v>8.1569965870307168</v>
      </c>
      <c r="Z533" s="276" t="s">
        <v>135</v>
      </c>
      <c r="AA533" s="276">
        <v>40.207002300025557</v>
      </c>
      <c r="AB533" s="276" t="s">
        <v>135</v>
      </c>
      <c r="AC533" s="276" t="s">
        <v>135</v>
      </c>
      <c r="AD533" s="276" t="s">
        <v>135</v>
      </c>
      <c r="AE533" s="276" t="s">
        <v>135</v>
      </c>
      <c r="AF533" s="276">
        <v>3.1733778426872523</v>
      </c>
      <c r="AG533" s="276">
        <v>1.631578947368421</v>
      </c>
      <c r="AH533" s="276" t="s">
        <v>135</v>
      </c>
      <c r="AI533" s="276" t="s">
        <v>135</v>
      </c>
      <c r="AJ533" s="276" t="s">
        <v>135</v>
      </c>
      <c r="AK533" s="276" t="s">
        <v>135</v>
      </c>
      <c r="AL533" s="276" t="s">
        <v>135</v>
      </c>
      <c r="AM533" s="276" t="s">
        <v>135</v>
      </c>
      <c r="AN533" s="276" t="s">
        <v>135</v>
      </c>
      <c r="AO533" s="276" t="s">
        <v>135</v>
      </c>
      <c r="AP533" s="276" t="s">
        <v>135</v>
      </c>
      <c r="AQ533" s="276">
        <v>6.1968438538205977</v>
      </c>
      <c r="AR533" s="276" t="s">
        <v>135</v>
      </c>
      <c r="AS533" s="276" t="s">
        <v>135</v>
      </c>
      <c r="AT533" s="276" t="s">
        <v>135</v>
      </c>
      <c r="AU533" s="276" t="s">
        <v>135</v>
      </c>
      <c r="AV533" s="276" t="s">
        <v>135</v>
      </c>
      <c r="AW533" s="276" t="s">
        <v>135</v>
      </c>
      <c r="AX533" s="276" t="s">
        <v>135</v>
      </c>
      <c r="AY533" s="276">
        <v>5.5769944341372915</v>
      </c>
      <c r="AZ533" s="276">
        <v>7.1391304347826088</v>
      </c>
      <c r="BA533" s="276" t="s">
        <v>135</v>
      </c>
      <c r="BB533" s="276" t="s">
        <v>135</v>
      </c>
      <c r="BC533" s="276" t="s">
        <v>135</v>
      </c>
      <c r="BD533" s="276" t="s">
        <v>135</v>
      </c>
      <c r="BE533" s="276" t="s">
        <v>135</v>
      </c>
      <c r="BF533" s="276">
        <v>7.3453608247422686</v>
      </c>
      <c r="BG533" s="276">
        <v>2.1969006381039198</v>
      </c>
      <c r="BH533" s="276" t="s">
        <v>135</v>
      </c>
      <c r="BI533" s="276" t="s">
        <v>135</v>
      </c>
      <c r="BJ533" s="276" t="s">
        <v>135</v>
      </c>
      <c r="BK533" s="276" t="s">
        <v>135</v>
      </c>
      <c r="BL533" s="276">
        <v>6.626760563380282</v>
      </c>
      <c r="BM533" s="276">
        <v>8.7432268052637383</v>
      </c>
      <c r="BN533" s="276" t="s">
        <v>135</v>
      </c>
      <c r="BO533" s="276" t="s">
        <v>135</v>
      </c>
      <c r="BP533" s="276">
        <v>2.2882882882882885</v>
      </c>
      <c r="BQ533" s="276" t="s">
        <v>135</v>
      </c>
      <c r="BR533" s="276" t="s">
        <v>135</v>
      </c>
      <c r="BS533" s="276" t="s">
        <v>135</v>
      </c>
      <c r="BT533" s="276" t="s">
        <v>135</v>
      </c>
      <c r="BU533" s="276" t="s">
        <v>135</v>
      </c>
      <c r="BV533" s="276">
        <v>3.6942248425566127</v>
      </c>
      <c r="BW533" s="276" t="s">
        <v>135</v>
      </c>
      <c r="BX533" s="276" t="s">
        <v>135</v>
      </c>
      <c r="BY533" s="276" t="s">
        <v>135</v>
      </c>
      <c r="BZ533" s="276" t="s">
        <v>135</v>
      </c>
      <c r="CA533" s="276" t="s">
        <v>135</v>
      </c>
      <c r="CB533" s="276" t="s">
        <v>135</v>
      </c>
      <c r="CC533" s="276">
        <v>6.8996526916397922</v>
      </c>
      <c r="CD533" s="276" t="s">
        <v>135</v>
      </c>
      <c r="CE533" s="276" t="s">
        <v>135</v>
      </c>
      <c r="CF533" s="276" t="s">
        <v>135</v>
      </c>
      <c r="CG533" s="276" t="s">
        <v>135</v>
      </c>
      <c r="CH533" s="276" t="s">
        <v>135</v>
      </c>
      <c r="CI533" s="276" t="s">
        <v>135</v>
      </c>
      <c r="CJ533" s="276" t="s">
        <v>135</v>
      </c>
      <c r="CK533" s="276" t="s">
        <v>135</v>
      </c>
      <c r="CL533" s="276" t="s">
        <v>135</v>
      </c>
      <c r="CM533" s="276" t="s">
        <v>135</v>
      </c>
      <c r="CN533" s="276" t="s">
        <v>135</v>
      </c>
      <c r="CO533" s="276" t="s">
        <v>135</v>
      </c>
      <c r="CP533" s="276" t="s">
        <v>135</v>
      </c>
      <c r="CQ533" s="276">
        <v>7.2022745735174647</v>
      </c>
      <c r="CR533" s="276" t="s">
        <v>135</v>
      </c>
      <c r="CS533" s="276">
        <v>6.5284552845528445</v>
      </c>
      <c r="CT533" s="276" t="s">
        <v>135</v>
      </c>
      <c r="CU533" s="276">
        <v>21.23</v>
      </c>
      <c r="CV533" s="276">
        <v>6.1819405019042097</v>
      </c>
      <c r="CW533" s="276" t="s">
        <v>135</v>
      </c>
      <c r="CX533" s="276" t="s">
        <v>135</v>
      </c>
      <c r="CY533" s="276" t="s">
        <v>135</v>
      </c>
      <c r="CZ533" s="276" t="s">
        <v>135</v>
      </c>
      <c r="DA533" s="276" t="s">
        <v>135</v>
      </c>
      <c r="DB533" s="276" t="s">
        <v>135</v>
      </c>
      <c r="DC533" s="276" t="s">
        <v>135</v>
      </c>
      <c r="DD533" s="276">
        <v>11.387682085356504</v>
      </c>
      <c r="DE533" s="276">
        <v>5.5061425061425062</v>
      </c>
      <c r="DF533" s="276">
        <v>2.1531353135313531</v>
      </c>
      <c r="DG533" s="276" t="s">
        <v>135</v>
      </c>
      <c r="DH533" s="276" t="s">
        <v>135</v>
      </c>
      <c r="DI533" s="276" t="s">
        <v>135</v>
      </c>
      <c r="DJ533" s="276" t="s">
        <v>135</v>
      </c>
      <c r="DK533" s="276" t="s">
        <v>135</v>
      </c>
      <c r="DL533" s="276" t="s">
        <v>135</v>
      </c>
      <c r="DM533" s="276">
        <v>34.354166666666664</v>
      </c>
      <c r="DN533" s="276">
        <v>2.4583333333333335</v>
      </c>
      <c r="DO533" s="276">
        <v>2.3277883219828066</v>
      </c>
      <c r="DP533" s="276" t="s">
        <v>135</v>
      </c>
      <c r="DQ533" s="276" t="s">
        <v>135</v>
      </c>
      <c r="DR533" s="276" t="s">
        <v>135</v>
      </c>
      <c r="DS533" s="276" t="s">
        <v>135</v>
      </c>
      <c r="DT533" s="276" t="s">
        <v>135</v>
      </c>
      <c r="DU533" s="276" t="s">
        <v>135</v>
      </c>
      <c r="DV533" s="276">
        <v>44.95480494766889</v>
      </c>
      <c r="DW533" s="276" t="s">
        <v>135</v>
      </c>
      <c r="DX533" s="276">
        <v>6.3140000000000001</v>
      </c>
      <c r="DY533" s="276" t="s">
        <v>135</v>
      </c>
      <c r="DZ533" s="276" t="s">
        <v>135</v>
      </c>
      <c r="EA533" s="276">
        <v>0.44463087248322147</v>
      </c>
      <c r="EB533" s="276" t="s">
        <v>135</v>
      </c>
      <c r="EC533" s="276" t="s">
        <v>135</v>
      </c>
      <c r="ED533" s="276" t="s">
        <v>135</v>
      </c>
      <c r="EE533" s="276">
        <v>5.8703423621614181</v>
      </c>
      <c r="EF533" s="276" t="s">
        <v>135</v>
      </c>
      <c r="EG533" s="276" t="s">
        <v>135</v>
      </c>
      <c r="EH533" s="276" t="s">
        <v>135</v>
      </c>
      <c r="EI533" s="276" t="s">
        <v>135</v>
      </c>
      <c r="EJ533" s="276" t="s">
        <v>135</v>
      </c>
      <c r="EK533" s="276" t="s">
        <v>135</v>
      </c>
      <c r="EL533" s="276" t="s">
        <v>135</v>
      </c>
      <c r="EM533" s="276">
        <v>1.9995891491033681E-2</v>
      </c>
      <c r="EN533" s="276">
        <v>2.0597790773229367</v>
      </c>
      <c r="EO533" s="276" t="s">
        <v>135</v>
      </c>
      <c r="EP533" s="276" t="s">
        <v>6977</v>
      </c>
      <c r="EQ533" s="276" t="s">
        <v>6977</v>
      </c>
      <c r="ER533" s="276" t="s">
        <v>6977</v>
      </c>
      <c r="ES533" s="276" t="s">
        <v>6977</v>
      </c>
      <c r="ET533" s="276" t="s">
        <v>6977</v>
      </c>
      <c r="EU533" s="276" t="s">
        <v>6977</v>
      </c>
      <c r="EV533" s="276" t="s">
        <v>6977</v>
      </c>
      <c r="EW533" s="276" t="s">
        <v>6977</v>
      </c>
      <c r="EX533" s="276" t="s">
        <v>6977</v>
      </c>
      <c r="EY533" s="276" t="s">
        <v>6977</v>
      </c>
      <c r="EZ533" s="276" t="s">
        <v>6977</v>
      </c>
      <c r="FA533" s="276" t="s">
        <v>6977</v>
      </c>
      <c r="FB533" s="276" t="s">
        <v>6977</v>
      </c>
      <c r="FC533" s="276" t="s">
        <v>6977</v>
      </c>
      <c r="FD533" s="276" t="s">
        <v>6977</v>
      </c>
      <c r="FE533" s="276" t="s">
        <v>6977</v>
      </c>
      <c r="FF533" s="276" t="s">
        <v>6977</v>
      </c>
      <c r="FG533" s="276" t="s">
        <v>6977</v>
      </c>
      <c r="FH533" s="276" t="s">
        <v>6977</v>
      </c>
      <c r="FI533" s="276" t="s">
        <v>6977</v>
      </c>
      <c r="FJ533" s="276" t="s">
        <v>6977</v>
      </c>
      <c r="FK533" s="276" t="s">
        <v>6977</v>
      </c>
      <c r="FL533" s="276" t="s">
        <v>6977</v>
      </c>
      <c r="FM533" s="276" t="s">
        <v>6977</v>
      </c>
      <c r="FN533" s="276" t="s">
        <v>6977</v>
      </c>
      <c r="FO533" s="276" t="s">
        <v>6977</v>
      </c>
      <c r="FP533" s="276" t="s">
        <v>6977</v>
      </c>
      <c r="FQ533" s="276" t="s">
        <v>6977</v>
      </c>
      <c r="FR533" s="276" t="s">
        <v>6977</v>
      </c>
      <c r="FS533" s="276" t="s">
        <v>6977</v>
      </c>
      <c r="FT533" s="276" t="s">
        <v>6977</v>
      </c>
      <c r="FU533" s="276" t="s">
        <v>6977</v>
      </c>
      <c r="FV533" s="276" t="s">
        <v>6977</v>
      </c>
      <c r="FW533" s="276" t="s">
        <v>6977</v>
      </c>
      <c r="FX533" s="276" t="s">
        <v>6977</v>
      </c>
      <c r="FY533" s="276" t="s">
        <v>6977</v>
      </c>
      <c r="FZ533" s="276" t="s">
        <v>6977</v>
      </c>
      <c r="GA533" s="276" t="s">
        <v>6977</v>
      </c>
      <c r="GB533" s="276" t="s">
        <v>6977</v>
      </c>
      <c r="GC533" s="276" t="s">
        <v>6977</v>
      </c>
      <c r="GD533" s="276" t="s">
        <v>6977</v>
      </c>
      <c r="GE533" s="276" t="s">
        <v>6977</v>
      </c>
      <c r="GF533" s="276" t="s">
        <v>6977</v>
      </c>
      <c r="GG533" s="276" t="s">
        <v>6977</v>
      </c>
      <c r="GH533" s="276" t="s">
        <v>6977</v>
      </c>
      <c r="GI533" s="276" t="s">
        <v>6977</v>
      </c>
      <c r="GJ533" s="276" t="s">
        <v>6977</v>
      </c>
      <c r="GK533" s="276" t="s">
        <v>6977</v>
      </c>
      <c r="GL533" s="276" t="s">
        <v>6977</v>
      </c>
      <c r="GM533" s="276" t="s">
        <v>6977</v>
      </c>
      <c r="GN533" s="276" t="s">
        <v>6977</v>
      </c>
      <c r="GO533" s="276" t="s">
        <v>6977</v>
      </c>
      <c r="GP533" s="276" t="s">
        <v>6977</v>
      </c>
      <c r="GQ533" s="276" t="s">
        <v>6977</v>
      </c>
      <c r="GR533" s="276" t="s">
        <v>6977</v>
      </c>
      <c r="GS533" s="276" t="s">
        <v>6977</v>
      </c>
      <c r="GT533" s="276" t="s">
        <v>6977</v>
      </c>
      <c r="GU533" s="276" t="s">
        <v>6977</v>
      </c>
      <c r="GV533" s="276" t="s">
        <v>6977</v>
      </c>
      <c r="GW533" s="276" t="s">
        <v>6977</v>
      </c>
      <c r="GX533" s="276" t="s">
        <v>6977</v>
      </c>
      <c r="GY533" s="276" t="s">
        <v>6977</v>
      </c>
      <c r="GZ533" s="276" t="s">
        <v>6977</v>
      </c>
      <c r="HA533" s="276" t="s">
        <v>6977</v>
      </c>
      <c r="HB533" s="276" t="s">
        <v>6977</v>
      </c>
      <c r="HC533" s="276" t="s">
        <v>6977</v>
      </c>
      <c r="HD533" s="276" t="s">
        <v>6977</v>
      </c>
      <c r="HE533" s="276" t="s">
        <v>6977</v>
      </c>
      <c r="HF533" s="276" t="s">
        <v>6977</v>
      </c>
      <c r="HG533" s="276" t="s">
        <v>6977</v>
      </c>
      <c r="HH533" s="276" t="s">
        <v>6977</v>
      </c>
      <c r="HI533" s="276" t="s">
        <v>6977</v>
      </c>
      <c r="HJ533" s="276" t="s">
        <v>6977</v>
      </c>
      <c r="HK533" s="276" t="s">
        <v>6977</v>
      </c>
      <c r="HL533" s="276" t="s">
        <v>6977</v>
      </c>
      <c r="HM533" s="276" t="s">
        <v>6977</v>
      </c>
      <c r="HN533" s="276" t="s">
        <v>6977</v>
      </c>
      <c r="HO533" s="276" t="s">
        <v>6977</v>
      </c>
      <c r="HP533" s="276" t="s">
        <v>6977</v>
      </c>
      <c r="HQ533" s="276" t="s">
        <v>6977</v>
      </c>
    </row>
    <row r="534" spans="3:225">
      <c r="C534" s="229"/>
      <c r="E534" s="229" t="s">
        <v>7261</v>
      </c>
      <c r="F534" s="235" t="s">
        <v>7326</v>
      </c>
      <c r="G534" s="260" t="s">
        <v>6824</v>
      </c>
      <c r="H534" s="261" t="s">
        <v>7262</v>
      </c>
      <c r="I534" s="276" t="s">
        <v>135</v>
      </c>
      <c r="J534" s="276">
        <v>5.0012555453251855</v>
      </c>
      <c r="K534" s="276" t="s">
        <v>135</v>
      </c>
      <c r="L534" s="276" t="s">
        <v>135</v>
      </c>
      <c r="M534" s="276">
        <v>0.7734714875656713</v>
      </c>
      <c r="N534" s="276" t="s">
        <v>135</v>
      </c>
      <c r="O534" s="276">
        <v>38.633739576651699</v>
      </c>
      <c r="P534" s="276" t="s">
        <v>135</v>
      </c>
      <c r="Q534" s="276" t="s">
        <v>135</v>
      </c>
      <c r="R534" s="276" t="s">
        <v>135</v>
      </c>
      <c r="S534" s="276" t="s">
        <v>135</v>
      </c>
      <c r="T534" s="276" t="s">
        <v>135</v>
      </c>
      <c r="U534" s="276">
        <v>27.81818181818182</v>
      </c>
      <c r="V534" s="276" t="s">
        <v>135</v>
      </c>
      <c r="W534" s="276" t="s">
        <v>135</v>
      </c>
      <c r="X534" s="276">
        <v>4.7474048442906573</v>
      </c>
      <c r="Y534" s="276">
        <v>7.81045751633987</v>
      </c>
      <c r="Z534" s="276" t="s">
        <v>135</v>
      </c>
      <c r="AA534" s="276">
        <v>28.494068640767907</v>
      </c>
      <c r="AB534" s="276" t="s">
        <v>135</v>
      </c>
      <c r="AC534" s="276" t="s">
        <v>135</v>
      </c>
      <c r="AD534" s="276" t="s">
        <v>135</v>
      </c>
      <c r="AE534" s="276" t="s">
        <v>135</v>
      </c>
      <c r="AF534" s="276">
        <v>2.8371572467823172</v>
      </c>
      <c r="AG534" s="276">
        <v>1.5275362318840577</v>
      </c>
      <c r="AH534" s="276" t="s">
        <v>135</v>
      </c>
      <c r="AI534" s="276" t="s">
        <v>135</v>
      </c>
      <c r="AJ534" s="276" t="s">
        <v>135</v>
      </c>
      <c r="AK534" s="276" t="s">
        <v>135</v>
      </c>
      <c r="AL534" s="276" t="s">
        <v>135</v>
      </c>
      <c r="AM534" s="276" t="s">
        <v>135</v>
      </c>
      <c r="AN534" s="276" t="s">
        <v>135</v>
      </c>
      <c r="AO534" s="276" t="s">
        <v>135</v>
      </c>
      <c r="AP534" s="276" t="s">
        <v>135</v>
      </c>
      <c r="AQ534" s="276">
        <v>5.336909871244635</v>
      </c>
      <c r="AR534" s="276" t="s">
        <v>135</v>
      </c>
      <c r="AS534" s="276" t="s">
        <v>135</v>
      </c>
      <c r="AT534" s="276" t="s">
        <v>135</v>
      </c>
      <c r="AU534" s="276" t="s">
        <v>135</v>
      </c>
      <c r="AV534" s="276" t="s">
        <v>135</v>
      </c>
      <c r="AW534" s="276" t="s">
        <v>135</v>
      </c>
      <c r="AX534" s="276" t="s">
        <v>135</v>
      </c>
      <c r="AY534" s="276">
        <v>4.5047205155102654</v>
      </c>
      <c r="AZ534" s="276">
        <v>11.057239057239057</v>
      </c>
      <c r="BA534" s="276" t="s">
        <v>135</v>
      </c>
      <c r="BB534" s="276" t="s">
        <v>135</v>
      </c>
      <c r="BC534" s="276" t="s">
        <v>135</v>
      </c>
      <c r="BD534" s="276" t="s">
        <v>135</v>
      </c>
      <c r="BE534" s="276" t="s">
        <v>135</v>
      </c>
      <c r="BF534" s="276">
        <v>7.8082191780821919</v>
      </c>
      <c r="BG534" s="276">
        <v>2.0133667502088555</v>
      </c>
      <c r="BH534" s="276" t="s">
        <v>135</v>
      </c>
      <c r="BI534" s="276" t="s">
        <v>135</v>
      </c>
      <c r="BJ534" s="276" t="s">
        <v>135</v>
      </c>
      <c r="BK534" s="276" t="s">
        <v>135</v>
      </c>
      <c r="BL534" s="276">
        <v>13.637681159420289</v>
      </c>
      <c r="BM534" s="276">
        <v>8.6136834077786251</v>
      </c>
      <c r="BN534" s="276" t="s">
        <v>135</v>
      </c>
      <c r="BO534" s="276" t="s">
        <v>135</v>
      </c>
      <c r="BP534" s="276">
        <v>2.0991735537190084</v>
      </c>
      <c r="BQ534" s="276" t="s">
        <v>135</v>
      </c>
      <c r="BR534" s="276" t="s">
        <v>135</v>
      </c>
      <c r="BS534" s="276" t="s">
        <v>135</v>
      </c>
      <c r="BT534" s="276" t="s">
        <v>135</v>
      </c>
      <c r="BU534" s="276" t="s">
        <v>135</v>
      </c>
      <c r="BV534" s="276">
        <v>3.1350921082556287</v>
      </c>
      <c r="BW534" s="276" t="s">
        <v>135</v>
      </c>
      <c r="BX534" s="276" t="s">
        <v>135</v>
      </c>
      <c r="BY534" s="276" t="s">
        <v>135</v>
      </c>
      <c r="BZ534" s="276" t="s">
        <v>135</v>
      </c>
      <c r="CA534" s="276" t="s">
        <v>135</v>
      </c>
      <c r="CB534" s="276" t="s">
        <v>135</v>
      </c>
      <c r="CC534" s="276">
        <v>6.4117341939945831</v>
      </c>
      <c r="CD534" s="276" t="s">
        <v>135</v>
      </c>
      <c r="CE534" s="276" t="s">
        <v>135</v>
      </c>
      <c r="CF534" s="276" t="s">
        <v>135</v>
      </c>
      <c r="CG534" s="276" t="s">
        <v>135</v>
      </c>
      <c r="CH534" s="276" t="s">
        <v>135</v>
      </c>
      <c r="CI534" s="276" t="s">
        <v>135</v>
      </c>
      <c r="CJ534" s="276" t="s">
        <v>135</v>
      </c>
      <c r="CK534" s="276" t="s">
        <v>135</v>
      </c>
      <c r="CL534" s="276" t="s">
        <v>135</v>
      </c>
      <c r="CM534" s="276" t="s">
        <v>135</v>
      </c>
      <c r="CN534" s="276" t="s">
        <v>135</v>
      </c>
      <c r="CO534" s="276" t="s">
        <v>135</v>
      </c>
      <c r="CP534" s="276" t="s">
        <v>135</v>
      </c>
      <c r="CQ534" s="276">
        <v>9.352320675105485</v>
      </c>
      <c r="CR534" s="276" t="s">
        <v>135</v>
      </c>
      <c r="CS534" s="276">
        <v>5.5942594398773853</v>
      </c>
      <c r="CT534" s="276" t="s">
        <v>135</v>
      </c>
      <c r="CU534" s="276">
        <v>20.551790900290417</v>
      </c>
      <c r="CV534" s="276">
        <v>5.4859604453984376</v>
      </c>
      <c r="CW534" s="276" t="s">
        <v>135</v>
      </c>
      <c r="CX534" s="276" t="s">
        <v>135</v>
      </c>
      <c r="CY534" s="276" t="s">
        <v>135</v>
      </c>
      <c r="CZ534" s="276" t="s">
        <v>135</v>
      </c>
      <c r="DA534" s="276" t="s">
        <v>135</v>
      </c>
      <c r="DB534" s="276" t="s">
        <v>135</v>
      </c>
      <c r="DC534" s="276" t="s">
        <v>135</v>
      </c>
      <c r="DD534" s="276">
        <v>11.34708428826076</v>
      </c>
      <c r="DE534" s="276">
        <v>4.5272727272727273</v>
      </c>
      <c r="DF534" s="276">
        <v>2.0148239654107472</v>
      </c>
      <c r="DG534" s="276" t="s">
        <v>135</v>
      </c>
      <c r="DH534" s="276" t="s">
        <v>135</v>
      </c>
      <c r="DI534" s="276" t="s">
        <v>135</v>
      </c>
      <c r="DJ534" s="276" t="s">
        <v>135</v>
      </c>
      <c r="DK534" s="276" t="s">
        <v>135</v>
      </c>
      <c r="DL534" s="276" t="s">
        <v>135</v>
      </c>
      <c r="DM534" s="276">
        <v>23.635929288103203</v>
      </c>
      <c r="DN534" s="276">
        <v>2.4380165289256199</v>
      </c>
      <c r="DO534" s="276">
        <v>2.3766100535734642</v>
      </c>
      <c r="DP534" s="276" t="s">
        <v>135</v>
      </c>
      <c r="DQ534" s="276" t="s">
        <v>135</v>
      </c>
      <c r="DR534" s="276" t="s">
        <v>135</v>
      </c>
      <c r="DS534" s="276" t="s">
        <v>135</v>
      </c>
      <c r="DT534" s="276" t="s">
        <v>135</v>
      </c>
      <c r="DU534" s="276" t="s">
        <v>135</v>
      </c>
      <c r="DV534" s="276">
        <v>37.722554890219563</v>
      </c>
      <c r="DW534" s="276" t="s">
        <v>135</v>
      </c>
      <c r="DX534" s="276" t="s">
        <v>135</v>
      </c>
      <c r="DY534" s="276" t="s">
        <v>135</v>
      </c>
      <c r="DZ534" s="276" t="s">
        <v>135</v>
      </c>
      <c r="EA534" s="276">
        <v>0.46328671328671328</v>
      </c>
      <c r="EB534" s="276" t="s">
        <v>135</v>
      </c>
      <c r="EC534" s="276" t="s">
        <v>135</v>
      </c>
      <c r="ED534" s="276" t="s">
        <v>135</v>
      </c>
      <c r="EE534" s="276">
        <v>5.7208897226316493</v>
      </c>
      <c r="EF534" s="276" t="s">
        <v>135</v>
      </c>
      <c r="EG534" s="276" t="s">
        <v>135</v>
      </c>
      <c r="EH534" s="276" t="s">
        <v>135</v>
      </c>
      <c r="EI534" s="276" t="s">
        <v>135</v>
      </c>
      <c r="EJ534" s="276" t="s">
        <v>135</v>
      </c>
      <c r="EK534" s="276" t="s">
        <v>135</v>
      </c>
      <c r="EL534" s="276" t="s">
        <v>135</v>
      </c>
      <c r="EM534" s="276">
        <v>2.87655181878156E-2</v>
      </c>
      <c r="EN534" s="276">
        <v>2.2871572871572874</v>
      </c>
      <c r="EO534" s="276" t="s">
        <v>135</v>
      </c>
      <c r="EP534" s="276" t="s">
        <v>6977</v>
      </c>
      <c r="EQ534" s="276" t="s">
        <v>6977</v>
      </c>
      <c r="ER534" s="276" t="s">
        <v>6977</v>
      </c>
      <c r="ES534" s="276" t="s">
        <v>6977</v>
      </c>
      <c r="ET534" s="276" t="s">
        <v>6977</v>
      </c>
      <c r="EU534" s="276" t="s">
        <v>6977</v>
      </c>
      <c r="EV534" s="276" t="s">
        <v>6977</v>
      </c>
      <c r="EW534" s="276" t="s">
        <v>6977</v>
      </c>
      <c r="EX534" s="276" t="s">
        <v>6977</v>
      </c>
      <c r="EY534" s="276" t="s">
        <v>6977</v>
      </c>
      <c r="EZ534" s="276" t="s">
        <v>6977</v>
      </c>
      <c r="FA534" s="276" t="s">
        <v>6977</v>
      </c>
      <c r="FB534" s="276" t="s">
        <v>6977</v>
      </c>
      <c r="FC534" s="276" t="s">
        <v>6977</v>
      </c>
      <c r="FD534" s="276" t="s">
        <v>6977</v>
      </c>
      <c r="FE534" s="276" t="s">
        <v>6977</v>
      </c>
      <c r="FF534" s="276" t="s">
        <v>6977</v>
      </c>
      <c r="FG534" s="276" t="s">
        <v>6977</v>
      </c>
      <c r="FH534" s="276" t="s">
        <v>6977</v>
      </c>
      <c r="FI534" s="276" t="s">
        <v>6977</v>
      </c>
      <c r="FJ534" s="276" t="s">
        <v>6977</v>
      </c>
      <c r="FK534" s="276" t="s">
        <v>6977</v>
      </c>
      <c r="FL534" s="276" t="s">
        <v>6977</v>
      </c>
      <c r="FM534" s="276" t="s">
        <v>6977</v>
      </c>
      <c r="FN534" s="276" t="s">
        <v>6977</v>
      </c>
      <c r="FO534" s="276" t="s">
        <v>6977</v>
      </c>
      <c r="FP534" s="276" t="s">
        <v>6977</v>
      </c>
      <c r="FQ534" s="276" t="s">
        <v>6977</v>
      </c>
      <c r="FR534" s="276" t="s">
        <v>6977</v>
      </c>
      <c r="FS534" s="276" t="s">
        <v>6977</v>
      </c>
      <c r="FT534" s="276" t="s">
        <v>6977</v>
      </c>
      <c r="FU534" s="276" t="s">
        <v>6977</v>
      </c>
      <c r="FV534" s="276" t="s">
        <v>6977</v>
      </c>
      <c r="FW534" s="276" t="s">
        <v>6977</v>
      </c>
      <c r="FX534" s="276" t="s">
        <v>6977</v>
      </c>
      <c r="FY534" s="276" t="s">
        <v>6977</v>
      </c>
      <c r="FZ534" s="276" t="s">
        <v>6977</v>
      </c>
      <c r="GA534" s="276" t="s">
        <v>6977</v>
      </c>
      <c r="GB534" s="276" t="s">
        <v>6977</v>
      </c>
      <c r="GC534" s="276" t="s">
        <v>6977</v>
      </c>
      <c r="GD534" s="276" t="s">
        <v>6977</v>
      </c>
      <c r="GE534" s="276" t="s">
        <v>6977</v>
      </c>
      <c r="GF534" s="276" t="s">
        <v>6977</v>
      </c>
      <c r="GG534" s="276" t="s">
        <v>6977</v>
      </c>
      <c r="GH534" s="276" t="s">
        <v>6977</v>
      </c>
      <c r="GI534" s="276" t="s">
        <v>6977</v>
      </c>
      <c r="GJ534" s="276" t="s">
        <v>6977</v>
      </c>
      <c r="GK534" s="276" t="s">
        <v>6977</v>
      </c>
      <c r="GL534" s="276" t="s">
        <v>6977</v>
      </c>
      <c r="GM534" s="276" t="s">
        <v>6977</v>
      </c>
      <c r="GN534" s="276" t="s">
        <v>6977</v>
      </c>
      <c r="GO534" s="276" t="s">
        <v>6977</v>
      </c>
      <c r="GP534" s="276" t="s">
        <v>6977</v>
      </c>
      <c r="GQ534" s="276" t="s">
        <v>6977</v>
      </c>
      <c r="GR534" s="276" t="s">
        <v>6977</v>
      </c>
      <c r="GS534" s="276" t="s">
        <v>6977</v>
      </c>
      <c r="GT534" s="276" t="s">
        <v>6977</v>
      </c>
      <c r="GU534" s="276" t="s">
        <v>6977</v>
      </c>
      <c r="GV534" s="276" t="s">
        <v>6977</v>
      </c>
      <c r="GW534" s="276" t="s">
        <v>6977</v>
      </c>
      <c r="GX534" s="276" t="s">
        <v>6977</v>
      </c>
      <c r="GY534" s="276" t="s">
        <v>6977</v>
      </c>
      <c r="GZ534" s="276" t="s">
        <v>6977</v>
      </c>
      <c r="HA534" s="276" t="s">
        <v>6977</v>
      </c>
      <c r="HB534" s="276" t="s">
        <v>6977</v>
      </c>
      <c r="HC534" s="276" t="s">
        <v>6977</v>
      </c>
      <c r="HD534" s="276" t="s">
        <v>6977</v>
      </c>
      <c r="HE534" s="276" t="s">
        <v>6977</v>
      </c>
      <c r="HF534" s="276" t="s">
        <v>6977</v>
      </c>
      <c r="HG534" s="276" t="s">
        <v>6977</v>
      </c>
      <c r="HH534" s="276" t="s">
        <v>6977</v>
      </c>
      <c r="HI534" s="276" t="s">
        <v>6977</v>
      </c>
      <c r="HJ534" s="276" t="s">
        <v>6977</v>
      </c>
      <c r="HK534" s="276" t="s">
        <v>6977</v>
      </c>
      <c r="HL534" s="276" t="s">
        <v>6977</v>
      </c>
      <c r="HM534" s="276" t="s">
        <v>6977</v>
      </c>
      <c r="HN534" s="276" t="s">
        <v>6977</v>
      </c>
      <c r="HO534" s="276" t="s">
        <v>6977</v>
      </c>
      <c r="HP534" s="276" t="s">
        <v>6977</v>
      </c>
      <c r="HQ534" s="276" t="s">
        <v>6977</v>
      </c>
    </row>
    <row r="535" spans="3:225">
      <c r="C535" s="229"/>
      <c r="E535" s="229" t="s">
        <v>7263</v>
      </c>
      <c r="F535" s="235" t="s">
        <v>7326</v>
      </c>
      <c r="G535" s="260" t="s">
        <v>6824</v>
      </c>
      <c r="H535" s="261" t="s">
        <v>7264</v>
      </c>
      <c r="I535" s="276" t="s">
        <v>135</v>
      </c>
      <c r="J535" s="276">
        <v>5.1375752364574376</v>
      </c>
      <c r="K535" s="276" t="s">
        <v>135</v>
      </c>
      <c r="L535" s="276" t="s">
        <v>135</v>
      </c>
      <c r="M535" s="276">
        <v>0.7734714875656713</v>
      </c>
      <c r="N535" s="276" t="s">
        <v>135</v>
      </c>
      <c r="O535" s="276">
        <v>12.851808385788969</v>
      </c>
      <c r="P535" s="276" t="s">
        <v>135</v>
      </c>
      <c r="Q535" s="276" t="s">
        <v>135</v>
      </c>
      <c r="R535" s="276">
        <v>73.858847386498667</v>
      </c>
      <c r="S535" s="276" t="s">
        <v>135</v>
      </c>
      <c r="T535" s="276" t="s">
        <v>135</v>
      </c>
      <c r="U535" s="276" t="s">
        <v>135</v>
      </c>
      <c r="V535" s="276" t="s">
        <v>135</v>
      </c>
      <c r="W535" s="276" t="s">
        <v>135</v>
      </c>
      <c r="X535" s="276">
        <v>4.3144654088050318</v>
      </c>
      <c r="Y535" s="276">
        <v>7.2096530920060333</v>
      </c>
      <c r="Z535" s="276" t="s">
        <v>135</v>
      </c>
      <c r="AA535" s="276">
        <v>22.63415335922889</v>
      </c>
      <c r="AB535" s="276" t="s">
        <v>135</v>
      </c>
      <c r="AC535" s="276" t="s">
        <v>135</v>
      </c>
      <c r="AD535" s="276" t="s">
        <v>135</v>
      </c>
      <c r="AE535" s="276" t="s">
        <v>135</v>
      </c>
      <c r="AF535" s="276">
        <v>2.4759889304899887</v>
      </c>
      <c r="AG535" s="276" t="s">
        <v>135</v>
      </c>
      <c r="AH535" s="276" t="s">
        <v>135</v>
      </c>
      <c r="AI535" s="276" t="s">
        <v>135</v>
      </c>
      <c r="AJ535" s="276" t="s">
        <v>135</v>
      </c>
      <c r="AK535" s="276" t="s">
        <v>135</v>
      </c>
      <c r="AL535" s="276" t="s">
        <v>135</v>
      </c>
      <c r="AM535" s="276" t="s">
        <v>135</v>
      </c>
      <c r="AN535" s="276" t="s">
        <v>135</v>
      </c>
      <c r="AO535" s="276" t="s">
        <v>135</v>
      </c>
      <c r="AP535" s="276" t="s">
        <v>135</v>
      </c>
      <c r="AQ535" s="276">
        <v>4.5027157513578757</v>
      </c>
      <c r="AR535" s="276" t="s">
        <v>135</v>
      </c>
      <c r="AS535" s="276" t="s">
        <v>135</v>
      </c>
      <c r="AT535" s="276" t="s">
        <v>135</v>
      </c>
      <c r="AU535" s="276" t="s">
        <v>135</v>
      </c>
      <c r="AV535" s="276" t="s">
        <v>135</v>
      </c>
      <c r="AW535" s="276" t="s">
        <v>135</v>
      </c>
      <c r="AX535" s="276" t="s">
        <v>135</v>
      </c>
      <c r="AY535" s="276">
        <v>3.4484340942984968</v>
      </c>
      <c r="AZ535" s="276">
        <v>5.0214067278287464</v>
      </c>
      <c r="BA535" s="276" t="s">
        <v>135</v>
      </c>
      <c r="BB535" s="276" t="s">
        <v>135</v>
      </c>
      <c r="BC535" s="276" t="s">
        <v>135</v>
      </c>
      <c r="BD535" s="276" t="s">
        <v>135</v>
      </c>
      <c r="BE535" s="276" t="s">
        <v>135</v>
      </c>
      <c r="BF535" s="276">
        <v>7.2335025380710665</v>
      </c>
      <c r="BG535" s="276">
        <v>1.811349116873356</v>
      </c>
      <c r="BH535" s="276" t="s">
        <v>135</v>
      </c>
      <c r="BI535" s="276" t="s">
        <v>135</v>
      </c>
      <c r="BJ535" s="276" t="s">
        <v>135</v>
      </c>
      <c r="BK535" s="276" t="s">
        <v>135</v>
      </c>
      <c r="BL535" s="276" t="s">
        <v>135</v>
      </c>
      <c r="BM535" s="276">
        <v>8.2218062704726247</v>
      </c>
      <c r="BN535" s="276" t="s">
        <v>135</v>
      </c>
      <c r="BO535" s="276" t="s">
        <v>135</v>
      </c>
      <c r="BP535" s="276">
        <v>1.9140919366993216</v>
      </c>
      <c r="BQ535" s="276" t="s">
        <v>135</v>
      </c>
      <c r="BR535" s="276" t="s">
        <v>135</v>
      </c>
      <c r="BS535" s="276" t="s">
        <v>135</v>
      </c>
      <c r="BT535" s="276" t="s">
        <v>135</v>
      </c>
      <c r="BU535" s="276" t="s">
        <v>135</v>
      </c>
      <c r="BV535" s="276">
        <v>2.6357552581261947</v>
      </c>
      <c r="BW535" s="276" t="s">
        <v>135</v>
      </c>
      <c r="BX535" s="276" t="s">
        <v>135</v>
      </c>
      <c r="BY535" s="276" t="s">
        <v>135</v>
      </c>
      <c r="BZ535" s="276" t="s">
        <v>135</v>
      </c>
      <c r="CA535" s="276" t="s">
        <v>135</v>
      </c>
      <c r="CB535" s="276" t="s">
        <v>135</v>
      </c>
      <c r="CC535" s="276">
        <v>5.6359076977633684</v>
      </c>
      <c r="CD535" s="276" t="s">
        <v>135</v>
      </c>
      <c r="CE535" s="276" t="s">
        <v>135</v>
      </c>
      <c r="CF535" s="276" t="s">
        <v>135</v>
      </c>
      <c r="CG535" s="276" t="s">
        <v>135</v>
      </c>
      <c r="CH535" s="276" t="s">
        <v>135</v>
      </c>
      <c r="CI535" s="276" t="s">
        <v>135</v>
      </c>
      <c r="CJ535" s="276" t="s">
        <v>135</v>
      </c>
      <c r="CK535" s="276" t="s">
        <v>135</v>
      </c>
      <c r="CL535" s="276" t="s">
        <v>135</v>
      </c>
      <c r="CM535" s="276" t="s">
        <v>135</v>
      </c>
      <c r="CN535" s="276" t="s">
        <v>135</v>
      </c>
      <c r="CO535" s="276" t="s">
        <v>135</v>
      </c>
      <c r="CP535" s="276" t="s">
        <v>135</v>
      </c>
      <c r="CQ535" s="276">
        <v>10.843933463796477</v>
      </c>
      <c r="CR535" s="276" t="s">
        <v>135</v>
      </c>
      <c r="CS535" s="276">
        <v>4.7196426472316917</v>
      </c>
      <c r="CT535" s="276" t="s">
        <v>135</v>
      </c>
      <c r="CU535" s="276">
        <v>18.098891730605285</v>
      </c>
      <c r="CV535" s="276">
        <v>4.8302042405548926</v>
      </c>
      <c r="CW535" s="276" t="s">
        <v>135</v>
      </c>
      <c r="CX535" s="276" t="s">
        <v>135</v>
      </c>
      <c r="CY535" s="276" t="s">
        <v>135</v>
      </c>
      <c r="CZ535" s="276" t="s">
        <v>135</v>
      </c>
      <c r="DA535" s="276" t="s">
        <v>135</v>
      </c>
      <c r="DB535" s="276" t="s">
        <v>135</v>
      </c>
      <c r="DC535" s="276" t="s">
        <v>135</v>
      </c>
      <c r="DD535" s="276">
        <v>12.275482093663912</v>
      </c>
      <c r="DE535" s="276">
        <v>3.6677577741407528</v>
      </c>
      <c r="DF535" s="276">
        <v>1.8346456692913384</v>
      </c>
      <c r="DG535" s="276" t="s">
        <v>135</v>
      </c>
      <c r="DH535" s="276" t="s">
        <v>135</v>
      </c>
      <c r="DI535" s="276" t="s">
        <v>135</v>
      </c>
      <c r="DJ535" s="276" t="s">
        <v>135</v>
      </c>
      <c r="DK535" s="276" t="s">
        <v>135</v>
      </c>
      <c r="DL535" s="276" t="s">
        <v>135</v>
      </c>
      <c r="DM535" s="276">
        <v>19.32421875</v>
      </c>
      <c r="DN535" s="276" t="s">
        <v>135</v>
      </c>
      <c r="DO535" s="276">
        <v>2.4012438097431765</v>
      </c>
      <c r="DP535" s="276" t="s">
        <v>135</v>
      </c>
      <c r="DQ535" s="276" t="s">
        <v>135</v>
      </c>
      <c r="DR535" s="276" t="s">
        <v>135</v>
      </c>
      <c r="DS535" s="276" t="s">
        <v>135</v>
      </c>
      <c r="DT535" s="276" t="s">
        <v>135</v>
      </c>
      <c r="DU535" s="276" t="s">
        <v>135</v>
      </c>
      <c r="DV535" s="276">
        <v>29.917682444198196</v>
      </c>
      <c r="DW535" s="276" t="s">
        <v>135</v>
      </c>
      <c r="DX535" s="276" t="s">
        <v>135</v>
      </c>
      <c r="DY535" s="276" t="s">
        <v>135</v>
      </c>
      <c r="DZ535" s="276" t="s">
        <v>135</v>
      </c>
      <c r="EA535" s="276">
        <v>0.46006944444444442</v>
      </c>
      <c r="EB535" s="276" t="s">
        <v>135</v>
      </c>
      <c r="EC535" s="276" t="s">
        <v>135</v>
      </c>
      <c r="ED535" s="276" t="s">
        <v>135</v>
      </c>
      <c r="EE535" s="276">
        <v>5.3004345127250154</v>
      </c>
      <c r="EF535" s="276" t="s">
        <v>135</v>
      </c>
      <c r="EG535" s="276" t="s">
        <v>135</v>
      </c>
      <c r="EH535" s="276" t="s">
        <v>135</v>
      </c>
      <c r="EI535" s="276" t="s">
        <v>135</v>
      </c>
      <c r="EJ535" s="276" t="s">
        <v>135</v>
      </c>
      <c r="EK535" s="276" t="s">
        <v>135</v>
      </c>
      <c r="EL535" s="276" t="s">
        <v>135</v>
      </c>
      <c r="EM535" s="276" t="s">
        <v>135</v>
      </c>
      <c r="EN535" s="276">
        <v>2.4365872405841662</v>
      </c>
      <c r="EO535" s="276" t="s">
        <v>135</v>
      </c>
      <c r="EP535" s="276" t="s">
        <v>6977</v>
      </c>
      <c r="EQ535" s="276" t="s">
        <v>6977</v>
      </c>
      <c r="ER535" s="276" t="s">
        <v>6977</v>
      </c>
      <c r="ES535" s="276" t="s">
        <v>6977</v>
      </c>
      <c r="ET535" s="276" t="s">
        <v>6977</v>
      </c>
      <c r="EU535" s="276" t="s">
        <v>6977</v>
      </c>
      <c r="EV535" s="276" t="s">
        <v>6977</v>
      </c>
      <c r="EW535" s="276" t="s">
        <v>6977</v>
      </c>
      <c r="EX535" s="276" t="s">
        <v>6977</v>
      </c>
      <c r="EY535" s="276" t="s">
        <v>6977</v>
      </c>
      <c r="EZ535" s="276" t="s">
        <v>6977</v>
      </c>
      <c r="FA535" s="276" t="s">
        <v>6977</v>
      </c>
      <c r="FB535" s="276" t="s">
        <v>6977</v>
      </c>
      <c r="FC535" s="276" t="s">
        <v>6977</v>
      </c>
      <c r="FD535" s="276" t="s">
        <v>6977</v>
      </c>
      <c r="FE535" s="276" t="s">
        <v>6977</v>
      </c>
      <c r="FF535" s="276" t="s">
        <v>6977</v>
      </c>
      <c r="FG535" s="276" t="s">
        <v>6977</v>
      </c>
      <c r="FH535" s="276" t="s">
        <v>6977</v>
      </c>
      <c r="FI535" s="276" t="s">
        <v>6977</v>
      </c>
      <c r="FJ535" s="276" t="s">
        <v>6977</v>
      </c>
      <c r="FK535" s="276" t="s">
        <v>6977</v>
      </c>
      <c r="FL535" s="276" t="s">
        <v>6977</v>
      </c>
      <c r="FM535" s="276" t="s">
        <v>6977</v>
      </c>
      <c r="FN535" s="276" t="s">
        <v>6977</v>
      </c>
      <c r="FO535" s="276" t="s">
        <v>6977</v>
      </c>
      <c r="FP535" s="276" t="s">
        <v>6977</v>
      </c>
      <c r="FQ535" s="276" t="s">
        <v>6977</v>
      </c>
      <c r="FR535" s="276" t="s">
        <v>6977</v>
      </c>
      <c r="FS535" s="276" t="s">
        <v>6977</v>
      </c>
      <c r="FT535" s="276" t="s">
        <v>6977</v>
      </c>
      <c r="FU535" s="276" t="s">
        <v>6977</v>
      </c>
      <c r="FV535" s="276" t="s">
        <v>6977</v>
      </c>
      <c r="FW535" s="276" t="s">
        <v>6977</v>
      </c>
      <c r="FX535" s="276" t="s">
        <v>6977</v>
      </c>
      <c r="FY535" s="276" t="s">
        <v>6977</v>
      </c>
      <c r="FZ535" s="276" t="s">
        <v>6977</v>
      </c>
      <c r="GA535" s="276" t="s">
        <v>6977</v>
      </c>
      <c r="GB535" s="276" t="s">
        <v>6977</v>
      </c>
      <c r="GC535" s="276" t="s">
        <v>6977</v>
      </c>
      <c r="GD535" s="276" t="s">
        <v>6977</v>
      </c>
      <c r="GE535" s="276" t="s">
        <v>6977</v>
      </c>
      <c r="GF535" s="276" t="s">
        <v>6977</v>
      </c>
      <c r="GG535" s="276" t="s">
        <v>6977</v>
      </c>
      <c r="GH535" s="276" t="s">
        <v>6977</v>
      </c>
      <c r="GI535" s="276" t="s">
        <v>6977</v>
      </c>
      <c r="GJ535" s="276" t="s">
        <v>6977</v>
      </c>
      <c r="GK535" s="276" t="s">
        <v>6977</v>
      </c>
      <c r="GL535" s="276" t="s">
        <v>6977</v>
      </c>
      <c r="GM535" s="276" t="s">
        <v>6977</v>
      </c>
      <c r="GN535" s="276" t="s">
        <v>6977</v>
      </c>
      <c r="GO535" s="276" t="s">
        <v>6977</v>
      </c>
      <c r="GP535" s="276" t="s">
        <v>6977</v>
      </c>
      <c r="GQ535" s="276" t="s">
        <v>6977</v>
      </c>
      <c r="GR535" s="276" t="s">
        <v>6977</v>
      </c>
      <c r="GS535" s="276" t="s">
        <v>6977</v>
      </c>
      <c r="GT535" s="276" t="s">
        <v>6977</v>
      </c>
      <c r="GU535" s="276" t="s">
        <v>6977</v>
      </c>
      <c r="GV535" s="276" t="s">
        <v>6977</v>
      </c>
      <c r="GW535" s="276" t="s">
        <v>6977</v>
      </c>
      <c r="GX535" s="276" t="s">
        <v>6977</v>
      </c>
      <c r="GY535" s="276" t="s">
        <v>6977</v>
      </c>
      <c r="GZ535" s="276" t="s">
        <v>6977</v>
      </c>
      <c r="HA535" s="276" t="s">
        <v>6977</v>
      </c>
      <c r="HB535" s="276" t="s">
        <v>6977</v>
      </c>
      <c r="HC535" s="276" t="s">
        <v>6977</v>
      </c>
      <c r="HD535" s="276" t="s">
        <v>6977</v>
      </c>
      <c r="HE535" s="276" t="s">
        <v>6977</v>
      </c>
      <c r="HF535" s="276" t="s">
        <v>6977</v>
      </c>
      <c r="HG535" s="276" t="s">
        <v>6977</v>
      </c>
      <c r="HH535" s="276" t="s">
        <v>6977</v>
      </c>
      <c r="HI535" s="276" t="s">
        <v>6977</v>
      </c>
      <c r="HJ535" s="276" t="s">
        <v>6977</v>
      </c>
      <c r="HK535" s="276" t="s">
        <v>6977</v>
      </c>
      <c r="HL535" s="276" t="s">
        <v>6977</v>
      </c>
      <c r="HM535" s="276" t="s">
        <v>6977</v>
      </c>
      <c r="HN535" s="276" t="s">
        <v>6977</v>
      </c>
      <c r="HO535" s="276" t="s">
        <v>6977</v>
      </c>
      <c r="HP535" s="276" t="s">
        <v>6977</v>
      </c>
      <c r="HQ535" s="276" t="s">
        <v>6977</v>
      </c>
    </row>
    <row r="536" spans="3:225">
      <c r="C536" s="229"/>
      <c r="D536" s="212" t="s">
        <v>6500</v>
      </c>
      <c r="F536" s="235"/>
      <c r="G536" s="260" t="s">
        <v>7219</v>
      </c>
      <c r="H536" s="261" t="s">
        <v>7219</v>
      </c>
      <c r="I536" s="276" t="s">
        <v>7219</v>
      </c>
      <c r="J536" s="276" t="s">
        <v>7219</v>
      </c>
      <c r="K536" s="276" t="s">
        <v>7219</v>
      </c>
      <c r="L536" s="276" t="s">
        <v>7219</v>
      </c>
      <c r="M536" s="276" t="s">
        <v>7219</v>
      </c>
      <c r="N536" s="276" t="s">
        <v>7219</v>
      </c>
      <c r="O536" s="276" t="s">
        <v>7219</v>
      </c>
      <c r="P536" s="276" t="s">
        <v>7219</v>
      </c>
      <c r="Q536" s="276" t="s">
        <v>7219</v>
      </c>
      <c r="R536" s="276" t="s">
        <v>7219</v>
      </c>
      <c r="S536" s="276" t="s">
        <v>7219</v>
      </c>
      <c r="T536" s="276" t="s">
        <v>7219</v>
      </c>
      <c r="U536" s="276" t="s">
        <v>7219</v>
      </c>
      <c r="V536" s="276" t="s">
        <v>7219</v>
      </c>
      <c r="W536" s="276" t="s">
        <v>7219</v>
      </c>
      <c r="X536" s="276" t="s">
        <v>7219</v>
      </c>
      <c r="Y536" s="276" t="s">
        <v>7219</v>
      </c>
      <c r="Z536" s="276" t="s">
        <v>7219</v>
      </c>
      <c r="AA536" s="276" t="s">
        <v>7219</v>
      </c>
      <c r="AB536" s="276" t="s">
        <v>7219</v>
      </c>
      <c r="AC536" s="276" t="s">
        <v>7219</v>
      </c>
      <c r="AD536" s="276" t="s">
        <v>7219</v>
      </c>
      <c r="AE536" s="276" t="s">
        <v>7219</v>
      </c>
      <c r="AF536" s="276" t="s">
        <v>7219</v>
      </c>
      <c r="AG536" s="276" t="s">
        <v>7219</v>
      </c>
      <c r="AH536" s="276" t="s">
        <v>7219</v>
      </c>
      <c r="AI536" s="276" t="s">
        <v>7219</v>
      </c>
      <c r="AJ536" s="276" t="s">
        <v>7219</v>
      </c>
      <c r="AK536" s="276" t="s">
        <v>7219</v>
      </c>
      <c r="AL536" s="276" t="s">
        <v>7219</v>
      </c>
      <c r="AM536" s="276" t="s">
        <v>7219</v>
      </c>
      <c r="AN536" s="276" t="s">
        <v>7219</v>
      </c>
      <c r="AO536" s="276" t="s">
        <v>7219</v>
      </c>
      <c r="AP536" s="276" t="s">
        <v>7219</v>
      </c>
      <c r="AQ536" s="276" t="s">
        <v>7219</v>
      </c>
      <c r="AR536" s="276" t="s">
        <v>7219</v>
      </c>
      <c r="AS536" s="276" t="s">
        <v>7219</v>
      </c>
      <c r="AT536" s="276" t="s">
        <v>7219</v>
      </c>
      <c r="AU536" s="276" t="s">
        <v>7219</v>
      </c>
      <c r="AV536" s="276" t="s">
        <v>7219</v>
      </c>
      <c r="AW536" s="276" t="s">
        <v>7219</v>
      </c>
      <c r="AX536" s="276" t="s">
        <v>7219</v>
      </c>
      <c r="AY536" s="276" t="s">
        <v>7219</v>
      </c>
      <c r="AZ536" s="276" t="s">
        <v>7219</v>
      </c>
      <c r="BA536" s="276" t="s">
        <v>7219</v>
      </c>
      <c r="BB536" s="276" t="s">
        <v>7219</v>
      </c>
      <c r="BC536" s="276" t="s">
        <v>7219</v>
      </c>
      <c r="BD536" s="276" t="s">
        <v>7219</v>
      </c>
      <c r="BE536" s="276" t="s">
        <v>7219</v>
      </c>
      <c r="BF536" s="276" t="s">
        <v>7219</v>
      </c>
      <c r="BG536" s="276" t="s">
        <v>7219</v>
      </c>
      <c r="BH536" s="276" t="s">
        <v>7219</v>
      </c>
      <c r="BI536" s="276" t="s">
        <v>7219</v>
      </c>
      <c r="BJ536" s="276" t="s">
        <v>7219</v>
      </c>
      <c r="BK536" s="276" t="s">
        <v>7219</v>
      </c>
      <c r="BL536" s="276" t="s">
        <v>7219</v>
      </c>
      <c r="BM536" s="276" t="s">
        <v>7219</v>
      </c>
      <c r="BN536" s="276" t="s">
        <v>7219</v>
      </c>
      <c r="BO536" s="276" t="s">
        <v>7219</v>
      </c>
      <c r="BP536" s="276" t="s">
        <v>7219</v>
      </c>
      <c r="BQ536" s="276" t="s">
        <v>7219</v>
      </c>
      <c r="BR536" s="276" t="s">
        <v>7219</v>
      </c>
      <c r="BS536" s="276" t="s">
        <v>7219</v>
      </c>
      <c r="BT536" s="276" t="s">
        <v>7219</v>
      </c>
      <c r="BU536" s="276" t="s">
        <v>7219</v>
      </c>
      <c r="BV536" s="276" t="s">
        <v>7219</v>
      </c>
      <c r="BW536" s="276" t="s">
        <v>7219</v>
      </c>
      <c r="BX536" s="276" t="s">
        <v>7219</v>
      </c>
      <c r="BY536" s="276" t="s">
        <v>7219</v>
      </c>
      <c r="BZ536" s="276" t="s">
        <v>7219</v>
      </c>
      <c r="CA536" s="276" t="s">
        <v>7219</v>
      </c>
      <c r="CB536" s="276" t="s">
        <v>7219</v>
      </c>
      <c r="CC536" s="276" t="s">
        <v>7219</v>
      </c>
      <c r="CD536" s="276" t="s">
        <v>7219</v>
      </c>
      <c r="CE536" s="276" t="s">
        <v>7219</v>
      </c>
      <c r="CF536" s="276" t="s">
        <v>7219</v>
      </c>
      <c r="CG536" s="276" t="s">
        <v>7219</v>
      </c>
      <c r="CH536" s="276" t="s">
        <v>7219</v>
      </c>
      <c r="CI536" s="276" t="s">
        <v>7219</v>
      </c>
      <c r="CJ536" s="276" t="s">
        <v>7219</v>
      </c>
      <c r="CK536" s="276" t="s">
        <v>7219</v>
      </c>
      <c r="CL536" s="276" t="s">
        <v>7219</v>
      </c>
      <c r="CM536" s="276" t="s">
        <v>7219</v>
      </c>
      <c r="CN536" s="276" t="s">
        <v>7219</v>
      </c>
      <c r="CO536" s="276" t="s">
        <v>7219</v>
      </c>
      <c r="CP536" s="276" t="s">
        <v>7219</v>
      </c>
      <c r="CQ536" s="276" t="s">
        <v>7219</v>
      </c>
      <c r="CR536" s="276" t="s">
        <v>7219</v>
      </c>
      <c r="CS536" s="276" t="s">
        <v>7219</v>
      </c>
      <c r="CT536" s="276" t="s">
        <v>7219</v>
      </c>
      <c r="CU536" s="276" t="s">
        <v>7219</v>
      </c>
      <c r="CV536" s="276" t="s">
        <v>7219</v>
      </c>
      <c r="CW536" s="276" t="s">
        <v>7219</v>
      </c>
      <c r="CX536" s="276" t="s">
        <v>7219</v>
      </c>
      <c r="CY536" s="276" t="s">
        <v>7219</v>
      </c>
      <c r="CZ536" s="276" t="s">
        <v>7219</v>
      </c>
      <c r="DA536" s="276" t="s">
        <v>7219</v>
      </c>
      <c r="DB536" s="276" t="s">
        <v>7219</v>
      </c>
      <c r="DC536" s="276" t="s">
        <v>7219</v>
      </c>
      <c r="DD536" s="276" t="s">
        <v>7219</v>
      </c>
      <c r="DE536" s="276" t="s">
        <v>7219</v>
      </c>
      <c r="DF536" s="276" t="s">
        <v>7219</v>
      </c>
      <c r="DG536" s="276" t="s">
        <v>7219</v>
      </c>
      <c r="DH536" s="276" t="s">
        <v>7219</v>
      </c>
      <c r="DI536" s="276" t="s">
        <v>7219</v>
      </c>
      <c r="DJ536" s="276" t="s">
        <v>7219</v>
      </c>
      <c r="DK536" s="276" t="s">
        <v>7219</v>
      </c>
      <c r="DL536" s="276" t="s">
        <v>7219</v>
      </c>
      <c r="DM536" s="276" t="s">
        <v>7219</v>
      </c>
      <c r="DN536" s="276" t="s">
        <v>7219</v>
      </c>
      <c r="DO536" s="276" t="s">
        <v>7219</v>
      </c>
      <c r="DP536" s="276" t="s">
        <v>7219</v>
      </c>
      <c r="DQ536" s="276" t="s">
        <v>7219</v>
      </c>
      <c r="DR536" s="276" t="s">
        <v>7219</v>
      </c>
      <c r="DS536" s="276" t="s">
        <v>7219</v>
      </c>
      <c r="DT536" s="276" t="s">
        <v>7219</v>
      </c>
      <c r="DU536" s="276" t="s">
        <v>7219</v>
      </c>
      <c r="DV536" s="276" t="s">
        <v>7219</v>
      </c>
      <c r="DW536" s="276" t="s">
        <v>7219</v>
      </c>
      <c r="DX536" s="276" t="s">
        <v>7219</v>
      </c>
      <c r="DY536" s="276" t="s">
        <v>7219</v>
      </c>
      <c r="DZ536" s="276" t="s">
        <v>7219</v>
      </c>
      <c r="EA536" s="276" t="s">
        <v>7219</v>
      </c>
      <c r="EB536" s="276" t="s">
        <v>7219</v>
      </c>
      <c r="EC536" s="276" t="s">
        <v>7219</v>
      </c>
      <c r="ED536" s="276" t="s">
        <v>7219</v>
      </c>
      <c r="EE536" s="276" t="s">
        <v>7219</v>
      </c>
      <c r="EF536" s="276" t="s">
        <v>7219</v>
      </c>
      <c r="EG536" s="276" t="s">
        <v>7219</v>
      </c>
      <c r="EH536" s="276" t="s">
        <v>7219</v>
      </c>
      <c r="EI536" s="276" t="s">
        <v>7219</v>
      </c>
      <c r="EJ536" s="276" t="s">
        <v>7219</v>
      </c>
      <c r="EK536" s="276" t="s">
        <v>7219</v>
      </c>
      <c r="EL536" s="276" t="s">
        <v>7219</v>
      </c>
      <c r="EM536" s="276" t="s">
        <v>7219</v>
      </c>
      <c r="EN536" s="276" t="s">
        <v>7219</v>
      </c>
      <c r="EO536" s="276" t="s">
        <v>7219</v>
      </c>
      <c r="EP536" s="276" t="s">
        <v>7219</v>
      </c>
      <c r="EQ536" s="276" t="s">
        <v>7219</v>
      </c>
      <c r="ER536" s="276" t="s">
        <v>7219</v>
      </c>
      <c r="ES536" s="276" t="s">
        <v>7219</v>
      </c>
      <c r="ET536" s="276" t="s">
        <v>7219</v>
      </c>
      <c r="EU536" s="276" t="s">
        <v>7219</v>
      </c>
      <c r="EV536" s="276" t="s">
        <v>7219</v>
      </c>
      <c r="EW536" s="276" t="s">
        <v>7219</v>
      </c>
      <c r="EX536" s="276" t="s">
        <v>7219</v>
      </c>
      <c r="EY536" s="276" t="s">
        <v>7219</v>
      </c>
      <c r="EZ536" s="276" t="s">
        <v>7219</v>
      </c>
      <c r="FA536" s="276" t="s">
        <v>7219</v>
      </c>
      <c r="FB536" s="276" t="s">
        <v>7219</v>
      </c>
      <c r="FC536" s="276" t="s">
        <v>7219</v>
      </c>
      <c r="FD536" s="276" t="s">
        <v>7219</v>
      </c>
      <c r="FE536" s="276" t="s">
        <v>7219</v>
      </c>
      <c r="FF536" s="276" t="s">
        <v>7219</v>
      </c>
      <c r="FG536" s="276" t="s">
        <v>7219</v>
      </c>
      <c r="FH536" s="276" t="s">
        <v>7219</v>
      </c>
      <c r="FI536" s="276" t="s">
        <v>7219</v>
      </c>
      <c r="FJ536" s="276" t="s">
        <v>7219</v>
      </c>
      <c r="FK536" s="276" t="s">
        <v>7219</v>
      </c>
      <c r="FL536" s="276" t="s">
        <v>7219</v>
      </c>
      <c r="FM536" s="276" t="s">
        <v>7219</v>
      </c>
      <c r="FN536" s="276" t="s">
        <v>7219</v>
      </c>
      <c r="FO536" s="276" t="s">
        <v>7219</v>
      </c>
      <c r="FP536" s="276" t="s">
        <v>7219</v>
      </c>
      <c r="FQ536" s="276" t="s">
        <v>7219</v>
      </c>
      <c r="FR536" s="276" t="s">
        <v>7219</v>
      </c>
      <c r="FS536" s="276" t="s">
        <v>7219</v>
      </c>
      <c r="FT536" s="276" t="s">
        <v>7219</v>
      </c>
      <c r="FU536" s="276" t="s">
        <v>7219</v>
      </c>
      <c r="FV536" s="276" t="s">
        <v>7219</v>
      </c>
      <c r="FW536" s="276" t="s">
        <v>7219</v>
      </c>
      <c r="FX536" s="276" t="s">
        <v>7219</v>
      </c>
      <c r="FY536" s="276" t="s">
        <v>7219</v>
      </c>
      <c r="FZ536" s="276" t="s">
        <v>7219</v>
      </c>
      <c r="GA536" s="276" t="s">
        <v>7219</v>
      </c>
      <c r="GB536" s="276" t="s">
        <v>7219</v>
      </c>
      <c r="GC536" s="276" t="s">
        <v>7219</v>
      </c>
      <c r="GD536" s="276" t="s">
        <v>7219</v>
      </c>
      <c r="GE536" s="276" t="s">
        <v>7219</v>
      </c>
      <c r="GF536" s="276" t="s">
        <v>7219</v>
      </c>
      <c r="GG536" s="276" t="s">
        <v>7219</v>
      </c>
      <c r="GH536" s="276" t="s">
        <v>7219</v>
      </c>
      <c r="GI536" s="276" t="s">
        <v>7219</v>
      </c>
      <c r="GJ536" s="276" t="s">
        <v>7219</v>
      </c>
      <c r="GK536" s="276" t="s">
        <v>7219</v>
      </c>
      <c r="GL536" s="276" t="s">
        <v>7219</v>
      </c>
      <c r="GM536" s="276" t="s">
        <v>7219</v>
      </c>
      <c r="GN536" s="276" t="s">
        <v>7219</v>
      </c>
      <c r="GO536" s="276" t="s">
        <v>7219</v>
      </c>
      <c r="GP536" s="276" t="s">
        <v>7219</v>
      </c>
      <c r="GQ536" s="276" t="s">
        <v>7219</v>
      </c>
      <c r="GR536" s="276" t="s">
        <v>7219</v>
      </c>
      <c r="GS536" s="276" t="s">
        <v>7219</v>
      </c>
      <c r="GT536" s="276" t="s">
        <v>7219</v>
      </c>
      <c r="GU536" s="276" t="s">
        <v>7219</v>
      </c>
      <c r="GV536" s="276" t="s">
        <v>7219</v>
      </c>
      <c r="GW536" s="276" t="s">
        <v>7219</v>
      </c>
      <c r="GX536" s="276" t="s">
        <v>7219</v>
      </c>
      <c r="GY536" s="276" t="s">
        <v>7219</v>
      </c>
      <c r="GZ536" s="276" t="s">
        <v>7219</v>
      </c>
      <c r="HA536" s="276" t="s">
        <v>7219</v>
      </c>
      <c r="HB536" s="276" t="s">
        <v>7219</v>
      </c>
      <c r="HC536" s="276" t="s">
        <v>7219</v>
      </c>
      <c r="HD536" s="276" t="s">
        <v>7219</v>
      </c>
      <c r="HE536" s="276" t="s">
        <v>7219</v>
      </c>
      <c r="HF536" s="276" t="s">
        <v>7219</v>
      </c>
      <c r="HG536" s="276" t="s">
        <v>7219</v>
      </c>
      <c r="HH536" s="276" t="s">
        <v>7219</v>
      </c>
      <c r="HI536" s="276" t="s">
        <v>7219</v>
      </c>
      <c r="HJ536" s="276" t="s">
        <v>7219</v>
      </c>
      <c r="HK536" s="276" t="s">
        <v>7219</v>
      </c>
      <c r="HL536" s="276" t="s">
        <v>7219</v>
      </c>
      <c r="HM536" s="276" t="s">
        <v>7219</v>
      </c>
      <c r="HN536" s="276" t="s">
        <v>7219</v>
      </c>
      <c r="HO536" s="276" t="s">
        <v>7219</v>
      </c>
      <c r="HP536" s="276" t="s">
        <v>7219</v>
      </c>
      <c r="HQ536" s="276" t="s">
        <v>7219</v>
      </c>
    </row>
    <row r="537" spans="3:225">
      <c r="C537" s="229"/>
      <c r="E537" s="229" t="s">
        <v>7204</v>
      </c>
      <c r="F537" s="235" t="s">
        <v>7327</v>
      </c>
      <c r="G537" s="260" t="s">
        <v>7206</v>
      </c>
      <c r="H537" s="261" t="s">
        <v>7207</v>
      </c>
      <c r="I537" s="276">
        <v>1.7599</v>
      </c>
      <c r="J537" s="276">
        <v>8.2531999999999996</v>
      </c>
      <c r="K537" s="276">
        <v>2.7157</v>
      </c>
      <c r="L537" s="276" t="s">
        <v>135</v>
      </c>
      <c r="M537" s="276">
        <v>2.1497999999999999</v>
      </c>
      <c r="N537" s="276">
        <v>3.4262999999999999</v>
      </c>
      <c r="O537" s="276">
        <v>4.6676000000000002</v>
      </c>
      <c r="P537" s="276">
        <v>0.89690000000000003</v>
      </c>
      <c r="Q537" s="276">
        <v>4.9755000000000003</v>
      </c>
      <c r="R537" s="276">
        <v>1.9013</v>
      </c>
      <c r="S537" s="276">
        <v>4.3219000000000003</v>
      </c>
      <c r="T537" s="276">
        <v>4.7352999999999996</v>
      </c>
      <c r="U537" s="276">
        <v>4.2313999999999998</v>
      </c>
      <c r="V537" s="276">
        <v>2.3391999999999999</v>
      </c>
      <c r="W537" s="276">
        <v>0.51090000000000002</v>
      </c>
      <c r="X537" s="276" t="s">
        <v>135</v>
      </c>
      <c r="Y537" s="276">
        <v>3.4352999999999998</v>
      </c>
      <c r="Z537" s="276" t="s">
        <v>135</v>
      </c>
      <c r="AA537" s="276">
        <v>4.0765000000000002</v>
      </c>
      <c r="AB537" s="276" t="s">
        <v>135</v>
      </c>
      <c r="AC537" s="276">
        <v>2.3839999999999999</v>
      </c>
      <c r="AD537" s="276" t="s">
        <v>135</v>
      </c>
      <c r="AE537" s="276">
        <v>0.72389999999999999</v>
      </c>
      <c r="AF537" s="276">
        <v>11.239100000000001</v>
      </c>
      <c r="AG537" s="276">
        <v>3.1505999999999998</v>
      </c>
      <c r="AH537" s="276" t="s">
        <v>135</v>
      </c>
      <c r="AI537" s="276">
        <v>19.915399999999998</v>
      </c>
      <c r="AJ537" s="276">
        <v>3.5137</v>
      </c>
      <c r="AK537" s="276">
        <v>0.78190000000000004</v>
      </c>
      <c r="AL537" s="276">
        <v>0.76929999999999998</v>
      </c>
      <c r="AM537" s="276">
        <v>4.8418999999999999</v>
      </c>
      <c r="AN537" s="276">
        <v>8.5091000000000001</v>
      </c>
      <c r="AO537" s="276">
        <v>0.48060000000000003</v>
      </c>
      <c r="AP537" s="276" t="s">
        <v>135</v>
      </c>
      <c r="AQ537" s="276" t="s">
        <v>135</v>
      </c>
      <c r="AR537" s="276">
        <v>3.3864000000000001</v>
      </c>
      <c r="AS537" s="276">
        <v>2.3687</v>
      </c>
      <c r="AT537" s="276">
        <v>1.1326000000000001</v>
      </c>
      <c r="AU537" s="276">
        <v>3.1884999999999999</v>
      </c>
      <c r="AV537" s="276">
        <v>1.4346000000000001</v>
      </c>
      <c r="AW537" s="276" t="s">
        <v>135</v>
      </c>
      <c r="AX537" s="276" t="s">
        <v>135</v>
      </c>
      <c r="AY537" s="276">
        <v>27.0108</v>
      </c>
      <c r="AZ537" s="276">
        <v>2.7197</v>
      </c>
      <c r="BA537" s="276" t="s">
        <v>135</v>
      </c>
      <c r="BB537" s="276" t="s">
        <v>135</v>
      </c>
      <c r="BC537" s="276">
        <v>8.3299999999999999E-2</v>
      </c>
      <c r="BD537" s="276" t="s">
        <v>135</v>
      </c>
      <c r="BE537" s="276">
        <v>0.62880000000000003</v>
      </c>
      <c r="BF537" s="276">
        <v>4.3845000000000001</v>
      </c>
      <c r="BG537" s="276">
        <v>3.0146000000000002</v>
      </c>
      <c r="BH537" s="276" t="s">
        <v>135</v>
      </c>
      <c r="BI537" s="276">
        <v>4.4920999999999998</v>
      </c>
      <c r="BJ537" s="276" t="s">
        <v>135</v>
      </c>
      <c r="BK537" s="276">
        <v>0.89319999999999999</v>
      </c>
      <c r="BL537" s="276" t="s">
        <v>135</v>
      </c>
      <c r="BM537" s="276">
        <v>7.0873999999999997</v>
      </c>
      <c r="BN537" s="276" t="s">
        <v>135</v>
      </c>
      <c r="BO537" s="276">
        <v>0.76259999999999994</v>
      </c>
      <c r="BP537" s="276">
        <v>1.9376</v>
      </c>
      <c r="BQ537" s="276">
        <v>2.2965</v>
      </c>
      <c r="BR537" s="276">
        <v>2.0726</v>
      </c>
      <c r="BS537" s="276">
        <v>8.5092999999999996</v>
      </c>
      <c r="BT537" s="276">
        <v>2.1143000000000001</v>
      </c>
      <c r="BU537" s="276">
        <v>4.3758999999999997</v>
      </c>
      <c r="BV537" s="276">
        <v>9.2269000000000005</v>
      </c>
      <c r="BW537" s="276">
        <v>13.523099999999999</v>
      </c>
      <c r="BX537" s="276" t="s">
        <v>135</v>
      </c>
      <c r="BY537" s="276" t="s">
        <v>135</v>
      </c>
      <c r="BZ537" s="276" t="s">
        <v>135</v>
      </c>
      <c r="CA537" s="276">
        <v>302.15170000000001</v>
      </c>
      <c r="CB537" s="276" t="s">
        <v>135</v>
      </c>
      <c r="CC537" s="276" t="s">
        <v>135</v>
      </c>
      <c r="CD537" s="276">
        <v>11.2195</v>
      </c>
      <c r="CE537" s="276" t="s">
        <v>135</v>
      </c>
      <c r="CF537" s="276" t="s">
        <v>135</v>
      </c>
      <c r="CG537" s="276">
        <v>4.9230999999999998</v>
      </c>
      <c r="CH537" s="276">
        <v>51.177199999999999</v>
      </c>
      <c r="CI537" s="276">
        <v>5.7024999999999997</v>
      </c>
      <c r="CJ537" s="276">
        <v>2.194</v>
      </c>
      <c r="CK537" s="276">
        <v>1.0261</v>
      </c>
      <c r="CL537" s="276">
        <v>1.1360999999999999</v>
      </c>
      <c r="CM537" s="276" t="s">
        <v>135</v>
      </c>
      <c r="CN537" s="276">
        <v>4.2424999999999997</v>
      </c>
      <c r="CO537" s="276">
        <v>1.0068999999999999</v>
      </c>
      <c r="CP537" s="276">
        <v>12.2296</v>
      </c>
      <c r="CQ537" s="276" t="s">
        <v>135</v>
      </c>
      <c r="CR537" s="276" t="s">
        <v>135</v>
      </c>
      <c r="CS537" s="276" t="s">
        <v>135</v>
      </c>
      <c r="CT537" s="276">
        <v>3.0682</v>
      </c>
      <c r="CU537" s="276" t="s">
        <v>135</v>
      </c>
      <c r="CV537" s="276" t="s">
        <v>135</v>
      </c>
      <c r="CW537" s="276">
        <v>4.2058</v>
      </c>
      <c r="CX537" s="276">
        <v>13.538399999999999</v>
      </c>
      <c r="CY537" s="276">
        <v>4.4177999999999997</v>
      </c>
      <c r="CZ537" s="276" t="s">
        <v>135</v>
      </c>
      <c r="DA537" s="276" t="s">
        <v>135</v>
      </c>
      <c r="DB537" s="276">
        <v>41.071599999999997</v>
      </c>
      <c r="DC537" s="276" t="s">
        <v>135</v>
      </c>
      <c r="DD537" s="276" t="s">
        <v>135</v>
      </c>
      <c r="DE537" s="276" t="s">
        <v>135</v>
      </c>
      <c r="DF537" s="276" t="s">
        <v>135</v>
      </c>
      <c r="DG537" s="276">
        <v>2.5697000000000001</v>
      </c>
      <c r="DH537" s="276" t="s">
        <v>135</v>
      </c>
      <c r="DI537" s="276">
        <v>2.7223999999999999</v>
      </c>
      <c r="DJ537" s="276">
        <v>2.5792000000000002</v>
      </c>
      <c r="DK537" s="276" t="s">
        <v>135</v>
      </c>
      <c r="DL537" s="276" t="s">
        <v>135</v>
      </c>
      <c r="DM537" s="276" t="s">
        <v>135</v>
      </c>
      <c r="DN537" s="276" t="s">
        <v>135</v>
      </c>
      <c r="DO537" s="276" t="s">
        <v>135</v>
      </c>
      <c r="DP537" s="276" t="s">
        <v>135</v>
      </c>
      <c r="DQ537" s="276" t="s">
        <v>135</v>
      </c>
      <c r="DR537" s="276" t="s">
        <v>135</v>
      </c>
      <c r="DS537" s="276" t="s">
        <v>135</v>
      </c>
      <c r="DT537" s="276">
        <v>119.81610000000001</v>
      </c>
      <c r="DU537" s="276" t="s">
        <v>135</v>
      </c>
      <c r="DV537" s="276" t="s">
        <v>135</v>
      </c>
      <c r="DW537" s="276" t="s">
        <v>135</v>
      </c>
      <c r="DX537" s="276" t="s">
        <v>135</v>
      </c>
      <c r="DY537" s="276" t="s">
        <v>135</v>
      </c>
      <c r="DZ537" s="276" t="s">
        <v>135</v>
      </c>
      <c r="EA537" s="276" t="s">
        <v>135</v>
      </c>
      <c r="EB537" s="276" t="s">
        <v>135</v>
      </c>
      <c r="EC537" s="276" t="s">
        <v>135</v>
      </c>
      <c r="ED537" s="276" t="s">
        <v>135</v>
      </c>
      <c r="EE537" s="276" t="s">
        <v>135</v>
      </c>
      <c r="EF537" s="276" t="s">
        <v>135</v>
      </c>
      <c r="EG537" s="276" t="s">
        <v>135</v>
      </c>
      <c r="EH537" s="276" t="s">
        <v>135</v>
      </c>
      <c r="EI537" s="276" t="s">
        <v>135</v>
      </c>
      <c r="EJ537" s="276" t="s">
        <v>135</v>
      </c>
      <c r="EK537" s="276">
        <v>2.8193000000000001</v>
      </c>
      <c r="EL537" s="276">
        <v>1.3917999999999999</v>
      </c>
      <c r="EM537" s="276">
        <v>1.0474000000000001</v>
      </c>
      <c r="EN537" s="276" t="s">
        <v>135</v>
      </c>
      <c r="EO537" s="276" t="s">
        <v>135</v>
      </c>
      <c r="EP537" s="276" t="s">
        <v>6977</v>
      </c>
      <c r="EQ537" s="276" t="s">
        <v>6977</v>
      </c>
      <c r="ER537" s="276" t="s">
        <v>6977</v>
      </c>
      <c r="ES537" s="276" t="s">
        <v>6977</v>
      </c>
      <c r="ET537" s="276" t="s">
        <v>6977</v>
      </c>
      <c r="EU537" s="276" t="s">
        <v>6977</v>
      </c>
      <c r="EV537" s="276" t="s">
        <v>6977</v>
      </c>
      <c r="EW537" s="276" t="s">
        <v>6977</v>
      </c>
      <c r="EX537" s="276" t="s">
        <v>6977</v>
      </c>
      <c r="EY537" s="276" t="s">
        <v>6977</v>
      </c>
      <c r="EZ537" s="276" t="s">
        <v>6977</v>
      </c>
      <c r="FA537" s="276" t="s">
        <v>6977</v>
      </c>
      <c r="FB537" s="276" t="s">
        <v>6977</v>
      </c>
      <c r="FC537" s="276" t="s">
        <v>6977</v>
      </c>
      <c r="FD537" s="276" t="s">
        <v>6977</v>
      </c>
      <c r="FE537" s="276" t="s">
        <v>6977</v>
      </c>
      <c r="FF537" s="276" t="s">
        <v>6977</v>
      </c>
      <c r="FG537" s="276" t="s">
        <v>6977</v>
      </c>
      <c r="FH537" s="276" t="s">
        <v>6977</v>
      </c>
      <c r="FI537" s="276" t="s">
        <v>6977</v>
      </c>
      <c r="FJ537" s="276" t="s">
        <v>6977</v>
      </c>
      <c r="FK537" s="276" t="s">
        <v>6977</v>
      </c>
      <c r="FL537" s="276" t="s">
        <v>6977</v>
      </c>
      <c r="FM537" s="276" t="s">
        <v>6977</v>
      </c>
      <c r="FN537" s="276" t="s">
        <v>6977</v>
      </c>
      <c r="FO537" s="276" t="s">
        <v>6977</v>
      </c>
      <c r="FP537" s="276" t="s">
        <v>6977</v>
      </c>
      <c r="FQ537" s="276" t="s">
        <v>6977</v>
      </c>
      <c r="FR537" s="276" t="s">
        <v>6977</v>
      </c>
      <c r="FS537" s="276" t="s">
        <v>6977</v>
      </c>
      <c r="FT537" s="276" t="s">
        <v>6977</v>
      </c>
      <c r="FU537" s="276" t="s">
        <v>6977</v>
      </c>
      <c r="FV537" s="276" t="s">
        <v>6977</v>
      </c>
      <c r="FW537" s="276" t="s">
        <v>6977</v>
      </c>
      <c r="FX537" s="276" t="s">
        <v>6977</v>
      </c>
      <c r="FY537" s="276" t="s">
        <v>6977</v>
      </c>
      <c r="FZ537" s="276" t="s">
        <v>6977</v>
      </c>
      <c r="GA537" s="276" t="s">
        <v>6977</v>
      </c>
      <c r="GB537" s="276" t="s">
        <v>6977</v>
      </c>
      <c r="GC537" s="276" t="s">
        <v>6977</v>
      </c>
      <c r="GD537" s="276" t="s">
        <v>6977</v>
      </c>
      <c r="GE537" s="276" t="s">
        <v>6977</v>
      </c>
      <c r="GF537" s="276" t="s">
        <v>6977</v>
      </c>
      <c r="GG537" s="276" t="s">
        <v>6977</v>
      </c>
      <c r="GH537" s="276" t="s">
        <v>6977</v>
      </c>
      <c r="GI537" s="276" t="s">
        <v>6977</v>
      </c>
      <c r="GJ537" s="276" t="s">
        <v>6977</v>
      </c>
      <c r="GK537" s="276" t="s">
        <v>6977</v>
      </c>
      <c r="GL537" s="276" t="s">
        <v>6977</v>
      </c>
      <c r="GM537" s="276" t="s">
        <v>6977</v>
      </c>
      <c r="GN537" s="276" t="s">
        <v>6977</v>
      </c>
      <c r="GO537" s="276" t="s">
        <v>6977</v>
      </c>
      <c r="GP537" s="276" t="s">
        <v>6977</v>
      </c>
      <c r="GQ537" s="276" t="s">
        <v>6977</v>
      </c>
      <c r="GR537" s="276" t="s">
        <v>6977</v>
      </c>
      <c r="GS537" s="276" t="s">
        <v>6977</v>
      </c>
      <c r="GT537" s="276" t="s">
        <v>6977</v>
      </c>
      <c r="GU537" s="276" t="s">
        <v>6977</v>
      </c>
      <c r="GV537" s="276" t="s">
        <v>6977</v>
      </c>
      <c r="GW537" s="276" t="s">
        <v>6977</v>
      </c>
      <c r="GX537" s="276" t="s">
        <v>6977</v>
      </c>
      <c r="GY537" s="276" t="s">
        <v>6977</v>
      </c>
      <c r="GZ537" s="276" t="s">
        <v>6977</v>
      </c>
      <c r="HA537" s="276" t="s">
        <v>6977</v>
      </c>
      <c r="HB537" s="276" t="s">
        <v>6977</v>
      </c>
      <c r="HC537" s="276" t="s">
        <v>6977</v>
      </c>
      <c r="HD537" s="276" t="s">
        <v>6977</v>
      </c>
      <c r="HE537" s="276" t="s">
        <v>6977</v>
      </c>
      <c r="HF537" s="276" t="s">
        <v>6977</v>
      </c>
      <c r="HG537" s="276" t="s">
        <v>6977</v>
      </c>
      <c r="HH537" s="276" t="s">
        <v>6977</v>
      </c>
      <c r="HI537" s="276" t="s">
        <v>6977</v>
      </c>
      <c r="HJ537" s="276" t="s">
        <v>6977</v>
      </c>
      <c r="HK537" s="276" t="s">
        <v>6977</v>
      </c>
      <c r="HL537" s="276" t="s">
        <v>6977</v>
      </c>
      <c r="HM537" s="276" t="s">
        <v>6977</v>
      </c>
      <c r="HN537" s="276" t="s">
        <v>6977</v>
      </c>
      <c r="HO537" s="276" t="s">
        <v>6977</v>
      </c>
      <c r="HP537" s="276" t="s">
        <v>6977</v>
      </c>
      <c r="HQ537" s="276" t="s">
        <v>6977</v>
      </c>
    </row>
    <row r="538" spans="3:225">
      <c r="C538" s="229"/>
      <c r="E538" s="229" t="s">
        <v>7208</v>
      </c>
      <c r="F538" s="235" t="s">
        <v>7327</v>
      </c>
      <c r="G538" s="260" t="s">
        <v>7206</v>
      </c>
      <c r="H538" s="261" t="s">
        <v>7207</v>
      </c>
      <c r="I538" s="276">
        <v>2.1617000000000002</v>
      </c>
      <c r="J538" s="276">
        <v>9.0899000000000001</v>
      </c>
      <c r="K538" s="276">
        <v>3.3216999999999999</v>
      </c>
      <c r="L538" s="276" t="s">
        <v>135</v>
      </c>
      <c r="M538" s="276">
        <v>3.9308000000000001</v>
      </c>
      <c r="N538" s="276">
        <v>4.7176999999999998</v>
      </c>
      <c r="O538" s="276" t="s">
        <v>135</v>
      </c>
      <c r="P538" s="276">
        <v>2.3382000000000001</v>
      </c>
      <c r="Q538" s="276">
        <v>1.8643000000000001</v>
      </c>
      <c r="R538" s="276">
        <v>2.7894000000000001</v>
      </c>
      <c r="S538" s="276">
        <v>5.899</v>
      </c>
      <c r="T538" s="276">
        <v>3.7076000000000002</v>
      </c>
      <c r="U538" s="276">
        <v>3.9874999999999998</v>
      </c>
      <c r="V538" s="276">
        <v>2.9976000000000003</v>
      </c>
      <c r="W538" s="276">
        <v>1.2326999999999999</v>
      </c>
      <c r="X538" s="276" t="s">
        <v>135</v>
      </c>
      <c r="Y538" s="276">
        <v>3.5863</v>
      </c>
      <c r="Z538" s="276" t="s">
        <v>135</v>
      </c>
      <c r="AA538" s="276">
        <v>5.0944000000000003</v>
      </c>
      <c r="AB538" s="276" t="s">
        <v>135</v>
      </c>
      <c r="AC538" s="276">
        <v>1.145</v>
      </c>
      <c r="AD538" s="276" t="s">
        <v>135</v>
      </c>
      <c r="AE538" s="276">
        <v>1.9666999999999999</v>
      </c>
      <c r="AF538" s="276">
        <v>5.5236000000000001</v>
      </c>
      <c r="AG538" s="276">
        <v>3.9054000000000002</v>
      </c>
      <c r="AH538" s="276" t="s">
        <v>135</v>
      </c>
      <c r="AI538" s="276">
        <v>53.399799999999999</v>
      </c>
      <c r="AJ538" s="276">
        <v>3.1040999999999999</v>
      </c>
      <c r="AK538" s="276">
        <v>0.91110000000000002</v>
      </c>
      <c r="AL538" s="276">
        <v>0.80310000000000004</v>
      </c>
      <c r="AM538" s="276">
        <v>4.1528</v>
      </c>
      <c r="AN538" s="276">
        <v>8.3689999999999998</v>
      </c>
      <c r="AO538" s="276">
        <v>0.441</v>
      </c>
      <c r="AP538" s="276" t="s">
        <v>135</v>
      </c>
      <c r="AQ538" s="276" t="s">
        <v>135</v>
      </c>
      <c r="AR538" s="276">
        <v>2.6024000000000003</v>
      </c>
      <c r="AS538" s="276">
        <v>3.8679000000000001</v>
      </c>
      <c r="AT538" s="276">
        <v>1.1945999999999999</v>
      </c>
      <c r="AU538" s="276">
        <v>3.9887999999999999</v>
      </c>
      <c r="AV538" s="276">
        <v>1.4163000000000001</v>
      </c>
      <c r="AW538" s="276" t="s">
        <v>135</v>
      </c>
      <c r="AX538" s="276" t="s">
        <v>135</v>
      </c>
      <c r="AY538" s="276">
        <v>11.949199999999999</v>
      </c>
      <c r="AZ538" s="276">
        <v>3.2376</v>
      </c>
      <c r="BA538" s="276" t="s">
        <v>135</v>
      </c>
      <c r="BB538" s="276" t="s">
        <v>135</v>
      </c>
      <c r="BC538" s="276">
        <v>7.5899999999999995E-2</v>
      </c>
      <c r="BD538" s="276" t="s">
        <v>135</v>
      </c>
      <c r="BE538" s="276">
        <v>1.0912999999999999</v>
      </c>
      <c r="BF538" s="276">
        <v>6.1165000000000003</v>
      </c>
      <c r="BG538" s="276">
        <v>4.3625999999999996</v>
      </c>
      <c r="BH538" s="276" t="s">
        <v>135</v>
      </c>
      <c r="BI538" s="276">
        <v>5.5184999999999995</v>
      </c>
      <c r="BJ538" s="276" t="s">
        <v>135</v>
      </c>
      <c r="BK538" s="276">
        <v>0.78129999999999999</v>
      </c>
      <c r="BL538" s="276" t="s">
        <v>135</v>
      </c>
      <c r="BM538" s="276">
        <v>5.5076999999999998</v>
      </c>
      <c r="BN538" s="276">
        <v>6.2891000000000004</v>
      </c>
      <c r="BO538" s="276">
        <v>0.76290000000000002</v>
      </c>
      <c r="BP538" s="276">
        <v>23.898399999999999</v>
      </c>
      <c r="BQ538" s="276">
        <v>1.4518</v>
      </c>
      <c r="BR538" s="276">
        <v>3.7665999999999999</v>
      </c>
      <c r="BS538" s="276">
        <v>5.0525000000000002</v>
      </c>
      <c r="BT538" s="276">
        <v>2.0594000000000001</v>
      </c>
      <c r="BU538" s="276">
        <v>4.8914999999999997</v>
      </c>
      <c r="BV538" s="276">
        <v>9.0801999999999996</v>
      </c>
      <c r="BW538" s="276">
        <v>11.7455</v>
      </c>
      <c r="BX538" s="276" t="s">
        <v>135</v>
      </c>
      <c r="BY538" s="276" t="s">
        <v>135</v>
      </c>
      <c r="BZ538" s="276" t="s">
        <v>135</v>
      </c>
      <c r="CA538" s="276">
        <v>39.4315</v>
      </c>
      <c r="CB538" s="276" t="s">
        <v>135</v>
      </c>
      <c r="CC538" s="276" t="s">
        <v>135</v>
      </c>
      <c r="CD538" s="276">
        <v>5.8181000000000003</v>
      </c>
      <c r="CE538" s="276" t="s">
        <v>135</v>
      </c>
      <c r="CF538" s="276" t="s">
        <v>135</v>
      </c>
      <c r="CG538" s="276">
        <v>4.3803000000000001</v>
      </c>
      <c r="CH538" s="276">
        <v>11.203799999999999</v>
      </c>
      <c r="CI538" s="276">
        <v>6.7629000000000001</v>
      </c>
      <c r="CJ538" s="276">
        <v>2.7951999999999999</v>
      </c>
      <c r="CK538" s="276">
        <v>1.1392</v>
      </c>
      <c r="CL538" s="276">
        <v>1.3279000000000001</v>
      </c>
      <c r="CM538" s="276" t="s">
        <v>135</v>
      </c>
      <c r="CN538" s="276">
        <v>20.739899999999999</v>
      </c>
      <c r="CO538" s="276">
        <v>0.87280000000000002</v>
      </c>
      <c r="CP538" s="276">
        <v>5.5571000000000002</v>
      </c>
      <c r="CQ538" s="276" t="s">
        <v>135</v>
      </c>
      <c r="CR538" s="276" t="s">
        <v>135</v>
      </c>
      <c r="CS538" s="276" t="s">
        <v>135</v>
      </c>
      <c r="CT538" s="276">
        <v>3.7686000000000002</v>
      </c>
      <c r="CU538" s="276" t="s">
        <v>135</v>
      </c>
      <c r="CV538" s="276" t="s">
        <v>135</v>
      </c>
      <c r="CW538" s="276">
        <v>3.1446000000000001</v>
      </c>
      <c r="CX538" s="276">
        <v>10.666700000000001</v>
      </c>
      <c r="CY538" s="276">
        <v>3.5507999999999997</v>
      </c>
      <c r="CZ538" s="276" t="s">
        <v>135</v>
      </c>
      <c r="DA538" s="276">
        <v>4.8014999999999999</v>
      </c>
      <c r="DB538" s="276">
        <v>27.122900000000001</v>
      </c>
      <c r="DC538" s="276" t="s">
        <v>135</v>
      </c>
      <c r="DD538" s="276">
        <v>4.0789999999999997</v>
      </c>
      <c r="DE538" s="276">
        <v>10.379</v>
      </c>
      <c r="DF538" s="276">
        <v>10.035600000000001</v>
      </c>
      <c r="DG538" s="276">
        <v>1.87</v>
      </c>
      <c r="DH538" s="276">
        <v>2399.7458999999999</v>
      </c>
      <c r="DI538" s="276">
        <v>0.83499999999999996</v>
      </c>
      <c r="DJ538" s="276">
        <v>1.9809999999999999</v>
      </c>
      <c r="DK538" s="276" t="s">
        <v>135</v>
      </c>
      <c r="DL538" s="276">
        <v>25.526299999999999</v>
      </c>
      <c r="DM538" s="276" t="s">
        <v>135</v>
      </c>
      <c r="DN538" s="276">
        <v>12.483499999999999</v>
      </c>
      <c r="DO538" s="276" t="s">
        <v>135</v>
      </c>
      <c r="DP538" s="276" t="s">
        <v>135</v>
      </c>
      <c r="DQ538" s="276" t="s">
        <v>135</v>
      </c>
      <c r="DR538" s="276" t="s">
        <v>135</v>
      </c>
      <c r="DS538" s="276" t="s">
        <v>135</v>
      </c>
      <c r="DT538" s="276">
        <v>524.21040000000005</v>
      </c>
      <c r="DU538" s="276" t="s">
        <v>135</v>
      </c>
      <c r="DV538" s="276" t="s">
        <v>135</v>
      </c>
      <c r="DW538" s="276">
        <v>2.6166</v>
      </c>
      <c r="DX538" s="276" t="s">
        <v>135</v>
      </c>
      <c r="DY538" s="276" t="s">
        <v>135</v>
      </c>
      <c r="DZ538" s="276" t="s">
        <v>135</v>
      </c>
      <c r="EA538" s="276" t="s">
        <v>135</v>
      </c>
      <c r="EB538" s="276" t="s">
        <v>135</v>
      </c>
      <c r="EC538" s="276" t="s">
        <v>135</v>
      </c>
      <c r="ED538" s="276" t="s">
        <v>135</v>
      </c>
      <c r="EE538" s="276" t="s">
        <v>135</v>
      </c>
      <c r="EF538" s="276" t="s">
        <v>135</v>
      </c>
      <c r="EG538" s="276" t="s">
        <v>135</v>
      </c>
      <c r="EH538" s="276" t="s">
        <v>135</v>
      </c>
      <c r="EI538" s="276" t="s">
        <v>135</v>
      </c>
      <c r="EJ538" s="276" t="s">
        <v>135</v>
      </c>
      <c r="EK538" s="276">
        <v>2.8622999999999998</v>
      </c>
      <c r="EL538" s="276">
        <v>1.7695000000000001</v>
      </c>
      <c r="EM538" s="276">
        <v>1.8888</v>
      </c>
      <c r="EN538" s="276">
        <v>1.9141999999999999</v>
      </c>
      <c r="EO538" s="276" t="s">
        <v>135</v>
      </c>
      <c r="EP538" s="276" t="s">
        <v>6977</v>
      </c>
      <c r="EQ538" s="276" t="s">
        <v>6977</v>
      </c>
      <c r="ER538" s="276" t="s">
        <v>6977</v>
      </c>
      <c r="ES538" s="276" t="s">
        <v>6977</v>
      </c>
      <c r="ET538" s="276" t="s">
        <v>6977</v>
      </c>
      <c r="EU538" s="276" t="s">
        <v>6977</v>
      </c>
      <c r="EV538" s="276" t="s">
        <v>6977</v>
      </c>
      <c r="EW538" s="276" t="s">
        <v>6977</v>
      </c>
      <c r="EX538" s="276" t="s">
        <v>6977</v>
      </c>
      <c r="EY538" s="276" t="s">
        <v>6977</v>
      </c>
      <c r="EZ538" s="276" t="s">
        <v>6977</v>
      </c>
      <c r="FA538" s="276" t="s">
        <v>6977</v>
      </c>
      <c r="FB538" s="276" t="s">
        <v>6977</v>
      </c>
      <c r="FC538" s="276" t="s">
        <v>6977</v>
      </c>
      <c r="FD538" s="276" t="s">
        <v>6977</v>
      </c>
      <c r="FE538" s="276" t="s">
        <v>6977</v>
      </c>
      <c r="FF538" s="276" t="s">
        <v>6977</v>
      </c>
      <c r="FG538" s="276" t="s">
        <v>6977</v>
      </c>
      <c r="FH538" s="276" t="s">
        <v>6977</v>
      </c>
      <c r="FI538" s="276" t="s">
        <v>6977</v>
      </c>
      <c r="FJ538" s="276" t="s">
        <v>6977</v>
      </c>
      <c r="FK538" s="276" t="s">
        <v>6977</v>
      </c>
      <c r="FL538" s="276" t="s">
        <v>6977</v>
      </c>
      <c r="FM538" s="276" t="s">
        <v>6977</v>
      </c>
      <c r="FN538" s="276" t="s">
        <v>6977</v>
      </c>
      <c r="FO538" s="276" t="s">
        <v>6977</v>
      </c>
      <c r="FP538" s="276" t="s">
        <v>6977</v>
      </c>
      <c r="FQ538" s="276" t="s">
        <v>6977</v>
      </c>
      <c r="FR538" s="276" t="s">
        <v>6977</v>
      </c>
      <c r="FS538" s="276" t="s">
        <v>6977</v>
      </c>
      <c r="FT538" s="276" t="s">
        <v>6977</v>
      </c>
      <c r="FU538" s="276" t="s">
        <v>6977</v>
      </c>
      <c r="FV538" s="276" t="s">
        <v>6977</v>
      </c>
      <c r="FW538" s="276" t="s">
        <v>6977</v>
      </c>
      <c r="FX538" s="276" t="s">
        <v>6977</v>
      </c>
      <c r="FY538" s="276" t="s">
        <v>6977</v>
      </c>
      <c r="FZ538" s="276" t="s">
        <v>6977</v>
      </c>
      <c r="GA538" s="276" t="s">
        <v>6977</v>
      </c>
      <c r="GB538" s="276" t="s">
        <v>6977</v>
      </c>
      <c r="GC538" s="276" t="s">
        <v>6977</v>
      </c>
      <c r="GD538" s="276" t="s">
        <v>6977</v>
      </c>
      <c r="GE538" s="276" t="s">
        <v>6977</v>
      </c>
      <c r="GF538" s="276" t="s">
        <v>6977</v>
      </c>
      <c r="GG538" s="276" t="s">
        <v>6977</v>
      </c>
      <c r="GH538" s="276" t="s">
        <v>6977</v>
      </c>
      <c r="GI538" s="276" t="s">
        <v>6977</v>
      </c>
      <c r="GJ538" s="276" t="s">
        <v>6977</v>
      </c>
      <c r="GK538" s="276" t="s">
        <v>6977</v>
      </c>
      <c r="GL538" s="276" t="s">
        <v>6977</v>
      </c>
      <c r="GM538" s="276" t="s">
        <v>6977</v>
      </c>
      <c r="GN538" s="276" t="s">
        <v>6977</v>
      </c>
      <c r="GO538" s="276" t="s">
        <v>6977</v>
      </c>
      <c r="GP538" s="276" t="s">
        <v>6977</v>
      </c>
      <c r="GQ538" s="276" t="s">
        <v>6977</v>
      </c>
      <c r="GR538" s="276" t="s">
        <v>6977</v>
      </c>
      <c r="GS538" s="276" t="s">
        <v>6977</v>
      </c>
      <c r="GT538" s="276" t="s">
        <v>6977</v>
      </c>
      <c r="GU538" s="276" t="s">
        <v>6977</v>
      </c>
      <c r="GV538" s="276" t="s">
        <v>6977</v>
      </c>
      <c r="GW538" s="276" t="s">
        <v>6977</v>
      </c>
      <c r="GX538" s="276" t="s">
        <v>6977</v>
      </c>
      <c r="GY538" s="276" t="s">
        <v>6977</v>
      </c>
      <c r="GZ538" s="276" t="s">
        <v>6977</v>
      </c>
      <c r="HA538" s="276" t="s">
        <v>6977</v>
      </c>
      <c r="HB538" s="276" t="s">
        <v>6977</v>
      </c>
      <c r="HC538" s="276" t="s">
        <v>6977</v>
      </c>
      <c r="HD538" s="276" t="s">
        <v>6977</v>
      </c>
      <c r="HE538" s="276" t="s">
        <v>6977</v>
      </c>
      <c r="HF538" s="276" t="s">
        <v>6977</v>
      </c>
      <c r="HG538" s="276" t="s">
        <v>6977</v>
      </c>
      <c r="HH538" s="276" t="s">
        <v>6977</v>
      </c>
      <c r="HI538" s="276" t="s">
        <v>6977</v>
      </c>
      <c r="HJ538" s="276" t="s">
        <v>6977</v>
      </c>
      <c r="HK538" s="276" t="s">
        <v>6977</v>
      </c>
      <c r="HL538" s="276" t="s">
        <v>6977</v>
      </c>
      <c r="HM538" s="276" t="s">
        <v>6977</v>
      </c>
      <c r="HN538" s="276" t="s">
        <v>6977</v>
      </c>
      <c r="HO538" s="276" t="s">
        <v>6977</v>
      </c>
      <c r="HP538" s="276" t="s">
        <v>6977</v>
      </c>
      <c r="HQ538" s="276" t="s">
        <v>6977</v>
      </c>
    </row>
    <row r="539" spans="3:225">
      <c r="C539" s="229"/>
      <c r="E539" s="229" t="s">
        <v>7209</v>
      </c>
      <c r="F539" s="235" t="s">
        <v>7327</v>
      </c>
      <c r="G539" s="260" t="s">
        <v>7206</v>
      </c>
      <c r="H539" s="261" t="s">
        <v>7207</v>
      </c>
      <c r="I539" s="276">
        <v>2.1351</v>
      </c>
      <c r="J539" s="276">
        <v>8.3877000000000006</v>
      </c>
      <c r="K539" s="276">
        <v>4.4818999999999996</v>
      </c>
      <c r="L539" s="276" t="s">
        <v>135</v>
      </c>
      <c r="M539" s="276">
        <v>3.8256999999999999</v>
      </c>
      <c r="N539" s="276">
        <v>6.2225999999999999</v>
      </c>
      <c r="O539" s="276">
        <v>6.3489000000000004</v>
      </c>
      <c r="P539" s="276">
        <v>4.8380999999999998</v>
      </c>
      <c r="Q539" s="276">
        <v>2.1524999999999999</v>
      </c>
      <c r="R539" s="276">
        <v>6.9485000000000001</v>
      </c>
      <c r="S539" s="276">
        <v>5.1559999999999997</v>
      </c>
      <c r="T539" s="276">
        <v>0.97729999999999995</v>
      </c>
      <c r="U539" s="276">
        <v>3.5338000000000003</v>
      </c>
      <c r="V539" s="276">
        <v>5.8068999999999997</v>
      </c>
      <c r="W539" s="276">
        <v>2.1006</v>
      </c>
      <c r="X539" s="276" t="s">
        <v>135</v>
      </c>
      <c r="Y539" s="276">
        <v>1.9083000000000001</v>
      </c>
      <c r="Z539" s="276" t="s">
        <v>135</v>
      </c>
      <c r="AA539" s="276">
        <v>6.6120999999999999</v>
      </c>
      <c r="AB539" s="276" t="s">
        <v>135</v>
      </c>
      <c r="AC539" s="276">
        <v>0.76249999999999996</v>
      </c>
      <c r="AD539" s="276" t="s">
        <v>135</v>
      </c>
      <c r="AE539" s="276">
        <v>0.90480000000000005</v>
      </c>
      <c r="AF539" s="276">
        <v>5.0941000000000001</v>
      </c>
      <c r="AG539" s="276">
        <v>4.3224999999999998</v>
      </c>
      <c r="AH539" s="276" t="s">
        <v>135</v>
      </c>
      <c r="AI539" s="276">
        <v>145.39269999999999</v>
      </c>
      <c r="AJ539" s="276">
        <v>2.5217999999999998</v>
      </c>
      <c r="AK539" s="276">
        <v>1.3344</v>
      </c>
      <c r="AL539" s="276">
        <v>1.1826000000000001</v>
      </c>
      <c r="AM539" s="276">
        <v>8.2187000000000001</v>
      </c>
      <c r="AN539" s="276">
        <v>11.136100000000001</v>
      </c>
      <c r="AO539" s="276">
        <v>0.37880000000000003</v>
      </c>
      <c r="AP539" s="276" t="s">
        <v>135</v>
      </c>
      <c r="AQ539" s="276" t="s">
        <v>135</v>
      </c>
      <c r="AR539" s="276">
        <v>2.8069999999999999</v>
      </c>
      <c r="AS539" s="276">
        <v>1.9378</v>
      </c>
      <c r="AT539" s="276">
        <v>1.0029999999999999</v>
      </c>
      <c r="AU539" s="276">
        <v>5.9306000000000001</v>
      </c>
      <c r="AV539" s="276">
        <v>1.4115</v>
      </c>
      <c r="AW539" s="276" t="s">
        <v>135</v>
      </c>
      <c r="AX539" s="276" t="s">
        <v>135</v>
      </c>
      <c r="AY539" s="276">
        <v>10.3627</v>
      </c>
      <c r="AZ539" s="276">
        <v>3.7221000000000002</v>
      </c>
      <c r="BA539" s="276">
        <v>3.2134</v>
      </c>
      <c r="BB539" s="276">
        <v>0.80379999999999996</v>
      </c>
      <c r="BC539" s="276">
        <v>7.5700000000000003E-2</v>
      </c>
      <c r="BD539" s="276" t="s">
        <v>135</v>
      </c>
      <c r="BE539" s="276">
        <v>0.9879</v>
      </c>
      <c r="BF539" s="276">
        <v>4.2148000000000003</v>
      </c>
      <c r="BG539" s="276">
        <v>2.0179</v>
      </c>
      <c r="BH539" s="276" t="s">
        <v>135</v>
      </c>
      <c r="BI539" s="276">
        <v>5.8728999999999996</v>
      </c>
      <c r="BJ539" s="276" t="s">
        <v>135</v>
      </c>
      <c r="BK539" s="276">
        <v>0.57069999999999999</v>
      </c>
      <c r="BL539" s="276" t="s">
        <v>135</v>
      </c>
      <c r="BM539" s="276">
        <v>7.8146000000000004</v>
      </c>
      <c r="BN539" s="276">
        <v>2.5558999999999998</v>
      </c>
      <c r="BO539" s="276">
        <v>0.70660000000000001</v>
      </c>
      <c r="BP539" s="276">
        <v>10.3477</v>
      </c>
      <c r="BQ539" s="276">
        <v>0.91369999999999996</v>
      </c>
      <c r="BR539" s="276">
        <v>2.5857000000000001</v>
      </c>
      <c r="BS539" s="276">
        <v>2.5750999999999999</v>
      </c>
      <c r="BT539" s="276">
        <v>6.2858000000000001</v>
      </c>
      <c r="BU539" s="276">
        <v>3.0234000000000001</v>
      </c>
      <c r="BV539" s="276">
        <v>7.3071000000000002</v>
      </c>
      <c r="BW539" s="276">
        <v>7.9432999999999998</v>
      </c>
      <c r="BX539" s="276" t="s">
        <v>135</v>
      </c>
      <c r="BY539" s="276" t="s">
        <v>135</v>
      </c>
      <c r="BZ539" s="276" t="s">
        <v>135</v>
      </c>
      <c r="CA539" s="276">
        <v>10.138999999999999</v>
      </c>
      <c r="CB539" s="276" t="s">
        <v>135</v>
      </c>
      <c r="CC539" s="276" t="s">
        <v>135</v>
      </c>
      <c r="CD539" s="276">
        <v>3.3026</v>
      </c>
      <c r="CE539" s="276" t="s">
        <v>135</v>
      </c>
      <c r="CF539" s="276" t="s">
        <v>135</v>
      </c>
      <c r="CG539" s="276">
        <v>2.7077999999999998</v>
      </c>
      <c r="CH539" s="276">
        <v>8.3331999999999997</v>
      </c>
      <c r="CI539" s="276">
        <v>5.9401000000000002</v>
      </c>
      <c r="CJ539" s="276">
        <v>0.9758</v>
      </c>
      <c r="CK539" s="276">
        <v>0.89880000000000004</v>
      </c>
      <c r="CL539" s="276">
        <v>0.94140000000000001</v>
      </c>
      <c r="CM539" s="276" t="s">
        <v>135</v>
      </c>
      <c r="CN539" s="276">
        <v>4.6021000000000001</v>
      </c>
      <c r="CO539" s="276">
        <v>1.3144</v>
      </c>
      <c r="CP539" s="276">
        <v>3.1874000000000002</v>
      </c>
      <c r="CQ539" s="276" t="s">
        <v>135</v>
      </c>
      <c r="CR539" s="276" t="s">
        <v>135</v>
      </c>
      <c r="CS539" s="276" t="s">
        <v>135</v>
      </c>
      <c r="CT539" s="276">
        <v>2.8218000000000001</v>
      </c>
      <c r="CU539" s="276" t="s">
        <v>135</v>
      </c>
      <c r="CV539" s="276">
        <v>4.0957999999999997</v>
      </c>
      <c r="CW539" s="276">
        <v>1.9351</v>
      </c>
      <c r="CX539" s="276">
        <v>8.3012999999999995</v>
      </c>
      <c r="CY539" s="276">
        <v>2.7894999999999999</v>
      </c>
      <c r="CZ539" s="276" t="s">
        <v>135</v>
      </c>
      <c r="DA539" s="276">
        <v>4.0800999999999998</v>
      </c>
      <c r="DB539" s="276">
        <v>18.218299999999999</v>
      </c>
      <c r="DC539" s="276" t="s">
        <v>135</v>
      </c>
      <c r="DD539" s="276">
        <v>8.1623999999999999</v>
      </c>
      <c r="DE539" s="276">
        <v>7.3041999999999998</v>
      </c>
      <c r="DF539" s="276">
        <v>6.3209</v>
      </c>
      <c r="DG539" s="276">
        <v>0.85860000000000003</v>
      </c>
      <c r="DH539" s="276">
        <v>32501.803100000001</v>
      </c>
      <c r="DI539" s="276">
        <v>1.6814</v>
      </c>
      <c r="DJ539" s="276">
        <v>1.333</v>
      </c>
      <c r="DK539" s="276" t="s">
        <v>135</v>
      </c>
      <c r="DL539" s="276">
        <v>17.206600000000002</v>
      </c>
      <c r="DM539" s="276">
        <v>4.4543999999999997</v>
      </c>
      <c r="DN539" s="276">
        <v>21.392900000000001</v>
      </c>
      <c r="DO539" s="276" t="s">
        <v>135</v>
      </c>
      <c r="DP539" s="276" t="s">
        <v>135</v>
      </c>
      <c r="DQ539" s="276">
        <v>8.6315000000000008</v>
      </c>
      <c r="DR539" s="276" t="s">
        <v>135</v>
      </c>
      <c r="DS539" s="276" t="s">
        <v>135</v>
      </c>
      <c r="DT539" s="276">
        <v>1104.2171000000001</v>
      </c>
      <c r="DU539" s="276" t="s">
        <v>135</v>
      </c>
      <c r="DV539" s="276" t="s">
        <v>135</v>
      </c>
      <c r="DW539" s="276">
        <v>2.2564000000000002</v>
      </c>
      <c r="DX539" s="276" t="s">
        <v>135</v>
      </c>
      <c r="DY539" s="276">
        <v>1.8277000000000001</v>
      </c>
      <c r="DZ539" s="276">
        <v>79.793300000000002</v>
      </c>
      <c r="EA539" s="276">
        <v>26.7392</v>
      </c>
      <c r="EB539" s="276" t="s">
        <v>135</v>
      </c>
      <c r="EC539" s="276">
        <v>324.3836</v>
      </c>
      <c r="ED539" s="276">
        <v>3.1524000000000001</v>
      </c>
      <c r="EE539" s="276" t="s">
        <v>135</v>
      </c>
      <c r="EF539" s="276" t="s">
        <v>135</v>
      </c>
      <c r="EG539" s="276" t="s">
        <v>135</v>
      </c>
      <c r="EH539" s="276" t="s">
        <v>135</v>
      </c>
      <c r="EI539" s="276" t="s">
        <v>135</v>
      </c>
      <c r="EJ539" s="276" t="s">
        <v>135</v>
      </c>
      <c r="EK539" s="276">
        <v>2.4359999999999999</v>
      </c>
      <c r="EL539" s="276">
        <v>1.8252999999999999</v>
      </c>
      <c r="EM539" s="276">
        <v>3.2507999999999999</v>
      </c>
      <c r="EN539" s="276">
        <v>1.6195999999999999</v>
      </c>
      <c r="EO539" s="276" t="s">
        <v>135</v>
      </c>
      <c r="EP539" s="276" t="s">
        <v>6977</v>
      </c>
      <c r="EQ539" s="276" t="s">
        <v>6977</v>
      </c>
      <c r="ER539" s="276" t="s">
        <v>6977</v>
      </c>
      <c r="ES539" s="276" t="s">
        <v>6977</v>
      </c>
      <c r="ET539" s="276" t="s">
        <v>6977</v>
      </c>
      <c r="EU539" s="276" t="s">
        <v>6977</v>
      </c>
      <c r="EV539" s="276" t="s">
        <v>6977</v>
      </c>
      <c r="EW539" s="276" t="s">
        <v>6977</v>
      </c>
      <c r="EX539" s="276" t="s">
        <v>6977</v>
      </c>
      <c r="EY539" s="276" t="s">
        <v>6977</v>
      </c>
      <c r="EZ539" s="276" t="s">
        <v>6977</v>
      </c>
      <c r="FA539" s="276" t="s">
        <v>6977</v>
      </c>
      <c r="FB539" s="276" t="s">
        <v>6977</v>
      </c>
      <c r="FC539" s="276" t="s">
        <v>6977</v>
      </c>
      <c r="FD539" s="276" t="s">
        <v>6977</v>
      </c>
      <c r="FE539" s="276" t="s">
        <v>6977</v>
      </c>
      <c r="FF539" s="276" t="s">
        <v>6977</v>
      </c>
      <c r="FG539" s="276" t="s">
        <v>6977</v>
      </c>
      <c r="FH539" s="276" t="s">
        <v>6977</v>
      </c>
      <c r="FI539" s="276" t="s">
        <v>6977</v>
      </c>
      <c r="FJ539" s="276" t="s">
        <v>6977</v>
      </c>
      <c r="FK539" s="276" t="s">
        <v>6977</v>
      </c>
      <c r="FL539" s="276" t="s">
        <v>6977</v>
      </c>
      <c r="FM539" s="276" t="s">
        <v>6977</v>
      </c>
      <c r="FN539" s="276" t="s">
        <v>6977</v>
      </c>
      <c r="FO539" s="276" t="s">
        <v>6977</v>
      </c>
      <c r="FP539" s="276" t="s">
        <v>6977</v>
      </c>
      <c r="FQ539" s="276" t="s">
        <v>6977</v>
      </c>
      <c r="FR539" s="276" t="s">
        <v>6977</v>
      </c>
      <c r="FS539" s="276" t="s">
        <v>6977</v>
      </c>
      <c r="FT539" s="276" t="s">
        <v>6977</v>
      </c>
      <c r="FU539" s="276" t="s">
        <v>6977</v>
      </c>
      <c r="FV539" s="276" t="s">
        <v>6977</v>
      </c>
      <c r="FW539" s="276" t="s">
        <v>6977</v>
      </c>
      <c r="FX539" s="276" t="s">
        <v>6977</v>
      </c>
      <c r="FY539" s="276" t="s">
        <v>6977</v>
      </c>
      <c r="FZ539" s="276" t="s">
        <v>6977</v>
      </c>
      <c r="GA539" s="276" t="s">
        <v>6977</v>
      </c>
      <c r="GB539" s="276" t="s">
        <v>6977</v>
      </c>
      <c r="GC539" s="276" t="s">
        <v>6977</v>
      </c>
      <c r="GD539" s="276" t="s">
        <v>6977</v>
      </c>
      <c r="GE539" s="276" t="s">
        <v>6977</v>
      </c>
      <c r="GF539" s="276" t="s">
        <v>6977</v>
      </c>
      <c r="GG539" s="276" t="s">
        <v>6977</v>
      </c>
      <c r="GH539" s="276" t="s">
        <v>6977</v>
      </c>
      <c r="GI539" s="276" t="s">
        <v>6977</v>
      </c>
      <c r="GJ539" s="276" t="s">
        <v>6977</v>
      </c>
      <c r="GK539" s="276" t="s">
        <v>6977</v>
      </c>
      <c r="GL539" s="276" t="s">
        <v>6977</v>
      </c>
      <c r="GM539" s="276" t="s">
        <v>6977</v>
      </c>
      <c r="GN539" s="276" t="s">
        <v>6977</v>
      </c>
      <c r="GO539" s="276" t="s">
        <v>6977</v>
      </c>
      <c r="GP539" s="276" t="s">
        <v>6977</v>
      </c>
      <c r="GQ539" s="276" t="s">
        <v>6977</v>
      </c>
      <c r="GR539" s="276" t="s">
        <v>6977</v>
      </c>
      <c r="GS539" s="276" t="s">
        <v>6977</v>
      </c>
      <c r="GT539" s="276" t="s">
        <v>6977</v>
      </c>
      <c r="GU539" s="276" t="s">
        <v>6977</v>
      </c>
      <c r="GV539" s="276" t="s">
        <v>6977</v>
      </c>
      <c r="GW539" s="276" t="s">
        <v>6977</v>
      </c>
      <c r="GX539" s="276" t="s">
        <v>6977</v>
      </c>
      <c r="GY539" s="276" t="s">
        <v>6977</v>
      </c>
      <c r="GZ539" s="276" t="s">
        <v>6977</v>
      </c>
      <c r="HA539" s="276" t="s">
        <v>6977</v>
      </c>
      <c r="HB539" s="276" t="s">
        <v>6977</v>
      </c>
      <c r="HC539" s="276" t="s">
        <v>6977</v>
      </c>
      <c r="HD539" s="276" t="s">
        <v>6977</v>
      </c>
      <c r="HE539" s="276" t="s">
        <v>6977</v>
      </c>
      <c r="HF539" s="276" t="s">
        <v>6977</v>
      </c>
      <c r="HG539" s="276" t="s">
        <v>6977</v>
      </c>
      <c r="HH539" s="276" t="s">
        <v>6977</v>
      </c>
      <c r="HI539" s="276" t="s">
        <v>6977</v>
      </c>
      <c r="HJ539" s="276" t="s">
        <v>6977</v>
      </c>
      <c r="HK539" s="276" t="s">
        <v>6977</v>
      </c>
      <c r="HL539" s="276" t="s">
        <v>6977</v>
      </c>
      <c r="HM539" s="276" t="s">
        <v>6977</v>
      </c>
      <c r="HN539" s="276" t="s">
        <v>6977</v>
      </c>
      <c r="HO539" s="276" t="s">
        <v>6977</v>
      </c>
      <c r="HP539" s="276" t="s">
        <v>6977</v>
      </c>
      <c r="HQ539" s="276" t="s">
        <v>6977</v>
      </c>
    </row>
    <row r="540" spans="3:225">
      <c r="C540" s="229"/>
      <c r="E540" s="229" t="s">
        <v>7210</v>
      </c>
      <c r="F540" s="235" t="s">
        <v>7327</v>
      </c>
      <c r="G540" s="260" t="s">
        <v>7206</v>
      </c>
      <c r="H540" s="261" t="s">
        <v>7207</v>
      </c>
      <c r="I540" s="276">
        <v>2.6442000000000001</v>
      </c>
      <c r="J540" s="276">
        <v>8.3771000000000004</v>
      </c>
      <c r="K540" s="276">
        <v>1.8393000000000002</v>
      </c>
      <c r="L540" s="276" t="s">
        <v>135</v>
      </c>
      <c r="M540" s="276">
        <v>1.7298</v>
      </c>
      <c r="N540" s="276">
        <v>5.9160000000000004</v>
      </c>
      <c r="O540" s="276">
        <v>6.4782999999999999</v>
      </c>
      <c r="P540" s="276">
        <v>5.4432</v>
      </c>
      <c r="Q540" s="276">
        <v>3.1364000000000001</v>
      </c>
      <c r="R540" s="276">
        <v>5.1973000000000003</v>
      </c>
      <c r="S540" s="276">
        <v>4.7146999999999997</v>
      </c>
      <c r="T540" s="276">
        <v>0.72289999999999999</v>
      </c>
      <c r="U540" s="276">
        <v>2.7932000000000001</v>
      </c>
      <c r="V540" s="276">
        <v>3.2612999999999999</v>
      </c>
      <c r="W540" s="276">
        <v>2.7368000000000001</v>
      </c>
      <c r="X540" s="276" t="s">
        <v>135</v>
      </c>
      <c r="Y540" s="276">
        <v>2.2096999999999998</v>
      </c>
      <c r="Z540" s="276" t="s">
        <v>135</v>
      </c>
      <c r="AA540" s="276">
        <v>8.4400999999999993</v>
      </c>
      <c r="AB540" s="276" t="s">
        <v>135</v>
      </c>
      <c r="AC540" s="276" t="s">
        <v>135</v>
      </c>
      <c r="AD540" s="276" t="s">
        <v>135</v>
      </c>
      <c r="AE540" s="276">
        <v>1.5750999999999999</v>
      </c>
      <c r="AF540" s="276">
        <v>8.6462000000000003</v>
      </c>
      <c r="AG540" s="276">
        <v>3.0844999999999998</v>
      </c>
      <c r="AH540" s="276" t="s">
        <v>135</v>
      </c>
      <c r="AI540" s="276">
        <v>11.0352</v>
      </c>
      <c r="AJ540" s="276">
        <v>3.4068999999999998</v>
      </c>
      <c r="AK540" s="276">
        <v>0.50470000000000004</v>
      </c>
      <c r="AL540" s="276">
        <v>1.1192</v>
      </c>
      <c r="AM540" s="276">
        <v>4.3510999999999997</v>
      </c>
      <c r="AN540" s="276">
        <v>21.533799999999999</v>
      </c>
      <c r="AO540" s="276">
        <v>0.58189999999999997</v>
      </c>
      <c r="AP540" s="276" t="s">
        <v>135</v>
      </c>
      <c r="AQ540" s="276" t="s">
        <v>135</v>
      </c>
      <c r="AR540" s="276">
        <v>3.1059000000000001</v>
      </c>
      <c r="AS540" s="276">
        <v>2.0869</v>
      </c>
      <c r="AT540" s="276">
        <v>1.4963</v>
      </c>
      <c r="AU540" s="276">
        <v>8.3498000000000001</v>
      </c>
      <c r="AV540" s="276">
        <v>1.7539</v>
      </c>
      <c r="AW540" s="276">
        <v>9.7714999999999996</v>
      </c>
      <c r="AX540" s="276" t="s">
        <v>135</v>
      </c>
      <c r="AY540" s="276">
        <v>24.8249</v>
      </c>
      <c r="AZ540" s="276">
        <v>3.8525999999999998</v>
      </c>
      <c r="BA540" s="276" t="s">
        <v>135</v>
      </c>
      <c r="BB540" s="276">
        <v>1.536</v>
      </c>
      <c r="BC540" s="276">
        <v>5.7200000000000001E-2</v>
      </c>
      <c r="BD540" s="276" t="s">
        <v>135</v>
      </c>
      <c r="BE540" s="276">
        <v>2.6124999999999998</v>
      </c>
      <c r="BF540" s="276">
        <v>5.2111999999999998</v>
      </c>
      <c r="BG540" s="276">
        <v>3.0259</v>
      </c>
      <c r="BH540" s="276" t="s">
        <v>135</v>
      </c>
      <c r="BI540" s="276">
        <v>5.0446</v>
      </c>
      <c r="BJ540" s="276" t="s">
        <v>135</v>
      </c>
      <c r="BK540" s="276">
        <v>0.40820000000000001</v>
      </c>
      <c r="BL540" s="276">
        <v>4.6139000000000001</v>
      </c>
      <c r="BM540" s="276">
        <v>10.098800000000001</v>
      </c>
      <c r="BN540" s="276">
        <v>2.2126000000000001</v>
      </c>
      <c r="BO540" s="276">
        <v>0.56440000000000001</v>
      </c>
      <c r="BP540" s="276">
        <v>12.383900000000001</v>
      </c>
      <c r="BQ540" s="276">
        <v>0.97540000000000004</v>
      </c>
      <c r="BR540" s="276">
        <v>2.9675000000000002</v>
      </c>
      <c r="BS540" s="276">
        <v>3.5737999999999999</v>
      </c>
      <c r="BT540" s="276">
        <v>1.7538</v>
      </c>
      <c r="BU540" s="276">
        <v>2.7686000000000002</v>
      </c>
      <c r="BV540" s="276">
        <v>9.7791999999999994</v>
      </c>
      <c r="BW540" s="276">
        <v>12.421799999999999</v>
      </c>
      <c r="BX540" s="276" t="s">
        <v>135</v>
      </c>
      <c r="BY540" s="276" t="s">
        <v>135</v>
      </c>
      <c r="BZ540" s="276" t="s">
        <v>135</v>
      </c>
      <c r="CA540" s="276" t="s">
        <v>135</v>
      </c>
      <c r="CB540" s="276" t="s">
        <v>135</v>
      </c>
      <c r="CC540" s="276">
        <v>8.4421999999999997</v>
      </c>
      <c r="CD540" s="276">
        <v>6.5649999999999995</v>
      </c>
      <c r="CE540" s="276" t="s">
        <v>135</v>
      </c>
      <c r="CF540" s="276" t="s">
        <v>135</v>
      </c>
      <c r="CG540" s="276">
        <v>2.9257</v>
      </c>
      <c r="CH540" s="276">
        <v>14.639200000000001</v>
      </c>
      <c r="CI540" s="276">
        <v>15.7431</v>
      </c>
      <c r="CJ540" s="276">
        <v>0.75419999999999998</v>
      </c>
      <c r="CK540" s="276">
        <v>0.73819999999999997</v>
      </c>
      <c r="CL540" s="276">
        <v>0.9002</v>
      </c>
      <c r="CM540" s="276" t="s">
        <v>135</v>
      </c>
      <c r="CN540" s="276">
        <v>1.3889</v>
      </c>
      <c r="CO540" s="276">
        <v>0.94499999999999995</v>
      </c>
      <c r="CP540" s="276">
        <v>3.4403999999999999</v>
      </c>
      <c r="CQ540" s="276" t="s">
        <v>135</v>
      </c>
      <c r="CR540" s="276" t="s">
        <v>135</v>
      </c>
      <c r="CS540" s="276">
        <v>17.622199999999999</v>
      </c>
      <c r="CT540" s="276">
        <v>3.1434000000000002</v>
      </c>
      <c r="CU540" s="276" t="s">
        <v>135</v>
      </c>
      <c r="CV540" s="276">
        <v>6.7134</v>
      </c>
      <c r="CW540" s="276">
        <v>1.4746000000000001</v>
      </c>
      <c r="CX540" s="276">
        <v>6.5732999999999997</v>
      </c>
      <c r="CY540" s="276">
        <v>2.7854000000000001</v>
      </c>
      <c r="CZ540" s="276" t="s">
        <v>135</v>
      </c>
      <c r="DA540" s="276">
        <v>3.4965999999999999</v>
      </c>
      <c r="DB540" s="276">
        <v>15.7628</v>
      </c>
      <c r="DC540" s="276" t="s">
        <v>135</v>
      </c>
      <c r="DD540" s="276">
        <v>7.2724000000000002</v>
      </c>
      <c r="DE540" s="276">
        <v>14.017099999999999</v>
      </c>
      <c r="DF540" s="276">
        <v>10.6396</v>
      </c>
      <c r="DG540" s="276">
        <v>0.74550000000000005</v>
      </c>
      <c r="DH540" s="276" t="s">
        <v>135</v>
      </c>
      <c r="DI540" s="276">
        <v>0.74519999999999997</v>
      </c>
      <c r="DJ540" s="276">
        <v>1.2913000000000001</v>
      </c>
      <c r="DK540" s="276" t="s">
        <v>135</v>
      </c>
      <c r="DL540" s="276">
        <v>3.2277</v>
      </c>
      <c r="DM540" s="276">
        <v>6.4878</v>
      </c>
      <c r="DN540" s="276">
        <v>5.6933999999999996</v>
      </c>
      <c r="DO540" s="276">
        <v>6.8935000000000004</v>
      </c>
      <c r="DP540" s="276">
        <v>18.515899999999998</v>
      </c>
      <c r="DQ540" s="276">
        <v>4.5804</v>
      </c>
      <c r="DR540" s="276" t="s">
        <v>135</v>
      </c>
      <c r="DS540" s="276">
        <v>17.260999999999999</v>
      </c>
      <c r="DT540" s="276" t="s">
        <v>135</v>
      </c>
      <c r="DU540" s="276" t="s">
        <v>135</v>
      </c>
      <c r="DV540" s="276" t="s">
        <v>135</v>
      </c>
      <c r="DW540" s="276">
        <v>1.8622000000000001</v>
      </c>
      <c r="DX540" s="276" t="s">
        <v>135</v>
      </c>
      <c r="DY540" s="276">
        <v>2.3807</v>
      </c>
      <c r="DZ540" s="276">
        <v>11.299099999999999</v>
      </c>
      <c r="EA540" s="276">
        <v>6.6624999999999996</v>
      </c>
      <c r="EB540" s="276">
        <v>11.1517</v>
      </c>
      <c r="EC540" s="276">
        <v>2379.1976</v>
      </c>
      <c r="ED540" s="276">
        <v>4.2312000000000003</v>
      </c>
      <c r="EE540" s="276" t="s">
        <v>135</v>
      </c>
      <c r="EF540" s="276" t="s">
        <v>135</v>
      </c>
      <c r="EG540" s="276" t="s">
        <v>135</v>
      </c>
      <c r="EH540" s="276" t="s">
        <v>135</v>
      </c>
      <c r="EI540" s="276" t="s">
        <v>135</v>
      </c>
      <c r="EJ540" s="276" t="s">
        <v>135</v>
      </c>
      <c r="EK540" s="276">
        <v>2.7048999999999999</v>
      </c>
      <c r="EL540" s="276">
        <v>1.8159000000000001</v>
      </c>
      <c r="EM540" s="276">
        <v>5.0750999999999999</v>
      </c>
      <c r="EN540" s="276">
        <v>3.5958999999999999</v>
      </c>
      <c r="EO540" s="276">
        <v>43.186700000000002</v>
      </c>
      <c r="EP540" s="276" t="s">
        <v>6977</v>
      </c>
      <c r="EQ540" s="276" t="s">
        <v>6977</v>
      </c>
      <c r="ER540" s="276" t="s">
        <v>6977</v>
      </c>
      <c r="ES540" s="276" t="s">
        <v>6977</v>
      </c>
      <c r="ET540" s="276" t="s">
        <v>6977</v>
      </c>
      <c r="EU540" s="276" t="s">
        <v>6977</v>
      </c>
      <c r="EV540" s="276" t="s">
        <v>6977</v>
      </c>
      <c r="EW540" s="276" t="s">
        <v>6977</v>
      </c>
      <c r="EX540" s="276" t="s">
        <v>6977</v>
      </c>
      <c r="EY540" s="276" t="s">
        <v>6977</v>
      </c>
      <c r="EZ540" s="276" t="s">
        <v>6977</v>
      </c>
      <c r="FA540" s="276" t="s">
        <v>6977</v>
      </c>
      <c r="FB540" s="276" t="s">
        <v>6977</v>
      </c>
      <c r="FC540" s="276" t="s">
        <v>6977</v>
      </c>
      <c r="FD540" s="276" t="s">
        <v>6977</v>
      </c>
      <c r="FE540" s="276" t="s">
        <v>6977</v>
      </c>
      <c r="FF540" s="276" t="s">
        <v>6977</v>
      </c>
      <c r="FG540" s="276" t="s">
        <v>6977</v>
      </c>
      <c r="FH540" s="276" t="s">
        <v>6977</v>
      </c>
      <c r="FI540" s="276" t="s">
        <v>6977</v>
      </c>
      <c r="FJ540" s="276" t="s">
        <v>6977</v>
      </c>
      <c r="FK540" s="276" t="s">
        <v>6977</v>
      </c>
      <c r="FL540" s="276" t="s">
        <v>6977</v>
      </c>
      <c r="FM540" s="276" t="s">
        <v>6977</v>
      </c>
      <c r="FN540" s="276" t="s">
        <v>6977</v>
      </c>
      <c r="FO540" s="276" t="s">
        <v>6977</v>
      </c>
      <c r="FP540" s="276" t="s">
        <v>6977</v>
      </c>
      <c r="FQ540" s="276" t="s">
        <v>6977</v>
      </c>
      <c r="FR540" s="276" t="s">
        <v>6977</v>
      </c>
      <c r="FS540" s="276" t="s">
        <v>6977</v>
      </c>
      <c r="FT540" s="276" t="s">
        <v>6977</v>
      </c>
      <c r="FU540" s="276" t="s">
        <v>6977</v>
      </c>
      <c r="FV540" s="276" t="s">
        <v>6977</v>
      </c>
      <c r="FW540" s="276" t="s">
        <v>6977</v>
      </c>
      <c r="FX540" s="276" t="s">
        <v>6977</v>
      </c>
      <c r="FY540" s="276" t="s">
        <v>6977</v>
      </c>
      <c r="FZ540" s="276" t="s">
        <v>6977</v>
      </c>
      <c r="GA540" s="276" t="s">
        <v>6977</v>
      </c>
      <c r="GB540" s="276" t="s">
        <v>6977</v>
      </c>
      <c r="GC540" s="276" t="s">
        <v>6977</v>
      </c>
      <c r="GD540" s="276" t="s">
        <v>6977</v>
      </c>
      <c r="GE540" s="276" t="s">
        <v>6977</v>
      </c>
      <c r="GF540" s="276" t="s">
        <v>6977</v>
      </c>
      <c r="GG540" s="276" t="s">
        <v>6977</v>
      </c>
      <c r="GH540" s="276" t="s">
        <v>6977</v>
      </c>
      <c r="GI540" s="276" t="s">
        <v>6977</v>
      </c>
      <c r="GJ540" s="276" t="s">
        <v>6977</v>
      </c>
      <c r="GK540" s="276" t="s">
        <v>6977</v>
      </c>
      <c r="GL540" s="276" t="s">
        <v>6977</v>
      </c>
      <c r="GM540" s="276" t="s">
        <v>6977</v>
      </c>
      <c r="GN540" s="276" t="s">
        <v>6977</v>
      </c>
      <c r="GO540" s="276" t="s">
        <v>6977</v>
      </c>
      <c r="GP540" s="276" t="s">
        <v>6977</v>
      </c>
      <c r="GQ540" s="276" t="s">
        <v>6977</v>
      </c>
      <c r="GR540" s="276" t="s">
        <v>6977</v>
      </c>
      <c r="GS540" s="276" t="s">
        <v>6977</v>
      </c>
      <c r="GT540" s="276" t="s">
        <v>6977</v>
      </c>
      <c r="GU540" s="276" t="s">
        <v>6977</v>
      </c>
      <c r="GV540" s="276" t="s">
        <v>6977</v>
      </c>
      <c r="GW540" s="276" t="s">
        <v>6977</v>
      </c>
      <c r="GX540" s="276" t="s">
        <v>6977</v>
      </c>
      <c r="GY540" s="276" t="s">
        <v>6977</v>
      </c>
      <c r="GZ540" s="276" t="s">
        <v>6977</v>
      </c>
      <c r="HA540" s="276" t="s">
        <v>6977</v>
      </c>
      <c r="HB540" s="276" t="s">
        <v>6977</v>
      </c>
      <c r="HC540" s="276" t="s">
        <v>6977</v>
      </c>
      <c r="HD540" s="276" t="s">
        <v>6977</v>
      </c>
      <c r="HE540" s="276" t="s">
        <v>6977</v>
      </c>
      <c r="HF540" s="276" t="s">
        <v>6977</v>
      </c>
      <c r="HG540" s="276" t="s">
        <v>6977</v>
      </c>
      <c r="HH540" s="276" t="s">
        <v>6977</v>
      </c>
      <c r="HI540" s="276" t="s">
        <v>6977</v>
      </c>
      <c r="HJ540" s="276" t="s">
        <v>6977</v>
      </c>
      <c r="HK540" s="276" t="s">
        <v>6977</v>
      </c>
      <c r="HL540" s="276" t="s">
        <v>6977</v>
      </c>
      <c r="HM540" s="276" t="s">
        <v>6977</v>
      </c>
      <c r="HN540" s="276" t="s">
        <v>6977</v>
      </c>
      <c r="HO540" s="276" t="s">
        <v>6977</v>
      </c>
      <c r="HP540" s="276" t="s">
        <v>6977</v>
      </c>
      <c r="HQ540" s="276" t="s">
        <v>6977</v>
      </c>
    </row>
    <row r="541" spans="3:225">
      <c r="C541" s="229"/>
      <c r="E541" s="229" t="s">
        <v>7211</v>
      </c>
      <c r="F541" s="235" t="s">
        <v>7327</v>
      </c>
      <c r="G541" s="260" t="s">
        <v>7206</v>
      </c>
      <c r="H541" s="261" t="s">
        <v>7207</v>
      </c>
      <c r="I541" s="276">
        <v>2.7095000000000002</v>
      </c>
      <c r="J541" s="276">
        <v>9.0434999999999999</v>
      </c>
      <c r="K541" s="276">
        <v>1.7076</v>
      </c>
      <c r="L541" s="276" t="s">
        <v>135</v>
      </c>
      <c r="M541" s="276">
        <v>3.0752999999999999</v>
      </c>
      <c r="N541" s="276">
        <v>4.5174000000000003</v>
      </c>
      <c r="O541" s="276">
        <v>5.7117000000000004</v>
      </c>
      <c r="P541" s="276">
        <v>39.073300000000003</v>
      </c>
      <c r="Q541" s="276">
        <v>5.8329000000000004</v>
      </c>
      <c r="R541" s="276">
        <v>2.7476000000000003</v>
      </c>
      <c r="S541" s="276">
        <v>4.7475000000000005</v>
      </c>
      <c r="T541" s="276">
        <v>1.4508000000000001</v>
      </c>
      <c r="U541" s="276">
        <v>5.8455000000000004</v>
      </c>
      <c r="V541" s="276">
        <v>4.0026000000000002</v>
      </c>
      <c r="W541" s="276">
        <v>1.2877000000000001</v>
      </c>
      <c r="X541" s="276">
        <v>7.6333000000000002</v>
      </c>
      <c r="Y541" s="276">
        <v>2.7530999999999999</v>
      </c>
      <c r="Z541" s="276" t="s">
        <v>135</v>
      </c>
      <c r="AA541" s="276">
        <v>9.4004999999999992</v>
      </c>
      <c r="AB541" s="276" t="s">
        <v>135</v>
      </c>
      <c r="AC541" s="276">
        <v>1.0754999999999999</v>
      </c>
      <c r="AD541" s="276" t="s">
        <v>135</v>
      </c>
      <c r="AE541" s="276">
        <v>2.0750000000000002</v>
      </c>
      <c r="AF541" s="276">
        <v>6.0671999999999997</v>
      </c>
      <c r="AG541" s="276">
        <v>2.6364999999999998</v>
      </c>
      <c r="AH541" s="276" t="s">
        <v>135</v>
      </c>
      <c r="AI541" s="276">
        <v>22.579799999999999</v>
      </c>
      <c r="AJ541" s="276">
        <v>3.7143999999999999</v>
      </c>
      <c r="AK541" s="276">
        <v>0.72989999999999999</v>
      </c>
      <c r="AL541" s="276">
        <v>0.95860000000000001</v>
      </c>
      <c r="AM541" s="276">
        <v>2.8167999999999997</v>
      </c>
      <c r="AN541" s="276">
        <v>11.581799999999999</v>
      </c>
      <c r="AO541" s="276">
        <v>0.55320000000000003</v>
      </c>
      <c r="AP541" s="276" t="s">
        <v>135</v>
      </c>
      <c r="AQ541" s="276" t="s">
        <v>135</v>
      </c>
      <c r="AR541" s="276">
        <v>5.0968999999999998</v>
      </c>
      <c r="AS541" s="276" t="s">
        <v>135</v>
      </c>
      <c r="AT541" s="276">
        <v>1.2185999999999999</v>
      </c>
      <c r="AU541" s="276">
        <v>11.182600000000001</v>
      </c>
      <c r="AV541" s="276">
        <v>0.86309999999999998</v>
      </c>
      <c r="AW541" s="276">
        <v>34.436300000000003</v>
      </c>
      <c r="AX541" s="276" t="s">
        <v>135</v>
      </c>
      <c r="AY541" s="276">
        <v>19.818100000000001</v>
      </c>
      <c r="AZ541" s="276">
        <v>5.4748000000000001</v>
      </c>
      <c r="BA541" s="276" t="s">
        <v>135</v>
      </c>
      <c r="BB541" s="276">
        <v>4.3586</v>
      </c>
      <c r="BC541" s="276">
        <v>7.0199999999999999E-2</v>
      </c>
      <c r="BD541" s="276" t="s">
        <v>135</v>
      </c>
      <c r="BE541" s="276">
        <v>2.2086999999999999</v>
      </c>
      <c r="BF541" s="276">
        <v>6.0773999999999999</v>
      </c>
      <c r="BG541" s="276">
        <v>4.1689999999999996</v>
      </c>
      <c r="BH541" s="276" t="s">
        <v>135</v>
      </c>
      <c r="BI541" s="276">
        <v>1.8534000000000002</v>
      </c>
      <c r="BJ541" s="276" t="s">
        <v>135</v>
      </c>
      <c r="BK541" s="276">
        <v>0.51149999999999995</v>
      </c>
      <c r="BL541" s="276">
        <v>4.4153000000000002</v>
      </c>
      <c r="BM541" s="276">
        <v>13.440200000000001</v>
      </c>
      <c r="BN541" s="276">
        <v>1.3078000000000001</v>
      </c>
      <c r="BO541" s="276">
        <v>0.54339999999999999</v>
      </c>
      <c r="BP541" s="276">
        <v>9.1615000000000002</v>
      </c>
      <c r="BQ541" s="276">
        <v>2.1924000000000001</v>
      </c>
      <c r="BR541" s="276">
        <v>4.3095999999999997</v>
      </c>
      <c r="BS541" s="276">
        <v>5.9290000000000003</v>
      </c>
      <c r="BT541" s="276">
        <v>4.6536</v>
      </c>
      <c r="BU541" s="276">
        <v>5.3859000000000004</v>
      </c>
      <c r="BV541" s="276">
        <v>7.4028</v>
      </c>
      <c r="BW541" s="276">
        <v>16.3796</v>
      </c>
      <c r="BX541" s="276" t="s">
        <v>135</v>
      </c>
      <c r="BY541" s="276" t="s">
        <v>135</v>
      </c>
      <c r="BZ541" s="276" t="s">
        <v>135</v>
      </c>
      <c r="CA541" s="276">
        <v>1.0678000000000001</v>
      </c>
      <c r="CB541" s="276" t="s">
        <v>135</v>
      </c>
      <c r="CC541" s="276">
        <v>14.5632</v>
      </c>
      <c r="CD541" s="276">
        <v>4.6411999999999995</v>
      </c>
      <c r="CE541" s="276" t="s">
        <v>135</v>
      </c>
      <c r="CF541" s="276" t="s">
        <v>135</v>
      </c>
      <c r="CG541" s="276">
        <v>3.0613999999999999</v>
      </c>
      <c r="CH541" s="276">
        <v>12.601800000000001</v>
      </c>
      <c r="CI541" s="276">
        <v>11.533300000000001</v>
      </c>
      <c r="CJ541" s="276">
        <v>4.5568999999999997</v>
      </c>
      <c r="CK541" s="276">
        <v>0.92200000000000004</v>
      </c>
      <c r="CL541" s="276">
        <v>0.93410000000000004</v>
      </c>
      <c r="CM541" s="276" t="s">
        <v>135</v>
      </c>
      <c r="CN541" s="276">
        <v>2.9521999999999999</v>
      </c>
      <c r="CO541" s="276">
        <v>0.83260000000000001</v>
      </c>
      <c r="CP541" s="276">
        <v>1.9302000000000001</v>
      </c>
      <c r="CQ541" s="276" t="s">
        <v>135</v>
      </c>
      <c r="CR541" s="276" t="s">
        <v>135</v>
      </c>
      <c r="CS541" s="276">
        <v>16.3322</v>
      </c>
      <c r="CT541" s="276">
        <v>3.8818000000000001</v>
      </c>
      <c r="CU541" s="276" t="s">
        <v>135</v>
      </c>
      <c r="CV541" s="276">
        <v>8.3983000000000008</v>
      </c>
      <c r="CW541" s="276">
        <v>1.2182999999999999</v>
      </c>
      <c r="CX541" s="276">
        <v>4.6006</v>
      </c>
      <c r="CY541" s="276">
        <v>2.8449</v>
      </c>
      <c r="CZ541" s="276" t="s">
        <v>135</v>
      </c>
      <c r="DA541" s="276">
        <v>1.2339</v>
      </c>
      <c r="DB541" s="276">
        <v>9.6364999999999998</v>
      </c>
      <c r="DC541" s="276" t="s">
        <v>135</v>
      </c>
      <c r="DD541" s="276">
        <v>13.193199999999999</v>
      </c>
      <c r="DE541" s="276">
        <v>10.671099999999999</v>
      </c>
      <c r="DF541" s="276">
        <v>10.7308</v>
      </c>
      <c r="DG541" s="276">
        <v>0.73509999999999998</v>
      </c>
      <c r="DH541" s="276">
        <v>30.794499999999999</v>
      </c>
      <c r="DI541" s="276">
        <v>2.0935000000000001</v>
      </c>
      <c r="DJ541" s="276">
        <v>1.4316</v>
      </c>
      <c r="DK541" s="276">
        <v>26.283899999999999</v>
      </c>
      <c r="DL541" s="276">
        <v>3.0571000000000002</v>
      </c>
      <c r="DM541" s="276">
        <v>11.991099999999999</v>
      </c>
      <c r="DN541" s="276">
        <v>9.0244999999999997</v>
      </c>
      <c r="DO541" s="276">
        <v>9.4565999999999999</v>
      </c>
      <c r="DP541" s="276">
        <v>12.664999999999999</v>
      </c>
      <c r="DQ541" s="276">
        <v>2.9279999999999999</v>
      </c>
      <c r="DR541" s="276" t="s">
        <v>135</v>
      </c>
      <c r="DS541" s="276">
        <v>11.6561</v>
      </c>
      <c r="DT541" s="276" t="s">
        <v>135</v>
      </c>
      <c r="DU541" s="276" t="s">
        <v>135</v>
      </c>
      <c r="DV541" s="276">
        <v>18.788699999999999</v>
      </c>
      <c r="DW541" s="276">
        <v>2.1368</v>
      </c>
      <c r="DX541" s="276" t="s">
        <v>135</v>
      </c>
      <c r="DY541" s="276">
        <v>2.0831</v>
      </c>
      <c r="DZ541" s="276">
        <v>20.355799999999999</v>
      </c>
      <c r="EA541" s="276">
        <v>5.8757999999999999</v>
      </c>
      <c r="EB541" s="276">
        <v>26.546600000000002</v>
      </c>
      <c r="EC541" s="276">
        <v>2954.9059999999999</v>
      </c>
      <c r="ED541" s="276">
        <v>1.4382999999999999</v>
      </c>
      <c r="EE541" s="276">
        <v>18.764099999999999</v>
      </c>
      <c r="EF541" s="276">
        <v>105.0853</v>
      </c>
      <c r="EG541" s="276" t="s">
        <v>135</v>
      </c>
      <c r="EH541" s="276">
        <v>0.9919</v>
      </c>
      <c r="EI541" s="276" t="s">
        <v>135</v>
      </c>
      <c r="EJ541" s="276" t="s">
        <v>135</v>
      </c>
      <c r="EK541" s="276">
        <v>3.8384999999999998</v>
      </c>
      <c r="EL541" s="276">
        <v>2.9582999999999999</v>
      </c>
      <c r="EM541" s="276">
        <v>4.0228999999999999</v>
      </c>
      <c r="EN541" s="276">
        <v>2.2926000000000002</v>
      </c>
      <c r="EO541" s="276">
        <v>237.83090000000001</v>
      </c>
      <c r="EP541" s="276" t="s">
        <v>6977</v>
      </c>
      <c r="EQ541" s="276" t="s">
        <v>6977</v>
      </c>
      <c r="ER541" s="276" t="s">
        <v>6977</v>
      </c>
      <c r="ES541" s="276" t="s">
        <v>6977</v>
      </c>
      <c r="ET541" s="276" t="s">
        <v>6977</v>
      </c>
      <c r="EU541" s="276" t="s">
        <v>6977</v>
      </c>
      <c r="EV541" s="276" t="s">
        <v>6977</v>
      </c>
      <c r="EW541" s="276" t="s">
        <v>6977</v>
      </c>
      <c r="EX541" s="276" t="s">
        <v>6977</v>
      </c>
      <c r="EY541" s="276" t="s">
        <v>6977</v>
      </c>
      <c r="EZ541" s="276" t="s">
        <v>6977</v>
      </c>
      <c r="FA541" s="276" t="s">
        <v>6977</v>
      </c>
      <c r="FB541" s="276" t="s">
        <v>6977</v>
      </c>
      <c r="FC541" s="276" t="s">
        <v>6977</v>
      </c>
      <c r="FD541" s="276" t="s">
        <v>6977</v>
      </c>
      <c r="FE541" s="276" t="s">
        <v>6977</v>
      </c>
      <c r="FF541" s="276" t="s">
        <v>6977</v>
      </c>
      <c r="FG541" s="276" t="s">
        <v>6977</v>
      </c>
      <c r="FH541" s="276" t="s">
        <v>6977</v>
      </c>
      <c r="FI541" s="276" t="s">
        <v>6977</v>
      </c>
      <c r="FJ541" s="276" t="s">
        <v>6977</v>
      </c>
      <c r="FK541" s="276" t="s">
        <v>6977</v>
      </c>
      <c r="FL541" s="276" t="s">
        <v>6977</v>
      </c>
      <c r="FM541" s="276" t="s">
        <v>6977</v>
      </c>
      <c r="FN541" s="276" t="s">
        <v>6977</v>
      </c>
      <c r="FO541" s="276" t="s">
        <v>6977</v>
      </c>
      <c r="FP541" s="276" t="s">
        <v>6977</v>
      </c>
      <c r="FQ541" s="276" t="s">
        <v>6977</v>
      </c>
      <c r="FR541" s="276" t="s">
        <v>6977</v>
      </c>
      <c r="FS541" s="276" t="s">
        <v>6977</v>
      </c>
      <c r="FT541" s="276" t="s">
        <v>6977</v>
      </c>
      <c r="FU541" s="276" t="s">
        <v>6977</v>
      </c>
      <c r="FV541" s="276" t="s">
        <v>6977</v>
      </c>
      <c r="FW541" s="276" t="s">
        <v>6977</v>
      </c>
      <c r="FX541" s="276" t="s">
        <v>6977</v>
      </c>
      <c r="FY541" s="276" t="s">
        <v>6977</v>
      </c>
      <c r="FZ541" s="276" t="s">
        <v>6977</v>
      </c>
      <c r="GA541" s="276" t="s">
        <v>6977</v>
      </c>
      <c r="GB541" s="276" t="s">
        <v>6977</v>
      </c>
      <c r="GC541" s="276" t="s">
        <v>6977</v>
      </c>
      <c r="GD541" s="276" t="s">
        <v>6977</v>
      </c>
      <c r="GE541" s="276" t="s">
        <v>6977</v>
      </c>
      <c r="GF541" s="276" t="s">
        <v>6977</v>
      </c>
      <c r="GG541" s="276" t="s">
        <v>6977</v>
      </c>
      <c r="GH541" s="276" t="s">
        <v>6977</v>
      </c>
      <c r="GI541" s="276" t="s">
        <v>6977</v>
      </c>
      <c r="GJ541" s="276" t="s">
        <v>6977</v>
      </c>
      <c r="GK541" s="276" t="s">
        <v>6977</v>
      </c>
      <c r="GL541" s="276" t="s">
        <v>6977</v>
      </c>
      <c r="GM541" s="276" t="s">
        <v>6977</v>
      </c>
      <c r="GN541" s="276" t="s">
        <v>6977</v>
      </c>
      <c r="GO541" s="276" t="s">
        <v>6977</v>
      </c>
      <c r="GP541" s="276" t="s">
        <v>6977</v>
      </c>
      <c r="GQ541" s="276" t="s">
        <v>6977</v>
      </c>
      <c r="GR541" s="276" t="s">
        <v>6977</v>
      </c>
      <c r="GS541" s="276" t="s">
        <v>6977</v>
      </c>
      <c r="GT541" s="276" t="s">
        <v>6977</v>
      </c>
      <c r="GU541" s="276" t="s">
        <v>6977</v>
      </c>
      <c r="GV541" s="276" t="s">
        <v>6977</v>
      </c>
      <c r="GW541" s="276" t="s">
        <v>6977</v>
      </c>
      <c r="GX541" s="276" t="s">
        <v>6977</v>
      </c>
      <c r="GY541" s="276" t="s">
        <v>6977</v>
      </c>
      <c r="GZ541" s="276" t="s">
        <v>6977</v>
      </c>
      <c r="HA541" s="276" t="s">
        <v>6977</v>
      </c>
      <c r="HB541" s="276" t="s">
        <v>6977</v>
      </c>
      <c r="HC541" s="276" t="s">
        <v>6977</v>
      </c>
      <c r="HD541" s="276" t="s">
        <v>6977</v>
      </c>
      <c r="HE541" s="276" t="s">
        <v>6977</v>
      </c>
      <c r="HF541" s="276" t="s">
        <v>6977</v>
      </c>
      <c r="HG541" s="276" t="s">
        <v>6977</v>
      </c>
      <c r="HH541" s="276" t="s">
        <v>6977</v>
      </c>
      <c r="HI541" s="276" t="s">
        <v>6977</v>
      </c>
      <c r="HJ541" s="276" t="s">
        <v>6977</v>
      </c>
      <c r="HK541" s="276" t="s">
        <v>6977</v>
      </c>
      <c r="HL541" s="276" t="s">
        <v>6977</v>
      </c>
      <c r="HM541" s="276" t="s">
        <v>6977</v>
      </c>
      <c r="HN541" s="276" t="s">
        <v>6977</v>
      </c>
      <c r="HO541" s="276" t="s">
        <v>6977</v>
      </c>
      <c r="HP541" s="276" t="s">
        <v>6977</v>
      </c>
      <c r="HQ541" s="276" t="s">
        <v>6977</v>
      </c>
    </row>
    <row r="542" spans="3:225">
      <c r="C542" s="229"/>
      <c r="E542" s="229" t="s">
        <v>7212</v>
      </c>
      <c r="F542" s="235" t="s">
        <v>7327</v>
      </c>
      <c r="G542" s="260" t="s">
        <v>7206</v>
      </c>
      <c r="H542" s="261" t="s">
        <v>7213</v>
      </c>
      <c r="I542" s="276">
        <v>2.8515999999999999</v>
      </c>
      <c r="J542" s="276">
        <v>7.4055</v>
      </c>
      <c r="K542" s="276">
        <v>1.1617999999999999</v>
      </c>
      <c r="L542" s="276" t="s">
        <v>135</v>
      </c>
      <c r="M542" s="276" t="s">
        <v>135</v>
      </c>
      <c r="N542" s="276">
        <v>6.3201999999999998</v>
      </c>
      <c r="O542" s="276">
        <v>8.7629999999999999</v>
      </c>
      <c r="P542" s="276">
        <v>3.7073</v>
      </c>
      <c r="Q542" s="276">
        <v>5.9821999999999997</v>
      </c>
      <c r="R542" s="276">
        <v>4.5544000000000002</v>
      </c>
      <c r="S542" s="276">
        <v>4.4226999999999999</v>
      </c>
      <c r="T542" s="276">
        <v>0.74429999999999996</v>
      </c>
      <c r="U542" s="276">
        <v>2.0973999999999999</v>
      </c>
      <c r="V542" s="276" t="s">
        <v>135</v>
      </c>
      <c r="W542" s="276">
        <v>2.6829999999999998</v>
      </c>
      <c r="X542" s="276" t="s">
        <v>135</v>
      </c>
      <c r="Y542" s="276">
        <v>1.7149999999999999</v>
      </c>
      <c r="Z542" s="276" t="s">
        <v>135</v>
      </c>
      <c r="AA542" s="276">
        <v>7.6417999999999999</v>
      </c>
      <c r="AB542" s="276" t="s">
        <v>135</v>
      </c>
      <c r="AC542" s="276">
        <v>0.75790000000000002</v>
      </c>
      <c r="AD542" s="276" t="s">
        <v>135</v>
      </c>
      <c r="AE542" s="276">
        <v>1.4565999999999999</v>
      </c>
      <c r="AF542" s="276">
        <v>9.1501000000000001</v>
      </c>
      <c r="AG542" s="276" t="s">
        <v>135</v>
      </c>
      <c r="AH542" s="276" t="s">
        <v>135</v>
      </c>
      <c r="AI542" s="276">
        <v>2.9977999999999998</v>
      </c>
      <c r="AJ542" s="276">
        <v>2.9417999999999997</v>
      </c>
      <c r="AK542" s="276">
        <v>0.3478</v>
      </c>
      <c r="AL542" s="276">
        <v>0.94850000000000001</v>
      </c>
      <c r="AM542" s="276">
        <v>4.4055999999999997</v>
      </c>
      <c r="AN542" s="276">
        <v>22.486999999999998</v>
      </c>
      <c r="AO542" s="276">
        <v>0.55120000000000002</v>
      </c>
      <c r="AP542" s="276" t="s">
        <v>135</v>
      </c>
      <c r="AQ542" s="276" t="s">
        <v>135</v>
      </c>
      <c r="AR542" s="276">
        <v>2.1425999999999998</v>
      </c>
      <c r="AS542" s="276">
        <v>1.1872</v>
      </c>
      <c r="AT542" s="276">
        <v>1.0859000000000001</v>
      </c>
      <c r="AU542" s="276">
        <v>6.1413000000000002</v>
      </c>
      <c r="AV542" s="276" t="s">
        <v>135</v>
      </c>
      <c r="AW542" s="276">
        <v>5.8544999999999998</v>
      </c>
      <c r="AX542" s="276" t="s">
        <v>135</v>
      </c>
      <c r="AY542" s="276">
        <v>23.275099999999998</v>
      </c>
      <c r="AZ542" s="276">
        <v>2.4845999999999999</v>
      </c>
      <c r="BA542" s="276" t="s">
        <v>135</v>
      </c>
      <c r="BB542" s="276">
        <v>0.90580000000000005</v>
      </c>
      <c r="BC542" s="276" t="s">
        <v>135</v>
      </c>
      <c r="BD542" s="276" t="s">
        <v>135</v>
      </c>
      <c r="BE542" s="276">
        <v>3.0409000000000002</v>
      </c>
      <c r="BF542" s="276" t="s">
        <v>135</v>
      </c>
      <c r="BG542" s="276">
        <v>3.9088000000000003</v>
      </c>
      <c r="BH542" s="276" t="s">
        <v>135</v>
      </c>
      <c r="BI542" s="276" t="s">
        <v>135</v>
      </c>
      <c r="BJ542" s="276" t="s">
        <v>135</v>
      </c>
      <c r="BK542" s="276">
        <v>0.28499999999999998</v>
      </c>
      <c r="BL542" s="276">
        <v>2.9041000000000001</v>
      </c>
      <c r="BM542" s="276">
        <v>7.2876000000000003</v>
      </c>
      <c r="BN542" s="276">
        <v>0.8054</v>
      </c>
      <c r="BO542" s="276">
        <v>0.50109999999999999</v>
      </c>
      <c r="BP542" s="276">
        <v>10.3355</v>
      </c>
      <c r="BQ542" s="276">
        <v>0.92030000000000001</v>
      </c>
      <c r="BR542" s="276">
        <v>1.9517</v>
      </c>
      <c r="BS542" s="276">
        <v>3.3140999999999998</v>
      </c>
      <c r="BT542" s="276">
        <v>1.0269999999999999</v>
      </c>
      <c r="BU542" s="276">
        <v>1.9750999999999999</v>
      </c>
      <c r="BV542" s="276">
        <v>11.131399999999999</v>
      </c>
      <c r="BW542" s="276">
        <v>17.3292</v>
      </c>
      <c r="BX542" s="276" t="s">
        <v>135</v>
      </c>
      <c r="BY542" s="276" t="s">
        <v>135</v>
      </c>
      <c r="BZ542" s="276" t="s">
        <v>135</v>
      </c>
      <c r="CA542" s="276" t="s">
        <v>135</v>
      </c>
      <c r="CB542" s="276" t="s">
        <v>135</v>
      </c>
      <c r="CC542" s="276">
        <v>12.724399999999999</v>
      </c>
      <c r="CD542" s="276">
        <v>5.3865999999999996</v>
      </c>
      <c r="CE542" s="276" t="s">
        <v>135</v>
      </c>
      <c r="CF542" s="276" t="s">
        <v>135</v>
      </c>
      <c r="CG542" s="276">
        <v>1.8039000000000001</v>
      </c>
      <c r="CH542" s="276">
        <v>14.597</v>
      </c>
      <c r="CI542" s="276">
        <v>6.8521000000000001</v>
      </c>
      <c r="CJ542" s="276">
        <v>0.62309999999999999</v>
      </c>
      <c r="CK542" s="276" t="s">
        <v>135</v>
      </c>
      <c r="CL542" s="276">
        <v>0.4844</v>
      </c>
      <c r="CM542" s="276" t="s">
        <v>135</v>
      </c>
      <c r="CN542" s="276" t="s">
        <v>135</v>
      </c>
      <c r="CO542" s="276">
        <v>0.85270000000000001</v>
      </c>
      <c r="CP542" s="276">
        <v>1.8931</v>
      </c>
      <c r="CQ542" s="276" t="s">
        <v>135</v>
      </c>
      <c r="CR542" s="276" t="s">
        <v>135</v>
      </c>
      <c r="CS542" s="276">
        <v>18.806699999999999</v>
      </c>
      <c r="CT542" s="276">
        <v>1.6907999999999999</v>
      </c>
      <c r="CU542" s="276" t="s">
        <v>135</v>
      </c>
      <c r="CV542" s="276" t="s">
        <v>135</v>
      </c>
      <c r="CW542" s="276">
        <v>1.0335000000000001</v>
      </c>
      <c r="CX542" s="276">
        <v>5.5030000000000001</v>
      </c>
      <c r="CY542" s="276">
        <v>1.9668000000000001</v>
      </c>
      <c r="CZ542" s="276" t="s">
        <v>135</v>
      </c>
      <c r="DA542" s="276">
        <v>1.1366000000000001</v>
      </c>
      <c r="DB542" s="276">
        <v>24.488499999999998</v>
      </c>
      <c r="DC542" s="276" t="s">
        <v>135</v>
      </c>
      <c r="DD542" s="276">
        <v>4.4809999999999999</v>
      </c>
      <c r="DE542" s="276">
        <v>16.3521</v>
      </c>
      <c r="DF542" s="276">
        <v>11.6607</v>
      </c>
      <c r="DG542" s="276">
        <v>0.54039999999999999</v>
      </c>
      <c r="DH542" s="276" t="s">
        <v>135</v>
      </c>
      <c r="DI542" s="276" t="s">
        <v>135</v>
      </c>
      <c r="DJ542" s="276" t="s">
        <v>135</v>
      </c>
      <c r="DK542" s="276" t="s">
        <v>135</v>
      </c>
      <c r="DL542" s="276" t="s">
        <v>135</v>
      </c>
      <c r="DM542" s="276">
        <v>5.6454000000000004</v>
      </c>
      <c r="DN542" s="276" t="s">
        <v>135</v>
      </c>
      <c r="DO542" s="276" t="s">
        <v>135</v>
      </c>
      <c r="DP542" s="276">
        <v>17.980799999999999</v>
      </c>
      <c r="DQ542" s="276" t="s">
        <v>135</v>
      </c>
      <c r="DR542" s="276" t="s">
        <v>135</v>
      </c>
      <c r="DS542" s="276">
        <v>16.909199999999998</v>
      </c>
      <c r="DT542" s="276" t="s">
        <v>135</v>
      </c>
      <c r="DU542" s="276" t="s">
        <v>135</v>
      </c>
      <c r="DV542" s="276" t="s">
        <v>135</v>
      </c>
      <c r="DW542" s="276">
        <v>1.1598999999999999</v>
      </c>
      <c r="DX542" s="276" t="s">
        <v>135</v>
      </c>
      <c r="DY542" s="276">
        <v>1.6451</v>
      </c>
      <c r="DZ542" s="276" t="s">
        <v>135</v>
      </c>
      <c r="EA542" s="276" t="s">
        <v>135</v>
      </c>
      <c r="EB542" s="276" t="s">
        <v>135</v>
      </c>
      <c r="EC542" s="276" t="s">
        <v>135</v>
      </c>
      <c r="ED542" s="276">
        <v>1.0539000000000001</v>
      </c>
      <c r="EE542" s="276" t="s">
        <v>135</v>
      </c>
      <c r="EF542" s="276" t="s">
        <v>135</v>
      </c>
      <c r="EG542" s="276" t="s">
        <v>135</v>
      </c>
      <c r="EH542" s="276" t="s">
        <v>135</v>
      </c>
      <c r="EI542" s="276" t="s">
        <v>135</v>
      </c>
      <c r="EJ542" s="276" t="s">
        <v>135</v>
      </c>
      <c r="EK542" s="276">
        <v>2.7665000000000002</v>
      </c>
      <c r="EL542" s="276">
        <v>1.3223</v>
      </c>
      <c r="EM542" s="276" t="s">
        <v>135</v>
      </c>
      <c r="EN542" s="276">
        <v>2.8582999999999998</v>
      </c>
      <c r="EO542" s="276">
        <v>86.3733</v>
      </c>
      <c r="EP542" s="276" t="s">
        <v>6977</v>
      </c>
      <c r="EQ542" s="276" t="s">
        <v>6977</v>
      </c>
      <c r="ER542" s="276" t="s">
        <v>6977</v>
      </c>
      <c r="ES542" s="276" t="s">
        <v>6977</v>
      </c>
      <c r="ET542" s="276" t="s">
        <v>6977</v>
      </c>
      <c r="EU542" s="276" t="s">
        <v>6977</v>
      </c>
      <c r="EV542" s="276" t="s">
        <v>6977</v>
      </c>
      <c r="EW542" s="276" t="s">
        <v>6977</v>
      </c>
      <c r="EX542" s="276" t="s">
        <v>6977</v>
      </c>
      <c r="EY542" s="276" t="s">
        <v>6977</v>
      </c>
      <c r="EZ542" s="276" t="s">
        <v>6977</v>
      </c>
      <c r="FA542" s="276" t="s">
        <v>6977</v>
      </c>
      <c r="FB542" s="276" t="s">
        <v>6977</v>
      </c>
      <c r="FC542" s="276" t="s">
        <v>6977</v>
      </c>
      <c r="FD542" s="276" t="s">
        <v>6977</v>
      </c>
      <c r="FE542" s="276" t="s">
        <v>6977</v>
      </c>
      <c r="FF542" s="276" t="s">
        <v>6977</v>
      </c>
      <c r="FG542" s="276" t="s">
        <v>6977</v>
      </c>
      <c r="FH542" s="276" t="s">
        <v>6977</v>
      </c>
      <c r="FI542" s="276" t="s">
        <v>6977</v>
      </c>
      <c r="FJ542" s="276" t="s">
        <v>6977</v>
      </c>
      <c r="FK542" s="276" t="s">
        <v>6977</v>
      </c>
      <c r="FL542" s="276" t="s">
        <v>6977</v>
      </c>
      <c r="FM542" s="276" t="s">
        <v>6977</v>
      </c>
      <c r="FN542" s="276" t="s">
        <v>6977</v>
      </c>
      <c r="FO542" s="276" t="s">
        <v>6977</v>
      </c>
      <c r="FP542" s="276" t="s">
        <v>6977</v>
      </c>
      <c r="FQ542" s="276" t="s">
        <v>6977</v>
      </c>
      <c r="FR542" s="276" t="s">
        <v>6977</v>
      </c>
      <c r="FS542" s="276" t="s">
        <v>6977</v>
      </c>
      <c r="FT542" s="276" t="s">
        <v>6977</v>
      </c>
      <c r="FU542" s="276" t="s">
        <v>6977</v>
      </c>
      <c r="FV542" s="276" t="s">
        <v>6977</v>
      </c>
      <c r="FW542" s="276" t="s">
        <v>6977</v>
      </c>
      <c r="FX542" s="276" t="s">
        <v>6977</v>
      </c>
      <c r="FY542" s="276" t="s">
        <v>6977</v>
      </c>
      <c r="FZ542" s="276" t="s">
        <v>6977</v>
      </c>
      <c r="GA542" s="276" t="s">
        <v>6977</v>
      </c>
      <c r="GB542" s="276" t="s">
        <v>6977</v>
      </c>
      <c r="GC542" s="276" t="s">
        <v>6977</v>
      </c>
      <c r="GD542" s="276" t="s">
        <v>6977</v>
      </c>
      <c r="GE542" s="276" t="s">
        <v>6977</v>
      </c>
      <c r="GF542" s="276" t="s">
        <v>6977</v>
      </c>
      <c r="GG542" s="276" t="s">
        <v>6977</v>
      </c>
      <c r="GH542" s="276" t="s">
        <v>6977</v>
      </c>
      <c r="GI542" s="276" t="s">
        <v>6977</v>
      </c>
      <c r="GJ542" s="276" t="s">
        <v>6977</v>
      </c>
      <c r="GK542" s="276" t="s">
        <v>6977</v>
      </c>
      <c r="GL542" s="276" t="s">
        <v>6977</v>
      </c>
      <c r="GM542" s="276" t="s">
        <v>6977</v>
      </c>
      <c r="GN542" s="276" t="s">
        <v>6977</v>
      </c>
      <c r="GO542" s="276" t="s">
        <v>6977</v>
      </c>
      <c r="GP542" s="276" t="s">
        <v>6977</v>
      </c>
      <c r="GQ542" s="276" t="s">
        <v>6977</v>
      </c>
      <c r="GR542" s="276" t="s">
        <v>6977</v>
      </c>
      <c r="GS542" s="276" t="s">
        <v>6977</v>
      </c>
      <c r="GT542" s="276" t="s">
        <v>6977</v>
      </c>
      <c r="GU542" s="276" t="s">
        <v>6977</v>
      </c>
      <c r="GV542" s="276" t="s">
        <v>6977</v>
      </c>
      <c r="GW542" s="276" t="s">
        <v>6977</v>
      </c>
      <c r="GX542" s="276" t="s">
        <v>6977</v>
      </c>
      <c r="GY542" s="276" t="s">
        <v>6977</v>
      </c>
      <c r="GZ542" s="276" t="s">
        <v>6977</v>
      </c>
      <c r="HA542" s="276" t="s">
        <v>6977</v>
      </c>
      <c r="HB542" s="276" t="s">
        <v>6977</v>
      </c>
      <c r="HC542" s="276" t="s">
        <v>6977</v>
      </c>
      <c r="HD542" s="276" t="s">
        <v>6977</v>
      </c>
      <c r="HE542" s="276" t="s">
        <v>6977</v>
      </c>
      <c r="HF542" s="276" t="s">
        <v>6977</v>
      </c>
      <c r="HG542" s="276" t="s">
        <v>6977</v>
      </c>
      <c r="HH542" s="276" t="s">
        <v>6977</v>
      </c>
      <c r="HI542" s="276" t="s">
        <v>6977</v>
      </c>
      <c r="HJ542" s="276" t="s">
        <v>6977</v>
      </c>
      <c r="HK542" s="276" t="s">
        <v>6977</v>
      </c>
      <c r="HL542" s="276" t="s">
        <v>6977</v>
      </c>
      <c r="HM542" s="276" t="s">
        <v>6977</v>
      </c>
      <c r="HN542" s="276" t="s">
        <v>6977</v>
      </c>
      <c r="HO542" s="276" t="s">
        <v>6977</v>
      </c>
      <c r="HP542" s="276" t="s">
        <v>6977</v>
      </c>
      <c r="HQ542" s="276" t="s">
        <v>6977</v>
      </c>
    </row>
    <row r="543" spans="3:225">
      <c r="C543" s="229"/>
      <c r="E543" s="229" t="s">
        <v>7214</v>
      </c>
      <c r="F543" s="235" t="s">
        <v>7327</v>
      </c>
      <c r="G543" s="260" t="s">
        <v>7206</v>
      </c>
      <c r="H543" s="261" t="s">
        <v>7213</v>
      </c>
      <c r="I543" s="276">
        <v>3.0114000000000001</v>
      </c>
      <c r="J543" s="276">
        <v>7.7073</v>
      </c>
      <c r="K543" s="276">
        <v>1.8031000000000001</v>
      </c>
      <c r="L543" s="276" t="s">
        <v>135</v>
      </c>
      <c r="M543" s="276" t="s">
        <v>135</v>
      </c>
      <c r="N543" s="276">
        <v>5.9221000000000004</v>
      </c>
      <c r="O543" s="276">
        <v>6.7308000000000003</v>
      </c>
      <c r="P543" s="276">
        <v>7.8948</v>
      </c>
      <c r="Q543" s="276">
        <v>7.5583999999999998</v>
      </c>
      <c r="R543" s="276">
        <v>3.8746</v>
      </c>
      <c r="S543" s="276">
        <v>4.9390999999999998</v>
      </c>
      <c r="T543" s="276">
        <v>1.0722</v>
      </c>
      <c r="U543" s="276">
        <v>4.6185999999999998</v>
      </c>
      <c r="V543" s="276" t="s">
        <v>135</v>
      </c>
      <c r="W543" s="276">
        <v>2.4346000000000001</v>
      </c>
      <c r="X543" s="276" t="s">
        <v>135</v>
      </c>
      <c r="Y543" s="276">
        <v>2.0739000000000001</v>
      </c>
      <c r="Z543" s="276" t="s">
        <v>135</v>
      </c>
      <c r="AA543" s="276">
        <v>9.7966999999999995</v>
      </c>
      <c r="AB543" s="276" t="s">
        <v>135</v>
      </c>
      <c r="AC543" s="276">
        <v>0.79790000000000005</v>
      </c>
      <c r="AD543" s="276" t="s">
        <v>135</v>
      </c>
      <c r="AE543" s="276">
        <v>1.7671000000000001</v>
      </c>
      <c r="AF543" s="276">
        <v>10.9556</v>
      </c>
      <c r="AG543" s="276" t="s">
        <v>135</v>
      </c>
      <c r="AH543" s="276" t="s">
        <v>135</v>
      </c>
      <c r="AI543" s="276">
        <v>1.6621000000000001</v>
      </c>
      <c r="AJ543" s="276">
        <v>2.5329000000000002</v>
      </c>
      <c r="AK543" s="276">
        <v>0.38629999999999998</v>
      </c>
      <c r="AL543" s="276">
        <v>1.1087</v>
      </c>
      <c r="AM543" s="276">
        <v>4.3029000000000002</v>
      </c>
      <c r="AN543" s="276">
        <v>17.026800000000001</v>
      </c>
      <c r="AO543" s="276">
        <v>0.78910000000000002</v>
      </c>
      <c r="AP543" s="276" t="s">
        <v>135</v>
      </c>
      <c r="AQ543" s="276" t="s">
        <v>135</v>
      </c>
      <c r="AR543" s="276">
        <v>3.1987000000000001</v>
      </c>
      <c r="AS543" s="276" t="s">
        <v>135</v>
      </c>
      <c r="AT543" s="276">
        <v>1.1120000000000001</v>
      </c>
      <c r="AU543" s="276">
        <v>6.9161000000000001</v>
      </c>
      <c r="AV543" s="276" t="s">
        <v>135</v>
      </c>
      <c r="AW543" s="276">
        <v>21.337499999999999</v>
      </c>
      <c r="AX543" s="276" t="s">
        <v>135</v>
      </c>
      <c r="AY543" s="276">
        <v>28.7485</v>
      </c>
      <c r="AZ543" s="276">
        <v>3.3528000000000002</v>
      </c>
      <c r="BA543" s="276" t="s">
        <v>135</v>
      </c>
      <c r="BB543" s="276">
        <v>1.77</v>
      </c>
      <c r="BC543" s="276" t="s">
        <v>135</v>
      </c>
      <c r="BD543" s="276" t="s">
        <v>135</v>
      </c>
      <c r="BE543" s="276">
        <v>3.6776999999999997</v>
      </c>
      <c r="BF543" s="276" t="s">
        <v>135</v>
      </c>
      <c r="BG543" s="276">
        <v>4.4118000000000004</v>
      </c>
      <c r="BH543" s="276" t="s">
        <v>135</v>
      </c>
      <c r="BI543" s="276" t="s">
        <v>135</v>
      </c>
      <c r="BJ543" s="276" t="s">
        <v>135</v>
      </c>
      <c r="BK543" s="276">
        <v>0.37069999999999997</v>
      </c>
      <c r="BL543" s="276">
        <v>3.3345000000000002</v>
      </c>
      <c r="BM543" s="276">
        <v>8.3899000000000008</v>
      </c>
      <c r="BN543" s="276">
        <v>1.151</v>
      </c>
      <c r="BO543" s="276">
        <v>0.56610000000000005</v>
      </c>
      <c r="BP543" s="276">
        <v>10.417899999999999</v>
      </c>
      <c r="BQ543" s="276">
        <v>1.1275999999999999</v>
      </c>
      <c r="BR543" s="276">
        <v>3.6435</v>
      </c>
      <c r="BS543" s="276">
        <v>3.4762</v>
      </c>
      <c r="BT543" s="276">
        <v>1.9958</v>
      </c>
      <c r="BU543" s="276">
        <v>4.1493000000000002</v>
      </c>
      <c r="BV543" s="276">
        <v>12.788600000000001</v>
      </c>
      <c r="BW543" s="276">
        <v>12.5679</v>
      </c>
      <c r="BX543" s="276" t="s">
        <v>135</v>
      </c>
      <c r="BY543" s="276" t="s">
        <v>135</v>
      </c>
      <c r="BZ543" s="276" t="s">
        <v>135</v>
      </c>
      <c r="CA543" s="276" t="s">
        <v>135</v>
      </c>
      <c r="CB543" s="276" t="s">
        <v>135</v>
      </c>
      <c r="CC543" s="276">
        <v>20.536999999999999</v>
      </c>
      <c r="CD543" s="276">
        <v>5.9665999999999997</v>
      </c>
      <c r="CE543" s="276" t="s">
        <v>135</v>
      </c>
      <c r="CF543" s="276" t="s">
        <v>135</v>
      </c>
      <c r="CG543" s="276">
        <v>3.4701</v>
      </c>
      <c r="CH543" s="276">
        <v>14.8065</v>
      </c>
      <c r="CI543" s="276">
        <v>10.675599999999999</v>
      </c>
      <c r="CJ543" s="276">
        <v>1.0286</v>
      </c>
      <c r="CK543" s="276" t="s">
        <v>135</v>
      </c>
      <c r="CL543" s="276">
        <v>0.78280000000000005</v>
      </c>
      <c r="CM543" s="276" t="s">
        <v>135</v>
      </c>
      <c r="CN543" s="276" t="s">
        <v>135</v>
      </c>
      <c r="CO543" s="276">
        <v>0.84799999999999998</v>
      </c>
      <c r="CP543" s="276">
        <v>3.1800999999999999</v>
      </c>
      <c r="CQ543" s="276" t="s">
        <v>135</v>
      </c>
      <c r="CR543" s="276" t="s">
        <v>135</v>
      </c>
      <c r="CS543" s="276">
        <v>23.8477</v>
      </c>
      <c r="CT543" s="276">
        <v>1.9759</v>
      </c>
      <c r="CU543" s="276" t="s">
        <v>135</v>
      </c>
      <c r="CV543" s="276" t="s">
        <v>135</v>
      </c>
      <c r="CW543" s="276">
        <v>1.1675</v>
      </c>
      <c r="CX543" s="276">
        <v>5.7670000000000003</v>
      </c>
      <c r="CY543" s="276">
        <v>2.7566999999999999</v>
      </c>
      <c r="CZ543" s="276" t="s">
        <v>135</v>
      </c>
      <c r="DA543" s="276">
        <v>1.6684999999999999</v>
      </c>
      <c r="DB543" s="276">
        <v>16.257999999999999</v>
      </c>
      <c r="DC543" s="276" t="s">
        <v>135</v>
      </c>
      <c r="DD543" s="276">
        <v>7.1352000000000002</v>
      </c>
      <c r="DE543" s="276">
        <v>21.027000000000001</v>
      </c>
      <c r="DF543" s="276">
        <v>14.2454</v>
      </c>
      <c r="DG543" s="276">
        <v>0.65649999999999997</v>
      </c>
      <c r="DH543" s="276" t="s">
        <v>135</v>
      </c>
      <c r="DI543" s="276" t="s">
        <v>135</v>
      </c>
      <c r="DJ543" s="276" t="s">
        <v>135</v>
      </c>
      <c r="DK543" s="276" t="s">
        <v>135</v>
      </c>
      <c r="DL543" s="276" t="s">
        <v>135</v>
      </c>
      <c r="DM543" s="276">
        <v>7.3587999999999996</v>
      </c>
      <c r="DN543" s="276" t="s">
        <v>135</v>
      </c>
      <c r="DO543" s="276">
        <v>9.7261000000000006</v>
      </c>
      <c r="DP543" s="276">
        <v>14.9528</v>
      </c>
      <c r="DQ543" s="276" t="s">
        <v>135</v>
      </c>
      <c r="DR543" s="276" t="s">
        <v>135</v>
      </c>
      <c r="DS543" s="276">
        <v>19.148299999999999</v>
      </c>
      <c r="DT543" s="276" t="s">
        <v>135</v>
      </c>
      <c r="DU543" s="276" t="s">
        <v>135</v>
      </c>
      <c r="DV543" s="276">
        <v>14.684900000000001</v>
      </c>
      <c r="DW543" s="276">
        <v>1.6209</v>
      </c>
      <c r="DX543" s="276" t="s">
        <v>135</v>
      </c>
      <c r="DY543" s="276">
        <v>2.8087</v>
      </c>
      <c r="DZ543" s="276" t="s">
        <v>135</v>
      </c>
      <c r="EA543" s="276" t="s">
        <v>135</v>
      </c>
      <c r="EB543" s="276" t="s">
        <v>135</v>
      </c>
      <c r="EC543" s="276" t="s">
        <v>135</v>
      </c>
      <c r="ED543" s="276">
        <v>1.7976000000000001</v>
      </c>
      <c r="EE543" s="276" t="s">
        <v>135</v>
      </c>
      <c r="EF543" s="276" t="s">
        <v>135</v>
      </c>
      <c r="EG543" s="276" t="s">
        <v>135</v>
      </c>
      <c r="EH543" s="276" t="s">
        <v>135</v>
      </c>
      <c r="EI543" s="276" t="s">
        <v>135</v>
      </c>
      <c r="EJ543" s="276" t="s">
        <v>135</v>
      </c>
      <c r="EK543" s="276">
        <v>4.2766999999999999</v>
      </c>
      <c r="EL543" s="276">
        <v>1.5948</v>
      </c>
      <c r="EM543" s="276" t="s">
        <v>135</v>
      </c>
      <c r="EN543" s="276">
        <v>1.7410000000000001</v>
      </c>
      <c r="EO543" s="276" t="s">
        <v>135</v>
      </c>
      <c r="EP543" s="276" t="s">
        <v>6977</v>
      </c>
      <c r="EQ543" s="276" t="s">
        <v>6977</v>
      </c>
      <c r="ER543" s="276" t="s">
        <v>6977</v>
      </c>
      <c r="ES543" s="276" t="s">
        <v>6977</v>
      </c>
      <c r="ET543" s="276" t="s">
        <v>6977</v>
      </c>
      <c r="EU543" s="276" t="s">
        <v>6977</v>
      </c>
      <c r="EV543" s="276" t="s">
        <v>6977</v>
      </c>
      <c r="EW543" s="276" t="s">
        <v>6977</v>
      </c>
      <c r="EX543" s="276" t="s">
        <v>6977</v>
      </c>
      <c r="EY543" s="276" t="s">
        <v>6977</v>
      </c>
      <c r="EZ543" s="276" t="s">
        <v>6977</v>
      </c>
      <c r="FA543" s="276" t="s">
        <v>6977</v>
      </c>
      <c r="FB543" s="276" t="s">
        <v>6977</v>
      </c>
      <c r="FC543" s="276" t="s">
        <v>6977</v>
      </c>
      <c r="FD543" s="276" t="s">
        <v>6977</v>
      </c>
      <c r="FE543" s="276" t="s">
        <v>6977</v>
      </c>
      <c r="FF543" s="276" t="s">
        <v>6977</v>
      </c>
      <c r="FG543" s="276" t="s">
        <v>6977</v>
      </c>
      <c r="FH543" s="276" t="s">
        <v>6977</v>
      </c>
      <c r="FI543" s="276" t="s">
        <v>6977</v>
      </c>
      <c r="FJ543" s="276" t="s">
        <v>6977</v>
      </c>
      <c r="FK543" s="276" t="s">
        <v>6977</v>
      </c>
      <c r="FL543" s="276" t="s">
        <v>6977</v>
      </c>
      <c r="FM543" s="276" t="s">
        <v>6977</v>
      </c>
      <c r="FN543" s="276" t="s">
        <v>6977</v>
      </c>
      <c r="FO543" s="276" t="s">
        <v>6977</v>
      </c>
      <c r="FP543" s="276" t="s">
        <v>6977</v>
      </c>
      <c r="FQ543" s="276" t="s">
        <v>6977</v>
      </c>
      <c r="FR543" s="276" t="s">
        <v>6977</v>
      </c>
      <c r="FS543" s="276" t="s">
        <v>6977</v>
      </c>
      <c r="FT543" s="276" t="s">
        <v>6977</v>
      </c>
      <c r="FU543" s="276" t="s">
        <v>6977</v>
      </c>
      <c r="FV543" s="276" t="s">
        <v>6977</v>
      </c>
      <c r="FW543" s="276" t="s">
        <v>6977</v>
      </c>
      <c r="FX543" s="276" t="s">
        <v>6977</v>
      </c>
      <c r="FY543" s="276" t="s">
        <v>6977</v>
      </c>
      <c r="FZ543" s="276" t="s">
        <v>6977</v>
      </c>
      <c r="GA543" s="276" t="s">
        <v>6977</v>
      </c>
      <c r="GB543" s="276" t="s">
        <v>6977</v>
      </c>
      <c r="GC543" s="276" t="s">
        <v>6977</v>
      </c>
      <c r="GD543" s="276" t="s">
        <v>6977</v>
      </c>
      <c r="GE543" s="276" t="s">
        <v>6977</v>
      </c>
      <c r="GF543" s="276" t="s">
        <v>6977</v>
      </c>
      <c r="GG543" s="276" t="s">
        <v>6977</v>
      </c>
      <c r="GH543" s="276" t="s">
        <v>6977</v>
      </c>
      <c r="GI543" s="276" t="s">
        <v>6977</v>
      </c>
      <c r="GJ543" s="276" t="s">
        <v>6977</v>
      </c>
      <c r="GK543" s="276" t="s">
        <v>6977</v>
      </c>
      <c r="GL543" s="276" t="s">
        <v>6977</v>
      </c>
      <c r="GM543" s="276" t="s">
        <v>6977</v>
      </c>
      <c r="GN543" s="276" t="s">
        <v>6977</v>
      </c>
      <c r="GO543" s="276" t="s">
        <v>6977</v>
      </c>
      <c r="GP543" s="276" t="s">
        <v>6977</v>
      </c>
      <c r="GQ543" s="276" t="s">
        <v>6977</v>
      </c>
      <c r="GR543" s="276" t="s">
        <v>6977</v>
      </c>
      <c r="GS543" s="276" t="s">
        <v>6977</v>
      </c>
      <c r="GT543" s="276" t="s">
        <v>6977</v>
      </c>
      <c r="GU543" s="276" t="s">
        <v>6977</v>
      </c>
      <c r="GV543" s="276" t="s">
        <v>6977</v>
      </c>
      <c r="GW543" s="276" t="s">
        <v>6977</v>
      </c>
      <c r="GX543" s="276" t="s">
        <v>6977</v>
      </c>
      <c r="GY543" s="276" t="s">
        <v>6977</v>
      </c>
      <c r="GZ543" s="276" t="s">
        <v>6977</v>
      </c>
      <c r="HA543" s="276" t="s">
        <v>6977</v>
      </c>
      <c r="HB543" s="276" t="s">
        <v>6977</v>
      </c>
      <c r="HC543" s="276" t="s">
        <v>6977</v>
      </c>
      <c r="HD543" s="276" t="s">
        <v>6977</v>
      </c>
      <c r="HE543" s="276" t="s">
        <v>6977</v>
      </c>
      <c r="HF543" s="276" t="s">
        <v>6977</v>
      </c>
      <c r="HG543" s="276" t="s">
        <v>6977</v>
      </c>
      <c r="HH543" s="276" t="s">
        <v>6977</v>
      </c>
      <c r="HI543" s="276" t="s">
        <v>6977</v>
      </c>
      <c r="HJ543" s="276" t="s">
        <v>6977</v>
      </c>
      <c r="HK543" s="276" t="s">
        <v>6977</v>
      </c>
      <c r="HL543" s="276" t="s">
        <v>6977</v>
      </c>
      <c r="HM543" s="276" t="s">
        <v>6977</v>
      </c>
      <c r="HN543" s="276" t="s">
        <v>6977</v>
      </c>
      <c r="HO543" s="276" t="s">
        <v>6977</v>
      </c>
      <c r="HP543" s="276" t="s">
        <v>6977</v>
      </c>
      <c r="HQ543" s="276" t="s">
        <v>6977</v>
      </c>
    </row>
    <row r="544" spans="3:225">
      <c r="C544" s="229"/>
      <c r="E544" s="229" t="s">
        <v>7215</v>
      </c>
      <c r="F544" s="235" t="s">
        <v>7327</v>
      </c>
      <c r="G544" s="260" t="s">
        <v>7206</v>
      </c>
      <c r="H544" s="261" t="s">
        <v>7213</v>
      </c>
      <c r="I544" s="276">
        <v>2.4859999999999998</v>
      </c>
      <c r="J544" s="276">
        <v>8.4108000000000001</v>
      </c>
      <c r="K544" s="276">
        <v>1.712</v>
      </c>
      <c r="L544" s="276" t="s">
        <v>135</v>
      </c>
      <c r="M544" s="276" t="s">
        <v>135</v>
      </c>
      <c r="N544" s="276">
        <v>6.4664000000000001</v>
      </c>
      <c r="O544" s="276">
        <v>6.4794999999999998</v>
      </c>
      <c r="P544" s="276">
        <v>26.3613</v>
      </c>
      <c r="Q544" s="276">
        <v>4.2034000000000002</v>
      </c>
      <c r="R544" s="276">
        <v>3.0047000000000001</v>
      </c>
      <c r="S544" s="276">
        <v>5.2076000000000002</v>
      </c>
      <c r="T544" s="276">
        <v>1.4283999999999999</v>
      </c>
      <c r="U544" s="276">
        <v>4.5217000000000001</v>
      </c>
      <c r="V544" s="276" t="s">
        <v>135</v>
      </c>
      <c r="W544" s="276">
        <v>2.8001</v>
      </c>
      <c r="X544" s="276" t="s">
        <v>135</v>
      </c>
      <c r="Y544" s="276">
        <v>2.4321999999999999</v>
      </c>
      <c r="Z544" s="276" t="s">
        <v>135</v>
      </c>
      <c r="AA544" s="276">
        <v>7.9447000000000001</v>
      </c>
      <c r="AB544" s="276" t="s">
        <v>135</v>
      </c>
      <c r="AC544" s="276">
        <v>0.73050000000000004</v>
      </c>
      <c r="AD544" s="276" t="s">
        <v>135</v>
      </c>
      <c r="AE544" s="276">
        <v>2.5996000000000001</v>
      </c>
      <c r="AF544" s="276">
        <v>8.7875999999999994</v>
      </c>
      <c r="AG544" s="276" t="s">
        <v>135</v>
      </c>
      <c r="AH544" s="276" t="s">
        <v>135</v>
      </c>
      <c r="AI544" s="276">
        <v>8.2500000000000004E-2</v>
      </c>
      <c r="AJ544" s="276">
        <v>3.3538000000000001</v>
      </c>
      <c r="AK544" s="276">
        <v>0.48970000000000002</v>
      </c>
      <c r="AL544" s="276">
        <v>1.135</v>
      </c>
      <c r="AM544" s="276">
        <v>3.7551999999999999</v>
      </c>
      <c r="AN544" s="276">
        <v>13.397</v>
      </c>
      <c r="AO544" s="276">
        <v>0.56640000000000001</v>
      </c>
      <c r="AP544" s="276" t="s">
        <v>135</v>
      </c>
      <c r="AQ544" s="276" t="s">
        <v>135</v>
      </c>
      <c r="AR544" s="276">
        <v>4.1096000000000004</v>
      </c>
      <c r="AS544" s="276" t="s">
        <v>135</v>
      </c>
      <c r="AT544" s="276">
        <v>1.0809</v>
      </c>
      <c r="AU544" s="276">
        <v>7.9231999999999996</v>
      </c>
      <c r="AV544" s="276" t="s">
        <v>135</v>
      </c>
      <c r="AW544" s="276">
        <v>22.485800000000001</v>
      </c>
      <c r="AX544" s="276" t="s">
        <v>135</v>
      </c>
      <c r="AY544" s="276">
        <v>22.5425</v>
      </c>
      <c r="AZ544" s="276">
        <v>4.0989000000000004</v>
      </c>
      <c r="BA544" s="276" t="s">
        <v>135</v>
      </c>
      <c r="BB544" s="276">
        <v>3.0179999999999998</v>
      </c>
      <c r="BC544" s="276" t="s">
        <v>135</v>
      </c>
      <c r="BD544" s="276" t="s">
        <v>135</v>
      </c>
      <c r="BE544" s="276">
        <v>5.0274000000000001</v>
      </c>
      <c r="BF544" s="276" t="s">
        <v>135</v>
      </c>
      <c r="BG544" s="276">
        <v>3.9769000000000001</v>
      </c>
      <c r="BH544" s="276" t="s">
        <v>135</v>
      </c>
      <c r="BI544" s="276">
        <v>2.7856000000000001</v>
      </c>
      <c r="BJ544" s="276" t="s">
        <v>135</v>
      </c>
      <c r="BK544" s="276">
        <v>0.3624</v>
      </c>
      <c r="BL544" s="276">
        <v>2.9149000000000003</v>
      </c>
      <c r="BM544" s="276">
        <v>8.8245000000000005</v>
      </c>
      <c r="BN544" s="276">
        <v>1.2867999999999999</v>
      </c>
      <c r="BO544" s="276">
        <v>0.58040000000000003</v>
      </c>
      <c r="BP544" s="276">
        <v>9.9126999999999992</v>
      </c>
      <c r="BQ544" s="276">
        <v>2.2526000000000002</v>
      </c>
      <c r="BR544" s="276">
        <v>3.2949000000000002</v>
      </c>
      <c r="BS544" s="276">
        <v>4.5198</v>
      </c>
      <c r="BT544" s="276">
        <v>3.7572999999999999</v>
      </c>
      <c r="BU544" s="276">
        <v>5.2234999999999996</v>
      </c>
      <c r="BV544" s="276">
        <v>10.6402</v>
      </c>
      <c r="BW544" s="276">
        <v>14.817</v>
      </c>
      <c r="BX544" s="276" t="s">
        <v>135</v>
      </c>
      <c r="BY544" s="276" t="s">
        <v>135</v>
      </c>
      <c r="BZ544" s="276" t="s">
        <v>135</v>
      </c>
      <c r="CA544" s="276" t="s">
        <v>135</v>
      </c>
      <c r="CB544" s="276" t="s">
        <v>135</v>
      </c>
      <c r="CC544" s="276">
        <v>18.0184</v>
      </c>
      <c r="CD544" s="276">
        <v>6.2994000000000003</v>
      </c>
      <c r="CE544" s="276" t="s">
        <v>135</v>
      </c>
      <c r="CF544" s="276" t="s">
        <v>135</v>
      </c>
      <c r="CG544" s="276">
        <v>3.1675</v>
      </c>
      <c r="CH544" s="276">
        <v>14.2216</v>
      </c>
      <c r="CI544" s="276">
        <v>9.0424000000000007</v>
      </c>
      <c r="CJ544" s="276">
        <v>0.82199999999999995</v>
      </c>
      <c r="CK544" s="276" t="s">
        <v>135</v>
      </c>
      <c r="CL544" s="276">
        <v>0.77980000000000005</v>
      </c>
      <c r="CM544" s="276" t="s">
        <v>135</v>
      </c>
      <c r="CN544" s="276" t="s">
        <v>135</v>
      </c>
      <c r="CO544" s="276">
        <v>0.71399999999999997</v>
      </c>
      <c r="CP544" s="276">
        <v>1.4892000000000001</v>
      </c>
      <c r="CQ544" s="276" t="s">
        <v>135</v>
      </c>
      <c r="CR544" s="276" t="s">
        <v>135</v>
      </c>
      <c r="CS544" s="276">
        <v>20.953800000000001</v>
      </c>
      <c r="CT544" s="276">
        <v>3.3685999999999998</v>
      </c>
      <c r="CU544" s="276" t="s">
        <v>135</v>
      </c>
      <c r="CV544" s="276" t="s">
        <v>135</v>
      </c>
      <c r="CW544" s="276">
        <v>1.2344999999999999</v>
      </c>
      <c r="CX544" s="276">
        <v>5.9283000000000001</v>
      </c>
      <c r="CY544" s="276">
        <v>2.9670999999999998</v>
      </c>
      <c r="CZ544" s="276" t="s">
        <v>135</v>
      </c>
      <c r="DA544" s="276">
        <v>1.7416</v>
      </c>
      <c r="DB544" s="276">
        <v>14.0396</v>
      </c>
      <c r="DC544" s="276" t="s">
        <v>135</v>
      </c>
      <c r="DD544" s="276">
        <v>10.1608</v>
      </c>
      <c r="DE544" s="276">
        <v>14.621</v>
      </c>
      <c r="DF544" s="276">
        <v>13.1434</v>
      </c>
      <c r="DG544" s="276">
        <v>0.76119999999999999</v>
      </c>
      <c r="DH544" s="276" t="s">
        <v>135</v>
      </c>
      <c r="DI544" s="276" t="s">
        <v>135</v>
      </c>
      <c r="DJ544" s="276" t="s">
        <v>135</v>
      </c>
      <c r="DK544" s="276">
        <v>46.933</v>
      </c>
      <c r="DL544" s="276" t="s">
        <v>135</v>
      </c>
      <c r="DM544" s="276">
        <v>8.9778000000000002</v>
      </c>
      <c r="DN544" s="276" t="s">
        <v>135</v>
      </c>
      <c r="DO544" s="276">
        <v>10.034800000000001</v>
      </c>
      <c r="DP544" s="276">
        <v>15.4351</v>
      </c>
      <c r="DQ544" s="276" t="s">
        <v>135</v>
      </c>
      <c r="DR544" s="276" t="s">
        <v>135</v>
      </c>
      <c r="DS544" s="276">
        <v>17.1096</v>
      </c>
      <c r="DT544" s="276" t="s">
        <v>135</v>
      </c>
      <c r="DU544" s="276" t="s">
        <v>135</v>
      </c>
      <c r="DV544" s="276">
        <v>9.5747</v>
      </c>
      <c r="DW544" s="276">
        <v>1.7072000000000001</v>
      </c>
      <c r="DX544" s="276" t="s">
        <v>135</v>
      </c>
      <c r="DY544" s="276">
        <v>2.9215</v>
      </c>
      <c r="DZ544" s="276" t="s">
        <v>135</v>
      </c>
      <c r="EA544" s="276" t="s">
        <v>135</v>
      </c>
      <c r="EB544" s="276" t="s">
        <v>135</v>
      </c>
      <c r="EC544" s="276" t="s">
        <v>135</v>
      </c>
      <c r="ED544" s="276">
        <v>2.1751999999999998</v>
      </c>
      <c r="EE544" s="276">
        <v>18.719799999999999</v>
      </c>
      <c r="EF544" s="276" t="s">
        <v>135</v>
      </c>
      <c r="EG544" s="276" t="s">
        <v>135</v>
      </c>
      <c r="EH544" s="276" t="s">
        <v>135</v>
      </c>
      <c r="EI544" s="276" t="s">
        <v>135</v>
      </c>
      <c r="EJ544" s="276" t="s">
        <v>135</v>
      </c>
      <c r="EK544" s="276">
        <v>3.5979000000000001</v>
      </c>
      <c r="EL544" s="276">
        <v>1.4121999999999999</v>
      </c>
      <c r="EM544" s="276" t="s">
        <v>135</v>
      </c>
      <c r="EN544" s="276">
        <v>1.8448</v>
      </c>
      <c r="EO544" s="276">
        <v>86.3733</v>
      </c>
      <c r="EP544" s="276" t="s">
        <v>6977</v>
      </c>
      <c r="EQ544" s="276" t="s">
        <v>6977</v>
      </c>
      <c r="ER544" s="276" t="s">
        <v>6977</v>
      </c>
      <c r="ES544" s="276" t="s">
        <v>6977</v>
      </c>
      <c r="ET544" s="276" t="s">
        <v>6977</v>
      </c>
      <c r="EU544" s="276" t="s">
        <v>6977</v>
      </c>
      <c r="EV544" s="276" t="s">
        <v>6977</v>
      </c>
      <c r="EW544" s="276" t="s">
        <v>6977</v>
      </c>
      <c r="EX544" s="276" t="s">
        <v>6977</v>
      </c>
      <c r="EY544" s="276" t="s">
        <v>6977</v>
      </c>
      <c r="EZ544" s="276" t="s">
        <v>6977</v>
      </c>
      <c r="FA544" s="276" t="s">
        <v>6977</v>
      </c>
      <c r="FB544" s="276" t="s">
        <v>6977</v>
      </c>
      <c r="FC544" s="276" t="s">
        <v>6977</v>
      </c>
      <c r="FD544" s="276" t="s">
        <v>6977</v>
      </c>
      <c r="FE544" s="276" t="s">
        <v>6977</v>
      </c>
      <c r="FF544" s="276" t="s">
        <v>6977</v>
      </c>
      <c r="FG544" s="276" t="s">
        <v>6977</v>
      </c>
      <c r="FH544" s="276" t="s">
        <v>6977</v>
      </c>
      <c r="FI544" s="276" t="s">
        <v>6977</v>
      </c>
      <c r="FJ544" s="276" t="s">
        <v>6977</v>
      </c>
      <c r="FK544" s="276" t="s">
        <v>6977</v>
      </c>
      <c r="FL544" s="276" t="s">
        <v>6977</v>
      </c>
      <c r="FM544" s="276" t="s">
        <v>6977</v>
      </c>
      <c r="FN544" s="276" t="s">
        <v>6977</v>
      </c>
      <c r="FO544" s="276" t="s">
        <v>6977</v>
      </c>
      <c r="FP544" s="276" t="s">
        <v>6977</v>
      </c>
      <c r="FQ544" s="276" t="s">
        <v>6977</v>
      </c>
      <c r="FR544" s="276" t="s">
        <v>6977</v>
      </c>
      <c r="FS544" s="276" t="s">
        <v>6977</v>
      </c>
      <c r="FT544" s="276" t="s">
        <v>6977</v>
      </c>
      <c r="FU544" s="276" t="s">
        <v>6977</v>
      </c>
      <c r="FV544" s="276" t="s">
        <v>6977</v>
      </c>
      <c r="FW544" s="276" t="s">
        <v>6977</v>
      </c>
      <c r="FX544" s="276" t="s">
        <v>6977</v>
      </c>
      <c r="FY544" s="276" t="s">
        <v>6977</v>
      </c>
      <c r="FZ544" s="276" t="s">
        <v>6977</v>
      </c>
      <c r="GA544" s="276" t="s">
        <v>6977</v>
      </c>
      <c r="GB544" s="276" t="s">
        <v>6977</v>
      </c>
      <c r="GC544" s="276" t="s">
        <v>6977</v>
      </c>
      <c r="GD544" s="276" t="s">
        <v>6977</v>
      </c>
      <c r="GE544" s="276" t="s">
        <v>6977</v>
      </c>
      <c r="GF544" s="276" t="s">
        <v>6977</v>
      </c>
      <c r="GG544" s="276" t="s">
        <v>6977</v>
      </c>
      <c r="GH544" s="276" t="s">
        <v>6977</v>
      </c>
      <c r="GI544" s="276" t="s">
        <v>6977</v>
      </c>
      <c r="GJ544" s="276" t="s">
        <v>6977</v>
      </c>
      <c r="GK544" s="276" t="s">
        <v>6977</v>
      </c>
      <c r="GL544" s="276" t="s">
        <v>6977</v>
      </c>
      <c r="GM544" s="276" t="s">
        <v>6977</v>
      </c>
      <c r="GN544" s="276" t="s">
        <v>6977</v>
      </c>
      <c r="GO544" s="276" t="s">
        <v>6977</v>
      </c>
      <c r="GP544" s="276" t="s">
        <v>6977</v>
      </c>
      <c r="GQ544" s="276" t="s">
        <v>6977</v>
      </c>
      <c r="GR544" s="276" t="s">
        <v>6977</v>
      </c>
      <c r="GS544" s="276" t="s">
        <v>6977</v>
      </c>
      <c r="GT544" s="276" t="s">
        <v>6977</v>
      </c>
      <c r="GU544" s="276" t="s">
        <v>6977</v>
      </c>
      <c r="GV544" s="276" t="s">
        <v>6977</v>
      </c>
      <c r="GW544" s="276" t="s">
        <v>6977</v>
      </c>
      <c r="GX544" s="276" t="s">
        <v>6977</v>
      </c>
      <c r="GY544" s="276" t="s">
        <v>6977</v>
      </c>
      <c r="GZ544" s="276" t="s">
        <v>6977</v>
      </c>
      <c r="HA544" s="276" t="s">
        <v>6977</v>
      </c>
      <c r="HB544" s="276" t="s">
        <v>6977</v>
      </c>
      <c r="HC544" s="276" t="s">
        <v>6977</v>
      </c>
      <c r="HD544" s="276" t="s">
        <v>6977</v>
      </c>
      <c r="HE544" s="276" t="s">
        <v>6977</v>
      </c>
      <c r="HF544" s="276" t="s">
        <v>6977</v>
      </c>
      <c r="HG544" s="276" t="s">
        <v>6977</v>
      </c>
      <c r="HH544" s="276" t="s">
        <v>6977</v>
      </c>
      <c r="HI544" s="276" t="s">
        <v>6977</v>
      </c>
      <c r="HJ544" s="276" t="s">
        <v>6977</v>
      </c>
      <c r="HK544" s="276" t="s">
        <v>6977</v>
      </c>
      <c r="HL544" s="276" t="s">
        <v>6977</v>
      </c>
      <c r="HM544" s="276" t="s">
        <v>6977</v>
      </c>
      <c r="HN544" s="276" t="s">
        <v>6977</v>
      </c>
      <c r="HO544" s="276" t="s">
        <v>6977</v>
      </c>
      <c r="HP544" s="276" t="s">
        <v>6977</v>
      </c>
      <c r="HQ544" s="276" t="s">
        <v>6977</v>
      </c>
    </row>
    <row r="545" spans="3:225">
      <c r="C545" s="229"/>
      <c r="E545" s="229" t="s">
        <v>7216</v>
      </c>
      <c r="F545" s="235" t="s">
        <v>7327</v>
      </c>
      <c r="G545" s="260" t="s">
        <v>7206</v>
      </c>
      <c r="H545" s="261" t="s">
        <v>7213</v>
      </c>
      <c r="I545" s="276">
        <v>3.6985999999999999</v>
      </c>
      <c r="J545" s="276">
        <v>7.1513999999999998</v>
      </c>
      <c r="K545" s="276">
        <v>1.3502000000000001</v>
      </c>
      <c r="L545" s="276" t="s">
        <v>135</v>
      </c>
      <c r="M545" s="276" t="s">
        <v>135</v>
      </c>
      <c r="N545" s="276">
        <v>4.9467999999999996</v>
      </c>
      <c r="O545" s="276">
        <v>4.6726000000000001</v>
      </c>
      <c r="P545" s="276">
        <v>9.8742999999999999</v>
      </c>
      <c r="Q545" s="276">
        <v>5.2214999999999998</v>
      </c>
      <c r="R545" s="276">
        <v>3.4137</v>
      </c>
      <c r="S545" s="276">
        <v>4.6509</v>
      </c>
      <c r="T545" s="276">
        <v>5.6862000000000004</v>
      </c>
      <c r="U545" s="276">
        <v>5.5376000000000003</v>
      </c>
      <c r="V545" s="276" t="s">
        <v>135</v>
      </c>
      <c r="W545" s="276">
        <v>1.3836999999999999</v>
      </c>
      <c r="X545" s="276">
        <v>6.7045000000000003</v>
      </c>
      <c r="Y545" s="276">
        <v>3.1659000000000002</v>
      </c>
      <c r="Z545" s="276" t="s">
        <v>135</v>
      </c>
      <c r="AA545" s="276">
        <v>15.2339</v>
      </c>
      <c r="AB545" s="276" t="s">
        <v>135</v>
      </c>
      <c r="AC545" s="276">
        <v>0.64019999999999999</v>
      </c>
      <c r="AD545" s="276" t="s">
        <v>135</v>
      </c>
      <c r="AE545" s="276">
        <v>1.6545000000000001</v>
      </c>
      <c r="AF545" s="276">
        <v>6.2492999999999999</v>
      </c>
      <c r="AG545" s="276">
        <v>2.8376000000000001</v>
      </c>
      <c r="AH545" s="276" t="s">
        <v>135</v>
      </c>
      <c r="AI545" s="276">
        <v>103.4395</v>
      </c>
      <c r="AJ545" s="276">
        <v>3.1707000000000001</v>
      </c>
      <c r="AK545" s="276">
        <v>1.6695</v>
      </c>
      <c r="AL545" s="276">
        <v>1.5354000000000001</v>
      </c>
      <c r="AM545" s="276">
        <v>4.0903</v>
      </c>
      <c r="AN545" s="276">
        <v>21.303999999999998</v>
      </c>
      <c r="AO545" s="276">
        <v>0.90820000000000001</v>
      </c>
      <c r="AP545" s="276" t="s">
        <v>135</v>
      </c>
      <c r="AQ545" s="276">
        <v>7.9322999999999997</v>
      </c>
      <c r="AR545" s="276">
        <v>6.4427000000000003</v>
      </c>
      <c r="AS545" s="276" t="s">
        <v>135</v>
      </c>
      <c r="AT545" s="276">
        <v>1.514</v>
      </c>
      <c r="AU545" s="276">
        <v>12.3157</v>
      </c>
      <c r="AV545" s="276" t="s">
        <v>135</v>
      </c>
      <c r="AW545" s="276">
        <v>102.9234</v>
      </c>
      <c r="AX545" s="276" t="s">
        <v>135</v>
      </c>
      <c r="AY545" s="276">
        <v>16.680700000000002</v>
      </c>
      <c r="AZ545" s="276">
        <v>5.6985000000000001</v>
      </c>
      <c r="BA545" s="276" t="s">
        <v>135</v>
      </c>
      <c r="BB545" s="276">
        <v>3.7397</v>
      </c>
      <c r="BC545" s="276" t="s">
        <v>135</v>
      </c>
      <c r="BD545" s="276" t="s">
        <v>135</v>
      </c>
      <c r="BE545" s="276">
        <v>5.1601999999999997</v>
      </c>
      <c r="BF545" s="276" t="s">
        <v>135</v>
      </c>
      <c r="BG545" s="276">
        <v>5.5460000000000003</v>
      </c>
      <c r="BH545" s="276" t="s">
        <v>135</v>
      </c>
      <c r="BI545" s="276">
        <v>3.8066</v>
      </c>
      <c r="BJ545" s="276" t="s">
        <v>135</v>
      </c>
      <c r="BK545" s="276">
        <v>0.87990000000000002</v>
      </c>
      <c r="BL545" s="276">
        <v>3.3974000000000002</v>
      </c>
      <c r="BM545" s="276">
        <v>12.518599999999999</v>
      </c>
      <c r="BN545" s="276">
        <v>1.1431</v>
      </c>
      <c r="BO545" s="276">
        <v>0.78390000000000004</v>
      </c>
      <c r="BP545" s="276">
        <v>6.8571999999999997</v>
      </c>
      <c r="BQ545" s="276">
        <v>1.8742999999999999</v>
      </c>
      <c r="BR545" s="276">
        <v>3.9422999999999999</v>
      </c>
      <c r="BS545" s="276">
        <v>9.2788000000000004</v>
      </c>
      <c r="BT545" s="276">
        <v>0.70040000000000002</v>
      </c>
      <c r="BU545" s="276">
        <v>4.4641999999999999</v>
      </c>
      <c r="BV545" s="276">
        <v>5.9633000000000003</v>
      </c>
      <c r="BW545" s="276">
        <v>21.986899999999999</v>
      </c>
      <c r="BX545" s="276" t="s">
        <v>135</v>
      </c>
      <c r="BY545" s="276" t="s">
        <v>135</v>
      </c>
      <c r="BZ545" s="276" t="s">
        <v>135</v>
      </c>
      <c r="CA545" s="276" t="s">
        <v>135</v>
      </c>
      <c r="CB545" s="276" t="s">
        <v>135</v>
      </c>
      <c r="CC545" s="276">
        <v>17.1126</v>
      </c>
      <c r="CD545" s="276">
        <v>5.7130999999999998</v>
      </c>
      <c r="CE545" s="276" t="s">
        <v>135</v>
      </c>
      <c r="CF545" s="276" t="s">
        <v>135</v>
      </c>
      <c r="CG545" s="276">
        <v>4.1668000000000003</v>
      </c>
      <c r="CH545" s="276">
        <v>12.8277</v>
      </c>
      <c r="CI545" s="276">
        <v>16.9985</v>
      </c>
      <c r="CJ545" s="276">
        <v>0.72409999999999997</v>
      </c>
      <c r="CK545" s="276" t="s">
        <v>135</v>
      </c>
      <c r="CL545" s="276">
        <v>1.724</v>
      </c>
      <c r="CM545" s="276" t="s">
        <v>135</v>
      </c>
      <c r="CN545" s="276">
        <v>4.0199999999999996</v>
      </c>
      <c r="CO545" s="276">
        <v>2.5594000000000001</v>
      </c>
      <c r="CP545" s="276">
        <v>2.6137000000000001</v>
      </c>
      <c r="CQ545" s="276" t="s">
        <v>135</v>
      </c>
      <c r="CR545" s="276" t="s">
        <v>135</v>
      </c>
      <c r="CS545" s="276">
        <v>16.517700000000001</v>
      </c>
      <c r="CT545" s="276">
        <v>5.7720000000000002</v>
      </c>
      <c r="CU545" s="276" t="s">
        <v>135</v>
      </c>
      <c r="CV545" s="276" t="s">
        <v>135</v>
      </c>
      <c r="CW545" s="276">
        <v>1.0859000000000001</v>
      </c>
      <c r="CX545" s="276">
        <v>3.3151999999999999</v>
      </c>
      <c r="CY545" s="276">
        <v>4.5670999999999999</v>
      </c>
      <c r="CZ545" s="276">
        <v>215014.07</v>
      </c>
      <c r="DA545" s="276">
        <v>1.3161</v>
      </c>
      <c r="DB545" s="276">
        <v>12.2478</v>
      </c>
      <c r="DC545" s="276" t="s">
        <v>135</v>
      </c>
      <c r="DD545" s="276">
        <v>9.7090999999999994</v>
      </c>
      <c r="DE545" s="276">
        <v>8.2333999999999996</v>
      </c>
      <c r="DF545" s="276">
        <v>5.9259000000000004</v>
      </c>
      <c r="DG545" s="276">
        <v>0.60640000000000005</v>
      </c>
      <c r="DH545" s="276">
        <v>43.478400000000001</v>
      </c>
      <c r="DI545" s="276" t="s">
        <v>135</v>
      </c>
      <c r="DJ545" s="276" t="s">
        <v>135</v>
      </c>
      <c r="DK545" s="276" t="s">
        <v>135</v>
      </c>
      <c r="DL545" s="276" t="s">
        <v>135</v>
      </c>
      <c r="DM545" s="276">
        <v>9.4815000000000005</v>
      </c>
      <c r="DN545" s="276" t="s">
        <v>135</v>
      </c>
      <c r="DO545" s="276">
        <v>6.9869000000000003</v>
      </c>
      <c r="DP545" s="276">
        <v>9.2329000000000008</v>
      </c>
      <c r="DQ545" s="276" t="s">
        <v>135</v>
      </c>
      <c r="DR545" s="276" t="s">
        <v>135</v>
      </c>
      <c r="DS545" s="276">
        <v>7.4522000000000004</v>
      </c>
      <c r="DT545" s="276" t="s">
        <v>135</v>
      </c>
      <c r="DU545" s="276" t="s">
        <v>135</v>
      </c>
      <c r="DV545" s="276">
        <v>34.922899999999998</v>
      </c>
      <c r="DW545" s="276">
        <v>2.4228000000000001</v>
      </c>
      <c r="DX545" s="276" t="s">
        <v>135</v>
      </c>
      <c r="DY545" s="276">
        <v>1.9151</v>
      </c>
      <c r="DZ545" s="276">
        <v>12.1875</v>
      </c>
      <c r="EA545" s="276" t="s">
        <v>135</v>
      </c>
      <c r="EB545" s="276" t="s">
        <v>135</v>
      </c>
      <c r="EC545" s="276" t="s">
        <v>135</v>
      </c>
      <c r="ED545" s="276">
        <v>2.0470000000000002</v>
      </c>
      <c r="EE545" s="276">
        <v>11.213100000000001</v>
      </c>
      <c r="EF545" s="276">
        <v>58.398800000000001</v>
      </c>
      <c r="EG545" s="276" t="s">
        <v>135</v>
      </c>
      <c r="EH545" s="276">
        <v>1.6895</v>
      </c>
      <c r="EI545" s="276" t="s">
        <v>135</v>
      </c>
      <c r="EJ545" s="276" t="s">
        <v>135</v>
      </c>
      <c r="EK545" s="276">
        <v>3.5914000000000001</v>
      </c>
      <c r="EL545" s="276">
        <v>1.2087000000000001</v>
      </c>
      <c r="EM545" s="276" t="s">
        <v>135</v>
      </c>
      <c r="EN545" s="276">
        <v>1.4974000000000001</v>
      </c>
      <c r="EO545" s="276" t="s">
        <v>135</v>
      </c>
      <c r="EP545" s="276" t="s">
        <v>6977</v>
      </c>
      <c r="EQ545" s="276" t="s">
        <v>6977</v>
      </c>
      <c r="ER545" s="276" t="s">
        <v>6977</v>
      </c>
      <c r="ES545" s="276" t="s">
        <v>6977</v>
      </c>
      <c r="ET545" s="276" t="s">
        <v>6977</v>
      </c>
      <c r="EU545" s="276" t="s">
        <v>6977</v>
      </c>
      <c r="EV545" s="276" t="s">
        <v>6977</v>
      </c>
      <c r="EW545" s="276" t="s">
        <v>6977</v>
      </c>
      <c r="EX545" s="276" t="s">
        <v>6977</v>
      </c>
      <c r="EY545" s="276" t="s">
        <v>6977</v>
      </c>
      <c r="EZ545" s="276" t="s">
        <v>6977</v>
      </c>
      <c r="FA545" s="276" t="s">
        <v>6977</v>
      </c>
      <c r="FB545" s="276" t="s">
        <v>6977</v>
      </c>
      <c r="FC545" s="276" t="s">
        <v>6977</v>
      </c>
      <c r="FD545" s="276" t="s">
        <v>6977</v>
      </c>
      <c r="FE545" s="276" t="s">
        <v>6977</v>
      </c>
      <c r="FF545" s="276" t="s">
        <v>6977</v>
      </c>
      <c r="FG545" s="276" t="s">
        <v>6977</v>
      </c>
      <c r="FH545" s="276" t="s">
        <v>6977</v>
      </c>
      <c r="FI545" s="276" t="s">
        <v>6977</v>
      </c>
      <c r="FJ545" s="276" t="s">
        <v>6977</v>
      </c>
      <c r="FK545" s="276" t="s">
        <v>6977</v>
      </c>
      <c r="FL545" s="276" t="s">
        <v>6977</v>
      </c>
      <c r="FM545" s="276" t="s">
        <v>6977</v>
      </c>
      <c r="FN545" s="276" t="s">
        <v>6977</v>
      </c>
      <c r="FO545" s="276" t="s">
        <v>6977</v>
      </c>
      <c r="FP545" s="276" t="s">
        <v>6977</v>
      </c>
      <c r="FQ545" s="276" t="s">
        <v>6977</v>
      </c>
      <c r="FR545" s="276" t="s">
        <v>6977</v>
      </c>
      <c r="FS545" s="276" t="s">
        <v>6977</v>
      </c>
      <c r="FT545" s="276" t="s">
        <v>6977</v>
      </c>
      <c r="FU545" s="276" t="s">
        <v>6977</v>
      </c>
      <c r="FV545" s="276" t="s">
        <v>6977</v>
      </c>
      <c r="FW545" s="276" t="s">
        <v>6977</v>
      </c>
      <c r="FX545" s="276" t="s">
        <v>6977</v>
      </c>
      <c r="FY545" s="276" t="s">
        <v>6977</v>
      </c>
      <c r="FZ545" s="276" t="s">
        <v>6977</v>
      </c>
      <c r="GA545" s="276" t="s">
        <v>6977</v>
      </c>
      <c r="GB545" s="276" t="s">
        <v>6977</v>
      </c>
      <c r="GC545" s="276" t="s">
        <v>6977</v>
      </c>
      <c r="GD545" s="276" t="s">
        <v>6977</v>
      </c>
      <c r="GE545" s="276" t="s">
        <v>6977</v>
      </c>
      <c r="GF545" s="276" t="s">
        <v>6977</v>
      </c>
      <c r="GG545" s="276" t="s">
        <v>6977</v>
      </c>
      <c r="GH545" s="276" t="s">
        <v>6977</v>
      </c>
      <c r="GI545" s="276" t="s">
        <v>6977</v>
      </c>
      <c r="GJ545" s="276" t="s">
        <v>6977</v>
      </c>
      <c r="GK545" s="276" t="s">
        <v>6977</v>
      </c>
      <c r="GL545" s="276" t="s">
        <v>6977</v>
      </c>
      <c r="GM545" s="276" t="s">
        <v>6977</v>
      </c>
      <c r="GN545" s="276" t="s">
        <v>6977</v>
      </c>
      <c r="GO545" s="276" t="s">
        <v>6977</v>
      </c>
      <c r="GP545" s="276" t="s">
        <v>6977</v>
      </c>
      <c r="GQ545" s="276" t="s">
        <v>6977</v>
      </c>
      <c r="GR545" s="276" t="s">
        <v>6977</v>
      </c>
      <c r="GS545" s="276" t="s">
        <v>6977</v>
      </c>
      <c r="GT545" s="276" t="s">
        <v>6977</v>
      </c>
      <c r="GU545" s="276" t="s">
        <v>6977</v>
      </c>
      <c r="GV545" s="276" t="s">
        <v>6977</v>
      </c>
      <c r="GW545" s="276" t="s">
        <v>6977</v>
      </c>
      <c r="GX545" s="276" t="s">
        <v>6977</v>
      </c>
      <c r="GY545" s="276" t="s">
        <v>6977</v>
      </c>
      <c r="GZ545" s="276" t="s">
        <v>6977</v>
      </c>
      <c r="HA545" s="276" t="s">
        <v>6977</v>
      </c>
      <c r="HB545" s="276" t="s">
        <v>6977</v>
      </c>
      <c r="HC545" s="276" t="s">
        <v>6977</v>
      </c>
      <c r="HD545" s="276" t="s">
        <v>6977</v>
      </c>
      <c r="HE545" s="276" t="s">
        <v>6977</v>
      </c>
      <c r="HF545" s="276" t="s">
        <v>6977</v>
      </c>
      <c r="HG545" s="276" t="s">
        <v>6977</v>
      </c>
      <c r="HH545" s="276" t="s">
        <v>6977</v>
      </c>
      <c r="HI545" s="276" t="s">
        <v>6977</v>
      </c>
      <c r="HJ545" s="276" t="s">
        <v>6977</v>
      </c>
      <c r="HK545" s="276" t="s">
        <v>6977</v>
      </c>
      <c r="HL545" s="276" t="s">
        <v>6977</v>
      </c>
      <c r="HM545" s="276" t="s">
        <v>6977</v>
      </c>
      <c r="HN545" s="276" t="s">
        <v>6977</v>
      </c>
      <c r="HO545" s="276" t="s">
        <v>6977</v>
      </c>
      <c r="HP545" s="276" t="s">
        <v>6977</v>
      </c>
      <c r="HQ545" s="276" t="s">
        <v>6977</v>
      </c>
    </row>
    <row r="546" spans="3:225">
      <c r="C546" s="229"/>
      <c r="E546" t="s">
        <v>7217</v>
      </c>
      <c r="F546" s="235" t="s">
        <v>7327</v>
      </c>
      <c r="G546" s="260" t="s">
        <v>7206</v>
      </c>
      <c r="H546" s="261" t="s">
        <v>7213</v>
      </c>
      <c r="I546" s="276">
        <v>5.0145</v>
      </c>
      <c r="J546" s="276">
        <v>7.5244999999999997</v>
      </c>
      <c r="K546" s="276">
        <v>1.5649999999999999</v>
      </c>
      <c r="L546" s="276" t="s">
        <v>135</v>
      </c>
      <c r="M546" s="276" t="s">
        <v>135</v>
      </c>
      <c r="N546" s="276">
        <v>4.9923000000000002</v>
      </c>
      <c r="O546" s="276">
        <v>5.1692999999999998</v>
      </c>
      <c r="P546" s="276">
        <v>36.734400000000001</v>
      </c>
      <c r="Q546" s="276">
        <v>5.8103999999999996</v>
      </c>
      <c r="R546" s="276">
        <v>2.8635999999999999</v>
      </c>
      <c r="S546" s="276">
        <v>4.4607000000000001</v>
      </c>
      <c r="T546" s="276">
        <v>4.0294999999999996</v>
      </c>
      <c r="U546" s="276">
        <v>8.8064</v>
      </c>
      <c r="V546" s="276" t="s">
        <v>135</v>
      </c>
      <c r="W546" s="276">
        <v>1.9790000000000001</v>
      </c>
      <c r="X546" s="276">
        <v>7.7195999999999998</v>
      </c>
      <c r="Y546" s="276">
        <v>2.7035999999999998</v>
      </c>
      <c r="Z546" s="276" t="s">
        <v>135</v>
      </c>
      <c r="AA546" s="276">
        <v>13.3193</v>
      </c>
      <c r="AB546" s="276" t="s">
        <v>135</v>
      </c>
      <c r="AC546" s="276">
        <v>0.7177</v>
      </c>
      <c r="AD546" s="276" t="s">
        <v>135</v>
      </c>
      <c r="AE546" s="276">
        <v>1.7538</v>
      </c>
      <c r="AF546" s="276">
        <v>5.7038000000000002</v>
      </c>
      <c r="AG546" s="276" t="s">
        <v>135</v>
      </c>
      <c r="AH546" s="276" t="s">
        <v>135</v>
      </c>
      <c r="AI546" s="276">
        <v>15.954000000000001</v>
      </c>
      <c r="AJ546" s="276">
        <v>3.4123000000000001</v>
      </c>
      <c r="AK546" s="276">
        <v>1.7122999999999999</v>
      </c>
      <c r="AL546" s="276">
        <v>1.4613</v>
      </c>
      <c r="AM546" s="276">
        <v>4.9366000000000003</v>
      </c>
      <c r="AN546" s="276">
        <v>20.0977</v>
      </c>
      <c r="AO546" s="276">
        <v>0.93230000000000002</v>
      </c>
      <c r="AP546" s="276" t="s">
        <v>135</v>
      </c>
      <c r="AQ546" s="276">
        <v>8.3543000000000003</v>
      </c>
      <c r="AR546" s="276">
        <v>8.6425000000000001</v>
      </c>
      <c r="AS546" s="276" t="s">
        <v>135</v>
      </c>
      <c r="AT546" s="276">
        <v>1.4268000000000001</v>
      </c>
      <c r="AU546" s="276">
        <v>10.8443</v>
      </c>
      <c r="AV546" s="276" t="s">
        <v>135</v>
      </c>
      <c r="AW546" s="276">
        <v>103.9105</v>
      </c>
      <c r="AX546" s="276" t="s">
        <v>135</v>
      </c>
      <c r="AY546" s="276">
        <v>16.8569</v>
      </c>
      <c r="AZ546" s="276">
        <v>6.6199000000000003</v>
      </c>
      <c r="BA546" s="276" t="s">
        <v>135</v>
      </c>
      <c r="BB546" s="276">
        <v>5.3331999999999997</v>
      </c>
      <c r="BC546" s="276" t="s">
        <v>135</v>
      </c>
      <c r="BD546" s="276" t="s">
        <v>135</v>
      </c>
      <c r="BE546" s="276">
        <v>5.7572000000000001</v>
      </c>
      <c r="BF546" s="276" t="s">
        <v>135</v>
      </c>
      <c r="BG546" s="276">
        <v>5.6467000000000001</v>
      </c>
      <c r="BH546" s="276" t="s">
        <v>135</v>
      </c>
      <c r="BI546" s="276">
        <v>3.5253999999999999</v>
      </c>
      <c r="BJ546" s="276" t="s">
        <v>135</v>
      </c>
      <c r="BK546" s="276">
        <v>0.9667</v>
      </c>
      <c r="BL546" s="276">
        <v>3.1865999999999999</v>
      </c>
      <c r="BM546" s="276">
        <v>10.588799999999999</v>
      </c>
      <c r="BN546" s="276">
        <v>1.3391999999999999</v>
      </c>
      <c r="BO546" s="276">
        <v>0.83020000000000005</v>
      </c>
      <c r="BP546" s="276">
        <v>6.8658999999999999</v>
      </c>
      <c r="BQ546" s="276">
        <v>2.1080999999999999</v>
      </c>
      <c r="BR546" s="276">
        <v>4.7649999999999997</v>
      </c>
      <c r="BS546" s="276">
        <v>8.4004999999999992</v>
      </c>
      <c r="BT546" s="276">
        <v>1.2814999999999999</v>
      </c>
      <c r="BU546" s="276">
        <v>5.2561999999999998</v>
      </c>
      <c r="BV546" s="276">
        <v>6.5698999999999996</v>
      </c>
      <c r="BW546" s="276">
        <v>25.6496</v>
      </c>
      <c r="BX546" s="276" t="s">
        <v>135</v>
      </c>
      <c r="BY546" s="276" t="s">
        <v>135</v>
      </c>
      <c r="BZ546" s="276" t="s">
        <v>135</v>
      </c>
      <c r="CA546" s="276" t="s">
        <v>135</v>
      </c>
      <c r="CB546" s="276" t="s">
        <v>135</v>
      </c>
      <c r="CC546" s="276">
        <v>12.7446</v>
      </c>
      <c r="CD546" s="276">
        <v>4.5454999999999997</v>
      </c>
      <c r="CE546" s="276" t="s">
        <v>135</v>
      </c>
      <c r="CF546" s="276" t="s">
        <v>135</v>
      </c>
      <c r="CG546" s="276">
        <v>4.6619999999999999</v>
      </c>
      <c r="CH546" s="276">
        <v>14.112</v>
      </c>
      <c r="CI546" s="276">
        <v>17.078800000000001</v>
      </c>
      <c r="CJ546" s="276">
        <v>3.5286</v>
      </c>
      <c r="CK546" s="276" t="s">
        <v>135</v>
      </c>
      <c r="CL546" s="276">
        <v>1.9056999999999999</v>
      </c>
      <c r="CM546" s="276" t="s">
        <v>135</v>
      </c>
      <c r="CN546" s="276">
        <v>6.2226999999999997</v>
      </c>
      <c r="CO546" s="276">
        <v>1.3893</v>
      </c>
      <c r="CP546" s="276">
        <v>2.3342999999999998</v>
      </c>
      <c r="CQ546" s="276" t="s">
        <v>135</v>
      </c>
      <c r="CR546" s="276" t="s">
        <v>135</v>
      </c>
      <c r="CS546" s="276">
        <v>15.332699999999999</v>
      </c>
      <c r="CT546" s="276">
        <v>8.4907000000000004</v>
      </c>
      <c r="CU546" s="276" t="s">
        <v>135</v>
      </c>
      <c r="CV546" s="276" t="s">
        <v>135</v>
      </c>
      <c r="CW546" s="276">
        <v>1.1016999999999999</v>
      </c>
      <c r="CX546" s="276">
        <v>3.6987000000000001</v>
      </c>
      <c r="CY546" s="276">
        <v>5.5609999999999999</v>
      </c>
      <c r="CZ546" s="276" t="s">
        <v>135</v>
      </c>
      <c r="DA546" s="276">
        <v>1.5537000000000001</v>
      </c>
      <c r="DB546" s="276">
        <v>14.381500000000001</v>
      </c>
      <c r="DC546" s="276" t="s">
        <v>135</v>
      </c>
      <c r="DD546" s="276">
        <v>11.963800000000001</v>
      </c>
      <c r="DE546" s="276">
        <v>6.3945999999999996</v>
      </c>
      <c r="DF546" s="276">
        <v>7.5266000000000002</v>
      </c>
      <c r="DG546" s="276">
        <v>0.86560000000000004</v>
      </c>
      <c r="DH546" s="276">
        <v>27.054099999999998</v>
      </c>
      <c r="DI546" s="276" t="s">
        <v>135</v>
      </c>
      <c r="DJ546" s="276" t="s">
        <v>135</v>
      </c>
      <c r="DK546" s="276" t="s">
        <v>135</v>
      </c>
      <c r="DL546" s="276" t="s">
        <v>135</v>
      </c>
      <c r="DM546" s="276">
        <v>8.8497000000000003</v>
      </c>
      <c r="DN546" s="276" t="s">
        <v>135</v>
      </c>
      <c r="DO546" s="276">
        <v>6.8720999999999997</v>
      </c>
      <c r="DP546" s="276">
        <v>10.906599999999999</v>
      </c>
      <c r="DQ546" s="276" t="s">
        <v>135</v>
      </c>
      <c r="DR546" s="276" t="s">
        <v>135</v>
      </c>
      <c r="DS546" s="276">
        <v>9.1191999999999993</v>
      </c>
      <c r="DT546" s="276" t="s">
        <v>135</v>
      </c>
      <c r="DU546" s="276" t="s">
        <v>135</v>
      </c>
      <c r="DV546" s="276">
        <v>36.520699999999998</v>
      </c>
      <c r="DW546" s="276">
        <v>2.4174000000000002</v>
      </c>
      <c r="DX546" s="276" t="s">
        <v>135</v>
      </c>
      <c r="DY546" s="276">
        <v>2.2149999999999999</v>
      </c>
      <c r="DZ546" s="276">
        <v>9.2754999999999992</v>
      </c>
      <c r="EA546" s="276" t="s">
        <v>135</v>
      </c>
      <c r="EB546" s="276" t="s">
        <v>135</v>
      </c>
      <c r="EC546" s="276" t="s">
        <v>135</v>
      </c>
      <c r="ED546" s="276">
        <v>2.2522000000000002</v>
      </c>
      <c r="EE546" s="276">
        <v>13.4657</v>
      </c>
      <c r="EF546" s="276">
        <v>75.110600000000005</v>
      </c>
      <c r="EG546" s="276" t="s">
        <v>135</v>
      </c>
      <c r="EH546" s="276">
        <v>2.3117999999999999</v>
      </c>
      <c r="EI546" s="276" t="s">
        <v>135</v>
      </c>
      <c r="EJ546" s="276" t="s">
        <v>135</v>
      </c>
      <c r="EK546" s="276">
        <v>4.9162999999999997</v>
      </c>
      <c r="EL546" s="276">
        <v>1.2431000000000001</v>
      </c>
      <c r="EM546" s="276" t="s">
        <v>135</v>
      </c>
      <c r="EN546" s="276">
        <v>1.7178</v>
      </c>
      <c r="EO546" s="276" t="s">
        <v>135</v>
      </c>
      <c r="EP546" s="276" t="s">
        <v>6977</v>
      </c>
      <c r="EQ546" s="276" t="s">
        <v>6977</v>
      </c>
      <c r="ER546" s="276" t="s">
        <v>6977</v>
      </c>
      <c r="ES546" s="276" t="s">
        <v>6977</v>
      </c>
      <c r="ET546" s="276" t="s">
        <v>6977</v>
      </c>
      <c r="EU546" s="276" t="s">
        <v>6977</v>
      </c>
      <c r="EV546" s="276" t="s">
        <v>6977</v>
      </c>
      <c r="EW546" s="276" t="s">
        <v>6977</v>
      </c>
      <c r="EX546" s="276" t="s">
        <v>6977</v>
      </c>
      <c r="EY546" s="276" t="s">
        <v>6977</v>
      </c>
      <c r="EZ546" s="276" t="s">
        <v>6977</v>
      </c>
      <c r="FA546" s="276" t="s">
        <v>6977</v>
      </c>
      <c r="FB546" s="276" t="s">
        <v>6977</v>
      </c>
      <c r="FC546" s="276" t="s">
        <v>6977</v>
      </c>
      <c r="FD546" s="276" t="s">
        <v>6977</v>
      </c>
      <c r="FE546" s="276" t="s">
        <v>6977</v>
      </c>
      <c r="FF546" s="276" t="s">
        <v>6977</v>
      </c>
      <c r="FG546" s="276" t="s">
        <v>6977</v>
      </c>
      <c r="FH546" s="276" t="s">
        <v>6977</v>
      </c>
      <c r="FI546" s="276" t="s">
        <v>6977</v>
      </c>
      <c r="FJ546" s="276" t="s">
        <v>6977</v>
      </c>
      <c r="FK546" s="276" t="s">
        <v>6977</v>
      </c>
      <c r="FL546" s="276" t="s">
        <v>6977</v>
      </c>
      <c r="FM546" s="276" t="s">
        <v>6977</v>
      </c>
      <c r="FN546" s="276" t="s">
        <v>6977</v>
      </c>
      <c r="FO546" s="276" t="s">
        <v>6977</v>
      </c>
      <c r="FP546" s="276" t="s">
        <v>6977</v>
      </c>
      <c r="FQ546" s="276" t="s">
        <v>6977</v>
      </c>
      <c r="FR546" s="276" t="s">
        <v>6977</v>
      </c>
      <c r="FS546" s="276" t="s">
        <v>6977</v>
      </c>
      <c r="FT546" s="276" t="s">
        <v>6977</v>
      </c>
      <c r="FU546" s="276" t="s">
        <v>6977</v>
      </c>
      <c r="FV546" s="276" t="s">
        <v>6977</v>
      </c>
      <c r="FW546" s="276" t="s">
        <v>6977</v>
      </c>
      <c r="FX546" s="276" t="s">
        <v>6977</v>
      </c>
      <c r="FY546" s="276" t="s">
        <v>6977</v>
      </c>
      <c r="FZ546" s="276" t="s">
        <v>6977</v>
      </c>
      <c r="GA546" s="276" t="s">
        <v>6977</v>
      </c>
      <c r="GB546" s="276" t="s">
        <v>6977</v>
      </c>
      <c r="GC546" s="276" t="s">
        <v>6977</v>
      </c>
      <c r="GD546" s="276" t="s">
        <v>6977</v>
      </c>
      <c r="GE546" s="276" t="s">
        <v>6977</v>
      </c>
      <c r="GF546" s="276" t="s">
        <v>6977</v>
      </c>
      <c r="GG546" s="276" t="s">
        <v>6977</v>
      </c>
      <c r="GH546" s="276" t="s">
        <v>6977</v>
      </c>
      <c r="GI546" s="276" t="s">
        <v>6977</v>
      </c>
      <c r="GJ546" s="276" t="s">
        <v>6977</v>
      </c>
      <c r="GK546" s="276" t="s">
        <v>6977</v>
      </c>
      <c r="GL546" s="276" t="s">
        <v>6977</v>
      </c>
      <c r="GM546" s="276" t="s">
        <v>6977</v>
      </c>
      <c r="GN546" s="276" t="s">
        <v>6977</v>
      </c>
      <c r="GO546" s="276" t="s">
        <v>6977</v>
      </c>
      <c r="GP546" s="276" t="s">
        <v>6977</v>
      </c>
      <c r="GQ546" s="276" t="s">
        <v>6977</v>
      </c>
      <c r="GR546" s="276" t="s">
        <v>6977</v>
      </c>
      <c r="GS546" s="276" t="s">
        <v>6977</v>
      </c>
      <c r="GT546" s="276" t="s">
        <v>6977</v>
      </c>
      <c r="GU546" s="276" t="s">
        <v>6977</v>
      </c>
      <c r="GV546" s="276" t="s">
        <v>6977</v>
      </c>
      <c r="GW546" s="276" t="s">
        <v>6977</v>
      </c>
      <c r="GX546" s="276" t="s">
        <v>6977</v>
      </c>
      <c r="GY546" s="276" t="s">
        <v>6977</v>
      </c>
      <c r="GZ546" s="276" t="s">
        <v>6977</v>
      </c>
      <c r="HA546" s="276" t="s">
        <v>6977</v>
      </c>
      <c r="HB546" s="276" t="s">
        <v>6977</v>
      </c>
      <c r="HC546" s="276" t="s">
        <v>6977</v>
      </c>
      <c r="HD546" s="276" t="s">
        <v>6977</v>
      </c>
      <c r="HE546" s="276" t="s">
        <v>6977</v>
      </c>
      <c r="HF546" s="276" t="s">
        <v>6977</v>
      </c>
      <c r="HG546" s="276" t="s">
        <v>6977</v>
      </c>
      <c r="HH546" s="276" t="s">
        <v>6977</v>
      </c>
      <c r="HI546" s="276" t="s">
        <v>6977</v>
      </c>
      <c r="HJ546" s="276" t="s">
        <v>6977</v>
      </c>
      <c r="HK546" s="276" t="s">
        <v>6977</v>
      </c>
      <c r="HL546" s="276" t="s">
        <v>6977</v>
      </c>
      <c r="HM546" s="276" t="s">
        <v>6977</v>
      </c>
      <c r="HN546" s="276" t="s">
        <v>6977</v>
      </c>
      <c r="HO546" s="276" t="s">
        <v>6977</v>
      </c>
      <c r="HP546" s="276" t="s">
        <v>6977</v>
      </c>
      <c r="HQ546" s="276" t="s">
        <v>6977</v>
      </c>
    </row>
    <row r="547" spans="3:225">
      <c r="C547" s="229"/>
      <c r="E547" s="229" t="s">
        <v>7258</v>
      </c>
      <c r="F547" s="235" t="s">
        <v>7328</v>
      </c>
      <c r="G547" s="260" t="s">
        <v>6824</v>
      </c>
      <c r="H547" s="261" t="s">
        <v>7260</v>
      </c>
      <c r="I547" s="276">
        <v>3.0458244406196213</v>
      </c>
      <c r="J547" s="276">
        <v>7.3684638922036134</v>
      </c>
      <c r="K547" s="276" t="s">
        <v>135</v>
      </c>
      <c r="L547" s="276" t="s">
        <v>135</v>
      </c>
      <c r="M547" s="276">
        <v>1.4304756446991405</v>
      </c>
      <c r="N547" s="276">
        <v>5.5290756492174324</v>
      </c>
      <c r="O547" s="276">
        <v>3.9448491043986849</v>
      </c>
      <c r="P547" s="276">
        <v>7.9770287141073659</v>
      </c>
      <c r="Q547" s="276">
        <v>3.1755357142857141</v>
      </c>
      <c r="R547" s="276">
        <v>7.0813969359331477</v>
      </c>
      <c r="S547" s="276" t="s">
        <v>135</v>
      </c>
      <c r="T547" s="276" t="s">
        <v>135</v>
      </c>
      <c r="U547" s="276">
        <v>8.0666442953020123</v>
      </c>
      <c r="V547" s="276">
        <v>3.6055251141552507</v>
      </c>
      <c r="W547" s="276" t="s">
        <v>135</v>
      </c>
      <c r="X547" s="276">
        <v>3.7935873486615113</v>
      </c>
      <c r="Y547" s="276">
        <v>3.2050347713367646</v>
      </c>
      <c r="Z547" s="276" t="s">
        <v>135</v>
      </c>
      <c r="AA547" s="276">
        <v>15.402610311310493</v>
      </c>
      <c r="AB547" s="276" t="s">
        <v>135</v>
      </c>
      <c r="AC547" s="276" t="s">
        <v>135</v>
      </c>
      <c r="AD547" s="276" t="s">
        <v>135</v>
      </c>
      <c r="AE547" s="276" t="s">
        <v>135</v>
      </c>
      <c r="AF547" s="276">
        <v>4.6020895520125409</v>
      </c>
      <c r="AG547" s="276">
        <v>2.3314869888475838</v>
      </c>
      <c r="AH547" s="276" t="s">
        <v>135</v>
      </c>
      <c r="AI547" s="276" t="s">
        <v>135</v>
      </c>
      <c r="AJ547" s="276" t="s">
        <v>135</v>
      </c>
      <c r="AK547" s="276" t="s">
        <v>135</v>
      </c>
      <c r="AL547" s="276" t="s">
        <v>135</v>
      </c>
      <c r="AM547" s="276" t="s">
        <v>135</v>
      </c>
      <c r="AN547" s="276" t="s">
        <v>135</v>
      </c>
      <c r="AO547" s="276" t="s">
        <v>135</v>
      </c>
      <c r="AP547" s="276" t="s">
        <v>135</v>
      </c>
      <c r="AQ547" s="276">
        <v>12.363455516014234</v>
      </c>
      <c r="AR547" s="276" t="s">
        <v>135</v>
      </c>
      <c r="AS547" s="276" t="s">
        <v>135</v>
      </c>
      <c r="AT547" s="276" t="s">
        <v>135</v>
      </c>
      <c r="AU547" s="276">
        <v>10.732448996155247</v>
      </c>
      <c r="AV547" s="276" t="s">
        <v>135</v>
      </c>
      <c r="AW547" s="276" t="s">
        <v>135</v>
      </c>
      <c r="AX547" s="276" t="s">
        <v>135</v>
      </c>
      <c r="AY547" s="276">
        <v>13.393551575650813</v>
      </c>
      <c r="AZ547" s="276">
        <v>8.1755082987551866</v>
      </c>
      <c r="BA547" s="276" t="s">
        <v>135</v>
      </c>
      <c r="BB547" s="276" t="s">
        <v>135</v>
      </c>
      <c r="BC547" s="276" t="s">
        <v>135</v>
      </c>
      <c r="BD547" s="276" t="s">
        <v>135</v>
      </c>
      <c r="BE547" s="276" t="s">
        <v>135</v>
      </c>
      <c r="BF547" s="276">
        <v>6.3370943396226416</v>
      </c>
      <c r="BG547" s="276">
        <v>5.8806993004115009</v>
      </c>
      <c r="BH547" s="276" t="s">
        <v>135</v>
      </c>
      <c r="BI547" s="276" t="s">
        <v>135</v>
      </c>
      <c r="BJ547" s="276" t="s">
        <v>135</v>
      </c>
      <c r="BK547" s="276" t="s">
        <v>135</v>
      </c>
      <c r="BL547" s="276">
        <v>3.2527054988921642</v>
      </c>
      <c r="BM547" s="276">
        <v>12.668823409695872</v>
      </c>
      <c r="BN547" s="276" t="s">
        <v>135</v>
      </c>
      <c r="BO547" s="276" t="s">
        <v>135</v>
      </c>
      <c r="BP547" s="276">
        <v>6.5039321268589854</v>
      </c>
      <c r="BQ547" s="276" t="s">
        <v>135</v>
      </c>
      <c r="BR547" s="276" t="s">
        <v>135</v>
      </c>
      <c r="BS547" s="276" t="s">
        <v>135</v>
      </c>
      <c r="BT547" s="276" t="s">
        <v>135</v>
      </c>
      <c r="BU547" s="276" t="s">
        <v>135</v>
      </c>
      <c r="BV547" s="276">
        <v>5.5155286743631642</v>
      </c>
      <c r="BW547" s="276" t="s">
        <v>135</v>
      </c>
      <c r="BX547" s="276" t="s">
        <v>135</v>
      </c>
      <c r="BY547" s="276" t="s">
        <v>135</v>
      </c>
      <c r="BZ547" s="276" t="s">
        <v>135</v>
      </c>
      <c r="CA547" s="276" t="s">
        <v>135</v>
      </c>
      <c r="CB547" s="276" t="s">
        <v>135</v>
      </c>
      <c r="CC547" s="276">
        <v>9.1702138717945232</v>
      </c>
      <c r="CD547" s="276" t="s">
        <v>135</v>
      </c>
      <c r="CE547" s="276" t="s">
        <v>135</v>
      </c>
      <c r="CF547" s="276" t="s">
        <v>135</v>
      </c>
      <c r="CG547" s="276" t="s">
        <v>135</v>
      </c>
      <c r="CH547" s="276" t="s">
        <v>135</v>
      </c>
      <c r="CI547" s="276" t="s">
        <v>135</v>
      </c>
      <c r="CJ547" s="276" t="s">
        <v>135</v>
      </c>
      <c r="CK547" s="276" t="s">
        <v>135</v>
      </c>
      <c r="CL547" s="276" t="s">
        <v>135</v>
      </c>
      <c r="CM547" s="276">
        <v>2.2175230400201995</v>
      </c>
      <c r="CN547" s="276" t="s">
        <v>135</v>
      </c>
      <c r="CO547" s="276" t="s">
        <v>135</v>
      </c>
      <c r="CP547" s="276">
        <v>2.5603657587548638</v>
      </c>
      <c r="CQ547" s="276">
        <v>59.183630697818657</v>
      </c>
      <c r="CR547" s="276">
        <v>9.5436345696568736</v>
      </c>
      <c r="CS547" s="276">
        <v>14.655170068027211</v>
      </c>
      <c r="CT547" s="276" t="s">
        <v>135</v>
      </c>
      <c r="CU547" s="276">
        <v>14.909536885245902</v>
      </c>
      <c r="CV547" s="276">
        <v>9.0397089724732087</v>
      </c>
      <c r="CW547" s="276" t="s">
        <v>135</v>
      </c>
      <c r="CX547" s="276" t="s">
        <v>135</v>
      </c>
      <c r="CY547" s="276" t="s">
        <v>135</v>
      </c>
      <c r="CZ547" s="276">
        <v>12.193017855103362</v>
      </c>
      <c r="DA547" s="276" t="s">
        <v>135</v>
      </c>
      <c r="DB547" s="276" t="s">
        <v>135</v>
      </c>
      <c r="DC547" s="276" t="s">
        <v>135</v>
      </c>
      <c r="DD547" s="276">
        <v>9.9644133916133395</v>
      </c>
      <c r="DE547" s="276">
        <v>6.760839307929734</v>
      </c>
      <c r="DF547" s="276">
        <v>5.7995663429328168</v>
      </c>
      <c r="DG547" s="276" t="s">
        <v>135</v>
      </c>
      <c r="DH547" s="276" t="s">
        <v>135</v>
      </c>
      <c r="DI547" s="276" t="s">
        <v>135</v>
      </c>
      <c r="DJ547" s="276">
        <v>1.7737666666666667</v>
      </c>
      <c r="DK547" s="276" t="s">
        <v>135</v>
      </c>
      <c r="DL547" s="276">
        <v>3.0604166666666668</v>
      </c>
      <c r="DM547" s="276">
        <v>9.905041695783833</v>
      </c>
      <c r="DN547" s="276">
        <v>9.1192173913043479</v>
      </c>
      <c r="DO547" s="276">
        <v>5.8976826068556916</v>
      </c>
      <c r="DP547" s="276" t="s">
        <v>135</v>
      </c>
      <c r="DQ547" s="276">
        <v>2.6718604651162789</v>
      </c>
      <c r="DR547" s="276" t="s">
        <v>135</v>
      </c>
      <c r="DS547" s="276" t="s">
        <v>135</v>
      </c>
      <c r="DT547" s="276">
        <v>5.5517053206002736</v>
      </c>
      <c r="DU547" s="276" t="s">
        <v>135</v>
      </c>
      <c r="DV547" s="276">
        <v>30.265167379720591</v>
      </c>
      <c r="DW547" s="276" t="s">
        <v>135</v>
      </c>
      <c r="DX547" s="276">
        <v>0.84106321839080456</v>
      </c>
      <c r="DY547" s="276" t="s">
        <v>135</v>
      </c>
      <c r="DZ547" s="276" t="s">
        <v>135</v>
      </c>
      <c r="EA547" s="276">
        <v>2.7231297709923665</v>
      </c>
      <c r="EB547" s="276" t="s">
        <v>135</v>
      </c>
      <c r="EC547" s="276" t="s">
        <v>135</v>
      </c>
      <c r="ED547" s="276" t="s">
        <v>135</v>
      </c>
      <c r="EE547" s="276">
        <v>9.8836999114008481</v>
      </c>
      <c r="EF547" s="276" t="s">
        <v>135</v>
      </c>
      <c r="EG547" s="276">
        <v>2.4808988764044946</v>
      </c>
      <c r="EH547" s="276">
        <v>5.9798563152580533</v>
      </c>
      <c r="EI547" s="276" t="s">
        <v>135</v>
      </c>
      <c r="EJ547" s="276" t="s">
        <v>135</v>
      </c>
      <c r="EK547" s="276">
        <v>3.1187523719165084</v>
      </c>
      <c r="EL547" s="276" t="s">
        <v>135</v>
      </c>
      <c r="EM547" s="276">
        <v>10.22477977977978</v>
      </c>
      <c r="EN547" s="276">
        <v>2.4899365671641789</v>
      </c>
      <c r="EO547" s="276" t="s">
        <v>135</v>
      </c>
      <c r="EP547" s="276" t="s">
        <v>6977</v>
      </c>
      <c r="EQ547" s="276" t="s">
        <v>6977</v>
      </c>
      <c r="ER547" s="276" t="s">
        <v>6977</v>
      </c>
      <c r="ES547" s="276" t="s">
        <v>6977</v>
      </c>
      <c r="ET547" s="276" t="s">
        <v>6977</v>
      </c>
      <c r="EU547" s="276" t="s">
        <v>6977</v>
      </c>
      <c r="EV547" s="276" t="s">
        <v>6977</v>
      </c>
      <c r="EW547" s="276" t="s">
        <v>6977</v>
      </c>
      <c r="EX547" s="276" t="s">
        <v>6977</v>
      </c>
      <c r="EY547" s="276" t="s">
        <v>6977</v>
      </c>
      <c r="EZ547" s="276" t="s">
        <v>6977</v>
      </c>
      <c r="FA547" s="276" t="s">
        <v>6977</v>
      </c>
      <c r="FB547" s="276" t="s">
        <v>6977</v>
      </c>
      <c r="FC547" s="276" t="s">
        <v>6977</v>
      </c>
      <c r="FD547" s="276" t="s">
        <v>6977</v>
      </c>
      <c r="FE547" s="276" t="s">
        <v>6977</v>
      </c>
      <c r="FF547" s="276" t="s">
        <v>6977</v>
      </c>
      <c r="FG547" s="276" t="s">
        <v>6977</v>
      </c>
      <c r="FH547" s="276" t="s">
        <v>6977</v>
      </c>
      <c r="FI547" s="276" t="s">
        <v>6977</v>
      </c>
      <c r="FJ547" s="276" t="s">
        <v>6977</v>
      </c>
      <c r="FK547" s="276" t="s">
        <v>6977</v>
      </c>
      <c r="FL547" s="276" t="s">
        <v>6977</v>
      </c>
      <c r="FM547" s="276" t="s">
        <v>6977</v>
      </c>
      <c r="FN547" s="276" t="s">
        <v>6977</v>
      </c>
      <c r="FO547" s="276" t="s">
        <v>6977</v>
      </c>
      <c r="FP547" s="276" t="s">
        <v>6977</v>
      </c>
      <c r="FQ547" s="276" t="s">
        <v>6977</v>
      </c>
      <c r="FR547" s="276" t="s">
        <v>6977</v>
      </c>
      <c r="FS547" s="276" t="s">
        <v>6977</v>
      </c>
      <c r="FT547" s="276" t="s">
        <v>6977</v>
      </c>
      <c r="FU547" s="276" t="s">
        <v>6977</v>
      </c>
      <c r="FV547" s="276" t="s">
        <v>6977</v>
      </c>
      <c r="FW547" s="276" t="s">
        <v>6977</v>
      </c>
      <c r="FX547" s="276" t="s">
        <v>6977</v>
      </c>
      <c r="FY547" s="276" t="s">
        <v>6977</v>
      </c>
      <c r="FZ547" s="276" t="s">
        <v>6977</v>
      </c>
      <c r="GA547" s="276" t="s">
        <v>6977</v>
      </c>
      <c r="GB547" s="276" t="s">
        <v>6977</v>
      </c>
      <c r="GC547" s="276" t="s">
        <v>6977</v>
      </c>
      <c r="GD547" s="276" t="s">
        <v>6977</v>
      </c>
      <c r="GE547" s="276" t="s">
        <v>6977</v>
      </c>
      <c r="GF547" s="276" t="s">
        <v>6977</v>
      </c>
      <c r="GG547" s="276" t="s">
        <v>6977</v>
      </c>
      <c r="GH547" s="276" t="s">
        <v>6977</v>
      </c>
      <c r="GI547" s="276" t="s">
        <v>6977</v>
      </c>
      <c r="GJ547" s="276" t="s">
        <v>6977</v>
      </c>
      <c r="GK547" s="276" t="s">
        <v>6977</v>
      </c>
      <c r="GL547" s="276" t="s">
        <v>6977</v>
      </c>
      <c r="GM547" s="276" t="s">
        <v>6977</v>
      </c>
      <c r="GN547" s="276" t="s">
        <v>6977</v>
      </c>
      <c r="GO547" s="276" t="s">
        <v>6977</v>
      </c>
      <c r="GP547" s="276" t="s">
        <v>6977</v>
      </c>
      <c r="GQ547" s="276" t="s">
        <v>6977</v>
      </c>
      <c r="GR547" s="276" t="s">
        <v>6977</v>
      </c>
      <c r="GS547" s="276" t="s">
        <v>6977</v>
      </c>
      <c r="GT547" s="276" t="s">
        <v>6977</v>
      </c>
      <c r="GU547" s="276" t="s">
        <v>6977</v>
      </c>
      <c r="GV547" s="276" t="s">
        <v>6977</v>
      </c>
      <c r="GW547" s="276" t="s">
        <v>6977</v>
      </c>
      <c r="GX547" s="276" t="s">
        <v>6977</v>
      </c>
      <c r="GY547" s="276" t="s">
        <v>6977</v>
      </c>
      <c r="GZ547" s="276" t="s">
        <v>6977</v>
      </c>
      <c r="HA547" s="276" t="s">
        <v>6977</v>
      </c>
      <c r="HB547" s="276" t="s">
        <v>6977</v>
      </c>
      <c r="HC547" s="276" t="s">
        <v>6977</v>
      </c>
      <c r="HD547" s="276" t="s">
        <v>6977</v>
      </c>
      <c r="HE547" s="276" t="s">
        <v>6977</v>
      </c>
      <c r="HF547" s="276" t="s">
        <v>6977</v>
      </c>
      <c r="HG547" s="276" t="s">
        <v>6977</v>
      </c>
      <c r="HH547" s="276" t="s">
        <v>6977</v>
      </c>
      <c r="HI547" s="276" t="s">
        <v>6977</v>
      </c>
      <c r="HJ547" s="276" t="s">
        <v>6977</v>
      </c>
      <c r="HK547" s="276" t="s">
        <v>6977</v>
      </c>
      <c r="HL547" s="276" t="s">
        <v>6977</v>
      </c>
      <c r="HM547" s="276" t="s">
        <v>6977</v>
      </c>
      <c r="HN547" s="276" t="s">
        <v>6977</v>
      </c>
      <c r="HO547" s="276" t="s">
        <v>6977</v>
      </c>
      <c r="HP547" s="276" t="s">
        <v>6977</v>
      </c>
      <c r="HQ547" s="276" t="s">
        <v>6977</v>
      </c>
    </row>
    <row r="548" spans="3:225">
      <c r="C548" s="229"/>
      <c r="E548" s="229" t="s">
        <v>7261</v>
      </c>
      <c r="F548" s="235" t="s">
        <v>7328</v>
      </c>
      <c r="G548" s="260" t="s">
        <v>6824</v>
      </c>
      <c r="H548" s="261" t="s">
        <v>7262</v>
      </c>
      <c r="I548" s="276">
        <v>2.9153607907743</v>
      </c>
      <c r="J548" s="276">
        <v>7.1075234720809544</v>
      </c>
      <c r="K548" s="276" t="s">
        <v>135</v>
      </c>
      <c r="L548" s="276" t="s">
        <v>135</v>
      </c>
      <c r="M548" s="276">
        <v>1.7191322314049584</v>
      </c>
      <c r="N548" s="276">
        <v>4.9964786743912954</v>
      </c>
      <c r="O548" s="276">
        <v>3.6529741190253588</v>
      </c>
      <c r="P548" s="276">
        <v>4.0698089171974523</v>
      </c>
      <c r="Q548" s="276">
        <v>1.1855333333333333</v>
      </c>
      <c r="R548" s="276">
        <v>6.2366672799754683</v>
      </c>
      <c r="S548" s="276" t="s">
        <v>135</v>
      </c>
      <c r="T548" s="276" t="s">
        <v>135</v>
      </c>
      <c r="U548" s="276">
        <v>5.834611650485436</v>
      </c>
      <c r="V548" s="276">
        <v>2.8099999999999996</v>
      </c>
      <c r="W548" s="276" t="s">
        <v>135</v>
      </c>
      <c r="X548" s="276">
        <v>3.1691418685121109</v>
      </c>
      <c r="Y548" s="276">
        <v>2.9766980392156861</v>
      </c>
      <c r="Z548" s="276" t="s">
        <v>135</v>
      </c>
      <c r="AA548" s="276">
        <v>12.977051029550648</v>
      </c>
      <c r="AB548" s="276" t="s">
        <v>135</v>
      </c>
      <c r="AC548" s="276" t="s">
        <v>135</v>
      </c>
      <c r="AD548" s="276" t="s">
        <v>135</v>
      </c>
      <c r="AE548" s="276" t="s">
        <v>135</v>
      </c>
      <c r="AF548" s="276">
        <v>3.5859642397929021</v>
      </c>
      <c r="AG548" s="276">
        <v>1.9732669113791295</v>
      </c>
      <c r="AH548" s="276" t="s">
        <v>135</v>
      </c>
      <c r="AI548" s="276" t="s">
        <v>135</v>
      </c>
      <c r="AJ548" s="276" t="s">
        <v>135</v>
      </c>
      <c r="AK548" s="276" t="s">
        <v>135</v>
      </c>
      <c r="AL548" s="276" t="s">
        <v>135</v>
      </c>
      <c r="AM548" s="276" t="s">
        <v>135</v>
      </c>
      <c r="AN548" s="276" t="s">
        <v>135</v>
      </c>
      <c r="AO548" s="276" t="s">
        <v>135</v>
      </c>
      <c r="AP548" s="276" t="s">
        <v>135</v>
      </c>
      <c r="AQ548" s="276">
        <v>8.9886959896507115</v>
      </c>
      <c r="AR548" s="276" t="s">
        <v>135</v>
      </c>
      <c r="AS548" s="276" t="s">
        <v>135</v>
      </c>
      <c r="AT548" s="276" t="s">
        <v>135</v>
      </c>
      <c r="AU548" s="276">
        <v>8.7211518404907977</v>
      </c>
      <c r="AV548" s="276" t="s">
        <v>135</v>
      </c>
      <c r="AW548" s="276" t="s">
        <v>135</v>
      </c>
      <c r="AX548" s="276" t="s">
        <v>135</v>
      </c>
      <c r="AY548" s="276">
        <v>8.6442211975745327</v>
      </c>
      <c r="AZ548" s="276">
        <v>6.9311022306336607</v>
      </c>
      <c r="BA548" s="276" t="s">
        <v>135</v>
      </c>
      <c r="BB548" s="276" t="s">
        <v>135</v>
      </c>
      <c r="BC548" s="276" t="s">
        <v>135</v>
      </c>
      <c r="BD548" s="276" t="s">
        <v>135</v>
      </c>
      <c r="BE548" s="276" t="s">
        <v>135</v>
      </c>
      <c r="BF548" s="276">
        <v>4.7573087818696873</v>
      </c>
      <c r="BG548" s="276">
        <v>4.4916457760314339</v>
      </c>
      <c r="BH548" s="276" t="s">
        <v>135</v>
      </c>
      <c r="BI548" s="276" t="s">
        <v>135</v>
      </c>
      <c r="BJ548" s="276" t="s">
        <v>135</v>
      </c>
      <c r="BK548" s="276" t="s">
        <v>135</v>
      </c>
      <c r="BL548" s="276">
        <v>2.8935721383309714</v>
      </c>
      <c r="BM548" s="276">
        <v>11.186284016404381</v>
      </c>
      <c r="BN548" s="276" t="s">
        <v>135</v>
      </c>
      <c r="BO548" s="276" t="s">
        <v>135</v>
      </c>
      <c r="BP548" s="276">
        <v>5.7474262461207166</v>
      </c>
      <c r="BQ548" s="276" t="s">
        <v>135</v>
      </c>
      <c r="BR548" s="276" t="s">
        <v>135</v>
      </c>
      <c r="BS548" s="276" t="s">
        <v>135</v>
      </c>
      <c r="BT548" s="276" t="s">
        <v>135</v>
      </c>
      <c r="BU548" s="276" t="s">
        <v>135</v>
      </c>
      <c r="BV548" s="276">
        <v>4.4236542555595788</v>
      </c>
      <c r="BW548" s="276" t="s">
        <v>135</v>
      </c>
      <c r="BX548" s="276" t="s">
        <v>135</v>
      </c>
      <c r="BY548" s="276" t="s">
        <v>135</v>
      </c>
      <c r="BZ548" s="276" t="s">
        <v>135</v>
      </c>
      <c r="CA548" s="276" t="s">
        <v>135</v>
      </c>
      <c r="CB548" s="276" t="s">
        <v>135</v>
      </c>
      <c r="CC548" s="276">
        <v>6.4148918315534491</v>
      </c>
      <c r="CD548" s="276" t="s">
        <v>135</v>
      </c>
      <c r="CE548" s="276" t="s">
        <v>135</v>
      </c>
      <c r="CF548" s="276" t="s">
        <v>135</v>
      </c>
      <c r="CG548" s="276" t="s">
        <v>135</v>
      </c>
      <c r="CH548" s="276" t="s">
        <v>135</v>
      </c>
      <c r="CI548" s="276">
        <v>6.2000714285714285</v>
      </c>
      <c r="CJ548" s="276" t="s">
        <v>135</v>
      </c>
      <c r="CK548" s="276" t="s">
        <v>135</v>
      </c>
      <c r="CL548" s="276" t="s">
        <v>135</v>
      </c>
      <c r="CM548" s="276">
        <v>1.4588870431893688</v>
      </c>
      <c r="CN548" s="276" t="s">
        <v>135</v>
      </c>
      <c r="CO548" s="276" t="s">
        <v>135</v>
      </c>
      <c r="CP548" s="276">
        <v>2.1226258064516128</v>
      </c>
      <c r="CQ548" s="276">
        <v>34.16660602700486</v>
      </c>
      <c r="CR548" s="276">
        <v>7.2495577299412917</v>
      </c>
      <c r="CS548" s="276">
        <v>11.353412384716732</v>
      </c>
      <c r="CT548" s="276" t="s">
        <v>135</v>
      </c>
      <c r="CU548" s="276">
        <v>11.828925848249849</v>
      </c>
      <c r="CV548" s="276">
        <v>8.5590599353394694</v>
      </c>
      <c r="CW548" s="276" t="s">
        <v>135</v>
      </c>
      <c r="CX548" s="276" t="s">
        <v>135</v>
      </c>
      <c r="CY548" s="276" t="s">
        <v>135</v>
      </c>
      <c r="CZ548" s="276">
        <v>5.3535144170497277</v>
      </c>
      <c r="DA548" s="276" t="s">
        <v>135</v>
      </c>
      <c r="DB548" s="276" t="s">
        <v>135</v>
      </c>
      <c r="DC548" s="276" t="s">
        <v>135</v>
      </c>
      <c r="DD548" s="276">
        <v>8.5393667538583884</v>
      </c>
      <c r="DE548" s="276">
        <v>4.9594882812500005</v>
      </c>
      <c r="DF548" s="276">
        <v>4.1776543192135893</v>
      </c>
      <c r="DG548" s="276" t="s">
        <v>135</v>
      </c>
      <c r="DH548" s="276" t="s">
        <v>135</v>
      </c>
      <c r="DI548" s="276" t="s">
        <v>135</v>
      </c>
      <c r="DJ548" s="276">
        <v>1.3732387096774195</v>
      </c>
      <c r="DK548" s="276" t="s">
        <v>135</v>
      </c>
      <c r="DL548" s="276">
        <v>2.6871951219512193</v>
      </c>
      <c r="DM548" s="276">
        <v>8.313549791742588</v>
      </c>
      <c r="DN548" s="276">
        <v>6.0942280592157827</v>
      </c>
      <c r="DO548" s="276">
        <v>5.2368667085529106</v>
      </c>
      <c r="DP548" s="276" t="s">
        <v>135</v>
      </c>
      <c r="DQ548" s="276">
        <v>1.9148333333333334</v>
      </c>
      <c r="DR548" s="276" t="s">
        <v>135</v>
      </c>
      <c r="DS548" s="276" t="s">
        <v>135</v>
      </c>
      <c r="DT548" s="276">
        <v>3.4840753424657538</v>
      </c>
      <c r="DU548" s="276" t="s">
        <v>135</v>
      </c>
      <c r="DV548" s="276">
        <v>21.624817019323359</v>
      </c>
      <c r="DW548" s="276" t="s">
        <v>135</v>
      </c>
      <c r="DX548" s="276">
        <v>0.63766884531590418</v>
      </c>
      <c r="DY548" s="276" t="s">
        <v>135</v>
      </c>
      <c r="DZ548" s="276" t="s">
        <v>135</v>
      </c>
      <c r="EA548" s="276">
        <v>1.4155952380952381</v>
      </c>
      <c r="EB548" s="276" t="s">
        <v>135</v>
      </c>
      <c r="EC548" s="276" t="s">
        <v>135</v>
      </c>
      <c r="ED548" s="276" t="s">
        <v>135</v>
      </c>
      <c r="EE548" s="276">
        <v>7.1286427463055722</v>
      </c>
      <c r="EF548" s="276" t="s">
        <v>135</v>
      </c>
      <c r="EG548" s="276">
        <v>1.5149228130360206</v>
      </c>
      <c r="EH548" s="276">
        <v>5.3911507420873814</v>
      </c>
      <c r="EI548" s="276" t="s">
        <v>135</v>
      </c>
      <c r="EJ548" s="276" t="s">
        <v>135</v>
      </c>
      <c r="EK548" s="276">
        <v>2.9714485875706216</v>
      </c>
      <c r="EL548" s="276" t="s">
        <v>135</v>
      </c>
      <c r="EM548" s="276">
        <v>3.3067513758497893</v>
      </c>
      <c r="EN548" s="276">
        <v>2.5483489079917661</v>
      </c>
      <c r="EO548" s="276" t="s">
        <v>135</v>
      </c>
      <c r="EP548" s="276" t="s">
        <v>6977</v>
      </c>
      <c r="EQ548" s="276" t="s">
        <v>6977</v>
      </c>
      <c r="ER548" s="276" t="s">
        <v>6977</v>
      </c>
      <c r="ES548" s="276" t="s">
        <v>6977</v>
      </c>
      <c r="ET548" s="276" t="s">
        <v>6977</v>
      </c>
      <c r="EU548" s="276" t="s">
        <v>6977</v>
      </c>
      <c r="EV548" s="276" t="s">
        <v>6977</v>
      </c>
      <c r="EW548" s="276" t="s">
        <v>6977</v>
      </c>
      <c r="EX548" s="276" t="s">
        <v>6977</v>
      </c>
      <c r="EY548" s="276" t="s">
        <v>6977</v>
      </c>
      <c r="EZ548" s="276" t="s">
        <v>6977</v>
      </c>
      <c r="FA548" s="276" t="s">
        <v>6977</v>
      </c>
      <c r="FB548" s="276" t="s">
        <v>6977</v>
      </c>
      <c r="FC548" s="276" t="s">
        <v>6977</v>
      </c>
      <c r="FD548" s="276" t="s">
        <v>6977</v>
      </c>
      <c r="FE548" s="276" t="s">
        <v>6977</v>
      </c>
      <c r="FF548" s="276" t="s">
        <v>6977</v>
      </c>
      <c r="FG548" s="276" t="s">
        <v>6977</v>
      </c>
      <c r="FH548" s="276" t="s">
        <v>6977</v>
      </c>
      <c r="FI548" s="276" t="s">
        <v>6977</v>
      </c>
      <c r="FJ548" s="276" t="s">
        <v>6977</v>
      </c>
      <c r="FK548" s="276" t="s">
        <v>6977</v>
      </c>
      <c r="FL548" s="276" t="s">
        <v>6977</v>
      </c>
      <c r="FM548" s="276" t="s">
        <v>6977</v>
      </c>
      <c r="FN548" s="276" t="s">
        <v>6977</v>
      </c>
      <c r="FO548" s="276" t="s">
        <v>6977</v>
      </c>
      <c r="FP548" s="276" t="s">
        <v>6977</v>
      </c>
      <c r="FQ548" s="276" t="s">
        <v>6977</v>
      </c>
      <c r="FR548" s="276" t="s">
        <v>6977</v>
      </c>
      <c r="FS548" s="276" t="s">
        <v>6977</v>
      </c>
      <c r="FT548" s="276" t="s">
        <v>6977</v>
      </c>
      <c r="FU548" s="276" t="s">
        <v>6977</v>
      </c>
      <c r="FV548" s="276" t="s">
        <v>6977</v>
      </c>
      <c r="FW548" s="276" t="s">
        <v>6977</v>
      </c>
      <c r="FX548" s="276" t="s">
        <v>6977</v>
      </c>
      <c r="FY548" s="276" t="s">
        <v>6977</v>
      </c>
      <c r="FZ548" s="276" t="s">
        <v>6977</v>
      </c>
      <c r="GA548" s="276" t="s">
        <v>6977</v>
      </c>
      <c r="GB548" s="276" t="s">
        <v>6977</v>
      </c>
      <c r="GC548" s="276" t="s">
        <v>6977</v>
      </c>
      <c r="GD548" s="276" t="s">
        <v>6977</v>
      </c>
      <c r="GE548" s="276" t="s">
        <v>6977</v>
      </c>
      <c r="GF548" s="276" t="s">
        <v>6977</v>
      </c>
      <c r="GG548" s="276" t="s">
        <v>6977</v>
      </c>
      <c r="GH548" s="276" t="s">
        <v>6977</v>
      </c>
      <c r="GI548" s="276" t="s">
        <v>6977</v>
      </c>
      <c r="GJ548" s="276" t="s">
        <v>6977</v>
      </c>
      <c r="GK548" s="276" t="s">
        <v>6977</v>
      </c>
      <c r="GL548" s="276" t="s">
        <v>6977</v>
      </c>
      <c r="GM548" s="276" t="s">
        <v>6977</v>
      </c>
      <c r="GN548" s="276" t="s">
        <v>6977</v>
      </c>
      <c r="GO548" s="276" t="s">
        <v>6977</v>
      </c>
      <c r="GP548" s="276" t="s">
        <v>6977</v>
      </c>
      <c r="GQ548" s="276" t="s">
        <v>6977</v>
      </c>
      <c r="GR548" s="276" t="s">
        <v>6977</v>
      </c>
      <c r="GS548" s="276" t="s">
        <v>6977</v>
      </c>
      <c r="GT548" s="276" t="s">
        <v>6977</v>
      </c>
      <c r="GU548" s="276" t="s">
        <v>6977</v>
      </c>
      <c r="GV548" s="276" t="s">
        <v>6977</v>
      </c>
      <c r="GW548" s="276" t="s">
        <v>6977</v>
      </c>
      <c r="GX548" s="276" t="s">
        <v>6977</v>
      </c>
      <c r="GY548" s="276" t="s">
        <v>6977</v>
      </c>
      <c r="GZ548" s="276" t="s">
        <v>6977</v>
      </c>
      <c r="HA548" s="276" t="s">
        <v>6977</v>
      </c>
      <c r="HB548" s="276" t="s">
        <v>6977</v>
      </c>
      <c r="HC548" s="276" t="s">
        <v>6977</v>
      </c>
      <c r="HD548" s="276" t="s">
        <v>6977</v>
      </c>
      <c r="HE548" s="276" t="s">
        <v>6977</v>
      </c>
      <c r="HF548" s="276" t="s">
        <v>6977</v>
      </c>
      <c r="HG548" s="276" t="s">
        <v>6977</v>
      </c>
      <c r="HH548" s="276" t="s">
        <v>6977</v>
      </c>
      <c r="HI548" s="276" t="s">
        <v>6977</v>
      </c>
      <c r="HJ548" s="276" t="s">
        <v>6977</v>
      </c>
      <c r="HK548" s="276" t="s">
        <v>6977</v>
      </c>
      <c r="HL548" s="276" t="s">
        <v>6977</v>
      </c>
      <c r="HM548" s="276" t="s">
        <v>6977</v>
      </c>
      <c r="HN548" s="276" t="s">
        <v>6977</v>
      </c>
      <c r="HO548" s="276" t="s">
        <v>6977</v>
      </c>
      <c r="HP548" s="276" t="s">
        <v>6977</v>
      </c>
      <c r="HQ548" s="276" t="s">
        <v>6977</v>
      </c>
    </row>
    <row r="549" spans="3:225">
      <c r="C549" s="229"/>
      <c r="E549" s="229" t="s">
        <v>7263</v>
      </c>
      <c r="F549" s="235" t="s">
        <v>7328</v>
      </c>
      <c r="G549" s="260" t="s">
        <v>6824</v>
      </c>
      <c r="H549" s="261" t="s">
        <v>7264</v>
      </c>
      <c r="I549" s="276">
        <v>2.5523472160523388</v>
      </c>
      <c r="J549" s="276">
        <v>6.8692697601939221</v>
      </c>
      <c r="K549" s="276" t="s">
        <v>135</v>
      </c>
      <c r="L549" s="276" t="s">
        <v>135</v>
      </c>
      <c r="M549" s="276">
        <v>1.5960230179028132</v>
      </c>
      <c r="N549" s="276">
        <v>4.6971143388729235</v>
      </c>
      <c r="O549" s="276">
        <v>3.3783327497874414</v>
      </c>
      <c r="P549" s="276" t="s">
        <v>135</v>
      </c>
      <c r="Q549" s="276" t="s">
        <v>135</v>
      </c>
      <c r="R549" s="276">
        <v>4.6603510540788271</v>
      </c>
      <c r="S549" s="276" t="s">
        <v>135</v>
      </c>
      <c r="T549" s="276" t="s">
        <v>135</v>
      </c>
      <c r="U549" s="276">
        <v>4.7042270058708411</v>
      </c>
      <c r="V549" s="276" t="s">
        <v>135</v>
      </c>
      <c r="W549" s="276" t="s">
        <v>135</v>
      </c>
      <c r="X549" s="276">
        <v>2.5328595132743361</v>
      </c>
      <c r="Y549" s="276">
        <v>2.7804322344322343</v>
      </c>
      <c r="Z549" s="276" t="s">
        <v>135</v>
      </c>
      <c r="AA549" s="276">
        <v>11.0414956059878</v>
      </c>
      <c r="AB549" s="276" t="s">
        <v>135</v>
      </c>
      <c r="AC549" s="276" t="s">
        <v>135</v>
      </c>
      <c r="AD549" s="276" t="s">
        <v>135</v>
      </c>
      <c r="AE549" s="276" t="s">
        <v>135</v>
      </c>
      <c r="AF549" s="276">
        <v>2.8400224528577698</v>
      </c>
      <c r="AG549" s="276">
        <v>1.4699296875000001</v>
      </c>
      <c r="AH549" s="276" t="s">
        <v>135</v>
      </c>
      <c r="AI549" s="276" t="s">
        <v>135</v>
      </c>
      <c r="AJ549" s="276" t="s">
        <v>135</v>
      </c>
      <c r="AK549" s="276" t="s">
        <v>135</v>
      </c>
      <c r="AL549" s="276" t="s">
        <v>135</v>
      </c>
      <c r="AM549" s="276" t="s">
        <v>135</v>
      </c>
      <c r="AN549" s="276" t="s">
        <v>135</v>
      </c>
      <c r="AO549" s="276" t="s">
        <v>135</v>
      </c>
      <c r="AP549" s="276" t="s">
        <v>135</v>
      </c>
      <c r="AQ549" s="276">
        <v>6.463499534883721</v>
      </c>
      <c r="AR549" s="276" t="s">
        <v>135</v>
      </c>
      <c r="AS549" s="276" t="s">
        <v>135</v>
      </c>
      <c r="AT549" s="276" t="s">
        <v>135</v>
      </c>
      <c r="AU549" s="276">
        <v>7.206129439839204</v>
      </c>
      <c r="AV549" s="276" t="s">
        <v>135</v>
      </c>
      <c r="AW549" s="276" t="s">
        <v>135</v>
      </c>
      <c r="AX549" s="276" t="s">
        <v>135</v>
      </c>
      <c r="AY549" s="276">
        <v>5.9612462158336061</v>
      </c>
      <c r="AZ549" s="276">
        <v>5.3270936440065055</v>
      </c>
      <c r="BA549" s="276" t="s">
        <v>135</v>
      </c>
      <c r="BB549" s="276" t="s">
        <v>135</v>
      </c>
      <c r="BC549" s="276" t="s">
        <v>135</v>
      </c>
      <c r="BD549" s="276" t="s">
        <v>135</v>
      </c>
      <c r="BE549" s="276" t="s">
        <v>135</v>
      </c>
      <c r="BF549" s="276">
        <v>3.5768477103301382</v>
      </c>
      <c r="BG549" s="276">
        <v>3.5109768334420091</v>
      </c>
      <c r="BH549" s="276" t="s">
        <v>135</v>
      </c>
      <c r="BI549" s="276" t="s">
        <v>135</v>
      </c>
      <c r="BJ549" s="276" t="s">
        <v>135</v>
      </c>
      <c r="BK549" s="276" t="s">
        <v>135</v>
      </c>
      <c r="BL549" s="276">
        <v>2.5824265288469226</v>
      </c>
      <c r="BM549" s="276">
        <v>9.345903657082717</v>
      </c>
      <c r="BN549" s="276" t="s">
        <v>135</v>
      </c>
      <c r="BO549" s="276" t="s">
        <v>135</v>
      </c>
      <c r="BP549" s="276">
        <v>5.123859461901132</v>
      </c>
      <c r="BQ549" s="276" t="s">
        <v>135</v>
      </c>
      <c r="BR549" s="276" t="s">
        <v>135</v>
      </c>
      <c r="BS549" s="276" t="s">
        <v>135</v>
      </c>
      <c r="BT549" s="276" t="s">
        <v>135</v>
      </c>
      <c r="BU549" s="276" t="s">
        <v>135</v>
      </c>
      <c r="BV549" s="276">
        <v>3.5880848206954603</v>
      </c>
      <c r="BW549" s="276" t="s">
        <v>135</v>
      </c>
      <c r="BX549" s="276" t="s">
        <v>135</v>
      </c>
      <c r="BY549" s="276" t="s">
        <v>135</v>
      </c>
      <c r="BZ549" s="276" t="s">
        <v>135</v>
      </c>
      <c r="CA549" s="276" t="s">
        <v>135</v>
      </c>
      <c r="CB549" s="276" t="s">
        <v>135</v>
      </c>
      <c r="CC549" s="276">
        <v>4.632667031255056</v>
      </c>
      <c r="CD549" s="276" t="s">
        <v>135</v>
      </c>
      <c r="CE549" s="276" t="s">
        <v>135</v>
      </c>
      <c r="CF549" s="276" t="s">
        <v>135</v>
      </c>
      <c r="CG549" s="276" t="s">
        <v>135</v>
      </c>
      <c r="CH549" s="276" t="s">
        <v>135</v>
      </c>
      <c r="CI549" s="276">
        <v>3.2448971962616824</v>
      </c>
      <c r="CJ549" s="276" t="s">
        <v>135</v>
      </c>
      <c r="CK549" s="276" t="s">
        <v>135</v>
      </c>
      <c r="CL549" s="276" t="s">
        <v>135</v>
      </c>
      <c r="CM549" s="276">
        <v>1.1256548696669177</v>
      </c>
      <c r="CN549" s="276" t="s">
        <v>135</v>
      </c>
      <c r="CO549" s="276" t="s">
        <v>135</v>
      </c>
      <c r="CP549" s="276">
        <v>1.7225497382198953</v>
      </c>
      <c r="CQ549" s="276">
        <v>20.834951575981687</v>
      </c>
      <c r="CR549" s="276">
        <v>5.7810923845193498</v>
      </c>
      <c r="CS549" s="276">
        <v>8.9205383022774321</v>
      </c>
      <c r="CT549" s="276" t="s">
        <v>135</v>
      </c>
      <c r="CU549" s="276">
        <v>9.5400266958275317</v>
      </c>
      <c r="CV549" s="276">
        <v>8.0586877743715988</v>
      </c>
      <c r="CW549" s="276" t="s">
        <v>135</v>
      </c>
      <c r="CX549" s="276" t="s">
        <v>135</v>
      </c>
      <c r="CY549" s="276" t="s">
        <v>135</v>
      </c>
      <c r="CZ549" s="276">
        <v>3.0511875160764812</v>
      </c>
      <c r="DA549" s="276" t="s">
        <v>135</v>
      </c>
      <c r="DB549" s="276" t="s">
        <v>135</v>
      </c>
      <c r="DC549" s="276" t="s">
        <v>135</v>
      </c>
      <c r="DD549" s="276">
        <v>7.0701395032323919</v>
      </c>
      <c r="DE549" s="276">
        <v>3.8806800663117764</v>
      </c>
      <c r="DF549" s="276">
        <v>3.0685128366677032</v>
      </c>
      <c r="DG549" s="276" t="s">
        <v>135</v>
      </c>
      <c r="DH549" s="276" t="s">
        <v>135</v>
      </c>
      <c r="DI549" s="276" t="s">
        <v>135</v>
      </c>
      <c r="DJ549" s="276">
        <v>1.2447485380116958</v>
      </c>
      <c r="DK549" s="276" t="s">
        <v>135</v>
      </c>
      <c r="DL549" s="276">
        <v>2.0402777777777779</v>
      </c>
      <c r="DM549" s="276">
        <v>6.9656050437898136</v>
      </c>
      <c r="DN549" s="276">
        <v>4.5795196506550209</v>
      </c>
      <c r="DO549" s="276">
        <v>4.4605851415227198</v>
      </c>
      <c r="DP549" s="276" t="s">
        <v>135</v>
      </c>
      <c r="DQ549" s="276">
        <v>1.5956944444444445</v>
      </c>
      <c r="DR549" s="276" t="s">
        <v>135</v>
      </c>
      <c r="DS549" s="276" t="s">
        <v>135</v>
      </c>
      <c r="DT549" s="276">
        <v>2.5529485570890844</v>
      </c>
      <c r="DU549" s="276" t="s">
        <v>135</v>
      </c>
      <c r="DV549" s="276">
        <v>16.27355390177409</v>
      </c>
      <c r="DW549" s="276" t="s">
        <v>135</v>
      </c>
      <c r="DX549" s="276">
        <v>0.56613152804642164</v>
      </c>
      <c r="DY549" s="276" t="s">
        <v>135</v>
      </c>
      <c r="DZ549" s="276" t="s">
        <v>135</v>
      </c>
      <c r="EA549" s="276">
        <v>0.89071161048689129</v>
      </c>
      <c r="EB549" s="276" t="s">
        <v>135</v>
      </c>
      <c r="EC549" s="276" t="s">
        <v>135</v>
      </c>
      <c r="ED549" s="276" t="s">
        <v>135</v>
      </c>
      <c r="EE549" s="276">
        <v>5.2499822200244255</v>
      </c>
      <c r="EF549" s="276" t="s">
        <v>135</v>
      </c>
      <c r="EG549" s="276">
        <v>1.011683848797251</v>
      </c>
      <c r="EH549" s="276">
        <v>4.8787602351798904</v>
      </c>
      <c r="EI549" s="276" t="s">
        <v>135</v>
      </c>
      <c r="EJ549" s="276" t="s">
        <v>135</v>
      </c>
      <c r="EK549" s="276">
        <v>2.7798435517970401</v>
      </c>
      <c r="EL549" s="276" t="s">
        <v>135</v>
      </c>
      <c r="EM549" s="276">
        <v>2.8746388955727507</v>
      </c>
      <c r="EN549" s="276">
        <v>2.4075889402218524</v>
      </c>
      <c r="EO549" s="276" t="s">
        <v>135</v>
      </c>
      <c r="EP549" s="276" t="s">
        <v>6977</v>
      </c>
      <c r="EQ549" s="276" t="s">
        <v>6977</v>
      </c>
      <c r="ER549" s="276" t="s">
        <v>6977</v>
      </c>
      <c r="ES549" s="276" t="s">
        <v>6977</v>
      </c>
      <c r="ET549" s="276" t="s">
        <v>6977</v>
      </c>
      <c r="EU549" s="276" t="s">
        <v>6977</v>
      </c>
      <c r="EV549" s="276" t="s">
        <v>6977</v>
      </c>
      <c r="EW549" s="276" t="s">
        <v>6977</v>
      </c>
      <c r="EX549" s="276" t="s">
        <v>6977</v>
      </c>
      <c r="EY549" s="276" t="s">
        <v>6977</v>
      </c>
      <c r="EZ549" s="276" t="s">
        <v>6977</v>
      </c>
      <c r="FA549" s="276" t="s">
        <v>6977</v>
      </c>
      <c r="FB549" s="276" t="s">
        <v>6977</v>
      </c>
      <c r="FC549" s="276" t="s">
        <v>6977</v>
      </c>
      <c r="FD549" s="276" t="s">
        <v>6977</v>
      </c>
      <c r="FE549" s="276" t="s">
        <v>6977</v>
      </c>
      <c r="FF549" s="276" t="s">
        <v>6977</v>
      </c>
      <c r="FG549" s="276" t="s">
        <v>6977</v>
      </c>
      <c r="FH549" s="276" t="s">
        <v>6977</v>
      </c>
      <c r="FI549" s="276" t="s">
        <v>6977</v>
      </c>
      <c r="FJ549" s="276" t="s">
        <v>6977</v>
      </c>
      <c r="FK549" s="276" t="s">
        <v>6977</v>
      </c>
      <c r="FL549" s="276" t="s">
        <v>6977</v>
      </c>
      <c r="FM549" s="276" t="s">
        <v>6977</v>
      </c>
      <c r="FN549" s="276" t="s">
        <v>6977</v>
      </c>
      <c r="FO549" s="276" t="s">
        <v>6977</v>
      </c>
      <c r="FP549" s="276" t="s">
        <v>6977</v>
      </c>
      <c r="FQ549" s="276" t="s">
        <v>6977</v>
      </c>
      <c r="FR549" s="276" t="s">
        <v>6977</v>
      </c>
      <c r="FS549" s="276" t="s">
        <v>6977</v>
      </c>
      <c r="FT549" s="276" t="s">
        <v>6977</v>
      </c>
      <c r="FU549" s="276" t="s">
        <v>6977</v>
      </c>
      <c r="FV549" s="276" t="s">
        <v>6977</v>
      </c>
      <c r="FW549" s="276" t="s">
        <v>6977</v>
      </c>
      <c r="FX549" s="276" t="s">
        <v>6977</v>
      </c>
      <c r="FY549" s="276" t="s">
        <v>6977</v>
      </c>
      <c r="FZ549" s="276" t="s">
        <v>6977</v>
      </c>
      <c r="GA549" s="276" t="s">
        <v>6977</v>
      </c>
      <c r="GB549" s="276" t="s">
        <v>6977</v>
      </c>
      <c r="GC549" s="276" t="s">
        <v>6977</v>
      </c>
      <c r="GD549" s="276" t="s">
        <v>6977</v>
      </c>
      <c r="GE549" s="276" t="s">
        <v>6977</v>
      </c>
      <c r="GF549" s="276" t="s">
        <v>6977</v>
      </c>
      <c r="GG549" s="276" t="s">
        <v>6977</v>
      </c>
      <c r="GH549" s="276" t="s">
        <v>6977</v>
      </c>
      <c r="GI549" s="276" t="s">
        <v>6977</v>
      </c>
      <c r="GJ549" s="276" t="s">
        <v>6977</v>
      </c>
      <c r="GK549" s="276" t="s">
        <v>6977</v>
      </c>
      <c r="GL549" s="276" t="s">
        <v>6977</v>
      </c>
      <c r="GM549" s="276" t="s">
        <v>6977</v>
      </c>
      <c r="GN549" s="276" t="s">
        <v>6977</v>
      </c>
      <c r="GO549" s="276" t="s">
        <v>6977</v>
      </c>
      <c r="GP549" s="276" t="s">
        <v>6977</v>
      </c>
      <c r="GQ549" s="276" t="s">
        <v>6977</v>
      </c>
      <c r="GR549" s="276" t="s">
        <v>6977</v>
      </c>
      <c r="GS549" s="276" t="s">
        <v>6977</v>
      </c>
      <c r="GT549" s="276" t="s">
        <v>6977</v>
      </c>
      <c r="GU549" s="276" t="s">
        <v>6977</v>
      </c>
      <c r="GV549" s="276" t="s">
        <v>6977</v>
      </c>
      <c r="GW549" s="276" t="s">
        <v>6977</v>
      </c>
      <c r="GX549" s="276" t="s">
        <v>6977</v>
      </c>
      <c r="GY549" s="276" t="s">
        <v>6977</v>
      </c>
      <c r="GZ549" s="276" t="s">
        <v>6977</v>
      </c>
      <c r="HA549" s="276" t="s">
        <v>6977</v>
      </c>
      <c r="HB549" s="276" t="s">
        <v>6977</v>
      </c>
      <c r="HC549" s="276" t="s">
        <v>6977</v>
      </c>
      <c r="HD549" s="276" t="s">
        <v>6977</v>
      </c>
      <c r="HE549" s="276" t="s">
        <v>6977</v>
      </c>
      <c r="HF549" s="276" t="s">
        <v>6977</v>
      </c>
      <c r="HG549" s="276" t="s">
        <v>6977</v>
      </c>
      <c r="HH549" s="276" t="s">
        <v>6977</v>
      </c>
      <c r="HI549" s="276" t="s">
        <v>6977</v>
      </c>
      <c r="HJ549" s="276" t="s">
        <v>6977</v>
      </c>
      <c r="HK549" s="276" t="s">
        <v>6977</v>
      </c>
      <c r="HL549" s="276" t="s">
        <v>6977</v>
      </c>
      <c r="HM549" s="276" t="s">
        <v>6977</v>
      </c>
      <c r="HN549" s="276" t="s">
        <v>6977</v>
      </c>
      <c r="HO549" s="276" t="s">
        <v>6977</v>
      </c>
      <c r="HP549" s="276" t="s">
        <v>6977</v>
      </c>
      <c r="HQ549" s="276" t="s">
        <v>6977</v>
      </c>
    </row>
    <row r="550" spans="3:225">
      <c r="C550" s="229"/>
      <c r="D550" s="212" t="s">
        <v>7329</v>
      </c>
      <c r="E550" s="229"/>
      <c r="F550" s="235"/>
      <c r="G550" s="260" t="s">
        <v>7219</v>
      </c>
      <c r="H550" s="261" t="s">
        <v>7219</v>
      </c>
      <c r="I550" s="276" t="s">
        <v>7219</v>
      </c>
      <c r="J550" s="276" t="s">
        <v>7219</v>
      </c>
      <c r="K550" s="276" t="s">
        <v>7219</v>
      </c>
      <c r="L550" s="276" t="s">
        <v>7219</v>
      </c>
      <c r="M550" s="276" t="s">
        <v>7219</v>
      </c>
      <c r="N550" s="276" t="s">
        <v>7219</v>
      </c>
      <c r="O550" s="276" t="s">
        <v>7219</v>
      </c>
      <c r="P550" s="276" t="s">
        <v>7219</v>
      </c>
      <c r="Q550" s="276" t="s">
        <v>7219</v>
      </c>
      <c r="R550" s="276" t="s">
        <v>7219</v>
      </c>
      <c r="S550" s="276" t="s">
        <v>7219</v>
      </c>
      <c r="T550" s="276" t="s">
        <v>7219</v>
      </c>
      <c r="U550" s="276" t="s">
        <v>7219</v>
      </c>
      <c r="V550" s="276" t="s">
        <v>7219</v>
      </c>
      <c r="W550" s="276" t="s">
        <v>7219</v>
      </c>
      <c r="X550" s="276" t="s">
        <v>7219</v>
      </c>
      <c r="Y550" s="276" t="s">
        <v>7219</v>
      </c>
      <c r="Z550" s="276" t="s">
        <v>7219</v>
      </c>
      <c r="AA550" s="276" t="s">
        <v>7219</v>
      </c>
      <c r="AB550" s="276" t="s">
        <v>7219</v>
      </c>
      <c r="AC550" s="276" t="s">
        <v>7219</v>
      </c>
      <c r="AD550" s="276" t="s">
        <v>7219</v>
      </c>
      <c r="AE550" s="276" t="s">
        <v>7219</v>
      </c>
      <c r="AF550" s="276" t="s">
        <v>7219</v>
      </c>
      <c r="AG550" s="276" t="s">
        <v>7219</v>
      </c>
      <c r="AH550" s="276" t="s">
        <v>7219</v>
      </c>
      <c r="AI550" s="276" t="s">
        <v>7219</v>
      </c>
      <c r="AJ550" s="276" t="s">
        <v>7219</v>
      </c>
      <c r="AK550" s="276" t="s">
        <v>7219</v>
      </c>
      <c r="AL550" s="276" t="s">
        <v>7219</v>
      </c>
      <c r="AM550" s="276" t="s">
        <v>7219</v>
      </c>
      <c r="AN550" s="276" t="s">
        <v>7219</v>
      </c>
      <c r="AO550" s="276" t="s">
        <v>7219</v>
      </c>
      <c r="AP550" s="276" t="s">
        <v>7219</v>
      </c>
      <c r="AQ550" s="276" t="s">
        <v>7219</v>
      </c>
      <c r="AR550" s="276" t="s">
        <v>7219</v>
      </c>
      <c r="AS550" s="276" t="s">
        <v>7219</v>
      </c>
      <c r="AT550" s="276" t="s">
        <v>7219</v>
      </c>
      <c r="AU550" s="276" t="s">
        <v>7219</v>
      </c>
      <c r="AV550" s="276" t="s">
        <v>7219</v>
      </c>
      <c r="AW550" s="276" t="s">
        <v>7219</v>
      </c>
      <c r="AX550" s="276" t="s">
        <v>7219</v>
      </c>
      <c r="AY550" s="276" t="s">
        <v>7219</v>
      </c>
      <c r="AZ550" s="276" t="s">
        <v>7219</v>
      </c>
      <c r="BA550" s="276" t="s">
        <v>7219</v>
      </c>
      <c r="BB550" s="276" t="s">
        <v>7219</v>
      </c>
      <c r="BC550" s="276" t="s">
        <v>7219</v>
      </c>
      <c r="BD550" s="276" t="s">
        <v>7219</v>
      </c>
      <c r="BE550" s="276" t="s">
        <v>7219</v>
      </c>
      <c r="BF550" s="276" t="s">
        <v>7219</v>
      </c>
      <c r="BG550" s="276" t="s">
        <v>7219</v>
      </c>
      <c r="BH550" s="276" t="s">
        <v>7219</v>
      </c>
      <c r="BI550" s="276" t="s">
        <v>7219</v>
      </c>
      <c r="BJ550" s="276" t="s">
        <v>7219</v>
      </c>
      <c r="BK550" s="276" t="s">
        <v>7219</v>
      </c>
      <c r="BL550" s="276" t="s">
        <v>7219</v>
      </c>
      <c r="BM550" s="276" t="s">
        <v>7219</v>
      </c>
      <c r="BN550" s="276" t="s">
        <v>7219</v>
      </c>
      <c r="BO550" s="276" t="s">
        <v>7219</v>
      </c>
      <c r="BP550" s="276" t="s">
        <v>7219</v>
      </c>
      <c r="BQ550" s="276" t="s">
        <v>7219</v>
      </c>
      <c r="BR550" s="276" t="s">
        <v>7219</v>
      </c>
      <c r="BS550" s="276" t="s">
        <v>7219</v>
      </c>
      <c r="BT550" s="276" t="s">
        <v>7219</v>
      </c>
      <c r="BU550" s="276" t="s">
        <v>7219</v>
      </c>
      <c r="BV550" s="276" t="s">
        <v>7219</v>
      </c>
      <c r="BW550" s="276" t="s">
        <v>7219</v>
      </c>
      <c r="BX550" s="276" t="s">
        <v>7219</v>
      </c>
      <c r="BY550" s="276" t="s">
        <v>7219</v>
      </c>
      <c r="BZ550" s="276" t="s">
        <v>7219</v>
      </c>
      <c r="CA550" s="276" t="s">
        <v>7219</v>
      </c>
      <c r="CB550" s="276" t="s">
        <v>7219</v>
      </c>
      <c r="CC550" s="276" t="s">
        <v>7219</v>
      </c>
      <c r="CD550" s="276" t="s">
        <v>7219</v>
      </c>
      <c r="CE550" s="276" t="s">
        <v>7219</v>
      </c>
      <c r="CF550" s="276" t="s">
        <v>7219</v>
      </c>
      <c r="CG550" s="276" t="s">
        <v>7219</v>
      </c>
      <c r="CH550" s="276" t="s">
        <v>7219</v>
      </c>
      <c r="CI550" s="276" t="s">
        <v>7219</v>
      </c>
      <c r="CJ550" s="276" t="s">
        <v>7219</v>
      </c>
      <c r="CK550" s="276" t="s">
        <v>7219</v>
      </c>
      <c r="CL550" s="276" t="s">
        <v>7219</v>
      </c>
      <c r="CM550" s="276" t="s">
        <v>7219</v>
      </c>
      <c r="CN550" s="276" t="s">
        <v>7219</v>
      </c>
      <c r="CO550" s="276" t="s">
        <v>7219</v>
      </c>
      <c r="CP550" s="276" t="s">
        <v>7219</v>
      </c>
      <c r="CQ550" s="276" t="s">
        <v>7219</v>
      </c>
      <c r="CR550" s="276" t="s">
        <v>7219</v>
      </c>
      <c r="CS550" s="276" t="s">
        <v>7219</v>
      </c>
      <c r="CT550" s="276" t="s">
        <v>7219</v>
      </c>
      <c r="CU550" s="276" t="s">
        <v>7219</v>
      </c>
      <c r="CV550" s="276" t="s">
        <v>7219</v>
      </c>
      <c r="CW550" s="276" t="s">
        <v>7219</v>
      </c>
      <c r="CX550" s="276" t="s">
        <v>7219</v>
      </c>
      <c r="CY550" s="276" t="s">
        <v>7219</v>
      </c>
      <c r="CZ550" s="276" t="s">
        <v>7219</v>
      </c>
      <c r="DA550" s="276" t="s">
        <v>7219</v>
      </c>
      <c r="DB550" s="276" t="s">
        <v>7219</v>
      </c>
      <c r="DC550" s="276" t="s">
        <v>7219</v>
      </c>
      <c r="DD550" s="276" t="s">
        <v>7219</v>
      </c>
      <c r="DE550" s="276" t="s">
        <v>7219</v>
      </c>
      <c r="DF550" s="276" t="s">
        <v>7219</v>
      </c>
      <c r="DG550" s="276" t="s">
        <v>7219</v>
      </c>
      <c r="DH550" s="276" t="s">
        <v>7219</v>
      </c>
      <c r="DI550" s="276" t="s">
        <v>7219</v>
      </c>
      <c r="DJ550" s="276" t="s">
        <v>7219</v>
      </c>
      <c r="DK550" s="276" t="s">
        <v>7219</v>
      </c>
      <c r="DL550" s="276" t="s">
        <v>7219</v>
      </c>
      <c r="DM550" s="276" t="s">
        <v>7219</v>
      </c>
      <c r="DN550" s="276" t="s">
        <v>7219</v>
      </c>
      <c r="DO550" s="276" t="s">
        <v>7219</v>
      </c>
      <c r="DP550" s="276" t="s">
        <v>7219</v>
      </c>
      <c r="DQ550" s="276" t="s">
        <v>7219</v>
      </c>
      <c r="DR550" s="276" t="s">
        <v>7219</v>
      </c>
      <c r="DS550" s="276" t="s">
        <v>7219</v>
      </c>
      <c r="DT550" s="276" t="s">
        <v>7219</v>
      </c>
      <c r="DU550" s="276" t="s">
        <v>7219</v>
      </c>
      <c r="DV550" s="276" t="s">
        <v>7219</v>
      </c>
      <c r="DW550" s="276" t="s">
        <v>7219</v>
      </c>
      <c r="DX550" s="276" t="s">
        <v>7219</v>
      </c>
      <c r="DY550" s="276" t="s">
        <v>7219</v>
      </c>
      <c r="DZ550" s="276" t="s">
        <v>7219</v>
      </c>
      <c r="EA550" s="276" t="s">
        <v>7219</v>
      </c>
      <c r="EB550" s="276" t="s">
        <v>7219</v>
      </c>
      <c r="EC550" s="276" t="s">
        <v>7219</v>
      </c>
      <c r="ED550" s="276" t="s">
        <v>7219</v>
      </c>
      <c r="EE550" s="276" t="s">
        <v>7219</v>
      </c>
      <c r="EF550" s="276" t="s">
        <v>7219</v>
      </c>
      <c r="EG550" s="276" t="s">
        <v>7219</v>
      </c>
      <c r="EH550" s="276" t="s">
        <v>7219</v>
      </c>
      <c r="EI550" s="276" t="s">
        <v>7219</v>
      </c>
      <c r="EJ550" s="276" t="s">
        <v>7219</v>
      </c>
      <c r="EK550" s="276" t="s">
        <v>7219</v>
      </c>
      <c r="EL550" s="276" t="s">
        <v>7219</v>
      </c>
      <c r="EM550" s="276" t="s">
        <v>7219</v>
      </c>
      <c r="EN550" s="276" t="s">
        <v>7219</v>
      </c>
      <c r="EO550" s="276" t="s">
        <v>7219</v>
      </c>
      <c r="EP550" s="276" t="s">
        <v>7219</v>
      </c>
      <c r="EQ550" s="276" t="s">
        <v>7219</v>
      </c>
      <c r="ER550" s="276" t="s">
        <v>7219</v>
      </c>
      <c r="ES550" s="276" t="s">
        <v>7219</v>
      </c>
      <c r="ET550" s="276" t="s">
        <v>7219</v>
      </c>
      <c r="EU550" s="276" t="s">
        <v>7219</v>
      </c>
      <c r="EV550" s="276" t="s">
        <v>7219</v>
      </c>
      <c r="EW550" s="276" t="s">
        <v>7219</v>
      </c>
      <c r="EX550" s="276" t="s">
        <v>7219</v>
      </c>
      <c r="EY550" s="276" t="s">
        <v>7219</v>
      </c>
      <c r="EZ550" s="276" t="s">
        <v>7219</v>
      </c>
      <c r="FA550" s="276" t="s">
        <v>7219</v>
      </c>
      <c r="FB550" s="276" t="s">
        <v>7219</v>
      </c>
      <c r="FC550" s="276" t="s">
        <v>7219</v>
      </c>
      <c r="FD550" s="276" t="s">
        <v>7219</v>
      </c>
      <c r="FE550" s="276" t="s">
        <v>7219</v>
      </c>
      <c r="FF550" s="276" t="s">
        <v>7219</v>
      </c>
      <c r="FG550" s="276" t="s">
        <v>7219</v>
      </c>
      <c r="FH550" s="276" t="s">
        <v>7219</v>
      </c>
      <c r="FI550" s="276" t="s">
        <v>7219</v>
      </c>
      <c r="FJ550" s="276" t="s">
        <v>7219</v>
      </c>
      <c r="FK550" s="276" t="s">
        <v>7219</v>
      </c>
      <c r="FL550" s="276" t="s">
        <v>7219</v>
      </c>
      <c r="FM550" s="276" t="s">
        <v>7219</v>
      </c>
      <c r="FN550" s="276" t="s">
        <v>7219</v>
      </c>
      <c r="FO550" s="276" t="s">
        <v>7219</v>
      </c>
      <c r="FP550" s="276" t="s">
        <v>7219</v>
      </c>
      <c r="FQ550" s="276" t="s">
        <v>7219</v>
      </c>
      <c r="FR550" s="276" t="s">
        <v>7219</v>
      </c>
      <c r="FS550" s="276" t="s">
        <v>7219</v>
      </c>
      <c r="FT550" s="276" t="s">
        <v>7219</v>
      </c>
      <c r="FU550" s="276" t="s">
        <v>7219</v>
      </c>
      <c r="FV550" s="276" t="s">
        <v>7219</v>
      </c>
      <c r="FW550" s="276" t="s">
        <v>7219</v>
      </c>
      <c r="FX550" s="276" t="s">
        <v>7219</v>
      </c>
      <c r="FY550" s="276" t="s">
        <v>7219</v>
      </c>
      <c r="FZ550" s="276" t="s">
        <v>7219</v>
      </c>
      <c r="GA550" s="276" t="s">
        <v>7219</v>
      </c>
      <c r="GB550" s="276" t="s">
        <v>7219</v>
      </c>
      <c r="GC550" s="276" t="s">
        <v>7219</v>
      </c>
      <c r="GD550" s="276" t="s">
        <v>7219</v>
      </c>
      <c r="GE550" s="276" t="s">
        <v>7219</v>
      </c>
      <c r="GF550" s="276" t="s">
        <v>7219</v>
      </c>
      <c r="GG550" s="276" t="s">
        <v>7219</v>
      </c>
      <c r="GH550" s="276" t="s">
        <v>7219</v>
      </c>
      <c r="GI550" s="276" t="s">
        <v>7219</v>
      </c>
      <c r="GJ550" s="276" t="s">
        <v>7219</v>
      </c>
      <c r="GK550" s="276" t="s">
        <v>7219</v>
      </c>
      <c r="GL550" s="276" t="s">
        <v>7219</v>
      </c>
      <c r="GM550" s="276" t="s">
        <v>7219</v>
      </c>
      <c r="GN550" s="276" t="s">
        <v>7219</v>
      </c>
      <c r="GO550" s="276" t="s">
        <v>7219</v>
      </c>
      <c r="GP550" s="276" t="s">
        <v>7219</v>
      </c>
      <c r="GQ550" s="276" t="s">
        <v>7219</v>
      </c>
      <c r="GR550" s="276" t="s">
        <v>7219</v>
      </c>
      <c r="GS550" s="276" t="s">
        <v>7219</v>
      </c>
      <c r="GT550" s="276" t="s">
        <v>7219</v>
      </c>
      <c r="GU550" s="276" t="s">
        <v>7219</v>
      </c>
      <c r="GV550" s="276" t="s">
        <v>7219</v>
      </c>
      <c r="GW550" s="276" t="s">
        <v>7219</v>
      </c>
      <c r="GX550" s="276" t="s">
        <v>7219</v>
      </c>
      <c r="GY550" s="276" t="s">
        <v>7219</v>
      </c>
      <c r="GZ550" s="276" t="s">
        <v>7219</v>
      </c>
      <c r="HA550" s="276" t="s">
        <v>7219</v>
      </c>
      <c r="HB550" s="276" t="s">
        <v>7219</v>
      </c>
      <c r="HC550" s="276" t="s">
        <v>7219</v>
      </c>
      <c r="HD550" s="276" t="s">
        <v>7219</v>
      </c>
      <c r="HE550" s="276" t="s">
        <v>7219</v>
      </c>
      <c r="HF550" s="276" t="s">
        <v>7219</v>
      </c>
      <c r="HG550" s="276" t="s">
        <v>7219</v>
      </c>
      <c r="HH550" s="276" t="s">
        <v>7219</v>
      </c>
      <c r="HI550" s="276" t="s">
        <v>7219</v>
      </c>
      <c r="HJ550" s="276" t="s">
        <v>7219</v>
      </c>
      <c r="HK550" s="276" t="s">
        <v>7219</v>
      </c>
      <c r="HL550" s="276" t="s">
        <v>7219</v>
      </c>
      <c r="HM550" s="276" t="s">
        <v>7219</v>
      </c>
      <c r="HN550" s="276" t="s">
        <v>7219</v>
      </c>
      <c r="HO550" s="276" t="s">
        <v>7219</v>
      </c>
      <c r="HP550" s="276" t="s">
        <v>7219</v>
      </c>
      <c r="HQ550" s="276" t="s">
        <v>7219</v>
      </c>
    </row>
    <row r="551" spans="3:225">
      <c r="C551" s="229"/>
      <c r="E551" s="229" t="s">
        <v>7204</v>
      </c>
      <c r="F551" s="235" t="s">
        <v>7330</v>
      </c>
      <c r="G551" s="260" t="s">
        <v>7206</v>
      </c>
      <c r="H551" s="261" t="s">
        <v>7207</v>
      </c>
      <c r="I551" s="263">
        <v>2.7218</v>
      </c>
      <c r="J551" s="276">
        <v>10.233599999999999</v>
      </c>
      <c r="K551" s="276">
        <v>0.79169999999999996</v>
      </c>
      <c r="L551" s="276" t="s">
        <v>135</v>
      </c>
      <c r="M551" s="276">
        <v>1.1477999999999999</v>
      </c>
      <c r="N551" s="276">
        <v>5.3731</v>
      </c>
      <c r="O551" s="276">
        <v>16.8672</v>
      </c>
      <c r="P551" s="276">
        <v>0.47910000000000003</v>
      </c>
      <c r="Q551" s="276">
        <v>4.2609000000000004</v>
      </c>
      <c r="R551" s="276">
        <v>4.1040999999999999</v>
      </c>
      <c r="S551" s="276">
        <v>961.38649999999996</v>
      </c>
      <c r="T551" s="276">
        <v>3.6522000000000001</v>
      </c>
      <c r="U551" s="276">
        <v>0.45850000000000002</v>
      </c>
      <c r="V551" s="276">
        <v>4.6199999999999998E-2</v>
      </c>
      <c r="W551" s="276">
        <v>804.52279999999996</v>
      </c>
      <c r="X551" s="276">
        <v>3.0461</v>
      </c>
      <c r="Y551" s="276">
        <v>1.0129999999999999</v>
      </c>
      <c r="Z551" s="276" t="s">
        <v>135</v>
      </c>
      <c r="AA551" s="276">
        <v>7.3887</v>
      </c>
      <c r="AB551" s="276" t="s">
        <v>135</v>
      </c>
      <c r="AC551" s="276">
        <v>0.2097</v>
      </c>
      <c r="AD551" s="276" t="s">
        <v>135</v>
      </c>
      <c r="AE551" s="276">
        <v>837.12840000000006</v>
      </c>
      <c r="AF551" s="276">
        <v>1.5112000000000001</v>
      </c>
      <c r="AG551" s="276">
        <v>1.7995999999999999</v>
      </c>
      <c r="AH551" s="276" t="s">
        <v>135</v>
      </c>
      <c r="AI551" s="276">
        <v>0.1036</v>
      </c>
      <c r="AJ551" s="276">
        <v>16449.826300000001</v>
      </c>
      <c r="AK551" s="276">
        <v>0.69469999999999998</v>
      </c>
      <c r="AL551" s="276">
        <v>2073.6687000000002</v>
      </c>
      <c r="AM551" s="276">
        <v>277.88900000000001</v>
      </c>
      <c r="AN551" s="276">
        <v>287.69139999999999</v>
      </c>
      <c r="AO551" s="276">
        <v>27.478300000000001</v>
      </c>
      <c r="AP551" s="276" t="s">
        <v>135</v>
      </c>
      <c r="AQ551" s="276" t="s">
        <v>135</v>
      </c>
      <c r="AR551" s="276">
        <v>1200.4066</v>
      </c>
      <c r="AS551" s="276">
        <v>12.032</v>
      </c>
      <c r="AT551" s="276">
        <v>25.259799999999998</v>
      </c>
      <c r="AU551" s="276">
        <v>3.8167999999999997</v>
      </c>
      <c r="AV551" s="276">
        <v>0.5716</v>
      </c>
      <c r="AW551" s="276" t="s">
        <v>135</v>
      </c>
      <c r="AX551" s="276" t="s">
        <v>135</v>
      </c>
      <c r="AY551" s="276">
        <v>0.80279999999999996</v>
      </c>
      <c r="AZ551" s="276">
        <v>4.3754</v>
      </c>
      <c r="BA551" s="276">
        <v>0</v>
      </c>
      <c r="BB551" s="276">
        <v>0</v>
      </c>
      <c r="BC551" s="276">
        <v>192113.77119999999</v>
      </c>
      <c r="BD551" s="276" t="s">
        <v>135</v>
      </c>
      <c r="BE551" s="276">
        <v>429.38760000000002</v>
      </c>
      <c r="BF551" s="276">
        <v>1.8383</v>
      </c>
      <c r="BG551" s="276">
        <v>5.6260000000000003</v>
      </c>
      <c r="BH551" s="276" t="s">
        <v>135</v>
      </c>
      <c r="BI551" s="276">
        <v>48.4634</v>
      </c>
      <c r="BJ551" s="276" t="s">
        <v>135</v>
      </c>
      <c r="BK551" s="276">
        <v>2743.0684999999999</v>
      </c>
      <c r="BL551" s="276" t="s">
        <v>135</v>
      </c>
      <c r="BM551" s="276">
        <v>6.4198000000000004</v>
      </c>
      <c r="BN551" s="276">
        <v>536.33839999999998</v>
      </c>
      <c r="BO551" s="276">
        <v>5939.8922000000002</v>
      </c>
      <c r="BP551" s="276">
        <v>6.1003999999999996</v>
      </c>
      <c r="BQ551" s="276">
        <v>2678.0077999999999</v>
      </c>
      <c r="BR551" s="276">
        <v>369.25560000000002</v>
      </c>
      <c r="BS551" s="276">
        <v>1.4619</v>
      </c>
      <c r="BT551" s="276">
        <v>1128.0320999999999</v>
      </c>
      <c r="BU551" s="276">
        <v>1293.44</v>
      </c>
      <c r="BV551" s="276">
        <v>2.2532000000000001</v>
      </c>
      <c r="BW551" s="276">
        <v>49.544699999999999</v>
      </c>
      <c r="BX551" s="276" t="s">
        <v>135</v>
      </c>
      <c r="BY551" s="276" t="s">
        <v>135</v>
      </c>
      <c r="BZ551" s="276" t="s">
        <v>135</v>
      </c>
      <c r="CA551" s="276">
        <v>1.43E-2</v>
      </c>
      <c r="CB551" s="276" t="s">
        <v>135</v>
      </c>
      <c r="CC551" s="276">
        <v>6.3342999999999998</v>
      </c>
      <c r="CD551" s="276">
        <v>0.99650000000000005</v>
      </c>
      <c r="CE551" s="276">
        <v>0</v>
      </c>
      <c r="CF551" s="276" t="s">
        <v>135</v>
      </c>
      <c r="CG551" s="276">
        <v>525.07560000000001</v>
      </c>
      <c r="CH551" s="276">
        <v>0.1517</v>
      </c>
      <c r="CI551" s="276">
        <v>4.8955000000000002</v>
      </c>
      <c r="CJ551" s="276">
        <v>12.534000000000001</v>
      </c>
      <c r="CK551" s="276">
        <v>0.31280000000000002</v>
      </c>
      <c r="CL551" s="276">
        <v>1932.2831000000001</v>
      </c>
      <c r="CM551" s="276" t="s">
        <v>135</v>
      </c>
      <c r="CN551" s="276">
        <v>1.66E-2</v>
      </c>
      <c r="CO551" s="276">
        <v>1.0925</v>
      </c>
      <c r="CP551" s="276">
        <v>3.5899000000000001</v>
      </c>
      <c r="CQ551" s="276" t="s">
        <v>135</v>
      </c>
      <c r="CR551" s="276" t="s">
        <v>135</v>
      </c>
      <c r="CS551" s="276">
        <v>1.9407000000000001</v>
      </c>
      <c r="CT551" s="276">
        <v>2998.4796000000001</v>
      </c>
      <c r="CU551" s="276" t="s">
        <v>135</v>
      </c>
      <c r="CV551" s="276">
        <v>3.6162999999999998</v>
      </c>
      <c r="CW551" s="276">
        <v>3566.5223000000001</v>
      </c>
      <c r="CX551" s="276">
        <v>2.9824999999999999</v>
      </c>
      <c r="CY551" s="276">
        <v>522.88630000000001</v>
      </c>
      <c r="CZ551" s="276" t="s">
        <v>135</v>
      </c>
      <c r="DA551" s="276">
        <v>0</v>
      </c>
      <c r="DB551" s="276">
        <v>122.46899999999999</v>
      </c>
      <c r="DC551" s="276" t="s">
        <v>135</v>
      </c>
      <c r="DD551" s="276">
        <v>2.8826999999999998</v>
      </c>
      <c r="DE551" s="276">
        <v>1.3781000000000001</v>
      </c>
      <c r="DF551" s="276">
        <v>1.4974000000000001</v>
      </c>
      <c r="DG551" s="276">
        <v>3424.4956000000002</v>
      </c>
      <c r="DH551" s="276">
        <v>0</v>
      </c>
      <c r="DI551" s="276">
        <v>786.06060000000002</v>
      </c>
      <c r="DJ551" s="276">
        <v>6.4000000000000001E-2</v>
      </c>
      <c r="DK551" s="276">
        <v>7.9992000000000001</v>
      </c>
      <c r="DL551" s="276" t="s">
        <v>135</v>
      </c>
      <c r="DM551" s="276">
        <v>5.9298000000000002</v>
      </c>
      <c r="DN551" s="276" t="s">
        <v>135</v>
      </c>
      <c r="DO551" s="276" t="s">
        <v>135</v>
      </c>
      <c r="DP551" s="276">
        <v>27.443000000000001</v>
      </c>
      <c r="DQ551" s="276" t="s">
        <v>135</v>
      </c>
      <c r="DR551" s="276" t="s">
        <v>135</v>
      </c>
      <c r="DS551" s="276">
        <v>2.7703000000000002</v>
      </c>
      <c r="DT551" s="276">
        <v>1.21E-2</v>
      </c>
      <c r="DU551" s="276" t="s">
        <v>135</v>
      </c>
      <c r="DV551" s="276" t="s">
        <v>135</v>
      </c>
      <c r="DW551" s="276">
        <v>3194.0886</v>
      </c>
      <c r="DX551" s="276" t="s">
        <v>135</v>
      </c>
      <c r="DY551" s="276">
        <v>1977.8742</v>
      </c>
      <c r="DZ551" s="276" t="s">
        <v>135</v>
      </c>
      <c r="EA551" s="276" t="s">
        <v>135</v>
      </c>
      <c r="EB551" s="276" t="s">
        <v>135</v>
      </c>
      <c r="EC551" s="276">
        <v>0</v>
      </c>
      <c r="ED551" s="276">
        <v>9.0497999999999994</v>
      </c>
      <c r="EE551" s="276" t="s">
        <v>135</v>
      </c>
      <c r="EF551" s="276" t="s">
        <v>135</v>
      </c>
      <c r="EG551" s="276" t="s">
        <v>135</v>
      </c>
      <c r="EH551" s="276" t="s">
        <v>135</v>
      </c>
      <c r="EI551" s="276" t="s">
        <v>135</v>
      </c>
      <c r="EJ551" s="276" t="s">
        <v>135</v>
      </c>
      <c r="EK551" s="276">
        <v>4.8415999999999997</v>
      </c>
      <c r="EL551" s="276">
        <v>0.2712</v>
      </c>
      <c r="EM551" s="276">
        <v>0.4007</v>
      </c>
      <c r="EN551" s="276">
        <v>4.8502999999999998</v>
      </c>
      <c r="EO551" s="276">
        <v>0</v>
      </c>
      <c r="EP551" s="276" t="s">
        <v>6977</v>
      </c>
      <c r="EQ551" s="276" t="s">
        <v>6977</v>
      </c>
      <c r="ER551" s="276" t="s">
        <v>6977</v>
      </c>
      <c r="ES551" s="276" t="s">
        <v>6977</v>
      </c>
      <c r="ET551" s="276" t="s">
        <v>6977</v>
      </c>
      <c r="EU551" s="276" t="s">
        <v>6977</v>
      </c>
      <c r="EV551" s="276" t="s">
        <v>6977</v>
      </c>
      <c r="EW551" s="276" t="s">
        <v>6977</v>
      </c>
      <c r="EX551" s="276" t="s">
        <v>6977</v>
      </c>
      <c r="EY551" s="276" t="s">
        <v>6977</v>
      </c>
      <c r="EZ551" s="276" t="s">
        <v>6977</v>
      </c>
      <c r="FA551" s="276" t="s">
        <v>6977</v>
      </c>
      <c r="FB551" s="276" t="s">
        <v>6977</v>
      </c>
      <c r="FC551" s="276" t="s">
        <v>6977</v>
      </c>
      <c r="FD551" s="276" t="s">
        <v>6977</v>
      </c>
      <c r="FE551" s="276" t="s">
        <v>6977</v>
      </c>
      <c r="FF551" s="276" t="s">
        <v>6977</v>
      </c>
      <c r="FG551" s="276" t="s">
        <v>6977</v>
      </c>
      <c r="FH551" s="276" t="s">
        <v>6977</v>
      </c>
      <c r="FI551" s="276" t="s">
        <v>6977</v>
      </c>
      <c r="FJ551" s="276" t="s">
        <v>6977</v>
      </c>
      <c r="FK551" s="276" t="s">
        <v>6977</v>
      </c>
      <c r="FL551" s="276" t="s">
        <v>6977</v>
      </c>
      <c r="FM551" s="276" t="s">
        <v>6977</v>
      </c>
      <c r="FN551" s="276" t="s">
        <v>6977</v>
      </c>
      <c r="FO551" s="276" t="s">
        <v>6977</v>
      </c>
      <c r="FP551" s="276" t="s">
        <v>6977</v>
      </c>
      <c r="FQ551" s="276" t="s">
        <v>6977</v>
      </c>
      <c r="FR551" s="276" t="s">
        <v>6977</v>
      </c>
      <c r="FS551" s="276" t="s">
        <v>6977</v>
      </c>
      <c r="FT551" s="276" t="s">
        <v>6977</v>
      </c>
      <c r="FU551" s="276" t="s">
        <v>6977</v>
      </c>
      <c r="FV551" s="276" t="s">
        <v>6977</v>
      </c>
      <c r="FW551" s="276" t="s">
        <v>6977</v>
      </c>
      <c r="FX551" s="276" t="s">
        <v>6977</v>
      </c>
      <c r="FY551" s="276" t="s">
        <v>6977</v>
      </c>
      <c r="FZ551" s="276" t="s">
        <v>6977</v>
      </c>
      <c r="GA551" s="276" t="s">
        <v>6977</v>
      </c>
      <c r="GB551" s="276" t="s">
        <v>6977</v>
      </c>
      <c r="GC551" s="276" t="s">
        <v>6977</v>
      </c>
      <c r="GD551" s="276" t="s">
        <v>6977</v>
      </c>
      <c r="GE551" s="276" t="s">
        <v>6977</v>
      </c>
      <c r="GF551" s="276" t="s">
        <v>6977</v>
      </c>
      <c r="GG551" s="276" t="s">
        <v>6977</v>
      </c>
      <c r="GH551" s="276" t="s">
        <v>6977</v>
      </c>
      <c r="GI551" s="276" t="s">
        <v>6977</v>
      </c>
      <c r="GJ551" s="276" t="s">
        <v>6977</v>
      </c>
      <c r="GK551" s="276" t="s">
        <v>6977</v>
      </c>
      <c r="GL551" s="276" t="s">
        <v>6977</v>
      </c>
      <c r="GM551" s="276" t="s">
        <v>6977</v>
      </c>
      <c r="GN551" s="276" t="s">
        <v>6977</v>
      </c>
      <c r="GO551" s="276" t="s">
        <v>6977</v>
      </c>
      <c r="GP551" s="276" t="s">
        <v>6977</v>
      </c>
      <c r="GQ551" s="276" t="s">
        <v>6977</v>
      </c>
      <c r="GR551" s="276" t="s">
        <v>6977</v>
      </c>
      <c r="GS551" s="276" t="s">
        <v>6977</v>
      </c>
      <c r="GT551" s="276" t="s">
        <v>6977</v>
      </c>
      <c r="GU551" s="276" t="s">
        <v>6977</v>
      </c>
      <c r="GV551" s="276" t="s">
        <v>6977</v>
      </c>
      <c r="GW551" s="276" t="s">
        <v>6977</v>
      </c>
      <c r="GX551" s="276" t="s">
        <v>6977</v>
      </c>
      <c r="GY551" s="276" t="s">
        <v>6977</v>
      </c>
      <c r="GZ551" s="276" t="s">
        <v>6977</v>
      </c>
      <c r="HA551" s="276" t="s">
        <v>6977</v>
      </c>
      <c r="HB551" s="276" t="s">
        <v>6977</v>
      </c>
      <c r="HC551" s="276" t="s">
        <v>6977</v>
      </c>
      <c r="HD551" s="276" t="s">
        <v>6977</v>
      </c>
      <c r="HE551" s="276" t="s">
        <v>6977</v>
      </c>
      <c r="HF551" s="276" t="s">
        <v>6977</v>
      </c>
      <c r="HG551" s="276" t="s">
        <v>6977</v>
      </c>
      <c r="HH551" s="276" t="s">
        <v>6977</v>
      </c>
      <c r="HI551" s="276" t="s">
        <v>6977</v>
      </c>
      <c r="HJ551" s="276" t="s">
        <v>6977</v>
      </c>
      <c r="HK551" s="276" t="s">
        <v>6977</v>
      </c>
      <c r="HL551" s="276" t="s">
        <v>6977</v>
      </c>
      <c r="HM551" s="276" t="s">
        <v>6977</v>
      </c>
      <c r="HN551" s="276" t="s">
        <v>6977</v>
      </c>
      <c r="HO551" s="276" t="s">
        <v>6977</v>
      </c>
      <c r="HP551" s="276" t="s">
        <v>6977</v>
      </c>
      <c r="HQ551" s="276" t="s">
        <v>6977</v>
      </c>
    </row>
    <row r="552" spans="3:225">
      <c r="C552" s="229"/>
      <c r="E552" s="229" t="s">
        <v>7208</v>
      </c>
      <c r="F552" s="235" t="s">
        <v>7330</v>
      </c>
      <c r="G552" s="260" t="s">
        <v>7206</v>
      </c>
      <c r="H552" s="261" t="s">
        <v>7207</v>
      </c>
      <c r="I552" s="263">
        <v>2.4657</v>
      </c>
      <c r="J552" s="276">
        <v>11.3995</v>
      </c>
      <c r="K552" s="276">
        <v>0.75260000000000005</v>
      </c>
      <c r="L552" s="276" t="s">
        <v>135</v>
      </c>
      <c r="M552" s="276">
        <v>0.83809999999999996</v>
      </c>
      <c r="N552" s="276">
        <v>6.5031999999999996</v>
      </c>
      <c r="O552" s="276" t="s">
        <v>135</v>
      </c>
      <c r="P552" s="276">
        <v>0.53459999999999996</v>
      </c>
      <c r="Q552" s="276">
        <v>7.5957999999999997</v>
      </c>
      <c r="R552" s="276">
        <v>2.4920999999999998</v>
      </c>
      <c r="S552" s="276">
        <v>1083.2331999999999</v>
      </c>
      <c r="T552" s="276">
        <v>3.8490000000000002</v>
      </c>
      <c r="U552" s="276">
        <v>0.44390000000000002</v>
      </c>
      <c r="V552" s="276">
        <v>3.0499999999999999E-2</v>
      </c>
      <c r="W552" s="276">
        <v>1268.7664</v>
      </c>
      <c r="X552" s="276" t="s">
        <v>135</v>
      </c>
      <c r="Y552" s="276">
        <v>1.0847</v>
      </c>
      <c r="Z552" s="276" t="s">
        <v>135</v>
      </c>
      <c r="AA552" s="276">
        <v>8.5760000000000005</v>
      </c>
      <c r="AB552" s="276" t="s">
        <v>135</v>
      </c>
      <c r="AC552" s="276">
        <v>0.17469999999999999</v>
      </c>
      <c r="AD552" s="276" t="s">
        <v>135</v>
      </c>
      <c r="AE552" s="276">
        <v>846.1028</v>
      </c>
      <c r="AF552" s="276">
        <v>1.6475</v>
      </c>
      <c r="AG552" s="276">
        <v>1.4466999999999999</v>
      </c>
      <c r="AH552" s="276" t="s">
        <v>135</v>
      </c>
      <c r="AI552" s="276">
        <v>5.8999999999999997E-2</v>
      </c>
      <c r="AJ552" s="276">
        <v>17299.453300000001</v>
      </c>
      <c r="AK552" s="276">
        <v>0.439</v>
      </c>
      <c r="AL552" s="276">
        <v>3017.9636999999998</v>
      </c>
      <c r="AM552" s="276">
        <v>154.1122</v>
      </c>
      <c r="AN552" s="276">
        <v>363.84190000000001</v>
      </c>
      <c r="AO552" s="276">
        <v>31.482500000000002</v>
      </c>
      <c r="AP552" s="276" t="s">
        <v>135</v>
      </c>
      <c r="AQ552" s="276" t="s">
        <v>135</v>
      </c>
      <c r="AR552" s="276">
        <v>1304.5434</v>
      </c>
      <c r="AS552" s="276">
        <v>13.702400000000001</v>
      </c>
      <c r="AT552" s="276">
        <v>26.861499999999999</v>
      </c>
      <c r="AU552" s="276">
        <v>4.6780999999999997</v>
      </c>
      <c r="AV552" s="276">
        <v>1.0238</v>
      </c>
      <c r="AW552" s="276" t="s">
        <v>135</v>
      </c>
      <c r="AX552" s="276" t="s">
        <v>135</v>
      </c>
      <c r="AY552" s="276">
        <v>0.66110000000000002</v>
      </c>
      <c r="AZ552" s="276">
        <v>4.3860000000000001</v>
      </c>
      <c r="BA552" s="276">
        <v>0</v>
      </c>
      <c r="BB552" s="276">
        <v>0</v>
      </c>
      <c r="BC552" s="276">
        <v>195671.23800000001</v>
      </c>
      <c r="BD552" s="276" t="s">
        <v>135</v>
      </c>
      <c r="BE552" s="276">
        <v>366.54320000000001</v>
      </c>
      <c r="BF552" s="276">
        <v>2.8611</v>
      </c>
      <c r="BG552" s="276">
        <v>4.5890000000000004</v>
      </c>
      <c r="BH552" s="276" t="s">
        <v>135</v>
      </c>
      <c r="BI552" s="276">
        <v>42.819800000000001</v>
      </c>
      <c r="BJ552" s="276" t="s">
        <v>135</v>
      </c>
      <c r="BK552" s="276">
        <v>2303.8231999999998</v>
      </c>
      <c r="BL552" s="276">
        <v>5.4653999999999998</v>
      </c>
      <c r="BM552" s="276">
        <v>7.5148999999999999</v>
      </c>
      <c r="BN552" s="276">
        <v>559.17020000000002</v>
      </c>
      <c r="BO552" s="276">
        <v>6003.1329999999998</v>
      </c>
      <c r="BP552" s="276">
        <v>1.9236</v>
      </c>
      <c r="BQ552" s="276">
        <v>3692.0711999999999</v>
      </c>
      <c r="BR552" s="276">
        <v>371.87079999999997</v>
      </c>
      <c r="BS552" s="276">
        <v>1.8881999999999999</v>
      </c>
      <c r="BT552" s="276">
        <v>1019.707</v>
      </c>
      <c r="BU552" s="276">
        <v>1159.1541999999999</v>
      </c>
      <c r="BV552" s="276">
        <v>2.5714999999999999</v>
      </c>
      <c r="BW552" s="276">
        <v>62.449199999999998</v>
      </c>
      <c r="BX552" s="276" t="s">
        <v>135</v>
      </c>
      <c r="BY552" s="276" t="s">
        <v>135</v>
      </c>
      <c r="BZ552" s="276" t="s">
        <v>135</v>
      </c>
      <c r="CA552" s="276">
        <v>1.46E-2</v>
      </c>
      <c r="CB552" s="276" t="s">
        <v>135</v>
      </c>
      <c r="CC552" s="276">
        <v>8.3379999999999992</v>
      </c>
      <c r="CD552" s="276">
        <v>1.6137999999999999</v>
      </c>
      <c r="CE552" s="276">
        <v>0</v>
      </c>
      <c r="CF552" s="276" t="s">
        <v>135</v>
      </c>
      <c r="CG552" s="276">
        <v>667.76620000000003</v>
      </c>
      <c r="CH552" s="276">
        <v>0.35520000000000002</v>
      </c>
      <c r="CI552" s="276">
        <v>4.5838000000000001</v>
      </c>
      <c r="CJ552" s="276">
        <v>12.5215</v>
      </c>
      <c r="CK552" s="276">
        <v>0.23269999999999999</v>
      </c>
      <c r="CL552" s="276">
        <v>1833.7759000000001</v>
      </c>
      <c r="CM552" s="276" t="s">
        <v>135</v>
      </c>
      <c r="CN552" s="276">
        <v>1.17E-2</v>
      </c>
      <c r="CO552" s="276">
        <v>1.1916</v>
      </c>
      <c r="CP552" s="276">
        <v>4.0959000000000003</v>
      </c>
      <c r="CQ552" s="276" t="s">
        <v>135</v>
      </c>
      <c r="CR552" s="276" t="s">
        <v>135</v>
      </c>
      <c r="CS552" s="276">
        <v>1.7138</v>
      </c>
      <c r="CT552" s="276">
        <v>2427.9877000000001</v>
      </c>
      <c r="CU552" s="276" t="s">
        <v>135</v>
      </c>
      <c r="CV552" s="276">
        <v>0.78059999999999996</v>
      </c>
      <c r="CW552" s="276">
        <v>7982.0128000000004</v>
      </c>
      <c r="CX552" s="276">
        <v>2.9561999999999999</v>
      </c>
      <c r="CY552" s="276">
        <v>430.88810000000001</v>
      </c>
      <c r="CZ552" s="276" t="s">
        <v>135</v>
      </c>
      <c r="DA552" s="276">
        <v>693.70600000000002</v>
      </c>
      <c r="DB552" s="276">
        <v>181.76519999999999</v>
      </c>
      <c r="DC552" s="276" t="s">
        <v>135</v>
      </c>
      <c r="DD552" s="276">
        <v>3.5548000000000002</v>
      </c>
      <c r="DE552" s="276">
        <v>1.5133000000000001</v>
      </c>
      <c r="DF552" s="276">
        <v>1.4383999999999999</v>
      </c>
      <c r="DG552" s="276">
        <v>6390.3010000000004</v>
      </c>
      <c r="DH552" s="276">
        <v>7.6E-3</v>
      </c>
      <c r="DI552" s="276">
        <v>1008.3735</v>
      </c>
      <c r="DJ552" s="276">
        <v>4.6399999999999997E-2</v>
      </c>
      <c r="DK552" s="276">
        <v>29.5762</v>
      </c>
      <c r="DL552" s="276">
        <v>6.1899999999999997E-2</v>
      </c>
      <c r="DM552" s="276">
        <v>8.452</v>
      </c>
      <c r="DN552" s="276">
        <v>2.5899999999999999E-2</v>
      </c>
      <c r="DO552" s="276" t="s">
        <v>135</v>
      </c>
      <c r="DP552" s="276">
        <v>65.775999999999996</v>
      </c>
      <c r="DQ552" s="276">
        <v>0.192</v>
      </c>
      <c r="DR552" s="276" t="s">
        <v>135</v>
      </c>
      <c r="DS552" s="276">
        <v>4.0567000000000002</v>
      </c>
      <c r="DT552" s="276">
        <v>2.3E-3</v>
      </c>
      <c r="DU552" s="276" t="s">
        <v>135</v>
      </c>
      <c r="DV552" s="276" t="s">
        <v>135</v>
      </c>
      <c r="DW552" s="276">
        <v>2407.6967</v>
      </c>
      <c r="DX552" s="276" t="s">
        <v>135</v>
      </c>
      <c r="DY552" s="276">
        <v>2313.2332999999999</v>
      </c>
      <c r="DZ552" s="276" t="s">
        <v>135</v>
      </c>
      <c r="EA552" s="276" t="s">
        <v>135</v>
      </c>
      <c r="EB552" s="276" t="s">
        <v>135</v>
      </c>
      <c r="EC552" s="276">
        <v>1E-4</v>
      </c>
      <c r="ED552" s="276">
        <v>15.912100000000001</v>
      </c>
      <c r="EE552" s="276">
        <v>2.1774</v>
      </c>
      <c r="EF552" s="276" t="s">
        <v>135</v>
      </c>
      <c r="EG552" s="276" t="s">
        <v>135</v>
      </c>
      <c r="EH552" s="276" t="s">
        <v>135</v>
      </c>
      <c r="EI552" s="276" t="s">
        <v>135</v>
      </c>
      <c r="EJ552" s="276" t="s">
        <v>135</v>
      </c>
      <c r="EK552" s="276">
        <v>4.8563000000000001</v>
      </c>
      <c r="EL552" s="276">
        <v>0.31929999999999997</v>
      </c>
      <c r="EM552" s="276">
        <v>0.46899999999999997</v>
      </c>
      <c r="EN552" s="276">
        <v>5.5323000000000002</v>
      </c>
      <c r="EO552" s="276">
        <v>0</v>
      </c>
      <c r="EP552" s="276" t="s">
        <v>6977</v>
      </c>
      <c r="EQ552" s="276" t="s">
        <v>6977</v>
      </c>
      <c r="ER552" s="276" t="s">
        <v>6977</v>
      </c>
      <c r="ES552" s="276" t="s">
        <v>6977</v>
      </c>
      <c r="ET552" s="276" t="s">
        <v>6977</v>
      </c>
      <c r="EU552" s="276" t="s">
        <v>6977</v>
      </c>
      <c r="EV552" s="276" t="s">
        <v>6977</v>
      </c>
      <c r="EW552" s="276" t="s">
        <v>6977</v>
      </c>
      <c r="EX552" s="276" t="s">
        <v>6977</v>
      </c>
      <c r="EY552" s="276" t="s">
        <v>6977</v>
      </c>
      <c r="EZ552" s="276" t="s">
        <v>6977</v>
      </c>
      <c r="FA552" s="276" t="s">
        <v>6977</v>
      </c>
      <c r="FB552" s="276" t="s">
        <v>6977</v>
      </c>
      <c r="FC552" s="276" t="s">
        <v>6977</v>
      </c>
      <c r="FD552" s="276" t="s">
        <v>6977</v>
      </c>
      <c r="FE552" s="276" t="s">
        <v>6977</v>
      </c>
      <c r="FF552" s="276" t="s">
        <v>6977</v>
      </c>
      <c r="FG552" s="276" t="s">
        <v>6977</v>
      </c>
      <c r="FH552" s="276" t="s">
        <v>6977</v>
      </c>
      <c r="FI552" s="276" t="s">
        <v>6977</v>
      </c>
      <c r="FJ552" s="276" t="s">
        <v>6977</v>
      </c>
      <c r="FK552" s="276" t="s">
        <v>6977</v>
      </c>
      <c r="FL552" s="276" t="s">
        <v>6977</v>
      </c>
      <c r="FM552" s="276" t="s">
        <v>6977</v>
      </c>
      <c r="FN552" s="276" t="s">
        <v>6977</v>
      </c>
      <c r="FO552" s="276" t="s">
        <v>6977</v>
      </c>
      <c r="FP552" s="276" t="s">
        <v>6977</v>
      </c>
      <c r="FQ552" s="276" t="s">
        <v>6977</v>
      </c>
      <c r="FR552" s="276" t="s">
        <v>6977</v>
      </c>
      <c r="FS552" s="276" t="s">
        <v>6977</v>
      </c>
      <c r="FT552" s="276" t="s">
        <v>6977</v>
      </c>
      <c r="FU552" s="276" t="s">
        <v>6977</v>
      </c>
      <c r="FV552" s="276" t="s">
        <v>6977</v>
      </c>
      <c r="FW552" s="276" t="s">
        <v>6977</v>
      </c>
      <c r="FX552" s="276" t="s">
        <v>6977</v>
      </c>
      <c r="FY552" s="276" t="s">
        <v>6977</v>
      </c>
      <c r="FZ552" s="276" t="s">
        <v>6977</v>
      </c>
      <c r="GA552" s="276" t="s">
        <v>6977</v>
      </c>
      <c r="GB552" s="276" t="s">
        <v>6977</v>
      </c>
      <c r="GC552" s="276" t="s">
        <v>6977</v>
      </c>
      <c r="GD552" s="276" t="s">
        <v>6977</v>
      </c>
      <c r="GE552" s="276" t="s">
        <v>6977</v>
      </c>
      <c r="GF552" s="276" t="s">
        <v>6977</v>
      </c>
      <c r="GG552" s="276" t="s">
        <v>6977</v>
      </c>
      <c r="GH552" s="276" t="s">
        <v>6977</v>
      </c>
      <c r="GI552" s="276" t="s">
        <v>6977</v>
      </c>
      <c r="GJ552" s="276" t="s">
        <v>6977</v>
      </c>
      <c r="GK552" s="276" t="s">
        <v>6977</v>
      </c>
      <c r="GL552" s="276" t="s">
        <v>6977</v>
      </c>
      <c r="GM552" s="276" t="s">
        <v>6977</v>
      </c>
      <c r="GN552" s="276" t="s">
        <v>6977</v>
      </c>
      <c r="GO552" s="276" t="s">
        <v>6977</v>
      </c>
      <c r="GP552" s="276" t="s">
        <v>6977</v>
      </c>
      <c r="GQ552" s="276" t="s">
        <v>6977</v>
      </c>
      <c r="GR552" s="276" t="s">
        <v>6977</v>
      </c>
      <c r="GS552" s="276" t="s">
        <v>6977</v>
      </c>
      <c r="GT552" s="276" t="s">
        <v>6977</v>
      </c>
      <c r="GU552" s="276" t="s">
        <v>6977</v>
      </c>
      <c r="GV552" s="276" t="s">
        <v>6977</v>
      </c>
      <c r="GW552" s="276" t="s">
        <v>6977</v>
      </c>
      <c r="GX552" s="276" t="s">
        <v>6977</v>
      </c>
      <c r="GY552" s="276" t="s">
        <v>6977</v>
      </c>
      <c r="GZ552" s="276" t="s">
        <v>6977</v>
      </c>
      <c r="HA552" s="276" t="s">
        <v>6977</v>
      </c>
      <c r="HB552" s="276" t="s">
        <v>6977</v>
      </c>
      <c r="HC552" s="276" t="s">
        <v>6977</v>
      </c>
      <c r="HD552" s="276" t="s">
        <v>6977</v>
      </c>
      <c r="HE552" s="276" t="s">
        <v>6977</v>
      </c>
      <c r="HF552" s="276" t="s">
        <v>6977</v>
      </c>
      <c r="HG552" s="276" t="s">
        <v>6977</v>
      </c>
      <c r="HH552" s="276" t="s">
        <v>6977</v>
      </c>
      <c r="HI552" s="276" t="s">
        <v>6977</v>
      </c>
      <c r="HJ552" s="276" t="s">
        <v>6977</v>
      </c>
      <c r="HK552" s="276" t="s">
        <v>6977</v>
      </c>
      <c r="HL552" s="276" t="s">
        <v>6977</v>
      </c>
      <c r="HM552" s="276" t="s">
        <v>6977</v>
      </c>
      <c r="HN552" s="276" t="s">
        <v>6977</v>
      </c>
      <c r="HO552" s="276" t="s">
        <v>6977</v>
      </c>
      <c r="HP552" s="276" t="s">
        <v>6977</v>
      </c>
      <c r="HQ552" s="276" t="s">
        <v>6977</v>
      </c>
    </row>
    <row r="553" spans="3:225">
      <c r="C553" s="229"/>
      <c r="E553" s="229" t="s">
        <v>7209</v>
      </c>
      <c r="F553" s="235" t="s">
        <v>7330</v>
      </c>
      <c r="G553" s="260" t="s">
        <v>7206</v>
      </c>
      <c r="H553" s="261" t="s">
        <v>7207</v>
      </c>
      <c r="I553" s="263">
        <v>2.8429000000000002</v>
      </c>
      <c r="J553" s="276">
        <v>12.238200000000001</v>
      </c>
      <c r="K553" s="276">
        <v>0.6694</v>
      </c>
      <c r="L553" s="276" t="s">
        <v>135</v>
      </c>
      <c r="M553" s="276">
        <v>0.38390000000000002</v>
      </c>
      <c r="N553" s="276">
        <v>4.1542000000000003</v>
      </c>
      <c r="O553" s="276">
        <v>19.3294</v>
      </c>
      <c r="P553" s="276">
        <v>0.78749999999999998</v>
      </c>
      <c r="Q553" s="276">
        <v>2.7873999999999999</v>
      </c>
      <c r="R553" s="276">
        <v>1.7490000000000001</v>
      </c>
      <c r="S553" s="276">
        <v>1157.8642</v>
      </c>
      <c r="T553" s="276">
        <v>3.3492000000000002</v>
      </c>
      <c r="U553" s="276">
        <v>0.47539999999999999</v>
      </c>
      <c r="V553" s="276">
        <v>2.7400000000000001E-2</v>
      </c>
      <c r="W553" s="276">
        <v>920.67849999999999</v>
      </c>
      <c r="X553" s="276" t="s">
        <v>135</v>
      </c>
      <c r="Y553" s="276">
        <v>1.2131000000000001</v>
      </c>
      <c r="Z553" s="276" t="s">
        <v>135</v>
      </c>
      <c r="AA553" s="276">
        <v>10.6517</v>
      </c>
      <c r="AB553" s="276" t="s">
        <v>135</v>
      </c>
      <c r="AC553" s="276">
        <v>0.72130000000000005</v>
      </c>
      <c r="AD553" s="276" t="s">
        <v>135</v>
      </c>
      <c r="AE553" s="276">
        <v>786.88980000000004</v>
      </c>
      <c r="AF553" s="276">
        <v>1.7</v>
      </c>
      <c r="AG553" s="276">
        <v>1.7606000000000002</v>
      </c>
      <c r="AH553" s="276" t="s">
        <v>135</v>
      </c>
      <c r="AI553" s="276">
        <v>4.99E-2</v>
      </c>
      <c r="AJ553" s="276">
        <v>18399.6152</v>
      </c>
      <c r="AK553" s="276">
        <v>0.29980000000000001</v>
      </c>
      <c r="AL553" s="276">
        <v>3048.0518000000002</v>
      </c>
      <c r="AM553" s="276">
        <v>165.4761</v>
      </c>
      <c r="AN553" s="276">
        <v>369.06900000000002</v>
      </c>
      <c r="AO553" s="276">
        <v>41.788600000000002</v>
      </c>
      <c r="AP553" s="276" t="s">
        <v>135</v>
      </c>
      <c r="AQ553" s="276" t="s">
        <v>135</v>
      </c>
      <c r="AR553" s="276">
        <v>1138.2292</v>
      </c>
      <c r="AS553" s="276">
        <v>15.4039</v>
      </c>
      <c r="AT553" s="276">
        <v>28.244399999999999</v>
      </c>
      <c r="AU553" s="276">
        <v>5.2541000000000002</v>
      </c>
      <c r="AV553" s="276">
        <v>0.69430000000000003</v>
      </c>
      <c r="AW553" s="276" t="s">
        <v>135</v>
      </c>
      <c r="AX553" s="276" t="s">
        <v>135</v>
      </c>
      <c r="AY553" s="276">
        <v>0.84740000000000004</v>
      </c>
      <c r="AZ553" s="276">
        <v>4.3550000000000004</v>
      </c>
      <c r="BA553" s="276">
        <v>0.51119999999999999</v>
      </c>
      <c r="BB553" s="276">
        <v>2550.4877999999999</v>
      </c>
      <c r="BC553" s="276">
        <v>223992.90340000001</v>
      </c>
      <c r="BD553" s="276" t="s">
        <v>135</v>
      </c>
      <c r="BE553" s="276">
        <v>349.74740000000003</v>
      </c>
      <c r="BF553" s="276">
        <v>2.9657</v>
      </c>
      <c r="BG553" s="276">
        <v>5.5107999999999997</v>
      </c>
      <c r="BH553" s="276" t="s">
        <v>135</v>
      </c>
      <c r="BI553" s="276">
        <v>45.327100000000002</v>
      </c>
      <c r="BJ553" s="276" t="s">
        <v>135</v>
      </c>
      <c r="BK553" s="276">
        <v>1888.8475000000001</v>
      </c>
      <c r="BL553" s="276">
        <v>7.0415999999999999</v>
      </c>
      <c r="BM553" s="276">
        <v>9.4873999999999992</v>
      </c>
      <c r="BN553" s="276">
        <v>637.74490000000003</v>
      </c>
      <c r="BO553" s="276">
        <v>6403.5844999999999</v>
      </c>
      <c r="BP553" s="276">
        <v>1.9685999999999999</v>
      </c>
      <c r="BQ553" s="276">
        <v>3551.5801999999999</v>
      </c>
      <c r="BR553" s="276">
        <v>449.03570000000002</v>
      </c>
      <c r="BS553" s="276">
        <v>1.9417</v>
      </c>
      <c r="BT553" s="276">
        <v>882.94230000000005</v>
      </c>
      <c r="BU553" s="276">
        <v>1248.6016</v>
      </c>
      <c r="BV553" s="276">
        <v>2.8136999999999999</v>
      </c>
      <c r="BW553" s="276">
        <v>78.651399999999995</v>
      </c>
      <c r="BX553" s="276" t="s">
        <v>135</v>
      </c>
      <c r="BY553" s="276" t="s">
        <v>135</v>
      </c>
      <c r="BZ553" s="276" t="s">
        <v>135</v>
      </c>
      <c r="CA553" s="276">
        <v>4.6100000000000002E-2</v>
      </c>
      <c r="CB553" s="276" t="s">
        <v>135</v>
      </c>
      <c r="CC553" s="276">
        <v>11.278600000000001</v>
      </c>
      <c r="CD553" s="276">
        <v>1.7591999999999999</v>
      </c>
      <c r="CE553" s="276">
        <v>0</v>
      </c>
      <c r="CF553" s="276" t="s">
        <v>135</v>
      </c>
      <c r="CG553" s="276">
        <v>773.67719999999997</v>
      </c>
      <c r="CH553" s="276">
        <v>0.39479999999999998</v>
      </c>
      <c r="CI553" s="276">
        <v>5.4993999999999996</v>
      </c>
      <c r="CJ553" s="276">
        <v>6.9687999999999999</v>
      </c>
      <c r="CK553" s="276">
        <v>0.17580000000000001</v>
      </c>
      <c r="CL553" s="276">
        <v>1349.1101000000001</v>
      </c>
      <c r="CM553" s="276" t="s">
        <v>135</v>
      </c>
      <c r="CN553" s="276">
        <v>1.12E-2</v>
      </c>
      <c r="CO553" s="276">
        <v>1.5977000000000001</v>
      </c>
      <c r="CP553" s="276">
        <v>4.5176999999999996</v>
      </c>
      <c r="CQ553" s="276" t="s">
        <v>135</v>
      </c>
      <c r="CR553" s="276" t="s">
        <v>135</v>
      </c>
      <c r="CS553" s="276">
        <v>1.9557</v>
      </c>
      <c r="CT553" s="276">
        <v>2409.7950999999998</v>
      </c>
      <c r="CU553" s="276">
        <v>0.80530000000000002</v>
      </c>
      <c r="CV553" s="276">
        <v>0.88380000000000003</v>
      </c>
      <c r="CW553" s="276">
        <v>9043.4262999999992</v>
      </c>
      <c r="CX553" s="276">
        <v>4.7783999999999995</v>
      </c>
      <c r="CY553" s="276">
        <v>367.44619999999998</v>
      </c>
      <c r="CZ553" s="276" t="s">
        <v>135</v>
      </c>
      <c r="DA553" s="276">
        <v>761.15830000000005</v>
      </c>
      <c r="DB553" s="276">
        <v>204.7396</v>
      </c>
      <c r="DC553" s="276" t="s">
        <v>135</v>
      </c>
      <c r="DD553" s="276">
        <v>2.8778000000000001</v>
      </c>
      <c r="DE553" s="276">
        <v>1.6934</v>
      </c>
      <c r="DF553" s="276">
        <v>1.4933000000000001</v>
      </c>
      <c r="DG553" s="276">
        <v>7454.1459999999997</v>
      </c>
      <c r="DH553" s="276">
        <v>5.9999999999999995E-4</v>
      </c>
      <c r="DI553" s="276">
        <v>1427.3462</v>
      </c>
      <c r="DJ553" s="276">
        <v>4.4999999999999998E-2</v>
      </c>
      <c r="DK553" s="276">
        <v>54.679900000000004</v>
      </c>
      <c r="DL553" s="276">
        <v>7.1800000000000003E-2</v>
      </c>
      <c r="DM553" s="276">
        <v>4.9816000000000003</v>
      </c>
      <c r="DN553" s="276">
        <v>2.18E-2</v>
      </c>
      <c r="DO553" s="276" t="s">
        <v>135</v>
      </c>
      <c r="DP553" s="276">
        <v>30.213799999999999</v>
      </c>
      <c r="DQ553" s="276">
        <v>4.6300000000000001E-2</v>
      </c>
      <c r="DR553" s="276" t="s">
        <v>135</v>
      </c>
      <c r="DS553" s="276">
        <v>5.0891000000000002</v>
      </c>
      <c r="DT553" s="276">
        <v>5.9999999999999995E-4</v>
      </c>
      <c r="DU553" s="276" t="s">
        <v>135</v>
      </c>
      <c r="DV553" s="276" t="s">
        <v>135</v>
      </c>
      <c r="DW553" s="276">
        <v>2326.7222999999999</v>
      </c>
      <c r="DX553" s="276" t="s">
        <v>135</v>
      </c>
      <c r="DY553" s="276">
        <v>1961.4875999999999</v>
      </c>
      <c r="DZ553" s="276">
        <v>1.89E-2</v>
      </c>
      <c r="EA553" s="276">
        <v>0.94410000000000005</v>
      </c>
      <c r="EB553" s="276">
        <v>1.04E-2</v>
      </c>
      <c r="EC553" s="276">
        <v>5.9999999999999995E-4</v>
      </c>
      <c r="ED553" s="276">
        <v>6.4199999999999993E-2</v>
      </c>
      <c r="EE553" s="276">
        <v>3.7096</v>
      </c>
      <c r="EF553" s="276">
        <v>321.42809999999997</v>
      </c>
      <c r="EG553" s="276" t="s">
        <v>135</v>
      </c>
      <c r="EH553" s="276" t="s">
        <v>135</v>
      </c>
      <c r="EI553" s="276" t="s">
        <v>135</v>
      </c>
      <c r="EJ553" s="276" t="s">
        <v>135</v>
      </c>
      <c r="EK553" s="276">
        <v>5.3159999999999998</v>
      </c>
      <c r="EL553" s="276">
        <v>0.2767</v>
      </c>
      <c r="EM553" s="276">
        <v>0.36659999999999998</v>
      </c>
      <c r="EN553" s="276">
        <v>5.8287000000000004</v>
      </c>
      <c r="EO553" s="276">
        <v>0</v>
      </c>
      <c r="EP553" s="276" t="s">
        <v>6977</v>
      </c>
      <c r="EQ553" s="276" t="s">
        <v>6977</v>
      </c>
      <c r="ER553" s="276" t="s">
        <v>6977</v>
      </c>
      <c r="ES553" s="276" t="s">
        <v>6977</v>
      </c>
      <c r="ET553" s="276" t="s">
        <v>6977</v>
      </c>
      <c r="EU553" s="276" t="s">
        <v>6977</v>
      </c>
      <c r="EV553" s="276" t="s">
        <v>6977</v>
      </c>
      <c r="EW553" s="276" t="s">
        <v>6977</v>
      </c>
      <c r="EX553" s="276" t="s">
        <v>6977</v>
      </c>
      <c r="EY553" s="276" t="s">
        <v>6977</v>
      </c>
      <c r="EZ553" s="276" t="s">
        <v>6977</v>
      </c>
      <c r="FA553" s="276" t="s">
        <v>6977</v>
      </c>
      <c r="FB553" s="276" t="s">
        <v>6977</v>
      </c>
      <c r="FC553" s="276" t="s">
        <v>6977</v>
      </c>
      <c r="FD553" s="276" t="s">
        <v>6977</v>
      </c>
      <c r="FE553" s="276" t="s">
        <v>6977</v>
      </c>
      <c r="FF553" s="276" t="s">
        <v>6977</v>
      </c>
      <c r="FG553" s="276" t="s">
        <v>6977</v>
      </c>
      <c r="FH553" s="276" t="s">
        <v>6977</v>
      </c>
      <c r="FI553" s="276" t="s">
        <v>6977</v>
      </c>
      <c r="FJ553" s="276" t="s">
        <v>6977</v>
      </c>
      <c r="FK553" s="276" t="s">
        <v>6977</v>
      </c>
      <c r="FL553" s="276" t="s">
        <v>6977</v>
      </c>
      <c r="FM553" s="276" t="s">
        <v>6977</v>
      </c>
      <c r="FN553" s="276" t="s">
        <v>6977</v>
      </c>
      <c r="FO553" s="276" t="s">
        <v>6977</v>
      </c>
      <c r="FP553" s="276" t="s">
        <v>6977</v>
      </c>
      <c r="FQ553" s="276" t="s">
        <v>6977</v>
      </c>
      <c r="FR553" s="276" t="s">
        <v>6977</v>
      </c>
      <c r="FS553" s="276" t="s">
        <v>6977</v>
      </c>
      <c r="FT553" s="276" t="s">
        <v>6977</v>
      </c>
      <c r="FU553" s="276" t="s">
        <v>6977</v>
      </c>
      <c r="FV553" s="276" t="s">
        <v>6977</v>
      </c>
      <c r="FW553" s="276" t="s">
        <v>6977</v>
      </c>
      <c r="FX553" s="276" t="s">
        <v>6977</v>
      </c>
      <c r="FY553" s="276" t="s">
        <v>6977</v>
      </c>
      <c r="FZ553" s="276" t="s">
        <v>6977</v>
      </c>
      <c r="GA553" s="276" t="s">
        <v>6977</v>
      </c>
      <c r="GB553" s="276" t="s">
        <v>6977</v>
      </c>
      <c r="GC553" s="276" t="s">
        <v>6977</v>
      </c>
      <c r="GD553" s="276" t="s">
        <v>6977</v>
      </c>
      <c r="GE553" s="276" t="s">
        <v>6977</v>
      </c>
      <c r="GF553" s="276" t="s">
        <v>6977</v>
      </c>
      <c r="GG553" s="276" t="s">
        <v>6977</v>
      </c>
      <c r="GH553" s="276" t="s">
        <v>6977</v>
      </c>
      <c r="GI553" s="276" t="s">
        <v>6977</v>
      </c>
      <c r="GJ553" s="276" t="s">
        <v>6977</v>
      </c>
      <c r="GK553" s="276" t="s">
        <v>6977</v>
      </c>
      <c r="GL553" s="276" t="s">
        <v>6977</v>
      </c>
      <c r="GM553" s="276" t="s">
        <v>6977</v>
      </c>
      <c r="GN553" s="276" t="s">
        <v>6977</v>
      </c>
      <c r="GO553" s="276" t="s">
        <v>6977</v>
      </c>
      <c r="GP553" s="276" t="s">
        <v>6977</v>
      </c>
      <c r="GQ553" s="276" t="s">
        <v>6977</v>
      </c>
      <c r="GR553" s="276" t="s">
        <v>6977</v>
      </c>
      <c r="GS553" s="276" t="s">
        <v>6977</v>
      </c>
      <c r="GT553" s="276" t="s">
        <v>6977</v>
      </c>
      <c r="GU553" s="276" t="s">
        <v>6977</v>
      </c>
      <c r="GV553" s="276" t="s">
        <v>6977</v>
      </c>
      <c r="GW553" s="276" t="s">
        <v>6977</v>
      </c>
      <c r="GX553" s="276" t="s">
        <v>6977</v>
      </c>
      <c r="GY553" s="276" t="s">
        <v>6977</v>
      </c>
      <c r="GZ553" s="276" t="s">
        <v>6977</v>
      </c>
      <c r="HA553" s="276" t="s">
        <v>6977</v>
      </c>
      <c r="HB553" s="276" t="s">
        <v>6977</v>
      </c>
      <c r="HC553" s="276" t="s">
        <v>6977</v>
      </c>
      <c r="HD553" s="276" t="s">
        <v>6977</v>
      </c>
      <c r="HE553" s="276" t="s">
        <v>6977</v>
      </c>
      <c r="HF553" s="276" t="s">
        <v>6977</v>
      </c>
      <c r="HG553" s="276" t="s">
        <v>6977</v>
      </c>
      <c r="HH553" s="276" t="s">
        <v>6977</v>
      </c>
      <c r="HI553" s="276" t="s">
        <v>6977</v>
      </c>
      <c r="HJ553" s="276" t="s">
        <v>6977</v>
      </c>
      <c r="HK553" s="276" t="s">
        <v>6977</v>
      </c>
      <c r="HL553" s="276" t="s">
        <v>6977</v>
      </c>
      <c r="HM553" s="276" t="s">
        <v>6977</v>
      </c>
      <c r="HN553" s="276" t="s">
        <v>6977</v>
      </c>
      <c r="HO553" s="276" t="s">
        <v>6977</v>
      </c>
      <c r="HP553" s="276" t="s">
        <v>6977</v>
      </c>
      <c r="HQ553" s="276" t="s">
        <v>6977</v>
      </c>
    </row>
    <row r="554" spans="3:225">
      <c r="C554" s="229"/>
      <c r="E554" s="229" t="s">
        <v>7210</v>
      </c>
      <c r="F554" s="235" t="s">
        <v>7330</v>
      </c>
      <c r="G554" s="260" t="s">
        <v>7206</v>
      </c>
      <c r="H554" s="261" t="s">
        <v>7207</v>
      </c>
      <c r="I554" s="263">
        <v>3.2145000000000001</v>
      </c>
      <c r="J554" s="276">
        <v>13.245699999999999</v>
      </c>
      <c r="K554" s="276">
        <v>0.69589999999999996</v>
      </c>
      <c r="L554" s="276" t="s">
        <v>135</v>
      </c>
      <c r="M554" s="276">
        <v>1.2852999999999999</v>
      </c>
      <c r="N554" s="276">
        <v>3.8860999999999999</v>
      </c>
      <c r="O554" s="276">
        <v>23.232800000000001</v>
      </c>
      <c r="P554" s="276">
        <v>1.0104</v>
      </c>
      <c r="Q554" s="276">
        <v>1.2753999999999999</v>
      </c>
      <c r="R554" s="276">
        <v>1.6726000000000001</v>
      </c>
      <c r="S554" s="276">
        <v>1187.7701</v>
      </c>
      <c r="T554" s="276">
        <v>3.0474000000000001</v>
      </c>
      <c r="U554" s="276">
        <v>0.3705</v>
      </c>
      <c r="V554" s="276">
        <v>2.3900000000000001E-2</v>
      </c>
      <c r="W554" s="276">
        <v>792.53250000000003</v>
      </c>
      <c r="X554" s="276" t="s">
        <v>135</v>
      </c>
      <c r="Y554" s="276">
        <v>1.3780000000000001</v>
      </c>
      <c r="Z554" s="276" t="s">
        <v>135</v>
      </c>
      <c r="AA554" s="276">
        <v>12.649100000000001</v>
      </c>
      <c r="AB554" s="276" t="s">
        <v>135</v>
      </c>
      <c r="AC554" s="276" t="s">
        <v>135</v>
      </c>
      <c r="AD554" s="276" t="s">
        <v>135</v>
      </c>
      <c r="AE554" s="276">
        <v>820.28520000000003</v>
      </c>
      <c r="AF554" s="276">
        <v>2.0956999999999999</v>
      </c>
      <c r="AG554" s="276">
        <v>2.1073</v>
      </c>
      <c r="AH554" s="276" t="s">
        <v>135</v>
      </c>
      <c r="AI554" s="276">
        <v>0.14729999999999999</v>
      </c>
      <c r="AJ554" s="276">
        <v>19225.925299999999</v>
      </c>
      <c r="AK554" s="276">
        <v>0.83209999999999995</v>
      </c>
      <c r="AL554" s="276">
        <v>3301.5475999999999</v>
      </c>
      <c r="AM554" s="276">
        <v>215.8099</v>
      </c>
      <c r="AN554" s="276">
        <v>420.26870000000002</v>
      </c>
      <c r="AO554" s="276">
        <v>47.790100000000002</v>
      </c>
      <c r="AP554" s="276" t="s">
        <v>135</v>
      </c>
      <c r="AQ554" s="276" t="s">
        <v>135</v>
      </c>
      <c r="AR554" s="276">
        <v>895.07910000000004</v>
      </c>
      <c r="AS554" s="276">
        <v>12.219099999999999</v>
      </c>
      <c r="AT554" s="276">
        <v>27.374600000000001</v>
      </c>
      <c r="AU554" s="276">
        <v>6.7091000000000003</v>
      </c>
      <c r="AV554" s="276">
        <v>0.76970000000000005</v>
      </c>
      <c r="AW554" s="276">
        <v>0.1535</v>
      </c>
      <c r="AX554" s="276" t="s">
        <v>135</v>
      </c>
      <c r="AY554" s="276">
        <v>1.1644000000000001</v>
      </c>
      <c r="AZ554" s="276">
        <v>4.2906000000000004</v>
      </c>
      <c r="BA554" s="276">
        <v>0</v>
      </c>
      <c r="BB554" s="276">
        <v>1106.8018999999999</v>
      </c>
      <c r="BC554" s="276">
        <v>24119.965700000001</v>
      </c>
      <c r="BD554" s="276" t="s">
        <v>135</v>
      </c>
      <c r="BE554" s="276">
        <v>474.63959999999997</v>
      </c>
      <c r="BF554" s="276">
        <v>2.8361999999999998</v>
      </c>
      <c r="BG554" s="276">
        <v>6.2823000000000002</v>
      </c>
      <c r="BH554" s="276" t="s">
        <v>135</v>
      </c>
      <c r="BI554" s="276">
        <v>44.671799999999998</v>
      </c>
      <c r="BJ554" s="276" t="s">
        <v>135</v>
      </c>
      <c r="BK554" s="276">
        <v>1697.7734</v>
      </c>
      <c r="BL554" s="276">
        <v>3.8124000000000002</v>
      </c>
      <c r="BM554" s="276">
        <v>11.543900000000001</v>
      </c>
      <c r="BN554" s="276">
        <v>609.23689999999999</v>
      </c>
      <c r="BO554" s="276">
        <v>7751.4062999999996</v>
      </c>
      <c r="BP554" s="276">
        <v>1.8984000000000001</v>
      </c>
      <c r="BQ554" s="276">
        <v>3772.7159000000001</v>
      </c>
      <c r="BR554" s="276">
        <v>444.01589999999999</v>
      </c>
      <c r="BS554" s="276">
        <v>1.5782</v>
      </c>
      <c r="BT554" s="276">
        <v>632.90949999999998</v>
      </c>
      <c r="BU554" s="276">
        <v>1367.1247000000001</v>
      </c>
      <c r="BV554" s="276">
        <v>3.4563000000000001</v>
      </c>
      <c r="BW554" s="276">
        <v>99.341700000000003</v>
      </c>
      <c r="BX554" s="276" t="s">
        <v>135</v>
      </c>
      <c r="BY554" s="276" t="s">
        <v>135</v>
      </c>
      <c r="BZ554" s="276">
        <v>664.98249999999996</v>
      </c>
      <c r="CA554" s="276" t="s">
        <v>135</v>
      </c>
      <c r="CB554" s="276" t="s">
        <v>135</v>
      </c>
      <c r="CC554" s="276">
        <v>16.583500000000001</v>
      </c>
      <c r="CD554" s="276">
        <v>1.476</v>
      </c>
      <c r="CE554" s="276">
        <v>0</v>
      </c>
      <c r="CF554" s="276" t="s">
        <v>135</v>
      </c>
      <c r="CG554" s="276">
        <v>957.04700000000003</v>
      </c>
      <c r="CH554" s="276">
        <v>0.498</v>
      </c>
      <c r="CI554" s="276">
        <v>2.0114999999999998</v>
      </c>
      <c r="CJ554" s="276">
        <v>5.9675000000000002</v>
      </c>
      <c r="CK554" s="276">
        <v>0.1653</v>
      </c>
      <c r="CL554" s="276">
        <v>1282.9828</v>
      </c>
      <c r="CM554" s="276" t="s">
        <v>135</v>
      </c>
      <c r="CN554" s="276">
        <v>5.4999999999999997E-3</v>
      </c>
      <c r="CO554" s="276">
        <v>1.7248000000000001</v>
      </c>
      <c r="CP554" s="276">
        <v>4.5674000000000001</v>
      </c>
      <c r="CQ554" s="276" t="s">
        <v>135</v>
      </c>
      <c r="CR554" s="276" t="s">
        <v>135</v>
      </c>
      <c r="CS554" s="276">
        <v>2.0695000000000001</v>
      </c>
      <c r="CT554" s="276">
        <v>2370.0720000000001</v>
      </c>
      <c r="CU554" s="276">
        <v>1.8007</v>
      </c>
      <c r="CV554" s="276">
        <v>0.89449999999999996</v>
      </c>
      <c r="CW554" s="276">
        <v>10138.536400000001</v>
      </c>
      <c r="CX554" s="276">
        <v>6.8246000000000002</v>
      </c>
      <c r="CY554" s="276">
        <v>402.09969999999998</v>
      </c>
      <c r="CZ554" s="276">
        <v>0</v>
      </c>
      <c r="DA554" s="276">
        <v>782.1848</v>
      </c>
      <c r="DB554" s="276">
        <v>201.7406</v>
      </c>
      <c r="DC554" s="276" t="s">
        <v>135</v>
      </c>
      <c r="DD554" s="276">
        <v>3.2450999999999999</v>
      </c>
      <c r="DE554" s="276">
        <v>2.8523000000000001</v>
      </c>
      <c r="DF554" s="276">
        <v>1.7931999999999999</v>
      </c>
      <c r="DG554" s="276">
        <v>7913.9486999999999</v>
      </c>
      <c r="DH554" s="276">
        <v>0</v>
      </c>
      <c r="DI554" s="276">
        <v>1932.2626</v>
      </c>
      <c r="DJ554" s="276">
        <v>3.4799999999999998E-2</v>
      </c>
      <c r="DK554" s="276">
        <v>91.330799999999996</v>
      </c>
      <c r="DL554" s="276">
        <v>8.0600000000000005E-2</v>
      </c>
      <c r="DM554" s="276">
        <v>3.6930999999999998</v>
      </c>
      <c r="DN554" s="276">
        <v>2.58E-2</v>
      </c>
      <c r="DO554" s="276">
        <v>3.5251000000000001</v>
      </c>
      <c r="DP554" s="276">
        <v>100.77809999999999</v>
      </c>
      <c r="DQ554" s="276">
        <v>5.6800000000000003E-2</v>
      </c>
      <c r="DR554" s="276" t="s">
        <v>135</v>
      </c>
      <c r="DS554" s="276">
        <v>5.9678000000000004</v>
      </c>
      <c r="DT554" s="276">
        <v>0</v>
      </c>
      <c r="DU554" s="276" t="s">
        <v>135</v>
      </c>
      <c r="DV554" s="276">
        <v>5.5686</v>
      </c>
      <c r="DW554" s="276">
        <v>2754.8706999999999</v>
      </c>
      <c r="DX554" s="276">
        <v>0</v>
      </c>
      <c r="DY554" s="276">
        <v>1959.4882</v>
      </c>
      <c r="DZ554" s="276">
        <v>2.0400000000000001E-2</v>
      </c>
      <c r="EA554" s="276">
        <v>3.0190999999999999</v>
      </c>
      <c r="EB554" s="276">
        <v>8.5000000000000006E-3</v>
      </c>
      <c r="EC554" s="276">
        <v>1E-4</v>
      </c>
      <c r="ED554" s="276">
        <v>6.3799999999999996E-2</v>
      </c>
      <c r="EE554" s="276">
        <v>5.7354000000000003</v>
      </c>
      <c r="EF554" s="276">
        <v>551.55309999999997</v>
      </c>
      <c r="EG554" s="276" t="s">
        <v>135</v>
      </c>
      <c r="EH554" s="276">
        <v>16.520399999999999</v>
      </c>
      <c r="EI554" s="276" t="s">
        <v>135</v>
      </c>
      <c r="EJ554" s="276" t="s">
        <v>135</v>
      </c>
      <c r="EK554" s="276">
        <v>6.3292000000000002</v>
      </c>
      <c r="EL554" s="276">
        <v>0.28639999999999999</v>
      </c>
      <c r="EM554" s="276">
        <v>0.46129999999999999</v>
      </c>
      <c r="EN554" s="276">
        <v>6.4268000000000001</v>
      </c>
      <c r="EO554" s="276">
        <v>0</v>
      </c>
      <c r="EP554" s="276" t="s">
        <v>6977</v>
      </c>
      <c r="EQ554" s="276" t="s">
        <v>6977</v>
      </c>
      <c r="ER554" s="276" t="s">
        <v>6977</v>
      </c>
      <c r="ES554" s="276" t="s">
        <v>6977</v>
      </c>
      <c r="ET554" s="276" t="s">
        <v>6977</v>
      </c>
      <c r="EU554" s="276" t="s">
        <v>6977</v>
      </c>
      <c r="EV554" s="276" t="s">
        <v>6977</v>
      </c>
      <c r="EW554" s="276" t="s">
        <v>6977</v>
      </c>
      <c r="EX554" s="276" t="s">
        <v>6977</v>
      </c>
      <c r="EY554" s="276" t="s">
        <v>6977</v>
      </c>
      <c r="EZ554" s="276" t="s">
        <v>6977</v>
      </c>
      <c r="FA554" s="276" t="s">
        <v>6977</v>
      </c>
      <c r="FB554" s="276" t="s">
        <v>6977</v>
      </c>
      <c r="FC554" s="276" t="s">
        <v>6977</v>
      </c>
      <c r="FD554" s="276" t="s">
        <v>6977</v>
      </c>
      <c r="FE554" s="276" t="s">
        <v>6977</v>
      </c>
      <c r="FF554" s="276" t="s">
        <v>6977</v>
      </c>
      <c r="FG554" s="276" t="s">
        <v>6977</v>
      </c>
      <c r="FH554" s="276" t="s">
        <v>6977</v>
      </c>
      <c r="FI554" s="276" t="s">
        <v>6977</v>
      </c>
      <c r="FJ554" s="276" t="s">
        <v>6977</v>
      </c>
      <c r="FK554" s="276" t="s">
        <v>6977</v>
      </c>
      <c r="FL554" s="276" t="s">
        <v>6977</v>
      </c>
      <c r="FM554" s="276" t="s">
        <v>6977</v>
      </c>
      <c r="FN554" s="276" t="s">
        <v>6977</v>
      </c>
      <c r="FO554" s="276" t="s">
        <v>6977</v>
      </c>
      <c r="FP554" s="276" t="s">
        <v>6977</v>
      </c>
      <c r="FQ554" s="276" t="s">
        <v>6977</v>
      </c>
      <c r="FR554" s="276" t="s">
        <v>6977</v>
      </c>
      <c r="FS554" s="276" t="s">
        <v>6977</v>
      </c>
      <c r="FT554" s="276" t="s">
        <v>6977</v>
      </c>
      <c r="FU554" s="276" t="s">
        <v>6977</v>
      </c>
      <c r="FV554" s="276" t="s">
        <v>6977</v>
      </c>
      <c r="FW554" s="276" t="s">
        <v>6977</v>
      </c>
      <c r="FX554" s="276" t="s">
        <v>6977</v>
      </c>
      <c r="FY554" s="276" t="s">
        <v>6977</v>
      </c>
      <c r="FZ554" s="276" t="s">
        <v>6977</v>
      </c>
      <c r="GA554" s="276" t="s">
        <v>6977</v>
      </c>
      <c r="GB554" s="276" t="s">
        <v>6977</v>
      </c>
      <c r="GC554" s="276" t="s">
        <v>6977</v>
      </c>
      <c r="GD554" s="276" t="s">
        <v>6977</v>
      </c>
      <c r="GE554" s="276" t="s">
        <v>6977</v>
      </c>
      <c r="GF554" s="276" t="s">
        <v>6977</v>
      </c>
      <c r="GG554" s="276" t="s">
        <v>6977</v>
      </c>
      <c r="GH554" s="276" t="s">
        <v>6977</v>
      </c>
      <c r="GI554" s="276" t="s">
        <v>6977</v>
      </c>
      <c r="GJ554" s="276" t="s">
        <v>6977</v>
      </c>
      <c r="GK554" s="276" t="s">
        <v>6977</v>
      </c>
      <c r="GL554" s="276" t="s">
        <v>6977</v>
      </c>
      <c r="GM554" s="276" t="s">
        <v>6977</v>
      </c>
      <c r="GN554" s="276" t="s">
        <v>6977</v>
      </c>
      <c r="GO554" s="276" t="s">
        <v>6977</v>
      </c>
      <c r="GP554" s="276" t="s">
        <v>6977</v>
      </c>
      <c r="GQ554" s="276" t="s">
        <v>6977</v>
      </c>
      <c r="GR554" s="276" t="s">
        <v>6977</v>
      </c>
      <c r="GS554" s="276" t="s">
        <v>6977</v>
      </c>
      <c r="GT554" s="276" t="s">
        <v>6977</v>
      </c>
      <c r="GU554" s="276" t="s">
        <v>6977</v>
      </c>
      <c r="GV554" s="276" t="s">
        <v>6977</v>
      </c>
      <c r="GW554" s="276" t="s">
        <v>6977</v>
      </c>
      <c r="GX554" s="276" t="s">
        <v>6977</v>
      </c>
      <c r="GY554" s="276" t="s">
        <v>6977</v>
      </c>
      <c r="GZ554" s="276" t="s">
        <v>6977</v>
      </c>
      <c r="HA554" s="276" t="s">
        <v>6977</v>
      </c>
      <c r="HB554" s="276" t="s">
        <v>6977</v>
      </c>
      <c r="HC554" s="276" t="s">
        <v>6977</v>
      </c>
      <c r="HD554" s="276" t="s">
        <v>6977</v>
      </c>
      <c r="HE554" s="276" t="s">
        <v>6977</v>
      </c>
      <c r="HF554" s="276" t="s">
        <v>6977</v>
      </c>
      <c r="HG554" s="276" t="s">
        <v>6977</v>
      </c>
      <c r="HH554" s="276" t="s">
        <v>6977</v>
      </c>
      <c r="HI554" s="276" t="s">
        <v>6977</v>
      </c>
      <c r="HJ554" s="276" t="s">
        <v>6977</v>
      </c>
      <c r="HK554" s="276" t="s">
        <v>6977</v>
      </c>
      <c r="HL554" s="276" t="s">
        <v>6977</v>
      </c>
      <c r="HM554" s="276" t="s">
        <v>6977</v>
      </c>
      <c r="HN554" s="276" t="s">
        <v>6977</v>
      </c>
      <c r="HO554" s="276" t="s">
        <v>6977</v>
      </c>
      <c r="HP554" s="276" t="s">
        <v>6977</v>
      </c>
      <c r="HQ554" s="276" t="s">
        <v>6977</v>
      </c>
    </row>
    <row r="555" spans="3:225">
      <c r="C555" s="229"/>
      <c r="E555" s="229" t="s">
        <v>7211</v>
      </c>
      <c r="F555" s="235" t="s">
        <v>7330</v>
      </c>
      <c r="G555" s="260" t="s">
        <v>7206</v>
      </c>
      <c r="H555" s="261" t="s">
        <v>7207</v>
      </c>
      <c r="I555" s="263">
        <v>3.8826999999999998</v>
      </c>
      <c r="J555" s="276">
        <v>14.6968</v>
      </c>
      <c r="K555" s="276">
        <v>0.60319999999999996</v>
      </c>
      <c r="L555" s="276" t="s">
        <v>135</v>
      </c>
      <c r="M555" s="276">
        <v>1.117</v>
      </c>
      <c r="N555" s="276">
        <v>4.0488</v>
      </c>
      <c r="O555" s="276">
        <v>25.9221</v>
      </c>
      <c r="P555" s="276">
        <v>0.45090000000000002</v>
      </c>
      <c r="Q555" s="276">
        <v>0.60350000000000004</v>
      </c>
      <c r="R555" s="276">
        <v>1.8776999999999999</v>
      </c>
      <c r="S555" s="276">
        <v>1251.1723</v>
      </c>
      <c r="T555" s="276">
        <v>3.0535000000000001</v>
      </c>
      <c r="U555" s="276">
        <v>0.28999999999999998</v>
      </c>
      <c r="V555" s="276">
        <v>3.4099999999999998E-2</v>
      </c>
      <c r="W555" s="276">
        <v>819.26750000000004</v>
      </c>
      <c r="X555" s="276">
        <v>4.3205999999999998</v>
      </c>
      <c r="Y555" s="276">
        <v>1.393</v>
      </c>
      <c r="Z555" s="276" t="s">
        <v>135</v>
      </c>
      <c r="AA555" s="276">
        <v>15.8002</v>
      </c>
      <c r="AB555" s="276" t="s">
        <v>135</v>
      </c>
      <c r="AC555" s="276">
        <v>0.83679999999999999</v>
      </c>
      <c r="AD555" s="276" t="s">
        <v>135</v>
      </c>
      <c r="AE555" s="276">
        <v>868.44770000000005</v>
      </c>
      <c r="AF555" s="276">
        <v>2.5185</v>
      </c>
      <c r="AG555" s="276">
        <v>2.1960999999999999</v>
      </c>
      <c r="AH555" s="276" t="s">
        <v>135</v>
      </c>
      <c r="AI555" s="276">
        <v>2.8E-3</v>
      </c>
      <c r="AJ555" s="276">
        <v>20514.826000000001</v>
      </c>
      <c r="AK555" s="276">
        <v>0.52070000000000005</v>
      </c>
      <c r="AL555" s="276">
        <v>4490.5218000000004</v>
      </c>
      <c r="AM555" s="276">
        <v>248.51079999999999</v>
      </c>
      <c r="AN555" s="276">
        <v>403.22050000000002</v>
      </c>
      <c r="AO555" s="276">
        <v>57.010199999999998</v>
      </c>
      <c r="AP555" s="276" t="s">
        <v>135</v>
      </c>
      <c r="AQ555" s="276">
        <v>5.9603000000000002</v>
      </c>
      <c r="AR555" s="276">
        <v>1245.8534999999999</v>
      </c>
      <c r="AS555" s="276" t="s">
        <v>135</v>
      </c>
      <c r="AT555" s="276">
        <v>26.325700000000001</v>
      </c>
      <c r="AU555" s="276">
        <v>8.0625</v>
      </c>
      <c r="AV555" s="276">
        <v>0.64890000000000003</v>
      </c>
      <c r="AW555" s="276">
        <v>0.11849999999999999</v>
      </c>
      <c r="AX555" s="276" t="s">
        <v>135</v>
      </c>
      <c r="AY555" s="276">
        <v>1.4412</v>
      </c>
      <c r="AZ555" s="276">
        <v>4.2119999999999997</v>
      </c>
      <c r="BA555" s="276">
        <v>0</v>
      </c>
      <c r="BB555" s="276">
        <v>804.15440000000001</v>
      </c>
      <c r="BC555" s="276">
        <v>17959.937399999999</v>
      </c>
      <c r="BD555" s="276" t="s">
        <v>135</v>
      </c>
      <c r="BE555" s="276">
        <v>520.66229999999996</v>
      </c>
      <c r="BF555" s="276">
        <v>3.4390000000000001</v>
      </c>
      <c r="BG555" s="276">
        <v>5.0396000000000001</v>
      </c>
      <c r="BH555" s="276" t="s">
        <v>135</v>
      </c>
      <c r="BI555" s="276">
        <v>43.622900000000001</v>
      </c>
      <c r="BJ555" s="276" t="s">
        <v>135</v>
      </c>
      <c r="BK555" s="276">
        <v>1624.498</v>
      </c>
      <c r="BL555" s="276">
        <v>2.8265000000000002</v>
      </c>
      <c r="BM555" s="276">
        <v>12.0229</v>
      </c>
      <c r="BN555" s="276">
        <v>636.92880000000002</v>
      </c>
      <c r="BO555" s="276">
        <v>8777.7728000000006</v>
      </c>
      <c r="BP555" s="276">
        <v>1.7147999999999999</v>
      </c>
      <c r="BQ555" s="276">
        <v>3644.4504999999999</v>
      </c>
      <c r="BR555" s="276">
        <v>358.68090000000001</v>
      </c>
      <c r="BS555" s="276">
        <v>0.83660000000000001</v>
      </c>
      <c r="BT555" s="276">
        <v>143.54560000000001</v>
      </c>
      <c r="BU555" s="276">
        <v>1466.7825</v>
      </c>
      <c r="BV555" s="276">
        <v>3.9458000000000002</v>
      </c>
      <c r="BW555" s="276">
        <v>122.2865</v>
      </c>
      <c r="BX555" s="276" t="s">
        <v>135</v>
      </c>
      <c r="BY555" s="276" t="s">
        <v>135</v>
      </c>
      <c r="BZ555" s="276">
        <v>658.56470000000002</v>
      </c>
      <c r="CA555" s="276">
        <v>1.77E-2</v>
      </c>
      <c r="CB555" s="276" t="s">
        <v>135</v>
      </c>
      <c r="CC555" s="276">
        <v>17.860099999999999</v>
      </c>
      <c r="CD555" s="276">
        <v>1.2970999999999999</v>
      </c>
      <c r="CE555" s="276" t="s">
        <v>135</v>
      </c>
      <c r="CF555" s="276" t="s">
        <v>135</v>
      </c>
      <c r="CG555" s="276">
        <v>1144.8964000000001</v>
      </c>
      <c r="CH555" s="276">
        <v>0.442</v>
      </c>
      <c r="CI555" s="276">
        <v>1.4856</v>
      </c>
      <c r="CJ555" s="276">
        <v>3.5112000000000001</v>
      </c>
      <c r="CK555" s="276">
        <v>0.11550000000000001</v>
      </c>
      <c r="CL555" s="276">
        <v>1113.3380999999999</v>
      </c>
      <c r="CM555" s="276" t="s">
        <v>135</v>
      </c>
      <c r="CN555" s="276">
        <v>4.0000000000000001E-3</v>
      </c>
      <c r="CO555" s="276">
        <v>1.5373000000000001</v>
      </c>
      <c r="CP555" s="276">
        <v>3.5954999999999999</v>
      </c>
      <c r="CQ555" s="276">
        <v>1.4207000000000001</v>
      </c>
      <c r="CR555" s="276" t="s">
        <v>135</v>
      </c>
      <c r="CS555" s="276">
        <v>2.2281</v>
      </c>
      <c r="CT555" s="276">
        <v>3400.4807000000001</v>
      </c>
      <c r="CU555" s="276">
        <v>4.1589999999999998</v>
      </c>
      <c r="CV555" s="276">
        <v>0.87370000000000003</v>
      </c>
      <c r="CW555" s="276">
        <v>14610.8369</v>
      </c>
      <c r="CX555" s="276">
        <v>7.0925000000000002</v>
      </c>
      <c r="CY555" s="276">
        <v>541.32600000000002</v>
      </c>
      <c r="CZ555" s="276">
        <v>0</v>
      </c>
      <c r="DA555" s="276">
        <v>3185.0796999999998</v>
      </c>
      <c r="DB555" s="276">
        <v>195.60980000000001</v>
      </c>
      <c r="DC555" s="276" t="s">
        <v>135</v>
      </c>
      <c r="DD555" s="276">
        <v>4.0354000000000001</v>
      </c>
      <c r="DE555" s="276">
        <v>4.5993000000000004</v>
      </c>
      <c r="DF555" s="276">
        <v>2.0781000000000001</v>
      </c>
      <c r="DG555" s="276">
        <v>7508.9075000000003</v>
      </c>
      <c r="DH555" s="276">
        <v>6.7599999999999993E-2</v>
      </c>
      <c r="DI555" s="276">
        <v>3630.3364000000001</v>
      </c>
      <c r="DJ555" s="276">
        <v>5.5899999999999998E-2</v>
      </c>
      <c r="DK555" s="276">
        <v>129.7373</v>
      </c>
      <c r="DL555" s="276">
        <v>7.3599999999999999E-2</v>
      </c>
      <c r="DM555" s="276">
        <v>4.3582000000000001</v>
      </c>
      <c r="DN555" s="276">
        <v>2.12E-2</v>
      </c>
      <c r="DO555" s="276">
        <v>3.0286</v>
      </c>
      <c r="DP555" s="276">
        <v>119.8574</v>
      </c>
      <c r="DQ555" s="276">
        <v>5.8099999999999999E-2</v>
      </c>
      <c r="DR555" s="276" t="s">
        <v>135</v>
      </c>
      <c r="DS555" s="276">
        <v>5.1355000000000004</v>
      </c>
      <c r="DT555" s="276">
        <v>0</v>
      </c>
      <c r="DU555" s="276" t="s">
        <v>135</v>
      </c>
      <c r="DV555" s="276">
        <v>3.2513999999999998</v>
      </c>
      <c r="DW555" s="276">
        <v>3084.0898000000002</v>
      </c>
      <c r="DX555" s="276" t="s">
        <v>135</v>
      </c>
      <c r="DY555" s="276">
        <v>2673.8715999999999</v>
      </c>
      <c r="DZ555" s="276">
        <v>3.8E-3</v>
      </c>
      <c r="EA555" s="276">
        <v>2.1168</v>
      </c>
      <c r="EB555" s="276">
        <v>4.3E-3</v>
      </c>
      <c r="EC555" s="276">
        <v>1E-4</v>
      </c>
      <c r="ED555" s="276">
        <v>0.11119999999999999</v>
      </c>
      <c r="EE555" s="276">
        <v>6.7202999999999999</v>
      </c>
      <c r="EF555" s="276">
        <v>401.10270000000003</v>
      </c>
      <c r="EG555" s="276">
        <v>1.6023000000000001</v>
      </c>
      <c r="EH555" s="276">
        <v>17.905100000000001</v>
      </c>
      <c r="EI555" s="276" t="s">
        <v>135</v>
      </c>
      <c r="EJ555" s="276" t="s">
        <v>135</v>
      </c>
      <c r="EK555" s="276">
        <v>5.3875999999999999</v>
      </c>
      <c r="EL555" s="276">
        <v>0.15040000000000001</v>
      </c>
      <c r="EM555" s="276">
        <v>0.63449999999999995</v>
      </c>
      <c r="EN555" s="276">
        <v>6.8613</v>
      </c>
      <c r="EO555" s="276">
        <v>0</v>
      </c>
      <c r="EP555" s="276" t="s">
        <v>6977</v>
      </c>
      <c r="EQ555" s="276" t="s">
        <v>6977</v>
      </c>
      <c r="ER555" s="276" t="s">
        <v>6977</v>
      </c>
      <c r="ES555" s="276" t="s">
        <v>6977</v>
      </c>
      <c r="ET555" s="276" t="s">
        <v>6977</v>
      </c>
      <c r="EU555" s="276" t="s">
        <v>6977</v>
      </c>
      <c r="EV555" s="276" t="s">
        <v>6977</v>
      </c>
      <c r="EW555" s="276" t="s">
        <v>6977</v>
      </c>
      <c r="EX555" s="276" t="s">
        <v>6977</v>
      </c>
      <c r="EY555" s="276" t="s">
        <v>6977</v>
      </c>
      <c r="EZ555" s="276" t="s">
        <v>6977</v>
      </c>
      <c r="FA555" s="276" t="s">
        <v>6977</v>
      </c>
      <c r="FB555" s="276" t="s">
        <v>6977</v>
      </c>
      <c r="FC555" s="276" t="s">
        <v>6977</v>
      </c>
      <c r="FD555" s="276" t="s">
        <v>6977</v>
      </c>
      <c r="FE555" s="276" t="s">
        <v>6977</v>
      </c>
      <c r="FF555" s="276" t="s">
        <v>6977</v>
      </c>
      <c r="FG555" s="276" t="s">
        <v>6977</v>
      </c>
      <c r="FH555" s="276" t="s">
        <v>6977</v>
      </c>
      <c r="FI555" s="276" t="s">
        <v>6977</v>
      </c>
      <c r="FJ555" s="276" t="s">
        <v>6977</v>
      </c>
      <c r="FK555" s="276" t="s">
        <v>6977</v>
      </c>
      <c r="FL555" s="276" t="s">
        <v>6977</v>
      </c>
      <c r="FM555" s="276" t="s">
        <v>6977</v>
      </c>
      <c r="FN555" s="276" t="s">
        <v>6977</v>
      </c>
      <c r="FO555" s="276" t="s">
        <v>6977</v>
      </c>
      <c r="FP555" s="276" t="s">
        <v>6977</v>
      </c>
      <c r="FQ555" s="276" t="s">
        <v>6977</v>
      </c>
      <c r="FR555" s="276" t="s">
        <v>6977</v>
      </c>
      <c r="FS555" s="276" t="s">
        <v>6977</v>
      </c>
      <c r="FT555" s="276" t="s">
        <v>6977</v>
      </c>
      <c r="FU555" s="276" t="s">
        <v>6977</v>
      </c>
      <c r="FV555" s="276" t="s">
        <v>6977</v>
      </c>
      <c r="FW555" s="276" t="s">
        <v>6977</v>
      </c>
      <c r="FX555" s="276" t="s">
        <v>6977</v>
      </c>
      <c r="FY555" s="276" t="s">
        <v>6977</v>
      </c>
      <c r="FZ555" s="276" t="s">
        <v>6977</v>
      </c>
      <c r="GA555" s="276" t="s">
        <v>6977</v>
      </c>
      <c r="GB555" s="276" t="s">
        <v>6977</v>
      </c>
      <c r="GC555" s="276" t="s">
        <v>6977</v>
      </c>
      <c r="GD555" s="276" t="s">
        <v>6977</v>
      </c>
      <c r="GE555" s="276" t="s">
        <v>6977</v>
      </c>
      <c r="GF555" s="276" t="s">
        <v>6977</v>
      </c>
      <c r="GG555" s="276" t="s">
        <v>6977</v>
      </c>
      <c r="GH555" s="276" t="s">
        <v>6977</v>
      </c>
      <c r="GI555" s="276" t="s">
        <v>6977</v>
      </c>
      <c r="GJ555" s="276" t="s">
        <v>6977</v>
      </c>
      <c r="GK555" s="276" t="s">
        <v>6977</v>
      </c>
      <c r="GL555" s="276" t="s">
        <v>6977</v>
      </c>
      <c r="GM555" s="276" t="s">
        <v>6977</v>
      </c>
      <c r="GN555" s="276" t="s">
        <v>6977</v>
      </c>
      <c r="GO555" s="276" t="s">
        <v>6977</v>
      </c>
      <c r="GP555" s="276" t="s">
        <v>6977</v>
      </c>
      <c r="GQ555" s="276" t="s">
        <v>6977</v>
      </c>
      <c r="GR555" s="276" t="s">
        <v>6977</v>
      </c>
      <c r="GS555" s="276" t="s">
        <v>6977</v>
      </c>
      <c r="GT555" s="276" t="s">
        <v>6977</v>
      </c>
      <c r="GU555" s="276" t="s">
        <v>6977</v>
      </c>
      <c r="GV555" s="276" t="s">
        <v>6977</v>
      </c>
      <c r="GW555" s="276" t="s">
        <v>6977</v>
      </c>
      <c r="GX555" s="276" t="s">
        <v>6977</v>
      </c>
      <c r="GY555" s="276" t="s">
        <v>6977</v>
      </c>
      <c r="GZ555" s="276" t="s">
        <v>6977</v>
      </c>
      <c r="HA555" s="276" t="s">
        <v>6977</v>
      </c>
      <c r="HB555" s="276" t="s">
        <v>6977</v>
      </c>
      <c r="HC555" s="276" t="s">
        <v>6977</v>
      </c>
      <c r="HD555" s="276" t="s">
        <v>6977</v>
      </c>
      <c r="HE555" s="276" t="s">
        <v>6977</v>
      </c>
      <c r="HF555" s="276" t="s">
        <v>6977</v>
      </c>
      <c r="HG555" s="276" t="s">
        <v>6977</v>
      </c>
      <c r="HH555" s="276" t="s">
        <v>6977</v>
      </c>
      <c r="HI555" s="276" t="s">
        <v>6977</v>
      </c>
      <c r="HJ555" s="276" t="s">
        <v>6977</v>
      </c>
      <c r="HK555" s="276" t="s">
        <v>6977</v>
      </c>
      <c r="HL555" s="276" t="s">
        <v>6977</v>
      </c>
      <c r="HM555" s="276" t="s">
        <v>6977</v>
      </c>
      <c r="HN555" s="276" t="s">
        <v>6977</v>
      </c>
      <c r="HO555" s="276" t="s">
        <v>6977</v>
      </c>
      <c r="HP555" s="276" t="s">
        <v>6977</v>
      </c>
      <c r="HQ555" s="276" t="s">
        <v>6977</v>
      </c>
    </row>
    <row r="556" spans="3:225">
      <c r="C556" s="229"/>
      <c r="E556" s="229" t="s">
        <v>7212</v>
      </c>
      <c r="F556" s="235" t="s">
        <v>7331</v>
      </c>
      <c r="G556" s="260" t="s">
        <v>7206</v>
      </c>
      <c r="H556" s="261" t="s">
        <v>7213</v>
      </c>
      <c r="I556" s="263">
        <v>3.3138999999999998</v>
      </c>
      <c r="J556" s="276">
        <v>13.576499999999999</v>
      </c>
      <c r="K556" s="276">
        <v>0.68</v>
      </c>
      <c r="L556" s="276" t="s">
        <v>135</v>
      </c>
      <c r="M556" s="276" t="s">
        <v>135</v>
      </c>
      <c r="N556" s="276">
        <v>3.9556</v>
      </c>
      <c r="O556" s="276">
        <v>23.197600000000001</v>
      </c>
      <c r="P556" s="276">
        <v>0.90359999999999996</v>
      </c>
      <c r="Q556" s="276">
        <v>1.2370000000000001</v>
      </c>
      <c r="R556" s="276">
        <v>1.7225999999999999</v>
      </c>
      <c r="S556" s="276">
        <v>1207.4141</v>
      </c>
      <c r="T556" s="276">
        <v>3.6907999999999999</v>
      </c>
      <c r="U556" s="276">
        <v>0.38140000000000002</v>
      </c>
      <c r="V556" s="276" t="s">
        <v>135</v>
      </c>
      <c r="W556" s="276">
        <v>848.673</v>
      </c>
      <c r="X556" s="276" t="s">
        <v>135</v>
      </c>
      <c r="Y556" s="276">
        <v>1.3848</v>
      </c>
      <c r="Z556" s="276" t="s">
        <v>135</v>
      </c>
      <c r="AA556" s="276">
        <v>13.239100000000001</v>
      </c>
      <c r="AB556" s="276" t="s">
        <v>135</v>
      </c>
      <c r="AC556" s="276">
        <v>0.7389</v>
      </c>
      <c r="AD556" s="276" t="s">
        <v>135</v>
      </c>
      <c r="AE556" s="276">
        <v>827.24749999999995</v>
      </c>
      <c r="AF556" s="276">
        <v>2.0556999999999999</v>
      </c>
      <c r="AG556" s="276" t="s">
        <v>135</v>
      </c>
      <c r="AH556" s="276" t="s">
        <v>135</v>
      </c>
      <c r="AI556" s="276">
        <v>0.13339999999999999</v>
      </c>
      <c r="AJ556" s="276">
        <v>19341.905999999999</v>
      </c>
      <c r="AK556" s="276">
        <v>1.0637000000000001</v>
      </c>
      <c r="AL556" s="276">
        <v>3178.0466000000001</v>
      </c>
      <c r="AM556" s="276">
        <v>227.6636</v>
      </c>
      <c r="AN556" s="276">
        <v>422.46570000000003</v>
      </c>
      <c r="AO556" s="276">
        <v>48.320999999999998</v>
      </c>
      <c r="AP556" s="276" t="s">
        <v>135</v>
      </c>
      <c r="AQ556" s="276" t="s">
        <v>135</v>
      </c>
      <c r="AR556" s="276">
        <v>914.78970000000004</v>
      </c>
      <c r="AS556" s="276">
        <v>16.720199999999998</v>
      </c>
      <c r="AT556" s="276">
        <v>27.157299999999999</v>
      </c>
      <c r="AU556" s="276">
        <v>7.0556000000000001</v>
      </c>
      <c r="AV556" s="276" t="s">
        <v>135</v>
      </c>
      <c r="AW556" s="276">
        <v>0.1537</v>
      </c>
      <c r="AX556" s="276" t="s">
        <v>135</v>
      </c>
      <c r="AY556" s="276">
        <v>1.0097</v>
      </c>
      <c r="AZ556" s="276">
        <v>4.2582000000000004</v>
      </c>
      <c r="BA556" s="276">
        <v>0</v>
      </c>
      <c r="BB556" s="276">
        <v>1313.8121000000001</v>
      </c>
      <c r="BC556" s="276" t="s">
        <v>135</v>
      </c>
      <c r="BD556" s="276" t="s">
        <v>135</v>
      </c>
      <c r="BE556" s="276">
        <v>466.96940000000001</v>
      </c>
      <c r="BF556" s="276" t="s">
        <v>135</v>
      </c>
      <c r="BG556" s="276">
        <v>5.9046000000000003</v>
      </c>
      <c r="BH556" s="276" t="s">
        <v>135</v>
      </c>
      <c r="BI556" s="276" t="s">
        <v>135</v>
      </c>
      <c r="BJ556" s="276" t="s">
        <v>135</v>
      </c>
      <c r="BK556" s="276">
        <v>1677.1084000000001</v>
      </c>
      <c r="BL556" s="276">
        <v>3.0234000000000001</v>
      </c>
      <c r="BM556" s="276">
        <v>11.740500000000001</v>
      </c>
      <c r="BN556" s="276">
        <v>614.57830000000001</v>
      </c>
      <c r="BO556" s="276">
        <v>7982.0039999999999</v>
      </c>
      <c r="BP556" s="276">
        <v>1.8315999999999999</v>
      </c>
      <c r="BQ556" s="276">
        <v>3775.9863999999998</v>
      </c>
      <c r="BR556" s="276">
        <v>456.85320000000002</v>
      </c>
      <c r="BS556" s="276">
        <v>1.3336999999999999</v>
      </c>
      <c r="BT556" s="276">
        <v>535.52750000000003</v>
      </c>
      <c r="BU556" s="276">
        <v>1402.4933000000001</v>
      </c>
      <c r="BV556" s="276">
        <v>3.3239000000000001</v>
      </c>
      <c r="BW556" s="276">
        <v>101.5629</v>
      </c>
      <c r="BX556" s="276" t="s">
        <v>135</v>
      </c>
      <c r="BY556" s="276" t="s">
        <v>135</v>
      </c>
      <c r="BZ556" s="276" t="s">
        <v>135</v>
      </c>
      <c r="CA556" s="276" t="s">
        <v>135</v>
      </c>
      <c r="CB556" s="276" t="s">
        <v>135</v>
      </c>
      <c r="CC556" s="276">
        <v>15.560700000000001</v>
      </c>
      <c r="CD556" s="276">
        <v>1.3050999999999999</v>
      </c>
      <c r="CE556" s="276">
        <v>0</v>
      </c>
      <c r="CF556" s="276" t="s">
        <v>135</v>
      </c>
      <c r="CG556" s="276">
        <v>997.85410000000002</v>
      </c>
      <c r="CH556" s="276">
        <v>0.498</v>
      </c>
      <c r="CI556" s="276">
        <v>2.8702000000000001</v>
      </c>
      <c r="CJ556" s="276">
        <v>5.617</v>
      </c>
      <c r="CK556" s="276" t="s">
        <v>135</v>
      </c>
      <c r="CL556" s="276">
        <v>1224.2623000000001</v>
      </c>
      <c r="CM556" s="276" t="s">
        <v>135</v>
      </c>
      <c r="CN556" s="276" t="s">
        <v>135</v>
      </c>
      <c r="CO556" s="276">
        <v>1.7004999999999999</v>
      </c>
      <c r="CP556" s="276">
        <v>4.8295000000000003</v>
      </c>
      <c r="CQ556" s="276" t="s">
        <v>135</v>
      </c>
      <c r="CR556" s="276" t="s">
        <v>135</v>
      </c>
      <c r="CS556" s="276">
        <v>1.9727000000000001</v>
      </c>
      <c r="CT556" s="276">
        <v>2720.6021000000001</v>
      </c>
      <c r="CU556" s="276" t="s">
        <v>135</v>
      </c>
      <c r="CV556" s="276" t="s">
        <v>135</v>
      </c>
      <c r="CW556" s="276">
        <v>10256.095300000001</v>
      </c>
      <c r="CX556" s="276">
        <v>7.1234000000000002</v>
      </c>
      <c r="CY556" s="276">
        <v>425.56189999999998</v>
      </c>
      <c r="CZ556" s="276" t="s">
        <v>135</v>
      </c>
      <c r="DA556" s="276">
        <v>1390.1180999999999</v>
      </c>
      <c r="DB556" s="276">
        <v>199.4812</v>
      </c>
      <c r="DC556" s="276" t="s">
        <v>135</v>
      </c>
      <c r="DD556" s="276">
        <v>3.3965000000000001</v>
      </c>
      <c r="DE556" s="276">
        <v>2.6755</v>
      </c>
      <c r="DF556" s="276">
        <v>1.7528999999999999</v>
      </c>
      <c r="DG556" s="276">
        <v>7873.2929000000004</v>
      </c>
      <c r="DH556" s="276">
        <v>0</v>
      </c>
      <c r="DI556" s="276" t="s">
        <v>135</v>
      </c>
      <c r="DJ556" s="276" t="s">
        <v>135</v>
      </c>
      <c r="DK556" s="276" t="s">
        <v>135</v>
      </c>
      <c r="DL556" s="276" t="s">
        <v>135</v>
      </c>
      <c r="DM556" s="276">
        <v>3.8721999999999999</v>
      </c>
      <c r="DN556" s="276" t="s">
        <v>135</v>
      </c>
      <c r="DO556" s="276" t="s">
        <v>135</v>
      </c>
      <c r="DP556" s="276">
        <v>104.4449</v>
      </c>
      <c r="DQ556" s="276" t="s">
        <v>135</v>
      </c>
      <c r="DR556" s="276" t="s">
        <v>135</v>
      </c>
      <c r="DS556" s="276">
        <v>5.2061000000000002</v>
      </c>
      <c r="DT556" s="276" t="s">
        <v>135</v>
      </c>
      <c r="DU556" s="276" t="s">
        <v>135</v>
      </c>
      <c r="DV556" s="276">
        <v>6.4973000000000001</v>
      </c>
      <c r="DW556" s="276">
        <v>2922.7345</v>
      </c>
      <c r="DX556" s="276">
        <v>0</v>
      </c>
      <c r="DY556" s="276">
        <v>1948.2426</v>
      </c>
      <c r="DZ556" s="276" t="s">
        <v>135</v>
      </c>
      <c r="EA556" s="276" t="s">
        <v>135</v>
      </c>
      <c r="EB556" s="276" t="s">
        <v>135</v>
      </c>
      <c r="EC556" s="276" t="s">
        <v>135</v>
      </c>
      <c r="ED556" s="276">
        <v>6.1699999999999998E-2</v>
      </c>
      <c r="EE556" s="276">
        <v>4.8886000000000003</v>
      </c>
      <c r="EF556" s="276" t="s">
        <v>135</v>
      </c>
      <c r="EG556" s="276" t="s">
        <v>135</v>
      </c>
      <c r="EH556" s="276" t="s">
        <v>135</v>
      </c>
      <c r="EI556" s="276" t="s">
        <v>135</v>
      </c>
      <c r="EJ556" s="276" t="s">
        <v>135</v>
      </c>
      <c r="EK556" s="276">
        <v>6.5606</v>
      </c>
      <c r="EL556" s="276">
        <v>0.28360000000000002</v>
      </c>
      <c r="EM556" s="276" t="s">
        <v>135</v>
      </c>
      <c r="EN556" s="276">
        <v>6.5107999999999997</v>
      </c>
      <c r="EO556" s="276">
        <v>0</v>
      </c>
      <c r="EP556" s="276" t="s">
        <v>6977</v>
      </c>
      <c r="EQ556" s="276" t="s">
        <v>6977</v>
      </c>
      <c r="ER556" s="276" t="s">
        <v>6977</v>
      </c>
      <c r="ES556" s="276" t="s">
        <v>6977</v>
      </c>
      <c r="ET556" s="276" t="s">
        <v>6977</v>
      </c>
      <c r="EU556" s="276" t="s">
        <v>6977</v>
      </c>
      <c r="EV556" s="276" t="s">
        <v>6977</v>
      </c>
      <c r="EW556" s="276" t="s">
        <v>6977</v>
      </c>
      <c r="EX556" s="276" t="s">
        <v>6977</v>
      </c>
      <c r="EY556" s="276" t="s">
        <v>6977</v>
      </c>
      <c r="EZ556" s="276" t="s">
        <v>6977</v>
      </c>
      <c r="FA556" s="276" t="s">
        <v>6977</v>
      </c>
      <c r="FB556" s="276" t="s">
        <v>6977</v>
      </c>
      <c r="FC556" s="276" t="s">
        <v>6977</v>
      </c>
      <c r="FD556" s="276" t="s">
        <v>6977</v>
      </c>
      <c r="FE556" s="276" t="s">
        <v>6977</v>
      </c>
      <c r="FF556" s="276" t="s">
        <v>6977</v>
      </c>
      <c r="FG556" s="276" t="s">
        <v>6977</v>
      </c>
      <c r="FH556" s="276" t="s">
        <v>6977</v>
      </c>
      <c r="FI556" s="276" t="s">
        <v>6977</v>
      </c>
      <c r="FJ556" s="276" t="s">
        <v>6977</v>
      </c>
      <c r="FK556" s="276" t="s">
        <v>6977</v>
      </c>
      <c r="FL556" s="276" t="s">
        <v>6977</v>
      </c>
      <c r="FM556" s="276" t="s">
        <v>6977</v>
      </c>
      <c r="FN556" s="276" t="s">
        <v>6977</v>
      </c>
      <c r="FO556" s="276" t="s">
        <v>6977</v>
      </c>
      <c r="FP556" s="276" t="s">
        <v>6977</v>
      </c>
      <c r="FQ556" s="276" t="s">
        <v>6977</v>
      </c>
      <c r="FR556" s="276" t="s">
        <v>6977</v>
      </c>
      <c r="FS556" s="276" t="s">
        <v>6977</v>
      </c>
      <c r="FT556" s="276" t="s">
        <v>6977</v>
      </c>
      <c r="FU556" s="276" t="s">
        <v>6977</v>
      </c>
      <c r="FV556" s="276" t="s">
        <v>6977</v>
      </c>
      <c r="FW556" s="276" t="s">
        <v>6977</v>
      </c>
      <c r="FX556" s="276" t="s">
        <v>6977</v>
      </c>
      <c r="FY556" s="276" t="s">
        <v>6977</v>
      </c>
      <c r="FZ556" s="276" t="s">
        <v>6977</v>
      </c>
      <c r="GA556" s="276" t="s">
        <v>6977</v>
      </c>
      <c r="GB556" s="276" t="s">
        <v>6977</v>
      </c>
      <c r="GC556" s="276" t="s">
        <v>6977</v>
      </c>
      <c r="GD556" s="276" t="s">
        <v>6977</v>
      </c>
      <c r="GE556" s="276" t="s">
        <v>6977</v>
      </c>
      <c r="GF556" s="276" t="s">
        <v>6977</v>
      </c>
      <c r="GG556" s="276" t="s">
        <v>6977</v>
      </c>
      <c r="GH556" s="276" t="s">
        <v>6977</v>
      </c>
      <c r="GI556" s="276" t="s">
        <v>6977</v>
      </c>
      <c r="GJ556" s="276" t="s">
        <v>6977</v>
      </c>
      <c r="GK556" s="276" t="s">
        <v>6977</v>
      </c>
      <c r="GL556" s="276" t="s">
        <v>6977</v>
      </c>
      <c r="GM556" s="276" t="s">
        <v>6977</v>
      </c>
      <c r="GN556" s="276" t="s">
        <v>6977</v>
      </c>
      <c r="GO556" s="276" t="s">
        <v>6977</v>
      </c>
      <c r="GP556" s="276" t="s">
        <v>6977</v>
      </c>
      <c r="GQ556" s="276" t="s">
        <v>6977</v>
      </c>
      <c r="GR556" s="276" t="s">
        <v>6977</v>
      </c>
      <c r="GS556" s="276" t="s">
        <v>6977</v>
      </c>
      <c r="GT556" s="276" t="s">
        <v>6977</v>
      </c>
      <c r="GU556" s="276" t="s">
        <v>6977</v>
      </c>
      <c r="GV556" s="276" t="s">
        <v>6977</v>
      </c>
      <c r="GW556" s="276" t="s">
        <v>6977</v>
      </c>
      <c r="GX556" s="276" t="s">
        <v>6977</v>
      </c>
      <c r="GY556" s="276" t="s">
        <v>6977</v>
      </c>
      <c r="GZ556" s="276" t="s">
        <v>6977</v>
      </c>
      <c r="HA556" s="276" t="s">
        <v>6977</v>
      </c>
      <c r="HB556" s="276" t="s">
        <v>6977</v>
      </c>
      <c r="HC556" s="276" t="s">
        <v>6977</v>
      </c>
      <c r="HD556" s="276" t="s">
        <v>6977</v>
      </c>
      <c r="HE556" s="276" t="s">
        <v>6977</v>
      </c>
      <c r="HF556" s="276" t="s">
        <v>6977</v>
      </c>
      <c r="HG556" s="276" t="s">
        <v>6977</v>
      </c>
      <c r="HH556" s="276" t="s">
        <v>6977</v>
      </c>
      <c r="HI556" s="276" t="s">
        <v>6977</v>
      </c>
      <c r="HJ556" s="276" t="s">
        <v>6977</v>
      </c>
      <c r="HK556" s="276" t="s">
        <v>6977</v>
      </c>
      <c r="HL556" s="276" t="s">
        <v>6977</v>
      </c>
      <c r="HM556" s="276" t="s">
        <v>6977</v>
      </c>
      <c r="HN556" s="276" t="s">
        <v>6977</v>
      </c>
      <c r="HO556" s="276" t="s">
        <v>6977</v>
      </c>
      <c r="HP556" s="276" t="s">
        <v>6977</v>
      </c>
      <c r="HQ556" s="276" t="s">
        <v>6977</v>
      </c>
    </row>
    <row r="557" spans="3:225">
      <c r="C557" s="229"/>
      <c r="E557" s="229" t="s">
        <v>7214</v>
      </c>
      <c r="F557" s="235" t="s">
        <v>7331</v>
      </c>
      <c r="G557" s="260" t="s">
        <v>7206</v>
      </c>
      <c r="H557" s="261" t="s">
        <v>7213</v>
      </c>
      <c r="I557" s="263">
        <v>3.4767999999999999</v>
      </c>
      <c r="J557" s="276">
        <v>13.938700000000001</v>
      </c>
      <c r="K557" s="276">
        <v>0.65439999999999998</v>
      </c>
      <c r="L557" s="276" t="s">
        <v>135</v>
      </c>
      <c r="M557" s="276" t="s">
        <v>135</v>
      </c>
      <c r="N557" s="276">
        <v>3.9647999999999999</v>
      </c>
      <c r="O557" s="276">
        <v>24.169599999999999</v>
      </c>
      <c r="P557" s="276">
        <v>0.72640000000000005</v>
      </c>
      <c r="Q557" s="276">
        <v>0.94199999999999995</v>
      </c>
      <c r="R557" s="276">
        <v>1.7734999999999999</v>
      </c>
      <c r="S557" s="276">
        <v>1218.8562999999999</v>
      </c>
      <c r="T557" s="276">
        <v>3.2829999999999999</v>
      </c>
      <c r="U557" s="276">
        <v>0.3453</v>
      </c>
      <c r="V557" s="276" t="s">
        <v>135</v>
      </c>
      <c r="W557" s="276">
        <v>869.14890000000003</v>
      </c>
      <c r="X557" s="276" t="s">
        <v>135</v>
      </c>
      <c r="Y557" s="276">
        <v>1.3839000000000001</v>
      </c>
      <c r="Z557" s="276" t="s">
        <v>135</v>
      </c>
      <c r="AA557" s="276">
        <v>14.011799999999999</v>
      </c>
      <c r="AB557" s="276" t="s">
        <v>135</v>
      </c>
      <c r="AC557" s="276">
        <v>0.8397</v>
      </c>
      <c r="AD557" s="276" t="s">
        <v>135</v>
      </c>
      <c r="AE557" s="276">
        <v>821.12909999999999</v>
      </c>
      <c r="AF557" s="276">
        <v>2.1259000000000001</v>
      </c>
      <c r="AG557" s="276" t="s">
        <v>135</v>
      </c>
      <c r="AH557" s="276" t="s">
        <v>135</v>
      </c>
      <c r="AI557" s="276">
        <v>7.8200000000000006E-2</v>
      </c>
      <c r="AJ557" s="276">
        <v>19701.073400000001</v>
      </c>
      <c r="AK557" s="276">
        <v>1.0354000000000001</v>
      </c>
      <c r="AL557" s="276">
        <v>3539.0632999999998</v>
      </c>
      <c r="AM557" s="276">
        <v>236.81469999999999</v>
      </c>
      <c r="AN557" s="276">
        <v>419.339</v>
      </c>
      <c r="AO557" s="276">
        <v>49.481200000000001</v>
      </c>
      <c r="AP557" s="276" t="s">
        <v>135</v>
      </c>
      <c r="AQ557" s="276" t="s">
        <v>135</v>
      </c>
      <c r="AR557" s="276">
        <v>984.78499999999997</v>
      </c>
      <c r="AS557" s="276" t="s">
        <v>135</v>
      </c>
      <c r="AT557" s="276">
        <v>26.2942</v>
      </c>
      <c r="AU557" s="276">
        <v>7.3769999999999998</v>
      </c>
      <c r="AV557" s="276" t="s">
        <v>135</v>
      </c>
      <c r="AW557" s="276">
        <v>0.1318</v>
      </c>
      <c r="AX557" s="276" t="s">
        <v>135</v>
      </c>
      <c r="AY557" s="276">
        <v>0.9355</v>
      </c>
      <c r="AZ557" s="276">
        <v>3.6313</v>
      </c>
      <c r="BA557" s="276">
        <v>0</v>
      </c>
      <c r="BB557" s="276">
        <v>963.2604</v>
      </c>
      <c r="BC557" s="276" t="s">
        <v>135</v>
      </c>
      <c r="BD557" s="276" t="s">
        <v>135</v>
      </c>
      <c r="BE557" s="276">
        <v>459.80029999999999</v>
      </c>
      <c r="BF557" s="276" t="s">
        <v>135</v>
      </c>
      <c r="BG557" s="276">
        <v>6.0247999999999999</v>
      </c>
      <c r="BH557" s="276" t="s">
        <v>135</v>
      </c>
      <c r="BI557" s="276" t="s">
        <v>135</v>
      </c>
      <c r="BJ557" s="276" t="s">
        <v>135</v>
      </c>
      <c r="BK557" s="276">
        <v>1650.8119999999999</v>
      </c>
      <c r="BL557" s="276">
        <v>2.8639999999999999</v>
      </c>
      <c r="BM557" s="276">
        <v>11.832100000000001</v>
      </c>
      <c r="BN557" s="276">
        <v>667.22289999999998</v>
      </c>
      <c r="BO557" s="276">
        <v>7877.85</v>
      </c>
      <c r="BP557" s="276">
        <v>1.7576000000000001</v>
      </c>
      <c r="BQ557" s="276">
        <v>3485.2831999999999</v>
      </c>
      <c r="BR557" s="276">
        <v>439.66329999999999</v>
      </c>
      <c r="BS557" s="276">
        <v>1.1536</v>
      </c>
      <c r="BT557" s="276">
        <v>338.70760000000001</v>
      </c>
      <c r="BU557" s="276">
        <v>1431.5697</v>
      </c>
      <c r="BV557" s="276">
        <v>3.2896999999999998</v>
      </c>
      <c r="BW557" s="276">
        <v>110.12179999999999</v>
      </c>
      <c r="BX557" s="276" t="s">
        <v>135</v>
      </c>
      <c r="BY557" s="276" t="s">
        <v>135</v>
      </c>
      <c r="BZ557" s="276" t="s">
        <v>135</v>
      </c>
      <c r="CA557" s="276" t="s">
        <v>135</v>
      </c>
      <c r="CB557" s="276" t="s">
        <v>135</v>
      </c>
      <c r="CC557" s="276">
        <v>14.9925</v>
      </c>
      <c r="CD557" s="276">
        <v>1.1816</v>
      </c>
      <c r="CE557" s="276">
        <v>0</v>
      </c>
      <c r="CF557" s="276" t="s">
        <v>135</v>
      </c>
      <c r="CG557" s="276">
        <v>1046.0699</v>
      </c>
      <c r="CH557" s="276">
        <v>0.47610000000000002</v>
      </c>
      <c r="CI557" s="276">
        <v>2.4167000000000001</v>
      </c>
      <c r="CJ557" s="276">
        <v>4.9005999999999998</v>
      </c>
      <c r="CK557" s="276" t="s">
        <v>135</v>
      </c>
      <c r="CL557" s="276">
        <v>1246.7266999999999</v>
      </c>
      <c r="CM557" s="276" t="s">
        <v>135</v>
      </c>
      <c r="CN557" s="276" t="s">
        <v>135</v>
      </c>
      <c r="CO557" s="276">
        <v>1.6392</v>
      </c>
      <c r="CP557" s="276">
        <v>4.5670000000000002</v>
      </c>
      <c r="CQ557" s="276" t="s">
        <v>135</v>
      </c>
      <c r="CR557" s="276" t="s">
        <v>135</v>
      </c>
      <c r="CS557" s="276">
        <v>1.9411</v>
      </c>
      <c r="CT557" s="276">
        <v>2985.9375</v>
      </c>
      <c r="CU557" s="276" t="s">
        <v>135</v>
      </c>
      <c r="CV557" s="276" t="s">
        <v>135</v>
      </c>
      <c r="CW557" s="276">
        <v>11477.479300000001</v>
      </c>
      <c r="CX557" s="276">
        <v>8.1220999999999997</v>
      </c>
      <c r="CY557" s="276">
        <v>458.88659999999999</v>
      </c>
      <c r="CZ557" s="276" t="s">
        <v>135</v>
      </c>
      <c r="DA557" s="276">
        <v>1977.8136</v>
      </c>
      <c r="DB557" s="276">
        <v>194.3655</v>
      </c>
      <c r="DC557" s="276" t="s">
        <v>135</v>
      </c>
      <c r="DD557" s="276">
        <v>3.7098</v>
      </c>
      <c r="DE557" s="276">
        <v>2.8544</v>
      </c>
      <c r="DF557" s="276">
        <v>1.8017000000000001</v>
      </c>
      <c r="DG557" s="276">
        <v>7677.1863999999996</v>
      </c>
      <c r="DH557" s="276">
        <v>0</v>
      </c>
      <c r="DI557" s="276" t="s">
        <v>135</v>
      </c>
      <c r="DJ557" s="276" t="s">
        <v>135</v>
      </c>
      <c r="DK557" s="276" t="s">
        <v>135</v>
      </c>
      <c r="DL557" s="276" t="s">
        <v>135</v>
      </c>
      <c r="DM557" s="276">
        <v>4.0510000000000002</v>
      </c>
      <c r="DN557" s="276" t="s">
        <v>135</v>
      </c>
      <c r="DO557" s="276">
        <v>3.2993999999999999</v>
      </c>
      <c r="DP557" s="276">
        <v>106.2012</v>
      </c>
      <c r="DQ557" s="276" t="s">
        <v>135</v>
      </c>
      <c r="DR557" s="276" t="s">
        <v>135</v>
      </c>
      <c r="DS557" s="276">
        <v>5.0929000000000002</v>
      </c>
      <c r="DT557" s="276" t="s">
        <v>135</v>
      </c>
      <c r="DU557" s="276" t="s">
        <v>135</v>
      </c>
      <c r="DV557" s="276">
        <v>6.0654000000000003</v>
      </c>
      <c r="DW557" s="276">
        <v>2881.1612</v>
      </c>
      <c r="DX557" s="276">
        <v>0</v>
      </c>
      <c r="DY557" s="276">
        <v>1741.0222000000001</v>
      </c>
      <c r="DZ557" s="276" t="s">
        <v>135</v>
      </c>
      <c r="EA557" s="276" t="s">
        <v>135</v>
      </c>
      <c r="EB557" s="276" t="s">
        <v>135</v>
      </c>
      <c r="EC557" s="276" t="s">
        <v>135</v>
      </c>
      <c r="ED557" s="276">
        <v>5.8400000000000001E-2</v>
      </c>
      <c r="EE557" s="276">
        <v>5.0190999999999999</v>
      </c>
      <c r="EF557" s="276">
        <v>334.64159999999998</v>
      </c>
      <c r="EG557" s="276" t="s">
        <v>135</v>
      </c>
      <c r="EH557" s="276" t="s">
        <v>135</v>
      </c>
      <c r="EI557" s="276" t="s">
        <v>135</v>
      </c>
      <c r="EJ557" s="276" t="s">
        <v>135</v>
      </c>
      <c r="EK557" s="276">
        <v>6.5307000000000004</v>
      </c>
      <c r="EL557" s="276">
        <v>0.29470000000000002</v>
      </c>
      <c r="EM557" s="276" t="s">
        <v>135</v>
      </c>
      <c r="EN557" s="276">
        <v>6.6111000000000004</v>
      </c>
      <c r="EO557" s="276">
        <v>0</v>
      </c>
      <c r="EP557" s="276" t="s">
        <v>6977</v>
      </c>
      <c r="EQ557" s="276" t="s">
        <v>6977</v>
      </c>
      <c r="ER557" s="276" t="s">
        <v>6977</v>
      </c>
      <c r="ES557" s="276" t="s">
        <v>6977</v>
      </c>
      <c r="ET557" s="276" t="s">
        <v>6977</v>
      </c>
      <c r="EU557" s="276" t="s">
        <v>6977</v>
      </c>
      <c r="EV557" s="276" t="s">
        <v>6977</v>
      </c>
      <c r="EW557" s="276" t="s">
        <v>6977</v>
      </c>
      <c r="EX557" s="276" t="s">
        <v>6977</v>
      </c>
      <c r="EY557" s="276" t="s">
        <v>6977</v>
      </c>
      <c r="EZ557" s="276" t="s">
        <v>6977</v>
      </c>
      <c r="FA557" s="276" t="s">
        <v>6977</v>
      </c>
      <c r="FB557" s="276" t="s">
        <v>6977</v>
      </c>
      <c r="FC557" s="276" t="s">
        <v>6977</v>
      </c>
      <c r="FD557" s="276" t="s">
        <v>6977</v>
      </c>
      <c r="FE557" s="276" t="s">
        <v>6977</v>
      </c>
      <c r="FF557" s="276" t="s">
        <v>6977</v>
      </c>
      <c r="FG557" s="276" t="s">
        <v>6977</v>
      </c>
      <c r="FH557" s="276" t="s">
        <v>6977</v>
      </c>
      <c r="FI557" s="276" t="s">
        <v>6977</v>
      </c>
      <c r="FJ557" s="276" t="s">
        <v>6977</v>
      </c>
      <c r="FK557" s="276" t="s">
        <v>6977</v>
      </c>
      <c r="FL557" s="276" t="s">
        <v>6977</v>
      </c>
      <c r="FM557" s="276" t="s">
        <v>6977</v>
      </c>
      <c r="FN557" s="276" t="s">
        <v>6977</v>
      </c>
      <c r="FO557" s="276" t="s">
        <v>6977</v>
      </c>
      <c r="FP557" s="276" t="s">
        <v>6977</v>
      </c>
      <c r="FQ557" s="276" t="s">
        <v>6977</v>
      </c>
      <c r="FR557" s="276" t="s">
        <v>6977</v>
      </c>
      <c r="FS557" s="276" t="s">
        <v>6977</v>
      </c>
      <c r="FT557" s="276" t="s">
        <v>6977</v>
      </c>
      <c r="FU557" s="276" t="s">
        <v>6977</v>
      </c>
      <c r="FV557" s="276" t="s">
        <v>6977</v>
      </c>
      <c r="FW557" s="276" t="s">
        <v>6977</v>
      </c>
      <c r="FX557" s="276" t="s">
        <v>6977</v>
      </c>
      <c r="FY557" s="276" t="s">
        <v>6977</v>
      </c>
      <c r="FZ557" s="276" t="s">
        <v>6977</v>
      </c>
      <c r="GA557" s="276" t="s">
        <v>6977</v>
      </c>
      <c r="GB557" s="276" t="s">
        <v>6977</v>
      </c>
      <c r="GC557" s="276" t="s">
        <v>6977</v>
      </c>
      <c r="GD557" s="276" t="s">
        <v>6977</v>
      </c>
      <c r="GE557" s="276" t="s">
        <v>6977</v>
      </c>
      <c r="GF557" s="276" t="s">
        <v>6977</v>
      </c>
      <c r="GG557" s="276" t="s">
        <v>6977</v>
      </c>
      <c r="GH557" s="276" t="s">
        <v>6977</v>
      </c>
      <c r="GI557" s="276" t="s">
        <v>6977</v>
      </c>
      <c r="GJ557" s="276" t="s">
        <v>6977</v>
      </c>
      <c r="GK557" s="276" t="s">
        <v>6977</v>
      </c>
      <c r="GL557" s="276" t="s">
        <v>6977</v>
      </c>
      <c r="GM557" s="276" t="s">
        <v>6977</v>
      </c>
      <c r="GN557" s="276" t="s">
        <v>6977</v>
      </c>
      <c r="GO557" s="276" t="s">
        <v>6977</v>
      </c>
      <c r="GP557" s="276" t="s">
        <v>6977</v>
      </c>
      <c r="GQ557" s="276" t="s">
        <v>6977</v>
      </c>
      <c r="GR557" s="276" t="s">
        <v>6977</v>
      </c>
      <c r="GS557" s="276" t="s">
        <v>6977</v>
      </c>
      <c r="GT557" s="276" t="s">
        <v>6977</v>
      </c>
      <c r="GU557" s="276" t="s">
        <v>6977</v>
      </c>
      <c r="GV557" s="276" t="s">
        <v>6977</v>
      </c>
      <c r="GW557" s="276" t="s">
        <v>6977</v>
      </c>
      <c r="GX557" s="276" t="s">
        <v>6977</v>
      </c>
      <c r="GY557" s="276" t="s">
        <v>6977</v>
      </c>
      <c r="GZ557" s="276" t="s">
        <v>6977</v>
      </c>
      <c r="HA557" s="276" t="s">
        <v>6977</v>
      </c>
      <c r="HB557" s="276" t="s">
        <v>6977</v>
      </c>
      <c r="HC557" s="276" t="s">
        <v>6977</v>
      </c>
      <c r="HD557" s="276" t="s">
        <v>6977</v>
      </c>
      <c r="HE557" s="276" t="s">
        <v>6977</v>
      </c>
      <c r="HF557" s="276" t="s">
        <v>6977</v>
      </c>
      <c r="HG557" s="276" t="s">
        <v>6977</v>
      </c>
      <c r="HH557" s="276" t="s">
        <v>6977</v>
      </c>
      <c r="HI557" s="276" t="s">
        <v>6977</v>
      </c>
      <c r="HJ557" s="276" t="s">
        <v>6977</v>
      </c>
      <c r="HK557" s="276" t="s">
        <v>6977</v>
      </c>
      <c r="HL557" s="276" t="s">
        <v>6977</v>
      </c>
      <c r="HM557" s="276" t="s">
        <v>6977</v>
      </c>
      <c r="HN557" s="276" t="s">
        <v>6977</v>
      </c>
      <c r="HO557" s="276" t="s">
        <v>6977</v>
      </c>
      <c r="HP557" s="276" t="s">
        <v>6977</v>
      </c>
      <c r="HQ557" s="276" t="s">
        <v>6977</v>
      </c>
    </row>
    <row r="558" spans="3:225">
      <c r="C558" s="229"/>
      <c r="E558" s="229" t="s">
        <v>7215</v>
      </c>
      <c r="F558" s="235" t="s">
        <v>7331</v>
      </c>
      <c r="G558" s="260" t="s">
        <v>7206</v>
      </c>
      <c r="H558" s="261" t="s">
        <v>7213</v>
      </c>
      <c r="I558" s="263">
        <v>3.6604999999999999</v>
      </c>
      <c r="J558" s="276">
        <v>14.3078</v>
      </c>
      <c r="K558" s="276">
        <v>0.63080000000000003</v>
      </c>
      <c r="L558" s="276" t="s">
        <v>135</v>
      </c>
      <c r="M558" s="276" t="s">
        <v>135</v>
      </c>
      <c r="N558" s="276">
        <v>3.9944999999999999</v>
      </c>
      <c r="O558" s="276">
        <v>25.165399999999998</v>
      </c>
      <c r="P558" s="276">
        <v>0.55089999999999995</v>
      </c>
      <c r="Q558" s="276">
        <v>0.83679999999999999</v>
      </c>
      <c r="R558" s="276">
        <v>1.8367</v>
      </c>
      <c r="S558" s="276">
        <v>1230.8981000000001</v>
      </c>
      <c r="T558" s="276">
        <v>3.0173999999999999</v>
      </c>
      <c r="U558" s="276">
        <v>0.3196</v>
      </c>
      <c r="V558" s="276" t="s">
        <v>135</v>
      </c>
      <c r="W558" s="276">
        <v>864.25909999999999</v>
      </c>
      <c r="X558" s="276" t="s">
        <v>135</v>
      </c>
      <c r="Y558" s="276">
        <v>1.3855999999999999</v>
      </c>
      <c r="Z558" s="276" t="s">
        <v>135</v>
      </c>
      <c r="AA558" s="276">
        <v>14.828799999999999</v>
      </c>
      <c r="AB558" s="276" t="s">
        <v>135</v>
      </c>
      <c r="AC558" s="276">
        <v>0.86240000000000006</v>
      </c>
      <c r="AD558" s="276" t="s">
        <v>135</v>
      </c>
      <c r="AE558" s="276">
        <v>820.12710000000004</v>
      </c>
      <c r="AF558" s="276">
        <v>2.1882999999999999</v>
      </c>
      <c r="AG558" s="276" t="s">
        <v>135</v>
      </c>
      <c r="AH558" s="276" t="s">
        <v>135</v>
      </c>
      <c r="AI558" s="276">
        <v>4.8500000000000001E-2</v>
      </c>
      <c r="AJ558" s="276">
        <v>19649.613099999999</v>
      </c>
      <c r="AK558" s="276">
        <v>0.90869999999999995</v>
      </c>
      <c r="AL558" s="276">
        <v>3901.9636</v>
      </c>
      <c r="AM558" s="276">
        <v>250.584</v>
      </c>
      <c r="AN558" s="276">
        <v>416.5111</v>
      </c>
      <c r="AO558" s="276">
        <v>52.209299999999999</v>
      </c>
      <c r="AP558" s="276" t="s">
        <v>135</v>
      </c>
      <c r="AQ558" s="276" t="s">
        <v>135</v>
      </c>
      <c r="AR558" s="276">
        <v>1153.4078999999999</v>
      </c>
      <c r="AS558" s="276" t="s">
        <v>135</v>
      </c>
      <c r="AT558" s="276">
        <v>25.709900000000001</v>
      </c>
      <c r="AU558" s="276">
        <v>7.7291999999999996</v>
      </c>
      <c r="AV558" s="276" t="s">
        <v>135</v>
      </c>
      <c r="AW558" s="276">
        <v>0.12809999999999999</v>
      </c>
      <c r="AX558" s="276" t="s">
        <v>135</v>
      </c>
      <c r="AY558" s="276">
        <v>1.0230999999999999</v>
      </c>
      <c r="AZ558" s="276">
        <v>3.0118</v>
      </c>
      <c r="BA558" s="276">
        <v>0</v>
      </c>
      <c r="BB558" s="276">
        <v>873.096</v>
      </c>
      <c r="BC558" s="276" t="s">
        <v>135</v>
      </c>
      <c r="BD558" s="276" t="s">
        <v>135</v>
      </c>
      <c r="BE558" s="276">
        <v>589.76289999999995</v>
      </c>
      <c r="BF558" s="276" t="s">
        <v>135</v>
      </c>
      <c r="BG558" s="276">
        <v>5.7783999999999995</v>
      </c>
      <c r="BH558" s="276" t="s">
        <v>135</v>
      </c>
      <c r="BI558" s="276">
        <v>45.699599999999997</v>
      </c>
      <c r="BJ558" s="276" t="s">
        <v>135</v>
      </c>
      <c r="BK558" s="276">
        <v>1631.0038999999999</v>
      </c>
      <c r="BL558" s="276">
        <v>2.8303000000000003</v>
      </c>
      <c r="BM558" s="276">
        <v>11.7196</v>
      </c>
      <c r="BN558" s="276">
        <v>675.33389999999997</v>
      </c>
      <c r="BO558" s="276">
        <v>8148.8620000000001</v>
      </c>
      <c r="BP558" s="276">
        <v>1.6696</v>
      </c>
      <c r="BQ558" s="276">
        <v>3507.0915</v>
      </c>
      <c r="BR558" s="276">
        <v>430.03309999999999</v>
      </c>
      <c r="BS558" s="276">
        <v>1.0664</v>
      </c>
      <c r="BT558" s="276">
        <v>220.37100000000001</v>
      </c>
      <c r="BU558" s="276">
        <v>1447.2988</v>
      </c>
      <c r="BV558" s="276">
        <v>3.2452000000000001</v>
      </c>
      <c r="BW558" s="276">
        <v>115.5765</v>
      </c>
      <c r="BX558" s="276" t="s">
        <v>135</v>
      </c>
      <c r="BY558" s="276" t="s">
        <v>135</v>
      </c>
      <c r="BZ558" s="276" t="s">
        <v>135</v>
      </c>
      <c r="CA558" s="276" t="s">
        <v>135</v>
      </c>
      <c r="CB558" s="276" t="s">
        <v>135</v>
      </c>
      <c r="CC558" s="276">
        <v>15.8726</v>
      </c>
      <c r="CD558" s="276">
        <v>1.1461000000000001</v>
      </c>
      <c r="CE558" s="276">
        <v>0</v>
      </c>
      <c r="CF558" s="276" t="s">
        <v>135</v>
      </c>
      <c r="CG558" s="276">
        <v>1086.0298</v>
      </c>
      <c r="CH558" s="276">
        <v>0.48449999999999999</v>
      </c>
      <c r="CI558" s="276">
        <v>2.2560000000000002</v>
      </c>
      <c r="CJ558" s="276">
        <v>4.1753999999999998</v>
      </c>
      <c r="CK558" s="276" t="s">
        <v>135</v>
      </c>
      <c r="CL558" s="276">
        <v>1174.6728000000001</v>
      </c>
      <c r="CM558" s="276" t="s">
        <v>135</v>
      </c>
      <c r="CN558" s="276" t="s">
        <v>135</v>
      </c>
      <c r="CO558" s="276">
        <v>1.6526000000000001</v>
      </c>
      <c r="CP558" s="276">
        <v>4.7964000000000002</v>
      </c>
      <c r="CQ558" s="276" t="s">
        <v>135</v>
      </c>
      <c r="CR558" s="276" t="s">
        <v>135</v>
      </c>
      <c r="CS558" s="276">
        <v>2.0383</v>
      </c>
      <c r="CT558" s="276">
        <v>3250.5776000000001</v>
      </c>
      <c r="CU558" s="276" t="s">
        <v>135</v>
      </c>
      <c r="CV558" s="276" t="s">
        <v>135</v>
      </c>
      <c r="CW558" s="276">
        <v>12677.1531</v>
      </c>
      <c r="CX558" s="276">
        <v>6.9142999999999999</v>
      </c>
      <c r="CY558" s="276">
        <v>537.56579999999997</v>
      </c>
      <c r="CZ558" s="276" t="s">
        <v>135</v>
      </c>
      <c r="DA558" s="276">
        <v>2523.5219999999999</v>
      </c>
      <c r="DB558" s="276">
        <v>193.524</v>
      </c>
      <c r="DC558" s="276" t="s">
        <v>135</v>
      </c>
      <c r="DD558" s="276">
        <v>3.8944000000000001</v>
      </c>
      <c r="DE558" s="276">
        <v>3.1537000000000002</v>
      </c>
      <c r="DF558" s="276">
        <v>1.8932</v>
      </c>
      <c r="DG558" s="276">
        <v>7422.2205999999996</v>
      </c>
      <c r="DH558" s="276">
        <v>0</v>
      </c>
      <c r="DI558" s="276" t="s">
        <v>135</v>
      </c>
      <c r="DJ558" s="276" t="s">
        <v>135</v>
      </c>
      <c r="DK558" s="276">
        <v>119.95820000000001</v>
      </c>
      <c r="DL558" s="276" t="s">
        <v>135</v>
      </c>
      <c r="DM558" s="276">
        <v>4.2047999999999996</v>
      </c>
      <c r="DN558" s="276" t="s">
        <v>135</v>
      </c>
      <c r="DO558" s="276">
        <v>3.1101999999999999</v>
      </c>
      <c r="DP558" s="276">
        <v>113.18340000000001</v>
      </c>
      <c r="DQ558" s="276" t="s">
        <v>135</v>
      </c>
      <c r="DR558" s="276" t="s">
        <v>135</v>
      </c>
      <c r="DS558" s="276">
        <v>4.9124999999999996</v>
      </c>
      <c r="DT558" s="276" t="s">
        <v>135</v>
      </c>
      <c r="DU558" s="276" t="s">
        <v>135</v>
      </c>
      <c r="DV558" s="276">
        <v>5.2126999999999999</v>
      </c>
      <c r="DW558" s="276">
        <v>3104.4090000000001</v>
      </c>
      <c r="DX558" s="276">
        <v>0</v>
      </c>
      <c r="DY558" s="276">
        <v>1824.4269999999999</v>
      </c>
      <c r="DZ558" s="276" t="s">
        <v>135</v>
      </c>
      <c r="EA558" s="276" t="s">
        <v>135</v>
      </c>
      <c r="EB558" s="276" t="s">
        <v>135</v>
      </c>
      <c r="EC558" s="276" t="s">
        <v>135</v>
      </c>
      <c r="ED558" s="276">
        <v>5.7500000000000002E-2</v>
      </c>
      <c r="EE558" s="276">
        <v>5.2864000000000004</v>
      </c>
      <c r="EF558" s="276">
        <v>349.92570000000001</v>
      </c>
      <c r="EG558" s="276" t="s">
        <v>135</v>
      </c>
      <c r="EH558" s="276" t="s">
        <v>135</v>
      </c>
      <c r="EI558" s="276" t="s">
        <v>135</v>
      </c>
      <c r="EJ558" s="276" t="s">
        <v>135</v>
      </c>
      <c r="EK558" s="276">
        <v>5.8255999999999997</v>
      </c>
      <c r="EL558" s="276">
        <v>0.2974</v>
      </c>
      <c r="EM558" s="276" t="s">
        <v>135</v>
      </c>
      <c r="EN558" s="276">
        <v>6.7214</v>
      </c>
      <c r="EO558" s="276">
        <v>0</v>
      </c>
      <c r="EP558" s="276" t="s">
        <v>6977</v>
      </c>
      <c r="EQ558" s="276" t="s">
        <v>6977</v>
      </c>
      <c r="ER558" s="276" t="s">
        <v>6977</v>
      </c>
      <c r="ES558" s="276" t="s">
        <v>6977</v>
      </c>
      <c r="ET558" s="276" t="s">
        <v>6977</v>
      </c>
      <c r="EU558" s="276" t="s">
        <v>6977</v>
      </c>
      <c r="EV558" s="276" t="s">
        <v>6977</v>
      </c>
      <c r="EW558" s="276" t="s">
        <v>6977</v>
      </c>
      <c r="EX558" s="276" t="s">
        <v>6977</v>
      </c>
      <c r="EY558" s="276" t="s">
        <v>6977</v>
      </c>
      <c r="EZ558" s="276" t="s">
        <v>6977</v>
      </c>
      <c r="FA558" s="276" t="s">
        <v>6977</v>
      </c>
      <c r="FB558" s="276" t="s">
        <v>6977</v>
      </c>
      <c r="FC558" s="276" t="s">
        <v>6977</v>
      </c>
      <c r="FD558" s="276" t="s">
        <v>6977</v>
      </c>
      <c r="FE558" s="276" t="s">
        <v>6977</v>
      </c>
      <c r="FF558" s="276" t="s">
        <v>6977</v>
      </c>
      <c r="FG558" s="276" t="s">
        <v>6977</v>
      </c>
      <c r="FH558" s="276" t="s">
        <v>6977</v>
      </c>
      <c r="FI558" s="276" t="s">
        <v>6977</v>
      </c>
      <c r="FJ558" s="276" t="s">
        <v>6977</v>
      </c>
      <c r="FK558" s="276" t="s">
        <v>6977</v>
      </c>
      <c r="FL558" s="276" t="s">
        <v>6977</v>
      </c>
      <c r="FM558" s="276" t="s">
        <v>6977</v>
      </c>
      <c r="FN558" s="276" t="s">
        <v>6977</v>
      </c>
      <c r="FO558" s="276" t="s">
        <v>6977</v>
      </c>
      <c r="FP558" s="276" t="s">
        <v>6977</v>
      </c>
      <c r="FQ558" s="276" t="s">
        <v>6977</v>
      </c>
      <c r="FR558" s="276" t="s">
        <v>6977</v>
      </c>
      <c r="FS558" s="276" t="s">
        <v>6977</v>
      </c>
      <c r="FT558" s="276" t="s">
        <v>6977</v>
      </c>
      <c r="FU558" s="276" t="s">
        <v>6977</v>
      </c>
      <c r="FV558" s="276" t="s">
        <v>6977</v>
      </c>
      <c r="FW558" s="276" t="s">
        <v>6977</v>
      </c>
      <c r="FX558" s="276" t="s">
        <v>6977</v>
      </c>
      <c r="FY558" s="276" t="s">
        <v>6977</v>
      </c>
      <c r="FZ558" s="276" t="s">
        <v>6977</v>
      </c>
      <c r="GA558" s="276" t="s">
        <v>6977</v>
      </c>
      <c r="GB558" s="276" t="s">
        <v>6977</v>
      </c>
      <c r="GC558" s="276" t="s">
        <v>6977</v>
      </c>
      <c r="GD558" s="276" t="s">
        <v>6977</v>
      </c>
      <c r="GE558" s="276" t="s">
        <v>6977</v>
      </c>
      <c r="GF558" s="276" t="s">
        <v>6977</v>
      </c>
      <c r="GG558" s="276" t="s">
        <v>6977</v>
      </c>
      <c r="GH558" s="276" t="s">
        <v>6977</v>
      </c>
      <c r="GI558" s="276" t="s">
        <v>6977</v>
      </c>
      <c r="GJ558" s="276" t="s">
        <v>6977</v>
      </c>
      <c r="GK558" s="276" t="s">
        <v>6977</v>
      </c>
      <c r="GL558" s="276" t="s">
        <v>6977</v>
      </c>
      <c r="GM558" s="276" t="s">
        <v>6977</v>
      </c>
      <c r="GN558" s="276" t="s">
        <v>6977</v>
      </c>
      <c r="GO558" s="276" t="s">
        <v>6977</v>
      </c>
      <c r="GP558" s="276" t="s">
        <v>6977</v>
      </c>
      <c r="GQ558" s="276" t="s">
        <v>6977</v>
      </c>
      <c r="GR558" s="276" t="s">
        <v>6977</v>
      </c>
      <c r="GS558" s="276" t="s">
        <v>6977</v>
      </c>
      <c r="GT558" s="276" t="s">
        <v>6977</v>
      </c>
      <c r="GU558" s="276" t="s">
        <v>6977</v>
      </c>
      <c r="GV558" s="276" t="s">
        <v>6977</v>
      </c>
      <c r="GW558" s="276" t="s">
        <v>6977</v>
      </c>
      <c r="GX558" s="276" t="s">
        <v>6977</v>
      </c>
      <c r="GY558" s="276" t="s">
        <v>6977</v>
      </c>
      <c r="GZ558" s="276" t="s">
        <v>6977</v>
      </c>
      <c r="HA558" s="276" t="s">
        <v>6977</v>
      </c>
      <c r="HB558" s="276" t="s">
        <v>6977</v>
      </c>
      <c r="HC558" s="276" t="s">
        <v>6977</v>
      </c>
      <c r="HD558" s="276" t="s">
        <v>6977</v>
      </c>
      <c r="HE558" s="276" t="s">
        <v>6977</v>
      </c>
      <c r="HF558" s="276" t="s">
        <v>6977</v>
      </c>
      <c r="HG558" s="276" t="s">
        <v>6977</v>
      </c>
      <c r="HH558" s="276" t="s">
        <v>6977</v>
      </c>
      <c r="HI558" s="276" t="s">
        <v>6977</v>
      </c>
      <c r="HJ558" s="276" t="s">
        <v>6977</v>
      </c>
      <c r="HK558" s="276" t="s">
        <v>6977</v>
      </c>
      <c r="HL558" s="276" t="s">
        <v>6977</v>
      </c>
      <c r="HM558" s="276" t="s">
        <v>6977</v>
      </c>
      <c r="HN558" s="276" t="s">
        <v>6977</v>
      </c>
      <c r="HO558" s="276" t="s">
        <v>6977</v>
      </c>
      <c r="HP558" s="276" t="s">
        <v>6977</v>
      </c>
      <c r="HQ558" s="276" t="s">
        <v>6977</v>
      </c>
    </row>
    <row r="559" spans="3:225">
      <c r="C559" s="229"/>
      <c r="E559" s="229" t="s">
        <v>7216</v>
      </c>
      <c r="F559" s="235" t="s">
        <v>7331</v>
      </c>
      <c r="G559" s="260" t="s">
        <v>7206</v>
      </c>
      <c r="H559" s="261" t="s">
        <v>7213</v>
      </c>
      <c r="I559" s="263">
        <v>4.0176999999999996</v>
      </c>
      <c r="J559" s="276">
        <v>15.806799999999999</v>
      </c>
      <c r="K559" s="276">
        <v>0.46279999999999999</v>
      </c>
      <c r="L559" s="276" t="s">
        <v>135</v>
      </c>
      <c r="M559" s="276" t="s">
        <v>135</v>
      </c>
      <c r="N559" s="276">
        <v>4.2007000000000003</v>
      </c>
      <c r="O559" s="276">
        <v>27.549900000000001</v>
      </c>
      <c r="P559" s="276">
        <v>0.41120000000000001</v>
      </c>
      <c r="Q559" s="276">
        <v>0.67410000000000003</v>
      </c>
      <c r="R559" s="276">
        <v>1.7269000000000001</v>
      </c>
      <c r="S559" s="276">
        <v>1337.3698999999999</v>
      </c>
      <c r="T559" s="276">
        <v>2.6379999999999999</v>
      </c>
      <c r="U559" s="276">
        <v>0.4244</v>
      </c>
      <c r="V559" s="276" t="s">
        <v>135</v>
      </c>
      <c r="W559" s="276">
        <v>748.73050000000001</v>
      </c>
      <c r="X559" s="276">
        <v>4.2389000000000001</v>
      </c>
      <c r="Y559" s="276">
        <v>1.5162</v>
      </c>
      <c r="Z559" s="276" t="s">
        <v>135</v>
      </c>
      <c r="AA559" s="276">
        <v>19.170400000000001</v>
      </c>
      <c r="AB559" s="276" t="s">
        <v>135</v>
      </c>
      <c r="AC559" s="276">
        <v>0.71850000000000003</v>
      </c>
      <c r="AD559" s="276" t="s">
        <v>135</v>
      </c>
      <c r="AE559" s="276">
        <v>930.16589999999997</v>
      </c>
      <c r="AF559" s="276">
        <v>2.8803000000000001</v>
      </c>
      <c r="AG559" s="276">
        <v>2.0792000000000002</v>
      </c>
      <c r="AH559" s="276" t="s">
        <v>135</v>
      </c>
      <c r="AI559" s="276">
        <v>8.0000000000000004E-4</v>
      </c>
      <c r="AJ559" s="276">
        <v>21919.118399999999</v>
      </c>
      <c r="AK559" s="276">
        <v>0.23960000000000001</v>
      </c>
      <c r="AL559" s="276">
        <v>4050.5030999999999</v>
      </c>
      <c r="AM559" s="276">
        <v>226.14680000000001</v>
      </c>
      <c r="AN559" s="276">
        <v>445.92660000000001</v>
      </c>
      <c r="AO559" s="276">
        <v>52.851999999999997</v>
      </c>
      <c r="AP559" s="276" t="s">
        <v>135</v>
      </c>
      <c r="AQ559" s="276">
        <v>6.2277000000000005</v>
      </c>
      <c r="AR559" s="276">
        <v>1325.5244</v>
      </c>
      <c r="AS559" s="276" t="s">
        <v>135</v>
      </c>
      <c r="AT559" s="276">
        <v>27.285499999999999</v>
      </c>
      <c r="AU559" s="276">
        <v>9.1768999999999998</v>
      </c>
      <c r="AV559" s="276" t="s">
        <v>135</v>
      </c>
      <c r="AW559" s="276">
        <v>0.1087</v>
      </c>
      <c r="AX559" s="276" t="s">
        <v>135</v>
      </c>
      <c r="AY559" s="276">
        <v>1.8338999999999999</v>
      </c>
      <c r="AZ559" s="276">
        <v>3.1236000000000002</v>
      </c>
      <c r="BA559" s="276">
        <v>0</v>
      </c>
      <c r="BB559" s="276">
        <v>786.16300000000001</v>
      </c>
      <c r="BC559" s="276" t="s">
        <v>135</v>
      </c>
      <c r="BD559" s="276" t="s">
        <v>135</v>
      </c>
      <c r="BE559" s="276">
        <v>344.95100000000002</v>
      </c>
      <c r="BF559" s="276" t="s">
        <v>135</v>
      </c>
      <c r="BG559" s="276">
        <v>2.8849999999999998</v>
      </c>
      <c r="BH559" s="276" t="s">
        <v>135</v>
      </c>
      <c r="BI559" s="276">
        <v>45.354999999999997</v>
      </c>
      <c r="BJ559" s="276" t="s">
        <v>135</v>
      </c>
      <c r="BK559" s="276">
        <v>1267.153</v>
      </c>
      <c r="BL559" s="276">
        <v>2.8933999999999997</v>
      </c>
      <c r="BM559" s="276">
        <v>12.6069</v>
      </c>
      <c r="BN559" s="276">
        <v>732.19100000000003</v>
      </c>
      <c r="BO559" s="276">
        <v>9287.4845999999998</v>
      </c>
      <c r="BP559" s="276">
        <v>1.7324999999999999</v>
      </c>
      <c r="BQ559" s="276">
        <v>3825.4319999999998</v>
      </c>
      <c r="BR559" s="276">
        <v>318.5061</v>
      </c>
      <c r="BS559" s="276">
        <v>0.38369999999999999</v>
      </c>
      <c r="BT559" s="276">
        <v>496.87979999999999</v>
      </c>
      <c r="BU559" s="276">
        <v>1599.4001000000001</v>
      </c>
      <c r="BV559" s="276">
        <v>4.63</v>
      </c>
      <c r="BW559" s="276">
        <v>127.7122</v>
      </c>
      <c r="BX559" s="276" t="s">
        <v>135</v>
      </c>
      <c r="BY559" s="276" t="s">
        <v>135</v>
      </c>
      <c r="BZ559" s="276" t="s">
        <v>135</v>
      </c>
      <c r="CA559" s="276" t="s">
        <v>135</v>
      </c>
      <c r="CB559" s="276" t="s">
        <v>135</v>
      </c>
      <c r="CC559" s="276">
        <v>20.6281</v>
      </c>
      <c r="CD559" s="276">
        <v>1.3005</v>
      </c>
      <c r="CE559" s="276" t="s">
        <v>135</v>
      </c>
      <c r="CF559" s="276" t="s">
        <v>135</v>
      </c>
      <c r="CG559" s="276">
        <v>1199.9637</v>
      </c>
      <c r="CH559" s="276">
        <v>0.48180000000000001</v>
      </c>
      <c r="CI559" s="276">
        <v>1.2825</v>
      </c>
      <c r="CJ559" s="276">
        <v>5.7435999999999998</v>
      </c>
      <c r="CK559" s="276" t="s">
        <v>135</v>
      </c>
      <c r="CL559" s="276">
        <v>806.27200000000005</v>
      </c>
      <c r="CM559" s="276" t="s">
        <v>135</v>
      </c>
      <c r="CN559" s="276">
        <v>3.8999999999999998E-3</v>
      </c>
      <c r="CO559" s="276">
        <v>1.5629</v>
      </c>
      <c r="CP559" s="276">
        <v>2.6475999999999997</v>
      </c>
      <c r="CQ559" s="276" t="s">
        <v>135</v>
      </c>
      <c r="CR559" s="276" t="s">
        <v>135</v>
      </c>
      <c r="CS559" s="276">
        <v>2.6917</v>
      </c>
      <c r="CT559" s="276">
        <v>3620.9470999999999</v>
      </c>
      <c r="CU559" s="276" t="s">
        <v>135</v>
      </c>
      <c r="CV559" s="276" t="s">
        <v>135</v>
      </c>
      <c r="CW559" s="276">
        <v>18969.817599999998</v>
      </c>
      <c r="CX559" s="276">
        <v>6.6211000000000002</v>
      </c>
      <c r="CY559" s="276">
        <v>510.1712</v>
      </c>
      <c r="CZ559" s="276">
        <v>1E-4</v>
      </c>
      <c r="DA559" s="276">
        <v>3700.3622</v>
      </c>
      <c r="DB559" s="276">
        <v>190.6465</v>
      </c>
      <c r="DC559" s="276" t="s">
        <v>135</v>
      </c>
      <c r="DD559" s="276">
        <v>4.4165000000000001</v>
      </c>
      <c r="DE559" s="276">
        <v>5.4764999999999997</v>
      </c>
      <c r="DF559" s="276">
        <v>2.403</v>
      </c>
      <c r="DG559" s="276">
        <v>8508.5933000000005</v>
      </c>
      <c r="DH559" s="276">
        <v>7.4700000000000003E-2</v>
      </c>
      <c r="DI559" s="276" t="s">
        <v>135</v>
      </c>
      <c r="DJ559" s="276" t="s">
        <v>135</v>
      </c>
      <c r="DK559" s="276" t="s">
        <v>135</v>
      </c>
      <c r="DL559" s="276" t="s">
        <v>135</v>
      </c>
      <c r="DM559" s="276">
        <v>4.8662999999999998</v>
      </c>
      <c r="DN559" s="276" t="s">
        <v>135</v>
      </c>
      <c r="DO559" s="276">
        <v>3.5165999999999999</v>
      </c>
      <c r="DP559" s="276">
        <v>134.0855</v>
      </c>
      <c r="DQ559" s="276" t="s">
        <v>135</v>
      </c>
      <c r="DR559" s="276" t="s">
        <v>135</v>
      </c>
      <c r="DS559" s="276">
        <v>6.4880000000000004</v>
      </c>
      <c r="DT559" s="276" t="s">
        <v>135</v>
      </c>
      <c r="DU559" s="276" t="s">
        <v>135</v>
      </c>
      <c r="DV559" s="276">
        <v>3.5461</v>
      </c>
      <c r="DW559" s="276">
        <v>3190.5891000000001</v>
      </c>
      <c r="DX559" s="276" t="s">
        <v>135</v>
      </c>
      <c r="DY559" s="276">
        <v>3075.5998</v>
      </c>
      <c r="DZ559" s="276">
        <v>4.2000000000000003E-2</v>
      </c>
      <c r="EA559" s="276" t="s">
        <v>135</v>
      </c>
      <c r="EB559" s="276" t="s">
        <v>135</v>
      </c>
      <c r="EC559" s="276" t="s">
        <v>135</v>
      </c>
      <c r="ED559" s="276">
        <v>6.3500000000000001E-2</v>
      </c>
      <c r="EE559" s="276">
        <v>7.3066000000000004</v>
      </c>
      <c r="EF559" s="276">
        <v>510.28440000000001</v>
      </c>
      <c r="EG559" s="276" t="s">
        <v>135</v>
      </c>
      <c r="EH559" s="276">
        <v>13.2226</v>
      </c>
      <c r="EI559" s="276" t="s">
        <v>135</v>
      </c>
      <c r="EJ559" s="276" t="s">
        <v>135</v>
      </c>
      <c r="EK559" s="276">
        <v>5.2291999999999996</v>
      </c>
      <c r="EL559" s="276">
        <v>0.35160000000000002</v>
      </c>
      <c r="EM559" s="276" t="s">
        <v>135</v>
      </c>
      <c r="EN559" s="276">
        <v>6.9454000000000002</v>
      </c>
      <c r="EO559" s="276">
        <v>0</v>
      </c>
      <c r="EP559" s="276" t="s">
        <v>6977</v>
      </c>
      <c r="EQ559" s="276" t="s">
        <v>6977</v>
      </c>
      <c r="ER559" s="276" t="s">
        <v>6977</v>
      </c>
      <c r="ES559" s="276" t="s">
        <v>6977</v>
      </c>
      <c r="ET559" s="276" t="s">
        <v>6977</v>
      </c>
      <c r="EU559" s="276" t="s">
        <v>6977</v>
      </c>
      <c r="EV559" s="276" t="s">
        <v>6977</v>
      </c>
      <c r="EW559" s="276" t="s">
        <v>6977</v>
      </c>
      <c r="EX559" s="276" t="s">
        <v>6977</v>
      </c>
      <c r="EY559" s="276" t="s">
        <v>6977</v>
      </c>
      <c r="EZ559" s="276" t="s">
        <v>6977</v>
      </c>
      <c r="FA559" s="276" t="s">
        <v>6977</v>
      </c>
      <c r="FB559" s="276" t="s">
        <v>6977</v>
      </c>
      <c r="FC559" s="276" t="s">
        <v>6977</v>
      </c>
      <c r="FD559" s="276" t="s">
        <v>6977</v>
      </c>
      <c r="FE559" s="276" t="s">
        <v>6977</v>
      </c>
      <c r="FF559" s="276" t="s">
        <v>6977</v>
      </c>
      <c r="FG559" s="276" t="s">
        <v>6977</v>
      </c>
      <c r="FH559" s="276" t="s">
        <v>6977</v>
      </c>
      <c r="FI559" s="276" t="s">
        <v>6977</v>
      </c>
      <c r="FJ559" s="276" t="s">
        <v>6977</v>
      </c>
      <c r="FK559" s="276" t="s">
        <v>6977</v>
      </c>
      <c r="FL559" s="276" t="s">
        <v>6977</v>
      </c>
      <c r="FM559" s="276" t="s">
        <v>6977</v>
      </c>
      <c r="FN559" s="276" t="s">
        <v>6977</v>
      </c>
      <c r="FO559" s="276" t="s">
        <v>6977</v>
      </c>
      <c r="FP559" s="276" t="s">
        <v>6977</v>
      </c>
      <c r="FQ559" s="276" t="s">
        <v>6977</v>
      </c>
      <c r="FR559" s="276" t="s">
        <v>6977</v>
      </c>
      <c r="FS559" s="276" t="s">
        <v>6977</v>
      </c>
      <c r="FT559" s="276" t="s">
        <v>6977</v>
      </c>
      <c r="FU559" s="276" t="s">
        <v>6977</v>
      </c>
      <c r="FV559" s="276" t="s">
        <v>6977</v>
      </c>
      <c r="FW559" s="276" t="s">
        <v>6977</v>
      </c>
      <c r="FX559" s="276" t="s">
        <v>6977</v>
      </c>
      <c r="FY559" s="276" t="s">
        <v>6977</v>
      </c>
      <c r="FZ559" s="276" t="s">
        <v>6977</v>
      </c>
      <c r="GA559" s="276" t="s">
        <v>6977</v>
      </c>
      <c r="GB559" s="276" t="s">
        <v>6977</v>
      </c>
      <c r="GC559" s="276" t="s">
        <v>6977</v>
      </c>
      <c r="GD559" s="276" t="s">
        <v>6977</v>
      </c>
      <c r="GE559" s="276" t="s">
        <v>6977</v>
      </c>
      <c r="GF559" s="276" t="s">
        <v>6977</v>
      </c>
      <c r="GG559" s="276" t="s">
        <v>6977</v>
      </c>
      <c r="GH559" s="276" t="s">
        <v>6977</v>
      </c>
      <c r="GI559" s="276" t="s">
        <v>6977</v>
      </c>
      <c r="GJ559" s="276" t="s">
        <v>6977</v>
      </c>
      <c r="GK559" s="276" t="s">
        <v>6977</v>
      </c>
      <c r="GL559" s="276" t="s">
        <v>6977</v>
      </c>
      <c r="GM559" s="276" t="s">
        <v>6977</v>
      </c>
      <c r="GN559" s="276" t="s">
        <v>6977</v>
      </c>
      <c r="GO559" s="276" t="s">
        <v>6977</v>
      </c>
      <c r="GP559" s="276" t="s">
        <v>6977</v>
      </c>
      <c r="GQ559" s="276" t="s">
        <v>6977</v>
      </c>
      <c r="GR559" s="276" t="s">
        <v>6977</v>
      </c>
      <c r="GS559" s="276" t="s">
        <v>6977</v>
      </c>
      <c r="GT559" s="276" t="s">
        <v>6977</v>
      </c>
      <c r="GU559" s="276" t="s">
        <v>6977</v>
      </c>
      <c r="GV559" s="276" t="s">
        <v>6977</v>
      </c>
      <c r="GW559" s="276" t="s">
        <v>6977</v>
      </c>
      <c r="GX559" s="276" t="s">
        <v>6977</v>
      </c>
      <c r="GY559" s="276" t="s">
        <v>6977</v>
      </c>
      <c r="GZ559" s="276" t="s">
        <v>6977</v>
      </c>
      <c r="HA559" s="276" t="s">
        <v>6977</v>
      </c>
      <c r="HB559" s="276" t="s">
        <v>6977</v>
      </c>
      <c r="HC559" s="276" t="s">
        <v>6977</v>
      </c>
      <c r="HD559" s="276" t="s">
        <v>6977</v>
      </c>
      <c r="HE559" s="276" t="s">
        <v>6977</v>
      </c>
      <c r="HF559" s="276" t="s">
        <v>6977</v>
      </c>
      <c r="HG559" s="276" t="s">
        <v>6977</v>
      </c>
      <c r="HH559" s="276" t="s">
        <v>6977</v>
      </c>
      <c r="HI559" s="276" t="s">
        <v>6977</v>
      </c>
      <c r="HJ559" s="276" t="s">
        <v>6977</v>
      </c>
      <c r="HK559" s="276" t="s">
        <v>6977</v>
      </c>
      <c r="HL559" s="276" t="s">
        <v>6977</v>
      </c>
      <c r="HM559" s="276" t="s">
        <v>6977</v>
      </c>
      <c r="HN559" s="276" t="s">
        <v>6977</v>
      </c>
      <c r="HO559" s="276" t="s">
        <v>6977</v>
      </c>
      <c r="HP559" s="276" t="s">
        <v>6977</v>
      </c>
      <c r="HQ559" s="276" t="s">
        <v>6977</v>
      </c>
    </row>
    <row r="560" spans="3:225">
      <c r="C560" s="229"/>
      <c r="E560" t="s">
        <v>7217</v>
      </c>
      <c r="F560" s="235" t="s">
        <v>7331</v>
      </c>
      <c r="G560" s="260" t="s">
        <v>7206</v>
      </c>
      <c r="H560" s="261" t="s">
        <v>7213</v>
      </c>
      <c r="I560" s="263">
        <v>3.9544999999999999</v>
      </c>
      <c r="J560" s="276">
        <v>15.4336</v>
      </c>
      <c r="K560" s="276">
        <v>0.51759999999999995</v>
      </c>
      <c r="L560" s="276" t="s">
        <v>135</v>
      </c>
      <c r="M560" s="276" t="s">
        <v>135</v>
      </c>
      <c r="N560" s="276">
        <v>4.1182999999999996</v>
      </c>
      <c r="O560" s="276">
        <v>27.1234</v>
      </c>
      <c r="P560" s="276">
        <v>0.41949999999999998</v>
      </c>
      <c r="Q560" s="276">
        <v>0.65400000000000003</v>
      </c>
      <c r="R560" s="276">
        <v>1.8207</v>
      </c>
      <c r="S560" s="276">
        <v>1304.7209</v>
      </c>
      <c r="T560" s="276">
        <v>2.5312999999999999</v>
      </c>
      <c r="U560" s="276">
        <v>0.2964</v>
      </c>
      <c r="V560" s="276" t="s">
        <v>135</v>
      </c>
      <c r="W560" s="276">
        <v>738.73850000000004</v>
      </c>
      <c r="X560" s="276">
        <v>4.4057000000000004</v>
      </c>
      <c r="Y560" s="276">
        <v>1.4887999999999999</v>
      </c>
      <c r="Z560" s="276" t="s">
        <v>135</v>
      </c>
      <c r="AA560" s="276">
        <v>17.883099999999999</v>
      </c>
      <c r="AB560" s="276" t="s">
        <v>135</v>
      </c>
      <c r="AC560" s="276">
        <v>0.79420000000000002</v>
      </c>
      <c r="AD560" s="276" t="s">
        <v>135</v>
      </c>
      <c r="AE560" s="276">
        <v>939.08889999999997</v>
      </c>
      <c r="AF560" s="276">
        <v>2.7964000000000002</v>
      </c>
      <c r="AG560" s="276" t="s">
        <v>135</v>
      </c>
      <c r="AH560" s="276" t="s">
        <v>135</v>
      </c>
      <c r="AI560" s="276">
        <v>3.0000000000000001E-3</v>
      </c>
      <c r="AJ560" s="276">
        <v>21041.300800000001</v>
      </c>
      <c r="AK560" s="276">
        <v>0.2336</v>
      </c>
      <c r="AL560" s="276">
        <v>4562.0632999999998</v>
      </c>
      <c r="AM560" s="276">
        <v>247.13140000000001</v>
      </c>
      <c r="AN560" s="276">
        <v>426.41640000000001</v>
      </c>
      <c r="AO560" s="276">
        <v>55.162700000000001</v>
      </c>
      <c r="AP560" s="276" t="s">
        <v>135</v>
      </c>
      <c r="AQ560" s="276">
        <v>6.2542999999999997</v>
      </c>
      <c r="AR560" s="276">
        <v>1319.0603000000001</v>
      </c>
      <c r="AS560" s="276" t="s">
        <v>135</v>
      </c>
      <c r="AT560" s="276">
        <v>26.316700000000001</v>
      </c>
      <c r="AU560" s="276">
        <v>8.7262000000000004</v>
      </c>
      <c r="AV560" s="276" t="s">
        <v>135</v>
      </c>
      <c r="AW560" s="276">
        <v>0.11310000000000001</v>
      </c>
      <c r="AX560" s="276" t="s">
        <v>135</v>
      </c>
      <c r="AY560" s="276">
        <v>1.6901000000000002</v>
      </c>
      <c r="AZ560" s="276">
        <v>3.0543999999999998</v>
      </c>
      <c r="BA560" s="276">
        <v>0</v>
      </c>
      <c r="BB560" s="276">
        <v>751.8963</v>
      </c>
      <c r="BC560" s="276" t="s">
        <v>135</v>
      </c>
      <c r="BD560" s="276" t="s">
        <v>135</v>
      </c>
      <c r="BE560" s="276">
        <v>493.29610000000002</v>
      </c>
      <c r="BF560" s="276" t="s">
        <v>135</v>
      </c>
      <c r="BG560" s="276">
        <v>3.5011000000000001</v>
      </c>
      <c r="BH560" s="276" t="s">
        <v>135</v>
      </c>
      <c r="BI560" s="276">
        <v>44.8322</v>
      </c>
      <c r="BJ560" s="276" t="s">
        <v>135</v>
      </c>
      <c r="BK560" s="276">
        <v>1479.2743</v>
      </c>
      <c r="BL560" s="276">
        <v>2.8620000000000001</v>
      </c>
      <c r="BM560" s="276">
        <v>12.3026</v>
      </c>
      <c r="BN560" s="276">
        <v>696.6626</v>
      </c>
      <c r="BO560" s="276">
        <v>9274.7049999999999</v>
      </c>
      <c r="BP560" s="276">
        <v>1.7784</v>
      </c>
      <c r="BQ560" s="276">
        <v>3609.8461000000002</v>
      </c>
      <c r="BR560" s="276">
        <v>328.38959999999997</v>
      </c>
      <c r="BS560" s="276">
        <v>0.50470000000000004</v>
      </c>
      <c r="BT560" s="276">
        <v>366.77</v>
      </c>
      <c r="BU560" s="276">
        <v>1556.2671</v>
      </c>
      <c r="BV560" s="276">
        <v>4.4156000000000004</v>
      </c>
      <c r="BW560" s="276">
        <v>124.3686</v>
      </c>
      <c r="BX560" s="276" t="s">
        <v>135</v>
      </c>
      <c r="BY560" s="276" t="s">
        <v>135</v>
      </c>
      <c r="BZ560" s="276" t="s">
        <v>135</v>
      </c>
      <c r="CA560" s="276" t="s">
        <v>135</v>
      </c>
      <c r="CB560" s="276" t="s">
        <v>135</v>
      </c>
      <c r="CC560" s="276">
        <v>19.773099999999999</v>
      </c>
      <c r="CD560" s="276">
        <v>1.3002</v>
      </c>
      <c r="CE560" s="276" t="s">
        <v>135</v>
      </c>
      <c r="CF560" s="276" t="s">
        <v>135</v>
      </c>
      <c r="CG560" s="276">
        <v>1192.6215999999999</v>
      </c>
      <c r="CH560" s="276">
        <v>0.49320000000000003</v>
      </c>
      <c r="CI560" s="276">
        <v>1.3994</v>
      </c>
      <c r="CJ560" s="276">
        <v>2.5219</v>
      </c>
      <c r="CK560" s="276" t="s">
        <v>135</v>
      </c>
      <c r="CL560" s="276">
        <v>947.14530000000002</v>
      </c>
      <c r="CM560" s="276" t="s">
        <v>135</v>
      </c>
      <c r="CN560" s="276">
        <v>3.8999999999999998E-3</v>
      </c>
      <c r="CO560" s="276">
        <v>1.5548</v>
      </c>
      <c r="CP560" s="276">
        <v>3.5042999999999997</v>
      </c>
      <c r="CQ560" s="276" t="s">
        <v>135</v>
      </c>
      <c r="CR560" s="276" t="s">
        <v>135</v>
      </c>
      <c r="CS560" s="276">
        <v>2.5194999999999999</v>
      </c>
      <c r="CT560" s="276">
        <v>3533.2923999999998</v>
      </c>
      <c r="CU560" s="276" t="s">
        <v>135</v>
      </c>
      <c r="CV560" s="276" t="s">
        <v>135</v>
      </c>
      <c r="CW560" s="276">
        <v>17836.009399999999</v>
      </c>
      <c r="CX560" s="276">
        <v>6.5590999999999999</v>
      </c>
      <c r="CY560" s="276">
        <v>552.0625</v>
      </c>
      <c r="CZ560" s="276">
        <v>0</v>
      </c>
      <c r="DA560" s="276">
        <v>3559.2635</v>
      </c>
      <c r="DB560" s="276">
        <v>192.39940000000001</v>
      </c>
      <c r="DC560" s="276" t="s">
        <v>135</v>
      </c>
      <c r="DD560" s="276">
        <v>4.2686999999999999</v>
      </c>
      <c r="DE560" s="276">
        <v>5.2496999999999998</v>
      </c>
      <c r="DF560" s="276">
        <v>2.2174999999999998</v>
      </c>
      <c r="DG560" s="276">
        <v>8479.4773000000005</v>
      </c>
      <c r="DH560" s="276">
        <v>7.3899999999999993E-2</v>
      </c>
      <c r="DI560" s="276" t="s">
        <v>135</v>
      </c>
      <c r="DJ560" s="276" t="s">
        <v>135</v>
      </c>
      <c r="DK560" s="276" t="s">
        <v>135</v>
      </c>
      <c r="DL560" s="276" t="s">
        <v>135</v>
      </c>
      <c r="DM560" s="276">
        <v>4.6725000000000003</v>
      </c>
      <c r="DN560" s="276" t="s">
        <v>135</v>
      </c>
      <c r="DO560" s="276">
        <v>3.3323</v>
      </c>
      <c r="DP560" s="276">
        <v>129.1875</v>
      </c>
      <c r="DQ560" s="276" t="s">
        <v>135</v>
      </c>
      <c r="DR560" s="276" t="s">
        <v>135</v>
      </c>
      <c r="DS560" s="276">
        <v>6.1177999999999999</v>
      </c>
      <c r="DT560" s="276" t="s">
        <v>135</v>
      </c>
      <c r="DU560" s="276" t="s">
        <v>135</v>
      </c>
      <c r="DV560" s="276">
        <v>3.0996000000000001</v>
      </c>
      <c r="DW560" s="276">
        <v>3185.3051</v>
      </c>
      <c r="DX560" s="276" t="s">
        <v>135</v>
      </c>
      <c r="DY560" s="276">
        <v>3038.3793999999998</v>
      </c>
      <c r="DZ560" s="276">
        <v>2.5000000000000001E-2</v>
      </c>
      <c r="EA560" s="276" t="s">
        <v>135</v>
      </c>
      <c r="EB560" s="276" t="s">
        <v>135</v>
      </c>
      <c r="EC560" s="276" t="s">
        <v>135</v>
      </c>
      <c r="ED560" s="276">
        <v>6.4399999999999999E-2</v>
      </c>
      <c r="EE560" s="276">
        <v>6.8552</v>
      </c>
      <c r="EF560" s="276">
        <v>463.31700000000001</v>
      </c>
      <c r="EG560" s="276" t="s">
        <v>135</v>
      </c>
      <c r="EH560" s="276">
        <v>12.258699999999999</v>
      </c>
      <c r="EI560" s="276" t="s">
        <v>135</v>
      </c>
      <c r="EJ560" s="276" t="s">
        <v>135</v>
      </c>
      <c r="EK560" s="276">
        <v>5.1948999999999996</v>
      </c>
      <c r="EL560" s="276">
        <v>0.33379999999999999</v>
      </c>
      <c r="EM560" s="276" t="s">
        <v>135</v>
      </c>
      <c r="EN560" s="276">
        <v>6.9622000000000002</v>
      </c>
      <c r="EO560" s="276">
        <v>0</v>
      </c>
      <c r="EP560" s="276" t="s">
        <v>6977</v>
      </c>
      <c r="EQ560" s="276" t="s">
        <v>6977</v>
      </c>
      <c r="ER560" s="276" t="s">
        <v>6977</v>
      </c>
      <c r="ES560" s="276" t="s">
        <v>6977</v>
      </c>
      <c r="ET560" s="276" t="s">
        <v>6977</v>
      </c>
      <c r="EU560" s="276" t="s">
        <v>6977</v>
      </c>
      <c r="EV560" s="276" t="s">
        <v>6977</v>
      </c>
      <c r="EW560" s="276" t="s">
        <v>6977</v>
      </c>
      <c r="EX560" s="276" t="s">
        <v>6977</v>
      </c>
      <c r="EY560" s="276" t="s">
        <v>6977</v>
      </c>
      <c r="EZ560" s="276" t="s">
        <v>6977</v>
      </c>
      <c r="FA560" s="276" t="s">
        <v>6977</v>
      </c>
      <c r="FB560" s="276" t="s">
        <v>6977</v>
      </c>
      <c r="FC560" s="276" t="s">
        <v>6977</v>
      </c>
      <c r="FD560" s="276" t="s">
        <v>6977</v>
      </c>
      <c r="FE560" s="276" t="s">
        <v>6977</v>
      </c>
      <c r="FF560" s="276" t="s">
        <v>6977</v>
      </c>
      <c r="FG560" s="276" t="s">
        <v>6977</v>
      </c>
      <c r="FH560" s="276" t="s">
        <v>6977</v>
      </c>
      <c r="FI560" s="276" t="s">
        <v>6977</v>
      </c>
      <c r="FJ560" s="276" t="s">
        <v>6977</v>
      </c>
      <c r="FK560" s="276" t="s">
        <v>6977</v>
      </c>
      <c r="FL560" s="276" t="s">
        <v>6977</v>
      </c>
      <c r="FM560" s="276" t="s">
        <v>6977</v>
      </c>
      <c r="FN560" s="276" t="s">
        <v>6977</v>
      </c>
      <c r="FO560" s="276" t="s">
        <v>6977</v>
      </c>
      <c r="FP560" s="276" t="s">
        <v>6977</v>
      </c>
      <c r="FQ560" s="276" t="s">
        <v>6977</v>
      </c>
      <c r="FR560" s="276" t="s">
        <v>6977</v>
      </c>
      <c r="FS560" s="276" t="s">
        <v>6977</v>
      </c>
      <c r="FT560" s="276" t="s">
        <v>6977</v>
      </c>
      <c r="FU560" s="276" t="s">
        <v>6977</v>
      </c>
      <c r="FV560" s="276" t="s">
        <v>6977</v>
      </c>
      <c r="FW560" s="276" t="s">
        <v>6977</v>
      </c>
      <c r="FX560" s="276" t="s">
        <v>6977</v>
      </c>
      <c r="FY560" s="276" t="s">
        <v>6977</v>
      </c>
      <c r="FZ560" s="276" t="s">
        <v>6977</v>
      </c>
      <c r="GA560" s="276" t="s">
        <v>6977</v>
      </c>
      <c r="GB560" s="276" t="s">
        <v>6977</v>
      </c>
      <c r="GC560" s="276" t="s">
        <v>6977</v>
      </c>
      <c r="GD560" s="276" t="s">
        <v>6977</v>
      </c>
      <c r="GE560" s="276" t="s">
        <v>6977</v>
      </c>
      <c r="GF560" s="276" t="s">
        <v>6977</v>
      </c>
      <c r="GG560" s="276" t="s">
        <v>6977</v>
      </c>
      <c r="GH560" s="276" t="s">
        <v>6977</v>
      </c>
      <c r="GI560" s="276" t="s">
        <v>6977</v>
      </c>
      <c r="GJ560" s="276" t="s">
        <v>6977</v>
      </c>
      <c r="GK560" s="276" t="s">
        <v>6977</v>
      </c>
      <c r="GL560" s="276" t="s">
        <v>6977</v>
      </c>
      <c r="GM560" s="276" t="s">
        <v>6977</v>
      </c>
      <c r="GN560" s="276" t="s">
        <v>6977</v>
      </c>
      <c r="GO560" s="276" t="s">
        <v>6977</v>
      </c>
      <c r="GP560" s="276" t="s">
        <v>6977</v>
      </c>
      <c r="GQ560" s="276" t="s">
        <v>6977</v>
      </c>
      <c r="GR560" s="276" t="s">
        <v>6977</v>
      </c>
      <c r="GS560" s="276" t="s">
        <v>6977</v>
      </c>
      <c r="GT560" s="276" t="s">
        <v>6977</v>
      </c>
      <c r="GU560" s="276" t="s">
        <v>6977</v>
      </c>
      <c r="GV560" s="276" t="s">
        <v>6977</v>
      </c>
      <c r="GW560" s="276" t="s">
        <v>6977</v>
      </c>
      <c r="GX560" s="276" t="s">
        <v>6977</v>
      </c>
      <c r="GY560" s="276" t="s">
        <v>6977</v>
      </c>
      <c r="GZ560" s="276" t="s">
        <v>6977</v>
      </c>
      <c r="HA560" s="276" t="s">
        <v>6977</v>
      </c>
      <c r="HB560" s="276" t="s">
        <v>6977</v>
      </c>
      <c r="HC560" s="276" t="s">
        <v>6977</v>
      </c>
      <c r="HD560" s="276" t="s">
        <v>6977</v>
      </c>
      <c r="HE560" s="276" t="s">
        <v>6977</v>
      </c>
      <c r="HF560" s="276" t="s">
        <v>6977</v>
      </c>
      <c r="HG560" s="276" t="s">
        <v>6977</v>
      </c>
      <c r="HH560" s="276" t="s">
        <v>6977</v>
      </c>
      <c r="HI560" s="276" t="s">
        <v>6977</v>
      </c>
      <c r="HJ560" s="276" t="s">
        <v>6977</v>
      </c>
      <c r="HK560" s="276" t="s">
        <v>6977</v>
      </c>
      <c r="HL560" s="276" t="s">
        <v>6977</v>
      </c>
      <c r="HM560" s="276" t="s">
        <v>6977</v>
      </c>
      <c r="HN560" s="276" t="s">
        <v>6977</v>
      </c>
      <c r="HO560" s="276" t="s">
        <v>6977</v>
      </c>
      <c r="HP560" s="276" t="s">
        <v>6977</v>
      </c>
      <c r="HQ560" s="276" t="s">
        <v>6977</v>
      </c>
    </row>
    <row r="561" spans="3:225">
      <c r="C561" s="229"/>
      <c r="D561" s="212" t="s">
        <v>7332</v>
      </c>
      <c r="E561" s="229"/>
      <c r="F561" s="235"/>
      <c r="G561" s="260" t="s">
        <v>7219</v>
      </c>
      <c r="H561" s="261" t="s">
        <v>7219</v>
      </c>
      <c r="I561" s="276" t="s">
        <v>7219</v>
      </c>
      <c r="J561" s="276" t="s">
        <v>7219</v>
      </c>
      <c r="K561" s="276" t="s">
        <v>7219</v>
      </c>
      <c r="L561" s="276" t="s">
        <v>7219</v>
      </c>
      <c r="M561" s="276" t="s">
        <v>7219</v>
      </c>
      <c r="N561" s="276" t="s">
        <v>7219</v>
      </c>
      <c r="O561" s="276" t="s">
        <v>7219</v>
      </c>
      <c r="P561" s="276" t="s">
        <v>7219</v>
      </c>
      <c r="Q561" s="276" t="s">
        <v>7219</v>
      </c>
      <c r="R561" s="276" t="s">
        <v>7219</v>
      </c>
      <c r="S561" s="276" t="s">
        <v>7219</v>
      </c>
      <c r="T561" s="276" t="s">
        <v>7219</v>
      </c>
      <c r="U561" s="276" t="s">
        <v>7219</v>
      </c>
      <c r="V561" s="276" t="s">
        <v>7219</v>
      </c>
      <c r="W561" s="276" t="s">
        <v>7219</v>
      </c>
      <c r="X561" s="276" t="s">
        <v>7219</v>
      </c>
      <c r="Y561" s="276" t="s">
        <v>7219</v>
      </c>
      <c r="Z561" s="276" t="s">
        <v>7219</v>
      </c>
      <c r="AA561" s="276" t="s">
        <v>7219</v>
      </c>
      <c r="AB561" s="276" t="s">
        <v>7219</v>
      </c>
      <c r="AC561" s="276" t="s">
        <v>7219</v>
      </c>
      <c r="AD561" s="276" t="s">
        <v>7219</v>
      </c>
      <c r="AE561" s="276" t="s">
        <v>7219</v>
      </c>
      <c r="AF561" s="276" t="s">
        <v>7219</v>
      </c>
      <c r="AG561" s="276" t="s">
        <v>7219</v>
      </c>
      <c r="AH561" s="276" t="s">
        <v>7219</v>
      </c>
      <c r="AI561" s="276" t="s">
        <v>7219</v>
      </c>
      <c r="AJ561" s="276" t="s">
        <v>7219</v>
      </c>
      <c r="AK561" s="276" t="s">
        <v>7219</v>
      </c>
      <c r="AL561" s="276" t="s">
        <v>7219</v>
      </c>
      <c r="AM561" s="276" t="s">
        <v>7219</v>
      </c>
      <c r="AN561" s="276" t="s">
        <v>7219</v>
      </c>
      <c r="AO561" s="276" t="s">
        <v>7219</v>
      </c>
      <c r="AP561" s="276" t="s">
        <v>7219</v>
      </c>
      <c r="AQ561" s="276" t="s">
        <v>7219</v>
      </c>
      <c r="AR561" s="276" t="s">
        <v>7219</v>
      </c>
      <c r="AS561" s="276" t="s">
        <v>7219</v>
      </c>
      <c r="AT561" s="276" t="s">
        <v>7219</v>
      </c>
      <c r="AU561" s="276" t="s">
        <v>7219</v>
      </c>
      <c r="AV561" s="276" t="s">
        <v>7219</v>
      </c>
      <c r="AW561" s="276" t="s">
        <v>7219</v>
      </c>
      <c r="AX561" s="276" t="s">
        <v>7219</v>
      </c>
      <c r="AY561" s="276" t="s">
        <v>7219</v>
      </c>
      <c r="AZ561" s="276" t="s">
        <v>7219</v>
      </c>
      <c r="BA561" s="276" t="s">
        <v>7219</v>
      </c>
      <c r="BB561" s="276" t="s">
        <v>7219</v>
      </c>
      <c r="BC561" s="276" t="s">
        <v>7219</v>
      </c>
      <c r="BD561" s="276" t="s">
        <v>7219</v>
      </c>
      <c r="BE561" s="276" t="s">
        <v>7219</v>
      </c>
      <c r="BF561" s="276" t="s">
        <v>7219</v>
      </c>
      <c r="BG561" s="276" t="s">
        <v>7219</v>
      </c>
      <c r="BH561" s="276" t="s">
        <v>7219</v>
      </c>
      <c r="BI561" s="276" t="s">
        <v>7219</v>
      </c>
      <c r="BJ561" s="276" t="s">
        <v>7219</v>
      </c>
      <c r="BK561" s="276" t="s">
        <v>7219</v>
      </c>
      <c r="BL561" s="276" t="s">
        <v>7219</v>
      </c>
      <c r="BM561" s="276" t="s">
        <v>7219</v>
      </c>
      <c r="BN561" s="276" t="s">
        <v>7219</v>
      </c>
      <c r="BO561" s="276" t="s">
        <v>7219</v>
      </c>
      <c r="BP561" s="276" t="s">
        <v>7219</v>
      </c>
      <c r="BQ561" s="276" t="s">
        <v>7219</v>
      </c>
      <c r="BR561" s="276" t="s">
        <v>7219</v>
      </c>
      <c r="BS561" s="276" t="s">
        <v>7219</v>
      </c>
      <c r="BT561" s="276" t="s">
        <v>7219</v>
      </c>
      <c r="BU561" s="276" t="s">
        <v>7219</v>
      </c>
      <c r="BV561" s="276" t="s">
        <v>7219</v>
      </c>
      <c r="BW561" s="276" t="s">
        <v>7219</v>
      </c>
      <c r="BX561" s="276" t="s">
        <v>7219</v>
      </c>
      <c r="BY561" s="276" t="s">
        <v>7219</v>
      </c>
      <c r="BZ561" s="276" t="s">
        <v>7219</v>
      </c>
      <c r="CA561" s="276" t="s">
        <v>7219</v>
      </c>
      <c r="CB561" s="276" t="s">
        <v>7219</v>
      </c>
      <c r="CC561" s="276" t="s">
        <v>7219</v>
      </c>
      <c r="CD561" s="276" t="s">
        <v>7219</v>
      </c>
      <c r="CE561" s="276" t="s">
        <v>7219</v>
      </c>
      <c r="CF561" s="276" t="s">
        <v>7219</v>
      </c>
      <c r="CG561" s="276" t="s">
        <v>7219</v>
      </c>
      <c r="CH561" s="276" t="s">
        <v>7219</v>
      </c>
      <c r="CI561" s="276" t="s">
        <v>7219</v>
      </c>
      <c r="CJ561" s="276" t="s">
        <v>7219</v>
      </c>
      <c r="CK561" s="276" t="s">
        <v>7219</v>
      </c>
      <c r="CL561" s="276" t="s">
        <v>7219</v>
      </c>
      <c r="CM561" s="276" t="s">
        <v>7219</v>
      </c>
      <c r="CN561" s="276" t="s">
        <v>7219</v>
      </c>
      <c r="CO561" s="276" t="s">
        <v>7219</v>
      </c>
      <c r="CP561" s="276" t="s">
        <v>7219</v>
      </c>
      <c r="CQ561" s="276" t="s">
        <v>7219</v>
      </c>
      <c r="CR561" s="276" t="s">
        <v>7219</v>
      </c>
      <c r="CS561" s="276" t="s">
        <v>7219</v>
      </c>
      <c r="CT561" s="276" t="s">
        <v>7219</v>
      </c>
      <c r="CU561" s="276" t="s">
        <v>7219</v>
      </c>
      <c r="CV561" s="276" t="s">
        <v>7219</v>
      </c>
      <c r="CW561" s="276" t="s">
        <v>7219</v>
      </c>
      <c r="CX561" s="276" t="s">
        <v>7219</v>
      </c>
      <c r="CY561" s="276" t="s">
        <v>7219</v>
      </c>
      <c r="CZ561" s="276" t="s">
        <v>7219</v>
      </c>
      <c r="DA561" s="276" t="s">
        <v>7219</v>
      </c>
      <c r="DB561" s="276" t="s">
        <v>7219</v>
      </c>
      <c r="DC561" s="276" t="s">
        <v>7219</v>
      </c>
      <c r="DD561" s="276" t="s">
        <v>7219</v>
      </c>
      <c r="DE561" s="276" t="s">
        <v>7219</v>
      </c>
      <c r="DF561" s="276" t="s">
        <v>7219</v>
      </c>
      <c r="DG561" s="276" t="s">
        <v>7219</v>
      </c>
      <c r="DH561" s="276" t="s">
        <v>7219</v>
      </c>
      <c r="DI561" s="276" t="s">
        <v>7219</v>
      </c>
      <c r="DJ561" s="276" t="s">
        <v>7219</v>
      </c>
      <c r="DK561" s="276" t="s">
        <v>7219</v>
      </c>
      <c r="DL561" s="276" t="s">
        <v>7219</v>
      </c>
      <c r="DM561" s="276" t="s">
        <v>7219</v>
      </c>
      <c r="DN561" s="276" t="s">
        <v>7219</v>
      </c>
      <c r="DO561" s="276" t="s">
        <v>7219</v>
      </c>
      <c r="DP561" s="276" t="s">
        <v>7219</v>
      </c>
      <c r="DQ561" s="276" t="s">
        <v>7219</v>
      </c>
      <c r="DR561" s="276" t="s">
        <v>7219</v>
      </c>
      <c r="DS561" s="276" t="s">
        <v>7219</v>
      </c>
      <c r="DT561" s="276" t="s">
        <v>7219</v>
      </c>
      <c r="DU561" s="276" t="s">
        <v>7219</v>
      </c>
      <c r="DV561" s="276" t="s">
        <v>7219</v>
      </c>
      <c r="DW561" s="276" t="s">
        <v>7219</v>
      </c>
      <c r="DX561" s="276" t="s">
        <v>7219</v>
      </c>
      <c r="DY561" s="276" t="s">
        <v>7219</v>
      </c>
      <c r="DZ561" s="276" t="s">
        <v>7219</v>
      </c>
      <c r="EA561" s="276" t="s">
        <v>7219</v>
      </c>
      <c r="EB561" s="276" t="s">
        <v>7219</v>
      </c>
      <c r="EC561" s="276" t="s">
        <v>7219</v>
      </c>
      <c r="ED561" s="276" t="s">
        <v>7219</v>
      </c>
      <c r="EE561" s="276" t="s">
        <v>7219</v>
      </c>
      <c r="EF561" s="276" t="s">
        <v>7219</v>
      </c>
      <c r="EG561" s="276" t="s">
        <v>7219</v>
      </c>
      <c r="EH561" s="276" t="s">
        <v>7219</v>
      </c>
      <c r="EI561" s="276" t="s">
        <v>7219</v>
      </c>
      <c r="EJ561" s="276" t="s">
        <v>7219</v>
      </c>
      <c r="EK561" s="276" t="s">
        <v>7219</v>
      </c>
      <c r="EL561" s="276" t="s">
        <v>7219</v>
      </c>
      <c r="EM561" s="276" t="s">
        <v>7219</v>
      </c>
      <c r="EN561" s="276" t="s">
        <v>7219</v>
      </c>
      <c r="EO561" s="276" t="s">
        <v>7219</v>
      </c>
      <c r="EP561" s="276" t="s">
        <v>7219</v>
      </c>
      <c r="EQ561" s="276" t="s">
        <v>7219</v>
      </c>
      <c r="ER561" s="276" t="s">
        <v>7219</v>
      </c>
      <c r="ES561" s="276" t="s">
        <v>7219</v>
      </c>
      <c r="ET561" s="276" t="s">
        <v>7219</v>
      </c>
      <c r="EU561" s="276" t="s">
        <v>7219</v>
      </c>
      <c r="EV561" s="276" t="s">
        <v>7219</v>
      </c>
      <c r="EW561" s="276" t="s">
        <v>7219</v>
      </c>
      <c r="EX561" s="276" t="s">
        <v>7219</v>
      </c>
      <c r="EY561" s="276" t="s">
        <v>7219</v>
      </c>
      <c r="EZ561" s="276" t="s">
        <v>7219</v>
      </c>
      <c r="FA561" s="276" t="s">
        <v>7219</v>
      </c>
      <c r="FB561" s="276" t="s">
        <v>7219</v>
      </c>
      <c r="FC561" s="276" t="s">
        <v>7219</v>
      </c>
      <c r="FD561" s="276" t="s">
        <v>7219</v>
      </c>
      <c r="FE561" s="276" t="s">
        <v>7219</v>
      </c>
      <c r="FF561" s="276" t="s">
        <v>7219</v>
      </c>
      <c r="FG561" s="276" t="s">
        <v>7219</v>
      </c>
      <c r="FH561" s="276" t="s">
        <v>7219</v>
      </c>
      <c r="FI561" s="276" t="s">
        <v>7219</v>
      </c>
      <c r="FJ561" s="276" t="s">
        <v>7219</v>
      </c>
      <c r="FK561" s="276" t="s">
        <v>7219</v>
      </c>
      <c r="FL561" s="276" t="s">
        <v>7219</v>
      </c>
      <c r="FM561" s="276" t="s">
        <v>7219</v>
      </c>
      <c r="FN561" s="276" t="s">
        <v>7219</v>
      </c>
      <c r="FO561" s="276" t="s">
        <v>7219</v>
      </c>
      <c r="FP561" s="276" t="s">
        <v>7219</v>
      </c>
      <c r="FQ561" s="276" t="s">
        <v>7219</v>
      </c>
      <c r="FR561" s="276" t="s">
        <v>7219</v>
      </c>
      <c r="FS561" s="276" t="s">
        <v>7219</v>
      </c>
      <c r="FT561" s="276" t="s">
        <v>7219</v>
      </c>
      <c r="FU561" s="276" t="s">
        <v>7219</v>
      </c>
      <c r="FV561" s="276" t="s">
        <v>7219</v>
      </c>
      <c r="FW561" s="276" t="s">
        <v>7219</v>
      </c>
      <c r="FX561" s="276" t="s">
        <v>7219</v>
      </c>
      <c r="FY561" s="276" t="s">
        <v>7219</v>
      </c>
      <c r="FZ561" s="276" t="s">
        <v>7219</v>
      </c>
      <c r="GA561" s="276" t="s">
        <v>7219</v>
      </c>
      <c r="GB561" s="276" t="s">
        <v>7219</v>
      </c>
      <c r="GC561" s="276" t="s">
        <v>7219</v>
      </c>
      <c r="GD561" s="276" t="s">
        <v>7219</v>
      </c>
      <c r="GE561" s="276" t="s">
        <v>7219</v>
      </c>
      <c r="GF561" s="276" t="s">
        <v>7219</v>
      </c>
      <c r="GG561" s="276" t="s">
        <v>7219</v>
      </c>
      <c r="GH561" s="276" t="s">
        <v>7219</v>
      </c>
      <c r="GI561" s="276" t="s">
        <v>7219</v>
      </c>
      <c r="GJ561" s="276" t="s">
        <v>7219</v>
      </c>
      <c r="GK561" s="276" t="s">
        <v>7219</v>
      </c>
      <c r="GL561" s="276" t="s">
        <v>7219</v>
      </c>
      <c r="GM561" s="276" t="s">
        <v>7219</v>
      </c>
      <c r="GN561" s="276" t="s">
        <v>7219</v>
      </c>
      <c r="GO561" s="276" t="s">
        <v>7219</v>
      </c>
      <c r="GP561" s="276" t="s">
        <v>7219</v>
      </c>
      <c r="GQ561" s="276" t="s">
        <v>7219</v>
      </c>
      <c r="GR561" s="276" t="s">
        <v>7219</v>
      </c>
      <c r="GS561" s="276" t="s">
        <v>7219</v>
      </c>
      <c r="GT561" s="276" t="s">
        <v>7219</v>
      </c>
      <c r="GU561" s="276" t="s">
        <v>7219</v>
      </c>
      <c r="GV561" s="276" t="s">
        <v>7219</v>
      </c>
      <c r="GW561" s="276" t="s">
        <v>7219</v>
      </c>
      <c r="GX561" s="276" t="s">
        <v>7219</v>
      </c>
      <c r="GY561" s="276" t="s">
        <v>7219</v>
      </c>
      <c r="GZ561" s="276" t="s">
        <v>7219</v>
      </c>
      <c r="HA561" s="276" t="s">
        <v>7219</v>
      </c>
      <c r="HB561" s="276" t="s">
        <v>7219</v>
      </c>
      <c r="HC561" s="276" t="s">
        <v>7219</v>
      </c>
      <c r="HD561" s="276" t="s">
        <v>7219</v>
      </c>
      <c r="HE561" s="276" t="s">
        <v>7219</v>
      </c>
      <c r="HF561" s="276" t="s">
        <v>7219</v>
      </c>
      <c r="HG561" s="276" t="s">
        <v>7219</v>
      </c>
      <c r="HH561" s="276" t="s">
        <v>7219</v>
      </c>
      <c r="HI561" s="276" t="s">
        <v>7219</v>
      </c>
      <c r="HJ561" s="276" t="s">
        <v>7219</v>
      </c>
      <c r="HK561" s="276" t="s">
        <v>7219</v>
      </c>
      <c r="HL561" s="276" t="s">
        <v>7219</v>
      </c>
      <c r="HM561" s="276" t="s">
        <v>7219</v>
      </c>
      <c r="HN561" s="276" t="s">
        <v>7219</v>
      </c>
      <c r="HO561" s="276" t="s">
        <v>7219</v>
      </c>
      <c r="HP561" s="276" t="s">
        <v>7219</v>
      </c>
      <c r="HQ561" s="276" t="s">
        <v>7219</v>
      </c>
    </row>
    <row r="562" spans="3:225">
      <c r="C562" s="229"/>
      <c r="E562" s="229" t="s">
        <v>7204</v>
      </c>
      <c r="F562" s="235" t="s">
        <v>7333</v>
      </c>
      <c r="G562" s="260" t="s">
        <v>7206</v>
      </c>
      <c r="H562" s="261" t="s">
        <v>7207</v>
      </c>
      <c r="I562" s="276">
        <v>-4.0054999999999996</v>
      </c>
      <c r="J562" s="276">
        <v>14.091799999999999</v>
      </c>
      <c r="K562" s="276">
        <v>-12.1899</v>
      </c>
      <c r="L562" s="276" t="s">
        <v>135</v>
      </c>
      <c r="M562" s="276">
        <v>13.156700000000001</v>
      </c>
      <c r="N562" s="276">
        <v>19.904</v>
      </c>
      <c r="O562" s="276">
        <v>7.3235000000000001</v>
      </c>
      <c r="P562" s="276">
        <v>-119.2929</v>
      </c>
      <c r="Q562" s="276">
        <v>-22.223299999999998</v>
      </c>
      <c r="R562" s="276">
        <v>-3.4403000000000001</v>
      </c>
      <c r="S562" s="276">
        <v>8.2299000000000007</v>
      </c>
      <c r="T562" s="276">
        <v>-16.7196</v>
      </c>
      <c r="U562" s="276">
        <v>-50.707999999999998</v>
      </c>
      <c r="V562" s="276">
        <v>-59.791200000000003</v>
      </c>
      <c r="W562" s="276">
        <v>-12.4312</v>
      </c>
      <c r="X562" s="276" t="s">
        <v>135</v>
      </c>
      <c r="Y562" s="276">
        <v>9.0677000000000003</v>
      </c>
      <c r="Z562" s="276" t="s">
        <v>135</v>
      </c>
      <c r="AA562" s="276">
        <v>1.6377999999999999</v>
      </c>
      <c r="AB562" s="276" t="s">
        <v>135</v>
      </c>
      <c r="AC562" s="276">
        <v>8.4062000000000001</v>
      </c>
      <c r="AD562" s="276" t="s">
        <v>135</v>
      </c>
      <c r="AE562" s="276">
        <v>5.6627999999999998</v>
      </c>
      <c r="AF562" s="276">
        <v>9.0883000000000003</v>
      </c>
      <c r="AG562" s="276">
        <v>2.242</v>
      </c>
      <c r="AH562" s="276" t="s">
        <v>135</v>
      </c>
      <c r="AI562" s="276">
        <v>541.14430000000004</v>
      </c>
      <c r="AJ562" s="276">
        <v>7.1443000000000003</v>
      </c>
      <c r="AK562" s="276">
        <v>1.1772</v>
      </c>
      <c r="AL562" s="276" t="s">
        <v>135</v>
      </c>
      <c r="AM562" s="276">
        <v>6.6187000000000005</v>
      </c>
      <c r="AN562" s="276">
        <v>9.1891999999999996</v>
      </c>
      <c r="AO562" s="276">
        <v>3.1789999999999998</v>
      </c>
      <c r="AP562" s="276" t="s">
        <v>135</v>
      </c>
      <c r="AQ562" s="276" t="s">
        <v>135</v>
      </c>
      <c r="AR562" s="276">
        <v>-0.13239999999999999</v>
      </c>
      <c r="AS562" s="276">
        <v>20.1189</v>
      </c>
      <c r="AT562" s="276">
        <v>5.5120000000000005</v>
      </c>
      <c r="AU562" s="276">
        <v>-20.681000000000001</v>
      </c>
      <c r="AV562" s="276">
        <v>23.7727</v>
      </c>
      <c r="AW562" s="276" t="s">
        <v>135</v>
      </c>
      <c r="AX562" s="276" t="s">
        <v>135</v>
      </c>
      <c r="AY562" s="276">
        <v>7.7145000000000001</v>
      </c>
      <c r="AZ562" s="276">
        <v>-19.904</v>
      </c>
      <c r="BA562" s="276">
        <v>-103.54559999999999</v>
      </c>
      <c r="BB562" s="276" t="s">
        <v>135</v>
      </c>
      <c r="BC562" s="276" t="s">
        <v>135</v>
      </c>
      <c r="BD562" s="276" t="s">
        <v>135</v>
      </c>
      <c r="BE562" s="276">
        <v>1.6783000000000001</v>
      </c>
      <c r="BF562" s="276" t="s">
        <v>135</v>
      </c>
      <c r="BG562" s="276">
        <v>1.1616</v>
      </c>
      <c r="BH562" s="276">
        <v>22.529199999999999</v>
      </c>
      <c r="BI562" s="276">
        <v>10.112299999999999</v>
      </c>
      <c r="BJ562" s="276" t="s">
        <v>135</v>
      </c>
      <c r="BK562" s="276">
        <v>-1.78E-2</v>
      </c>
      <c r="BL562" s="276" t="s">
        <v>135</v>
      </c>
      <c r="BM562" s="276">
        <v>7.6273</v>
      </c>
      <c r="BN562" s="276" t="s">
        <v>135</v>
      </c>
      <c r="BO562" s="276">
        <v>8.0345999999999993</v>
      </c>
      <c r="BP562" s="276">
        <v>5.67</v>
      </c>
      <c r="BQ562" s="276">
        <v>-30.6008</v>
      </c>
      <c r="BR562" s="276">
        <v>5.1538000000000004</v>
      </c>
      <c r="BS562" s="276">
        <v>7.5457000000000001</v>
      </c>
      <c r="BT562" s="276">
        <v>-22.5427</v>
      </c>
      <c r="BU562" s="276">
        <v>7.6208999999999998</v>
      </c>
      <c r="BV562" s="276">
        <v>8.7190999999999992</v>
      </c>
      <c r="BW562" s="276">
        <v>11.355600000000001</v>
      </c>
      <c r="BX562" s="276" t="s">
        <v>135</v>
      </c>
      <c r="BY562" s="276" t="s">
        <v>135</v>
      </c>
      <c r="BZ562" s="276" t="s">
        <v>135</v>
      </c>
      <c r="CA562" s="276">
        <v>-111.8437</v>
      </c>
      <c r="CB562" s="276" t="s">
        <v>135</v>
      </c>
      <c r="CC562" s="276" t="s">
        <v>135</v>
      </c>
      <c r="CD562" s="276">
        <v>6.4973999999999998</v>
      </c>
      <c r="CE562" s="276" t="s">
        <v>135</v>
      </c>
      <c r="CF562" s="276" t="s">
        <v>135</v>
      </c>
      <c r="CG562" s="276">
        <v>10.4185</v>
      </c>
      <c r="CH562" s="276">
        <v>4.8908000000000005</v>
      </c>
      <c r="CI562" s="276">
        <v>-25.5426</v>
      </c>
      <c r="CJ562" s="276">
        <v>-63.016800000000003</v>
      </c>
      <c r="CK562" s="276">
        <v>-32.137999999999998</v>
      </c>
      <c r="CL562" s="276">
        <v>4.2500999999999998</v>
      </c>
      <c r="CM562" s="276">
        <v>-306.86160000000001</v>
      </c>
      <c r="CN562" s="276" t="s">
        <v>135</v>
      </c>
      <c r="CO562" s="276">
        <v>-6.91</v>
      </c>
      <c r="CP562" s="276">
        <v>-26.352799999999998</v>
      </c>
      <c r="CQ562" s="276" t="s">
        <v>135</v>
      </c>
      <c r="CR562" s="276" t="s">
        <v>135</v>
      </c>
      <c r="CS562" s="276">
        <v>10.585100000000001</v>
      </c>
      <c r="CT562" s="276">
        <v>8.9687000000000001</v>
      </c>
      <c r="CU562" s="276" t="s">
        <v>135</v>
      </c>
      <c r="CV562" s="276">
        <v>1.2353000000000001</v>
      </c>
      <c r="CW562" s="276">
        <v>10.427899999999999</v>
      </c>
      <c r="CX562" s="276">
        <v>7.9852999999999996</v>
      </c>
      <c r="CY562" s="276">
        <v>7.7584999999999997</v>
      </c>
      <c r="CZ562" s="276" t="s">
        <v>135</v>
      </c>
      <c r="DA562" s="276">
        <v>-9.69E-2</v>
      </c>
      <c r="DB562" s="276">
        <v>-27.013400000000001</v>
      </c>
      <c r="DC562" s="276">
        <v>-63.412999999999997</v>
      </c>
      <c r="DD562" s="276">
        <v>-0.83620000000000005</v>
      </c>
      <c r="DE562" s="276">
        <v>19.784500000000001</v>
      </c>
      <c r="DF562" s="276">
        <v>16.9621</v>
      </c>
      <c r="DG562" s="276">
        <v>-9.3876000000000008</v>
      </c>
      <c r="DH562" s="276" t="s">
        <v>135</v>
      </c>
      <c r="DI562" s="276">
        <v>-11.921900000000001</v>
      </c>
      <c r="DJ562" s="276">
        <v>-3.0289999999999999</v>
      </c>
      <c r="DK562" s="276" t="s">
        <v>135</v>
      </c>
      <c r="DL562" s="276" t="s">
        <v>135</v>
      </c>
      <c r="DM562" s="276" t="s">
        <v>135</v>
      </c>
      <c r="DN562" s="276">
        <v>-226.62119999999999</v>
      </c>
      <c r="DO562" s="276" t="s">
        <v>135</v>
      </c>
      <c r="DP562" s="276" t="s">
        <v>135</v>
      </c>
      <c r="DQ562" s="276">
        <v>-23.8306</v>
      </c>
      <c r="DR562" s="276" t="s">
        <v>135</v>
      </c>
      <c r="DS562" s="276" t="s">
        <v>135</v>
      </c>
      <c r="DT562" s="276">
        <v>-44.052199999999999</v>
      </c>
      <c r="DU562" s="276" t="s">
        <v>135</v>
      </c>
      <c r="DV562" s="276" t="s">
        <v>135</v>
      </c>
      <c r="DW562" s="276">
        <v>12.759600000000001</v>
      </c>
      <c r="DX562" s="276" t="s">
        <v>135</v>
      </c>
      <c r="DY562" s="276" t="s">
        <v>135</v>
      </c>
      <c r="DZ562" s="276" t="s">
        <v>135</v>
      </c>
      <c r="EA562" s="276">
        <v>27.737300000000001</v>
      </c>
      <c r="EB562" s="276" t="s">
        <v>135</v>
      </c>
      <c r="EC562" s="276">
        <v>-255.7449</v>
      </c>
      <c r="ED562" s="276">
        <v>23.159800000000001</v>
      </c>
      <c r="EE562" s="276" t="s">
        <v>135</v>
      </c>
      <c r="EF562" s="276" t="s">
        <v>135</v>
      </c>
      <c r="EG562" s="276" t="s">
        <v>135</v>
      </c>
      <c r="EH562" s="276" t="s">
        <v>135</v>
      </c>
      <c r="EI562" s="276" t="s">
        <v>135</v>
      </c>
      <c r="EJ562" s="276" t="s">
        <v>135</v>
      </c>
      <c r="EK562" s="276">
        <v>3.2902999999999998</v>
      </c>
      <c r="EL562" s="276">
        <v>12.321199999999999</v>
      </c>
      <c r="EM562" s="276">
        <v>-10.778</v>
      </c>
      <c r="EN562" s="276">
        <v>-8.1303000000000001</v>
      </c>
      <c r="EO562" s="276">
        <v>-449.1062</v>
      </c>
      <c r="EP562" s="276" t="s">
        <v>6977</v>
      </c>
      <c r="EQ562" s="276" t="s">
        <v>6977</v>
      </c>
      <c r="ER562" s="276" t="s">
        <v>6977</v>
      </c>
      <c r="ES562" s="276" t="s">
        <v>6977</v>
      </c>
      <c r="ET562" s="276" t="s">
        <v>6977</v>
      </c>
      <c r="EU562" s="276" t="s">
        <v>6977</v>
      </c>
      <c r="EV562" s="276" t="s">
        <v>6977</v>
      </c>
      <c r="EW562" s="276" t="s">
        <v>6977</v>
      </c>
      <c r="EX562" s="276" t="s">
        <v>6977</v>
      </c>
      <c r="EY562" s="276" t="s">
        <v>6977</v>
      </c>
      <c r="EZ562" s="276" t="s">
        <v>6977</v>
      </c>
      <c r="FA562" s="276" t="s">
        <v>6977</v>
      </c>
      <c r="FB562" s="276" t="s">
        <v>6977</v>
      </c>
      <c r="FC562" s="276" t="s">
        <v>6977</v>
      </c>
      <c r="FD562" s="276" t="s">
        <v>6977</v>
      </c>
      <c r="FE562" s="276" t="s">
        <v>6977</v>
      </c>
      <c r="FF562" s="276" t="s">
        <v>6977</v>
      </c>
      <c r="FG562" s="276" t="s">
        <v>6977</v>
      </c>
      <c r="FH562" s="276" t="s">
        <v>6977</v>
      </c>
      <c r="FI562" s="276" t="s">
        <v>6977</v>
      </c>
      <c r="FJ562" s="276" t="s">
        <v>6977</v>
      </c>
      <c r="FK562" s="276" t="s">
        <v>6977</v>
      </c>
      <c r="FL562" s="276" t="s">
        <v>6977</v>
      </c>
      <c r="FM562" s="276" t="s">
        <v>6977</v>
      </c>
      <c r="FN562" s="276" t="s">
        <v>6977</v>
      </c>
      <c r="FO562" s="276" t="s">
        <v>6977</v>
      </c>
      <c r="FP562" s="276" t="s">
        <v>6977</v>
      </c>
      <c r="FQ562" s="276" t="s">
        <v>6977</v>
      </c>
      <c r="FR562" s="276" t="s">
        <v>6977</v>
      </c>
      <c r="FS562" s="276" t="s">
        <v>6977</v>
      </c>
      <c r="FT562" s="276" t="s">
        <v>6977</v>
      </c>
      <c r="FU562" s="276" t="s">
        <v>6977</v>
      </c>
      <c r="FV562" s="276" t="s">
        <v>6977</v>
      </c>
      <c r="FW562" s="276" t="s">
        <v>6977</v>
      </c>
      <c r="FX562" s="276" t="s">
        <v>6977</v>
      </c>
      <c r="FY562" s="276" t="s">
        <v>6977</v>
      </c>
      <c r="FZ562" s="276" t="s">
        <v>6977</v>
      </c>
      <c r="GA562" s="276" t="s">
        <v>6977</v>
      </c>
      <c r="GB562" s="276" t="s">
        <v>6977</v>
      </c>
      <c r="GC562" s="276" t="s">
        <v>6977</v>
      </c>
      <c r="GD562" s="276" t="s">
        <v>6977</v>
      </c>
      <c r="GE562" s="276" t="s">
        <v>6977</v>
      </c>
      <c r="GF562" s="276" t="s">
        <v>6977</v>
      </c>
      <c r="GG562" s="276" t="s">
        <v>6977</v>
      </c>
      <c r="GH562" s="276" t="s">
        <v>6977</v>
      </c>
      <c r="GI562" s="276" t="s">
        <v>6977</v>
      </c>
      <c r="GJ562" s="276" t="s">
        <v>6977</v>
      </c>
      <c r="GK562" s="276" t="s">
        <v>6977</v>
      </c>
      <c r="GL562" s="276" t="s">
        <v>6977</v>
      </c>
      <c r="GM562" s="276" t="s">
        <v>6977</v>
      </c>
      <c r="GN562" s="276" t="s">
        <v>6977</v>
      </c>
      <c r="GO562" s="276" t="s">
        <v>6977</v>
      </c>
      <c r="GP562" s="276" t="s">
        <v>6977</v>
      </c>
      <c r="GQ562" s="276" t="s">
        <v>6977</v>
      </c>
      <c r="GR562" s="276" t="s">
        <v>6977</v>
      </c>
      <c r="GS562" s="276" t="s">
        <v>6977</v>
      </c>
      <c r="GT562" s="276" t="s">
        <v>6977</v>
      </c>
      <c r="GU562" s="276" t="s">
        <v>6977</v>
      </c>
      <c r="GV562" s="276" t="s">
        <v>6977</v>
      </c>
      <c r="GW562" s="276" t="s">
        <v>6977</v>
      </c>
      <c r="GX562" s="276" t="s">
        <v>6977</v>
      </c>
      <c r="GY562" s="276" t="s">
        <v>6977</v>
      </c>
      <c r="GZ562" s="276" t="s">
        <v>6977</v>
      </c>
      <c r="HA562" s="276" t="s">
        <v>6977</v>
      </c>
      <c r="HB562" s="276" t="s">
        <v>6977</v>
      </c>
      <c r="HC562" s="276" t="s">
        <v>6977</v>
      </c>
      <c r="HD562" s="276" t="s">
        <v>6977</v>
      </c>
      <c r="HE562" s="276" t="s">
        <v>6977</v>
      </c>
      <c r="HF562" s="276" t="s">
        <v>6977</v>
      </c>
      <c r="HG562" s="276" t="s">
        <v>6977</v>
      </c>
      <c r="HH562" s="276" t="s">
        <v>6977</v>
      </c>
      <c r="HI562" s="276" t="s">
        <v>6977</v>
      </c>
      <c r="HJ562" s="276" t="s">
        <v>6977</v>
      </c>
      <c r="HK562" s="276" t="s">
        <v>6977</v>
      </c>
      <c r="HL562" s="276" t="s">
        <v>6977</v>
      </c>
      <c r="HM562" s="276" t="s">
        <v>6977</v>
      </c>
      <c r="HN562" s="276" t="s">
        <v>6977</v>
      </c>
      <c r="HO562" s="276" t="s">
        <v>6977</v>
      </c>
      <c r="HP562" s="276" t="s">
        <v>6977</v>
      </c>
      <c r="HQ562" s="276" t="s">
        <v>6977</v>
      </c>
    </row>
    <row r="563" spans="3:225">
      <c r="C563" s="229"/>
      <c r="E563" s="229" t="s">
        <v>7208</v>
      </c>
      <c r="F563" s="235" t="s">
        <v>7333</v>
      </c>
      <c r="G563" s="260" t="s">
        <v>7206</v>
      </c>
      <c r="H563" s="261" t="s">
        <v>7207</v>
      </c>
      <c r="I563" s="276">
        <v>-9.6265000000000001</v>
      </c>
      <c r="J563" s="276">
        <v>15.034800000000001</v>
      </c>
      <c r="K563" s="276">
        <v>-28.000900000000001</v>
      </c>
      <c r="L563" s="276" t="s">
        <v>135</v>
      </c>
      <c r="M563" s="276">
        <v>-1.1280999999999999</v>
      </c>
      <c r="N563" s="276">
        <v>-0.70809999999999995</v>
      </c>
      <c r="O563" s="276" t="s">
        <v>135</v>
      </c>
      <c r="P563" s="276">
        <v>-2.1985999999999999</v>
      </c>
      <c r="Q563" s="276">
        <v>-25.6252</v>
      </c>
      <c r="R563" s="276">
        <v>-27.315999999999999</v>
      </c>
      <c r="S563" s="276">
        <v>8.0322999999999993</v>
      </c>
      <c r="T563" s="276">
        <v>-24.5686</v>
      </c>
      <c r="U563" s="276">
        <v>-9.9716000000000005</v>
      </c>
      <c r="V563" s="276">
        <v>-38.0687</v>
      </c>
      <c r="W563" s="276">
        <v>12.399900000000001</v>
      </c>
      <c r="X563" s="276" t="s">
        <v>135</v>
      </c>
      <c r="Y563" s="276">
        <v>6.4462999999999999</v>
      </c>
      <c r="Z563" s="276" t="s">
        <v>135</v>
      </c>
      <c r="AA563" s="276">
        <v>1.4278999999999999</v>
      </c>
      <c r="AB563" s="276" t="s">
        <v>135</v>
      </c>
      <c r="AC563" s="276">
        <v>-16.575299999999999</v>
      </c>
      <c r="AD563" s="276" t="s">
        <v>135</v>
      </c>
      <c r="AE563" s="276">
        <v>6.9428999999999998</v>
      </c>
      <c r="AF563" s="276">
        <v>4.7080000000000002</v>
      </c>
      <c r="AG563" s="276">
        <v>-2.1311</v>
      </c>
      <c r="AH563" s="276" t="s">
        <v>135</v>
      </c>
      <c r="AI563" s="276">
        <v>-417.2235</v>
      </c>
      <c r="AJ563" s="276">
        <v>7.4295999999999998</v>
      </c>
      <c r="AK563" s="276">
        <v>-47.106400000000001</v>
      </c>
      <c r="AL563" s="276">
        <v>8.7927999999999997</v>
      </c>
      <c r="AM563" s="276">
        <v>-32.1038</v>
      </c>
      <c r="AN563" s="276">
        <v>16.649000000000001</v>
      </c>
      <c r="AO563" s="276">
        <v>3.5861999999999998</v>
      </c>
      <c r="AP563" s="276" t="s">
        <v>135</v>
      </c>
      <c r="AQ563" s="276" t="s">
        <v>135</v>
      </c>
      <c r="AR563" s="276">
        <v>1.6273</v>
      </c>
      <c r="AS563" s="276">
        <v>13.5025</v>
      </c>
      <c r="AT563" s="276">
        <v>3.4775</v>
      </c>
      <c r="AU563" s="276">
        <v>-17.241800000000001</v>
      </c>
      <c r="AV563" s="276">
        <v>30.232900000000001</v>
      </c>
      <c r="AW563" s="276" t="s">
        <v>135</v>
      </c>
      <c r="AX563" s="276" t="s">
        <v>135</v>
      </c>
      <c r="AY563" s="276">
        <v>-17.427</v>
      </c>
      <c r="AZ563" s="276">
        <v>-11.780100000000001</v>
      </c>
      <c r="BA563" s="276">
        <v>-208.78389999999999</v>
      </c>
      <c r="BB563" s="276">
        <v>-1.3269</v>
      </c>
      <c r="BC563" s="276">
        <v>2.82</v>
      </c>
      <c r="BD563" s="276" t="s">
        <v>135</v>
      </c>
      <c r="BE563" s="276">
        <v>2.8346</v>
      </c>
      <c r="BF563" s="276">
        <v>-5.2724000000000002</v>
      </c>
      <c r="BG563" s="276">
        <v>4.5781000000000001</v>
      </c>
      <c r="BH563" s="276">
        <v>12.5601</v>
      </c>
      <c r="BI563" s="276">
        <v>7.3372999999999999</v>
      </c>
      <c r="BJ563" s="276" t="s">
        <v>135</v>
      </c>
      <c r="BK563" s="276">
        <v>-11.516400000000001</v>
      </c>
      <c r="BL563" s="276" t="s">
        <v>135</v>
      </c>
      <c r="BM563" s="276">
        <v>3.5369000000000002</v>
      </c>
      <c r="BN563" s="276" t="s">
        <v>135</v>
      </c>
      <c r="BO563" s="276">
        <v>9.0357000000000003</v>
      </c>
      <c r="BP563" s="276">
        <v>28.2561</v>
      </c>
      <c r="BQ563" s="276">
        <v>1.3902999999999999</v>
      </c>
      <c r="BR563" s="276">
        <v>9.9214000000000002</v>
      </c>
      <c r="BS563" s="276">
        <v>5.6722000000000001</v>
      </c>
      <c r="BT563" s="276">
        <v>-24.0078</v>
      </c>
      <c r="BU563" s="276">
        <v>6.0759999999999996</v>
      </c>
      <c r="BV563" s="276">
        <v>12.0025</v>
      </c>
      <c r="BW563" s="276">
        <v>13.1752</v>
      </c>
      <c r="BX563" s="276" t="s">
        <v>135</v>
      </c>
      <c r="BY563" s="276" t="s">
        <v>135</v>
      </c>
      <c r="BZ563" s="276" t="s">
        <v>135</v>
      </c>
      <c r="CA563" s="276">
        <v>-100.8849</v>
      </c>
      <c r="CB563" s="276" t="s">
        <v>135</v>
      </c>
      <c r="CC563" s="276">
        <v>10.283200000000001</v>
      </c>
      <c r="CD563" s="276">
        <v>7.3250999999999999</v>
      </c>
      <c r="CE563" s="276" t="s">
        <v>135</v>
      </c>
      <c r="CF563" s="276" t="s">
        <v>135</v>
      </c>
      <c r="CG563" s="276">
        <v>18.1859</v>
      </c>
      <c r="CH563" s="276">
        <v>3.8035999999999999</v>
      </c>
      <c r="CI563" s="276">
        <v>-31.3993</v>
      </c>
      <c r="CJ563" s="276">
        <v>-19.763999999999999</v>
      </c>
      <c r="CK563" s="276">
        <v>-22.402899999999999</v>
      </c>
      <c r="CL563" s="276">
        <v>2.2605</v>
      </c>
      <c r="CM563" s="276">
        <v>-116.0804</v>
      </c>
      <c r="CN563" s="276">
        <v>-253.68260000000001</v>
      </c>
      <c r="CO563" s="276">
        <v>-1.0821000000000001</v>
      </c>
      <c r="CP563" s="276">
        <v>-22.9223</v>
      </c>
      <c r="CQ563" s="276" t="s">
        <v>135</v>
      </c>
      <c r="CR563" s="276" t="s">
        <v>135</v>
      </c>
      <c r="CS563" s="276">
        <v>15.373900000000001</v>
      </c>
      <c r="CT563" s="276">
        <v>5.9809000000000001</v>
      </c>
      <c r="CU563" s="276" t="s">
        <v>135</v>
      </c>
      <c r="CV563" s="276">
        <v>-1.2069000000000001</v>
      </c>
      <c r="CW563" s="276">
        <v>7.6039000000000003</v>
      </c>
      <c r="CX563" s="276">
        <v>7.1401000000000003</v>
      </c>
      <c r="CY563" s="276">
        <v>-5.7096999999999998</v>
      </c>
      <c r="CZ563" s="276" t="s">
        <v>135</v>
      </c>
      <c r="DA563" s="276">
        <v>-8.8180999999999994</v>
      </c>
      <c r="DB563" s="276">
        <v>17.325900000000001</v>
      </c>
      <c r="DC563" s="276">
        <v>-102.99769999999999</v>
      </c>
      <c r="DD563" s="276">
        <v>-1.6987000000000001</v>
      </c>
      <c r="DE563" s="276">
        <v>12.3787</v>
      </c>
      <c r="DF563" s="276">
        <v>13.8546</v>
      </c>
      <c r="DG563" s="276">
        <v>12.072900000000001</v>
      </c>
      <c r="DH563" s="276">
        <v>-125.9389</v>
      </c>
      <c r="DI563" s="276">
        <v>-4.2183000000000002</v>
      </c>
      <c r="DJ563" s="276">
        <v>-40.555799999999998</v>
      </c>
      <c r="DK563" s="276">
        <v>-51.045200000000001</v>
      </c>
      <c r="DL563" s="276">
        <v>-43.841799999999999</v>
      </c>
      <c r="DM563" s="276">
        <v>-30.4057</v>
      </c>
      <c r="DN563" s="276">
        <v>-209.47120000000001</v>
      </c>
      <c r="DO563" s="276" t="s">
        <v>135</v>
      </c>
      <c r="DP563" s="276">
        <v>32.216000000000001</v>
      </c>
      <c r="DQ563" s="276">
        <v>-68.906599999999997</v>
      </c>
      <c r="DR563" s="276" t="s">
        <v>135</v>
      </c>
      <c r="DS563" s="276">
        <v>19.4285</v>
      </c>
      <c r="DT563" s="276">
        <v>-21.878599999999999</v>
      </c>
      <c r="DU563" s="276" t="s">
        <v>135</v>
      </c>
      <c r="DV563" s="276" t="s">
        <v>135</v>
      </c>
      <c r="DW563" s="276">
        <v>10.8818</v>
      </c>
      <c r="DX563" s="276" t="s">
        <v>135</v>
      </c>
      <c r="DY563" s="276">
        <v>33.197699999999998</v>
      </c>
      <c r="DZ563" s="276" t="s">
        <v>135</v>
      </c>
      <c r="EA563" s="276" t="s">
        <v>135</v>
      </c>
      <c r="EB563" s="276" t="s">
        <v>135</v>
      </c>
      <c r="EC563" s="276">
        <v>-259.71929999999998</v>
      </c>
      <c r="ED563" s="276">
        <v>18.735600000000002</v>
      </c>
      <c r="EE563" s="276" t="s">
        <v>135</v>
      </c>
      <c r="EF563" s="276" t="s">
        <v>135</v>
      </c>
      <c r="EG563" s="276" t="s">
        <v>135</v>
      </c>
      <c r="EH563" s="276" t="s">
        <v>135</v>
      </c>
      <c r="EI563" s="276" t="s">
        <v>135</v>
      </c>
      <c r="EJ563" s="276" t="s">
        <v>135</v>
      </c>
      <c r="EK563" s="276">
        <v>-6.7375999999999996</v>
      </c>
      <c r="EL563" s="276">
        <v>11.117699999999999</v>
      </c>
      <c r="EM563" s="276">
        <v>-3.8605</v>
      </c>
      <c r="EN563" s="276">
        <v>-3.9866000000000001</v>
      </c>
      <c r="EO563" s="276">
        <v>-2053.2766999999999</v>
      </c>
      <c r="EP563" s="276" t="s">
        <v>6977</v>
      </c>
      <c r="EQ563" s="276" t="s">
        <v>6977</v>
      </c>
      <c r="ER563" s="276" t="s">
        <v>6977</v>
      </c>
      <c r="ES563" s="276" t="s">
        <v>6977</v>
      </c>
      <c r="ET563" s="276" t="s">
        <v>6977</v>
      </c>
      <c r="EU563" s="276" t="s">
        <v>6977</v>
      </c>
      <c r="EV563" s="276" t="s">
        <v>6977</v>
      </c>
      <c r="EW563" s="276" t="s">
        <v>6977</v>
      </c>
      <c r="EX563" s="276" t="s">
        <v>6977</v>
      </c>
      <c r="EY563" s="276" t="s">
        <v>6977</v>
      </c>
      <c r="EZ563" s="276" t="s">
        <v>6977</v>
      </c>
      <c r="FA563" s="276" t="s">
        <v>6977</v>
      </c>
      <c r="FB563" s="276" t="s">
        <v>6977</v>
      </c>
      <c r="FC563" s="276" t="s">
        <v>6977</v>
      </c>
      <c r="FD563" s="276" t="s">
        <v>6977</v>
      </c>
      <c r="FE563" s="276" t="s">
        <v>6977</v>
      </c>
      <c r="FF563" s="276" t="s">
        <v>6977</v>
      </c>
      <c r="FG563" s="276" t="s">
        <v>6977</v>
      </c>
      <c r="FH563" s="276" t="s">
        <v>6977</v>
      </c>
      <c r="FI563" s="276" t="s">
        <v>6977</v>
      </c>
      <c r="FJ563" s="276" t="s">
        <v>6977</v>
      </c>
      <c r="FK563" s="276" t="s">
        <v>6977</v>
      </c>
      <c r="FL563" s="276" t="s">
        <v>6977</v>
      </c>
      <c r="FM563" s="276" t="s">
        <v>6977</v>
      </c>
      <c r="FN563" s="276" t="s">
        <v>6977</v>
      </c>
      <c r="FO563" s="276" t="s">
        <v>6977</v>
      </c>
      <c r="FP563" s="276" t="s">
        <v>6977</v>
      </c>
      <c r="FQ563" s="276" t="s">
        <v>6977</v>
      </c>
      <c r="FR563" s="276" t="s">
        <v>6977</v>
      </c>
      <c r="FS563" s="276" t="s">
        <v>6977</v>
      </c>
      <c r="FT563" s="276" t="s">
        <v>6977</v>
      </c>
      <c r="FU563" s="276" t="s">
        <v>6977</v>
      </c>
      <c r="FV563" s="276" t="s">
        <v>6977</v>
      </c>
      <c r="FW563" s="276" t="s">
        <v>6977</v>
      </c>
      <c r="FX563" s="276" t="s">
        <v>6977</v>
      </c>
      <c r="FY563" s="276" t="s">
        <v>6977</v>
      </c>
      <c r="FZ563" s="276" t="s">
        <v>6977</v>
      </c>
      <c r="GA563" s="276" t="s">
        <v>6977</v>
      </c>
      <c r="GB563" s="276" t="s">
        <v>6977</v>
      </c>
      <c r="GC563" s="276" t="s">
        <v>6977</v>
      </c>
      <c r="GD563" s="276" t="s">
        <v>6977</v>
      </c>
      <c r="GE563" s="276" t="s">
        <v>6977</v>
      </c>
      <c r="GF563" s="276" t="s">
        <v>6977</v>
      </c>
      <c r="GG563" s="276" t="s">
        <v>6977</v>
      </c>
      <c r="GH563" s="276" t="s">
        <v>6977</v>
      </c>
      <c r="GI563" s="276" t="s">
        <v>6977</v>
      </c>
      <c r="GJ563" s="276" t="s">
        <v>6977</v>
      </c>
      <c r="GK563" s="276" t="s">
        <v>6977</v>
      </c>
      <c r="GL563" s="276" t="s">
        <v>6977</v>
      </c>
      <c r="GM563" s="276" t="s">
        <v>6977</v>
      </c>
      <c r="GN563" s="276" t="s">
        <v>6977</v>
      </c>
      <c r="GO563" s="276" t="s">
        <v>6977</v>
      </c>
      <c r="GP563" s="276" t="s">
        <v>6977</v>
      </c>
      <c r="GQ563" s="276" t="s">
        <v>6977</v>
      </c>
      <c r="GR563" s="276" t="s">
        <v>6977</v>
      </c>
      <c r="GS563" s="276" t="s">
        <v>6977</v>
      </c>
      <c r="GT563" s="276" t="s">
        <v>6977</v>
      </c>
      <c r="GU563" s="276" t="s">
        <v>6977</v>
      </c>
      <c r="GV563" s="276" t="s">
        <v>6977</v>
      </c>
      <c r="GW563" s="276" t="s">
        <v>6977</v>
      </c>
      <c r="GX563" s="276" t="s">
        <v>6977</v>
      </c>
      <c r="GY563" s="276" t="s">
        <v>6977</v>
      </c>
      <c r="GZ563" s="276" t="s">
        <v>6977</v>
      </c>
      <c r="HA563" s="276" t="s">
        <v>6977</v>
      </c>
      <c r="HB563" s="276" t="s">
        <v>6977</v>
      </c>
      <c r="HC563" s="276" t="s">
        <v>6977</v>
      </c>
      <c r="HD563" s="276" t="s">
        <v>6977</v>
      </c>
      <c r="HE563" s="276" t="s">
        <v>6977</v>
      </c>
      <c r="HF563" s="276" t="s">
        <v>6977</v>
      </c>
      <c r="HG563" s="276" t="s">
        <v>6977</v>
      </c>
      <c r="HH563" s="276" t="s">
        <v>6977</v>
      </c>
      <c r="HI563" s="276" t="s">
        <v>6977</v>
      </c>
      <c r="HJ563" s="276" t="s">
        <v>6977</v>
      </c>
      <c r="HK563" s="276" t="s">
        <v>6977</v>
      </c>
      <c r="HL563" s="276" t="s">
        <v>6977</v>
      </c>
      <c r="HM563" s="276" t="s">
        <v>6977</v>
      </c>
      <c r="HN563" s="276" t="s">
        <v>6977</v>
      </c>
      <c r="HO563" s="276" t="s">
        <v>6977</v>
      </c>
      <c r="HP563" s="276" t="s">
        <v>6977</v>
      </c>
      <c r="HQ563" s="276" t="s">
        <v>6977</v>
      </c>
    </row>
    <row r="564" spans="3:225">
      <c r="C564" s="229"/>
      <c r="E564" s="229" t="s">
        <v>7209</v>
      </c>
      <c r="F564" s="235" t="s">
        <v>7333</v>
      </c>
      <c r="G564" s="260" t="s">
        <v>7206</v>
      </c>
      <c r="H564" s="261" t="s">
        <v>7207</v>
      </c>
      <c r="I564" s="276">
        <v>-5.5640000000000001</v>
      </c>
      <c r="J564" s="276">
        <v>14.547700000000001</v>
      </c>
      <c r="K564" s="276">
        <v>-31.246600000000001</v>
      </c>
      <c r="L564" s="276" t="s">
        <v>135</v>
      </c>
      <c r="M564" s="276">
        <v>3.2439</v>
      </c>
      <c r="N564" s="276">
        <v>6.7073</v>
      </c>
      <c r="O564" s="276" t="s">
        <v>135</v>
      </c>
      <c r="P564" s="276">
        <v>82.847300000000004</v>
      </c>
      <c r="Q564" s="276">
        <v>-49.467700000000001</v>
      </c>
      <c r="R564" s="276">
        <v>11.447100000000001</v>
      </c>
      <c r="S564" s="276">
        <v>8.3605999999999998</v>
      </c>
      <c r="T564" s="276">
        <v>-47.221400000000003</v>
      </c>
      <c r="U564" s="276">
        <v>3.5013000000000001</v>
      </c>
      <c r="V564" s="276">
        <v>-21.609400000000001</v>
      </c>
      <c r="W564" s="276">
        <v>-3.3216000000000001</v>
      </c>
      <c r="X564" s="276" t="s">
        <v>135</v>
      </c>
      <c r="Y564" s="276">
        <v>0.41860000000000003</v>
      </c>
      <c r="Z564" s="276" t="s">
        <v>135</v>
      </c>
      <c r="AA564" s="276">
        <v>12.451499999999999</v>
      </c>
      <c r="AB564" s="276" t="s">
        <v>135</v>
      </c>
      <c r="AC564" s="276">
        <v>-8.8247999999999998</v>
      </c>
      <c r="AD564" s="276" t="s">
        <v>135</v>
      </c>
      <c r="AE564" s="276">
        <v>2.4333</v>
      </c>
      <c r="AF564" s="276">
        <v>4.4268000000000001</v>
      </c>
      <c r="AG564" s="276">
        <v>2.972</v>
      </c>
      <c r="AH564" s="276" t="s">
        <v>135</v>
      </c>
      <c r="AI564" s="276">
        <v>-966.2509</v>
      </c>
      <c r="AJ564" s="276">
        <v>9.7548999999999992</v>
      </c>
      <c r="AK564" s="276">
        <v>-44.156999999999996</v>
      </c>
      <c r="AL564" s="276">
        <v>3.4144000000000001</v>
      </c>
      <c r="AM564" s="276">
        <v>1.4372</v>
      </c>
      <c r="AN564" s="276">
        <v>16.7468</v>
      </c>
      <c r="AO564" s="276">
        <v>5.8452999999999999</v>
      </c>
      <c r="AP564" s="276" t="s">
        <v>135</v>
      </c>
      <c r="AQ564" s="276">
        <v>23.119800000000001</v>
      </c>
      <c r="AR564" s="276">
        <v>0.31180000000000002</v>
      </c>
      <c r="AS564" s="276">
        <v>9.6021999999999998</v>
      </c>
      <c r="AT564" s="276">
        <v>7.1908000000000003</v>
      </c>
      <c r="AU564" s="276">
        <v>-13.17</v>
      </c>
      <c r="AV564" s="276">
        <v>18.750599999999999</v>
      </c>
      <c r="AW564" s="276">
        <v>-57.018799999999999</v>
      </c>
      <c r="AX564" s="276" t="s">
        <v>135</v>
      </c>
      <c r="AY564" s="276">
        <v>6.7973999999999997</v>
      </c>
      <c r="AZ564" s="276">
        <v>-9.4327000000000005</v>
      </c>
      <c r="BA564" s="276">
        <v>-2589.1386000000002</v>
      </c>
      <c r="BB564" s="276">
        <v>25.4329</v>
      </c>
      <c r="BC564" s="276">
        <v>2.5499999999999998</v>
      </c>
      <c r="BD564" s="276" t="s">
        <v>135</v>
      </c>
      <c r="BE564" s="276">
        <v>0.56940000000000002</v>
      </c>
      <c r="BF564" s="276">
        <v>-8.6524000000000001</v>
      </c>
      <c r="BG564" s="276">
        <v>4.9585999999999997</v>
      </c>
      <c r="BH564" s="276">
        <v>11.486000000000001</v>
      </c>
      <c r="BI564" s="276">
        <v>10.9633</v>
      </c>
      <c r="BJ564" s="276" t="s">
        <v>135</v>
      </c>
      <c r="BK564" s="276">
        <v>-2.9946000000000002</v>
      </c>
      <c r="BL564" s="276">
        <v>-10.362399999999999</v>
      </c>
      <c r="BM564" s="276">
        <v>8.0040999999999993</v>
      </c>
      <c r="BN564" s="276">
        <v>23.4815</v>
      </c>
      <c r="BO564" s="276">
        <v>16.4665</v>
      </c>
      <c r="BP564" s="276">
        <v>14.027699999999999</v>
      </c>
      <c r="BQ564" s="276">
        <v>1.9754</v>
      </c>
      <c r="BR564" s="276">
        <v>7.8314000000000004</v>
      </c>
      <c r="BS564" s="276">
        <v>4.3783000000000003</v>
      </c>
      <c r="BT564" s="276">
        <v>-34.715899999999998</v>
      </c>
      <c r="BU564" s="276">
        <v>8.0939999999999994</v>
      </c>
      <c r="BV564" s="276">
        <v>12.401999999999999</v>
      </c>
      <c r="BW564" s="276">
        <v>12.9872</v>
      </c>
      <c r="BX564" s="276" t="s">
        <v>135</v>
      </c>
      <c r="BY564" s="276" t="s">
        <v>135</v>
      </c>
      <c r="BZ564" s="276" t="s">
        <v>135</v>
      </c>
      <c r="CA564" s="276">
        <v>-82.496499999999997</v>
      </c>
      <c r="CB564" s="276" t="s">
        <v>135</v>
      </c>
      <c r="CC564" s="276">
        <v>10.147600000000001</v>
      </c>
      <c r="CD564" s="276">
        <v>9.9297000000000004</v>
      </c>
      <c r="CE564" s="276">
        <v>-5141.7071999999998</v>
      </c>
      <c r="CF564" s="276" t="s">
        <v>135</v>
      </c>
      <c r="CG564" s="276">
        <v>15.597899999999999</v>
      </c>
      <c r="CH564" s="276">
        <v>3.3866999999999998</v>
      </c>
      <c r="CI564" s="276">
        <v>-39.5657</v>
      </c>
      <c r="CJ564" s="276">
        <v>-16.4313</v>
      </c>
      <c r="CK564" s="276">
        <v>-13.82</v>
      </c>
      <c r="CL564" s="276">
        <v>-13.913399999999999</v>
      </c>
      <c r="CM564" s="276">
        <v>-191.18340000000001</v>
      </c>
      <c r="CN564" s="276">
        <v>-179.8107</v>
      </c>
      <c r="CO564" s="276">
        <v>12.4328</v>
      </c>
      <c r="CP564" s="276">
        <v>-35.740299999999998</v>
      </c>
      <c r="CQ564" s="276" t="s">
        <v>135</v>
      </c>
      <c r="CR564" s="276" t="s">
        <v>135</v>
      </c>
      <c r="CS564" s="276">
        <v>16.4575</v>
      </c>
      <c r="CT564" s="276">
        <v>4.2695999999999996</v>
      </c>
      <c r="CU564" s="276" t="s">
        <v>135</v>
      </c>
      <c r="CV564" s="276">
        <v>8.4657</v>
      </c>
      <c r="CW564" s="276">
        <v>6.4497</v>
      </c>
      <c r="CX564" s="276">
        <v>7.8193000000000001</v>
      </c>
      <c r="CY564" s="276">
        <v>-0.61750000000000005</v>
      </c>
      <c r="CZ564" s="276" t="s">
        <v>135</v>
      </c>
      <c r="DA564" s="276">
        <v>12.2509</v>
      </c>
      <c r="DB564" s="276">
        <v>10.260300000000001</v>
      </c>
      <c r="DC564" s="276">
        <v>-123.2705</v>
      </c>
      <c r="DD564" s="276">
        <v>0.70520000000000005</v>
      </c>
      <c r="DE564" s="276">
        <v>7.4447999999999999</v>
      </c>
      <c r="DF564" s="276">
        <v>10.360900000000001</v>
      </c>
      <c r="DG564" s="276">
        <v>2.5514000000000001</v>
      </c>
      <c r="DH564" s="276">
        <v>-113.7308</v>
      </c>
      <c r="DI564" s="276">
        <v>-0.58889999999999998</v>
      </c>
      <c r="DJ564" s="276">
        <v>-53.156700000000001</v>
      </c>
      <c r="DK564" s="276">
        <v>-12.3504</v>
      </c>
      <c r="DL564" s="276">
        <v>-50.658000000000001</v>
      </c>
      <c r="DM564" s="276">
        <v>-23.528600000000001</v>
      </c>
      <c r="DN564" s="276">
        <v>-178.17410000000001</v>
      </c>
      <c r="DO564" s="276">
        <v>-1.6465000000000001</v>
      </c>
      <c r="DP564" s="276">
        <v>33.5105</v>
      </c>
      <c r="DQ564" s="276">
        <v>-54.575499999999998</v>
      </c>
      <c r="DR564" s="276" t="s">
        <v>135</v>
      </c>
      <c r="DS564" s="276">
        <v>22.0213</v>
      </c>
      <c r="DT564" s="276">
        <v>-21.4969</v>
      </c>
      <c r="DU564" s="276" t="s">
        <v>135</v>
      </c>
      <c r="DV564" s="276" t="s">
        <v>135</v>
      </c>
      <c r="DW564" s="276">
        <v>6.9870999999999999</v>
      </c>
      <c r="DX564" s="276" t="s">
        <v>135</v>
      </c>
      <c r="DY564" s="276">
        <v>5.4835000000000003</v>
      </c>
      <c r="DZ564" s="276" t="s">
        <v>135</v>
      </c>
      <c r="EA564" s="276">
        <v>-1.2211000000000001</v>
      </c>
      <c r="EB564" s="276" t="s">
        <v>135</v>
      </c>
      <c r="EC564" s="276">
        <v>-153.2758</v>
      </c>
      <c r="ED564" s="276">
        <v>1.3485</v>
      </c>
      <c r="EE564" s="276">
        <v>-14.4598</v>
      </c>
      <c r="EF564" s="276" t="s">
        <v>135</v>
      </c>
      <c r="EG564" s="276" t="s">
        <v>135</v>
      </c>
      <c r="EH564" s="276" t="s">
        <v>135</v>
      </c>
      <c r="EI564" s="276" t="s">
        <v>135</v>
      </c>
      <c r="EJ564" s="276" t="s">
        <v>135</v>
      </c>
      <c r="EK564" s="276">
        <v>1.1141000000000001</v>
      </c>
      <c r="EL564" s="276">
        <v>6.1752000000000002</v>
      </c>
      <c r="EM564" s="276">
        <v>-0.53010000000000002</v>
      </c>
      <c r="EN564" s="276">
        <v>-1.0130999999999999</v>
      </c>
      <c r="EO564" s="276">
        <v>4054.6028999999999</v>
      </c>
      <c r="EP564" s="276" t="s">
        <v>6977</v>
      </c>
      <c r="EQ564" s="276" t="s">
        <v>6977</v>
      </c>
      <c r="ER564" s="276" t="s">
        <v>6977</v>
      </c>
      <c r="ES564" s="276" t="s">
        <v>6977</v>
      </c>
      <c r="ET564" s="276" t="s">
        <v>6977</v>
      </c>
      <c r="EU564" s="276" t="s">
        <v>6977</v>
      </c>
      <c r="EV564" s="276" t="s">
        <v>6977</v>
      </c>
      <c r="EW564" s="276" t="s">
        <v>6977</v>
      </c>
      <c r="EX564" s="276" t="s">
        <v>6977</v>
      </c>
      <c r="EY564" s="276" t="s">
        <v>6977</v>
      </c>
      <c r="EZ564" s="276" t="s">
        <v>6977</v>
      </c>
      <c r="FA564" s="276" t="s">
        <v>6977</v>
      </c>
      <c r="FB564" s="276" t="s">
        <v>6977</v>
      </c>
      <c r="FC564" s="276" t="s">
        <v>6977</v>
      </c>
      <c r="FD564" s="276" t="s">
        <v>6977</v>
      </c>
      <c r="FE564" s="276" t="s">
        <v>6977</v>
      </c>
      <c r="FF564" s="276" t="s">
        <v>6977</v>
      </c>
      <c r="FG564" s="276" t="s">
        <v>6977</v>
      </c>
      <c r="FH564" s="276" t="s">
        <v>6977</v>
      </c>
      <c r="FI564" s="276" t="s">
        <v>6977</v>
      </c>
      <c r="FJ564" s="276" t="s">
        <v>6977</v>
      </c>
      <c r="FK564" s="276" t="s">
        <v>6977</v>
      </c>
      <c r="FL564" s="276" t="s">
        <v>6977</v>
      </c>
      <c r="FM564" s="276" t="s">
        <v>6977</v>
      </c>
      <c r="FN564" s="276" t="s">
        <v>6977</v>
      </c>
      <c r="FO564" s="276" t="s">
        <v>6977</v>
      </c>
      <c r="FP564" s="276" t="s">
        <v>6977</v>
      </c>
      <c r="FQ564" s="276" t="s">
        <v>6977</v>
      </c>
      <c r="FR564" s="276" t="s">
        <v>6977</v>
      </c>
      <c r="FS564" s="276" t="s">
        <v>6977</v>
      </c>
      <c r="FT564" s="276" t="s">
        <v>6977</v>
      </c>
      <c r="FU564" s="276" t="s">
        <v>6977</v>
      </c>
      <c r="FV564" s="276" t="s">
        <v>6977</v>
      </c>
      <c r="FW564" s="276" t="s">
        <v>6977</v>
      </c>
      <c r="FX564" s="276" t="s">
        <v>6977</v>
      </c>
      <c r="FY564" s="276" t="s">
        <v>6977</v>
      </c>
      <c r="FZ564" s="276" t="s">
        <v>6977</v>
      </c>
      <c r="GA564" s="276" t="s">
        <v>6977</v>
      </c>
      <c r="GB564" s="276" t="s">
        <v>6977</v>
      </c>
      <c r="GC564" s="276" t="s">
        <v>6977</v>
      </c>
      <c r="GD564" s="276" t="s">
        <v>6977</v>
      </c>
      <c r="GE564" s="276" t="s">
        <v>6977</v>
      </c>
      <c r="GF564" s="276" t="s">
        <v>6977</v>
      </c>
      <c r="GG564" s="276" t="s">
        <v>6977</v>
      </c>
      <c r="GH564" s="276" t="s">
        <v>6977</v>
      </c>
      <c r="GI564" s="276" t="s">
        <v>6977</v>
      </c>
      <c r="GJ564" s="276" t="s">
        <v>6977</v>
      </c>
      <c r="GK564" s="276" t="s">
        <v>6977</v>
      </c>
      <c r="GL564" s="276" t="s">
        <v>6977</v>
      </c>
      <c r="GM564" s="276" t="s">
        <v>6977</v>
      </c>
      <c r="GN564" s="276" t="s">
        <v>6977</v>
      </c>
      <c r="GO564" s="276" t="s">
        <v>6977</v>
      </c>
      <c r="GP564" s="276" t="s">
        <v>6977</v>
      </c>
      <c r="GQ564" s="276" t="s">
        <v>6977</v>
      </c>
      <c r="GR564" s="276" t="s">
        <v>6977</v>
      </c>
      <c r="GS564" s="276" t="s">
        <v>6977</v>
      </c>
      <c r="GT564" s="276" t="s">
        <v>6977</v>
      </c>
      <c r="GU564" s="276" t="s">
        <v>6977</v>
      </c>
      <c r="GV564" s="276" t="s">
        <v>6977</v>
      </c>
      <c r="GW564" s="276" t="s">
        <v>6977</v>
      </c>
      <c r="GX564" s="276" t="s">
        <v>6977</v>
      </c>
      <c r="GY564" s="276" t="s">
        <v>6977</v>
      </c>
      <c r="GZ564" s="276" t="s">
        <v>6977</v>
      </c>
      <c r="HA564" s="276" t="s">
        <v>6977</v>
      </c>
      <c r="HB564" s="276" t="s">
        <v>6977</v>
      </c>
      <c r="HC564" s="276" t="s">
        <v>6977</v>
      </c>
      <c r="HD564" s="276" t="s">
        <v>6977</v>
      </c>
      <c r="HE564" s="276" t="s">
        <v>6977</v>
      </c>
      <c r="HF564" s="276" t="s">
        <v>6977</v>
      </c>
      <c r="HG564" s="276" t="s">
        <v>6977</v>
      </c>
      <c r="HH564" s="276" t="s">
        <v>6977</v>
      </c>
      <c r="HI564" s="276" t="s">
        <v>6977</v>
      </c>
      <c r="HJ564" s="276" t="s">
        <v>6977</v>
      </c>
      <c r="HK564" s="276" t="s">
        <v>6977</v>
      </c>
      <c r="HL564" s="276" t="s">
        <v>6977</v>
      </c>
      <c r="HM564" s="276" t="s">
        <v>6977</v>
      </c>
      <c r="HN564" s="276" t="s">
        <v>6977</v>
      </c>
      <c r="HO564" s="276" t="s">
        <v>6977</v>
      </c>
      <c r="HP564" s="276" t="s">
        <v>6977</v>
      </c>
      <c r="HQ564" s="276" t="s">
        <v>6977</v>
      </c>
    </row>
    <row r="565" spans="3:225">
      <c r="C565" s="229"/>
      <c r="E565" s="229" t="s">
        <v>7210</v>
      </c>
      <c r="F565" s="235" t="s">
        <v>7333</v>
      </c>
      <c r="G565" s="260" t="s">
        <v>7206</v>
      </c>
      <c r="H565" s="261" t="s">
        <v>7207</v>
      </c>
      <c r="I565" s="276">
        <v>-4.2759</v>
      </c>
      <c r="J565" s="276">
        <v>14.2447</v>
      </c>
      <c r="K565" s="276">
        <v>-29.817499999999999</v>
      </c>
      <c r="L565" s="276" t="s">
        <v>135</v>
      </c>
      <c r="M565" s="276">
        <v>14.3249</v>
      </c>
      <c r="N565" s="276">
        <v>0.1956</v>
      </c>
      <c r="O565" s="276">
        <v>8.5053999999999998</v>
      </c>
      <c r="P565" s="276">
        <v>81.896600000000007</v>
      </c>
      <c r="Q565" s="276">
        <v>-205.6335</v>
      </c>
      <c r="R565" s="276">
        <v>2.4005999999999998</v>
      </c>
      <c r="S565" s="276">
        <v>7.9181999999999997</v>
      </c>
      <c r="T565" s="276">
        <v>-52.808900000000001</v>
      </c>
      <c r="U565" s="276">
        <v>-5.2708000000000004</v>
      </c>
      <c r="V565" s="276">
        <v>-24.3645</v>
      </c>
      <c r="W565" s="276">
        <v>-5.2641</v>
      </c>
      <c r="X565" s="276">
        <v>-8.4123999999999999</v>
      </c>
      <c r="Y565" s="276">
        <v>1.4713000000000001</v>
      </c>
      <c r="Z565" s="276" t="s">
        <v>135</v>
      </c>
      <c r="AA565" s="276">
        <v>9.5353999999999992</v>
      </c>
      <c r="AB565" s="276" t="s">
        <v>135</v>
      </c>
      <c r="AC565" s="276">
        <v>-5.7417999999999996</v>
      </c>
      <c r="AD565" s="276" t="s">
        <v>135</v>
      </c>
      <c r="AE565" s="276">
        <v>4.8605999999999998</v>
      </c>
      <c r="AF565" s="276">
        <v>5.7241999999999997</v>
      </c>
      <c r="AG565" s="276">
        <v>5.3333000000000004</v>
      </c>
      <c r="AH565" s="276" t="s">
        <v>135</v>
      </c>
      <c r="AI565" s="276">
        <v>-1514.0721000000001</v>
      </c>
      <c r="AJ565" s="276">
        <v>7.5811999999999999</v>
      </c>
      <c r="AK565" s="276">
        <v>-16.7179</v>
      </c>
      <c r="AL565" s="276">
        <v>2.9908000000000001</v>
      </c>
      <c r="AM565" s="276">
        <v>2.1126999999999998</v>
      </c>
      <c r="AN565" s="276">
        <v>22.0518</v>
      </c>
      <c r="AO565" s="276">
        <v>6.8924000000000003</v>
      </c>
      <c r="AP565" s="276" t="s">
        <v>135</v>
      </c>
      <c r="AQ565" s="276">
        <v>18.853000000000002</v>
      </c>
      <c r="AR565" s="276">
        <v>25.2056</v>
      </c>
      <c r="AS565" s="276">
        <v>1.8357999999999999</v>
      </c>
      <c r="AT565" s="276">
        <v>3.5585</v>
      </c>
      <c r="AU565" s="276">
        <v>-8.7962000000000007</v>
      </c>
      <c r="AV565" s="276">
        <v>25.501300000000001</v>
      </c>
      <c r="AW565" s="276">
        <v>-66.287700000000001</v>
      </c>
      <c r="AX565" s="276" t="s">
        <v>135</v>
      </c>
      <c r="AY565" s="276">
        <v>6.7466999999999997</v>
      </c>
      <c r="AZ565" s="276">
        <v>-9.2152999999999992</v>
      </c>
      <c r="BA565" s="276">
        <v>-1115.7732000000001</v>
      </c>
      <c r="BB565" s="276">
        <v>2.6863999999999999</v>
      </c>
      <c r="BC565" s="276">
        <v>-1.0176000000000001</v>
      </c>
      <c r="BD565" s="276" t="s">
        <v>135</v>
      </c>
      <c r="BE565" s="276">
        <v>3.4817</v>
      </c>
      <c r="BF565" s="276">
        <v>-12.5214</v>
      </c>
      <c r="BG565" s="276">
        <v>3.8075999999999999</v>
      </c>
      <c r="BH565" s="276">
        <v>5.2431000000000001</v>
      </c>
      <c r="BI565" s="276">
        <v>11.2423</v>
      </c>
      <c r="BJ565" s="276">
        <v>-20.7135</v>
      </c>
      <c r="BK565" s="276">
        <v>-14.246600000000001</v>
      </c>
      <c r="BL565" s="276">
        <v>-25.121400000000001</v>
      </c>
      <c r="BM565" s="276">
        <v>6.0674000000000001</v>
      </c>
      <c r="BN565" s="276">
        <v>5.1486000000000001</v>
      </c>
      <c r="BO565" s="276">
        <v>3.5510999999999999</v>
      </c>
      <c r="BP565" s="276">
        <v>18.955500000000001</v>
      </c>
      <c r="BQ565" s="276">
        <v>-9.7814999999999994</v>
      </c>
      <c r="BR565" s="276">
        <v>14.6836</v>
      </c>
      <c r="BS565" s="276">
        <v>-10.1083</v>
      </c>
      <c r="BT565" s="276">
        <v>-69.216800000000006</v>
      </c>
      <c r="BU565" s="276">
        <v>6.8064</v>
      </c>
      <c r="BV565" s="276">
        <v>11.6693</v>
      </c>
      <c r="BW565" s="276">
        <v>0.30609999999999998</v>
      </c>
      <c r="BX565" s="276" t="s">
        <v>135</v>
      </c>
      <c r="BY565" s="276" t="s">
        <v>135</v>
      </c>
      <c r="BZ565" s="276">
        <v>5.9055</v>
      </c>
      <c r="CA565" s="276" t="s">
        <v>135</v>
      </c>
      <c r="CB565" s="276" t="s">
        <v>135</v>
      </c>
      <c r="CC565" s="276">
        <v>6.0194999999999999</v>
      </c>
      <c r="CD565" s="276">
        <v>-5.5585000000000004</v>
      </c>
      <c r="CE565" s="276" t="s">
        <v>135</v>
      </c>
      <c r="CF565" s="276" t="s">
        <v>135</v>
      </c>
      <c r="CG565" s="276">
        <v>5.3257000000000003</v>
      </c>
      <c r="CH565" s="276">
        <v>0.83199999999999996</v>
      </c>
      <c r="CI565" s="276">
        <v>-63.547800000000002</v>
      </c>
      <c r="CJ565" s="276">
        <v>-37.365299999999998</v>
      </c>
      <c r="CK565" s="276">
        <v>-14.052300000000001</v>
      </c>
      <c r="CL565" s="276">
        <v>-39.133800000000001</v>
      </c>
      <c r="CM565" s="276">
        <v>-107.3993</v>
      </c>
      <c r="CN565" s="276">
        <v>-310.28250000000003</v>
      </c>
      <c r="CO565" s="276">
        <v>4.3714000000000004</v>
      </c>
      <c r="CP565" s="276">
        <v>-54.615699999999997</v>
      </c>
      <c r="CQ565" s="276" t="s">
        <v>135</v>
      </c>
      <c r="CR565" s="276">
        <v>-20.674199999999999</v>
      </c>
      <c r="CS565" s="276">
        <v>14.454800000000001</v>
      </c>
      <c r="CT565" s="276">
        <v>3.7625999999999999</v>
      </c>
      <c r="CU565" s="276" t="s">
        <v>135</v>
      </c>
      <c r="CV565" s="276">
        <v>8.6194000000000006</v>
      </c>
      <c r="CW565" s="276">
        <v>6.7118000000000002</v>
      </c>
      <c r="CX565" s="276">
        <v>5.1574999999999998</v>
      </c>
      <c r="CY565" s="276">
        <v>5.3202999999999996</v>
      </c>
      <c r="CZ565" s="276" t="s">
        <v>135</v>
      </c>
      <c r="DA565" s="276">
        <v>4.843</v>
      </c>
      <c r="DB565" s="276">
        <v>8.7491000000000003</v>
      </c>
      <c r="DC565" s="276">
        <v>-81.559200000000004</v>
      </c>
      <c r="DD565" s="276">
        <v>-1.1151</v>
      </c>
      <c r="DE565" s="276">
        <v>18.662400000000002</v>
      </c>
      <c r="DF565" s="276">
        <v>8.8702000000000005</v>
      </c>
      <c r="DG565" s="276">
        <v>2.8616999999999999</v>
      </c>
      <c r="DH565" s="276">
        <v>-32.295999999999999</v>
      </c>
      <c r="DI565" s="276">
        <v>-9.2708999999999993</v>
      </c>
      <c r="DJ565" s="276">
        <v>-103.1553</v>
      </c>
      <c r="DK565" s="276">
        <v>39.055599999999998</v>
      </c>
      <c r="DL565" s="276">
        <v>-42.052300000000002</v>
      </c>
      <c r="DM565" s="276">
        <v>-19.429099999999998</v>
      </c>
      <c r="DN565" s="276">
        <v>-101.90770000000001</v>
      </c>
      <c r="DO565" s="276">
        <v>-0.1739</v>
      </c>
      <c r="DP565" s="276">
        <v>27.9514</v>
      </c>
      <c r="DQ565" s="276">
        <v>-34.238300000000002</v>
      </c>
      <c r="DR565" s="276" t="s">
        <v>135</v>
      </c>
      <c r="DS565" s="276">
        <v>10.7178</v>
      </c>
      <c r="DT565" s="276">
        <v>-56.795699999999997</v>
      </c>
      <c r="DU565" s="276" t="s">
        <v>135</v>
      </c>
      <c r="DV565" s="276">
        <v>-43.0396</v>
      </c>
      <c r="DW565" s="276">
        <v>7.7194000000000003</v>
      </c>
      <c r="DX565" s="276">
        <v>-33.969299999999997</v>
      </c>
      <c r="DY565" s="276">
        <v>6.7092000000000001</v>
      </c>
      <c r="DZ565" s="276">
        <v>-53.110900000000001</v>
      </c>
      <c r="EA565" s="276">
        <v>4.9611999999999998</v>
      </c>
      <c r="EB565" s="276">
        <v>-50.259</v>
      </c>
      <c r="EC565" s="276">
        <v>-112.87220000000001</v>
      </c>
      <c r="ED565" s="276">
        <v>3.9327000000000001</v>
      </c>
      <c r="EE565" s="276">
        <v>-7.1025</v>
      </c>
      <c r="EF565" s="276">
        <v>-148.88659999999999</v>
      </c>
      <c r="EG565" s="276" t="s">
        <v>135</v>
      </c>
      <c r="EH565" s="276" t="s">
        <v>135</v>
      </c>
      <c r="EI565" s="276" t="s">
        <v>135</v>
      </c>
      <c r="EJ565" s="276" t="s">
        <v>135</v>
      </c>
      <c r="EK565" s="276">
        <v>2.1387999999999998</v>
      </c>
      <c r="EL565" s="276">
        <v>7.8681000000000001</v>
      </c>
      <c r="EM565" s="276">
        <v>1.0242</v>
      </c>
      <c r="EN565" s="276">
        <v>-3.7359</v>
      </c>
      <c r="EO565" s="276">
        <v>-128.7123</v>
      </c>
      <c r="EP565" s="276" t="s">
        <v>6977</v>
      </c>
      <c r="EQ565" s="276" t="s">
        <v>6977</v>
      </c>
      <c r="ER565" s="276" t="s">
        <v>6977</v>
      </c>
      <c r="ES565" s="276" t="s">
        <v>6977</v>
      </c>
      <c r="ET565" s="276" t="s">
        <v>6977</v>
      </c>
      <c r="EU565" s="276" t="s">
        <v>6977</v>
      </c>
      <c r="EV565" s="276" t="s">
        <v>6977</v>
      </c>
      <c r="EW565" s="276" t="s">
        <v>6977</v>
      </c>
      <c r="EX565" s="276" t="s">
        <v>6977</v>
      </c>
      <c r="EY565" s="276" t="s">
        <v>6977</v>
      </c>
      <c r="EZ565" s="276" t="s">
        <v>6977</v>
      </c>
      <c r="FA565" s="276" t="s">
        <v>6977</v>
      </c>
      <c r="FB565" s="276" t="s">
        <v>6977</v>
      </c>
      <c r="FC565" s="276" t="s">
        <v>6977</v>
      </c>
      <c r="FD565" s="276" t="s">
        <v>6977</v>
      </c>
      <c r="FE565" s="276" t="s">
        <v>6977</v>
      </c>
      <c r="FF565" s="276" t="s">
        <v>6977</v>
      </c>
      <c r="FG565" s="276" t="s">
        <v>6977</v>
      </c>
      <c r="FH565" s="276" t="s">
        <v>6977</v>
      </c>
      <c r="FI565" s="276" t="s">
        <v>6977</v>
      </c>
      <c r="FJ565" s="276" t="s">
        <v>6977</v>
      </c>
      <c r="FK565" s="276" t="s">
        <v>6977</v>
      </c>
      <c r="FL565" s="276" t="s">
        <v>6977</v>
      </c>
      <c r="FM565" s="276" t="s">
        <v>6977</v>
      </c>
      <c r="FN565" s="276" t="s">
        <v>6977</v>
      </c>
      <c r="FO565" s="276" t="s">
        <v>6977</v>
      </c>
      <c r="FP565" s="276" t="s">
        <v>6977</v>
      </c>
      <c r="FQ565" s="276" t="s">
        <v>6977</v>
      </c>
      <c r="FR565" s="276" t="s">
        <v>6977</v>
      </c>
      <c r="FS565" s="276" t="s">
        <v>6977</v>
      </c>
      <c r="FT565" s="276" t="s">
        <v>6977</v>
      </c>
      <c r="FU565" s="276" t="s">
        <v>6977</v>
      </c>
      <c r="FV565" s="276" t="s">
        <v>6977</v>
      </c>
      <c r="FW565" s="276" t="s">
        <v>6977</v>
      </c>
      <c r="FX565" s="276" t="s">
        <v>6977</v>
      </c>
      <c r="FY565" s="276" t="s">
        <v>6977</v>
      </c>
      <c r="FZ565" s="276" t="s">
        <v>6977</v>
      </c>
      <c r="GA565" s="276" t="s">
        <v>6977</v>
      </c>
      <c r="GB565" s="276" t="s">
        <v>6977</v>
      </c>
      <c r="GC565" s="276" t="s">
        <v>6977</v>
      </c>
      <c r="GD565" s="276" t="s">
        <v>6977</v>
      </c>
      <c r="GE565" s="276" t="s">
        <v>6977</v>
      </c>
      <c r="GF565" s="276" t="s">
        <v>6977</v>
      </c>
      <c r="GG565" s="276" t="s">
        <v>6977</v>
      </c>
      <c r="GH565" s="276" t="s">
        <v>6977</v>
      </c>
      <c r="GI565" s="276" t="s">
        <v>6977</v>
      </c>
      <c r="GJ565" s="276" t="s">
        <v>6977</v>
      </c>
      <c r="GK565" s="276" t="s">
        <v>6977</v>
      </c>
      <c r="GL565" s="276" t="s">
        <v>6977</v>
      </c>
      <c r="GM565" s="276" t="s">
        <v>6977</v>
      </c>
      <c r="GN565" s="276" t="s">
        <v>6977</v>
      </c>
      <c r="GO565" s="276" t="s">
        <v>6977</v>
      </c>
      <c r="GP565" s="276" t="s">
        <v>6977</v>
      </c>
      <c r="GQ565" s="276" t="s">
        <v>6977</v>
      </c>
      <c r="GR565" s="276" t="s">
        <v>6977</v>
      </c>
      <c r="GS565" s="276" t="s">
        <v>6977</v>
      </c>
      <c r="GT565" s="276" t="s">
        <v>6977</v>
      </c>
      <c r="GU565" s="276" t="s">
        <v>6977</v>
      </c>
      <c r="GV565" s="276" t="s">
        <v>6977</v>
      </c>
      <c r="GW565" s="276" t="s">
        <v>6977</v>
      </c>
      <c r="GX565" s="276" t="s">
        <v>6977</v>
      </c>
      <c r="GY565" s="276" t="s">
        <v>6977</v>
      </c>
      <c r="GZ565" s="276" t="s">
        <v>6977</v>
      </c>
      <c r="HA565" s="276" t="s">
        <v>6977</v>
      </c>
      <c r="HB565" s="276" t="s">
        <v>6977</v>
      </c>
      <c r="HC565" s="276" t="s">
        <v>6977</v>
      </c>
      <c r="HD565" s="276" t="s">
        <v>6977</v>
      </c>
      <c r="HE565" s="276" t="s">
        <v>6977</v>
      </c>
      <c r="HF565" s="276" t="s">
        <v>6977</v>
      </c>
      <c r="HG565" s="276" t="s">
        <v>6977</v>
      </c>
      <c r="HH565" s="276" t="s">
        <v>6977</v>
      </c>
      <c r="HI565" s="276" t="s">
        <v>6977</v>
      </c>
      <c r="HJ565" s="276" t="s">
        <v>6977</v>
      </c>
      <c r="HK565" s="276" t="s">
        <v>6977</v>
      </c>
      <c r="HL565" s="276" t="s">
        <v>6977</v>
      </c>
      <c r="HM565" s="276" t="s">
        <v>6977</v>
      </c>
      <c r="HN565" s="276" t="s">
        <v>6977</v>
      </c>
      <c r="HO565" s="276" t="s">
        <v>6977</v>
      </c>
      <c r="HP565" s="276" t="s">
        <v>6977</v>
      </c>
      <c r="HQ565" s="276" t="s">
        <v>6977</v>
      </c>
    </row>
    <row r="566" spans="3:225">
      <c r="C566" s="229"/>
      <c r="E566" s="229" t="s">
        <v>7211</v>
      </c>
      <c r="F566" s="235" t="s">
        <v>7333</v>
      </c>
      <c r="G566" s="260" t="s">
        <v>7206</v>
      </c>
      <c r="H566" s="261" t="s">
        <v>7207</v>
      </c>
      <c r="I566" s="276">
        <v>-4.4859</v>
      </c>
      <c r="J566" s="276">
        <v>14.5914</v>
      </c>
      <c r="K566" s="276">
        <v>-28.826699999999999</v>
      </c>
      <c r="L566" s="276" t="s">
        <v>135</v>
      </c>
      <c r="M566" s="276">
        <v>-3.8788999999999998</v>
      </c>
      <c r="N566" s="276">
        <v>32.839100000000002</v>
      </c>
      <c r="O566" s="276">
        <v>29.220500000000001</v>
      </c>
      <c r="P566" s="276">
        <v>-48.792900000000003</v>
      </c>
      <c r="Q566" s="276">
        <v>-77.338499999999996</v>
      </c>
      <c r="R566" s="276">
        <v>-3.8696999999999999</v>
      </c>
      <c r="S566" s="276">
        <v>7.3068</v>
      </c>
      <c r="T566" s="276">
        <v>-22.117100000000001</v>
      </c>
      <c r="U566" s="276">
        <v>-13.366300000000001</v>
      </c>
      <c r="V566" s="276">
        <v>-13.498100000000001</v>
      </c>
      <c r="W566" s="276">
        <v>1.9578</v>
      </c>
      <c r="X566" s="276">
        <v>1.2902</v>
      </c>
      <c r="Y566" s="276">
        <v>5.5123999999999995</v>
      </c>
      <c r="Z566" s="276" t="s">
        <v>135</v>
      </c>
      <c r="AA566" s="276">
        <v>12.3301</v>
      </c>
      <c r="AB566" s="276" t="s">
        <v>135</v>
      </c>
      <c r="AC566" s="276">
        <v>-12.7377</v>
      </c>
      <c r="AD566" s="276" t="s">
        <v>135</v>
      </c>
      <c r="AE566" s="276">
        <v>9.8652999999999995</v>
      </c>
      <c r="AF566" s="276">
        <v>7.1220999999999997</v>
      </c>
      <c r="AG566" s="276">
        <v>1.3968</v>
      </c>
      <c r="AH566" s="276" t="s">
        <v>135</v>
      </c>
      <c r="AI566" s="276">
        <v>-2857.1835000000001</v>
      </c>
      <c r="AJ566" s="276">
        <v>6.8632999999999997</v>
      </c>
      <c r="AK566" s="276">
        <v>-11.2638</v>
      </c>
      <c r="AL566" s="276">
        <v>2.2035999999999998</v>
      </c>
      <c r="AM566" s="276">
        <v>-5.8426</v>
      </c>
      <c r="AN566" s="276">
        <v>15.3613</v>
      </c>
      <c r="AO566" s="276">
        <v>8.1111000000000004</v>
      </c>
      <c r="AP566" s="276" t="s">
        <v>135</v>
      </c>
      <c r="AQ566" s="276">
        <v>18.6874</v>
      </c>
      <c r="AR566" s="276">
        <v>4.1203000000000003</v>
      </c>
      <c r="AS566" s="276" t="s">
        <v>135</v>
      </c>
      <c r="AT566" s="276">
        <v>3.31</v>
      </c>
      <c r="AU566" s="276">
        <v>-12.5281</v>
      </c>
      <c r="AV566" s="276">
        <v>23.156300000000002</v>
      </c>
      <c r="AW566" s="276">
        <v>-82.435500000000005</v>
      </c>
      <c r="AX566" s="276" t="s">
        <v>135</v>
      </c>
      <c r="AY566" s="276">
        <v>10.649699999999999</v>
      </c>
      <c r="AZ566" s="276">
        <v>-6.7565</v>
      </c>
      <c r="BA566" s="276">
        <v>-715.38739999999996</v>
      </c>
      <c r="BB566" s="276">
        <v>8.5782000000000007</v>
      </c>
      <c r="BC566" s="276">
        <v>1.296</v>
      </c>
      <c r="BD566" s="276" t="s">
        <v>135</v>
      </c>
      <c r="BE566" s="276">
        <v>7.0247000000000002</v>
      </c>
      <c r="BF566" s="276">
        <v>-13.511900000000001</v>
      </c>
      <c r="BG566" s="276">
        <v>3.5663999999999998</v>
      </c>
      <c r="BH566" s="276">
        <v>10.768700000000001</v>
      </c>
      <c r="BI566" s="276">
        <v>9.6052</v>
      </c>
      <c r="BJ566" s="276">
        <v>-405.46010000000001</v>
      </c>
      <c r="BK566" s="276">
        <v>3.9186999999999999</v>
      </c>
      <c r="BL566" s="276">
        <v>-21.007300000000001</v>
      </c>
      <c r="BM566" s="276">
        <v>-0.3881</v>
      </c>
      <c r="BN566" s="276">
        <v>4.1228999999999996</v>
      </c>
      <c r="BO566" s="276">
        <v>8.1446000000000005</v>
      </c>
      <c r="BP566" s="276">
        <v>7.4667000000000003</v>
      </c>
      <c r="BQ566" s="276">
        <v>-1.4220999999999999</v>
      </c>
      <c r="BR566" s="276">
        <v>6.7504</v>
      </c>
      <c r="BS566" s="276">
        <v>-13.661899999999999</v>
      </c>
      <c r="BT566" s="276">
        <v>-24.124400000000001</v>
      </c>
      <c r="BU566" s="276">
        <v>8.5567999999999991</v>
      </c>
      <c r="BV566" s="276">
        <v>10.536300000000001</v>
      </c>
      <c r="BW566" s="276">
        <v>2.8144</v>
      </c>
      <c r="BX566" s="276" t="s">
        <v>135</v>
      </c>
      <c r="BY566" s="276" t="s">
        <v>135</v>
      </c>
      <c r="BZ566" s="276">
        <v>7.6347000000000005</v>
      </c>
      <c r="CA566" s="276">
        <v>-26.148299999999999</v>
      </c>
      <c r="CB566" s="276" t="s">
        <v>135</v>
      </c>
      <c r="CC566" s="276">
        <v>5.7866999999999997</v>
      </c>
      <c r="CD566" s="276">
        <v>1.0390999999999999</v>
      </c>
      <c r="CE566" s="276" t="s">
        <v>135</v>
      </c>
      <c r="CF566" s="276" t="s">
        <v>135</v>
      </c>
      <c r="CG566" s="276">
        <v>-19.721</v>
      </c>
      <c r="CH566" s="276">
        <v>0.9083</v>
      </c>
      <c r="CI566" s="276">
        <v>6.6815999999999995</v>
      </c>
      <c r="CJ566" s="276">
        <v>-11.0199</v>
      </c>
      <c r="CK566" s="276">
        <v>-29.522200000000002</v>
      </c>
      <c r="CL566" s="276">
        <v>12.1783</v>
      </c>
      <c r="CM566" s="276">
        <v>-38.4465</v>
      </c>
      <c r="CN566" s="276">
        <v>-326.67630000000003</v>
      </c>
      <c r="CO566" s="276">
        <v>-3.1011000000000002</v>
      </c>
      <c r="CP566" s="276">
        <v>-23.282399999999999</v>
      </c>
      <c r="CQ566" s="276" t="s">
        <v>135</v>
      </c>
      <c r="CR566" s="276">
        <v>-13.0501</v>
      </c>
      <c r="CS566" s="276">
        <v>12.1282</v>
      </c>
      <c r="CT566" s="276">
        <v>3.2698999999999998</v>
      </c>
      <c r="CU566" s="276">
        <v>-1.2814999999999999</v>
      </c>
      <c r="CV566" s="276">
        <v>6.0865999999999998</v>
      </c>
      <c r="CW566" s="276">
        <v>6.1342999999999996</v>
      </c>
      <c r="CX566" s="276">
        <v>3.2302</v>
      </c>
      <c r="CY566" s="276">
        <v>6.0667</v>
      </c>
      <c r="CZ566" s="276">
        <v>8.1199999999999994E-2</v>
      </c>
      <c r="DA566" s="276">
        <v>2.7486000000000002</v>
      </c>
      <c r="DB566" s="276">
        <v>11.225899999999999</v>
      </c>
      <c r="DC566" s="276">
        <v>-115.8049</v>
      </c>
      <c r="DD566" s="276">
        <v>-1.0421</v>
      </c>
      <c r="DE566" s="276">
        <v>18.091899999999999</v>
      </c>
      <c r="DF566" s="276">
        <v>4.6041999999999996</v>
      </c>
      <c r="DG566" s="276">
        <v>-1.3015000000000001</v>
      </c>
      <c r="DH566" s="276">
        <v>-30.1449</v>
      </c>
      <c r="DI566" s="276">
        <v>-17.3398</v>
      </c>
      <c r="DJ566" s="276">
        <v>-31.0503</v>
      </c>
      <c r="DK566" s="276">
        <v>13.446899999999999</v>
      </c>
      <c r="DL566" s="276">
        <v>-36.429200000000002</v>
      </c>
      <c r="DM566" s="276">
        <v>-6.8413000000000004</v>
      </c>
      <c r="DN566" s="276">
        <v>-121.10980000000001</v>
      </c>
      <c r="DO566" s="276">
        <v>-1.2764</v>
      </c>
      <c r="DP566" s="276">
        <v>21.794</v>
      </c>
      <c r="DQ566" s="276">
        <v>-27.292300000000001</v>
      </c>
      <c r="DR566" s="276" t="s">
        <v>135</v>
      </c>
      <c r="DS566" s="276">
        <v>4.0246000000000004</v>
      </c>
      <c r="DT566" s="276">
        <v>-37.966000000000001</v>
      </c>
      <c r="DU566" s="276" t="s">
        <v>135</v>
      </c>
      <c r="DV566" s="276">
        <v>-15.426500000000001</v>
      </c>
      <c r="DW566" s="276">
        <v>7.8868</v>
      </c>
      <c r="DX566" s="276" t="s">
        <v>135</v>
      </c>
      <c r="DY566" s="276">
        <v>10.6652</v>
      </c>
      <c r="DZ566" s="276">
        <v>-97.225200000000001</v>
      </c>
      <c r="EA566" s="276">
        <v>-9.4796999999999993</v>
      </c>
      <c r="EB566" s="276">
        <v>-40.409799999999997</v>
      </c>
      <c r="EC566" s="276">
        <v>-98.981300000000005</v>
      </c>
      <c r="ED566" s="276">
        <v>-9.6555</v>
      </c>
      <c r="EE566" s="276">
        <v>-3.4155000000000002</v>
      </c>
      <c r="EF566" s="276">
        <v>-17.256</v>
      </c>
      <c r="EG566" s="276" t="s">
        <v>135</v>
      </c>
      <c r="EH566" s="276" t="s">
        <v>135</v>
      </c>
      <c r="EI566" s="276" t="s">
        <v>135</v>
      </c>
      <c r="EJ566" s="276" t="s">
        <v>135</v>
      </c>
      <c r="EK566" s="276">
        <v>-1.4398</v>
      </c>
      <c r="EL566" s="276">
        <v>8.7402999999999995</v>
      </c>
      <c r="EM566" s="276">
        <v>8.9428999999999998</v>
      </c>
      <c r="EN566" s="276">
        <v>-3.0387</v>
      </c>
      <c r="EO566" s="276">
        <v>-161.87860000000001</v>
      </c>
      <c r="EP566" s="276" t="s">
        <v>6977</v>
      </c>
      <c r="EQ566" s="276" t="s">
        <v>6977</v>
      </c>
      <c r="ER566" s="276" t="s">
        <v>6977</v>
      </c>
      <c r="ES566" s="276" t="s">
        <v>6977</v>
      </c>
      <c r="ET566" s="276" t="s">
        <v>6977</v>
      </c>
      <c r="EU566" s="276" t="s">
        <v>6977</v>
      </c>
      <c r="EV566" s="276" t="s">
        <v>6977</v>
      </c>
      <c r="EW566" s="276" t="s">
        <v>6977</v>
      </c>
      <c r="EX566" s="276" t="s">
        <v>6977</v>
      </c>
      <c r="EY566" s="276" t="s">
        <v>6977</v>
      </c>
      <c r="EZ566" s="276" t="s">
        <v>6977</v>
      </c>
      <c r="FA566" s="276" t="s">
        <v>6977</v>
      </c>
      <c r="FB566" s="276" t="s">
        <v>6977</v>
      </c>
      <c r="FC566" s="276" t="s">
        <v>6977</v>
      </c>
      <c r="FD566" s="276" t="s">
        <v>6977</v>
      </c>
      <c r="FE566" s="276" t="s">
        <v>6977</v>
      </c>
      <c r="FF566" s="276" t="s">
        <v>6977</v>
      </c>
      <c r="FG566" s="276" t="s">
        <v>6977</v>
      </c>
      <c r="FH566" s="276" t="s">
        <v>6977</v>
      </c>
      <c r="FI566" s="276" t="s">
        <v>6977</v>
      </c>
      <c r="FJ566" s="276" t="s">
        <v>6977</v>
      </c>
      <c r="FK566" s="276" t="s">
        <v>6977</v>
      </c>
      <c r="FL566" s="276" t="s">
        <v>6977</v>
      </c>
      <c r="FM566" s="276" t="s">
        <v>6977</v>
      </c>
      <c r="FN566" s="276" t="s">
        <v>6977</v>
      </c>
      <c r="FO566" s="276" t="s">
        <v>6977</v>
      </c>
      <c r="FP566" s="276" t="s">
        <v>6977</v>
      </c>
      <c r="FQ566" s="276" t="s">
        <v>6977</v>
      </c>
      <c r="FR566" s="276" t="s">
        <v>6977</v>
      </c>
      <c r="FS566" s="276" t="s">
        <v>6977</v>
      </c>
      <c r="FT566" s="276" t="s">
        <v>6977</v>
      </c>
      <c r="FU566" s="276" t="s">
        <v>6977</v>
      </c>
      <c r="FV566" s="276" t="s">
        <v>6977</v>
      </c>
      <c r="FW566" s="276" t="s">
        <v>6977</v>
      </c>
      <c r="FX566" s="276" t="s">
        <v>6977</v>
      </c>
      <c r="FY566" s="276" t="s">
        <v>6977</v>
      </c>
      <c r="FZ566" s="276" t="s">
        <v>6977</v>
      </c>
      <c r="GA566" s="276" t="s">
        <v>6977</v>
      </c>
      <c r="GB566" s="276" t="s">
        <v>6977</v>
      </c>
      <c r="GC566" s="276" t="s">
        <v>6977</v>
      </c>
      <c r="GD566" s="276" t="s">
        <v>6977</v>
      </c>
      <c r="GE566" s="276" t="s">
        <v>6977</v>
      </c>
      <c r="GF566" s="276" t="s">
        <v>6977</v>
      </c>
      <c r="GG566" s="276" t="s">
        <v>6977</v>
      </c>
      <c r="GH566" s="276" t="s">
        <v>6977</v>
      </c>
      <c r="GI566" s="276" t="s">
        <v>6977</v>
      </c>
      <c r="GJ566" s="276" t="s">
        <v>6977</v>
      </c>
      <c r="GK566" s="276" t="s">
        <v>6977</v>
      </c>
      <c r="GL566" s="276" t="s">
        <v>6977</v>
      </c>
      <c r="GM566" s="276" t="s">
        <v>6977</v>
      </c>
      <c r="GN566" s="276" t="s">
        <v>6977</v>
      </c>
      <c r="GO566" s="276" t="s">
        <v>6977</v>
      </c>
      <c r="GP566" s="276" t="s">
        <v>6977</v>
      </c>
      <c r="GQ566" s="276" t="s">
        <v>6977</v>
      </c>
      <c r="GR566" s="276" t="s">
        <v>6977</v>
      </c>
      <c r="GS566" s="276" t="s">
        <v>6977</v>
      </c>
      <c r="GT566" s="276" t="s">
        <v>6977</v>
      </c>
      <c r="GU566" s="276" t="s">
        <v>6977</v>
      </c>
      <c r="GV566" s="276" t="s">
        <v>6977</v>
      </c>
      <c r="GW566" s="276" t="s">
        <v>6977</v>
      </c>
      <c r="GX566" s="276" t="s">
        <v>6977</v>
      </c>
      <c r="GY566" s="276" t="s">
        <v>6977</v>
      </c>
      <c r="GZ566" s="276" t="s">
        <v>6977</v>
      </c>
      <c r="HA566" s="276" t="s">
        <v>6977</v>
      </c>
      <c r="HB566" s="276" t="s">
        <v>6977</v>
      </c>
      <c r="HC566" s="276" t="s">
        <v>6977</v>
      </c>
      <c r="HD566" s="276" t="s">
        <v>6977</v>
      </c>
      <c r="HE566" s="276" t="s">
        <v>6977</v>
      </c>
      <c r="HF566" s="276" t="s">
        <v>6977</v>
      </c>
      <c r="HG566" s="276" t="s">
        <v>6977</v>
      </c>
      <c r="HH566" s="276" t="s">
        <v>6977</v>
      </c>
      <c r="HI566" s="276" t="s">
        <v>6977</v>
      </c>
      <c r="HJ566" s="276" t="s">
        <v>6977</v>
      </c>
      <c r="HK566" s="276" t="s">
        <v>6977</v>
      </c>
      <c r="HL566" s="276" t="s">
        <v>6977</v>
      </c>
      <c r="HM566" s="276" t="s">
        <v>6977</v>
      </c>
      <c r="HN566" s="276" t="s">
        <v>6977</v>
      </c>
      <c r="HO566" s="276" t="s">
        <v>6977</v>
      </c>
      <c r="HP566" s="276" t="s">
        <v>6977</v>
      </c>
      <c r="HQ566" s="276" t="s">
        <v>6977</v>
      </c>
    </row>
    <row r="567" spans="3:225">
      <c r="C567" s="229"/>
      <c r="E567" s="229" t="s">
        <v>7212</v>
      </c>
      <c r="F567" s="235" t="s">
        <v>7333</v>
      </c>
      <c r="G567" s="260" t="s">
        <v>7206</v>
      </c>
      <c r="H567" s="261" t="s">
        <v>7213</v>
      </c>
      <c r="I567" s="276">
        <v>-3.4300999999999999</v>
      </c>
      <c r="J567" s="276">
        <v>14.4192</v>
      </c>
      <c r="K567" s="276">
        <v>-24.212399999999999</v>
      </c>
      <c r="L567" s="276" t="s">
        <v>135</v>
      </c>
      <c r="M567" s="276" t="s">
        <v>135</v>
      </c>
      <c r="N567" s="276">
        <v>0.74009999999999998</v>
      </c>
      <c r="O567" s="276">
        <v>10.005100000000001</v>
      </c>
      <c r="P567" s="276">
        <v>57.255299999999998</v>
      </c>
      <c r="Q567" s="276">
        <v>-226.22739999999999</v>
      </c>
      <c r="R567" s="276">
        <v>3.0609999999999999</v>
      </c>
      <c r="S567" s="276">
        <v>9.0311000000000003</v>
      </c>
      <c r="T567" s="276">
        <v>-37.676900000000003</v>
      </c>
      <c r="U567" s="276">
        <v>-2.4037999999999999</v>
      </c>
      <c r="V567" s="276" t="s">
        <v>135</v>
      </c>
      <c r="W567" s="276">
        <v>-1.9765000000000001</v>
      </c>
      <c r="X567" s="276">
        <v>-7.1269</v>
      </c>
      <c r="Y567" s="276">
        <v>2.9976000000000003</v>
      </c>
      <c r="Z567" s="276" t="s">
        <v>135</v>
      </c>
      <c r="AA567" s="276">
        <v>11.7188</v>
      </c>
      <c r="AB567" s="276" t="s">
        <v>135</v>
      </c>
      <c r="AC567" s="276">
        <v>-2.2235999999999998</v>
      </c>
      <c r="AD567" s="276" t="s">
        <v>135</v>
      </c>
      <c r="AE567" s="276">
        <v>4.6777999999999995</v>
      </c>
      <c r="AF567" s="276">
        <v>5.0629</v>
      </c>
      <c r="AG567" s="276" t="s">
        <v>135</v>
      </c>
      <c r="AH567" s="276" t="s">
        <v>135</v>
      </c>
      <c r="AI567" s="276">
        <v>-1055.3914</v>
      </c>
      <c r="AJ567" s="276">
        <v>7.1740000000000004</v>
      </c>
      <c r="AK567" s="276" t="s">
        <v>135</v>
      </c>
      <c r="AL567" s="276">
        <v>0.2485</v>
      </c>
      <c r="AM567" s="276">
        <v>-1.2273000000000001</v>
      </c>
      <c r="AN567" s="276">
        <v>23.2441</v>
      </c>
      <c r="AO567" s="276">
        <v>7.6764000000000001</v>
      </c>
      <c r="AP567" s="276" t="s">
        <v>135</v>
      </c>
      <c r="AQ567" s="276" t="s">
        <v>135</v>
      </c>
      <c r="AR567" s="276">
        <v>26.787800000000001</v>
      </c>
      <c r="AS567" s="276" t="s">
        <v>135</v>
      </c>
      <c r="AT567" s="276">
        <v>3.6642999999999999</v>
      </c>
      <c r="AU567" s="276">
        <v>-10.8712</v>
      </c>
      <c r="AV567" s="276" t="s">
        <v>135</v>
      </c>
      <c r="AW567" s="276">
        <v>-81.122900000000001</v>
      </c>
      <c r="AX567" s="276" t="s">
        <v>135</v>
      </c>
      <c r="AY567" s="276">
        <v>4.1619000000000002</v>
      </c>
      <c r="AZ567" s="276">
        <v>-9.3874999999999993</v>
      </c>
      <c r="BA567" s="276">
        <v>-2827.7667000000001</v>
      </c>
      <c r="BB567" s="276" t="s">
        <v>135</v>
      </c>
      <c r="BC567" s="276" t="s">
        <v>135</v>
      </c>
      <c r="BD567" s="276" t="s">
        <v>135</v>
      </c>
      <c r="BE567" s="276">
        <v>3.5643000000000002</v>
      </c>
      <c r="BF567" s="276" t="s">
        <v>135</v>
      </c>
      <c r="BG567" s="276">
        <v>3.1997</v>
      </c>
      <c r="BH567" s="276" t="s">
        <v>135</v>
      </c>
      <c r="BI567" s="276" t="s">
        <v>135</v>
      </c>
      <c r="BJ567" s="276">
        <v>-464.81220000000002</v>
      </c>
      <c r="BK567" s="276">
        <v>-15.4514</v>
      </c>
      <c r="BL567" s="276">
        <v>-33.603900000000003</v>
      </c>
      <c r="BM567" s="276">
        <v>4.7518000000000002</v>
      </c>
      <c r="BN567" s="276">
        <v>1.5949</v>
      </c>
      <c r="BO567" s="276">
        <v>4.4626000000000001</v>
      </c>
      <c r="BP567" s="276">
        <v>17.819500000000001</v>
      </c>
      <c r="BQ567" s="276">
        <v>-11.0825</v>
      </c>
      <c r="BR567" s="276">
        <v>16.116499999999998</v>
      </c>
      <c r="BS567" s="276">
        <v>-11.482200000000001</v>
      </c>
      <c r="BT567" s="276">
        <v>-118.4162</v>
      </c>
      <c r="BU567" s="276">
        <v>4.8007999999999997</v>
      </c>
      <c r="BV567" s="276">
        <v>11.433</v>
      </c>
      <c r="BW567" s="276">
        <v>0.2261</v>
      </c>
      <c r="BX567" s="276" t="s">
        <v>135</v>
      </c>
      <c r="BY567" s="276" t="s">
        <v>135</v>
      </c>
      <c r="BZ567" s="276" t="s">
        <v>135</v>
      </c>
      <c r="CA567" s="276" t="s">
        <v>135</v>
      </c>
      <c r="CB567" s="276" t="s">
        <v>135</v>
      </c>
      <c r="CC567" s="276" t="s">
        <v>135</v>
      </c>
      <c r="CD567" s="276">
        <v>-7.8966000000000003</v>
      </c>
      <c r="CE567" s="276">
        <v>-36211.195299999999</v>
      </c>
      <c r="CF567" s="276" t="s">
        <v>135</v>
      </c>
      <c r="CG567" s="276">
        <v>3.1120000000000001</v>
      </c>
      <c r="CH567" s="276">
        <v>0.87009999999999998</v>
      </c>
      <c r="CI567" s="276">
        <v>-34.988</v>
      </c>
      <c r="CJ567" s="276">
        <v>-31.4907</v>
      </c>
      <c r="CK567" s="276" t="s">
        <v>135</v>
      </c>
      <c r="CL567" s="276">
        <v>-44.077399999999997</v>
      </c>
      <c r="CM567" s="276">
        <v>-101.7188</v>
      </c>
      <c r="CN567" s="276">
        <v>-220.19370000000001</v>
      </c>
      <c r="CO567" s="276">
        <v>0.11550000000000001</v>
      </c>
      <c r="CP567" s="276">
        <v>-46.5822</v>
      </c>
      <c r="CQ567" s="276" t="s">
        <v>135</v>
      </c>
      <c r="CR567" s="276" t="s">
        <v>135</v>
      </c>
      <c r="CS567" s="276">
        <v>13.716799999999999</v>
      </c>
      <c r="CT567" s="276">
        <v>3.9239999999999999</v>
      </c>
      <c r="CU567" s="276" t="s">
        <v>135</v>
      </c>
      <c r="CV567" s="276" t="s">
        <v>135</v>
      </c>
      <c r="CW567" s="276">
        <v>6.4386000000000001</v>
      </c>
      <c r="CX567" s="276">
        <v>4.0369999999999999</v>
      </c>
      <c r="CY567" s="276">
        <v>6.3318000000000003</v>
      </c>
      <c r="CZ567" s="276" t="s">
        <v>135</v>
      </c>
      <c r="DA567" s="276">
        <v>3.4531000000000001</v>
      </c>
      <c r="DB567" s="276">
        <v>8.6336999999999993</v>
      </c>
      <c r="DC567" s="276" t="s">
        <v>135</v>
      </c>
      <c r="DD567" s="276">
        <v>-1.1197999999999999</v>
      </c>
      <c r="DE567" s="276">
        <v>17.970800000000001</v>
      </c>
      <c r="DF567" s="276">
        <v>5.8974000000000002</v>
      </c>
      <c r="DG567" s="276">
        <v>3.0676000000000001</v>
      </c>
      <c r="DH567" s="276">
        <v>-36.275799999999997</v>
      </c>
      <c r="DI567" s="276" t="s">
        <v>135</v>
      </c>
      <c r="DJ567" s="276" t="s">
        <v>135</v>
      </c>
      <c r="DK567" s="276" t="s">
        <v>135</v>
      </c>
      <c r="DL567" s="276" t="s">
        <v>135</v>
      </c>
      <c r="DM567" s="276">
        <v>-19.794</v>
      </c>
      <c r="DN567" s="276" t="s">
        <v>135</v>
      </c>
      <c r="DO567" s="276" t="s">
        <v>135</v>
      </c>
      <c r="DP567" s="276">
        <v>27.298999999999999</v>
      </c>
      <c r="DQ567" s="276" t="s">
        <v>135</v>
      </c>
      <c r="DR567" s="276" t="s">
        <v>135</v>
      </c>
      <c r="DS567" s="276" t="s">
        <v>135</v>
      </c>
      <c r="DT567" s="276" t="s">
        <v>135</v>
      </c>
      <c r="DU567" s="276" t="s">
        <v>135</v>
      </c>
      <c r="DV567" s="276" t="s">
        <v>135</v>
      </c>
      <c r="DW567" s="276">
        <v>9.5378000000000007</v>
      </c>
      <c r="DX567" s="276" t="s">
        <v>135</v>
      </c>
      <c r="DY567" s="276">
        <v>3.6551999999999998</v>
      </c>
      <c r="DZ567" s="276">
        <v>-66.439499999999995</v>
      </c>
      <c r="EA567" s="276" t="s">
        <v>135</v>
      </c>
      <c r="EB567" s="276" t="s">
        <v>135</v>
      </c>
      <c r="EC567" s="276" t="s">
        <v>135</v>
      </c>
      <c r="ED567" s="276">
        <v>-0.55549999999999999</v>
      </c>
      <c r="EE567" s="276" t="s">
        <v>135</v>
      </c>
      <c r="EF567" s="276" t="s">
        <v>135</v>
      </c>
      <c r="EG567" s="276" t="s">
        <v>135</v>
      </c>
      <c r="EH567" s="276" t="s">
        <v>135</v>
      </c>
      <c r="EI567" s="276" t="s">
        <v>135</v>
      </c>
      <c r="EJ567" s="276" t="s">
        <v>135</v>
      </c>
      <c r="EK567" s="276">
        <v>3.8347000000000002</v>
      </c>
      <c r="EL567" s="276">
        <v>6.8276000000000003</v>
      </c>
      <c r="EM567" s="276" t="s">
        <v>135</v>
      </c>
      <c r="EN567" s="276">
        <v>-3.2603</v>
      </c>
      <c r="EO567" s="276">
        <v>-6740.3207000000002</v>
      </c>
      <c r="EP567" s="276" t="s">
        <v>6977</v>
      </c>
      <c r="EQ567" s="276" t="s">
        <v>6977</v>
      </c>
      <c r="ER567" s="276" t="s">
        <v>6977</v>
      </c>
      <c r="ES567" s="276" t="s">
        <v>6977</v>
      </c>
      <c r="ET567" s="276" t="s">
        <v>6977</v>
      </c>
      <c r="EU567" s="276" t="s">
        <v>6977</v>
      </c>
      <c r="EV567" s="276" t="s">
        <v>6977</v>
      </c>
      <c r="EW567" s="276" t="s">
        <v>6977</v>
      </c>
      <c r="EX567" s="276" t="s">
        <v>6977</v>
      </c>
      <c r="EY567" s="276" t="s">
        <v>6977</v>
      </c>
      <c r="EZ567" s="276" t="s">
        <v>6977</v>
      </c>
      <c r="FA567" s="276" t="s">
        <v>6977</v>
      </c>
      <c r="FB567" s="276" t="s">
        <v>6977</v>
      </c>
      <c r="FC567" s="276" t="s">
        <v>6977</v>
      </c>
      <c r="FD567" s="276" t="s">
        <v>6977</v>
      </c>
      <c r="FE567" s="276" t="s">
        <v>6977</v>
      </c>
      <c r="FF567" s="276" t="s">
        <v>6977</v>
      </c>
      <c r="FG567" s="276" t="s">
        <v>6977</v>
      </c>
      <c r="FH567" s="276" t="s">
        <v>6977</v>
      </c>
      <c r="FI567" s="276" t="s">
        <v>6977</v>
      </c>
      <c r="FJ567" s="276" t="s">
        <v>6977</v>
      </c>
      <c r="FK567" s="276" t="s">
        <v>6977</v>
      </c>
      <c r="FL567" s="276" t="s">
        <v>6977</v>
      </c>
      <c r="FM567" s="276" t="s">
        <v>6977</v>
      </c>
      <c r="FN567" s="276" t="s">
        <v>6977</v>
      </c>
      <c r="FO567" s="276" t="s">
        <v>6977</v>
      </c>
      <c r="FP567" s="276" t="s">
        <v>6977</v>
      </c>
      <c r="FQ567" s="276" t="s">
        <v>6977</v>
      </c>
      <c r="FR567" s="276" t="s">
        <v>6977</v>
      </c>
      <c r="FS567" s="276" t="s">
        <v>6977</v>
      </c>
      <c r="FT567" s="276" t="s">
        <v>6977</v>
      </c>
      <c r="FU567" s="276" t="s">
        <v>6977</v>
      </c>
      <c r="FV567" s="276" t="s">
        <v>6977</v>
      </c>
      <c r="FW567" s="276" t="s">
        <v>6977</v>
      </c>
      <c r="FX567" s="276" t="s">
        <v>6977</v>
      </c>
      <c r="FY567" s="276" t="s">
        <v>6977</v>
      </c>
      <c r="FZ567" s="276" t="s">
        <v>6977</v>
      </c>
      <c r="GA567" s="276" t="s">
        <v>6977</v>
      </c>
      <c r="GB567" s="276" t="s">
        <v>6977</v>
      </c>
      <c r="GC567" s="276" t="s">
        <v>6977</v>
      </c>
      <c r="GD567" s="276" t="s">
        <v>6977</v>
      </c>
      <c r="GE567" s="276" t="s">
        <v>6977</v>
      </c>
      <c r="GF567" s="276" t="s">
        <v>6977</v>
      </c>
      <c r="GG567" s="276" t="s">
        <v>6977</v>
      </c>
      <c r="GH567" s="276" t="s">
        <v>6977</v>
      </c>
      <c r="GI567" s="276" t="s">
        <v>6977</v>
      </c>
      <c r="GJ567" s="276" t="s">
        <v>6977</v>
      </c>
      <c r="GK567" s="276" t="s">
        <v>6977</v>
      </c>
      <c r="GL567" s="276" t="s">
        <v>6977</v>
      </c>
      <c r="GM567" s="276" t="s">
        <v>6977</v>
      </c>
      <c r="GN567" s="276" t="s">
        <v>6977</v>
      </c>
      <c r="GO567" s="276" t="s">
        <v>6977</v>
      </c>
      <c r="GP567" s="276" t="s">
        <v>6977</v>
      </c>
      <c r="GQ567" s="276" t="s">
        <v>6977</v>
      </c>
      <c r="GR567" s="276" t="s">
        <v>6977</v>
      </c>
      <c r="GS567" s="276" t="s">
        <v>6977</v>
      </c>
      <c r="GT567" s="276" t="s">
        <v>6977</v>
      </c>
      <c r="GU567" s="276" t="s">
        <v>6977</v>
      </c>
      <c r="GV567" s="276" t="s">
        <v>6977</v>
      </c>
      <c r="GW567" s="276" t="s">
        <v>6977</v>
      </c>
      <c r="GX567" s="276" t="s">
        <v>6977</v>
      </c>
      <c r="GY567" s="276" t="s">
        <v>6977</v>
      </c>
      <c r="GZ567" s="276" t="s">
        <v>6977</v>
      </c>
      <c r="HA567" s="276" t="s">
        <v>6977</v>
      </c>
      <c r="HB567" s="276" t="s">
        <v>6977</v>
      </c>
      <c r="HC567" s="276" t="s">
        <v>6977</v>
      </c>
      <c r="HD567" s="276" t="s">
        <v>6977</v>
      </c>
      <c r="HE567" s="276" t="s">
        <v>6977</v>
      </c>
      <c r="HF567" s="276" t="s">
        <v>6977</v>
      </c>
      <c r="HG567" s="276" t="s">
        <v>6977</v>
      </c>
      <c r="HH567" s="276" t="s">
        <v>6977</v>
      </c>
      <c r="HI567" s="276" t="s">
        <v>6977</v>
      </c>
      <c r="HJ567" s="276" t="s">
        <v>6977</v>
      </c>
      <c r="HK567" s="276" t="s">
        <v>6977</v>
      </c>
      <c r="HL567" s="276" t="s">
        <v>6977</v>
      </c>
      <c r="HM567" s="276" t="s">
        <v>6977</v>
      </c>
      <c r="HN567" s="276" t="s">
        <v>6977</v>
      </c>
      <c r="HO567" s="276" t="s">
        <v>6977</v>
      </c>
      <c r="HP567" s="276" t="s">
        <v>6977</v>
      </c>
      <c r="HQ567" s="276" t="s">
        <v>6977</v>
      </c>
    </row>
    <row r="568" spans="3:225">
      <c r="C568" s="229"/>
      <c r="E568" s="229" t="s">
        <v>7214</v>
      </c>
      <c r="F568" s="235" t="s">
        <v>7333</v>
      </c>
      <c r="G568" s="260" t="s">
        <v>7206</v>
      </c>
      <c r="H568" s="261" t="s">
        <v>7213</v>
      </c>
      <c r="I568" s="276">
        <v>-4.5564999999999998</v>
      </c>
      <c r="J568" s="276">
        <v>14.7377</v>
      </c>
      <c r="K568" s="276">
        <v>-24.4038</v>
      </c>
      <c r="L568" s="276" t="s">
        <v>135</v>
      </c>
      <c r="M568" s="276" t="s">
        <v>135</v>
      </c>
      <c r="N568" s="276">
        <v>5.6063999999999998</v>
      </c>
      <c r="O568" s="276">
        <v>29.752600000000001</v>
      </c>
      <c r="P568" s="276">
        <v>9.4065999999999992</v>
      </c>
      <c r="Q568" s="276">
        <v>-192.8389</v>
      </c>
      <c r="R568" s="276">
        <v>0.81200000000000006</v>
      </c>
      <c r="S568" s="276">
        <v>8.7054000000000009</v>
      </c>
      <c r="T568" s="276">
        <v>-48.6648</v>
      </c>
      <c r="U568" s="276">
        <v>-6.4356</v>
      </c>
      <c r="V568" s="276" t="s">
        <v>135</v>
      </c>
      <c r="W568" s="276">
        <v>2.6246</v>
      </c>
      <c r="X568" s="276">
        <v>-4.0835999999999997</v>
      </c>
      <c r="Y568" s="276">
        <v>2.8578000000000001</v>
      </c>
      <c r="Z568" s="276" t="s">
        <v>135</v>
      </c>
      <c r="AA568" s="276">
        <v>12.441800000000001</v>
      </c>
      <c r="AB568" s="276" t="s">
        <v>135</v>
      </c>
      <c r="AC568" s="276">
        <v>2.1808999999999998</v>
      </c>
      <c r="AD568" s="276" t="s">
        <v>135</v>
      </c>
      <c r="AE568" s="276">
        <v>6.7961</v>
      </c>
      <c r="AF568" s="276">
        <v>6.1776999999999997</v>
      </c>
      <c r="AG568" s="276" t="s">
        <v>135</v>
      </c>
      <c r="AH568" s="276" t="s">
        <v>135</v>
      </c>
      <c r="AI568" s="276">
        <v>-886.74509999999998</v>
      </c>
      <c r="AJ568" s="276">
        <v>7.4917999999999996</v>
      </c>
      <c r="AK568" s="276">
        <v>-18.436900000000001</v>
      </c>
      <c r="AL568" s="276">
        <v>0.2384</v>
      </c>
      <c r="AM568" s="276">
        <v>-5.1212</v>
      </c>
      <c r="AN568" s="276">
        <v>17.426500000000001</v>
      </c>
      <c r="AO568" s="276">
        <v>7.5242000000000004</v>
      </c>
      <c r="AP568" s="276" t="s">
        <v>135</v>
      </c>
      <c r="AQ568" s="276" t="s">
        <v>135</v>
      </c>
      <c r="AR568" s="276">
        <v>24.1435</v>
      </c>
      <c r="AS568" s="276" t="s">
        <v>135</v>
      </c>
      <c r="AT568" s="276">
        <v>3.653</v>
      </c>
      <c r="AU568" s="276">
        <v>-9.7737999999999996</v>
      </c>
      <c r="AV568" s="276" t="s">
        <v>135</v>
      </c>
      <c r="AW568" s="276">
        <v>-85.755799999999994</v>
      </c>
      <c r="AX568" s="276" t="s">
        <v>135</v>
      </c>
      <c r="AY568" s="276">
        <v>2.6806999999999999</v>
      </c>
      <c r="AZ568" s="276">
        <v>-8.8629999999999995</v>
      </c>
      <c r="BA568" s="276">
        <v>-2839.6837999999998</v>
      </c>
      <c r="BB568" s="276" t="s">
        <v>135</v>
      </c>
      <c r="BC568" s="276" t="s">
        <v>135</v>
      </c>
      <c r="BD568" s="276" t="s">
        <v>135</v>
      </c>
      <c r="BE568" s="276">
        <v>6.9328000000000003</v>
      </c>
      <c r="BF568" s="276" t="s">
        <v>135</v>
      </c>
      <c r="BG568" s="276">
        <v>2.6196000000000002</v>
      </c>
      <c r="BH568" s="276" t="s">
        <v>135</v>
      </c>
      <c r="BI568" s="276" t="s">
        <v>135</v>
      </c>
      <c r="BJ568" s="276">
        <v>-561.98929999999996</v>
      </c>
      <c r="BK568" s="276">
        <v>-12.981999999999999</v>
      </c>
      <c r="BL568" s="276">
        <v>-24.308800000000002</v>
      </c>
      <c r="BM568" s="276">
        <v>3.0041000000000002</v>
      </c>
      <c r="BN568" s="276">
        <v>5.5572999999999997</v>
      </c>
      <c r="BO568" s="276">
        <v>2.2122999999999999</v>
      </c>
      <c r="BP568" s="276">
        <v>8.9012999999999991</v>
      </c>
      <c r="BQ568" s="276">
        <v>-17.2</v>
      </c>
      <c r="BR568" s="276">
        <v>17.266400000000001</v>
      </c>
      <c r="BS568" s="276">
        <v>-12.586500000000001</v>
      </c>
      <c r="BT568" s="276">
        <v>-70.0929</v>
      </c>
      <c r="BU568" s="276">
        <v>7.3871000000000002</v>
      </c>
      <c r="BV568" s="276">
        <v>10.7926</v>
      </c>
      <c r="BW568" s="276">
        <v>7.8757999999999999</v>
      </c>
      <c r="BX568" s="276" t="s">
        <v>135</v>
      </c>
      <c r="BY568" s="276" t="s">
        <v>135</v>
      </c>
      <c r="BZ568" s="276" t="s">
        <v>135</v>
      </c>
      <c r="CA568" s="276" t="s">
        <v>135</v>
      </c>
      <c r="CB568" s="276" t="s">
        <v>135</v>
      </c>
      <c r="CC568" s="276" t="s">
        <v>135</v>
      </c>
      <c r="CD568" s="276">
        <v>-11.8649</v>
      </c>
      <c r="CE568" s="276" t="s">
        <v>135</v>
      </c>
      <c r="CF568" s="276" t="s">
        <v>135</v>
      </c>
      <c r="CG568" s="276">
        <v>-8.7123000000000008</v>
      </c>
      <c r="CH568" s="276">
        <v>0.94540000000000002</v>
      </c>
      <c r="CI568" s="276">
        <v>17.149000000000001</v>
      </c>
      <c r="CJ568" s="276">
        <v>-23.734400000000001</v>
      </c>
      <c r="CK568" s="276" t="s">
        <v>135</v>
      </c>
      <c r="CL568" s="276">
        <v>-42.810899999999997</v>
      </c>
      <c r="CM568" s="276">
        <v>-61.138199999999998</v>
      </c>
      <c r="CN568" s="276">
        <v>-347.97030000000001</v>
      </c>
      <c r="CO568" s="276">
        <v>-2.2176</v>
      </c>
      <c r="CP568" s="276">
        <v>-42.118099999999998</v>
      </c>
      <c r="CQ568" s="276" t="s">
        <v>135</v>
      </c>
      <c r="CR568" s="276" t="s">
        <v>135</v>
      </c>
      <c r="CS568" s="276">
        <v>12.2737</v>
      </c>
      <c r="CT568" s="276">
        <v>4.3468999999999998</v>
      </c>
      <c r="CU568" s="276" t="s">
        <v>135</v>
      </c>
      <c r="CV568" s="276" t="s">
        <v>135</v>
      </c>
      <c r="CW568" s="276">
        <v>5.7518000000000002</v>
      </c>
      <c r="CX568" s="276">
        <v>7.5072000000000001</v>
      </c>
      <c r="CY568" s="276">
        <v>6.2493999999999996</v>
      </c>
      <c r="CZ568" s="276">
        <v>2.3548999999999998</v>
      </c>
      <c r="DA568" s="276">
        <v>3.1341999999999999</v>
      </c>
      <c r="DB568" s="276">
        <v>8.5725999999999996</v>
      </c>
      <c r="DC568" s="276" t="s">
        <v>135</v>
      </c>
      <c r="DD568" s="276">
        <v>0.47549999999999998</v>
      </c>
      <c r="DE568" s="276">
        <v>18.430599999999998</v>
      </c>
      <c r="DF568" s="276">
        <v>3.6334</v>
      </c>
      <c r="DG568" s="276">
        <v>2.2646999999999999</v>
      </c>
      <c r="DH568" s="276">
        <v>-29.4834</v>
      </c>
      <c r="DI568" s="276" t="s">
        <v>135</v>
      </c>
      <c r="DJ568" s="276" t="s">
        <v>135</v>
      </c>
      <c r="DK568" s="276" t="s">
        <v>135</v>
      </c>
      <c r="DL568" s="276" t="s">
        <v>135</v>
      </c>
      <c r="DM568" s="276">
        <v>-17.2026</v>
      </c>
      <c r="DN568" s="276" t="s">
        <v>135</v>
      </c>
      <c r="DO568" s="276">
        <v>-0.61380000000000001</v>
      </c>
      <c r="DP568" s="276">
        <v>19.440899999999999</v>
      </c>
      <c r="DQ568" s="276" t="s">
        <v>135</v>
      </c>
      <c r="DR568" s="276" t="s">
        <v>135</v>
      </c>
      <c r="DS568" s="276">
        <v>9.2418999999999993</v>
      </c>
      <c r="DT568" s="276" t="s">
        <v>135</v>
      </c>
      <c r="DU568" s="276" t="s">
        <v>135</v>
      </c>
      <c r="DV568" s="276" t="s">
        <v>135</v>
      </c>
      <c r="DW568" s="276">
        <v>6.4615</v>
      </c>
      <c r="DX568" s="276">
        <v>-4.7999999999999996E-3</v>
      </c>
      <c r="DY568" s="276">
        <v>7.3777999999999997</v>
      </c>
      <c r="DZ568" s="276">
        <v>-74.1584</v>
      </c>
      <c r="EA568" s="276" t="s">
        <v>135</v>
      </c>
      <c r="EB568" s="276" t="s">
        <v>135</v>
      </c>
      <c r="EC568" s="276" t="s">
        <v>135</v>
      </c>
      <c r="ED568" s="276">
        <v>-2.8553000000000002</v>
      </c>
      <c r="EE568" s="276" t="s">
        <v>135</v>
      </c>
      <c r="EF568" s="276" t="s">
        <v>135</v>
      </c>
      <c r="EG568" s="276" t="s">
        <v>135</v>
      </c>
      <c r="EH568" s="276" t="s">
        <v>135</v>
      </c>
      <c r="EI568" s="276" t="s">
        <v>135</v>
      </c>
      <c r="EJ568" s="276" t="s">
        <v>135</v>
      </c>
      <c r="EK568" s="276">
        <v>4.0606999999999998</v>
      </c>
      <c r="EL568" s="276">
        <v>6.5103999999999997</v>
      </c>
      <c r="EM568" s="276" t="s">
        <v>135</v>
      </c>
      <c r="EN568" s="276">
        <v>-3.3237999999999999</v>
      </c>
      <c r="EO568" s="276">
        <v>-445.25049999999999</v>
      </c>
      <c r="EP568" s="276" t="s">
        <v>6977</v>
      </c>
      <c r="EQ568" s="276" t="s">
        <v>6977</v>
      </c>
      <c r="ER568" s="276" t="s">
        <v>6977</v>
      </c>
      <c r="ES568" s="276" t="s">
        <v>6977</v>
      </c>
      <c r="ET568" s="276" t="s">
        <v>6977</v>
      </c>
      <c r="EU568" s="276" t="s">
        <v>6977</v>
      </c>
      <c r="EV568" s="276" t="s">
        <v>6977</v>
      </c>
      <c r="EW568" s="276" t="s">
        <v>6977</v>
      </c>
      <c r="EX568" s="276" t="s">
        <v>6977</v>
      </c>
      <c r="EY568" s="276" t="s">
        <v>6977</v>
      </c>
      <c r="EZ568" s="276" t="s">
        <v>6977</v>
      </c>
      <c r="FA568" s="276" t="s">
        <v>6977</v>
      </c>
      <c r="FB568" s="276" t="s">
        <v>6977</v>
      </c>
      <c r="FC568" s="276" t="s">
        <v>6977</v>
      </c>
      <c r="FD568" s="276" t="s">
        <v>6977</v>
      </c>
      <c r="FE568" s="276" t="s">
        <v>6977</v>
      </c>
      <c r="FF568" s="276" t="s">
        <v>6977</v>
      </c>
      <c r="FG568" s="276" t="s">
        <v>6977</v>
      </c>
      <c r="FH568" s="276" t="s">
        <v>6977</v>
      </c>
      <c r="FI568" s="276" t="s">
        <v>6977</v>
      </c>
      <c r="FJ568" s="276" t="s">
        <v>6977</v>
      </c>
      <c r="FK568" s="276" t="s">
        <v>6977</v>
      </c>
      <c r="FL568" s="276" t="s">
        <v>6977</v>
      </c>
      <c r="FM568" s="276" t="s">
        <v>6977</v>
      </c>
      <c r="FN568" s="276" t="s">
        <v>6977</v>
      </c>
      <c r="FO568" s="276" t="s">
        <v>6977</v>
      </c>
      <c r="FP568" s="276" t="s">
        <v>6977</v>
      </c>
      <c r="FQ568" s="276" t="s">
        <v>6977</v>
      </c>
      <c r="FR568" s="276" t="s">
        <v>6977</v>
      </c>
      <c r="FS568" s="276" t="s">
        <v>6977</v>
      </c>
      <c r="FT568" s="276" t="s">
        <v>6977</v>
      </c>
      <c r="FU568" s="276" t="s">
        <v>6977</v>
      </c>
      <c r="FV568" s="276" t="s">
        <v>6977</v>
      </c>
      <c r="FW568" s="276" t="s">
        <v>6977</v>
      </c>
      <c r="FX568" s="276" t="s">
        <v>6977</v>
      </c>
      <c r="FY568" s="276" t="s">
        <v>6977</v>
      </c>
      <c r="FZ568" s="276" t="s">
        <v>6977</v>
      </c>
      <c r="GA568" s="276" t="s">
        <v>6977</v>
      </c>
      <c r="GB568" s="276" t="s">
        <v>6977</v>
      </c>
      <c r="GC568" s="276" t="s">
        <v>6977</v>
      </c>
      <c r="GD568" s="276" t="s">
        <v>6977</v>
      </c>
      <c r="GE568" s="276" t="s">
        <v>6977</v>
      </c>
      <c r="GF568" s="276" t="s">
        <v>6977</v>
      </c>
      <c r="GG568" s="276" t="s">
        <v>6977</v>
      </c>
      <c r="GH568" s="276" t="s">
        <v>6977</v>
      </c>
      <c r="GI568" s="276" t="s">
        <v>6977</v>
      </c>
      <c r="GJ568" s="276" t="s">
        <v>6977</v>
      </c>
      <c r="GK568" s="276" t="s">
        <v>6977</v>
      </c>
      <c r="GL568" s="276" t="s">
        <v>6977</v>
      </c>
      <c r="GM568" s="276" t="s">
        <v>6977</v>
      </c>
      <c r="GN568" s="276" t="s">
        <v>6977</v>
      </c>
      <c r="GO568" s="276" t="s">
        <v>6977</v>
      </c>
      <c r="GP568" s="276" t="s">
        <v>6977</v>
      </c>
      <c r="GQ568" s="276" t="s">
        <v>6977</v>
      </c>
      <c r="GR568" s="276" t="s">
        <v>6977</v>
      </c>
      <c r="GS568" s="276" t="s">
        <v>6977</v>
      </c>
      <c r="GT568" s="276" t="s">
        <v>6977</v>
      </c>
      <c r="GU568" s="276" t="s">
        <v>6977</v>
      </c>
      <c r="GV568" s="276" t="s">
        <v>6977</v>
      </c>
      <c r="GW568" s="276" t="s">
        <v>6977</v>
      </c>
      <c r="GX568" s="276" t="s">
        <v>6977</v>
      </c>
      <c r="GY568" s="276" t="s">
        <v>6977</v>
      </c>
      <c r="GZ568" s="276" t="s">
        <v>6977</v>
      </c>
      <c r="HA568" s="276" t="s">
        <v>6977</v>
      </c>
      <c r="HB568" s="276" t="s">
        <v>6977</v>
      </c>
      <c r="HC568" s="276" t="s">
        <v>6977</v>
      </c>
      <c r="HD568" s="276" t="s">
        <v>6977</v>
      </c>
      <c r="HE568" s="276" t="s">
        <v>6977</v>
      </c>
      <c r="HF568" s="276" t="s">
        <v>6977</v>
      </c>
      <c r="HG568" s="276" t="s">
        <v>6977</v>
      </c>
      <c r="HH568" s="276" t="s">
        <v>6977</v>
      </c>
      <c r="HI568" s="276" t="s">
        <v>6977</v>
      </c>
      <c r="HJ568" s="276" t="s">
        <v>6977</v>
      </c>
      <c r="HK568" s="276" t="s">
        <v>6977</v>
      </c>
      <c r="HL568" s="276" t="s">
        <v>6977</v>
      </c>
      <c r="HM568" s="276" t="s">
        <v>6977</v>
      </c>
      <c r="HN568" s="276" t="s">
        <v>6977</v>
      </c>
      <c r="HO568" s="276" t="s">
        <v>6977</v>
      </c>
      <c r="HP568" s="276" t="s">
        <v>6977</v>
      </c>
      <c r="HQ568" s="276" t="s">
        <v>6977</v>
      </c>
    </row>
    <row r="569" spans="3:225">
      <c r="C569" s="229"/>
      <c r="E569" s="229" t="s">
        <v>7215</v>
      </c>
      <c r="F569" s="235" t="s">
        <v>7333</v>
      </c>
      <c r="G569" s="260" t="s">
        <v>7206</v>
      </c>
      <c r="H569" s="261" t="s">
        <v>7213</v>
      </c>
      <c r="I569" s="276">
        <v>-4.6436999999999999</v>
      </c>
      <c r="J569" s="276">
        <v>15.212</v>
      </c>
      <c r="K569" s="276">
        <v>-28.126999999999999</v>
      </c>
      <c r="L569" s="276" t="s">
        <v>135</v>
      </c>
      <c r="M569" s="276" t="s">
        <v>135</v>
      </c>
      <c r="N569" s="276">
        <v>21.0839</v>
      </c>
      <c r="O569" s="276">
        <v>28.6572</v>
      </c>
      <c r="P569" s="276">
        <v>-39.691699999999997</v>
      </c>
      <c r="Q569" s="276">
        <v>-102.1575</v>
      </c>
      <c r="R569" s="276">
        <v>-1.5811999999999999</v>
      </c>
      <c r="S569" s="276">
        <v>7.2595999999999998</v>
      </c>
      <c r="T569" s="276">
        <v>-33.226199999999999</v>
      </c>
      <c r="U569" s="276">
        <v>-8.6294000000000004</v>
      </c>
      <c r="V569" s="276" t="s">
        <v>135</v>
      </c>
      <c r="W569" s="276">
        <v>2.9967999999999999</v>
      </c>
      <c r="X569" s="276">
        <v>-6.6547000000000001</v>
      </c>
      <c r="Y569" s="276">
        <v>4.7178000000000004</v>
      </c>
      <c r="Z569" s="276" t="s">
        <v>135</v>
      </c>
      <c r="AA569" s="276">
        <v>12.9</v>
      </c>
      <c r="AB569" s="276" t="s">
        <v>135</v>
      </c>
      <c r="AC569" s="276">
        <v>-1.8980000000000001</v>
      </c>
      <c r="AD569" s="276" t="s">
        <v>135</v>
      </c>
      <c r="AE569" s="276">
        <v>9.5030000000000001</v>
      </c>
      <c r="AF569" s="276">
        <v>5.8392999999999997</v>
      </c>
      <c r="AG569" s="276" t="s">
        <v>135</v>
      </c>
      <c r="AH569" s="276" t="s">
        <v>135</v>
      </c>
      <c r="AI569" s="276">
        <v>-1051.4303</v>
      </c>
      <c r="AJ569" s="276">
        <v>7.6828000000000003</v>
      </c>
      <c r="AK569" s="276" t="s">
        <v>135</v>
      </c>
      <c r="AL569" s="276">
        <v>0.67830000000000001</v>
      </c>
      <c r="AM569" s="276">
        <v>-3.1583999999999999</v>
      </c>
      <c r="AN569" s="276">
        <v>17.362300000000001</v>
      </c>
      <c r="AO569" s="276">
        <v>8.9182000000000006</v>
      </c>
      <c r="AP569" s="276" t="s">
        <v>135</v>
      </c>
      <c r="AQ569" s="276" t="s">
        <v>135</v>
      </c>
      <c r="AR569" s="276">
        <v>26.510200000000001</v>
      </c>
      <c r="AS569" s="276" t="s">
        <v>135</v>
      </c>
      <c r="AT569" s="276">
        <v>4.0513000000000003</v>
      </c>
      <c r="AU569" s="276">
        <v>-11.2865</v>
      </c>
      <c r="AV569" s="276" t="s">
        <v>135</v>
      </c>
      <c r="AW569" s="276">
        <v>-94.377499999999998</v>
      </c>
      <c r="AX569" s="276" t="s">
        <v>135</v>
      </c>
      <c r="AY569" s="276">
        <v>5.0301999999999998</v>
      </c>
      <c r="AZ569" s="276">
        <v>-7.8455000000000004</v>
      </c>
      <c r="BA569" s="276">
        <v>-2863.6233000000002</v>
      </c>
      <c r="BB569" s="276" t="s">
        <v>135</v>
      </c>
      <c r="BC569" s="276" t="s">
        <v>135</v>
      </c>
      <c r="BD569" s="276" t="s">
        <v>135</v>
      </c>
      <c r="BE569" s="276">
        <v>12.633599999999999</v>
      </c>
      <c r="BF569" s="276" t="s">
        <v>135</v>
      </c>
      <c r="BG569" s="276">
        <v>2.1048999999999998</v>
      </c>
      <c r="BH569" s="276" t="s">
        <v>135</v>
      </c>
      <c r="BI569" s="276" t="s">
        <v>135</v>
      </c>
      <c r="BJ569" s="276">
        <v>-382.71589999999998</v>
      </c>
      <c r="BK569" s="276">
        <v>-11.256</v>
      </c>
      <c r="BL569" s="276">
        <v>-22.950500000000002</v>
      </c>
      <c r="BM569" s="276">
        <v>0.25259999999999999</v>
      </c>
      <c r="BN569" s="276">
        <v>4.7926000000000002</v>
      </c>
      <c r="BO569" s="276">
        <v>3.9996999999999998</v>
      </c>
      <c r="BP569" s="276">
        <v>7.1055000000000001</v>
      </c>
      <c r="BQ569" s="276">
        <v>-17.911000000000001</v>
      </c>
      <c r="BR569" s="276">
        <v>16.943000000000001</v>
      </c>
      <c r="BS569" s="276">
        <v>-13.180400000000001</v>
      </c>
      <c r="BT569" s="276">
        <v>-60.9422</v>
      </c>
      <c r="BU569" s="276">
        <v>8.2108000000000008</v>
      </c>
      <c r="BV569" s="276">
        <v>10.5626</v>
      </c>
      <c r="BW569" s="276">
        <v>10.2585</v>
      </c>
      <c r="BX569" s="276" t="s">
        <v>135</v>
      </c>
      <c r="BY569" s="276" t="s">
        <v>135</v>
      </c>
      <c r="BZ569" s="276" t="s">
        <v>135</v>
      </c>
      <c r="CA569" s="276" t="s">
        <v>135</v>
      </c>
      <c r="CB569" s="276" t="s">
        <v>135</v>
      </c>
      <c r="CC569" s="276" t="s">
        <v>135</v>
      </c>
      <c r="CD569" s="276">
        <v>-10.3423</v>
      </c>
      <c r="CE569" s="276">
        <v>-110712.9577</v>
      </c>
      <c r="CF569" s="276" t="s">
        <v>135</v>
      </c>
      <c r="CG569" s="276">
        <v>-10.568999999999999</v>
      </c>
      <c r="CH569" s="276">
        <v>1.1120000000000001</v>
      </c>
      <c r="CI569" s="276">
        <v>7.7534999999999998</v>
      </c>
      <c r="CJ569" s="276">
        <v>-3.2067999999999999</v>
      </c>
      <c r="CK569" s="276" t="s">
        <v>135</v>
      </c>
      <c r="CL569" s="276">
        <v>-40.670200000000001</v>
      </c>
      <c r="CM569" s="276">
        <v>-66.859099999999998</v>
      </c>
      <c r="CN569" s="276">
        <v>-605.04660000000001</v>
      </c>
      <c r="CO569" s="276">
        <v>-2.0979999999999999</v>
      </c>
      <c r="CP569" s="276">
        <v>-40.807699999999997</v>
      </c>
      <c r="CQ569" s="276" t="s">
        <v>135</v>
      </c>
      <c r="CR569" s="276" t="s">
        <v>135</v>
      </c>
      <c r="CS569" s="276">
        <v>11.93</v>
      </c>
      <c r="CT569" s="276">
        <v>4.3776999999999999</v>
      </c>
      <c r="CU569" s="276" t="s">
        <v>135</v>
      </c>
      <c r="CV569" s="276" t="s">
        <v>135</v>
      </c>
      <c r="CW569" s="276">
        <v>4.8544</v>
      </c>
      <c r="CX569" s="276">
        <v>4.1627999999999998</v>
      </c>
      <c r="CY569" s="276">
        <v>7.9541000000000004</v>
      </c>
      <c r="CZ569" s="276">
        <v>2.2376</v>
      </c>
      <c r="DA569" s="276">
        <v>3.2948</v>
      </c>
      <c r="DB569" s="276">
        <v>8.4575999999999993</v>
      </c>
      <c r="DC569" s="276" t="s">
        <v>135</v>
      </c>
      <c r="DD569" s="276">
        <v>-6.4100000000000004E-2</v>
      </c>
      <c r="DE569" s="276">
        <v>12.394</v>
      </c>
      <c r="DF569" s="276">
        <v>3.8229000000000002</v>
      </c>
      <c r="DG569" s="276">
        <v>0.71109999999999995</v>
      </c>
      <c r="DH569" s="276">
        <v>-34.148499999999999</v>
      </c>
      <c r="DI569" s="276" t="s">
        <v>135</v>
      </c>
      <c r="DJ569" s="276" t="s">
        <v>135</v>
      </c>
      <c r="DK569" s="276" t="s">
        <v>135</v>
      </c>
      <c r="DL569" s="276" t="s">
        <v>135</v>
      </c>
      <c r="DM569" s="276">
        <v>-13.6846</v>
      </c>
      <c r="DN569" s="276" t="s">
        <v>135</v>
      </c>
      <c r="DO569" s="276">
        <v>-0.65290000000000004</v>
      </c>
      <c r="DP569" s="276">
        <v>20.3569</v>
      </c>
      <c r="DQ569" s="276" t="s">
        <v>135</v>
      </c>
      <c r="DR569" s="276" t="s">
        <v>135</v>
      </c>
      <c r="DS569" s="276">
        <v>5.9206000000000003</v>
      </c>
      <c r="DT569" s="276" t="s">
        <v>135</v>
      </c>
      <c r="DU569" s="276" t="s">
        <v>135</v>
      </c>
      <c r="DV569" s="276" t="s">
        <v>135</v>
      </c>
      <c r="DW569" s="276">
        <v>7.7601000000000004</v>
      </c>
      <c r="DX569" s="276">
        <v>-3.5407999999999999</v>
      </c>
      <c r="DY569" s="276">
        <v>6.6618000000000004</v>
      </c>
      <c r="DZ569" s="276">
        <v>-75.391800000000003</v>
      </c>
      <c r="EA569" s="276" t="s">
        <v>135</v>
      </c>
      <c r="EB569" s="276" t="s">
        <v>135</v>
      </c>
      <c r="EC569" s="276" t="s">
        <v>135</v>
      </c>
      <c r="ED569" s="276">
        <v>-2.7204999999999999</v>
      </c>
      <c r="EE569" s="276" t="s">
        <v>135</v>
      </c>
      <c r="EF569" s="276" t="s">
        <v>135</v>
      </c>
      <c r="EG569" s="276" t="s">
        <v>135</v>
      </c>
      <c r="EH569" s="276" t="s">
        <v>135</v>
      </c>
      <c r="EI569" s="276" t="s">
        <v>135</v>
      </c>
      <c r="EJ569" s="276" t="s">
        <v>135</v>
      </c>
      <c r="EK569" s="276">
        <v>0.26669999999999999</v>
      </c>
      <c r="EL569" s="276">
        <v>6.2995000000000001</v>
      </c>
      <c r="EM569" s="276" t="s">
        <v>135</v>
      </c>
      <c r="EN569" s="276">
        <v>-3.7067000000000001</v>
      </c>
      <c r="EO569" s="276">
        <v>-364.3981</v>
      </c>
      <c r="EP569" s="276" t="s">
        <v>6977</v>
      </c>
      <c r="EQ569" s="276" t="s">
        <v>6977</v>
      </c>
      <c r="ER569" s="276" t="s">
        <v>6977</v>
      </c>
      <c r="ES569" s="276" t="s">
        <v>6977</v>
      </c>
      <c r="ET569" s="276" t="s">
        <v>6977</v>
      </c>
      <c r="EU569" s="276" t="s">
        <v>6977</v>
      </c>
      <c r="EV569" s="276" t="s">
        <v>6977</v>
      </c>
      <c r="EW569" s="276" t="s">
        <v>6977</v>
      </c>
      <c r="EX569" s="276" t="s">
        <v>6977</v>
      </c>
      <c r="EY569" s="276" t="s">
        <v>6977</v>
      </c>
      <c r="EZ569" s="276" t="s">
        <v>6977</v>
      </c>
      <c r="FA569" s="276" t="s">
        <v>6977</v>
      </c>
      <c r="FB569" s="276" t="s">
        <v>6977</v>
      </c>
      <c r="FC569" s="276" t="s">
        <v>6977</v>
      </c>
      <c r="FD569" s="276" t="s">
        <v>6977</v>
      </c>
      <c r="FE569" s="276" t="s">
        <v>6977</v>
      </c>
      <c r="FF569" s="276" t="s">
        <v>6977</v>
      </c>
      <c r="FG569" s="276" t="s">
        <v>6977</v>
      </c>
      <c r="FH569" s="276" t="s">
        <v>6977</v>
      </c>
      <c r="FI569" s="276" t="s">
        <v>6977</v>
      </c>
      <c r="FJ569" s="276" t="s">
        <v>6977</v>
      </c>
      <c r="FK569" s="276" t="s">
        <v>6977</v>
      </c>
      <c r="FL569" s="276" t="s">
        <v>6977</v>
      </c>
      <c r="FM569" s="276" t="s">
        <v>6977</v>
      </c>
      <c r="FN569" s="276" t="s">
        <v>6977</v>
      </c>
      <c r="FO569" s="276" t="s">
        <v>6977</v>
      </c>
      <c r="FP569" s="276" t="s">
        <v>6977</v>
      </c>
      <c r="FQ569" s="276" t="s">
        <v>6977</v>
      </c>
      <c r="FR569" s="276" t="s">
        <v>6977</v>
      </c>
      <c r="FS569" s="276" t="s">
        <v>6977</v>
      </c>
      <c r="FT569" s="276" t="s">
        <v>6977</v>
      </c>
      <c r="FU569" s="276" t="s">
        <v>6977</v>
      </c>
      <c r="FV569" s="276" t="s">
        <v>6977</v>
      </c>
      <c r="FW569" s="276" t="s">
        <v>6977</v>
      </c>
      <c r="FX569" s="276" t="s">
        <v>6977</v>
      </c>
      <c r="FY569" s="276" t="s">
        <v>6977</v>
      </c>
      <c r="FZ569" s="276" t="s">
        <v>6977</v>
      </c>
      <c r="GA569" s="276" t="s">
        <v>6977</v>
      </c>
      <c r="GB569" s="276" t="s">
        <v>6977</v>
      </c>
      <c r="GC569" s="276" t="s">
        <v>6977</v>
      </c>
      <c r="GD569" s="276" t="s">
        <v>6977</v>
      </c>
      <c r="GE569" s="276" t="s">
        <v>6977</v>
      </c>
      <c r="GF569" s="276" t="s">
        <v>6977</v>
      </c>
      <c r="GG569" s="276" t="s">
        <v>6977</v>
      </c>
      <c r="GH569" s="276" t="s">
        <v>6977</v>
      </c>
      <c r="GI569" s="276" t="s">
        <v>6977</v>
      </c>
      <c r="GJ569" s="276" t="s">
        <v>6977</v>
      </c>
      <c r="GK569" s="276" t="s">
        <v>6977</v>
      </c>
      <c r="GL569" s="276" t="s">
        <v>6977</v>
      </c>
      <c r="GM569" s="276" t="s">
        <v>6977</v>
      </c>
      <c r="GN569" s="276" t="s">
        <v>6977</v>
      </c>
      <c r="GO569" s="276" t="s">
        <v>6977</v>
      </c>
      <c r="GP569" s="276" t="s">
        <v>6977</v>
      </c>
      <c r="GQ569" s="276" t="s">
        <v>6977</v>
      </c>
      <c r="GR569" s="276" t="s">
        <v>6977</v>
      </c>
      <c r="GS569" s="276" t="s">
        <v>6977</v>
      </c>
      <c r="GT569" s="276" t="s">
        <v>6977</v>
      </c>
      <c r="GU569" s="276" t="s">
        <v>6977</v>
      </c>
      <c r="GV569" s="276" t="s">
        <v>6977</v>
      </c>
      <c r="GW569" s="276" t="s">
        <v>6977</v>
      </c>
      <c r="GX569" s="276" t="s">
        <v>6977</v>
      </c>
      <c r="GY569" s="276" t="s">
        <v>6977</v>
      </c>
      <c r="GZ569" s="276" t="s">
        <v>6977</v>
      </c>
      <c r="HA569" s="276" t="s">
        <v>6977</v>
      </c>
      <c r="HB569" s="276" t="s">
        <v>6977</v>
      </c>
      <c r="HC569" s="276" t="s">
        <v>6977</v>
      </c>
      <c r="HD569" s="276" t="s">
        <v>6977</v>
      </c>
      <c r="HE569" s="276" t="s">
        <v>6977</v>
      </c>
      <c r="HF569" s="276" t="s">
        <v>6977</v>
      </c>
      <c r="HG569" s="276" t="s">
        <v>6977</v>
      </c>
      <c r="HH569" s="276" t="s">
        <v>6977</v>
      </c>
      <c r="HI569" s="276" t="s">
        <v>6977</v>
      </c>
      <c r="HJ569" s="276" t="s">
        <v>6977</v>
      </c>
      <c r="HK569" s="276" t="s">
        <v>6977</v>
      </c>
      <c r="HL569" s="276" t="s">
        <v>6977</v>
      </c>
      <c r="HM569" s="276" t="s">
        <v>6977</v>
      </c>
      <c r="HN569" s="276" t="s">
        <v>6977</v>
      </c>
      <c r="HO569" s="276" t="s">
        <v>6977</v>
      </c>
      <c r="HP569" s="276" t="s">
        <v>6977</v>
      </c>
      <c r="HQ569" s="276" t="s">
        <v>6977</v>
      </c>
    </row>
    <row r="570" spans="3:225">
      <c r="C570" s="229"/>
      <c r="E570" s="229" t="s">
        <v>7216</v>
      </c>
      <c r="F570" s="235" t="s">
        <v>7333</v>
      </c>
      <c r="G570" s="260" t="s">
        <v>7206</v>
      </c>
      <c r="H570" s="261" t="s">
        <v>7213</v>
      </c>
      <c r="I570" s="276">
        <v>-6.3033000000000001</v>
      </c>
      <c r="J570" s="276">
        <v>14.789199999999999</v>
      </c>
      <c r="K570" s="276">
        <v>-31.577100000000002</v>
      </c>
      <c r="L570" s="276" t="s">
        <v>135</v>
      </c>
      <c r="M570" s="276" t="s">
        <v>135</v>
      </c>
      <c r="N570" s="276">
        <v>4.7462</v>
      </c>
      <c r="O570" s="276">
        <v>6.4387999999999996</v>
      </c>
      <c r="P570" s="276">
        <v>-214.9983</v>
      </c>
      <c r="Q570" s="276">
        <v>-20.006</v>
      </c>
      <c r="R570" s="276">
        <v>-24.472899999999999</v>
      </c>
      <c r="S570" s="276">
        <v>9.1390999999999991</v>
      </c>
      <c r="T570" s="276">
        <v>-28.1678</v>
      </c>
      <c r="U570" s="276">
        <v>-16.3673</v>
      </c>
      <c r="V570" s="276" t="s">
        <v>135</v>
      </c>
      <c r="W570" s="276">
        <v>-2.0495999999999999</v>
      </c>
      <c r="X570" s="276">
        <v>-21.326599999999999</v>
      </c>
      <c r="Y570" s="276">
        <v>6.3245000000000005</v>
      </c>
      <c r="Z570" s="276" t="s">
        <v>135</v>
      </c>
      <c r="AA570" s="276">
        <v>11.6043</v>
      </c>
      <c r="AB570" s="276" t="s">
        <v>135</v>
      </c>
      <c r="AC570" s="276">
        <v>-2.4466999999999999</v>
      </c>
      <c r="AD570" s="276" t="s">
        <v>135</v>
      </c>
      <c r="AE570" s="276">
        <v>10.3543</v>
      </c>
      <c r="AF570" s="276">
        <v>7.1044</v>
      </c>
      <c r="AG570" s="276" t="s">
        <v>135</v>
      </c>
      <c r="AH570" s="276" t="s">
        <v>135</v>
      </c>
      <c r="AI570" s="276">
        <v>-1282.4438</v>
      </c>
      <c r="AJ570" s="276">
        <v>12.681699999999999</v>
      </c>
      <c r="AK570" s="276" t="s">
        <v>135</v>
      </c>
      <c r="AL570" s="276">
        <v>3.9698000000000002</v>
      </c>
      <c r="AM570" s="276">
        <v>-5.8780000000000001</v>
      </c>
      <c r="AN570" s="276">
        <v>16.596599999999999</v>
      </c>
      <c r="AO570" s="276">
        <v>6.4283999999999999</v>
      </c>
      <c r="AP570" s="276" t="s">
        <v>135</v>
      </c>
      <c r="AQ570" s="276" t="s">
        <v>135</v>
      </c>
      <c r="AR570" s="276">
        <v>3.9344999999999999</v>
      </c>
      <c r="AS570" s="276" t="s">
        <v>135</v>
      </c>
      <c r="AT570" s="276">
        <v>4.8540000000000001</v>
      </c>
      <c r="AU570" s="276">
        <v>-12.278700000000001</v>
      </c>
      <c r="AV570" s="276" t="s">
        <v>135</v>
      </c>
      <c r="AW570" s="276">
        <v>-84.644900000000007</v>
      </c>
      <c r="AX570" s="276" t="s">
        <v>135</v>
      </c>
      <c r="AY570" s="276">
        <v>12.1203</v>
      </c>
      <c r="AZ570" s="276">
        <v>-7.5487000000000002</v>
      </c>
      <c r="BA570" s="276">
        <v>-125.1386</v>
      </c>
      <c r="BB570" s="276">
        <v>-2.5832000000000002</v>
      </c>
      <c r="BC570" s="276" t="s">
        <v>135</v>
      </c>
      <c r="BD570" s="276" t="s">
        <v>135</v>
      </c>
      <c r="BE570" s="276">
        <v>-5.1871</v>
      </c>
      <c r="BF570" s="276" t="s">
        <v>135</v>
      </c>
      <c r="BG570" s="276">
        <v>5.8479999999999999</v>
      </c>
      <c r="BH570" s="276" t="s">
        <v>135</v>
      </c>
      <c r="BI570" s="276" t="s">
        <v>135</v>
      </c>
      <c r="BJ570" s="276">
        <v>-123.09650000000001</v>
      </c>
      <c r="BK570" s="276">
        <v>17.625</v>
      </c>
      <c r="BL570" s="276">
        <v>-24.709600000000002</v>
      </c>
      <c r="BM570" s="276">
        <v>-3.5338000000000003</v>
      </c>
      <c r="BN570" s="276">
        <v>12.7095</v>
      </c>
      <c r="BO570" s="276">
        <v>7.1661000000000001</v>
      </c>
      <c r="BP570" s="276">
        <v>5.5564</v>
      </c>
      <c r="BQ570" s="276">
        <v>11.6897</v>
      </c>
      <c r="BR570" s="276">
        <v>8.5961999999999996</v>
      </c>
      <c r="BS570" s="276">
        <v>-26.875800000000002</v>
      </c>
      <c r="BT570" s="276">
        <v>-17.008199999999999</v>
      </c>
      <c r="BU570" s="276">
        <v>6.7267999999999999</v>
      </c>
      <c r="BV570" s="276">
        <v>9.9585000000000008</v>
      </c>
      <c r="BW570" s="276">
        <v>17.3384</v>
      </c>
      <c r="BX570" s="276" t="s">
        <v>135</v>
      </c>
      <c r="BY570" s="276" t="s">
        <v>135</v>
      </c>
      <c r="BZ570" s="276" t="s">
        <v>135</v>
      </c>
      <c r="CA570" s="276" t="s">
        <v>135</v>
      </c>
      <c r="CB570" s="276" t="s">
        <v>135</v>
      </c>
      <c r="CC570" s="276">
        <v>-3.3134000000000001</v>
      </c>
      <c r="CD570" s="276">
        <v>-0.60980000000000001</v>
      </c>
      <c r="CE570" s="276" t="s">
        <v>135</v>
      </c>
      <c r="CF570" s="276" t="s">
        <v>135</v>
      </c>
      <c r="CG570" s="276">
        <v>-15.7325</v>
      </c>
      <c r="CH570" s="276">
        <v>-1.1289</v>
      </c>
      <c r="CI570" s="276">
        <v>-56.957099999999997</v>
      </c>
      <c r="CJ570" s="276">
        <v>-22.0685</v>
      </c>
      <c r="CK570" s="276" t="s">
        <v>135</v>
      </c>
      <c r="CL570" s="276">
        <v>11.500299999999999</v>
      </c>
      <c r="CM570" s="276">
        <v>-44.931600000000003</v>
      </c>
      <c r="CN570" s="276">
        <v>-667.07590000000005</v>
      </c>
      <c r="CO570" s="276">
        <v>-1.173</v>
      </c>
      <c r="CP570" s="276">
        <v>-30.075700000000001</v>
      </c>
      <c r="CQ570" s="276" t="s">
        <v>135</v>
      </c>
      <c r="CR570" s="276" t="s">
        <v>135</v>
      </c>
      <c r="CS570" s="276">
        <v>11.4025</v>
      </c>
      <c r="CT570" s="276">
        <v>2.2591999999999999</v>
      </c>
      <c r="CU570" s="276" t="s">
        <v>135</v>
      </c>
      <c r="CV570" s="276" t="s">
        <v>135</v>
      </c>
      <c r="CW570" s="276">
        <v>5.6032999999999999</v>
      </c>
      <c r="CX570" s="276">
        <v>-2.9718</v>
      </c>
      <c r="CY570" s="276">
        <v>7.9153000000000002</v>
      </c>
      <c r="CZ570" s="276" t="s">
        <v>135</v>
      </c>
      <c r="DA570" s="276">
        <v>2.8768000000000002</v>
      </c>
      <c r="DB570" s="276">
        <v>10.357699999999999</v>
      </c>
      <c r="DC570" s="276" t="s">
        <v>135</v>
      </c>
      <c r="DD570" s="276">
        <v>-5.3452999999999999</v>
      </c>
      <c r="DE570" s="276" t="s">
        <v>135</v>
      </c>
      <c r="DF570" s="276">
        <v>4.2163000000000004</v>
      </c>
      <c r="DG570" s="276">
        <v>0.16980000000000001</v>
      </c>
      <c r="DH570" s="276">
        <v>-58.378599999999999</v>
      </c>
      <c r="DI570" s="276" t="s">
        <v>135</v>
      </c>
      <c r="DJ570" s="276" t="s">
        <v>135</v>
      </c>
      <c r="DK570" s="276" t="s">
        <v>135</v>
      </c>
      <c r="DL570" s="276" t="s">
        <v>135</v>
      </c>
      <c r="DM570" s="276">
        <v>-4.2156000000000002</v>
      </c>
      <c r="DN570" s="276" t="s">
        <v>135</v>
      </c>
      <c r="DO570" s="276">
        <v>-4.2835000000000001</v>
      </c>
      <c r="DP570" s="276">
        <v>23.969899999999999</v>
      </c>
      <c r="DQ570" s="276" t="s">
        <v>135</v>
      </c>
      <c r="DR570" s="276" t="s">
        <v>135</v>
      </c>
      <c r="DS570" s="276">
        <v>6.3551000000000002</v>
      </c>
      <c r="DT570" s="276" t="s">
        <v>135</v>
      </c>
      <c r="DU570" s="276" t="s">
        <v>135</v>
      </c>
      <c r="DV570" s="276">
        <v>-6.7896999999999998</v>
      </c>
      <c r="DW570" s="276">
        <v>12.886200000000001</v>
      </c>
      <c r="DX570" s="276" t="s">
        <v>135</v>
      </c>
      <c r="DY570" s="276">
        <v>14.5916</v>
      </c>
      <c r="DZ570" s="276">
        <v>-57.7378</v>
      </c>
      <c r="EA570" s="276" t="s">
        <v>135</v>
      </c>
      <c r="EB570" s="276" t="s">
        <v>135</v>
      </c>
      <c r="EC570" s="276" t="s">
        <v>135</v>
      </c>
      <c r="ED570" s="276">
        <v>-9.8567</v>
      </c>
      <c r="EE570" s="276">
        <v>-4.0223000000000004</v>
      </c>
      <c r="EF570" s="276">
        <v>-25.684699999999999</v>
      </c>
      <c r="EG570" s="276" t="s">
        <v>135</v>
      </c>
      <c r="EH570" s="276">
        <v>15.2706</v>
      </c>
      <c r="EI570" s="276" t="s">
        <v>135</v>
      </c>
      <c r="EJ570" s="276" t="s">
        <v>135</v>
      </c>
      <c r="EK570" s="276">
        <v>-5.2237</v>
      </c>
      <c r="EL570" s="276">
        <v>9.4846000000000004</v>
      </c>
      <c r="EM570" s="276" t="s">
        <v>135</v>
      </c>
      <c r="EN570" s="276">
        <v>-1.7074</v>
      </c>
      <c r="EO570" s="276">
        <v>-570.44590000000005</v>
      </c>
      <c r="EP570" s="276" t="s">
        <v>6977</v>
      </c>
      <c r="EQ570" s="276" t="s">
        <v>6977</v>
      </c>
      <c r="ER570" s="276" t="s">
        <v>6977</v>
      </c>
      <c r="ES570" s="276" t="s">
        <v>6977</v>
      </c>
      <c r="ET570" s="276" t="s">
        <v>6977</v>
      </c>
      <c r="EU570" s="276" t="s">
        <v>6977</v>
      </c>
      <c r="EV570" s="276" t="s">
        <v>6977</v>
      </c>
      <c r="EW570" s="276" t="s">
        <v>6977</v>
      </c>
      <c r="EX570" s="276" t="s">
        <v>6977</v>
      </c>
      <c r="EY570" s="276" t="s">
        <v>6977</v>
      </c>
      <c r="EZ570" s="276" t="s">
        <v>6977</v>
      </c>
      <c r="FA570" s="276" t="s">
        <v>6977</v>
      </c>
      <c r="FB570" s="276" t="s">
        <v>6977</v>
      </c>
      <c r="FC570" s="276" t="s">
        <v>6977</v>
      </c>
      <c r="FD570" s="276" t="s">
        <v>6977</v>
      </c>
      <c r="FE570" s="276" t="s">
        <v>6977</v>
      </c>
      <c r="FF570" s="276" t="s">
        <v>6977</v>
      </c>
      <c r="FG570" s="276" t="s">
        <v>6977</v>
      </c>
      <c r="FH570" s="276" t="s">
        <v>6977</v>
      </c>
      <c r="FI570" s="276" t="s">
        <v>6977</v>
      </c>
      <c r="FJ570" s="276" t="s">
        <v>6977</v>
      </c>
      <c r="FK570" s="276" t="s">
        <v>6977</v>
      </c>
      <c r="FL570" s="276" t="s">
        <v>6977</v>
      </c>
      <c r="FM570" s="276" t="s">
        <v>6977</v>
      </c>
      <c r="FN570" s="276" t="s">
        <v>6977</v>
      </c>
      <c r="FO570" s="276" t="s">
        <v>6977</v>
      </c>
      <c r="FP570" s="276" t="s">
        <v>6977</v>
      </c>
      <c r="FQ570" s="276" t="s">
        <v>6977</v>
      </c>
      <c r="FR570" s="276" t="s">
        <v>6977</v>
      </c>
      <c r="FS570" s="276" t="s">
        <v>6977</v>
      </c>
      <c r="FT570" s="276" t="s">
        <v>6977</v>
      </c>
      <c r="FU570" s="276" t="s">
        <v>6977</v>
      </c>
      <c r="FV570" s="276" t="s">
        <v>6977</v>
      </c>
      <c r="FW570" s="276" t="s">
        <v>6977</v>
      </c>
      <c r="FX570" s="276" t="s">
        <v>6977</v>
      </c>
      <c r="FY570" s="276" t="s">
        <v>6977</v>
      </c>
      <c r="FZ570" s="276" t="s">
        <v>6977</v>
      </c>
      <c r="GA570" s="276" t="s">
        <v>6977</v>
      </c>
      <c r="GB570" s="276" t="s">
        <v>6977</v>
      </c>
      <c r="GC570" s="276" t="s">
        <v>6977</v>
      </c>
      <c r="GD570" s="276" t="s">
        <v>6977</v>
      </c>
      <c r="GE570" s="276" t="s">
        <v>6977</v>
      </c>
      <c r="GF570" s="276" t="s">
        <v>6977</v>
      </c>
      <c r="GG570" s="276" t="s">
        <v>6977</v>
      </c>
      <c r="GH570" s="276" t="s">
        <v>6977</v>
      </c>
      <c r="GI570" s="276" t="s">
        <v>6977</v>
      </c>
      <c r="GJ570" s="276" t="s">
        <v>6977</v>
      </c>
      <c r="GK570" s="276" t="s">
        <v>6977</v>
      </c>
      <c r="GL570" s="276" t="s">
        <v>6977</v>
      </c>
      <c r="GM570" s="276" t="s">
        <v>6977</v>
      </c>
      <c r="GN570" s="276" t="s">
        <v>6977</v>
      </c>
      <c r="GO570" s="276" t="s">
        <v>6977</v>
      </c>
      <c r="GP570" s="276" t="s">
        <v>6977</v>
      </c>
      <c r="GQ570" s="276" t="s">
        <v>6977</v>
      </c>
      <c r="GR570" s="276" t="s">
        <v>6977</v>
      </c>
      <c r="GS570" s="276" t="s">
        <v>6977</v>
      </c>
      <c r="GT570" s="276" t="s">
        <v>6977</v>
      </c>
      <c r="GU570" s="276" t="s">
        <v>6977</v>
      </c>
      <c r="GV570" s="276" t="s">
        <v>6977</v>
      </c>
      <c r="GW570" s="276" t="s">
        <v>6977</v>
      </c>
      <c r="GX570" s="276" t="s">
        <v>6977</v>
      </c>
      <c r="GY570" s="276" t="s">
        <v>6977</v>
      </c>
      <c r="GZ570" s="276" t="s">
        <v>6977</v>
      </c>
      <c r="HA570" s="276" t="s">
        <v>6977</v>
      </c>
      <c r="HB570" s="276" t="s">
        <v>6977</v>
      </c>
      <c r="HC570" s="276" t="s">
        <v>6977</v>
      </c>
      <c r="HD570" s="276" t="s">
        <v>6977</v>
      </c>
      <c r="HE570" s="276" t="s">
        <v>6977</v>
      </c>
      <c r="HF570" s="276" t="s">
        <v>6977</v>
      </c>
      <c r="HG570" s="276" t="s">
        <v>6977</v>
      </c>
      <c r="HH570" s="276" t="s">
        <v>6977</v>
      </c>
      <c r="HI570" s="276" t="s">
        <v>6977</v>
      </c>
      <c r="HJ570" s="276" t="s">
        <v>6977</v>
      </c>
      <c r="HK570" s="276" t="s">
        <v>6977</v>
      </c>
      <c r="HL570" s="276" t="s">
        <v>6977</v>
      </c>
      <c r="HM570" s="276" t="s">
        <v>6977</v>
      </c>
      <c r="HN570" s="276" t="s">
        <v>6977</v>
      </c>
      <c r="HO570" s="276" t="s">
        <v>6977</v>
      </c>
      <c r="HP570" s="276" t="s">
        <v>6977</v>
      </c>
      <c r="HQ570" s="276" t="s">
        <v>6977</v>
      </c>
    </row>
    <row r="571" spans="3:225">
      <c r="C571" s="229"/>
      <c r="E571" t="s">
        <v>7217</v>
      </c>
      <c r="F571" s="235" t="s">
        <v>7333</v>
      </c>
      <c r="G571" s="260" t="s">
        <v>7206</v>
      </c>
      <c r="H571" s="261" t="s">
        <v>7213</v>
      </c>
      <c r="I571" s="276">
        <v>-5.7565</v>
      </c>
      <c r="J571" s="276">
        <v>14.944699999999999</v>
      </c>
      <c r="K571" s="276">
        <v>-30.189599999999999</v>
      </c>
      <c r="L571" s="276" t="s">
        <v>135</v>
      </c>
      <c r="M571" s="276" t="s">
        <v>135</v>
      </c>
      <c r="N571" s="276">
        <v>28.905999999999999</v>
      </c>
      <c r="O571" s="276">
        <v>6.4309000000000003</v>
      </c>
      <c r="P571" s="276">
        <v>-143.4811</v>
      </c>
      <c r="Q571" s="276">
        <v>-50.525799999999997</v>
      </c>
      <c r="R571" s="276">
        <v>-20.6081</v>
      </c>
      <c r="S571" s="276">
        <v>7.7443999999999997</v>
      </c>
      <c r="T571" s="276">
        <v>-30.0412</v>
      </c>
      <c r="U571" s="276">
        <v>-17.213100000000001</v>
      </c>
      <c r="V571" s="276" t="s">
        <v>135</v>
      </c>
      <c r="W571" s="276">
        <v>-1.2331000000000001</v>
      </c>
      <c r="X571" s="276">
        <v>-19.537500000000001</v>
      </c>
      <c r="Y571" s="276">
        <v>6.0488</v>
      </c>
      <c r="Z571" s="276" t="s">
        <v>135</v>
      </c>
      <c r="AA571" s="276">
        <v>11.5822</v>
      </c>
      <c r="AB571" s="276" t="s">
        <v>135</v>
      </c>
      <c r="AC571" s="276">
        <v>-6.6528999999999998</v>
      </c>
      <c r="AD571" s="276" t="s">
        <v>135</v>
      </c>
      <c r="AE571" s="276">
        <v>13.472</v>
      </c>
      <c r="AF571" s="276">
        <v>8.7408000000000001</v>
      </c>
      <c r="AG571" s="276" t="s">
        <v>135</v>
      </c>
      <c r="AH571" s="276" t="s">
        <v>135</v>
      </c>
      <c r="AI571" s="276">
        <v>-2443.5965999999999</v>
      </c>
      <c r="AJ571" s="276">
        <v>12.4549</v>
      </c>
      <c r="AK571" s="276">
        <v>-8.5310000000000006</v>
      </c>
      <c r="AL571" s="276">
        <v>3.9887000000000001</v>
      </c>
      <c r="AM571" s="276">
        <v>-3.5497999999999998</v>
      </c>
      <c r="AN571" s="276">
        <v>15.969799999999999</v>
      </c>
      <c r="AO571" s="276">
        <v>6.7866</v>
      </c>
      <c r="AP571" s="276" t="s">
        <v>135</v>
      </c>
      <c r="AQ571" s="276">
        <v>16.457100000000001</v>
      </c>
      <c r="AR571" s="276">
        <v>4.5717999999999996</v>
      </c>
      <c r="AS571" s="276" t="s">
        <v>135</v>
      </c>
      <c r="AT571" s="276">
        <v>3.8683000000000001</v>
      </c>
      <c r="AU571" s="276">
        <v>-11.2788</v>
      </c>
      <c r="AV571" s="276" t="s">
        <v>135</v>
      </c>
      <c r="AW571" s="276">
        <v>-77.986999999999995</v>
      </c>
      <c r="AX571" s="276" t="s">
        <v>135</v>
      </c>
      <c r="AY571" s="276">
        <v>12.907999999999999</v>
      </c>
      <c r="AZ571" s="276">
        <v>-6.6306000000000003</v>
      </c>
      <c r="BA571" s="276">
        <v>-163.3758</v>
      </c>
      <c r="BB571" s="276">
        <v>-3.766</v>
      </c>
      <c r="BC571" s="276" t="s">
        <v>135</v>
      </c>
      <c r="BD571" s="276" t="s">
        <v>135</v>
      </c>
      <c r="BE571" s="276">
        <v>2.8529999999999998</v>
      </c>
      <c r="BF571" s="276" t="s">
        <v>135</v>
      </c>
      <c r="BG571" s="276">
        <v>3.9870000000000001</v>
      </c>
      <c r="BH571" s="276" t="s">
        <v>135</v>
      </c>
      <c r="BI571" s="276">
        <v>10.682</v>
      </c>
      <c r="BJ571" s="276">
        <v>-163.82929999999999</v>
      </c>
      <c r="BK571" s="276">
        <v>17.8249</v>
      </c>
      <c r="BL571" s="276">
        <v>-21.108000000000001</v>
      </c>
      <c r="BM571" s="276">
        <v>-2.7105999999999999</v>
      </c>
      <c r="BN571" s="276">
        <v>10.3935</v>
      </c>
      <c r="BO571" s="276">
        <v>8.3986000000000001</v>
      </c>
      <c r="BP571" s="276">
        <v>5.9508999999999999</v>
      </c>
      <c r="BQ571" s="276">
        <v>4.7733999999999996</v>
      </c>
      <c r="BR571" s="276">
        <v>6.7408000000000001</v>
      </c>
      <c r="BS571" s="276">
        <v>-23.3506</v>
      </c>
      <c r="BT571" s="276">
        <v>-22.2285</v>
      </c>
      <c r="BU571" s="276">
        <v>10.111499999999999</v>
      </c>
      <c r="BV571" s="276">
        <v>10.0428</v>
      </c>
      <c r="BW571" s="276">
        <v>11.0016</v>
      </c>
      <c r="BX571" s="276" t="s">
        <v>135</v>
      </c>
      <c r="BY571" s="276" t="s">
        <v>135</v>
      </c>
      <c r="BZ571" s="276" t="s">
        <v>135</v>
      </c>
      <c r="CA571" s="276" t="s">
        <v>135</v>
      </c>
      <c r="CB571" s="276" t="s">
        <v>135</v>
      </c>
      <c r="CC571" s="276">
        <v>0.92030000000000001</v>
      </c>
      <c r="CD571" s="276">
        <v>3.0859999999999999</v>
      </c>
      <c r="CE571" s="276" t="s">
        <v>135</v>
      </c>
      <c r="CF571" s="276" t="s">
        <v>135</v>
      </c>
      <c r="CG571" s="276">
        <v>-17.711099999999998</v>
      </c>
      <c r="CH571" s="276">
        <v>0.91920000000000002</v>
      </c>
      <c r="CI571" s="276">
        <v>-42.380699999999997</v>
      </c>
      <c r="CJ571" s="276">
        <v>-29.818300000000001</v>
      </c>
      <c r="CK571" s="276" t="s">
        <v>135</v>
      </c>
      <c r="CL571" s="276">
        <v>15.2319</v>
      </c>
      <c r="CM571" s="276">
        <v>-42.904800000000002</v>
      </c>
      <c r="CN571" s="276">
        <v>-456.17090000000002</v>
      </c>
      <c r="CO571" s="276">
        <v>0.50600000000000001</v>
      </c>
      <c r="CP571" s="276">
        <v>-25.304400000000001</v>
      </c>
      <c r="CQ571" s="276" t="s">
        <v>135</v>
      </c>
      <c r="CR571" s="276" t="s">
        <v>135</v>
      </c>
      <c r="CS571" s="276">
        <v>13.2319</v>
      </c>
      <c r="CT571" s="276">
        <v>2.2866</v>
      </c>
      <c r="CU571" s="276" t="s">
        <v>135</v>
      </c>
      <c r="CV571" s="276" t="s">
        <v>135</v>
      </c>
      <c r="CW571" s="276">
        <v>5.6152999999999995</v>
      </c>
      <c r="CX571" s="276">
        <v>-8.5699999999999998E-2</v>
      </c>
      <c r="CY571" s="276">
        <v>8.2606000000000002</v>
      </c>
      <c r="CZ571" s="276">
        <v>-2.9778000000000002</v>
      </c>
      <c r="DA571" s="276">
        <v>2.0767000000000002</v>
      </c>
      <c r="DB571" s="276">
        <v>11.016500000000001</v>
      </c>
      <c r="DC571" s="276" t="s">
        <v>135</v>
      </c>
      <c r="DD571" s="276">
        <v>-3.637</v>
      </c>
      <c r="DE571" s="276">
        <v>20.071999999999999</v>
      </c>
      <c r="DF571" s="276">
        <v>5.4706000000000001</v>
      </c>
      <c r="DG571" s="276">
        <v>-0.44369999999999998</v>
      </c>
      <c r="DH571" s="276">
        <v>-42.753799999999998</v>
      </c>
      <c r="DI571" s="276" t="s">
        <v>135</v>
      </c>
      <c r="DJ571" s="276" t="s">
        <v>135</v>
      </c>
      <c r="DK571" s="276" t="s">
        <v>135</v>
      </c>
      <c r="DL571" s="276" t="s">
        <v>135</v>
      </c>
      <c r="DM571" s="276">
        <v>-4.1162999999999998</v>
      </c>
      <c r="DN571" s="276" t="s">
        <v>135</v>
      </c>
      <c r="DO571" s="276">
        <v>-3.2425999999999999</v>
      </c>
      <c r="DP571" s="276">
        <v>23.104800000000001</v>
      </c>
      <c r="DQ571" s="276" t="s">
        <v>135</v>
      </c>
      <c r="DR571" s="276" t="s">
        <v>135</v>
      </c>
      <c r="DS571" s="276">
        <v>4.8224999999999998</v>
      </c>
      <c r="DT571" s="276" t="s">
        <v>135</v>
      </c>
      <c r="DU571" s="276" t="s">
        <v>135</v>
      </c>
      <c r="DV571" s="276">
        <v>-8.1052999999999997</v>
      </c>
      <c r="DW571" s="276">
        <v>12.7606</v>
      </c>
      <c r="DX571" s="276" t="s">
        <v>135</v>
      </c>
      <c r="DY571" s="276">
        <v>14.399699999999999</v>
      </c>
      <c r="DZ571" s="276">
        <v>-79.175799999999995</v>
      </c>
      <c r="EA571" s="276" t="s">
        <v>135</v>
      </c>
      <c r="EB571" s="276" t="s">
        <v>135</v>
      </c>
      <c r="EC571" s="276" t="s">
        <v>135</v>
      </c>
      <c r="ED571" s="276">
        <v>-10.162000000000001</v>
      </c>
      <c r="EE571" s="276">
        <v>-5.7657999999999996</v>
      </c>
      <c r="EF571" s="276">
        <v>-31.911100000000001</v>
      </c>
      <c r="EG571" s="276" t="s">
        <v>135</v>
      </c>
      <c r="EH571" s="276" t="s">
        <v>135</v>
      </c>
      <c r="EI571" s="276" t="s">
        <v>135</v>
      </c>
      <c r="EJ571" s="276" t="s">
        <v>135</v>
      </c>
      <c r="EK571" s="276">
        <v>-5.3320999999999996</v>
      </c>
      <c r="EL571" s="276">
        <v>9.0969999999999995</v>
      </c>
      <c r="EM571" s="276" t="s">
        <v>135</v>
      </c>
      <c r="EN571" s="276">
        <v>-2.1438000000000001</v>
      </c>
      <c r="EO571" s="276">
        <v>-335.7407</v>
      </c>
      <c r="EP571" s="276" t="s">
        <v>6977</v>
      </c>
      <c r="EQ571" s="276" t="s">
        <v>6977</v>
      </c>
      <c r="ER571" s="276" t="s">
        <v>6977</v>
      </c>
      <c r="ES571" s="276" t="s">
        <v>6977</v>
      </c>
      <c r="ET571" s="276" t="s">
        <v>6977</v>
      </c>
      <c r="EU571" s="276" t="s">
        <v>6977</v>
      </c>
      <c r="EV571" s="276" t="s">
        <v>6977</v>
      </c>
      <c r="EW571" s="276" t="s">
        <v>6977</v>
      </c>
      <c r="EX571" s="276" t="s">
        <v>6977</v>
      </c>
      <c r="EY571" s="276" t="s">
        <v>6977</v>
      </c>
      <c r="EZ571" s="276" t="s">
        <v>6977</v>
      </c>
      <c r="FA571" s="276" t="s">
        <v>6977</v>
      </c>
      <c r="FB571" s="276" t="s">
        <v>6977</v>
      </c>
      <c r="FC571" s="276" t="s">
        <v>6977</v>
      </c>
      <c r="FD571" s="276" t="s">
        <v>6977</v>
      </c>
      <c r="FE571" s="276" t="s">
        <v>6977</v>
      </c>
      <c r="FF571" s="276" t="s">
        <v>6977</v>
      </c>
      <c r="FG571" s="276" t="s">
        <v>6977</v>
      </c>
      <c r="FH571" s="276" t="s">
        <v>6977</v>
      </c>
      <c r="FI571" s="276" t="s">
        <v>6977</v>
      </c>
      <c r="FJ571" s="276" t="s">
        <v>6977</v>
      </c>
      <c r="FK571" s="276" t="s">
        <v>6977</v>
      </c>
      <c r="FL571" s="276" t="s">
        <v>6977</v>
      </c>
      <c r="FM571" s="276" t="s">
        <v>6977</v>
      </c>
      <c r="FN571" s="276" t="s">
        <v>6977</v>
      </c>
      <c r="FO571" s="276" t="s">
        <v>6977</v>
      </c>
      <c r="FP571" s="276" t="s">
        <v>6977</v>
      </c>
      <c r="FQ571" s="276" t="s">
        <v>6977</v>
      </c>
      <c r="FR571" s="276" t="s">
        <v>6977</v>
      </c>
      <c r="FS571" s="276" t="s">
        <v>6977</v>
      </c>
      <c r="FT571" s="276" t="s">
        <v>6977</v>
      </c>
      <c r="FU571" s="276" t="s">
        <v>6977</v>
      </c>
      <c r="FV571" s="276" t="s">
        <v>6977</v>
      </c>
      <c r="FW571" s="276" t="s">
        <v>6977</v>
      </c>
      <c r="FX571" s="276" t="s">
        <v>6977</v>
      </c>
      <c r="FY571" s="276" t="s">
        <v>6977</v>
      </c>
      <c r="FZ571" s="276" t="s">
        <v>6977</v>
      </c>
      <c r="GA571" s="276" t="s">
        <v>6977</v>
      </c>
      <c r="GB571" s="276" t="s">
        <v>6977</v>
      </c>
      <c r="GC571" s="276" t="s">
        <v>6977</v>
      </c>
      <c r="GD571" s="276" t="s">
        <v>6977</v>
      </c>
      <c r="GE571" s="276" t="s">
        <v>6977</v>
      </c>
      <c r="GF571" s="276" t="s">
        <v>6977</v>
      </c>
      <c r="GG571" s="276" t="s">
        <v>6977</v>
      </c>
      <c r="GH571" s="276" t="s">
        <v>6977</v>
      </c>
      <c r="GI571" s="276" t="s">
        <v>6977</v>
      </c>
      <c r="GJ571" s="276" t="s">
        <v>6977</v>
      </c>
      <c r="GK571" s="276" t="s">
        <v>6977</v>
      </c>
      <c r="GL571" s="276" t="s">
        <v>6977</v>
      </c>
      <c r="GM571" s="276" t="s">
        <v>6977</v>
      </c>
      <c r="GN571" s="276" t="s">
        <v>6977</v>
      </c>
      <c r="GO571" s="276" t="s">
        <v>6977</v>
      </c>
      <c r="GP571" s="276" t="s">
        <v>6977</v>
      </c>
      <c r="GQ571" s="276" t="s">
        <v>6977</v>
      </c>
      <c r="GR571" s="276" t="s">
        <v>6977</v>
      </c>
      <c r="GS571" s="276" t="s">
        <v>6977</v>
      </c>
      <c r="GT571" s="276" t="s">
        <v>6977</v>
      </c>
      <c r="GU571" s="276" t="s">
        <v>6977</v>
      </c>
      <c r="GV571" s="276" t="s">
        <v>6977</v>
      </c>
      <c r="GW571" s="276" t="s">
        <v>6977</v>
      </c>
      <c r="GX571" s="276" t="s">
        <v>6977</v>
      </c>
      <c r="GY571" s="276" t="s">
        <v>6977</v>
      </c>
      <c r="GZ571" s="276" t="s">
        <v>6977</v>
      </c>
      <c r="HA571" s="276" t="s">
        <v>6977</v>
      </c>
      <c r="HB571" s="276" t="s">
        <v>6977</v>
      </c>
      <c r="HC571" s="276" t="s">
        <v>6977</v>
      </c>
      <c r="HD571" s="276" t="s">
        <v>6977</v>
      </c>
      <c r="HE571" s="276" t="s">
        <v>6977</v>
      </c>
      <c r="HF571" s="276" t="s">
        <v>6977</v>
      </c>
      <c r="HG571" s="276" t="s">
        <v>6977</v>
      </c>
      <c r="HH571" s="276" t="s">
        <v>6977</v>
      </c>
      <c r="HI571" s="276" t="s">
        <v>6977</v>
      </c>
      <c r="HJ571" s="276" t="s">
        <v>6977</v>
      </c>
      <c r="HK571" s="276" t="s">
        <v>6977</v>
      </c>
      <c r="HL571" s="276" t="s">
        <v>6977</v>
      </c>
      <c r="HM571" s="276" t="s">
        <v>6977</v>
      </c>
      <c r="HN571" s="276" t="s">
        <v>6977</v>
      </c>
      <c r="HO571" s="276" t="s">
        <v>6977</v>
      </c>
      <c r="HP571" s="276" t="s">
        <v>6977</v>
      </c>
      <c r="HQ571" s="276" t="s">
        <v>6977</v>
      </c>
    </row>
    <row r="572" spans="3:225">
      <c r="C572" s="229"/>
      <c r="E572" s="229" t="s">
        <v>7258</v>
      </c>
      <c r="F572" s="235" t="s">
        <v>7334</v>
      </c>
      <c r="G572" s="260" t="s">
        <v>6824</v>
      </c>
      <c r="H572" s="261" t="s">
        <v>7260</v>
      </c>
      <c r="I572" s="276" t="s">
        <v>135</v>
      </c>
      <c r="J572" s="276">
        <v>13.798999999999999</v>
      </c>
      <c r="K572" s="276" t="s">
        <v>135</v>
      </c>
      <c r="L572" s="276" t="s">
        <v>135</v>
      </c>
      <c r="M572" s="276" t="s">
        <v>135</v>
      </c>
      <c r="N572" s="276" t="s">
        <v>135</v>
      </c>
      <c r="O572" s="276">
        <v>3044</v>
      </c>
      <c r="P572" s="276" t="s">
        <v>135</v>
      </c>
      <c r="Q572" s="276" t="s">
        <v>135</v>
      </c>
      <c r="R572" s="276">
        <v>-7.2</v>
      </c>
      <c r="S572" s="276" t="s">
        <v>135</v>
      </c>
      <c r="T572" s="276" t="s">
        <v>135</v>
      </c>
      <c r="U572" s="276" t="s">
        <v>135</v>
      </c>
      <c r="V572" s="276" t="s">
        <v>135</v>
      </c>
      <c r="W572" s="276" t="s">
        <v>135</v>
      </c>
      <c r="X572" s="276" t="s">
        <v>135</v>
      </c>
      <c r="Y572" s="276">
        <v>7.55</v>
      </c>
      <c r="Z572" s="276" t="s">
        <v>135</v>
      </c>
      <c r="AA572" s="276">
        <v>12.06</v>
      </c>
      <c r="AB572" s="276" t="s">
        <v>135</v>
      </c>
      <c r="AC572" s="276" t="s">
        <v>135</v>
      </c>
      <c r="AD572" s="276" t="s">
        <v>135</v>
      </c>
      <c r="AE572" s="276" t="s">
        <v>135</v>
      </c>
      <c r="AF572" s="276">
        <v>8.5549999999999997</v>
      </c>
      <c r="AG572" s="276" t="s">
        <v>135</v>
      </c>
      <c r="AH572" s="276" t="s">
        <v>135</v>
      </c>
      <c r="AI572" s="276" t="s">
        <v>135</v>
      </c>
      <c r="AJ572" s="276" t="s">
        <v>135</v>
      </c>
      <c r="AK572" s="276" t="s">
        <v>135</v>
      </c>
      <c r="AL572" s="276" t="s">
        <v>135</v>
      </c>
      <c r="AM572" s="276" t="s">
        <v>135</v>
      </c>
      <c r="AN572" s="276" t="s">
        <v>135</v>
      </c>
      <c r="AO572" s="276" t="s">
        <v>135</v>
      </c>
      <c r="AP572" s="276" t="s">
        <v>135</v>
      </c>
      <c r="AQ572" s="276" t="s">
        <v>135</v>
      </c>
      <c r="AR572" s="276" t="s">
        <v>135</v>
      </c>
      <c r="AS572" s="276" t="s">
        <v>135</v>
      </c>
      <c r="AT572" s="276" t="s">
        <v>135</v>
      </c>
      <c r="AU572" s="276" t="s">
        <v>135</v>
      </c>
      <c r="AV572" s="276" t="s">
        <v>135</v>
      </c>
      <c r="AW572" s="276" t="s">
        <v>135</v>
      </c>
      <c r="AX572" s="276" t="s">
        <v>135</v>
      </c>
      <c r="AY572" s="276">
        <v>13.51</v>
      </c>
      <c r="AZ572" s="276">
        <v>-3.56</v>
      </c>
      <c r="BA572" s="276" t="s">
        <v>135</v>
      </c>
      <c r="BB572" s="276" t="s">
        <v>135</v>
      </c>
      <c r="BC572" s="276" t="s">
        <v>135</v>
      </c>
      <c r="BD572" s="276" t="s">
        <v>135</v>
      </c>
      <c r="BE572" s="276" t="s">
        <v>135</v>
      </c>
      <c r="BF572" s="276" t="s">
        <v>135</v>
      </c>
      <c r="BG572" s="276">
        <v>6.2</v>
      </c>
      <c r="BH572" s="276" t="s">
        <v>135</v>
      </c>
      <c r="BI572" s="276" t="s">
        <v>135</v>
      </c>
      <c r="BJ572" s="276" t="s">
        <v>135</v>
      </c>
      <c r="BK572" s="276" t="s">
        <v>135</v>
      </c>
      <c r="BL572" s="276">
        <v>-17.7</v>
      </c>
      <c r="BM572" s="276">
        <v>0.46</v>
      </c>
      <c r="BN572" s="276" t="s">
        <v>135</v>
      </c>
      <c r="BO572" s="276" t="s">
        <v>135</v>
      </c>
      <c r="BP572" s="276">
        <v>5.2</v>
      </c>
      <c r="BQ572" s="276" t="s">
        <v>135</v>
      </c>
      <c r="BR572" s="276" t="s">
        <v>135</v>
      </c>
      <c r="BS572" s="276" t="s">
        <v>135</v>
      </c>
      <c r="BT572" s="276" t="s">
        <v>135</v>
      </c>
      <c r="BU572" s="276" t="s">
        <v>135</v>
      </c>
      <c r="BV572" s="276">
        <v>10.701000000000001</v>
      </c>
      <c r="BW572" s="276" t="s">
        <v>135</v>
      </c>
      <c r="BX572" s="276" t="s">
        <v>135</v>
      </c>
      <c r="BY572" s="276" t="s">
        <v>135</v>
      </c>
      <c r="BZ572" s="276" t="s">
        <v>135</v>
      </c>
      <c r="CA572" s="276" t="s">
        <v>135</v>
      </c>
      <c r="CB572" s="276" t="s">
        <v>135</v>
      </c>
      <c r="CC572" s="276">
        <v>4.9859999999999998</v>
      </c>
      <c r="CD572" s="276" t="s">
        <v>135</v>
      </c>
      <c r="CE572" s="276" t="s">
        <v>135</v>
      </c>
      <c r="CF572" s="276" t="s">
        <v>135</v>
      </c>
      <c r="CG572" s="276" t="s">
        <v>135</v>
      </c>
      <c r="CH572" s="276" t="s">
        <v>135</v>
      </c>
      <c r="CI572" s="276" t="s">
        <v>135</v>
      </c>
      <c r="CJ572" s="276" t="s">
        <v>135</v>
      </c>
      <c r="CK572" s="276" t="s">
        <v>135</v>
      </c>
      <c r="CL572" s="276" t="s">
        <v>135</v>
      </c>
      <c r="CM572" s="276" t="s">
        <v>135</v>
      </c>
      <c r="CN572" s="276" t="s">
        <v>135</v>
      </c>
      <c r="CO572" s="276" t="s">
        <v>135</v>
      </c>
      <c r="CP572" s="276" t="s">
        <v>135</v>
      </c>
      <c r="CQ572" s="276">
        <v>-21.68</v>
      </c>
      <c r="CR572" s="276" t="s">
        <v>135</v>
      </c>
      <c r="CS572" s="276">
        <v>13.200000000000001</v>
      </c>
      <c r="CT572" s="276" t="s">
        <v>135</v>
      </c>
      <c r="CU572" s="276" t="s">
        <v>135</v>
      </c>
      <c r="CV572" s="276" t="s">
        <v>135</v>
      </c>
      <c r="CW572" s="276" t="s">
        <v>135</v>
      </c>
      <c r="CX572" s="276" t="s">
        <v>135</v>
      </c>
      <c r="CY572" s="276" t="s">
        <v>135</v>
      </c>
      <c r="CZ572" s="276" t="s">
        <v>135</v>
      </c>
      <c r="DA572" s="276" t="s">
        <v>135</v>
      </c>
      <c r="DB572" s="276" t="s">
        <v>135</v>
      </c>
      <c r="DC572" s="276" t="s">
        <v>135</v>
      </c>
      <c r="DD572" s="276" t="s">
        <v>135</v>
      </c>
      <c r="DE572" s="276">
        <v>14.05</v>
      </c>
      <c r="DF572" s="276">
        <v>5.3</v>
      </c>
      <c r="DG572" s="276" t="s">
        <v>135</v>
      </c>
      <c r="DH572" s="276" t="s">
        <v>135</v>
      </c>
      <c r="DI572" s="276" t="s">
        <v>135</v>
      </c>
      <c r="DJ572" s="276" t="s">
        <v>135</v>
      </c>
      <c r="DK572" s="276" t="s">
        <v>135</v>
      </c>
      <c r="DL572" s="276" t="s">
        <v>135</v>
      </c>
      <c r="DM572" s="276">
        <v>3.77</v>
      </c>
      <c r="DN572" s="276">
        <v>-9.75</v>
      </c>
      <c r="DO572" s="276">
        <v>-5.36</v>
      </c>
      <c r="DP572" s="276" t="s">
        <v>135</v>
      </c>
      <c r="DQ572" s="276" t="s">
        <v>135</v>
      </c>
      <c r="DR572" s="276" t="s">
        <v>135</v>
      </c>
      <c r="DS572" s="276" t="s">
        <v>135</v>
      </c>
      <c r="DT572" s="276" t="s">
        <v>135</v>
      </c>
      <c r="DU572" s="276" t="s">
        <v>135</v>
      </c>
      <c r="DV572" s="276">
        <v>-2.823</v>
      </c>
      <c r="DW572" s="276" t="s">
        <v>135</v>
      </c>
      <c r="DX572" s="276" t="s">
        <v>135</v>
      </c>
      <c r="DY572" s="276" t="s">
        <v>135</v>
      </c>
      <c r="DZ572" s="276" t="s">
        <v>135</v>
      </c>
      <c r="EA572" s="276" t="s">
        <v>135</v>
      </c>
      <c r="EB572" s="276" t="s">
        <v>135</v>
      </c>
      <c r="EC572" s="276" t="s">
        <v>135</v>
      </c>
      <c r="ED572" s="276" t="s">
        <v>135</v>
      </c>
      <c r="EE572" s="276">
        <v>-0.90700000000000003</v>
      </c>
      <c r="EF572" s="276" t="s">
        <v>135</v>
      </c>
      <c r="EG572" s="276" t="s">
        <v>135</v>
      </c>
      <c r="EH572" s="276">
        <v>4.8500000000000005</v>
      </c>
      <c r="EI572" s="276" t="s">
        <v>135</v>
      </c>
      <c r="EJ572" s="276" t="s">
        <v>135</v>
      </c>
      <c r="EK572" s="276" t="s">
        <v>135</v>
      </c>
      <c r="EL572" s="276" t="s">
        <v>135</v>
      </c>
      <c r="EM572" s="276" t="s">
        <v>135</v>
      </c>
      <c r="EN572" s="276">
        <v>-0.09</v>
      </c>
      <c r="EO572" s="276" t="s">
        <v>135</v>
      </c>
      <c r="EP572" s="276" t="s">
        <v>6977</v>
      </c>
      <c r="EQ572" s="276" t="s">
        <v>6977</v>
      </c>
      <c r="ER572" s="276" t="s">
        <v>6977</v>
      </c>
      <c r="ES572" s="276" t="s">
        <v>6977</v>
      </c>
      <c r="ET572" s="276" t="s">
        <v>6977</v>
      </c>
      <c r="EU572" s="276" t="s">
        <v>6977</v>
      </c>
      <c r="EV572" s="276" t="s">
        <v>6977</v>
      </c>
      <c r="EW572" s="276" t="s">
        <v>6977</v>
      </c>
      <c r="EX572" s="276" t="s">
        <v>6977</v>
      </c>
      <c r="EY572" s="276" t="s">
        <v>6977</v>
      </c>
      <c r="EZ572" s="276" t="s">
        <v>6977</v>
      </c>
      <c r="FA572" s="276" t="s">
        <v>6977</v>
      </c>
      <c r="FB572" s="276" t="s">
        <v>6977</v>
      </c>
      <c r="FC572" s="276" t="s">
        <v>6977</v>
      </c>
      <c r="FD572" s="276" t="s">
        <v>6977</v>
      </c>
      <c r="FE572" s="276" t="s">
        <v>6977</v>
      </c>
      <c r="FF572" s="276" t="s">
        <v>6977</v>
      </c>
      <c r="FG572" s="276" t="s">
        <v>6977</v>
      </c>
      <c r="FH572" s="276" t="s">
        <v>6977</v>
      </c>
      <c r="FI572" s="276" t="s">
        <v>6977</v>
      </c>
      <c r="FJ572" s="276" t="s">
        <v>6977</v>
      </c>
      <c r="FK572" s="276" t="s">
        <v>6977</v>
      </c>
      <c r="FL572" s="276" t="s">
        <v>6977</v>
      </c>
      <c r="FM572" s="276" t="s">
        <v>6977</v>
      </c>
      <c r="FN572" s="276" t="s">
        <v>6977</v>
      </c>
      <c r="FO572" s="276" t="s">
        <v>6977</v>
      </c>
      <c r="FP572" s="276" t="s">
        <v>6977</v>
      </c>
      <c r="FQ572" s="276" t="s">
        <v>6977</v>
      </c>
      <c r="FR572" s="276" t="s">
        <v>6977</v>
      </c>
      <c r="FS572" s="276" t="s">
        <v>6977</v>
      </c>
      <c r="FT572" s="276" t="s">
        <v>6977</v>
      </c>
      <c r="FU572" s="276" t="s">
        <v>6977</v>
      </c>
      <c r="FV572" s="276" t="s">
        <v>6977</v>
      </c>
      <c r="FW572" s="276" t="s">
        <v>6977</v>
      </c>
      <c r="FX572" s="276" t="s">
        <v>6977</v>
      </c>
      <c r="FY572" s="276" t="s">
        <v>6977</v>
      </c>
      <c r="FZ572" s="276" t="s">
        <v>6977</v>
      </c>
      <c r="GA572" s="276" t="s">
        <v>6977</v>
      </c>
      <c r="GB572" s="276" t="s">
        <v>6977</v>
      </c>
      <c r="GC572" s="276" t="s">
        <v>6977</v>
      </c>
      <c r="GD572" s="276" t="s">
        <v>6977</v>
      </c>
      <c r="GE572" s="276" t="s">
        <v>6977</v>
      </c>
      <c r="GF572" s="276" t="s">
        <v>6977</v>
      </c>
      <c r="GG572" s="276" t="s">
        <v>6977</v>
      </c>
      <c r="GH572" s="276" t="s">
        <v>6977</v>
      </c>
      <c r="GI572" s="276" t="s">
        <v>6977</v>
      </c>
      <c r="GJ572" s="276" t="s">
        <v>6977</v>
      </c>
      <c r="GK572" s="276" t="s">
        <v>6977</v>
      </c>
      <c r="GL572" s="276" t="s">
        <v>6977</v>
      </c>
      <c r="GM572" s="276" t="s">
        <v>6977</v>
      </c>
      <c r="GN572" s="276" t="s">
        <v>6977</v>
      </c>
      <c r="GO572" s="276" t="s">
        <v>6977</v>
      </c>
      <c r="GP572" s="276" t="s">
        <v>6977</v>
      </c>
      <c r="GQ572" s="276" t="s">
        <v>6977</v>
      </c>
      <c r="GR572" s="276" t="s">
        <v>6977</v>
      </c>
      <c r="GS572" s="276" t="s">
        <v>6977</v>
      </c>
      <c r="GT572" s="276" t="s">
        <v>6977</v>
      </c>
      <c r="GU572" s="276" t="s">
        <v>6977</v>
      </c>
      <c r="GV572" s="276" t="s">
        <v>6977</v>
      </c>
      <c r="GW572" s="276" t="s">
        <v>6977</v>
      </c>
      <c r="GX572" s="276" t="s">
        <v>6977</v>
      </c>
      <c r="GY572" s="276" t="s">
        <v>6977</v>
      </c>
      <c r="GZ572" s="276" t="s">
        <v>6977</v>
      </c>
      <c r="HA572" s="276" t="s">
        <v>6977</v>
      </c>
      <c r="HB572" s="276" t="s">
        <v>6977</v>
      </c>
      <c r="HC572" s="276" t="s">
        <v>6977</v>
      </c>
      <c r="HD572" s="276" t="s">
        <v>6977</v>
      </c>
      <c r="HE572" s="276" t="s">
        <v>6977</v>
      </c>
      <c r="HF572" s="276" t="s">
        <v>6977</v>
      </c>
      <c r="HG572" s="276" t="s">
        <v>6977</v>
      </c>
      <c r="HH572" s="276" t="s">
        <v>6977</v>
      </c>
      <c r="HI572" s="276" t="s">
        <v>6977</v>
      </c>
      <c r="HJ572" s="276" t="s">
        <v>6977</v>
      </c>
      <c r="HK572" s="276" t="s">
        <v>6977</v>
      </c>
      <c r="HL572" s="276" t="s">
        <v>6977</v>
      </c>
      <c r="HM572" s="276" t="s">
        <v>6977</v>
      </c>
      <c r="HN572" s="276" t="s">
        <v>6977</v>
      </c>
      <c r="HO572" s="276" t="s">
        <v>6977</v>
      </c>
      <c r="HP572" s="276" t="s">
        <v>6977</v>
      </c>
      <c r="HQ572" s="276" t="s">
        <v>6977</v>
      </c>
    </row>
    <row r="573" spans="3:225">
      <c r="C573" s="229"/>
      <c r="E573" s="229" t="s">
        <v>7261</v>
      </c>
      <c r="F573" s="235" t="s">
        <v>7334</v>
      </c>
      <c r="G573" s="260" t="s">
        <v>6824</v>
      </c>
      <c r="H573" s="261" t="s">
        <v>7262</v>
      </c>
      <c r="I573" s="276" t="s">
        <v>135</v>
      </c>
      <c r="J573" s="276">
        <v>13.996</v>
      </c>
      <c r="K573" s="276" t="s">
        <v>135</v>
      </c>
      <c r="L573" s="276" t="s">
        <v>135</v>
      </c>
      <c r="M573" s="276" t="s">
        <v>135</v>
      </c>
      <c r="N573" s="276" t="s">
        <v>135</v>
      </c>
      <c r="O573" s="276">
        <v>3041</v>
      </c>
      <c r="P573" s="276" t="s">
        <v>135</v>
      </c>
      <c r="Q573" s="276" t="s">
        <v>135</v>
      </c>
      <c r="R573" s="276">
        <v>-6.5</v>
      </c>
      <c r="S573" s="276" t="s">
        <v>135</v>
      </c>
      <c r="T573" s="276" t="s">
        <v>135</v>
      </c>
      <c r="U573" s="276" t="s">
        <v>135</v>
      </c>
      <c r="V573" s="276" t="s">
        <v>135</v>
      </c>
      <c r="W573" s="276" t="s">
        <v>135</v>
      </c>
      <c r="X573" s="276" t="s">
        <v>135</v>
      </c>
      <c r="Y573" s="276">
        <v>9.9500000000000011</v>
      </c>
      <c r="Z573" s="276" t="s">
        <v>135</v>
      </c>
      <c r="AA573" s="276">
        <v>10.113</v>
      </c>
      <c r="AB573" s="276" t="s">
        <v>135</v>
      </c>
      <c r="AC573" s="276" t="s">
        <v>135</v>
      </c>
      <c r="AD573" s="276" t="s">
        <v>135</v>
      </c>
      <c r="AE573" s="276" t="s">
        <v>135</v>
      </c>
      <c r="AF573" s="276">
        <v>9.6650000000000009</v>
      </c>
      <c r="AG573" s="276" t="s">
        <v>135</v>
      </c>
      <c r="AH573" s="276" t="s">
        <v>135</v>
      </c>
      <c r="AI573" s="276" t="s">
        <v>135</v>
      </c>
      <c r="AJ573" s="276" t="s">
        <v>135</v>
      </c>
      <c r="AK573" s="276" t="s">
        <v>135</v>
      </c>
      <c r="AL573" s="276" t="s">
        <v>135</v>
      </c>
      <c r="AM573" s="276" t="s">
        <v>135</v>
      </c>
      <c r="AN573" s="276" t="s">
        <v>135</v>
      </c>
      <c r="AO573" s="276" t="s">
        <v>135</v>
      </c>
      <c r="AP573" s="276" t="s">
        <v>135</v>
      </c>
      <c r="AQ573" s="276" t="s">
        <v>135</v>
      </c>
      <c r="AR573" s="276" t="s">
        <v>135</v>
      </c>
      <c r="AS573" s="276" t="s">
        <v>135</v>
      </c>
      <c r="AT573" s="276" t="s">
        <v>135</v>
      </c>
      <c r="AU573" s="276">
        <v>1</v>
      </c>
      <c r="AV573" s="276" t="s">
        <v>135</v>
      </c>
      <c r="AW573" s="276" t="s">
        <v>135</v>
      </c>
      <c r="AX573" s="276" t="s">
        <v>135</v>
      </c>
      <c r="AY573" s="276">
        <v>16.763000000000002</v>
      </c>
      <c r="AZ573" s="276">
        <v>-1.71</v>
      </c>
      <c r="BA573" s="276" t="s">
        <v>135</v>
      </c>
      <c r="BB573" s="276" t="s">
        <v>135</v>
      </c>
      <c r="BC573" s="276" t="s">
        <v>135</v>
      </c>
      <c r="BD573" s="276" t="s">
        <v>135</v>
      </c>
      <c r="BE573" s="276" t="s">
        <v>135</v>
      </c>
      <c r="BF573" s="276" t="s">
        <v>135</v>
      </c>
      <c r="BG573" s="276">
        <v>7.95</v>
      </c>
      <c r="BH573" s="276" t="s">
        <v>135</v>
      </c>
      <c r="BI573" s="276" t="s">
        <v>135</v>
      </c>
      <c r="BJ573" s="276" t="s">
        <v>135</v>
      </c>
      <c r="BK573" s="276" t="s">
        <v>135</v>
      </c>
      <c r="BL573" s="276">
        <v>-19</v>
      </c>
      <c r="BM573" s="276">
        <v>0.95000000000000007</v>
      </c>
      <c r="BN573" s="276" t="s">
        <v>135</v>
      </c>
      <c r="BO573" s="276" t="s">
        <v>135</v>
      </c>
      <c r="BP573" s="276">
        <v>7.1000000000000005</v>
      </c>
      <c r="BQ573" s="276" t="s">
        <v>135</v>
      </c>
      <c r="BR573" s="276" t="s">
        <v>135</v>
      </c>
      <c r="BS573" s="276" t="s">
        <v>135</v>
      </c>
      <c r="BT573" s="276" t="s">
        <v>135</v>
      </c>
      <c r="BU573" s="276" t="s">
        <v>135</v>
      </c>
      <c r="BV573" s="276">
        <v>11.457000000000001</v>
      </c>
      <c r="BW573" s="276" t="s">
        <v>135</v>
      </c>
      <c r="BX573" s="276" t="s">
        <v>135</v>
      </c>
      <c r="BY573" s="276" t="s">
        <v>135</v>
      </c>
      <c r="BZ573" s="276" t="s">
        <v>135</v>
      </c>
      <c r="CA573" s="276" t="s">
        <v>135</v>
      </c>
      <c r="CB573" s="276" t="s">
        <v>135</v>
      </c>
      <c r="CC573" s="276">
        <v>6.41</v>
      </c>
      <c r="CD573" s="276" t="s">
        <v>135</v>
      </c>
      <c r="CE573" s="276" t="s">
        <v>135</v>
      </c>
      <c r="CF573" s="276" t="s">
        <v>135</v>
      </c>
      <c r="CG573" s="276" t="s">
        <v>135</v>
      </c>
      <c r="CH573" s="276" t="s">
        <v>135</v>
      </c>
      <c r="CI573" s="276" t="s">
        <v>135</v>
      </c>
      <c r="CJ573" s="276" t="s">
        <v>135</v>
      </c>
      <c r="CK573" s="276" t="s">
        <v>135</v>
      </c>
      <c r="CL573" s="276" t="s">
        <v>135</v>
      </c>
      <c r="CM573" s="276" t="s">
        <v>135</v>
      </c>
      <c r="CN573" s="276" t="s">
        <v>135</v>
      </c>
      <c r="CO573" s="276" t="s">
        <v>135</v>
      </c>
      <c r="CP573" s="276" t="s">
        <v>135</v>
      </c>
      <c r="CQ573" s="276">
        <v>-15.81</v>
      </c>
      <c r="CR573" s="276" t="s">
        <v>135</v>
      </c>
      <c r="CS573" s="276">
        <v>14.700000000000001</v>
      </c>
      <c r="CT573" s="276" t="s">
        <v>135</v>
      </c>
      <c r="CU573" s="276" t="s">
        <v>135</v>
      </c>
      <c r="CV573" s="276" t="s">
        <v>135</v>
      </c>
      <c r="CW573" s="276" t="s">
        <v>135</v>
      </c>
      <c r="CX573" s="276" t="s">
        <v>135</v>
      </c>
      <c r="CY573" s="276" t="s">
        <v>135</v>
      </c>
      <c r="CZ573" s="276" t="s">
        <v>135</v>
      </c>
      <c r="DA573" s="276" t="s">
        <v>135</v>
      </c>
      <c r="DB573" s="276" t="s">
        <v>135</v>
      </c>
      <c r="DC573" s="276" t="s">
        <v>135</v>
      </c>
      <c r="DD573" s="276" t="s">
        <v>135</v>
      </c>
      <c r="DE573" s="276">
        <v>16</v>
      </c>
      <c r="DF573" s="276">
        <v>6.9</v>
      </c>
      <c r="DG573" s="276" t="s">
        <v>135</v>
      </c>
      <c r="DH573" s="276" t="s">
        <v>135</v>
      </c>
      <c r="DI573" s="276" t="s">
        <v>135</v>
      </c>
      <c r="DJ573" s="276" t="s">
        <v>135</v>
      </c>
      <c r="DK573" s="276" t="s">
        <v>135</v>
      </c>
      <c r="DL573" s="276" t="s">
        <v>135</v>
      </c>
      <c r="DM573" s="276">
        <v>3.42</v>
      </c>
      <c r="DN573" s="276">
        <v>0.25</v>
      </c>
      <c r="DO573" s="276">
        <v>-0.53</v>
      </c>
      <c r="DP573" s="276" t="s">
        <v>135</v>
      </c>
      <c r="DQ573" s="276" t="s">
        <v>135</v>
      </c>
      <c r="DR573" s="276" t="s">
        <v>135</v>
      </c>
      <c r="DS573" s="276" t="s">
        <v>135</v>
      </c>
      <c r="DT573" s="276" t="s">
        <v>135</v>
      </c>
      <c r="DU573" s="276" t="s">
        <v>135</v>
      </c>
      <c r="DV573" s="276">
        <v>0.91300000000000003</v>
      </c>
      <c r="DW573" s="276" t="s">
        <v>135</v>
      </c>
      <c r="DX573" s="276" t="s">
        <v>135</v>
      </c>
      <c r="DY573" s="276" t="s">
        <v>135</v>
      </c>
      <c r="DZ573" s="276" t="s">
        <v>135</v>
      </c>
      <c r="EA573" s="276" t="s">
        <v>135</v>
      </c>
      <c r="EB573" s="276" t="s">
        <v>135</v>
      </c>
      <c r="EC573" s="276" t="s">
        <v>135</v>
      </c>
      <c r="ED573" s="276" t="s">
        <v>135</v>
      </c>
      <c r="EE573" s="276">
        <v>1.2510000000000001</v>
      </c>
      <c r="EF573" s="276" t="s">
        <v>135</v>
      </c>
      <c r="EG573" s="276" t="s">
        <v>135</v>
      </c>
      <c r="EH573" s="276">
        <v>9.43</v>
      </c>
      <c r="EI573" s="276" t="s">
        <v>135</v>
      </c>
      <c r="EJ573" s="276" t="s">
        <v>135</v>
      </c>
      <c r="EK573" s="276" t="s">
        <v>135</v>
      </c>
      <c r="EL573" s="276" t="s">
        <v>135</v>
      </c>
      <c r="EM573" s="276" t="s">
        <v>135</v>
      </c>
      <c r="EN573" s="276">
        <v>-0.95000000000000007</v>
      </c>
      <c r="EO573" s="276" t="s">
        <v>135</v>
      </c>
      <c r="EP573" s="276" t="s">
        <v>6977</v>
      </c>
      <c r="EQ573" s="276" t="s">
        <v>6977</v>
      </c>
      <c r="ER573" s="276" t="s">
        <v>6977</v>
      </c>
      <c r="ES573" s="276" t="s">
        <v>6977</v>
      </c>
      <c r="ET573" s="276" t="s">
        <v>6977</v>
      </c>
      <c r="EU573" s="276" t="s">
        <v>6977</v>
      </c>
      <c r="EV573" s="276" t="s">
        <v>6977</v>
      </c>
      <c r="EW573" s="276" t="s">
        <v>6977</v>
      </c>
      <c r="EX573" s="276" t="s">
        <v>6977</v>
      </c>
      <c r="EY573" s="276" t="s">
        <v>6977</v>
      </c>
      <c r="EZ573" s="276" t="s">
        <v>6977</v>
      </c>
      <c r="FA573" s="276" t="s">
        <v>6977</v>
      </c>
      <c r="FB573" s="276" t="s">
        <v>6977</v>
      </c>
      <c r="FC573" s="276" t="s">
        <v>6977</v>
      </c>
      <c r="FD573" s="276" t="s">
        <v>6977</v>
      </c>
      <c r="FE573" s="276" t="s">
        <v>6977</v>
      </c>
      <c r="FF573" s="276" t="s">
        <v>6977</v>
      </c>
      <c r="FG573" s="276" t="s">
        <v>6977</v>
      </c>
      <c r="FH573" s="276" t="s">
        <v>6977</v>
      </c>
      <c r="FI573" s="276" t="s">
        <v>6977</v>
      </c>
      <c r="FJ573" s="276" t="s">
        <v>6977</v>
      </c>
      <c r="FK573" s="276" t="s">
        <v>6977</v>
      </c>
      <c r="FL573" s="276" t="s">
        <v>6977</v>
      </c>
      <c r="FM573" s="276" t="s">
        <v>6977</v>
      </c>
      <c r="FN573" s="276" t="s">
        <v>6977</v>
      </c>
      <c r="FO573" s="276" t="s">
        <v>6977</v>
      </c>
      <c r="FP573" s="276" t="s">
        <v>6977</v>
      </c>
      <c r="FQ573" s="276" t="s">
        <v>6977</v>
      </c>
      <c r="FR573" s="276" t="s">
        <v>6977</v>
      </c>
      <c r="FS573" s="276" t="s">
        <v>6977</v>
      </c>
      <c r="FT573" s="276" t="s">
        <v>6977</v>
      </c>
      <c r="FU573" s="276" t="s">
        <v>6977</v>
      </c>
      <c r="FV573" s="276" t="s">
        <v>6977</v>
      </c>
      <c r="FW573" s="276" t="s">
        <v>6977</v>
      </c>
      <c r="FX573" s="276" t="s">
        <v>6977</v>
      </c>
      <c r="FY573" s="276" t="s">
        <v>6977</v>
      </c>
      <c r="FZ573" s="276" t="s">
        <v>6977</v>
      </c>
      <c r="GA573" s="276" t="s">
        <v>6977</v>
      </c>
      <c r="GB573" s="276" t="s">
        <v>6977</v>
      </c>
      <c r="GC573" s="276" t="s">
        <v>6977</v>
      </c>
      <c r="GD573" s="276" t="s">
        <v>6977</v>
      </c>
      <c r="GE573" s="276" t="s">
        <v>6977</v>
      </c>
      <c r="GF573" s="276" t="s">
        <v>6977</v>
      </c>
      <c r="GG573" s="276" t="s">
        <v>6977</v>
      </c>
      <c r="GH573" s="276" t="s">
        <v>6977</v>
      </c>
      <c r="GI573" s="276" t="s">
        <v>6977</v>
      </c>
      <c r="GJ573" s="276" t="s">
        <v>6977</v>
      </c>
      <c r="GK573" s="276" t="s">
        <v>6977</v>
      </c>
      <c r="GL573" s="276" t="s">
        <v>6977</v>
      </c>
      <c r="GM573" s="276" t="s">
        <v>6977</v>
      </c>
      <c r="GN573" s="276" t="s">
        <v>6977</v>
      </c>
      <c r="GO573" s="276" t="s">
        <v>6977</v>
      </c>
      <c r="GP573" s="276" t="s">
        <v>6977</v>
      </c>
      <c r="GQ573" s="276" t="s">
        <v>6977</v>
      </c>
      <c r="GR573" s="276" t="s">
        <v>6977</v>
      </c>
      <c r="GS573" s="276" t="s">
        <v>6977</v>
      </c>
      <c r="GT573" s="276" t="s">
        <v>6977</v>
      </c>
      <c r="GU573" s="276" t="s">
        <v>6977</v>
      </c>
      <c r="GV573" s="276" t="s">
        <v>6977</v>
      </c>
      <c r="GW573" s="276" t="s">
        <v>6977</v>
      </c>
      <c r="GX573" s="276" t="s">
        <v>6977</v>
      </c>
      <c r="GY573" s="276" t="s">
        <v>6977</v>
      </c>
      <c r="GZ573" s="276" t="s">
        <v>6977</v>
      </c>
      <c r="HA573" s="276" t="s">
        <v>6977</v>
      </c>
      <c r="HB573" s="276" t="s">
        <v>6977</v>
      </c>
      <c r="HC573" s="276" t="s">
        <v>6977</v>
      </c>
      <c r="HD573" s="276" t="s">
        <v>6977</v>
      </c>
      <c r="HE573" s="276" t="s">
        <v>6977</v>
      </c>
      <c r="HF573" s="276" t="s">
        <v>6977</v>
      </c>
      <c r="HG573" s="276" t="s">
        <v>6977</v>
      </c>
      <c r="HH573" s="276" t="s">
        <v>6977</v>
      </c>
      <c r="HI573" s="276" t="s">
        <v>6977</v>
      </c>
      <c r="HJ573" s="276" t="s">
        <v>6977</v>
      </c>
      <c r="HK573" s="276" t="s">
        <v>6977</v>
      </c>
      <c r="HL573" s="276" t="s">
        <v>6977</v>
      </c>
      <c r="HM573" s="276" t="s">
        <v>6977</v>
      </c>
      <c r="HN573" s="276" t="s">
        <v>6977</v>
      </c>
      <c r="HO573" s="276" t="s">
        <v>6977</v>
      </c>
      <c r="HP573" s="276" t="s">
        <v>6977</v>
      </c>
      <c r="HQ573" s="276" t="s">
        <v>6977</v>
      </c>
    </row>
    <row r="574" spans="3:225">
      <c r="C574" s="229"/>
      <c r="E574" s="229" t="s">
        <v>7263</v>
      </c>
      <c r="F574" s="235" t="s">
        <v>7334</v>
      </c>
      <c r="G574" s="260" t="s">
        <v>6824</v>
      </c>
      <c r="H574" s="261" t="s">
        <v>7264</v>
      </c>
      <c r="I574" s="276" t="s">
        <v>135</v>
      </c>
      <c r="J574" s="276">
        <v>13.067</v>
      </c>
      <c r="K574" s="276" t="s">
        <v>135</v>
      </c>
      <c r="L574" s="276" t="s">
        <v>135</v>
      </c>
      <c r="M574" s="276" t="s">
        <v>135</v>
      </c>
      <c r="N574" s="276" t="s">
        <v>135</v>
      </c>
      <c r="O574" s="276" t="s">
        <v>135</v>
      </c>
      <c r="P574" s="276" t="s">
        <v>135</v>
      </c>
      <c r="Q574" s="276" t="s">
        <v>135</v>
      </c>
      <c r="R574" s="276" t="s">
        <v>135</v>
      </c>
      <c r="S574" s="276" t="s">
        <v>135</v>
      </c>
      <c r="T574" s="276" t="s">
        <v>135</v>
      </c>
      <c r="U574" s="276" t="s">
        <v>135</v>
      </c>
      <c r="V574" s="276" t="s">
        <v>135</v>
      </c>
      <c r="W574" s="276" t="s">
        <v>135</v>
      </c>
      <c r="X574" s="276" t="s">
        <v>135</v>
      </c>
      <c r="Y574" s="276">
        <v>11.950000000000001</v>
      </c>
      <c r="Z574" s="276" t="s">
        <v>135</v>
      </c>
      <c r="AA574" s="276">
        <v>10.107000000000001</v>
      </c>
      <c r="AB574" s="276" t="s">
        <v>135</v>
      </c>
      <c r="AC574" s="276" t="s">
        <v>135</v>
      </c>
      <c r="AD574" s="276" t="s">
        <v>135</v>
      </c>
      <c r="AE574" s="276" t="s">
        <v>135</v>
      </c>
      <c r="AF574" s="276">
        <v>10.1</v>
      </c>
      <c r="AG574" s="276" t="s">
        <v>135</v>
      </c>
      <c r="AH574" s="276" t="s">
        <v>135</v>
      </c>
      <c r="AI574" s="276" t="s">
        <v>135</v>
      </c>
      <c r="AJ574" s="276" t="s">
        <v>135</v>
      </c>
      <c r="AK574" s="276" t="s">
        <v>135</v>
      </c>
      <c r="AL574" s="276" t="s">
        <v>135</v>
      </c>
      <c r="AM574" s="276" t="s">
        <v>135</v>
      </c>
      <c r="AN574" s="276" t="s">
        <v>135</v>
      </c>
      <c r="AO574" s="276" t="s">
        <v>135</v>
      </c>
      <c r="AP574" s="276" t="s">
        <v>135</v>
      </c>
      <c r="AQ574" s="276" t="s">
        <v>135</v>
      </c>
      <c r="AR574" s="276" t="s">
        <v>135</v>
      </c>
      <c r="AS574" s="276" t="s">
        <v>135</v>
      </c>
      <c r="AT574" s="276" t="s">
        <v>135</v>
      </c>
      <c r="AU574" s="276">
        <v>3</v>
      </c>
      <c r="AV574" s="276" t="s">
        <v>135</v>
      </c>
      <c r="AW574" s="276" t="s">
        <v>135</v>
      </c>
      <c r="AX574" s="276" t="s">
        <v>135</v>
      </c>
      <c r="AY574" s="276">
        <v>18.650000000000002</v>
      </c>
      <c r="AZ574" s="276">
        <v>0.82000000000000006</v>
      </c>
      <c r="BA574" s="276" t="s">
        <v>135</v>
      </c>
      <c r="BB574" s="276" t="s">
        <v>135</v>
      </c>
      <c r="BC574" s="276" t="s">
        <v>135</v>
      </c>
      <c r="BD574" s="276" t="s">
        <v>135</v>
      </c>
      <c r="BE574" s="276" t="s">
        <v>135</v>
      </c>
      <c r="BF574" s="276" t="s">
        <v>135</v>
      </c>
      <c r="BG574" s="276">
        <v>9.5</v>
      </c>
      <c r="BH574" s="276" t="s">
        <v>135</v>
      </c>
      <c r="BI574" s="276" t="s">
        <v>135</v>
      </c>
      <c r="BJ574" s="276" t="s">
        <v>135</v>
      </c>
      <c r="BK574" s="276" t="s">
        <v>135</v>
      </c>
      <c r="BL574" s="276" t="s">
        <v>135</v>
      </c>
      <c r="BM574" s="276">
        <v>2.79</v>
      </c>
      <c r="BN574" s="276" t="s">
        <v>135</v>
      </c>
      <c r="BO574" s="276" t="s">
        <v>135</v>
      </c>
      <c r="BP574" s="276">
        <v>7.4</v>
      </c>
      <c r="BQ574" s="276" t="s">
        <v>135</v>
      </c>
      <c r="BR574" s="276" t="s">
        <v>135</v>
      </c>
      <c r="BS574" s="276" t="s">
        <v>135</v>
      </c>
      <c r="BT574" s="276" t="s">
        <v>135</v>
      </c>
      <c r="BU574" s="276" t="s">
        <v>135</v>
      </c>
      <c r="BV574" s="276">
        <v>11.672000000000001</v>
      </c>
      <c r="BW574" s="276" t="s">
        <v>135</v>
      </c>
      <c r="BX574" s="276" t="s">
        <v>135</v>
      </c>
      <c r="BY574" s="276" t="s">
        <v>135</v>
      </c>
      <c r="BZ574" s="276" t="s">
        <v>135</v>
      </c>
      <c r="CA574" s="276" t="s">
        <v>135</v>
      </c>
      <c r="CB574" s="276" t="s">
        <v>135</v>
      </c>
      <c r="CC574" s="276">
        <v>8.032</v>
      </c>
      <c r="CD574" s="276" t="s">
        <v>135</v>
      </c>
      <c r="CE574" s="276" t="s">
        <v>135</v>
      </c>
      <c r="CF574" s="276" t="s">
        <v>135</v>
      </c>
      <c r="CG574" s="276" t="s">
        <v>135</v>
      </c>
      <c r="CH574" s="276" t="s">
        <v>135</v>
      </c>
      <c r="CI574" s="276" t="s">
        <v>135</v>
      </c>
      <c r="CJ574" s="276" t="s">
        <v>135</v>
      </c>
      <c r="CK574" s="276" t="s">
        <v>135</v>
      </c>
      <c r="CL574" s="276" t="s">
        <v>135</v>
      </c>
      <c r="CM574" s="276" t="s">
        <v>135</v>
      </c>
      <c r="CN574" s="276" t="s">
        <v>135</v>
      </c>
      <c r="CO574" s="276" t="s">
        <v>135</v>
      </c>
      <c r="CP574" s="276" t="s">
        <v>135</v>
      </c>
      <c r="CQ574" s="276">
        <v>-12.41</v>
      </c>
      <c r="CR574" s="276" t="s">
        <v>135</v>
      </c>
      <c r="CS574" s="276">
        <v>15.6</v>
      </c>
      <c r="CT574" s="276" t="s">
        <v>135</v>
      </c>
      <c r="CU574" s="276" t="s">
        <v>135</v>
      </c>
      <c r="CV574" s="276" t="s">
        <v>135</v>
      </c>
      <c r="CW574" s="276" t="s">
        <v>135</v>
      </c>
      <c r="CX574" s="276" t="s">
        <v>135</v>
      </c>
      <c r="CY574" s="276" t="s">
        <v>135</v>
      </c>
      <c r="CZ574" s="276" t="s">
        <v>135</v>
      </c>
      <c r="DA574" s="276" t="s">
        <v>135</v>
      </c>
      <c r="DB574" s="276" t="s">
        <v>135</v>
      </c>
      <c r="DC574" s="276" t="s">
        <v>135</v>
      </c>
      <c r="DD574" s="276" t="s">
        <v>135</v>
      </c>
      <c r="DE574" s="276">
        <v>16.8</v>
      </c>
      <c r="DF574" s="276">
        <v>8.7000000000000011</v>
      </c>
      <c r="DG574" s="276" t="s">
        <v>135</v>
      </c>
      <c r="DH574" s="276" t="s">
        <v>135</v>
      </c>
      <c r="DI574" s="276" t="s">
        <v>135</v>
      </c>
      <c r="DJ574" s="276" t="s">
        <v>135</v>
      </c>
      <c r="DK574" s="276" t="s">
        <v>135</v>
      </c>
      <c r="DL574" s="276" t="s">
        <v>135</v>
      </c>
      <c r="DM574" s="276">
        <v>4.8</v>
      </c>
      <c r="DN574" s="276">
        <v>11.4</v>
      </c>
      <c r="DO574" s="276">
        <v>0.1</v>
      </c>
      <c r="DP574" s="276" t="s">
        <v>135</v>
      </c>
      <c r="DQ574" s="276" t="s">
        <v>135</v>
      </c>
      <c r="DR574" s="276" t="s">
        <v>135</v>
      </c>
      <c r="DS574" s="276" t="s">
        <v>135</v>
      </c>
      <c r="DT574" s="276" t="s">
        <v>135</v>
      </c>
      <c r="DU574" s="276" t="s">
        <v>135</v>
      </c>
      <c r="DV574" s="276">
        <v>2.7600000000000002</v>
      </c>
      <c r="DW574" s="276" t="s">
        <v>135</v>
      </c>
      <c r="DX574" s="276" t="s">
        <v>135</v>
      </c>
      <c r="DY574" s="276" t="s">
        <v>135</v>
      </c>
      <c r="DZ574" s="276" t="s">
        <v>135</v>
      </c>
      <c r="EA574" s="276" t="s">
        <v>135</v>
      </c>
      <c r="EB574" s="276" t="s">
        <v>135</v>
      </c>
      <c r="EC574" s="276" t="s">
        <v>135</v>
      </c>
      <c r="ED574" s="276" t="s">
        <v>135</v>
      </c>
      <c r="EE574" s="276">
        <v>4.266</v>
      </c>
      <c r="EF574" s="276" t="s">
        <v>135</v>
      </c>
      <c r="EG574" s="276" t="s">
        <v>135</v>
      </c>
      <c r="EH574" s="276">
        <v>16.04</v>
      </c>
      <c r="EI574" s="276" t="s">
        <v>135</v>
      </c>
      <c r="EJ574" s="276" t="s">
        <v>135</v>
      </c>
      <c r="EK574" s="276" t="s">
        <v>135</v>
      </c>
      <c r="EL574" s="276" t="s">
        <v>135</v>
      </c>
      <c r="EM574" s="276" t="s">
        <v>135</v>
      </c>
      <c r="EN574" s="276" t="s">
        <v>135</v>
      </c>
      <c r="EO574" s="276" t="s">
        <v>135</v>
      </c>
      <c r="EP574" s="276" t="s">
        <v>6977</v>
      </c>
      <c r="EQ574" s="276" t="s">
        <v>6977</v>
      </c>
      <c r="ER574" s="276" t="s">
        <v>6977</v>
      </c>
      <c r="ES574" s="276" t="s">
        <v>6977</v>
      </c>
      <c r="ET574" s="276" t="s">
        <v>6977</v>
      </c>
      <c r="EU574" s="276" t="s">
        <v>6977</v>
      </c>
      <c r="EV574" s="276" t="s">
        <v>6977</v>
      </c>
      <c r="EW574" s="276" t="s">
        <v>6977</v>
      </c>
      <c r="EX574" s="276" t="s">
        <v>6977</v>
      </c>
      <c r="EY574" s="276" t="s">
        <v>6977</v>
      </c>
      <c r="EZ574" s="276" t="s">
        <v>6977</v>
      </c>
      <c r="FA574" s="276" t="s">
        <v>6977</v>
      </c>
      <c r="FB574" s="276" t="s">
        <v>6977</v>
      </c>
      <c r="FC574" s="276" t="s">
        <v>6977</v>
      </c>
      <c r="FD574" s="276" t="s">
        <v>6977</v>
      </c>
      <c r="FE574" s="276" t="s">
        <v>6977</v>
      </c>
      <c r="FF574" s="276" t="s">
        <v>6977</v>
      </c>
      <c r="FG574" s="276" t="s">
        <v>6977</v>
      </c>
      <c r="FH574" s="276" t="s">
        <v>6977</v>
      </c>
      <c r="FI574" s="276" t="s">
        <v>6977</v>
      </c>
      <c r="FJ574" s="276" t="s">
        <v>6977</v>
      </c>
      <c r="FK574" s="276" t="s">
        <v>6977</v>
      </c>
      <c r="FL574" s="276" t="s">
        <v>6977</v>
      </c>
      <c r="FM574" s="276" t="s">
        <v>6977</v>
      </c>
      <c r="FN574" s="276" t="s">
        <v>6977</v>
      </c>
      <c r="FO574" s="276" t="s">
        <v>6977</v>
      </c>
      <c r="FP574" s="276" t="s">
        <v>6977</v>
      </c>
      <c r="FQ574" s="276" t="s">
        <v>6977</v>
      </c>
      <c r="FR574" s="276" t="s">
        <v>6977</v>
      </c>
      <c r="FS574" s="276" t="s">
        <v>6977</v>
      </c>
      <c r="FT574" s="276" t="s">
        <v>6977</v>
      </c>
      <c r="FU574" s="276" t="s">
        <v>6977</v>
      </c>
      <c r="FV574" s="276" t="s">
        <v>6977</v>
      </c>
      <c r="FW574" s="276" t="s">
        <v>6977</v>
      </c>
      <c r="FX574" s="276" t="s">
        <v>6977</v>
      </c>
      <c r="FY574" s="276" t="s">
        <v>6977</v>
      </c>
      <c r="FZ574" s="276" t="s">
        <v>6977</v>
      </c>
      <c r="GA574" s="276" t="s">
        <v>6977</v>
      </c>
      <c r="GB574" s="276" t="s">
        <v>6977</v>
      </c>
      <c r="GC574" s="276" t="s">
        <v>6977</v>
      </c>
      <c r="GD574" s="276" t="s">
        <v>6977</v>
      </c>
      <c r="GE574" s="276" t="s">
        <v>6977</v>
      </c>
      <c r="GF574" s="276" t="s">
        <v>6977</v>
      </c>
      <c r="GG574" s="276" t="s">
        <v>6977</v>
      </c>
      <c r="GH574" s="276" t="s">
        <v>6977</v>
      </c>
      <c r="GI574" s="276" t="s">
        <v>6977</v>
      </c>
      <c r="GJ574" s="276" t="s">
        <v>6977</v>
      </c>
      <c r="GK574" s="276" t="s">
        <v>6977</v>
      </c>
      <c r="GL574" s="276" t="s">
        <v>6977</v>
      </c>
      <c r="GM574" s="276" t="s">
        <v>6977</v>
      </c>
      <c r="GN574" s="276" t="s">
        <v>6977</v>
      </c>
      <c r="GO574" s="276" t="s">
        <v>6977</v>
      </c>
      <c r="GP574" s="276" t="s">
        <v>6977</v>
      </c>
      <c r="GQ574" s="276" t="s">
        <v>6977</v>
      </c>
      <c r="GR574" s="276" t="s">
        <v>6977</v>
      </c>
      <c r="GS574" s="276" t="s">
        <v>6977</v>
      </c>
      <c r="GT574" s="276" t="s">
        <v>6977</v>
      </c>
      <c r="GU574" s="276" t="s">
        <v>6977</v>
      </c>
      <c r="GV574" s="276" t="s">
        <v>6977</v>
      </c>
      <c r="GW574" s="276" t="s">
        <v>6977</v>
      </c>
      <c r="GX574" s="276" t="s">
        <v>6977</v>
      </c>
      <c r="GY574" s="276" t="s">
        <v>6977</v>
      </c>
      <c r="GZ574" s="276" t="s">
        <v>6977</v>
      </c>
      <c r="HA574" s="276" t="s">
        <v>6977</v>
      </c>
      <c r="HB574" s="276" t="s">
        <v>6977</v>
      </c>
      <c r="HC574" s="276" t="s">
        <v>6977</v>
      </c>
      <c r="HD574" s="276" t="s">
        <v>6977</v>
      </c>
      <c r="HE574" s="276" t="s">
        <v>6977</v>
      </c>
      <c r="HF574" s="276" t="s">
        <v>6977</v>
      </c>
      <c r="HG574" s="276" t="s">
        <v>6977</v>
      </c>
      <c r="HH574" s="276" t="s">
        <v>6977</v>
      </c>
      <c r="HI574" s="276" t="s">
        <v>6977</v>
      </c>
      <c r="HJ574" s="276" t="s">
        <v>6977</v>
      </c>
      <c r="HK574" s="276" t="s">
        <v>6977</v>
      </c>
      <c r="HL574" s="276" t="s">
        <v>6977</v>
      </c>
      <c r="HM574" s="276" t="s">
        <v>6977</v>
      </c>
      <c r="HN574" s="276" t="s">
        <v>6977</v>
      </c>
      <c r="HO574" s="276" t="s">
        <v>6977</v>
      </c>
      <c r="HP574" s="276" t="s">
        <v>6977</v>
      </c>
      <c r="HQ574" s="276" t="s">
        <v>6977</v>
      </c>
    </row>
    <row r="575" spans="3:225">
      <c r="D575" s="212" t="s">
        <v>7335</v>
      </c>
      <c r="F575" s="235"/>
      <c r="G575" s="260" t="s">
        <v>7219</v>
      </c>
      <c r="H575" s="261" t="s">
        <v>7219</v>
      </c>
      <c r="I575" s="276" t="s">
        <v>7219</v>
      </c>
      <c r="J575" s="276" t="s">
        <v>7219</v>
      </c>
      <c r="K575" s="276" t="s">
        <v>7219</v>
      </c>
      <c r="L575" s="276" t="s">
        <v>7219</v>
      </c>
      <c r="M575" s="276" t="s">
        <v>7219</v>
      </c>
      <c r="N575" s="276" t="s">
        <v>7219</v>
      </c>
      <c r="O575" s="276" t="s">
        <v>7219</v>
      </c>
      <c r="P575" s="276" t="s">
        <v>7219</v>
      </c>
      <c r="Q575" s="276" t="s">
        <v>7219</v>
      </c>
      <c r="R575" s="276" t="s">
        <v>7219</v>
      </c>
      <c r="S575" s="276" t="s">
        <v>7219</v>
      </c>
      <c r="T575" s="276" t="s">
        <v>7219</v>
      </c>
      <c r="U575" s="276" t="s">
        <v>7219</v>
      </c>
      <c r="V575" s="276" t="s">
        <v>7219</v>
      </c>
      <c r="W575" s="276" t="s">
        <v>7219</v>
      </c>
      <c r="X575" s="276" t="s">
        <v>7219</v>
      </c>
      <c r="Y575" s="276" t="s">
        <v>7219</v>
      </c>
      <c r="Z575" s="276" t="s">
        <v>7219</v>
      </c>
      <c r="AA575" s="276" t="s">
        <v>7219</v>
      </c>
      <c r="AB575" s="276" t="s">
        <v>7219</v>
      </c>
      <c r="AC575" s="276" t="s">
        <v>7219</v>
      </c>
      <c r="AD575" s="276" t="s">
        <v>7219</v>
      </c>
      <c r="AE575" s="276" t="s">
        <v>7219</v>
      </c>
      <c r="AF575" s="276" t="s">
        <v>7219</v>
      </c>
      <c r="AG575" s="276" t="s">
        <v>7219</v>
      </c>
      <c r="AH575" s="276" t="s">
        <v>7219</v>
      </c>
      <c r="AI575" s="276" t="s">
        <v>7219</v>
      </c>
      <c r="AJ575" s="276" t="s">
        <v>7219</v>
      </c>
      <c r="AK575" s="276" t="s">
        <v>7219</v>
      </c>
      <c r="AL575" s="276" t="s">
        <v>7219</v>
      </c>
      <c r="AM575" s="276" t="s">
        <v>7219</v>
      </c>
      <c r="AN575" s="276" t="s">
        <v>7219</v>
      </c>
      <c r="AO575" s="276" t="s">
        <v>7219</v>
      </c>
      <c r="AP575" s="276" t="s">
        <v>7219</v>
      </c>
      <c r="AQ575" s="276" t="s">
        <v>7219</v>
      </c>
      <c r="AR575" s="276" t="s">
        <v>7219</v>
      </c>
      <c r="AS575" s="276" t="s">
        <v>7219</v>
      </c>
      <c r="AT575" s="276" t="s">
        <v>7219</v>
      </c>
      <c r="AU575" s="276" t="s">
        <v>7219</v>
      </c>
      <c r="AV575" s="276" t="s">
        <v>7219</v>
      </c>
      <c r="AW575" s="276" t="s">
        <v>7219</v>
      </c>
      <c r="AX575" s="276" t="s">
        <v>7219</v>
      </c>
      <c r="AY575" s="276" t="s">
        <v>7219</v>
      </c>
      <c r="AZ575" s="276" t="s">
        <v>7219</v>
      </c>
      <c r="BA575" s="276" t="s">
        <v>7219</v>
      </c>
      <c r="BB575" s="276" t="s">
        <v>7219</v>
      </c>
      <c r="BC575" s="276" t="s">
        <v>7219</v>
      </c>
      <c r="BD575" s="276" t="s">
        <v>7219</v>
      </c>
      <c r="BE575" s="276" t="s">
        <v>7219</v>
      </c>
      <c r="BF575" s="276" t="s">
        <v>7219</v>
      </c>
      <c r="BG575" s="276" t="s">
        <v>7219</v>
      </c>
      <c r="BH575" s="276" t="s">
        <v>7219</v>
      </c>
      <c r="BI575" s="276" t="s">
        <v>7219</v>
      </c>
      <c r="BJ575" s="276" t="s">
        <v>7219</v>
      </c>
      <c r="BK575" s="276" t="s">
        <v>7219</v>
      </c>
      <c r="BL575" s="276" t="s">
        <v>7219</v>
      </c>
      <c r="BM575" s="276" t="s">
        <v>7219</v>
      </c>
      <c r="BN575" s="276" t="s">
        <v>7219</v>
      </c>
      <c r="BO575" s="276" t="s">
        <v>7219</v>
      </c>
      <c r="BP575" s="276" t="s">
        <v>7219</v>
      </c>
      <c r="BQ575" s="276" t="s">
        <v>7219</v>
      </c>
      <c r="BR575" s="276" t="s">
        <v>7219</v>
      </c>
      <c r="BS575" s="276" t="s">
        <v>7219</v>
      </c>
      <c r="BT575" s="276" t="s">
        <v>7219</v>
      </c>
      <c r="BU575" s="276" t="s">
        <v>7219</v>
      </c>
      <c r="BV575" s="276" t="s">
        <v>7219</v>
      </c>
      <c r="BW575" s="276" t="s">
        <v>7219</v>
      </c>
      <c r="BX575" s="276" t="s">
        <v>7219</v>
      </c>
      <c r="BY575" s="276" t="s">
        <v>7219</v>
      </c>
      <c r="BZ575" s="276" t="s">
        <v>7219</v>
      </c>
      <c r="CA575" s="276" t="s">
        <v>7219</v>
      </c>
      <c r="CB575" s="276" t="s">
        <v>7219</v>
      </c>
      <c r="CC575" s="276" t="s">
        <v>7219</v>
      </c>
      <c r="CD575" s="276" t="s">
        <v>7219</v>
      </c>
      <c r="CE575" s="276" t="s">
        <v>7219</v>
      </c>
      <c r="CF575" s="276" t="s">
        <v>7219</v>
      </c>
      <c r="CG575" s="276" t="s">
        <v>7219</v>
      </c>
      <c r="CH575" s="276" t="s">
        <v>7219</v>
      </c>
      <c r="CI575" s="276" t="s">
        <v>7219</v>
      </c>
      <c r="CJ575" s="276" t="s">
        <v>7219</v>
      </c>
      <c r="CK575" s="276" t="s">
        <v>7219</v>
      </c>
      <c r="CL575" s="276" t="s">
        <v>7219</v>
      </c>
      <c r="CM575" s="276" t="s">
        <v>7219</v>
      </c>
      <c r="CN575" s="276" t="s">
        <v>7219</v>
      </c>
      <c r="CO575" s="276" t="s">
        <v>7219</v>
      </c>
      <c r="CP575" s="276" t="s">
        <v>7219</v>
      </c>
      <c r="CQ575" s="276" t="s">
        <v>7219</v>
      </c>
      <c r="CR575" s="276" t="s">
        <v>7219</v>
      </c>
      <c r="CS575" s="276" t="s">
        <v>7219</v>
      </c>
      <c r="CT575" s="276" t="s">
        <v>7219</v>
      </c>
      <c r="CU575" s="276" t="s">
        <v>7219</v>
      </c>
      <c r="CV575" s="276" t="s">
        <v>7219</v>
      </c>
      <c r="CW575" s="276" t="s">
        <v>7219</v>
      </c>
      <c r="CX575" s="276" t="s">
        <v>7219</v>
      </c>
      <c r="CY575" s="276" t="s">
        <v>7219</v>
      </c>
      <c r="CZ575" s="276" t="s">
        <v>7219</v>
      </c>
      <c r="DA575" s="276" t="s">
        <v>7219</v>
      </c>
      <c r="DB575" s="276" t="s">
        <v>7219</v>
      </c>
      <c r="DC575" s="276" t="s">
        <v>7219</v>
      </c>
      <c r="DD575" s="276" t="s">
        <v>7219</v>
      </c>
      <c r="DE575" s="276" t="s">
        <v>7219</v>
      </c>
      <c r="DF575" s="276" t="s">
        <v>7219</v>
      </c>
      <c r="DG575" s="276" t="s">
        <v>7219</v>
      </c>
      <c r="DH575" s="276" t="s">
        <v>7219</v>
      </c>
      <c r="DI575" s="276" t="s">
        <v>7219</v>
      </c>
      <c r="DJ575" s="276" t="s">
        <v>7219</v>
      </c>
      <c r="DK575" s="276" t="s">
        <v>7219</v>
      </c>
      <c r="DL575" s="276" t="s">
        <v>7219</v>
      </c>
      <c r="DM575" s="276" t="s">
        <v>7219</v>
      </c>
      <c r="DN575" s="276" t="s">
        <v>7219</v>
      </c>
      <c r="DO575" s="276" t="s">
        <v>7219</v>
      </c>
      <c r="DP575" s="276" t="s">
        <v>7219</v>
      </c>
      <c r="DQ575" s="276" t="s">
        <v>7219</v>
      </c>
      <c r="DR575" s="276" t="s">
        <v>7219</v>
      </c>
      <c r="DS575" s="276" t="s">
        <v>7219</v>
      </c>
      <c r="DT575" s="276" t="s">
        <v>7219</v>
      </c>
      <c r="DU575" s="276" t="s">
        <v>7219</v>
      </c>
      <c r="DV575" s="276" t="s">
        <v>7219</v>
      </c>
      <c r="DW575" s="276" t="s">
        <v>7219</v>
      </c>
      <c r="DX575" s="276" t="s">
        <v>7219</v>
      </c>
      <c r="DY575" s="276" t="s">
        <v>7219</v>
      </c>
      <c r="DZ575" s="276" t="s">
        <v>7219</v>
      </c>
      <c r="EA575" s="276" t="s">
        <v>7219</v>
      </c>
      <c r="EB575" s="276" t="s">
        <v>7219</v>
      </c>
      <c r="EC575" s="276" t="s">
        <v>7219</v>
      </c>
      <c r="ED575" s="276" t="s">
        <v>7219</v>
      </c>
      <c r="EE575" s="276" t="s">
        <v>7219</v>
      </c>
      <c r="EF575" s="276" t="s">
        <v>7219</v>
      </c>
      <c r="EG575" s="276" t="s">
        <v>7219</v>
      </c>
      <c r="EH575" s="276" t="s">
        <v>7219</v>
      </c>
      <c r="EI575" s="276" t="s">
        <v>7219</v>
      </c>
      <c r="EJ575" s="276" t="s">
        <v>7219</v>
      </c>
      <c r="EK575" s="276" t="s">
        <v>7219</v>
      </c>
      <c r="EL575" s="276" t="s">
        <v>7219</v>
      </c>
      <c r="EM575" s="276" t="s">
        <v>7219</v>
      </c>
      <c r="EN575" s="276" t="s">
        <v>7219</v>
      </c>
      <c r="EO575" s="276" t="s">
        <v>7219</v>
      </c>
      <c r="EP575" s="276" t="s">
        <v>7219</v>
      </c>
      <c r="EQ575" s="276" t="s">
        <v>7219</v>
      </c>
      <c r="ER575" s="276" t="s">
        <v>7219</v>
      </c>
      <c r="ES575" s="276" t="s">
        <v>7219</v>
      </c>
      <c r="ET575" s="276" t="s">
        <v>7219</v>
      </c>
      <c r="EU575" s="276" t="s">
        <v>7219</v>
      </c>
      <c r="EV575" s="276" t="s">
        <v>7219</v>
      </c>
      <c r="EW575" s="276" t="s">
        <v>7219</v>
      </c>
      <c r="EX575" s="276" t="s">
        <v>7219</v>
      </c>
      <c r="EY575" s="276" t="s">
        <v>7219</v>
      </c>
      <c r="EZ575" s="276" t="s">
        <v>7219</v>
      </c>
      <c r="FA575" s="276" t="s">
        <v>7219</v>
      </c>
      <c r="FB575" s="276" t="s">
        <v>7219</v>
      </c>
      <c r="FC575" s="276" t="s">
        <v>7219</v>
      </c>
      <c r="FD575" s="276" t="s">
        <v>7219</v>
      </c>
      <c r="FE575" s="276" t="s">
        <v>7219</v>
      </c>
      <c r="FF575" s="276" t="s">
        <v>7219</v>
      </c>
      <c r="FG575" s="276" t="s">
        <v>7219</v>
      </c>
      <c r="FH575" s="276" t="s">
        <v>7219</v>
      </c>
      <c r="FI575" s="276" t="s">
        <v>7219</v>
      </c>
      <c r="FJ575" s="276" t="s">
        <v>7219</v>
      </c>
      <c r="FK575" s="276" t="s">
        <v>7219</v>
      </c>
      <c r="FL575" s="276" t="s">
        <v>7219</v>
      </c>
      <c r="FM575" s="276" t="s">
        <v>7219</v>
      </c>
      <c r="FN575" s="276" t="s">
        <v>7219</v>
      </c>
      <c r="FO575" s="276" t="s">
        <v>7219</v>
      </c>
      <c r="FP575" s="276" t="s">
        <v>7219</v>
      </c>
      <c r="FQ575" s="276" t="s">
        <v>7219</v>
      </c>
      <c r="FR575" s="276" t="s">
        <v>7219</v>
      </c>
      <c r="FS575" s="276" t="s">
        <v>7219</v>
      </c>
      <c r="FT575" s="276" t="s">
        <v>7219</v>
      </c>
      <c r="FU575" s="276" t="s">
        <v>7219</v>
      </c>
      <c r="FV575" s="276" t="s">
        <v>7219</v>
      </c>
      <c r="FW575" s="276" t="s">
        <v>7219</v>
      </c>
      <c r="FX575" s="276" t="s">
        <v>7219</v>
      </c>
      <c r="FY575" s="276" t="s">
        <v>7219</v>
      </c>
      <c r="FZ575" s="276" t="s">
        <v>7219</v>
      </c>
      <c r="GA575" s="276" t="s">
        <v>7219</v>
      </c>
      <c r="GB575" s="276" t="s">
        <v>7219</v>
      </c>
      <c r="GC575" s="276" t="s">
        <v>7219</v>
      </c>
      <c r="GD575" s="276" t="s">
        <v>7219</v>
      </c>
      <c r="GE575" s="276" t="s">
        <v>7219</v>
      </c>
      <c r="GF575" s="276" t="s">
        <v>7219</v>
      </c>
      <c r="GG575" s="276" t="s">
        <v>7219</v>
      </c>
      <c r="GH575" s="276" t="s">
        <v>7219</v>
      </c>
      <c r="GI575" s="276" t="s">
        <v>7219</v>
      </c>
      <c r="GJ575" s="276" t="s">
        <v>7219</v>
      </c>
      <c r="GK575" s="276" t="s">
        <v>7219</v>
      </c>
      <c r="GL575" s="276" t="s">
        <v>7219</v>
      </c>
      <c r="GM575" s="276" t="s">
        <v>7219</v>
      </c>
      <c r="GN575" s="276" t="s">
        <v>7219</v>
      </c>
      <c r="GO575" s="276" t="s">
        <v>7219</v>
      </c>
      <c r="GP575" s="276" t="s">
        <v>7219</v>
      </c>
      <c r="GQ575" s="276" t="s">
        <v>7219</v>
      </c>
      <c r="GR575" s="276" t="s">
        <v>7219</v>
      </c>
      <c r="GS575" s="276" t="s">
        <v>7219</v>
      </c>
      <c r="GT575" s="276" t="s">
        <v>7219</v>
      </c>
      <c r="GU575" s="276" t="s">
        <v>7219</v>
      </c>
      <c r="GV575" s="276" t="s">
        <v>7219</v>
      </c>
      <c r="GW575" s="276" t="s">
        <v>7219</v>
      </c>
      <c r="GX575" s="276" t="s">
        <v>7219</v>
      </c>
      <c r="GY575" s="276" t="s">
        <v>7219</v>
      </c>
      <c r="GZ575" s="276" t="s">
        <v>7219</v>
      </c>
      <c r="HA575" s="276" t="s">
        <v>7219</v>
      </c>
      <c r="HB575" s="276" t="s">
        <v>7219</v>
      </c>
      <c r="HC575" s="276" t="s">
        <v>7219</v>
      </c>
      <c r="HD575" s="276" t="s">
        <v>7219</v>
      </c>
      <c r="HE575" s="276" t="s">
        <v>7219</v>
      </c>
      <c r="HF575" s="276" t="s">
        <v>7219</v>
      </c>
      <c r="HG575" s="276" t="s">
        <v>7219</v>
      </c>
      <c r="HH575" s="276" t="s">
        <v>7219</v>
      </c>
      <c r="HI575" s="276" t="s">
        <v>7219</v>
      </c>
      <c r="HJ575" s="276" t="s">
        <v>7219</v>
      </c>
      <c r="HK575" s="276" t="s">
        <v>7219</v>
      </c>
      <c r="HL575" s="276" t="s">
        <v>7219</v>
      </c>
      <c r="HM575" s="276" t="s">
        <v>7219</v>
      </c>
      <c r="HN575" s="276" t="s">
        <v>7219</v>
      </c>
      <c r="HO575" s="276" t="s">
        <v>7219</v>
      </c>
      <c r="HP575" s="276" t="s">
        <v>7219</v>
      </c>
      <c r="HQ575" s="276" t="s">
        <v>7219</v>
      </c>
    </row>
    <row r="576" spans="3:225">
      <c r="E576" s="229" t="s">
        <v>7204</v>
      </c>
      <c r="F576" s="235" t="s">
        <v>7336</v>
      </c>
      <c r="G576" s="260" t="s">
        <v>7206</v>
      </c>
      <c r="H576" s="261" t="s">
        <v>7207</v>
      </c>
      <c r="I576" s="276">
        <v>-4.9851999999999999</v>
      </c>
      <c r="J576" s="276">
        <v>20.642099999999999</v>
      </c>
      <c r="K576" s="276">
        <v>-17.9863</v>
      </c>
      <c r="L576" s="276" t="s">
        <v>135</v>
      </c>
      <c r="M576" s="276">
        <v>21.957000000000001</v>
      </c>
      <c r="N576" s="276">
        <v>51.774000000000001</v>
      </c>
      <c r="O576" s="276">
        <v>14.8102</v>
      </c>
      <c r="P576" s="276" t="s">
        <v>135</v>
      </c>
      <c r="Q576" s="276" t="s">
        <v>135</v>
      </c>
      <c r="R576" s="276">
        <v>-6.266</v>
      </c>
      <c r="S576" s="276">
        <v>15.116</v>
      </c>
      <c r="T576" s="276">
        <v>-20.488299999999999</v>
      </c>
      <c r="U576" s="276">
        <v>-112.1284</v>
      </c>
      <c r="V576" s="276">
        <v>-77.110900000000001</v>
      </c>
      <c r="W576" s="276">
        <v>-18.023199999999999</v>
      </c>
      <c r="X576" s="276" t="s">
        <v>135</v>
      </c>
      <c r="Y576" s="276">
        <v>19.927199999999999</v>
      </c>
      <c r="Z576" s="276" t="s">
        <v>135</v>
      </c>
      <c r="AA576" s="276">
        <v>4.0408999999999997</v>
      </c>
      <c r="AB576" s="276" t="s">
        <v>135</v>
      </c>
      <c r="AC576" s="276">
        <v>20.633299999999998</v>
      </c>
      <c r="AD576" s="276" t="s">
        <v>135</v>
      </c>
      <c r="AE576" s="276">
        <v>12.4047</v>
      </c>
      <c r="AF576" s="276">
        <v>12.1974</v>
      </c>
      <c r="AG576" s="276">
        <v>2.6137999999999999</v>
      </c>
      <c r="AH576" s="276" t="s">
        <v>135</v>
      </c>
      <c r="AI576" s="276" t="s">
        <v>135</v>
      </c>
      <c r="AJ576" s="276">
        <v>8.77</v>
      </c>
      <c r="AK576" s="276">
        <v>1.6566000000000001</v>
      </c>
      <c r="AL576" s="276" t="s">
        <v>135</v>
      </c>
      <c r="AM576" s="276">
        <v>16.055099999999999</v>
      </c>
      <c r="AN576" s="276">
        <v>12.214499999999999</v>
      </c>
      <c r="AO576" s="276">
        <v>8.7628000000000004</v>
      </c>
      <c r="AP576" s="276" t="s">
        <v>135</v>
      </c>
      <c r="AQ576" s="276" t="s">
        <v>135</v>
      </c>
      <c r="AR576" s="276">
        <v>-0.22</v>
      </c>
      <c r="AS576" s="276">
        <v>24.2347</v>
      </c>
      <c r="AT576" s="276">
        <v>18.889099999999999</v>
      </c>
      <c r="AU576" s="276">
        <v>-88.999499999999998</v>
      </c>
      <c r="AV576" s="276">
        <v>34.397100000000002</v>
      </c>
      <c r="AW576" s="276" t="s">
        <v>135</v>
      </c>
      <c r="AX576" s="276" t="s">
        <v>135</v>
      </c>
      <c r="AY576" s="276">
        <v>8.5160999999999998</v>
      </c>
      <c r="AZ576" s="276">
        <v>-50.929000000000002</v>
      </c>
      <c r="BA576" s="276" t="s">
        <v>135</v>
      </c>
      <c r="BB576" s="276" t="s">
        <v>135</v>
      </c>
      <c r="BC576" s="276" t="s">
        <v>135</v>
      </c>
      <c r="BD576" s="276" t="s">
        <v>135</v>
      </c>
      <c r="BE576" s="276">
        <v>2.0419999999999998</v>
      </c>
      <c r="BF576" s="276" t="s">
        <v>135</v>
      </c>
      <c r="BG576" s="276">
        <v>1.919</v>
      </c>
      <c r="BH576" s="276" t="s">
        <v>135</v>
      </c>
      <c r="BI576" s="276">
        <v>12.0542</v>
      </c>
      <c r="BJ576" s="276" t="s">
        <v>135</v>
      </c>
      <c r="BK576" s="276">
        <v>-4.5400000000000003E-2</v>
      </c>
      <c r="BL576" s="276" t="s">
        <v>135</v>
      </c>
      <c r="BM576" s="276">
        <v>10.360900000000001</v>
      </c>
      <c r="BN576" s="276" t="s">
        <v>135</v>
      </c>
      <c r="BO576" s="276">
        <v>10.065</v>
      </c>
      <c r="BP576" s="276">
        <v>9.7571999999999992</v>
      </c>
      <c r="BQ576" s="276">
        <v>-61.406999999999996</v>
      </c>
      <c r="BR576" s="276">
        <v>6.9633000000000003</v>
      </c>
      <c r="BS576" s="276">
        <v>13.4138</v>
      </c>
      <c r="BT576" s="276">
        <v>-36.009500000000003</v>
      </c>
      <c r="BU576" s="276">
        <v>9.9403000000000006</v>
      </c>
      <c r="BV576" s="276">
        <v>13.539199999999999</v>
      </c>
      <c r="BW576" s="276">
        <v>15.549900000000001</v>
      </c>
      <c r="BX576" s="276" t="s">
        <v>135</v>
      </c>
      <c r="BY576" s="276" t="s">
        <v>135</v>
      </c>
      <c r="BZ576" s="276" t="s">
        <v>135</v>
      </c>
      <c r="CA576" s="276">
        <v>-170.88130000000001</v>
      </c>
      <c r="CB576" s="276" t="s">
        <v>135</v>
      </c>
      <c r="CC576" s="276" t="s">
        <v>135</v>
      </c>
      <c r="CD576" s="276">
        <v>9.3048999999999999</v>
      </c>
      <c r="CE576" s="276" t="s">
        <v>135</v>
      </c>
      <c r="CF576" s="276" t="s">
        <v>135</v>
      </c>
      <c r="CG576" s="276">
        <v>14.8643</v>
      </c>
      <c r="CH576" s="276">
        <v>5.3890000000000002</v>
      </c>
      <c r="CI576" s="276">
        <v>-47.450899999999997</v>
      </c>
      <c r="CJ576" s="276" t="s">
        <v>135</v>
      </c>
      <c r="CK576" s="276">
        <v>-64.476799999999997</v>
      </c>
      <c r="CL576" s="276">
        <v>8.0649999999999995</v>
      </c>
      <c r="CM576" s="276">
        <v>-726.84320000000002</v>
      </c>
      <c r="CN576" s="276" t="s">
        <v>135</v>
      </c>
      <c r="CO576" s="276">
        <v>-13.461500000000001</v>
      </c>
      <c r="CP576" s="276">
        <v>-37.266800000000003</v>
      </c>
      <c r="CQ576" s="276" t="s">
        <v>135</v>
      </c>
      <c r="CR576" s="276" t="s">
        <v>135</v>
      </c>
      <c r="CS576" s="276">
        <v>15.7143</v>
      </c>
      <c r="CT576" s="276">
        <v>9.2409999999999997</v>
      </c>
      <c r="CU576" s="276" t="s">
        <v>135</v>
      </c>
      <c r="CV576" s="276">
        <v>3.4704000000000002</v>
      </c>
      <c r="CW576" s="276">
        <v>17.4282</v>
      </c>
      <c r="CX576" s="276">
        <v>14.3003</v>
      </c>
      <c r="CY576" s="276">
        <v>10.2963</v>
      </c>
      <c r="CZ576" s="276" t="s">
        <v>135</v>
      </c>
      <c r="DA576" s="276">
        <v>-0.1096</v>
      </c>
      <c r="DB576" s="276">
        <v>-46.472999999999999</v>
      </c>
      <c r="DC576" s="276">
        <v>-67.365899999999996</v>
      </c>
      <c r="DD576" s="276" t="s">
        <v>135</v>
      </c>
      <c r="DE576" s="276">
        <v>32.1188</v>
      </c>
      <c r="DF576" s="276">
        <v>20.807300000000001</v>
      </c>
      <c r="DG576" s="276">
        <v>-12.2355</v>
      </c>
      <c r="DH576" s="276" t="s">
        <v>135</v>
      </c>
      <c r="DI576" s="276">
        <v>-32.749000000000002</v>
      </c>
      <c r="DJ576" s="276">
        <v>-4.5365000000000002</v>
      </c>
      <c r="DK576" s="276" t="s">
        <v>135</v>
      </c>
      <c r="DL576" s="276" t="s">
        <v>135</v>
      </c>
      <c r="DM576" s="276" t="s">
        <v>135</v>
      </c>
      <c r="DN576" s="276" t="s">
        <v>135</v>
      </c>
      <c r="DO576" s="276" t="s">
        <v>135</v>
      </c>
      <c r="DP576" s="276" t="s">
        <v>135</v>
      </c>
      <c r="DQ576" s="276" t="s">
        <v>135</v>
      </c>
      <c r="DR576" s="276" t="s">
        <v>135</v>
      </c>
      <c r="DS576" s="276" t="s">
        <v>135</v>
      </c>
      <c r="DT576" s="276">
        <v>-92.085400000000007</v>
      </c>
      <c r="DU576" s="276" t="s">
        <v>135</v>
      </c>
      <c r="DV576" s="276" t="s">
        <v>135</v>
      </c>
      <c r="DW576" s="276">
        <v>17.921399999999998</v>
      </c>
      <c r="DX576" s="276" t="s">
        <v>135</v>
      </c>
      <c r="DY576" s="276" t="s">
        <v>135</v>
      </c>
      <c r="DZ576" s="276" t="s">
        <v>135</v>
      </c>
      <c r="EA576" s="276">
        <v>677.01679999999999</v>
      </c>
      <c r="EB576" s="276" t="s">
        <v>135</v>
      </c>
      <c r="EC576" s="276" t="s">
        <v>135</v>
      </c>
      <c r="ED576" s="276">
        <v>35.479900000000001</v>
      </c>
      <c r="EE576" s="276" t="s">
        <v>135</v>
      </c>
      <c r="EF576" s="276" t="s">
        <v>135</v>
      </c>
      <c r="EG576" s="276" t="s">
        <v>135</v>
      </c>
      <c r="EH576" s="276" t="s">
        <v>135</v>
      </c>
      <c r="EI576" s="276" t="s">
        <v>135</v>
      </c>
      <c r="EJ576" s="276" t="s">
        <v>135</v>
      </c>
      <c r="EK576" s="276">
        <v>4.1954000000000002</v>
      </c>
      <c r="EL576" s="276">
        <v>14.1591</v>
      </c>
      <c r="EM576" s="276">
        <v>-12.4117</v>
      </c>
      <c r="EN576" s="276">
        <v>-12.110099999999999</v>
      </c>
      <c r="EO576" s="276" t="s">
        <v>135</v>
      </c>
      <c r="EP576" s="276" t="s">
        <v>6977</v>
      </c>
      <c r="EQ576" s="276" t="s">
        <v>6977</v>
      </c>
      <c r="ER576" s="276" t="s">
        <v>6977</v>
      </c>
      <c r="ES576" s="276" t="s">
        <v>6977</v>
      </c>
      <c r="ET576" s="276" t="s">
        <v>6977</v>
      </c>
      <c r="EU576" s="276" t="s">
        <v>6977</v>
      </c>
      <c r="EV576" s="276" t="s">
        <v>6977</v>
      </c>
      <c r="EW576" s="276" t="s">
        <v>6977</v>
      </c>
      <c r="EX576" s="276" t="s">
        <v>6977</v>
      </c>
      <c r="EY576" s="276" t="s">
        <v>6977</v>
      </c>
      <c r="EZ576" s="276" t="s">
        <v>6977</v>
      </c>
      <c r="FA576" s="276" t="s">
        <v>6977</v>
      </c>
      <c r="FB576" s="276" t="s">
        <v>6977</v>
      </c>
      <c r="FC576" s="276" t="s">
        <v>6977</v>
      </c>
      <c r="FD576" s="276" t="s">
        <v>6977</v>
      </c>
      <c r="FE576" s="276" t="s">
        <v>6977</v>
      </c>
      <c r="FF576" s="276" t="s">
        <v>6977</v>
      </c>
      <c r="FG576" s="276" t="s">
        <v>6977</v>
      </c>
      <c r="FH576" s="276" t="s">
        <v>6977</v>
      </c>
      <c r="FI576" s="276" t="s">
        <v>6977</v>
      </c>
      <c r="FJ576" s="276" t="s">
        <v>6977</v>
      </c>
      <c r="FK576" s="276" t="s">
        <v>6977</v>
      </c>
      <c r="FL576" s="276" t="s">
        <v>6977</v>
      </c>
      <c r="FM576" s="276" t="s">
        <v>6977</v>
      </c>
      <c r="FN576" s="276" t="s">
        <v>6977</v>
      </c>
      <c r="FO576" s="276" t="s">
        <v>6977</v>
      </c>
      <c r="FP576" s="276" t="s">
        <v>6977</v>
      </c>
      <c r="FQ576" s="276" t="s">
        <v>6977</v>
      </c>
      <c r="FR576" s="276" t="s">
        <v>6977</v>
      </c>
      <c r="FS576" s="276" t="s">
        <v>6977</v>
      </c>
      <c r="FT576" s="276" t="s">
        <v>6977</v>
      </c>
      <c r="FU576" s="276" t="s">
        <v>6977</v>
      </c>
      <c r="FV576" s="276" t="s">
        <v>6977</v>
      </c>
      <c r="FW576" s="276" t="s">
        <v>6977</v>
      </c>
      <c r="FX576" s="276" t="s">
        <v>6977</v>
      </c>
      <c r="FY576" s="276" t="s">
        <v>6977</v>
      </c>
      <c r="FZ576" s="276" t="s">
        <v>6977</v>
      </c>
      <c r="GA576" s="276" t="s">
        <v>6977</v>
      </c>
      <c r="GB576" s="276" t="s">
        <v>6977</v>
      </c>
      <c r="GC576" s="276" t="s">
        <v>6977</v>
      </c>
      <c r="GD576" s="276" t="s">
        <v>6977</v>
      </c>
      <c r="GE576" s="276" t="s">
        <v>6977</v>
      </c>
      <c r="GF576" s="276" t="s">
        <v>6977</v>
      </c>
      <c r="GG576" s="276" t="s">
        <v>6977</v>
      </c>
      <c r="GH576" s="276" t="s">
        <v>6977</v>
      </c>
      <c r="GI576" s="276" t="s">
        <v>6977</v>
      </c>
      <c r="GJ576" s="276" t="s">
        <v>6977</v>
      </c>
      <c r="GK576" s="276" t="s">
        <v>6977</v>
      </c>
      <c r="GL576" s="276" t="s">
        <v>6977</v>
      </c>
      <c r="GM576" s="276" t="s">
        <v>6977</v>
      </c>
      <c r="GN576" s="276" t="s">
        <v>6977</v>
      </c>
      <c r="GO576" s="276" t="s">
        <v>6977</v>
      </c>
      <c r="GP576" s="276" t="s">
        <v>6977</v>
      </c>
      <c r="GQ576" s="276" t="s">
        <v>6977</v>
      </c>
      <c r="GR576" s="276" t="s">
        <v>6977</v>
      </c>
      <c r="GS576" s="276" t="s">
        <v>6977</v>
      </c>
      <c r="GT576" s="276" t="s">
        <v>6977</v>
      </c>
      <c r="GU576" s="276" t="s">
        <v>6977</v>
      </c>
      <c r="GV576" s="276" t="s">
        <v>6977</v>
      </c>
      <c r="GW576" s="276" t="s">
        <v>6977</v>
      </c>
      <c r="GX576" s="276" t="s">
        <v>6977</v>
      </c>
      <c r="GY576" s="276" t="s">
        <v>6977</v>
      </c>
      <c r="GZ576" s="276" t="s">
        <v>6977</v>
      </c>
      <c r="HA576" s="276" t="s">
        <v>6977</v>
      </c>
      <c r="HB576" s="276" t="s">
        <v>6977</v>
      </c>
      <c r="HC576" s="276" t="s">
        <v>6977</v>
      </c>
      <c r="HD576" s="276" t="s">
        <v>6977</v>
      </c>
      <c r="HE576" s="276" t="s">
        <v>6977</v>
      </c>
      <c r="HF576" s="276" t="s">
        <v>6977</v>
      </c>
      <c r="HG576" s="276" t="s">
        <v>6977</v>
      </c>
      <c r="HH576" s="276" t="s">
        <v>6977</v>
      </c>
      <c r="HI576" s="276" t="s">
        <v>6977</v>
      </c>
      <c r="HJ576" s="276" t="s">
        <v>6977</v>
      </c>
      <c r="HK576" s="276" t="s">
        <v>6977</v>
      </c>
      <c r="HL576" s="276" t="s">
        <v>6977</v>
      </c>
      <c r="HM576" s="276" t="s">
        <v>6977</v>
      </c>
      <c r="HN576" s="276" t="s">
        <v>6977</v>
      </c>
      <c r="HO576" s="276" t="s">
        <v>6977</v>
      </c>
      <c r="HP576" s="276" t="s">
        <v>6977</v>
      </c>
      <c r="HQ576" s="276" t="s">
        <v>6977</v>
      </c>
    </row>
    <row r="577" spans="4:225">
      <c r="E577" s="229" t="s">
        <v>7208</v>
      </c>
      <c r="F577" s="235" t="s">
        <v>7336</v>
      </c>
      <c r="G577" s="260" t="s">
        <v>7206</v>
      </c>
      <c r="H577" s="261" t="s">
        <v>7207</v>
      </c>
      <c r="I577" s="276">
        <v>-12.0307</v>
      </c>
      <c r="J577" s="276">
        <v>22.6448</v>
      </c>
      <c r="K577" s="276">
        <v>-39.696100000000001</v>
      </c>
      <c r="L577" s="276" t="s">
        <v>135</v>
      </c>
      <c r="M577" s="276">
        <v>-1.649</v>
      </c>
      <c r="N577" s="276">
        <v>-2.9596999999999998</v>
      </c>
      <c r="O577" s="276" t="s">
        <v>135</v>
      </c>
      <c r="P577" s="276" t="s">
        <v>135</v>
      </c>
      <c r="Q577" s="276" t="s">
        <v>135</v>
      </c>
      <c r="R577" s="276">
        <v>-45.811999999999998</v>
      </c>
      <c r="S577" s="276">
        <v>14.9567</v>
      </c>
      <c r="T577" s="276">
        <v>-31.349699999999999</v>
      </c>
      <c r="U577" s="276">
        <v>-49.006799999999998</v>
      </c>
      <c r="V577" s="276">
        <v>-46.92</v>
      </c>
      <c r="W577" s="276">
        <v>19.754200000000001</v>
      </c>
      <c r="X577" s="276" t="s">
        <v>135</v>
      </c>
      <c r="Y577" s="276">
        <v>15.1037</v>
      </c>
      <c r="Z577" s="276" t="s">
        <v>135</v>
      </c>
      <c r="AA577" s="276">
        <v>4.4005000000000001</v>
      </c>
      <c r="AB577" s="276" t="s">
        <v>135</v>
      </c>
      <c r="AC577" s="276">
        <v>-43.0244</v>
      </c>
      <c r="AD577" s="276" t="s">
        <v>135</v>
      </c>
      <c r="AE577" s="276">
        <v>15.7364</v>
      </c>
      <c r="AF577" s="276">
        <v>6.3684000000000003</v>
      </c>
      <c r="AG577" s="276">
        <v>-2.5135999999999998</v>
      </c>
      <c r="AH577" s="276" t="s">
        <v>135</v>
      </c>
      <c r="AI577" s="276" t="s">
        <v>135</v>
      </c>
      <c r="AJ577" s="276">
        <v>9.1468000000000007</v>
      </c>
      <c r="AK577" s="276">
        <v>-61.767099999999999</v>
      </c>
      <c r="AL577" s="276">
        <v>16.0032</v>
      </c>
      <c r="AM577" s="276">
        <v>-64.991299999999995</v>
      </c>
      <c r="AN577" s="276">
        <v>22.711400000000001</v>
      </c>
      <c r="AO577" s="276">
        <v>9.8665000000000003</v>
      </c>
      <c r="AP577" s="276" t="s">
        <v>135</v>
      </c>
      <c r="AQ577" s="276" t="s">
        <v>135</v>
      </c>
      <c r="AR577" s="276">
        <v>2.6444000000000001</v>
      </c>
      <c r="AS577" s="276">
        <v>19.608699999999999</v>
      </c>
      <c r="AT577" s="276">
        <v>11.986700000000001</v>
      </c>
      <c r="AU577" s="276">
        <v>-137.3903</v>
      </c>
      <c r="AV577" s="276">
        <v>42.050699999999999</v>
      </c>
      <c r="AW577" s="276" t="s">
        <v>135</v>
      </c>
      <c r="AX577" s="276" t="s">
        <v>135</v>
      </c>
      <c r="AY577" s="276">
        <v>-19.075299999999999</v>
      </c>
      <c r="AZ577" s="276">
        <v>-38.712899999999998</v>
      </c>
      <c r="BA577" s="276" t="s">
        <v>135</v>
      </c>
      <c r="BB577" s="276">
        <v>-1.6532</v>
      </c>
      <c r="BC577" s="276">
        <v>18.447299999999998</v>
      </c>
      <c r="BD577" s="276" t="s">
        <v>135</v>
      </c>
      <c r="BE577" s="276">
        <v>3.4020999999999999</v>
      </c>
      <c r="BF577" s="276">
        <v>-12.4253</v>
      </c>
      <c r="BG577" s="276">
        <v>6.2717999999999998</v>
      </c>
      <c r="BH577" s="276" t="s">
        <v>135</v>
      </c>
      <c r="BI577" s="276">
        <v>8.2457999999999991</v>
      </c>
      <c r="BJ577" s="276" t="s">
        <v>135</v>
      </c>
      <c r="BK577" s="276">
        <v>-33.339100000000002</v>
      </c>
      <c r="BL577" s="276" t="s">
        <v>135</v>
      </c>
      <c r="BM577" s="276">
        <v>4.9263000000000003</v>
      </c>
      <c r="BN577" s="276" t="s">
        <v>135</v>
      </c>
      <c r="BO577" s="276">
        <v>10.7934</v>
      </c>
      <c r="BP577" s="276">
        <v>38.020099999999999</v>
      </c>
      <c r="BQ577" s="276">
        <v>4.0095999999999998</v>
      </c>
      <c r="BR577" s="276">
        <v>13.499499999999999</v>
      </c>
      <c r="BS577" s="276">
        <v>10.9552</v>
      </c>
      <c r="BT577" s="276">
        <v>-44.018000000000001</v>
      </c>
      <c r="BU577" s="276">
        <v>7.6768999999999998</v>
      </c>
      <c r="BV577" s="276">
        <v>16.8596</v>
      </c>
      <c r="BW577" s="276">
        <v>17.9727</v>
      </c>
      <c r="BX577" s="276" t="s">
        <v>135</v>
      </c>
      <c r="BY577" s="276" t="s">
        <v>135</v>
      </c>
      <c r="BZ577" s="276" t="s">
        <v>135</v>
      </c>
      <c r="CA577" s="276">
        <v>-139.0754</v>
      </c>
      <c r="CB577" s="276" t="s">
        <v>135</v>
      </c>
      <c r="CC577" s="276">
        <v>15.6554</v>
      </c>
      <c r="CD577" s="276">
        <v>12.1313</v>
      </c>
      <c r="CE577" s="276" t="s">
        <v>135</v>
      </c>
      <c r="CF577" s="276" t="s">
        <v>135</v>
      </c>
      <c r="CG577" s="276">
        <v>23.906700000000001</v>
      </c>
      <c r="CH577" s="276">
        <v>4.1980000000000004</v>
      </c>
      <c r="CI577" s="276">
        <v>-64.242699999999999</v>
      </c>
      <c r="CJ577" s="276" t="s">
        <v>135</v>
      </c>
      <c r="CK577" s="276">
        <v>-46.745199999999997</v>
      </c>
      <c r="CL577" s="276">
        <v>4.6295999999999999</v>
      </c>
      <c r="CM577" s="276">
        <v>-246.37139999999999</v>
      </c>
      <c r="CN577" s="276" t="s">
        <v>135</v>
      </c>
      <c r="CO577" s="276">
        <v>-1.6392</v>
      </c>
      <c r="CP577" s="276">
        <v>-31.758500000000002</v>
      </c>
      <c r="CQ577" s="276" t="s">
        <v>135</v>
      </c>
      <c r="CR577" s="276" t="s">
        <v>135</v>
      </c>
      <c r="CS577" s="276">
        <v>20.388100000000001</v>
      </c>
      <c r="CT577" s="276">
        <v>6.1237000000000004</v>
      </c>
      <c r="CU577" s="276" t="s">
        <v>135</v>
      </c>
      <c r="CV577" s="276">
        <v>-5.8376999999999999</v>
      </c>
      <c r="CW577" s="276">
        <v>14.5505</v>
      </c>
      <c r="CX577" s="276">
        <v>10.9316</v>
      </c>
      <c r="CY577" s="276">
        <v>-8.8163</v>
      </c>
      <c r="CZ577" s="276" t="s">
        <v>135</v>
      </c>
      <c r="DA577" s="276">
        <v>-10.5953</v>
      </c>
      <c r="DB577" s="276">
        <v>37.229500000000002</v>
      </c>
      <c r="DC577" s="276">
        <v>-112.13079999999999</v>
      </c>
      <c r="DD577" s="276" t="s">
        <v>135</v>
      </c>
      <c r="DE577" s="276">
        <v>17.1556</v>
      </c>
      <c r="DF577" s="276">
        <v>16.125599999999999</v>
      </c>
      <c r="DG577" s="276">
        <v>18.104800000000001</v>
      </c>
      <c r="DH577" s="276">
        <v>-426.7636</v>
      </c>
      <c r="DI577" s="276">
        <v>-12.259499999999999</v>
      </c>
      <c r="DJ577" s="276">
        <v>-62.595300000000002</v>
      </c>
      <c r="DK577" s="276" t="s">
        <v>135</v>
      </c>
      <c r="DL577" s="276">
        <v>-53.162999999999997</v>
      </c>
      <c r="DM577" s="276" t="s">
        <v>135</v>
      </c>
      <c r="DN577" s="276" t="s">
        <v>135</v>
      </c>
      <c r="DO577" s="276" t="s">
        <v>135</v>
      </c>
      <c r="DP577" s="276" t="s">
        <v>135</v>
      </c>
      <c r="DQ577" s="276" t="s">
        <v>135</v>
      </c>
      <c r="DR577" s="276" t="s">
        <v>135</v>
      </c>
      <c r="DS577" s="276">
        <v>23.465599999999998</v>
      </c>
      <c r="DT577" s="276">
        <v>-32.564999999999998</v>
      </c>
      <c r="DU577" s="276" t="s">
        <v>135</v>
      </c>
      <c r="DV577" s="276" t="s">
        <v>135</v>
      </c>
      <c r="DW577" s="276">
        <v>13.6226</v>
      </c>
      <c r="DX577" s="276" t="s">
        <v>135</v>
      </c>
      <c r="DY577" s="276">
        <v>45.399299999999997</v>
      </c>
      <c r="DZ577" s="276" t="s">
        <v>135</v>
      </c>
      <c r="EA577" s="276" t="s">
        <v>135</v>
      </c>
      <c r="EB577" s="276" t="s">
        <v>135</v>
      </c>
      <c r="EC577" s="276" t="s">
        <v>135</v>
      </c>
      <c r="ED577" s="276">
        <v>36.677799999999998</v>
      </c>
      <c r="EE577" s="276" t="s">
        <v>135</v>
      </c>
      <c r="EF577" s="276" t="s">
        <v>135</v>
      </c>
      <c r="EG577" s="276" t="s">
        <v>135</v>
      </c>
      <c r="EH577" s="276" t="s">
        <v>135</v>
      </c>
      <c r="EI577" s="276" t="s">
        <v>135</v>
      </c>
      <c r="EJ577" s="276" t="s">
        <v>135</v>
      </c>
      <c r="EK577" s="276">
        <v>-9.1220999999999997</v>
      </c>
      <c r="EL577" s="276">
        <v>13.1332</v>
      </c>
      <c r="EM577" s="276">
        <v>-4.4806999999999997</v>
      </c>
      <c r="EN577" s="276">
        <v>-5.9713000000000003</v>
      </c>
      <c r="EO577" s="276" t="s">
        <v>135</v>
      </c>
      <c r="EP577" s="276" t="s">
        <v>6977</v>
      </c>
      <c r="EQ577" s="276" t="s">
        <v>6977</v>
      </c>
      <c r="ER577" s="276" t="s">
        <v>6977</v>
      </c>
      <c r="ES577" s="276" t="s">
        <v>6977</v>
      </c>
      <c r="ET577" s="276" t="s">
        <v>6977</v>
      </c>
      <c r="EU577" s="276" t="s">
        <v>6977</v>
      </c>
      <c r="EV577" s="276" t="s">
        <v>6977</v>
      </c>
      <c r="EW577" s="276" t="s">
        <v>6977</v>
      </c>
      <c r="EX577" s="276" t="s">
        <v>6977</v>
      </c>
      <c r="EY577" s="276" t="s">
        <v>6977</v>
      </c>
      <c r="EZ577" s="276" t="s">
        <v>6977</v>
      </c>
      <c r="FA577" s="276" t="s">
        <v>6977</v>
      </c>
      <c r="FB577" s="276" t="s">
        <v>6977</v>
      </c>
      <c r="FC577" s="276" t="s">
        <v>6977</v>
      </c>
      <c r="FD577" s="276" t="s">
        <v>6977</v>
      </c>
      <c r="FE577" s="276" t="s">
        <v>6977</v>
      </c>
      <c r="FF577" s="276" t="s">
        <v>6977</v>
      </c>
      <c r="FG577" s="276" t="s">
        <v>6977</v>
      </c>
      <c r="FH577" s="276" t="s">
        <v>6977</v>
      </c>
      <c r="FI577" s="276" t="s">
        <v>6977</v>
      </c>
      <c r="FJ577" s="276" t="s">
        <v>6977</v>
      </c>
      <c r="FK577" s="276" t="s">
        <v>6977</v>
      </c>
      <c r="FL577" s="276" t="s">
        <v>6977</v>
      </c>
      <c r="FM577" s="276" t="s">
        <v>6977</v>
      </c>
      <c r="FN577" s="276" t="s">
        <v>6977</v>
      </c>
      <c r="FO577" s="276" t="s">
        <v>6977</v>
      </c>
      <c r="FP577" s="276" t="s">
        <v>6977</v>
      </c>
      <c r="FQ577" s="276" t="s">
        <v>6977</v>
      </c>
      <c r="FR577" s="276" t="s">
        <v>6977</v>
      </c>
      <c r="FS577" s="276" t="s">
        <v>6977</v>
      </c>
      <c r="FT577" s="276" t="s">
        <v>6977</v>
      </c>
      <c r="FU577" s="276" t="s">
        <v>6977</v>
      </c>
      <c r="FV577" s="276" t="s">
        <v>6977</v>
      </c>
      <c r="FW577" s="276" t="s">
        <v>6977</v>
      </c>
      <c r="FX577" s="276" t="s">
        <v>6977</v>
      </c>
      <c r="FY577" s="276" t="s">
        <v>6977</v>
      </c>
      <c r="FZ577" s="276" t="s">
        <v>6977</v>
      </c>
      <c r="GA577" s="276" t="s">
        <v>6977</v>
      </c>
      <c r="GB577" s="276" t="s">
        <v>6977</v>
      </c>
      <c r="GC577" s="276" t="s">
        <v>6977</v>
      </c>
      <c r="GD577" s="276" t="s">
        <v>6977</v>
      </c>
      <c r="GE577" s="276" t="s">
        <v>6977</v>
      </c>
      <c r="GF577" s="276" t="s">
        <v>6977</v>
      </c>
      <c r="GG577" s="276" t="s">
        <v>6977</v>
      </c>
      <c r="GH577" s="276" t="s">
        <v>6977</v>
      </c>
      <c r="GI577" s="276" t="s">
        <v>6977</v>
      </c>
      <c r="GJ577" s="276" t="s">
        <v>6977</v>
      </c>
      <c r="GK577" s="276" t="s">
        <v>6977</v>
      </c>
      <c r="GL577" s="276" t="s">
        <v>6977</v>
      </c>
      <c r="GM577" s="276" t="s">
        <v>6977</v>
      </c>
      <c r="GN577" s="276" t="s">
        <v>6977</v>
      </c>
      <c r="GO577" s="276" t="s">
        <v>6977</v>
      </c>
      <c r="GP577" s="276" t="s">
        <v>6977</v>
      </c>
      <c r="GQ577" s="276" t="s">
        <v>6977</v>
      </c>
      <c r="GR577" s="276" t="s">
        <v>6977</v>
      </c>
      <c r="GS577" s="276" t="s">
        <v>6977</v>
      </c>
      <c r="GT577" s="276" t="s">
        <v>6977</v>
      </c>
      <c r="GU577" s="276" t="s">
        <v>6977</v>
      </c>
      <c r="GV577" s="276" t="s">
        <v>6977</v>
      </c>
      <c r="GW577" s="276" t="s">
        <v>6977</v>
      </c>
      <c r="GX577" s="276" t="s">
        <v>6977</v>
      </c>
      <c r="GY577" s="276" t="s">
        <v>6977</v>
      </c>
      <c r="GZ577" s="276" t="s">
        <v>6977</v>
      </c>
      <c r="HA577" s="276" t="s">
        <v>6977</v>
      </c>
      <c r="HB577" s="276" t="s">
        <v>6977</v>
      </c>
      <c r="HC577" s="276" t="s">
        <v>6977</v>
      </c>
      <c r="HD577" s="276" t="s">
        <v>6977</v>
      </c>
      <c r="HE577" s="276" t="s">
        <v>6977</v>
      </c>
      <c r="HF577" s="276" t="s">
        <v>6977</v>
      </c>
      <c r="HG577" s="276" t="s">
        <v>6977</v>
      </c>
      <c r="HH577" s="276" t="s">
        <v>6977</v>
      </c>
      <c r="HI577" s="276" t="s">
        <v>6977</v>
      </c>
      <c r="HJ577" s="276" t="s">
        <v>6977</v>
      </c>
      <c r="HK577" s="276" t="s">
        <v>6977</v>
      </c>
      <c r="HL577" s="276" t="s">
        <v>6977</v>
      </c>
      <c r="HM577" s="276" t="s">
        <v>6977</v>
      </c>
      <c r="HN577" s="276" t="s">
        <v>6977</v>
      </c>
      <c r="HO577" s="276" t="s">
        <v>6977</v>
      </c>
      <c r="HP577" s="276" t="s">
        <v>6977</v>
      </c>
      <c r="HQ577" s="276" t="s">
        <v>6977</v>
      </c>
    </row>
    <row r="578" spans="4:225">
      <c r="E578" s="229" t="s">
        <v>7209</v>
      </c>
      <c r="F578" s="235" t="s">
        <v>7336</v>
      </c>
      <c r="G578" s="260" t="s">
        <v>7206</v>
      </c>
      <c r="H578" s="261" t="s">
        <v>7207</v>
      </c>
      <c r="I578" s="276">
        <v>-7.4650999999999996</v>
      </c>
      <c r="J578" s="276">
        <v>22.28</v>
      </c>
      <c r="K578" s="276">
        <v>-49.1736</v>
      </c>
      <c r="L578" s="276" t="s">
        <v>135</v>
      </c>
      <c r="M578" s="276">
        <v>4.9794</v>
      </c>
      <c r="N578" s="276">
        <v>26.745000000000001</v>
      </c>
      <c r="O578" s="276" t="s">
        <v>135</v>
      </c>
      <c r="P578" s="276" t="s">
        <v>135</v>
      </c>
      <c r="Q578" s="276" t="s">
        <v>135</v>
      </c>
      <c r="R578" s="276">
        <v>17.755400000000002</v>
      </c>
      <c r="S578" s="276">
        <v>15.553800000000001</v>
      </c>
      <c r="T578" s="276">
        <v>-69.887100000000004</v>
      </c>
      <c r="U578" s="276">
        <v>72.3583</v>
      </c>
      <c r="V578" s="276">
        <v>-28.5199</v>
      </c>
      <c r="W578" s="276">
        <v>-5.1269999999999998</v>
      </c>
      <c r="X578" s="276" t="s">
        <v>135</v>
      </c>
      <c r="Y578" s="276">
        <v>1.2334000000000001</v>
      </c>
      <c r="Z578" s="276" t="s">
        <v>135</v>
      </c>
      <c r="AA578" s="276">
        <v>41.536000000000001</v>
      </c>
      <c r="AB578" s="276" t="s">
        <v>135</v>
      </c>
      <c r="AC578" s="276">
        <v>-32.163200000000003</v>
      </c>
      <c r="AD578" s="276" t="s">
        <v>135</v>
      </c>
      <c r="AE578" s="276">
        <v>5.3780000000000001</v>
      </c>
      <c r="AF578" s="276">
        <v>5.6261000000000001</v>
      </c>
      <c r="AG578" s="276">
        <v>3.5499000000000001</v>
      </c>
      <c r="AH578" s="276" t="s">
        <v>135</v>
      </c>
      <c r="AI578" s="276" t="s">
        <v>135</v>
      </c>
      <c r="AJ578" s="276">
        <v>12.077299999999999</v>
      </c>
      <c r="AK578" s="276">
        <v>-52.699599999999997</v>
      </c>
      <c r="AL578" s="276">
        <v>5.5289000000000001</v>
      </c>
      <c r="AM578" s="276">
        <v>3.5417999999999998</v>
      </c>
      <c r="AN578" s="276">
        <v>22.2986</v>
      </c>
      <c r="AO578" s="276">
        <v>16.0382</v>
      </c>
      <c r="AP578" s="276" t="s">
        <v>135</v>
      </c>
      <c r="AQ578" s="276">
        <v>32.930399999999999</v>
      </c>
      <c r="AR578" s="276">
        <v>0.2918</v>
      </c>
      <c r="AS578" s="276">
        <v>15.446199999999999</v>
      </c>
      <c r="AT578" s="276">
        <v>22.797699999999999</v>
      </c>
      <c r="AU578" s="276">
        <v>-99.657300000000006</v>
      </c>
      <c r="AV578" s="276">
        <v>25.332100000000001</v>
      </c>
      <c r="AW578" s="276">
        <v>-72.843299999999999</v>
      </c>
      <c r="AX578" s="276" t="s">
        <v>135</v>
      </c>
      <c r="AY578" s="276">
        <v>8.5142000000000007</v>
      </c>
      <c r="AZ578" s="276">
        <v>-37.910699999999999</v>
      </c>
      <c r="BA578" s="276" t="s">
        <v>135</v>
      </c>
      <c r="BB578" s="276">
        <v>82.295100000000005</v>
      </c>
      <c r="BC578" s="276">
        <v>16.845300000000002</v>
      </c>
      <c r="BD578" s="276" t="s">
        <v>135</v>
      </c>
      <c r="BE578" s="276">
        <v>0.66539999999999999</v>
      </c>
      <c r="BF578" s="276">
        <v>-13.897500000000001</v>
      </c>
      <c r="BG578" s="276">
        <v>5.9782000000000002</v>
      </c>
      <c r="BH578" s="276" t="s">
        <v>135</v>
      </c>
      <c r="BI578" s="276">
        <v>11.9817</v>
      </c>
      <c r="BJ578" s="276" t="s">
        <v>135</v>
      </c>
      <c r="BK578" s="276">
        <v>-9.8914000000000009</v>
      </c>
      <c r="BL578" s="276" t="s">
        <v>135</v>
      </c>
      <c r="BM578" s="276">
        <v>11.470700000000001</v>
      </c>
      <c r="BN578" s="276">
        <v>30.4221</v>
      </c>
      <c r="BO578" s="276">
        <v>19.4114</v>
      </c>
      <c r="BP578" s="276">
        <v>17.660800000000002</v>
      </c>
      <c r="BQ578" s="276">
        <v>5.5072000000000001</v>
      </c>
      <c r="BR578" s="276">
        <v>10.0961</v>
      </c>
      <c r="BS578" s="276">
        <v>9.4448000000000008</v>
      </c>
      <c r="BT578" s="276">
        <v>-77.929400000000001</v>
      </c>
      <c r="BU578" s="276">
        <v>10.197800000000001</v>
      </c>
      <c r="BV578" s="276">
        <v>16.918700000000001</v>
      </c>
      <c r="BW578" s="276">
        <v>16.973099999999999</v>
      </c>
      <c r="BX578" s="276" t="s">
        <v>135</v>
      </c>
      <c r="BY578" s="276" t="s">
        <v>135</v>
      </c>
      <c r="BZ578" s="276" t="s">
        <v>135</v>
      </c>
      <c r="CA578" s="276">
        <v>-128.32300000000001</v>
      </c>
      <c r="CB578" s="276" t="s">
        <v>135</v>
      </c>
      <c r="CC578" s="276">
        <v>16.369800000000001</v>
      </c>
      <c r="CD578" s="276">
        <v>19.402100000000001</v>
      </c>
      <c r="CE578" s="276" t="s">
        <v>135</v>
      </c>
      <c r="CF578" s="276" t="s">
        <v>135</v>
      </c>
      <c r="CG578" s="276">
        <v>21.083500000000001</v>
      </c>
      <c r="CH578" s="276">
        <v>3.8386</v>
      </c>
      <c r="CI578" s="276">
        <v>-92.923500000000004</v>
      </c>
      <c r="CJ578" s="276">
        <v>-42.460099999999997</v>
      </c>
      <c r="CK578" s="276">
        <v>-26.6937</v>
      </c>
      <c r="CL578" s="276">
        <v>-26.0381</v>
      </c>
      <c r="CM578" s="276">
        <v>-343.10320000000002</v>
      </c>
      <c r="CN578" s="276" t="s">
        <v>135</v>
      </c>
      <c r="CO578" s="276">
        <v>18.366900000000001</v>
      </c>
      <c r="CP578" s="276">
        <v>-88.928799999999995</v>
      </c>
      <c r="CQ578" s="276" t="s">
        <v>135</v>
      </c>
      <c r="CR578" s="276" t="s">
        <v>135</v>
      </c>
      <c r="CS578" s="276">
        <v>21.5488</v>
      </c>
      <c r="CT578" s="276">
        <v>4.3685999999999998</v>
      </c>
      <c r="CU578" s="276" t="s">
        <v>135</v>
      </c>
      <c r="CV578" s="276">
        <v>36.172800000000002</v>
      </c>
      <c r="CW578" s="276">
        <v>13.142799999999999</v>
      </c>
      <c r="CX578" s="276">
        <v>12.6417</v>
      </c>
      <c r="CY578" s="276">
        <v>-0.94279999999999997</v>
      </c>
      <c r="CZ578" s="276" t="s">
        <v>135</v>
      </c>
      <c r="DA578" s="276">
        <v>14.3172</v>
      </c>
      <c r="DB578" s="276">
        <v>22.331399999999999</v>
      </c>
      <c r="DC578" s="276">
        <v>-138.19829999999999</v>
      </c>
      <c r="DD578" s="276">
        <v>1.0313000000000001</v>
      </c>
      <c r="DE578" s="276">
        <v>9.8415999999999997</v>
      </c>
      <c r="DF578" s="276">
        <v>12.005100000000001</v>
      </c>
      <c r="DG578" s="276">
        <v>4.5522</v>
      </c>
      <c r="DH578" s="276">
        <v>-183.88149999999999</v>
      </c>
      <c r="DI578" s="276">
        <v>-1.9314</v>
      </c>
      <c r="DJ578" s="276">
        <v>-105.4747</v>
      </c>
      <c r="DK578" s="276">
        <v>-39.572299999999998</v>
      </c>
      <c r="DL578" s="276">
        <v>-65.493200000000002</v>
      </c>
      <c r="DM578" s="276" t="s">
        <v>135</v>
      </c>
      <c r="DN578" s="276">
        <v>-377.16129999999998</v>
      </c>
      <c r="DO578" s="276">
        <v>-2.6114000000000002</v>
      </c>
      <c r="DP578" s="276">
        <v>77.439099999999996</v>
      </c>
      <c r="DQ578" s="276" t="s">
        <v>135</v>
      </c>
      <c r="DR578" s="276" t="s">
        <v>135</v>
      </c>
      <c r="DS578" s="276">
        <v>26.797599999999999</v>
      </c>
      <c r="DT578" s="276">
        <v>-23.757100000000001</v>
      </c>
      <c r="DU578" s="276" t="s">
        <v>135</v>
      </c>
      <c r="DV578" s="276" t="s">
        <v>135</v>
      </c>
      <c r="DW578" s="276">
        <v>8.2745999999999995</v>
      </c>
      <c r="DX578" s="276" t="s">
        <v>135</v>
      </c>
      <c r="DY578" s="276">
        <v>6.3185000000000002</v>
      </c>
      <c r="DZ578" s="276" t="s">
        <v>135</v>
      </c>
      <c r="EA578" s="276">
        <v>-2.0283000000000002</v>
      </c>
      <c r="EB578" s="276" t="s">
        <v>135</v>
      </c>
      <c r="EC578" s="276" t="s">
        <v>135</v>
      </c>
      <c r="ED578" s="276">
        <v>2.1968999999999999</v>
      </c>
      <c r="EE578" s="276">
        <v>-23.099499999999999</v>
      </c>
      <c r="EF578" s="276" t="s">
        <v>135</v>
      </c>
      <c r="EG578" s="276" t="s">
        <v>135</v>
      </c>
      <c r="EH578" s="276" t="s">
        <v>135</v>
      </c>
      <c r="EI578" s="276" t="s">
        <v>135</v>
      </c>
      <c r="EJ578" s="276" t="s">
        <v>135</v>
      </c>
      <c r="EK578" s="276">
        <v>1.5686</v>
      </c>
      <c r="EL578" s="276">
        <v>7.3402000000000003</v>
      </c>
      <c r="EM578" s="276">
        <v>-0.68440000000000001</v>
      </c>
      <c r="EN578" s="276">
        <v>-1.4645999999999999</v>
      </c>
      <c r="EO578" s="276" t="s">
        <v>135</v>
      </c>
      <c r="EP578" s="276" t="s">
        <v>6977</v>
      </c>
      <c r="EQ578" s="276" t="s">
        <v>6977</v>
      </c>
      <c r="ER578" s="276" t="s">
        <v>6977</v>
      </c>
      <c r="ES578" s="276" t="s">
        <v>6977</v>
      </c>
      <c r="ET578" s="276" t="s">
        <v>6977</v>
      </c>
      <c r="EU578" s="276" t="s">
        <v>6977</v>
      </c>
      <c r="EV578" s="276" t="s">
        <v>6977</v>
      </c>
      <c r="EW578" s="276" t="s">
        <v>6977</v>
      </c>
      <c r="EX578" s="276" t="s">
        <v>6977</v>
      </c>
      <c r="EY578" s="276" t="s">
        <v>6977</v>
      </c>
      <c r="EZ578" s="276" t="s">
        <v>6977</v>
      </c>
      <c r="FA578" s="276" t="s">
        <v>6977</v>
      </c>
      <c r="FB578" s="276" t="s">
        <v>6977</v>
      </c>
      <c r="FC578" s="276" t="s">
        <v>6977</v>
      </c>
      <c r="FD578" s="276" t="s">
        <v>6977</v>
      </c>
      <c r="FE578" s="276" t="s">
        <v>6977</v>
      </c>
      <c r="FF578" s="276" t="s">
        <v>6977</v>
      </c>
      <c r="FG578" s="276" t="s">
        <v>6977</v>
      </c>
      <c r="FH578" s="276" t="s">
        <v>6977</v>
      </c>
      <c r="FI578" s="276" t="s">
        <v>6977</v>
      </c>
      <c r="FJ578" s="276" t="s">
        <v>6977</v>
      </c>
      <c r="FK578" s="276" t="s">
        <v>6977</v>
      </c>
      <c r="FL578" s="276" t="s">
        <v>6977</v>
      </c>
      <c r="FM578" s="276" t="s">
        <v>6977</v>
      </c>
      <c r="FN578" s="276" t="s">
        <v>6977</v>
      </c>
      <c r="FO578" s="276" t="s">
        <v>6977</v>
      </c>
      <c r="FP578" s="276" t="s">
        <v>6977</v>
      </c>
      <c r="FQ578" s="276" t="s">
        <v>6977</v>
      </c>
      <c r="FR578" s="276" t="s">
        <v>6977</v>
      </c>
      <c r="FS578" s="276" t="s">
        <v>6977</v>
      </c>
      <c r="FT578" s="276" t="s">
        <v>6977</v>
      </c>
      <c r="FU578" s="276" t="s">
        <v>6977</v>
      </c>
      <c r="FV578" s="276" t="s">
        <v>6977</v>
      </c>
      <c r="FW578" s="276" t="s">
        <v>6977</v>
      </c>
      <c r="FX578" s="276" t="s">
        <v>6977</v>
      </c>
      <c r="FY578" s="276" t="s">
        <v>6977</v>
      </c>
      <c r="FZ578" s="276" t="s">
        <v>6977</v>
      </c>
      <c r="GA578" s="276" t="s">
        <v>6977</v>
      </c>
      <c r="GB578" s="276" t="s">
        <v>6977</v>
      </c>
      <c r="GC578" s="276" t="s">
        <v>6977</v>
      </c>
      <c r="GD578" s="276" t="s">
        <v>6977</v>
      </c>
      <c r="GE578" s="276" t="s">
        <v>6977</v>
      </c>
      <c r="GF578" s="276" t="s">
        <v>6977</v>
      </c>
      <c r="GG578" s="276" t="s">
        <v>6977</v>
      </c>
      <c r="GH578" s="276" t="s">
        <v>6977</v>
      </c>
      <c r="GI578" s="276" t="s">
        <v>6977</v>
      </c>
      <c r="GJ578" s="276" t="s">
        <v>6977</v>
      </c>
      <c r="GK578" s="276" t="s">
        <v>6977</v>
      </c>
      <c r="GL578" s="276" t="s">
        <v>6977</v>
      </c>
      <c r="GM578" s="276" t="s">
        <v>6977</v>
      </c>
      <c r="GN578" s="276" t="s">
        <v>6977</v>
      </c>
      <c r="GO578" s="276" t="s">
        <v>6977</v>
      </c>
      <c r="GP578" s="276" t="s">
        <v>6977</v>
      </c>
      <c r="GQ578" s="276" t="s">
        <v>6977</v>
      </c>
      <c r="GR578" s="276" t="s">
        <v>6977</v>
      </c>
      <c r="GS578" s="276" t="s">
        <v>6977</v>
      </c>
      <c r="GT578" s="276" t="s">
        <v>6977</v>
      </c>
      <c r="GU578" s="276" t="s">
        <v>6977</v>
      </c>
      <c r="GV578" s="276" t="s">
        <v>6977</v>
      </c>
      <c r="GW578" s="276" t="s">
        <v>6977</v>
      </c>
      <c r="GX578" s="276" t="s">
        <v>6977</v>
      </c>
      <c r="GY578" s="276" t="s">
        <v>6977</v>
      </c>
      <c r="GZ578" s="276" t="s">
        <v>6977</v>
      </c>
      <c r="HA578" s="276" t="s">
        <v>6977</v>
      </c>
      <c r="HB578" s="276" t="s">
        <v>6977</v>
      </c>
      <c r="HC578" s="276" t="s">
        <v>6977</v>
      </c>
      <c r="HD578" s="276" t="s">
        <v>6977</v>
      </c>
      <c r="HE578" s="276" t="s">
        <v>6977</v>
      </c>
      <c r="HF578" s="276" t="s">
        <v>6977</v>
      </c>
      <c r="HG578" s="276" t="s">
        <v>6977</v>
      </c>
      <c r="HH578" s="276" t="s">
        <v>6977</v>
      </c>
      <c r="HI578" s="276" t="s">
        <v>6977</v>
      </c>
      <c r="HJ578" s="276" t="s">
        <v>6977</v>
      </c>
      <c r="HK578" s="276" t="s">
        <v>6977</v>
      </c>
      <c r="HL578" s="276" t="s">
        <v>6977</v>
      </c>
      <c r="HM578" s="276" t="s">
        <v>6977</v>
      </c>
      <c r="HN578" s="276" t="s">
        <v>6977</v>
      </c>
      <c r="HO578" s="276" t="s">
        <v>6977</v>
      </c>
      <c r="HP578" s="276" t="s">
        <v>6977</v>
      </c>
      <c r="HQ578" s="276" t="s">
        <v>6977</v>
      </c>
    </row>
    <row r="579" spans="4:225">
      <c r="E579" s="229" t="s">
        <v>7210</v>
      </c>
      <c r="F579" s="235" t="s">
        <v>7336</v>
      </c>
      <c r="G579" s="260" t="s">
        <v>7206</v>
      </c>
      <c r="H579" s="261" t="s">
        <v>7207</v>
      </c>
      <c r="I579" s="276">
        <v>-6.4679000000000002</v>
      </c>
      <c r="J579" s="276">
        <v>22.495000000000001</v>
      </c>
      <c r="K579" s="276">
        <v>-63.700499999999998</v>
      </c>
      <c r="L579" s="276" t="s">
        <v>135</v>
      </c>
      <c r="M579" s="276">
        <v>24.026499999999999</v>
      </c>
      <c r="N579" s="276">
        <v>0.57620000000000005</v>
      </c>
      <c r="O579" s="276">
        <v>31.461500000000001</v>
      </c>
      <c r="P579" s="276" t="s">
        <v>135</v>
      </c>
      <c r="Q579" s="276" t="s">
        <v>135</v>
      </c>
      <c r="R579" s="276">
        <v>3.6179999999999999</v>
      </c>
      <c r="S579" s="276">
        <v>14.933199999999999</v>
      </c>
      <c r="T579" s="276">
        <v>-122.66200000000001</v>
      </c>
      <c r="U579" s="276" t="s">
        <v>135</v>
      </c>
      <c r="V579" s="276">
        <v>-36.360100000000003</v>
      </c>
      <c r="W579" s="276">
        <v>-7.7728000000000002</v>
      </c>
      <c r="X579" s="276" t="s">
        <v>135</v>
      </c>
      <c r="Y579" s="276">
        <v>4.7248999999999999</v>
      </c>
      <c r="Z579" s="276" t="s">
        <v>135</v>
      </c>
      <c r="AA579" s="276">
        <v>28.198599999999999</v>
      </c>
      <c r="AB579" s="276" t="s">
        <v>135</v>
      </c>
      <c r="AC579" s="276">
        <v>-45.337200000000003</v>
      </c>
      <c r="AD579" s="276" t="s">
        <v>135</v>
      </c>
      <c r="AE579" s="276">
        <v>10.543100000000001</v>
      </c>
      <c r="AF579" s="276">
        <v>6.9782000000000002</v>
      </c>
      <c r="AG579" s="276">
        <v>6.8753000000000002</v>
      </c>
      <c r="AH579" s="276" t="s">
        <v>135</v>
      </c>
      <c r="AI579" s="276" t="s">
        <v>135</v>
      </c>
      <c r="AJ579" s="276">
        <v>9.57</v>
      </c>
      <c r="AK579" s="276">
        <v>-21.938700000000001</v>
      </c>
      <c r="AL579" s="276">
        <v>4.7165999999999997</v>
      </c>
      <c r="AM579" s="276">
        <v>5.3315000000000001</v>
      </c>
      <c r="AN579" s="276">
        <v>27.983799999999999</v>
      </c>
      <c r="AO579" s="276">
        <v>19.737500000000001</v>
      </c>
      <c r="AP579" s="276" t="s">
        <v>135</v>
      </c>
      <c r="AQ579" s="276">
        <v>28.256699999999999</v>
      </c>
      <c r="AR579" s="276">
        <v>36.532200000000003</v>
      </c>
      <c r="AS579" s="276">
        <v>2.4281999999999999</v>
      </c>
      <c r="AT579" s="276">
        <v>10.692500000000001</v>
      </c>
      <c r="AU579" s="276">
        <v>-63.1661</v>
      </c>
      <c r="AV579" s="276">
        <v>32.926299999999998</v>
      </c>
      <c r="AW579" s="276">
        <v>-91.839100000000002</v>
      </c>
      <c r="AX579" s="276" t="s">
        <v>135</v>
      </c>
      <c r="AY579" s="276">
        <v>9.1819000000000006</v>
      </c>
      <c r="AZ579" s="276">
        <v>-38.076599999999999</v>
      </c>
      <c r="BA579" s="276" t="s">
        <v>135</v>
      </c>
      <c r="BB579" s="276">
        <v>9.6511999999999993</v>
      </c>
      <c r="BC579" s="276">
        <v>-6.7611999999999997</v>
      </c>
      <c r="BD579" s="276" t="s">
        <v>135</v>
      </c>
      <c r="BE579" s="276">
        <v>4.1375999999999999</v>
      </c>
      <c r="BF579" s="276">
        <v>-18.992999999999999</v>
      </c>
      <c r="BG579" s="276">
        <v>4.6891999999999996</v>
      </c>
      <c r="BH579" s="276">
        <v>15.430199999999999</v>
      </c>
      <c r="BI579" s="276">
        <v>12.132999999999999</v>
      </c>
      <c r="BJ579" s="276" t="s">
        <v>135</v>
      </c>
      <c r="BK579" s="276">
        <v>-48.633200000000002</v>
      </c>
      <c r="BL579" s="276" t="s">
        <v>135</v>
      </c>
      <c r="BM579" s="276">
        <v>11.5618</v>
      </c>
      <c r="BN579" s="276">
        <v>6.2961</v>
      </c>
      <c r="BO579" s="276">
        <v>4.2605000000000004</v>
      </c>
      <c r="BP579" s="276">
        <v>22.703700000000001</v>
      </c>
      <c r="BQ579" s="276">
        <v>-24.622299999999999</v>
      </c>
      <c r="BR579" s="276">
        <v>17.703600000000002</v>
      </c>
      <c r="BS579" s="276">
        <v>-22.587199999999999</v>
      </c>
      <c r="BT579" s="276">
        <v>-311.97699999999998</v>
      </c>
      <c r="BU579" s="276">
        <v>8.6412999999999993</v>
      </c>
      <c r="BV579" s="276">
        <v>17.306699999999999</v>
      </c>
      <c r="BW579" s="276">
        <v>0.39040000000000002</v>
      </c>
      <c r="BX579" s="276" t="s">
        <v>135</v>
      </c>
      <c r="BY579" s="276" t="s">
        <v>135</v>
      </c>
      <c r="BZ579" s="276" t="s">
        <v>135</v>
      </c>
      <c r="CA579" s="276" t="s">
        <v>135</v>
      </c>
      <c r="CB579" s="276" t="s">
        <v>135</v>
      </c>
      <c r="CC579" s="276">
        <v>8.9655000000000005</v>
      </c>
      <c r="CD579" s="276">
        <v>-10.821</v>
      </c>
      <c r="CE579" s="276" t="s">
        <v>135</v>
      </c>
      <c r="CF579" s="276" t="s">
        <v>135</v>
      </c>
      <c r="CG579" s="276">
        <v>10.191700000000001</v>
      </c>
      <c r="CH579" s="276">
        <v>0.99160000000000004</v>
      </c>
      <c r="CI579" s="276">
        <v>-197.60810000000001</v>
      </c>
      <c r="CJ579" s="276">
        <v>-111.31659999999999</v>
      </c>
      <c r="CK579" s="276">
        <v>-26.29</v>
      </c>
      <c r="CL579" s="276">
        <v>-88.232699999999994</v>
      </c>
      <c r="CM579" s="276">
        <v>-400.73989999999998</v>
      </c>
      <c r="CN579" s="276" t="s">
        <v>135</v>
      </c>
      <c r="CO579" s="276">
        <v>6.1172000000000004</v>
      </c>
      <c r="CP579" s="276" t="s">
        <v>135</v>
      </c>
      <c r="CQ579" s="276" t="s">
        <v>135</v>
      </c>
      <c r="CR579" s="276">
        <v>-109.0669</v>
      </c>
      <c r="CS579" s="276">
        <v>18.4833</v>
      </c>
      <c r="CT579" s="276">
        <v>3.9015</v>
      </c>
      <c r="CU579" s="276" t="s">
        <v>135</v>
      </c>
      <c r="CV579" s="276">
        <v>24.668900000000001</v>
      </c>
      <c r="CW579" s="276">
        <v>14.841100000000001</v>
      </c>
      <c r="CX579" s="276">
        <v>8.8445</v>
      </c>
      <c r="CY579" s="276">
        <v>6.9379999999999997</v>
      </c>
      <c r="CZ579" s="276" t="s">
        <v>135</v>
      </c>
      <c r="DA579" s="276">
        <v>5.7530999999999999</v>
      </c>
      <c r="DB579" s="276">
        <v>16.736000000000001</v>
      </c>
      <c r="DC579" s="276">
        <v>-142.48949999999999</v>
      </c>
      <c r="DD579" s="276">
        <v>-2.0941000000000001</v>
      </c>
      <c r="DE579" s="276">
        <v>24.332100000000001</v>
      </c>
      <c r="DF579" s="276">
        <v>10.9024</v>
      </c>
      <c r="DG579" s="276">
        <v>5.7662000000000004</v>
      </c>
      <c r="DH579" s="276">
        <v>-41.003500000000003</v>
      </c>
      <c r="DI579" s="276">
        <v>-47.364899999999999</v>
      </c>
      <c r="DJ579" s="276">
        <v>-419.9273</v>
      </c>
      <c r="DK579" s="276">
        <v>115.4234</v>
      </c>
      <c r="DL579" s="276">
        <v>-71.262</v>
      </c>
      <c r="DM579" s="276" t="s">
        <v>135</v>
      </c>
      <c r="DN579" s="276">
        <v>-192.304</v>
      </c>
      <c r="DO579" s="276">
        <v>-0.24660000000000001</v>
      </c>
      <c r="DP579" s="276">
        <v>39.104199999999999</v>
      </c>
      <c r="DQ579" s="276">
        <v>-43.565300000000001</v>
      </c>
      <c r="DR579" s="276" t="s">
        <v>135</v>
      </c>
      <c r="DS579" s="276">
        <v>11.755699999999999</v>
      </c>
      <c r="DT579" s="276">
        <v>-58.201500000000003</v>
      </c>
      <c r="DU579" s="276" t="s">
        <v>135</v>
      </c>
      <c r="DV579" s="276" t="s">
        <v>135</v>
      </c>
      <c r="DW579" s="276">
        <v>9.4221000000000004</v>
      </c>
      <c r="DX579" s="276">
        <v>-34.425199999999997</v>
      </c>
      <c r="DY579" s="276">
        <v>7.7964000000000002</v>
      </c>
      <c r="DZ579" s="276">
        <v>-58.554400000000001</v>
      </c>
      <c r="EA579" s="276">
        <v>6.835</v>
      </c>
      <c r="EB579" s="276">
        <v>-58.906999999999996</v>
      </c>
      <c r="EC579" s="276">
        <v>-157.0847</v>
      </c>
      <c r="ED579" s="276">
        <v>5.2915000000000001</v>
      </c>
      <c r="EE579" s="276">
        <v>-10.621499999999999</v>
      </c>
      <c r="EF579" s="276" t="s">
        <v>135</v>
      </c>
      <c r="EG579" s="276" t="s">
        <v>135</v>
      </c>
      <c r="EH579" s="276" t="s">
        <v>135</v>
      </c>
      <c r="EI579" s="276" t="s">
        <v>135</v>
      </c>
      <c r="EJ579" s="276" t="s">
        <v>135</v>
      </c>
      <c r="EK579" s="276">
        <v>3.0556000000000001</v>
      </c>
      <c r="EL579" s="276">
        <v>9.3267000000000007</v>
      </c>
      <c r="EM579" s="276">
        <v>1.7721</v>
      </c>
      <c r="EN579" s="276">
        <v>-5.4924999999999997</v>
      </c>
      <c r="EO579" s="276" t="s">
        <v>135</v>
      </c>
      <c r="EP579" s="276" t="s">
        <v>6977</v>
      </c>
      <c r="EQ579" s="276" t="s">
        <v>6977</v>
      </c>
      <c r="ER579" s="276" t="s">
        <v>6977</v>
      </c>
      <c r="ES579" s="276" t="s">
        <v>6977</v>
      </c>
      <c r="ET579" s="276" t="s">
        <v>6977</v>
      </c>
      <c r="EU579" s="276" t="s">
        <v>6977</v>
      </c>
      <c r="EV579" s="276" t="s">
        <v>6977</v>
      </c>
      <c r="EW579" s="276" t="s">
        <v>6977</v>
      </c>
      <c r="EX579" s="276" t="s">
        <v>6977</v>
      </c>
      <c r="EY579" s="276" t="s">
        <v>6977</v>
      </c>
      <c r="EZ579" s="276" t="s">
        <v>6977</v>
      </c>
      <c r="FA579" s="276" t="s">
        <v>6977</v>
      </c>
      <c r="FB579" s="276" t="s">
        <v>6977</v>
      </c>
      <c r="FC579" s="276" t="s">
        <v>6977</v>
      </c>
      <c r="FD579" s="276" t="s">
        <v>6977</v>
      </c>
      <c r="FE579" s="276" t="s">
        <v>6977</v>
      </c>
      <c r="FF579" s="276" t="s">
        <v>6977</v>
      </c>
      <c r="FG579" s="276" t="s">
        <v>6977</v>
      </c>
      <c r="FH579" s="276" t="s">
        <v>6977</v>
      </c>
      <c r="FI579" s="276" t="s">
        <v>6977</v>
      </c>
      <c r="FJ579" s="276" t="s">
        <v>6977</v>
      </c>
      <c r="FK579" s="276" t="s">
        <v>6977</v>
      </c>
      <c r="FL579" s="276" t="s">
        <v>6977</v>
      </c>
      <c r="FM579" s="276" t="s">
        <v>6977</v>
      </c>
      <c r="FN579" s="276" t="s">
        <v>6977</v>
      </c>
      <c r="FO579" s="276" t="s">
        <v>6977</v>
      </c>
      <c r="FP579" s="276" t="s">
        <v>6977</v>
      </c>
      <c r="FQ579" s="276" t="s">
        <v>6977</v>
      </c>
      <c r="FR579" s="276" t="s">
        <v>6977</v>
      </c>
      <c r="FS579" s="276" t="s">
        <v>6977</v>
      </c>
      <c r="FT579" s="276" t="s">
        <v>6977</v>
      </c>
      <c r="FU579" s="276" t="s">
        <v>6977</v>
      </c>
      <c r="FV579" s="276" t="s">
        <v>6977</v>
      </c>
      <c r="FW579" s="276" t="s">
        <v>6977</v>
      </c>
      <c r="FX579" s="276" t="s">
        <v>6977</v>
      </c>
      <c r="FY579" s="276" t="s">
        <v>6977</v>
      </c>
      <c r="FZ579" s="276" t="s">
        <v>6977</v>
      </c>
      <c r="GA579" s="276" t="s">
        <v>6977</v>
      </c>
      <c r="GB579" s="276" t="s">
        <v>6977</v>
      </c>
      <c r="GC579" s="276" t="s">
        <v>6977</v>
      </c>
      <c r="GD579" s="276" t="s">
        <v>6977</v>
      </c>
      <c r="GE579" s="276" t="s">
        <v>6977</v>
      </c>
      <c r="GF579" s="276" t="s">
        <v>6977</v>
      </c>
      <c r="GG579" s="276" t="s">
        <v>6977</v>
      </c>
      <c r="GH579" s="276" t="s">
        <v>6977</v>
      </c>
      <c r="GI579" s="276" t="s">
        <v>6977</v>
      </c>
      <c r="GJ579" s="276" t="s">
        <v>6977</v>
      </c>
      <c r="GK579" s="276" t="s">
        <v>6977</v>
      </c>
      <c r="GL579" s="276" t="s">
        <v>6977</v>
      </c>
      <c r="GM579" s="276" t="s">
        <v>6977</v>
      </c>
      <c r="GN579" s="276" t="s">
        <v>6977</v>
      </c>
      <c r="GO579" s="276" t="s">
        <v>6977</v>
      </c>
      <c r="GP579" s="276" t="s">
        <v>6977</v>
      </c>
      <c r="GQ579" s="276" t="s">
        <v>6977</v>
      </c>
      <c r="GR579" s="276" t="s">
        <v>6977</v>
      </c>
      <c r="GS579" s="276" t="s">
        <v>6977</v>
      </c>
      <c r="GT579" s="276" t="s">
        <v>6977</v>
      </c>
      <c r="GU579" s="276" t="s">
        <v>6977</v>
      </c>
      <c r="GV579" s="276" t="s">
        <v>6977</v>
      </c>
      <c r="GW579" s="276" t="s">
        <v>6977</v>
      </c>
      <c r="GX579" s="276" t="s">
        <v>6977</v>
      </c>
      <c r="GY579" s="276" t="s">
        <v>6977</v>
      </c>
      <c r="GZ579" s="276" t="s">
        <v>6977</v>
      </c>
      <c r="HA579" s="276" t="s">
        <v>6977</v>
      </c>
      <c r="HB579" s="276" t="s">
        <v>6977</v>
      </c>
      <c r="HC579" s="276" t="s">
        <v>6977</v>
      </c>
      <c r="HD579" s="276" t="s">
        <v>6977</v>
      </c>
      <c r="HE579" s="276" t="s">
        <v>6977</v>
      </c>
      <c r="HF579" s="276" t="s">
        <v>6977</v>
      </c>
      <c r="HG579" s="276" t="s">
        <v>6977</v>
      </c>
      <c r="HH579" s="276" t="s">
        <v>6977</v>
      </c>
      <c r="HI579" s="276" t="s">
        <v>6977</v>
      </c>
      <c r="HJ579" s="276" t="s">
        <v>6977</v>
      </c>
      <c r="HK579" s="276" t="s">
        <v>6977</v>
      </c>
      <c r="HL579" s="276" t="s">
        <v>6977</v>
      </c>
      <c r="HM579" s="276" t="s">
        <v>6977</v>
      </c>
      <c r="HN579" s="276" t="s">
        <v>6977</v>
      </c>
      <c r="HO579" s="276" t="s">
        <v>6977</v>
      </c>
      <c r="HP579" s="276" t="s">
        <v>6977</v>
      </c>
      <c r="HQ579" s="276" t="s">
        <v>6977</v>
      </c>
    </row>
    <row r="580" spans="4:225">
      <c r="E580" s="229" t="s">
        <v>7211</v>
      </c>
      <c r="F580" s="235" t="s">
        <v>7336</v>
      </c>
      <c r="G580" s="260" t="s">
        <v>7206</v>
      </c>
      <c r="H580" s="261" t="s">
        <v>7207</v>
      </c>
      <c r="I580" s="276">
        <v>-7.1357999999999997</v>
      </c>
      <c r="J580" s="276">
        <v>24.068200000000001</v>
      </c>
      <c r="K580" s="276">
        <v>-93.953400000000002</v>
      </c>
      <c r="L580" s="276" t="s">
        <v>135</v>
      </c>
      <c r="M580" s="276">
        <v>-6.8506</v>
      </c>
      <c r="N580" s="276">
        <v>135.24700000000001</v>
      </c>
      <c r="O580" s="276">
        <v>144.5121</v>
      </c>
      <c r="P580" s="276">
        <v>-80.377700000000004</v>
      </c>
      <c r="Q580" s="276" t="s">
        <v>135</v>
      </c>
      <c r="R580" s="276">
        <v>-5.8857999999999997</v>
      </c>
      <c r="S580" s="276">
        <v>14.318099999999999</v>
      </c>
      <c r="T580" s="276">
        <v>-71.417599999999993</v>
      </c>
      <c r="U580" s="276" t="s">
        <v>135</v>
      </c>
      <c r="V580" s="276">
        <v>-24.4358</v>
      </c>
      <c r="W580" s="276">
        <v>3.0011999999999999</v>
      </c>
      <c r="X580" s="276" t="s">
        <v>135</v>
      </c>
      <c r="Y580" s="276">
        <v>16.2485</v>
      </c>
      <c r="Z580" s="276" t="s">
        <v>135</v>
      </c>
      <c r="AA580" s="276">
        <v>44.441400000000002</v>
      </c>
      <c r="AB580" s="276" t="s">
        <v>135</v>
      </c>
      <c r="AC580" s="276">
        <v>-109.42959999999999</v>
      </c>
      <c r="AD580" s="276" t="s">
        <v>135</v>
      </c>
      <c r="AE580" s="276">
        <v>21.902200000000001</v>
      </c>
      <c r="AF580" s="276">
        <v>8.7539999999999996</v>
      </c>
      <c r="AG580" s="276">
        <v>1.9252</v>
      </c>
      <c r="AH580" s="276" t="s">
        <v>135</v>
      </c>
      <c r="AI580" s="276" t="s">
        <v>135</v>
      </c>
      <c r="AJ580" s="276">
        <v>8.7979000000000003</v>
      </c>
      <c r="AK580" s="276">
        <v>-15.7006</v>
      </c>
      <c r="AL580" s="276">
        <v>3.6080999999999999</v>
      </c>
      <c r="AM580" s="276">
        <v>-16.2316</v>
      </c>
      <c r="AN580" s="276">
        <v>19.334900000000001</v>
      </c>
      <c r="AO580" s="276">
        <v>20.945799999999998</v>
      </c>
      <c r="AP580" s="276" t="s">
        <v>135</v>
      </c>
      <c r="AQ580" s="276">
        <v>27.8523</v>
      </c>
      <c r="AR580" s="276">
        <v>5.9802</v>
      </c>
      <c r="AS580" s="276" t="s">
        <v>135</v>
      </c>
      <c r="AT580" s="276">
        <v>9.8397000000000006</v>
      </c>
      <c r="AU580" s="276">
        <v>-127.7911</v>
      </c>
      <c r="AV580" s="276">
        <v>30.624700000000001</v>
      </c>
      <c r="AW580" s="276">
        <v>-175.7774</v>
      </c>
      <c r="AX580" s="276" t="s">
        <v>135</v>
      </c>
      <c r="AY580" s="276">
        <v>13.218</v>
      </c>
      <c r="AZ580" s="276">
        <v>-29.0474</v>
      </c>
      <c r="BA580" s="276" t="s">
        <v>135</v>
      </c>
      <c r="BB580" s="276">
        <v>14.1967</v>
      </c>
      <c r="BC580" s="276">
        <v>8.0277999999999992</v>
      </c>
      <c r="BD580" s="276" t="s">
        <v>135</v>
      </c>
      <c r="BE580" s="276">
        <v>8.4192999999999998</v>
      </c>
      <c r="BF580" s="276">
        <v>-25.2166</v>
      </c>
      <c r="BG580" s="276">
        <v>4.3299000000000003</v>
      </c>
      <c r="BH580" s="276">
        <v>79.714600000000004</v>
      </c>
      <c r="BI580" s="276">
        <v>10.3794</v>
      </c>
      <c r="BJ580" s="276" t="s">
        <v>135</v>
      </c>
      <c r="BK580" s="276">
        <v>12.390499999999999</v>
      </c>
      <c r="BL580" s="276">
        <v>-41.776699999999998</v>
      </c>
      <c r="BM580" s="276">
        <v>-0.8649</v>
      </c>
      <c r="BN580" s="276">
        <v>4.8947000000000003</v>
      </c>
      <c r="BO580" s="276">
        <v>9.9802</v>
      </c>
      <c r="BP580" s="276">
        <v>8.8895999999999997</v>
      </c>
      <c r="BQ580" s="276">
        <v>-3.7117</v>
      </c>
      <c r="BR580" s="276">
        <v>7.7526999999999999</v>
      </c>
      <c r="BS580" s="276">
        <v>-33.082500000000003</v>
      </c>
      <c r="BT580" s="276">
        <v>-58.962400000000002</v>
      </c>
      <c r="BU580" s="276">
        <v>11.088900000000001</v>
      </c>
      <c r="BV580" s="276">
        <v>15.540900000000001</v>
      </c>
      <c r="BW580" s="276">
        <v>4.0237999999999996</v>
      </c>
      <c r="BX580" s="276" t="s">
        <v>135</v>
      </c>
      <c r="BY580" s="276" t="s">
        <v>135</v>
      </c>
      <c r="BZ580" s="276">
        <v>31.0928</v>
      </c>
      <c r="CA580" s="276">
        <v>-117.3323</v>
      </c>
      <c r="CB580" s="276" t="s">
        <v>135</v>
      </c>
      <c r="CC580" s="276">
        <v>8.3307000000000002</v>
      </c>
      <c r="CD580" s="276">
        <v>1.911</v>
      </c>
      <c r="CE580" s="276" t="s">
        <v>135</v>
      </c>
      <c r="CF580" s="276" t="s">
        <v>135</v>
      </c>
      <c r="CG580" s="276">
        <v>-37.994999999999997</v>
      </c>
      <c r="CH580" s="276">
        <v>1.1605000000000001</v>
      </c>
      <c r="CI580" s="276">
        <v>18.577500000000001</v>
      </c>
      <c r="CJ580" s="276">
        <v>-46.918900000000001</v>
      </c>
      <c r="CK580" s="276">
        <v>-68.2577</v>
      </c>
      <c r="CL580" s="276">
        <v>27.1401</v>
      </c>
      <c r="CM580" s="276">
        <v>-82.609399999999994</v>
      </c>
      <c r="CN580" s="276" t="s">
        <v>135</v>
      </c>
      <c r="CO580" s="276">
        <v>-4.157</v>
      </c>
      <c r="CP580" s="276" t="s">
        <v>135</v>
      </c>
      <c r="CQ580" s="276" t="s">
        <v>135</v>
      </c>
      <c r="CR580" s="276">
        <v>-87.032499999999999</v>
      </c>
      <c r="CS580" s="276">
        <v>15.2538</v>
      </c>
      <c r="CT580" s="276">
        <v>3.6494999999999997</v>
      </c>
      <c r="CU580" s="276" t="s">
        <v>135</v>
      </c>
      <c r="CV580" s="276">
        <v>14.67</v>
      </c>
      <c r="CW580" s="276">
        <v>14.921099999999999</v>
      </c>
      <c r="CX580" s="276">
        <v>5.9254999999999995</v>
      </c>
      <c r="CY580" s="276">
        <v>7.3647</v>
      </c>
      <c r="CZ580" s="276">
        <v>8.43E-2</v>
      </c>
      <c r="DA580" s="276">
        <v>7.4078999999999997</v>
      </c>
      <c r="DB580" s="276">
        <v>18.8856</v>
      </c>
      <c r="DC580" s="276" t="s">
        <v>135</v>
      </c>
      <c r="DD580" s="276">
        <v>-2.3950999999999998</v>
      </c>
      <c r="DE580" s="276">
        <v>22.891200000000001</v>
      </c>
      <c r="DF580" s="276">
        <v>5.7281000000000004</v>
      </c>
      <c r="DG580" s="276">
        <v>-2.9346999999999999</v>
      </c>
      <c r="DH580" s="276">
        <v>-38.625399999999999</v>
      </c>
      <c r="DI580" s="276">
        <v>-41.978099999999998</v>
      </c>
      <c r="DJ580" s="276">
        <v>-86.693899999999999</v>
      </c>
      <c r="DK580" s="276">
        <v>30.717400000000001</v>
      </c>
      <c r="DL580" s="276">
        <v>-105.62730000000001</v>
      </c>
      <c r="DM580" s="276">
        <v>-34.243699999999997</v>
      </c>
      <c r="DN580" s="276">
        <v>-285.50290000000001</v>
      </c>
      <c r="DO580" s="276">
        <v>-1.6612</v>
      </c>
      <c r="DP580" s="276">
        <v>27.456199999999999</v>
      </c>
      <c r="DQ580" s="276">
        <v>-37.070099999999996</v>
      </c>
      <c r="DR580" s="276" t="s">
        <v>135</v>
      </c>
      <c r="DS580" s="276">
        <v>4.4039999999999999</v>
      </c>
      <c r="DT580" s="276">
        <v>-38.633899999999997</v>
      </c>
      <c r="DU580" s="276" t="s">
        <v>135</v>
      </c>
      <c r="DV580" s="276" t="s">
        <v>135</v>
      </c>
      <c r="DW580" s="276">
        <v>9.9602000000000004</v>
      </c>
      <c r="DX580" s="276" t="s">
        <v>135</v>
      </c>
      <c r="DY580" s="276">
        <v>13.313800000000001</v>
      </c>
      <c r="DZ580" s="276">
        <v>-119.99639999999999</v>
      </c>
      <c r="EA580" s="276">
        <v>-11.971299999999999</v>
      </c>
      <c r="EB580" s="276">
        <v>-48.381599999999999</v>
      </c>
      <c r="EC580" s="276">
        <v>-133.3383</v>
      </c>
      <c r="ED580" s="276">
        <v>-12.5367</v>
      </c>
      <c r="EE580" s="276">
        <v>-4.4493</v>
      </c>
      <c r="EF580" s="276">
        <v>-19.011600000000001</v>
      </c>
      <c r="EG580" s="276" t="s">
        <v>135</v>
      </c>
      <c r="EH580" s="276" t="s">
        <v>135</v>
      </c>
      <c r="EI580" s="276" t="s">
        <v>135</v>
      </c>
      <c r="EJ580" s="276" t="s">
        <v>135</v>
      </c>
      <c r="EK580" s="276">
        <v>-2.0996000000000001</v>
      </c>
      <c r="EL580" s="276">
        <v>10.528</v>
      </c>
      <c r="EM580" s="276">
        <v>15.0495</v>
      </c>
      <c r="EN580" s="276">
        <v>-4.6581999999999999</v>
      </c>
      <c r="EO580" s="276" t="s">
        <v>135</v>
      </c>
      <c r="EP580" s="276" t="s">
        <v>6977</v>
      </c>
      <c r="EQ580" s="276" t="s">
        <v>6977</v>
      </c>
      <c r="ER580" s="276" t="s">
        <v>6977</v>
      </c>
      <c r="ES580" s="276" t="s">
        <v>6977</v>
      </c>
      <c r="ET580" s="276" t="s">
        <v>6977</v>
      </c>
      <c r="EU580" s="276" t="s">
        <v>6977</v>
      </c>
      <c r="EV580" s="276" t="s">
        <v>6977</v>
      </c>
      <c r="EW580" s="276" t="s">
        <v>6977</v>
      </c>
      <c r="EX580" s="276" t="s">
        <v>6977</v>
      </c>
      <c r="EY580" s="276" t="s">
        <v>6977</v>
      </c>
      <c r="EZ580" s="276" t="s">
        <v>6977</v>
      </c>
      <c r="FA580" s="276" t="s">
        <v>6977</v>
      </c>
      <c r="FB580" s="276" t="s">
        <v>6977</v>
      </c>
      <c r="FC580" s="276" t="s">
        <v>6977</v>
      </c>
      <c r="FD580" s="276" t="s">
        <v>6977</v>
      </c>
      <c r="FE580" s="276" t="s">
        <v>6977</v>
      </c>
      <c r="FF580" s="276" t="s">
        <v>6977</v>
      </c>
      <c r="FG580" s="276" t="s">
        <v>6977</v>
      </c>
      <c r="FH580" s="276" t="s">
        <v>6977</v>
      </c>
      <c r="FI580" s="276" t="s">
        <v>6977</v>
      </c>
      <c r="FJ580" s="276" t="s">
        <v>6977</v>
      </c>
      <c r="FK580" s="276" t="s">
        <v>6977</v>
      </c>
      <c r="FL580" s="276" t="s">
        <v>6977</v>
      </c>
      <c r="FM580" s="276" t="s">
        <v>6977</v>
      </c>
      <c r="FN580" s="276" t="s">
        <v>6977</v>
      </c>
      <c r="FO580" s="276" t="s">
        <v>6977</v>
      </c>
      <c r="FP580" s="276" t="s">
        <v>6977</v>
      </c>
      <c r="FQ580" s="276" t="s">
        <v>6977</v>
      </c>
      <c r="FR580" s="276" t="s">
        <v>6977</v>
      </c>
      <c r="FS580" s="276" t="s">
        <v>6977</v>
      </c>
      <c r="FT580" s="276" t="s">
        <v>6977</v>
      </c>
      <c r="FU580" s="276" t="s">
        <v>6977</v>
      </c>
      <c r="FV580" s="276" t="s">
        <v>6977</v>
      </c>
      <c r="FW580" s="276" t="s">
        <v>6977</v>
      </c>
      <c r="FX580" s="276" t="s">
        <v>6977</v>
      </c>
      <c r="FY580" s="276" t="s">
        <v>6977</v>
      </c>
      <c r="FZ580" s="276" t="s">
        <v>6977</v>
      </c>
      <c r="GA580" s="276" t="s">
        <v>6977</v>
      </c>
      <c r="GB580" s="276" t="s">
        <v>6977</v>
      </c>
      <c r="GC580" s="276" t="s">
        <v>6977</v>
      </c>
      <c r="GD580" s="276" t="s">
        <v>6977</v>
      </c>
      <c r="GE580" s="276" t="s">
        <v>6977</v>
      </c>
      <c r="GF580" s="276" t="s">
        <v>6977</v>
      </c>
      <c r="GG580" s="276" t="s">
        <v>6977</v>
      </c>
      <c r="GH580" s="276" t="s">
        <v>6977</v>
      </c>
      <c r="GI580" s="276" t="s">
        <v>6977</v>
      </c>
      <c r="GJ580" s="276" t="s">
        <v>6977</v>
      </c>
      <c r="GK580" s="276" t="s">
        <v>6977</v>
      </c>
      <c r="GL580" s="276" t="s">
        <v>6977</v>
      </c>
      <c r="GM580" s="276" t="s">
        <v>6977</v>
      </c>
      <c r="GN580" s="276" t="s">
        <v>6977</v>
      </c>
      <c r="GO580" s="276" t="s">
        <v>6977</v>
      </c>
      <c r="GP580" s="276" t="s">
        <v>6977</v>
      </c>
      <c r="GQ580" s="276" t="s">
        <v>6977</v>
      </c>
      <c r="GR580" s="276" t="s">
        <v>6977</v>
      </c>
      <c r="GS580" s="276" t="s">
        <v>6977</v>
      </c>
      <c r="GT580" s="276" t="s">
        <v>6977</v>
      </c>
      <c r="GU580" s="276" t="s">
        <v>6977</v>
      </c>
      <c r="GV580" s="276" t="s">
        <v>6977</v>
      </c>
      <c r="GW580" s="276" t="s">
        <v>6977</v>
      </c>
      <c r="GX580" s="276" t="s">
        <v>6977</v>
      </c>
      <c r="GY580" s="276" t="s">
        <v>6977</v>
      </c>
      <c r="GZ580" s="276" t="s">
        <v>6977</v>
      </c>
      <c r="HA580" s="276" t="s">
        <v>6977</v>
      </c>
      <c r="HB580" s="276" t="s">
        <v>6977</v>
      </c>
      <c r="HC580" s="276" t="s">
        <v>6977</v>
      </c>
      <c r="HD580" s="276" t="s">
        <v>6977</v>
      </c>
      <c r="HE580" s="276" t="s">
        <v>6977</v>
      </c>
      <c r="HF580" s="276" t="s">
        <v>6977</v>
      </c>
      <c r="HG580" s="276" t="s">
        <v>6977</v>
      </c>
      <c r="HH580" s="276" t="s">
        <v>6977</v>
      </c>
      <c r="HI580" s="276" t="s">
        <v>6977</v>
      </c>
      <c r="HJ580" s="276" t="s">
        <v>6977</v>
      </c>
      <c r="HK580" s="276" t="s">
        <v>6977</v>
      </c>
      <c r="HL580" s="276" t="s">
        <v>6977</v>
      </c>
      <c r="HM580" s="276" t="s">
        <v>6977</v>
      </c>
      <c r="HN580" s="276" t="s">
        <v>6977</v>
      </c>
      <c r="HO580" s="276" t="s">
        <v>6977</v>
      </c>
      <c r="HP580" s="276" t="s">
        <v>6977</v>
      </c>
      <c r="HQ580" s="276" t="s">
        <v>6977</v>
      </c>
    </row>
    <row r="581" spans="4:225">
      <c r="E581" s="229" t="s">
        <v>7212</v>
      </c>
      <c r="F581" s="235" t="s">
        <v>7336</v>
      </c>
      <c r="G581" s="260" t="s">
        <v>7206</v>
      </c>
      <c r="H581" s="261" t="s">
        <v>7213</v>
      </c>
      <c r="I581" s="276">
        <v>-5.2534000000000001</v>
      </c>
      <c r="J581" s="276">
        <v>22.8674</v>
      </c>
      <c r="K581" s="276">
        <v>-65.180000000000007</v>
      </c>
      <c r="L581" s="276" t="s">
        <v>135</v>
      </c>
      <c r="M581" s="276" t="s">
        <v>135</v>
      </c>
      <c r="N581" s="276">
        <v>2.0952999999999999</v>
      </c>
      <c r="O581" s="276">
        <v>36.278300000000002</v>
      </c>
      <c r="P581" s="276" t="s">
        <v>135</v>
      </c>
      <c r="Q581" s="276" t="s">
        <v>135</v>
      </c>
      <c r="R581" s="276">
        <v>4.7455999999999996</v>
      </c>
      <c r="S581" s="276">
        <v>17.684999999999999</v>
      </c>
      <c r="T581" s="276">
        <v>-86.555499999999995</v>
      </c>
      <c r="U581" s="276" t="s">
        <v>135</v>
      </c>
      <c r="V581" s="276" t="s">
        <v>135</v>
      </c>
      <c r="W581" s="276">
        <v>-2.9990999999999999</v>
      </c>
      <c r="X581" s="276" t="s">
        <v>135</v>
      </c>
      <c r="Y581" s="276">
        <v>9.8053000000000008</v>
      </c>
      <c r="Z581" s="276" t="s">
        <v>135</v>
      </c>
      <c r="AA581" s="276">
        <v>47.127400000000002</v>
      </c>
      <c r="AB581" s="276" t="s">
        <v>135</v>
      </c>
      <c r="AC581" s="276">
        <v>-24.948699999999999</v>
      </c>
      <c r="AD581" s="276" t="s">
        <v>135</v>
      </c>
      <c r="AE581" s="276">
        <v>9.8645999999999994</v>
      </c>
      <c r="AF581" s="276">
        <v>5.8815999999999997</v>
      </c>
      <c r="AG581" s="276" t="s">
        <v>135</v>
      </c>
      <c r="AH581" s="276" t="s">
        <v>135</v>
      </c>
      <c r="AI581" s="276" t="s">
        <v>135</v>
      </c>
      <c r="AJ581" s="276">
        <v>9.3422999999999998</v>
      </c>
      <c r="AK581" s="276">
        <v>-23.642499999999998</v>
      </c>
      <c r="AL581" s="276">
        <v>0.38369999999999999</v>
      </c>
      <c r="AM581" s="276">
        <v>-3.1598000000000002</v>
      </c>
      <c r="AN581" s="276">
        <v>29.788799999999998</v>
      </c>
      <c r="AO581" s="276">
        <v>22.0944</v>
      </c>
      <c r="AP581" s="276" t="s">
        <v>135</v>
      </c>
      <c r="AQ581" s="276" t="s">
        <v>135</v>
      </c>
      <c r="AR581" s="276">
        <v>38.627000000000002</v>
      </c>
      <c r="AS581" s="276" t="s">
        <v>135</v>
      </c>
      <c r="AT581" s="276">
        <v>12.4247</v>
      </c>
      <c r="AU581" s="276">
        <v>-78.832099999999997</v>
      </c>
      <c r="AV581" s="276" t="s">
        <v>135</v>
      </c>
      <c r="AW581" s="276">
        <v>-139.07259999999999</v>
      </c>
      <c r="AX581" s="276" t="s">
        <v>135</v>
      </c>
      <c r="AY581" s="276">
        <v>5.5738000000000003</v>
      </c>
      <c r="AZ581" s="276">
        <v>-40.585999999999999</v>
      </c>
      <c r="BA581" s="276" t="s">
        <v>135</v>
      </c>
      <c r="BB581" s="276" t="s">
        <v>135</v>
      </c>
      <c r="BC581" s="276" t="s">
        <v>135</v>
      </c>
      <c r="BD581" s="276" t="s">
        <v>135</v>
      </c>
      <c r="BE581" s="276">
        <v>4.2454999999999998</v>
      </c>
      <c r="BF581" s="276" t="s">
        <v>135</v>
      </c>
      <c r="BG581" s="276">
        <v>3.9049</v>
      </c>
      <c r="BH581" s="276" t="s">
        <v>135</v>
      </c>
      <c r="BI581" s="276" t="s">
        <v>135</v>
      </c>
      <c r="BJ581" s="276" t="s">
        <v>135</v>
      </c>
      <c r="BK581" s="276">
        <v>-49.860399999999998</v>
      </c>
      <c r="BL581" s="276" t="s">
        <v>135</v>
      </c>
      <c r="BM581" s="276">
        <v>9.0085999999999995</v>
      </c>
      <c r="BN581" s="276">
        <v>1.8691</v>
      </c>
      <c r="BO581" s="276">
        <v>5.3239000000000001</v>
      </c>
      <c r="BP581" s="276">
        <v>21.0032</v>
      </c>
      <c r="BQ581" s="276">
        <v>-27.741599999999998</v>
      </c>
      <c r="BR581" s="276">
        <v>17.994499999999999</v>
      </c>
      <c r="BS581" s="276">
        <v>-24.3369</v>
      </c>
      <c r="BT581" s="276" t="s">
        <v>135</v>
      </c>
      <c r="BU581" s="276">
        <v>6.4044999999999996</v>
      </c>
      <c r="BV581" s="276">
        <v>14.9405</v>
      </c>
      <c r="BW581" s="276">
        <v>0.30520000000000003</v>
      </c>
      <c r="BX581" s="276" t="s">
        <v>135</v>
      </c>
      <c r="BY581" s="276" t="s">
        <v>135</v>
      </c>
      <c r="BZ581" s="276" t="s">
        <v>135</v>
      </c>
      <c r="CA581" s="276" t="s">
        <v>135</v>
      </c>
      <c r="CB581" s="276" t="s">
        <v>135</v>
      </c>
      <c r="CC581" s="276" t="s">
        <v>135</v>
      </c>
      <c r="CD581" s="276">
        <v>-13.9803</v>
      </c>
      <c r="CE581" s="276" t="s">
        <v>135</v>
      </c>
      <c r="CF581" s="276" t="s">
        <v>135</v>
      </c>
      <c r="CG581" s="276">
        <v>5.9152000000000005</v>
      </c>
      <c r="CH581" s="276">
        <v>1.032</v>
      </c>
      <c r="CI581" s="276">
        <v>-155.00819999999999</v>
      </c>
      <c r="CJ581" s="276">
        <v>-92.282600000000002</v>
      </c>
      <c r="CK581" s="276" t="s">
        <v>135</v>
      </c>
      <c r="CL581" s="276">
        <v>-97.196200000000005</v>
      </c>
      <c r="CM581" s="276">
        <v>-312.68700000000001</v>
      </c>
      <c r="CN581" s="276" t="s">
        <v>135</v>
      </c>
      <c r="CO581" s="276">
        <v>0.1583</v>
      </c>
      <c r="CP581" s="276" t="s">
        <v>135</v>
      </c>
      <c r="CQ581" s="276" t="s">
        <v>135</v>
      </c>
      <c r="CR581" s="276" t="s">
        <v>135</v>
      </c>
      <c r="CS581" s="276">
        <v>17.398</v>
      </c>
      <c r="CT581" s="276">
        <v>4.3689</v>
      </c>
      <c r="CU581" s="276" t="s">
        <v>135</v>
      </c>
      <c r="CV581" s="276" t="s">
        <v>135</v>
      </c>
      <c r="CW581" s="276">
        <v>14.894600000000001</v>
      </c>
      <c r="CX581" s="276">
        <v>6.9245000000000001</v>
      </c>
      <c r="CY581" s="276">
        <v>7.5986000000000002</v>
      </c>
      <c r="CZ581" s="276" t="s">
        <v>135</v>
      </c>
      <c r="DA581" s="276">
        <v>11.8757</v>
      </c>
      <c r="DB581" s="276">
        <v>16.170400000000001</v>
      </c>
      <c r="DC581" s="276" t="s">
        <v>135</v>
      </c>
      <c r="DD581" s="276">
        <v>-2.1110000000000002</v>
      </c>
      <c r="DE581" s="276">
        <v>22.0487</v>
      </c>
      <c r="DF581" s="276">
        <v>7.1302000000000003</v>
      </c>
      <c r="DG581" s="276">
        <v>5.8093000000000004</v>
      </c>
      <c r="DH581" s="276">
        <v>-51.054099999999998</v>
      </c>
      <c r="DI581" s="276" t="s">
        <v>135</v>
      </c>
      <c r="DJ581" s="276" t="s">
        <v>135</v>
      </c>
      <c r="DK581" s="276" t="s">
        <v>135</v>
      </c>
      <c r="DL581" s="276" t="s">
        <v>135</v>
      </c>
      <c r="DM581" s="276">
        <v>-87.975999999999999</v>
      </c>
      <c r="DN581" s="276" t="s">
        <v>135</v>
      </c>
      <c r="DO581" s="276" t="s">
        <v>135</v>
      </c>
      <c r="DP581" s="276">
        <v>35.675400000000003</v>
      </c>
      <c r="DQ581" s="276" t="s">
        <v>135</v>
      </c>
      <c r="DR581" s="276" t="s">
        <v>135</v>
      </c>
      <c r="DS581" s="276" t="s">
        <v>135</v>
      </c>
      <c r="DT581" s="276" t="s">
        <v>135</v>
      </c>
      <c r="DU581" s="276" t="s">
        <v>135</v>
      </c>
      <c r="DV581" s="276" t="s">
        <v>135</v>
      </c>
      <c r="DW581" s="276">
        <v>11.5213</v>
      </c>
      <c r="DX581" s="276" t="s">
        <v>135</v>
      </c>
      <c r="DY581" s="276">
        <v>4.1197999999999997</v>
      </c>
      <c r="DZ581" s="276">
        <v>-81.793499999999995</v>
      </c>
      <c r="EA581" s="276" t="s">
        <v>135</v>
      </c>
      <c r="EB581" s="276" t="s">
        <v>135</v>
      </c>
      <c r="EC581" s="276" t="s">
        <v>135</v>
      </c>
      <c r="ED581" s="276">
        <v>-0.72070000000000001</v>
      </c>
      <c r="EE581" s="276" t="s">
        <v>135</v>
      </c>
      <c r="EF581" s="276" t="s">
        <v>135</v>
      </c>
      <c r="EG581" s="276" t="s">
        <v>135</v>
      </c>
      <c r="EH581" s="276" t="s">
        <v>135</v>
      </c>
      <c r="EI581" s="276" t="s">
        <v>135</v>
      </c>
      <c r="EJ581" s="276" t="s">
        <v>135</v>
      </c>
      <c r="EK581" s="276">
        <v>5.5225999999999997</v>
      </c>
      <c r="EL581" s="276">
        <v>7.6867999999999999</v>
      </c>
      <c r="EM581" s="276" t="s">
        <v>135</v>
      </c>
      <c r="EN581" s="276">
        <v>-4.7960000000000003</v>
      </c>
      <c r="EO581" s="276" t="s">
        <v>135</v>
      </c>
      <c r="EP581" s="276" t="s">
        <v>6977</v>
      </c>
      <c r="EQ581" s="276" t="s">
        <v>6977</v>
      </c>
      <c r="ER581" s="276" t="s">
        <v>6977</v>
      </c>
      <c r="ES581" s="276" t="s">
        <v>6977</v>
      </c>
      <c r="ET581" s="276" t="s">
        <v>6977</v>
      </c>
      <c r="EU581" s="276" t="s">
        <v>6977</v>
      </c>
      <c r="EV581" s="276" t="s">
        <v>6977</v>
      </c>
      <c r="EW581" s="276" t="s">
        <v>6977</v>
      </c>
      <c r="EX581" s="276" t="s">
        <v>6977</v>
      </c>
      <c r="EY581" s="276" t="s">
        <v>6977</v>
      </c>
      <c r="EZ581" s="276" t="s">
        <v>6977</v>
      </c>
      <c r="FA581" s="276" t="s">
        <v>6977</v>
      </c>
      <c r="FB581" s="276" t="s">
        <v>6977</v>
      </c>
      <c r="FC581" s="276" t="s">
        <v>6977</v>
      </c>
      <c r="FD581" s="276" t="s">
        <v>6977</v>
      </c>
      <c r="FE581" s="276" t="s">
        <v>6977</v>
      </c>
      <c r="FF581" s="276" t="s">
        <v>6977</v>
      </c>
      <c r="FG581" s="276" t="s">
        <v>6977</v>
      </c>
      <c r="FH581" s="276" t="s">
        <v>6977</v>
      </c>
      <c r="FI581" s="276" t="s">
        <v>6977</v>
      </c>
      <c r="FJ581" s="276" t="s">
        <v>6977</v>
      </c>
      <c r="FK581" s="276" t="s">
        <v>6977</v>
      </c>
      <c r="FL581" s="276" t="s">
        <v>6977</v>
      </c>
      <c r="FM581" s="276" t="s">
        <v>6977</v>
      </c>
      <c r="FN581" s="276" t="s">
        <v>6977</v>
      </c>
      <c r="FO581" s="276" t="s">
        <v>6977</v>
      </c>
      <c r="FP581" s="276" t="s">
        <v>6977</v>
      </c>
      <c r="FQ581" s="276" t="s">
        <v>6977</v>
      </c>
      <c r="FR581" s="276" t="s">
        <v>6977</v>
      </c>
      <c r="FS581" s="276" t="s">
        <v>6977</v>
      </c>
      <c r="FT581" s="276" t="s">
        <v>6977</v>
      </c>
      <c r="FU581" s="276" t="s">
        <v>6977</v>
      </c>
      <c r="FV581" s="276" t="s">
        <v>6977</v>
      </c>
      <c r="FW581" s="276" t="s">
        <v>6977</v>
      </c>
      <c r="FX581" s="276" t="s">
        <v>6977</v>
      </c>
      <c r="FY581" s="276" t="s">
        <v>6977</v>
      </c>
      <c r="FZ581" s="276" t="s">
        <v>6977</v>
      </c>
      <c r="GA581" s="276" t="s">
        <v>6977</v>
      </c>
      <c r="GB581" s="276" t="s">
        <v>6977</v>
      </c>
      <c r="GC581" s="276" t="s">
        <v>6977</v>
      </c>
      <c r="GD581" s="276" t="s">
        <v>6977</v>
      </c>
      <c r="GE581" s="276" t="s">
        <v>6977</v>
      </c>
      <c r="GF581" s="276" t="s">
        <v>6977</v>
      </c>
      <c r="GG581" s="276" t="s">
        <v>6977</v>
      </c>
      <c r="GH581" s="276" t="s">
        <v>6977</v>
      </c>
      <c r="GI581" s="276" t="s">
        <v>6977</v>
      </c>
      <c r="GJ581" s="276" t="s">
        <v>6977</v>
      </c>
      <c r="GK581" s="276" t="s">
        <v>6977</v>
      </c>
      <c r="GL581" s="276" t="s">
        <v>6977</v>
      </c>
      <c r="GM581" s="276" t="s">
        <v>6977</v>
      </c>
      <c r="GN581" s="276" t="s">
        <v>6977</v>
      </c>
      <c r="GO581" s="276" t="s">
        <v>6977</v>
      </c>
      <c r="GP581" s="276" t="s">
        <v>6977</v>
      </c>
      <c r="GQ581" s="276" t="s">
        <v>6977</v>
      </c>
      <c r="GR581" s="276" t="s">
        <v>6977</v>
      </c>
      <c r="GS581" s="276" t="s">
        <v>6977</v>
      </c>
      <c r="GT581" s="276" t="s">
        <v>6977</v>
      </c>
      <c r="GU581" s="276" t="s">
        <v>6977</v>
      </c>
      <c r="GV581" s="276" t="s">
        <v>6977</v>
      </c>
      <c r="GW581" s="276" t="s">
        <v>6977</v>
      </c>
      <c r="GX581" s="276" t="s">
        <v>6977</v>
      </c>
      <c r="GY581" s="276" t="s">
        <v>6977</v>
      </c>
      <c r="GZ581" s="276" t="s">
        <v>6977</v>
      </c>
      <c r="HA581" s="276" t="s">
        <v>6977</v>
      </c>
      <c r="HB581" s="276" t="s">
        <v>6977</v>
      </c>
      <c r="HC581" s="276" t="s">
        <v>6977</v>
      </c>
      <c r="HD581" s="276" t="s">
        <v>6977</v>
      </c>
      <c r="HE581" s="276" t="s">
        <v>6977</v>
      </c>
      <c r="HF581" s="276" t="s">
        <v>6977</v>
      </c>
      <c r="HG581" s="276" t="s">
        <v>6977</v>
      </c>
      <c r="HH581" s="276" t="s">
        <v>6977</v>
      </c>
      <c r="HI581" s="276" t="s">
        <v>6977</v>
      </c>
      <c r="HJ581" s="276" t="s">
        <v>6977</v>
      </c>
      <c r="HK581" s="276" t="s">
        <v>6977</v>
      </c>
      <c r="HL581" s="276" t="s">
        <v>6977</v>
      </c>
      <c r="HM581" s="276" t="s">
        <v>6977</v>
      </c>
      <c r="HN581" s="276" t="s">
        <v>6977</v>
      </c>
      <c r="HO581" s="276" t="s">
        <v>6977</v>
      </c>
      <c r="HP581" s="276" t="s">
        <v>6977</v>
      </c>
      <c r="HQ581" s="276" t="s">
        <v>6977</v>
      </c>
    </row>
    <row r="582" spans="4:225">
      <c r="E582" s="229" t="s">
        <v>7214</v>
      </c>
      <c r="F582" s="235" t="s">
        <v>7336</v>
      </c>
      <c r="G582" s="260" t="s">
        <v>7206</v>
      </c>
      <c r="H582" s="261" t="s">
        <v>7213</v>
      </c>
      <c r="I582" s="276">
        <v>-6.8329000000000004</v>
      </c>
      <c r="J582" s="276">
        <v>23.6326</v>
      </c>
      <c r="K582" s="276">
        <v>-76.456500000000005</v>
      </c>
      <c r="L582" s="276" t="s">
        <v>135</v>
      </c>
      <c r="M582" s="276" t="s">
        <v>135</v>
      </c>
      <c r="N582" s="276">
        <v>15.088699999999999</v>
      </c>
      <c r="O582" s="276">
        <v>83.548199999999994</v>
      </c>
      <c r="P582" s="276" t="s">
        <v>135</v>
      </c>
      <c r="Q582" s="276">
        <v>-370.69049999999999</v>
      </c>
      <c r="R582" s="276">
        <v>1.2395</v>
      </c>
      <c r="S582" s="276">
        <v>16.784700000000001</v>
      </c>
      <c r="T582" s="276">
        <v>-141.7671</v>
      </c>
      <c r="U582" s="276" t="s">
        <v>135</v>
      </c>
      <c r="V582" s="276" t="s">
        <v>135</v>
      </c>
      <c r="W582" s="276">
        <v>3.9055</v>
      </c>
      <c r="X582" s="276" t="s">
        <v>135</v>
      </c>
      <c r="Y582" s="276">
        <v>9.2003000000000004</v>
      </c>
      <c r="Z582" s="276" t="s">
        <v>135</v>
      </c>
      <c r="AA582" s="276">
        <v>50.03</v>
      </c>
      <c r="AB582" s="276" t="s">
        <v>135</v>
      </c>
      <c r="AC582" s="276">
        <v>32.806199999999997</v>
      </c>
      <c r="AD582" s="276" t="s">
        <v>135</v>
      </c>
      <c r="AE582" s="276">
        <v>15.3629</v>
      </c>
      <c r="AF582" s="276">
        <v>7.1742999999999997</v>
      </c>
      <c r="AG582" s="276" t="s">
        <v>135</v>
      </c>
      <c r="AH582" s="276" t="s">
        <v>135</v>
      </c>
      <c r="AI582" s="276" t="s">
        <v>135</v>
      </c>
      <c r="AJ582" s="276">
        <v>9.5283999999999995</v>
      </c>
      <c r="AK582" s="276">
        <v>-24.2347</v>
      </c>
      <c r="AL582" s="276">
        <v>0.38190000000000002</v>
      </c>
      <c r="AM582" s="276">
        <v>-13.345000000000001</v>
      </c>
      <c r="AN582" s="276">
        <v>22.141500000000001</v>
      </c>
      <c r="AO582" s="276">
        <v>21.380299999999998</v>
      </c>
      <c r="AP582" s="276" t="s">
        <v>135</v>
      </c>
      <c r="AQ582" s="276" t="s">
        <v>135</v>
      </c>
      <c r="AR582" s="276">
        <v>34.452399999999997</v>
      </c>
      <c r="AS582" s="276" t="s">
        <v>135</v>
      </c>
      <c r="AT582" s="276">
        <v>11.907399999999999</v>
      </c>
      <c r="AU582" s="276">
        <v>-82.084299999999999</v>
      </c>
      <c r="AV582" s="276" t="s">
        <v>135</v>
      </c>
      <c r="AW582" s="276">
        <v>-154.3038</v>
      </c>
      <c r="AX582" s="276" t="s">
        <v>135</v>
      </c>
      <c r="AY582" s="276">
        <v>3.2968999999999999</v>
      </c>
      <c r="AZ582" s="276">
        <v>-35.171999999999997</v>
      </c>
      <c r="BA582" s="276" t="s">
        <v>135</v>
      </c>
      <c r="BB582" s="276" t="s">
        <v>135</v>
      </c>
      <c r="BC582" s="276" t="s">
        <v>135</v>
      </c>
      <c r="BD582" s="276" t="s">
        <v>135</v>
      </c>
      <c r="BE582" s="276">
        <v>8.2055000000000007</v>
      </c>
      <c r="BF582" s="276" t="s">
        <v>135</v>
      </c>
      <c r="BG582" s="276">
        <v>3.1724999999999999</v>
      </c>
      <c r="BH582" s="276" t="s">
        <v>135</v>
      </c>
      <c r="BI582" s="276" t="s">
        <v>135</v>
      </c>
      <c r="BJ582" s="276" t="s">
        <v>135</v>
      </c>
      <c r="BK582" s="276">
        <v>-44.0214</v>
      </c>
      <c r="BL582" s="276">
        <v>-46.590600000000002</v>
      </c>
      <c r="BM582" s="276">
        <v>5.6832000000000003</v>
      </c>
      <c r="BN582" s="276">
        <v>6.4185999999999996</v>
      </c>
      <c r="BO582" s="276">
        <v>2.7519</v>
      </c>
      <c r="BP582" s="276">
        <v>10.7477</v>
      </c>
      <c r="BQ582" s="276">
        <v>-50.742899999999999</v>
      </c>
      <c r="BR582" s="276">
        <v>19.346900000000002</v>
      </c>
      <c r="BS582" s="276">
        <v>-26.4268</v>
      </c>
      <c r="BT582" s="276" t="s">
        <v>135</v>
      </c>
      <c r="BU582" s="276">
        <v>9.5222999999999995</v>
      </c>
      <c r="BV582" s="276">
        <v>14.667999999999999</v>
      </c>
      <c r="BW582" s="276">
        <v>10.8231</v>
      </c>
      <c r="BX582" s="276" t="s">
        <v>135</v>
      </c>
      <c r="BY582" s="276" t="s">
        <v>135</v>
      </c>
      <c r="BZ582" s="276" t="s">
        <v>135</v>
      </c>
      <c r="CA582" s="276" t="s">
        <v>135</v>
      </c>
      <c r="CB582" s="276" t="s">
        <v>135</v>
      </c>
      <c r="CC582" s="276" t="s">
        <v>135</v>
      </c>
      <c r="CD582" s="276">
        <v>-20.1435</v>
      </c>
      <c r="CE582" s="276" t="s">
        <v>135</v>
      </c>
      <c r="CF582" s="276" t="s">
        <v>135</v>
      </c>
      <c r="CG582" s="276">
        <v>-18.949100000000001</v>
      </c>
      <c r="CH582" s="276">
        <v>1.141</v>
      </c>
      <c r="CI582" s="276">
        <v>40.723999999999997</v>
      </c>
      <c r="CJ582" s="276">
        <v>-80.164100000000005</v>
      </c>
      <c r="CK582" s="276" t="s">
        <v>135</v>
      </c>
      <c r="CL582" s="276">
        <v>-84.48</v>
      </c>
      <c r="CM582" s="276">
        <v>-110.1126</v>
      </c>
      <c r="CN582" s="276" t="s">
        <v>135</v>
      </c>
      <c r="CO582" s="276">
        <v>-2.9901999999999997</v>
      </c>
      <c r="CP582" s="276" t="s">
        <v>135</v>
      </c>
      <c r="CQ582" s="276" t="s">
        <v>135</v>
      </c>
      <c r="CR582" s="276" t="s">
        <v>135</v>
      </c>
      <c r="CS582" s="276">
        <v>15.002700000000001</v>
      </c>
      <c r="CT582" s="276">
        <v>4.7861000000000002</v>
      </c>
      <c r="CU582" s="276" t="s">
        <v>135</v>
      </c>
      <c r="CV582" s="276" t="s">
        <v>135</v>
      </c>
      <c r="CW582" s="276">
        <v>14.168100000000001</v>
      </c>
      <c r="CX582" s="276">
        <v>13.5191</v>
      </c>
      <c r="CY582" s="276">
        <v>7.5075000000000003</v>
      </c>
      <c r="CZ582" s="276">
        <v>2.4430999999999998</v>
      </c>
      <c r="DA582" s="276">
        <v>10.813599999999999</v>
      </c>
      <c r="DB582" s="276">
        <v>14.978400000000001</v>
      </c>
      <c r="DC582" s="276" t="s">
        <v>135</v>
      </c>
      <c r="DD582" s="276">
        <v>0.90290000000000004</v>
      </c>
      <c r="DE582" s="276">
        <v>23.892900000000001</v>
      </c>
      <c r="DF582" s="276">
        <v>4.5382999999999996</v>
      </c>
      <c r="DG582" s="276">
        <v>4.3956</v>
      </c>
      <c r="DH582" s="276">
        <v>-36.570399999999999</v>
      </c>
      <c r="DI582" s="276" t="s">
        <v>135</v>
      </c>
      <c r="DJ582" s="276" t="s">
        <v>135</v>
      </c>
      <c r="DK582" s="276" t="s">
        <v>135</v>
      </c>
      <c r="DL582" s="276" t="s">
        <v>135</v>
      </c>
      <c r="DM582" s="276">
        <v>-78.303700000000006</v>
      </c>
      <c r="DN582" s="276" t="s">
        <v>135</v>
      </c>
      <c r="DO582" s="276">
        <v>-0.91379999999999995</v>
      </c>
      <c r="DP582" s="276">
        <v>27.609100000000002</v>
      </c>
      <c r="DQ582" s="276" t="s">
        <v>135</v>
      </c>
      <c r="DR582" s="276" t="s">
        <v>135</v>
      </c>
      <c r="DS582" s="276">
        <v>9.7200000000000006</v>
      </c>
      <c r="DT582" s="276" t="s">
        <v>135</v>
      </c>
      <c r="DU582" s="276" t="s">
        <v>135</v>
      </c>
      <c r="DV582" s="276" t="s">
        <v>135</v>
      </c>
      <c r="DW582" s="276">
        <v>7.9267000000000003</v>
      </c>
      <c r="DX582" s="276">
        <v>-4.7999999999999996E-3</v>
      </c>
      <c r="DY582" s="276">
        <v>8.4572000000000003</v>
      </c>
      <c r="DZ582" s="276">
        <v>-90.534400000000005</v>
      </c>
      <c r="EA582" s="276" t="s">
        <v>135</v>
      </c>
      <c r="EB582" s="276" t="s">
        <v>135</v>
      </c>
      <c r="EC582" s="276" t="s">
        <v>135</v>
      </c>
      <c r="ED582" s="276">
        <v>-3.5785</v>
      </c>
      <c r="EE582" s="276" t="s">
        <v>135</v>
      </c>
      <c r="EF582" s="276" t="s">
        <v>135</v>
      </c>
      <c r="EG582" s="276" t="s">
        <v>135</v>
      </c>
      <c r="EH582" s="276" t="s">
        <v>135</v>
      </c>
      <c r="EI582" s="276" t="s">
        <v>135</v>
      </c>
      <c r="EJ582" s="276" t="s">
        <v>135</v>
      </c>
      <c r="EK582" s="276">
        <v>5.7885999999999997</v>
      </c>
      <c r="EL582" s="276">
        <v>7.4099000000000004</v>
      </c>
      <c r="EM582" s="276" t="s">
        <v>135</v>
      </c>
      <c r="EN582" s="276">
        <v>-4.9317000000000002</v>
      </c>
      <c r="EO582" s="276" t="s">
        <v>135</v>
      </c>
      <c r="EP582" s="276" t="s">
        <v>6977</v>
      </c>
      <c r="EQ582" s="276" t="s">
        <v>6977</v>
      </c>
      <c r="ER582" s="276" t="s">
        <v>6977</v>
      </c>
      <c r="ES582" s="276" t="s">
        <v>6977</v>
      </c>
      <c r="ET582" s="276" t="s">
        <v>6977</v>
      </c>
      <c r="EU582" s="276" t="s">
        <v>6977</v>
      </c>
      <c r="EV582" s="276" t="s">
        <v>6977</v>
      </c>
      <c r="EW582" s="276" t="s">
        <v>6977</v>
      </c>
      <c r="EX582" s="276" t="s">
        <v>6977</v>
      </c>
      <c r="EY582" s="276" t="s">
        <v>6977</v>
      </c>
      <c r="EZ582" s="276" t="s">
        <v>6977</v>
      </c>
      <c r="FA582" s="276" t="s">
        <v>6977</v>
      </c>
      <c r="FB582" s="276" t="s">
        <v>6977</v>
      </c>
      <c r="FC582" s="276" t="s">
        <v>6977</v>
      </c>
      <c r="FD582" s="276" t="s">
        <v>6977</v>
      </c>
      <c r="FE582" s="276" t="s">
        <v>6977</v>
      </c>
      <c r="FF582" s="276" t="s">
        <v>6977</v>
      </c>
      <c r="FG582" s="276" t="s">
        <v>6977</v>
      </c>
      <c r="FH582" s="276" t="s">
        <v>6977</v>
      </c>
      <c r="FI582" s="276" t="s">
        <v>6977</v>
      </c>
      <c r="FJ582" s="276" t="s">
        <v>6977</v>
      </c>
      <c r="FK582" s="276" t="s">
        <v>6977</v>
      </c>
      <c r="FL582" s="276" t="s">
        <v>6977</v>
      </c>
      <c r="FM582" s="276" t="s">
        <v>6977</v>
      </c>
      <c r="FN582" s="276" t="s">
        <v>6977</v>
      </c>
      <c r="FO582" s="276" t="s">
        <v>6977</v>
      </c>
      <c r="FP582" s="276" t="s">
        <v>6977</v>
      </c>
      <c r="FQ582" s="276" t="s">
        <v>6977</v>
      </c>
      <c r="FR582" s="276" t="s">
        <v>6977</v>
      </c>
      <c r="FS582" s="276" t="s">
        <v>6977</v>
      </c>
      <c r="FT582" s="276" t="s">
        <v>6977</v>
      </c>
      <c r="FU582" s="276" t="s">
        <v>6977</v>
      </c>
      <c r="FV582" s="276" t="s">
        <v>6977</v>
      </c>
      <c r="FW582" s="276" t="s">
        <v>6977</v>
      </c>
      <c r="FX582" s="276" t="s">
        <v>6977</v>
      </c>
      <c r="FY582" s="276" t="s">
        <v>6977</v>
      </c>
      <c r="FZ582" s="276" t="s">
        <v>6977</v>
      </c>
      <c r="GA582" s="276" t="s">
        <v>6977</v>
      </c>
      <c r="GB582" s="276" t="s">
        <v>6977</v>
      </c>
      <c r="GC582" s="276" t="s">
        <v>6977</v>
      </c>
      <c r="GD582" s="276" t="s">
        <v>6977</v>
      </c>
      <c r="GE582" s="276" t="s">
        <v>6977</v>
      </c>
      <c r="GF582" s="276" t="s">
        <v>6977</v>
      </c>
      <c r="GG582" s="276" t="s">
        <v>6977</v>
      </c>
      <c r="GH582" s="276" t="s">
        <v>6977</v>
      </c>
      <c r="GI582" s="276" t="s">
        <v>6977</v>
      </c>
      <c r="GJ582" s="276" t="s">
        <v>6977</v>
      </c>
      <c r="GK582" s="276" t="s">
        <v>6977</v>
      </c>
      <c r="GL582" s="276" t="s">
        <v>6977</v>
      </c>
      <c r="GM582" s="276" t="s">
        <v>6977</v>
      </c>
      <c r="GN582" s="276" t="s">
        <v>6977</v>
      </c>
      <c r="GO582" s="276" t="s">
        <v>6977</v>
      </c>
      <c r="GP582" s="276" t="s">
        <v>6977</v>
      </c>
      <c r="GQ582" s="276" t="s">
        <v>6977</v>
      </c>
      <c r="GR582" s="276" t="s">
        <v>6977</v>
      </c>
      <c r="GS582" s="276" t="s">
        <v>6977</v>
      </c>
      <c r="GT582" s="276" t="s">
        <v>6977</v>
      </c>
      <c r="GU582" s="276" t="s">
        <v>6977</v>
      </c>
      <c r="GV582" s="276" t="s">
        <v>6977</v>
      </c>
      <c r="GW582" s="276" t="s">
        <v>6977</v>
      </c>
      <c r="GX582" s="276" t="s">
        <v>6977</v>
      </c>
      <c r="GY582" s="276" t="s">
        <v>6977</v>
      </c>
      <c r="GZ582" s="276" t="s">
        <v>6977</v>
      </c>
      <c r="HA582" s="276" t="s">
        <v>6977</v>
      </c>
      <c r="HB582" s="276" t="s">
        <v>6977</v>
      </c>
      <c r="HC582" s="276" t="s">
        <v>6977</v>
      </c>
      <c r="HD582" s="276" t="s">
        <v>6977</v>
      </c>
      <c r="HE582" s="276" t="s">
        <v>6977</v>
      </c>
      <c r="HF582" s="276" t="s">
        <v>6977</v>
      </c>
      <c r="HG582" s="276" t="s">
        <v>6977</v>
      </c>
      <c r="HH582" s="276" t="s">
        <v>6977</v>
      </c>
      <c r="HI582" s="276" t="s">
        <v>6977</v>
      </c>
      <c r="HJ582" s="276" t="s">
        <v>6977</v>
      </c>
      <c r="HK582" s="276" t="s">
        <v>6977</v>
      </c>
      <c r="HL582" s="276" t="s">
        <v>6977</v>
      </c>
      <c r="HM582" s="276" t="s">
        <v>6977</v>
      </c>
      <c r="HN582" s="276" t="s">
        <v>6977</v>
      </c>
      <c r="HO582" s="276" t="s">
        <v>6977</v>
      </c>
      <c r="HP582" s="276" t="s">
        <v>6977</v>
      </c>
      <c r="HQ582" s="276" t="s">
        <v>6977</v>
      </c>
    </row>
    <row r="583" spans="4:225">
      <c r="E583" s="229" t="s">
        <v>7215</v>
      </c>
      <c r="F583" s="235" t="s">
        <v>7336</v>
      </c>
      <c r="G583" s="260" t="s">
        <v>7206</v>
      </c>
      <c r="H583" s="261" t="s">
        <v>7213</v>
      </c>
      <c r="I583" s="276">
        <v>-7.1241000000000003</v>
      </c>
      <c r="J583" s="276">
        <v>24.4575</v>
      </c>
      <c r="K583" s="276">
        <v>-98.2303</v>
      </c>
      <c r="L583" s="276" t="s">
        <v>135</v>
      </c>
      <c r="M583" s="276" t="s">
        <v>135</v>
      </c>
      <c r="N583" s="276">
        <v>50.606900000000003</v>
      </c>
      <c r="O583" s="276">
        <v>78.756399999999999</v>
      </c>
      <c r="P583" s="276">
        <v>-281.23899999999998</v>
      </c>
      <c r="Q583" s="276">
        <v>-124.15309999999999</v>
      </c>
      <c r="R583" s="276">
        <v>-2.3683000000000001</v>
      </c>
      <c r="S583" s="276">
        <v>13.7636</v>
      </c>
      <c r="T583" s="276">
        <v>-106.03530000000001</v>
      </c>
      <c r="U583" s="276" t="s">
        <v>135</v>
      </c>
      <c r="V583" s="276" t="s">
        <v>135</v>
      </c>
      <c r="W583" s="276">
        <v>4.3642000000000003</v>
      </c>
      <c r="X583" s="276" t="s">
        <v>135</v>
      </c>
      <c r="Y583" s="276">
        <v>14.4595</v>
      </c>
      <c r="Z583" s="276" t="s">
        <v>135</v>
      </c>
      <c r="AA583" s="276">
        <v>48.076900000000002</v>
      </c>
      <c r="AB583" s="276" t="s">
        <v>135</v>
      </c>
      <c r="AC583" s="276">
        <v>-102.42359999999999</v>
      </c>
      <c r="AD583" s="276" t="s">
        <v>135</v>
      </c>
      <c r="AE583" s="276">
        <v>20.049800000000001</v>
      </c>
      <c r="AF583" s="276">
        <v>6.8662999999999998</v>
      </c>
      <c r="AG583" s="276" t="s">
        <v>135</v>
      </c>
      <c r="AH583" s="276" t="s">
        <v>135</v>
      </c>
      <c r="AI583" s="276" t="s">
        <v>135</v>
      </c>
      <c r="AJ583" s="276">
        <v>9.5679999999999996</v>
      </c>
      <c r="AK583" s="276" t="s">
        <v>135</v>
      </c>
      <c r="AL583" s="276">
        <v>1.1901999999999999</v>
      </c>
      <c r="AM583" s="276">
        <v>-8.5347000000000008</v>
      </c>
      <c r="AN583" s="276">
        <v>21.6629</v>
      </c>
      <c r="AO583" s="276">
        <v>23.121300000000002</v>
      </c>
      <c r="AP583" s="276" t="s">
        <v>135</v>
      </c>
      <c r="AQ583" s="276" t="s">
        <v>135</v>
      </c>
      <c r="AR583" s="276">
        <v>38.586300000000001</v>
      </c>
      <c r="AS583" s="276" t="s">
        <v>135</v>
      </c>
      <c r="AT583" s="276">
        <v>12.681799999999999</v>
      </c>
      <c r="AU583" s="276">
        <v>-98.266199999999998</v>
      </c>
      <c r="AV583" s="276" t="s">
        <v>135</v>
      </c>
      <c r="AW583" s="276">
        <v>-190.9896</v>
      </c>
      <c r="AX583" s="276" t="s">
        <v>135</v>
      </c>
      <c r="AY583" s="276">
        <v>6.2301000000000002</v>
      </c>
      <c r="AZ583" s="276">
        <v>-31.9041</v>
      </c>
      <c r="BA583" s="276" t="s">
        <v>135</v>
      </c>
      <c r="BB583" s="276" t="s">
        <v>135</v>
      </c>
      <c r="BC583" s="276" t="s">
        <v>135</v>
      </c>
      <c r="BD583" s="276" t="s">
        <v>135</v>
      </c>
      <c r="BE583" s="276">
        <v>15.534700000000001</v>
      </c>
      <c r="BF583" s="276" t="s">
        <v>135</v>
      </c>
      <c r="BG583" s="276">
        <v>2.4510999999999998</v>
      </c>
      <c r="BH583" s="276" t="s">
        <v>135</v>
      </c>
      <c r="BI583" s="276" t="s">
        <v>135</v>
      </c>
      <c r="BJ583" s="276" t="s">
        <v>135</v>
      </c>
      <c r="BK583" s="276">
        <v>-41.3</v>
      </c>
      <c r="BL583" s="276">
        <v>-44.648600000000002</v>
      </c>
      <c r="BM583" s="276">
        <v>0.47220000000000001</v>
      </c>
      <c r="BN583" s="276">
        <v>5.5324999999999998</v>
      </c>
      <c r="BO583" s="276">
        <v>4.7855999999999996</v>
      </c>
      <c r="BP583" s="276">
        <v>8.6206999999999994</v>
      </c>
      <c r="BQ583" s="276">
        <v>-52.7074</v>
      </c>
      <c r="BR583" s="276">
        <v>18.8065</v>
      </c>
      <c r="BS583" s="276">
        <v>-27.489699999999999</v>
      </c>
      <c r="BT583" s="276" t="s">
        <v>135</v>
      </c>
      <c r="BU583" s="276">
        <v>8.7128999999999994</v>
      </c>
      <c r="BV583" s="276">
        <v>14.611499999999999</v>
      </c>
      <c r="BW583" s="276">
        <v>14.325699999999999</v>
      </c>
      <c r="BX583" s="276" t="s">
        <v>135</v>
      </c>
      <c r="BY583" s="276" t="s">
        <v>135</v>
      </c>
      <c r="BZ583" s="276" t="s">
        <v>135</v>
      </c>
      <c r="CA583" s="276" t="s">
        <v>135</v>
      </c>
      <c r="CB583" s="276" t="s">
        <v>135</v>
      </c>
      <c r="CC583" s="276" t="s">
        <v>135</v>
      </c>
      <c r="CD583" s="276">
        <v>-17.479700000000001</v>
      </c>
      <c r="CE583" s="276" t="s">
        <v>135</v>
      </c>
      <c r="CF583" s="276" t="s">
        <v>135</v>
      </c>
      <c r="CG583" s="276">
        <v>-27.006499999999999</v>
      </c>
      <c r="CH583" s="276">
        <v>1.3873</v>
      </c>
      <c r="CI583" s="276">
        <v>19.9528</v>
      </c>
      <c r="CJ583" s="276">
        <v>-13.293100000000001</v>
      </c>
      <c r="CK583" s="276" t="s">
        <v>135</v>
      </c>
      <c r="CL583" s="276">
        <v>-84.723399999999998</v>
      </c>
      <c r="CM583" s="276">
        <v>-97.8292</v>
      </c>
      <c r="CN583" s="276" t="s">
        <v>135</v>
      </c>
      <c r="CO583" s="276">
        <v>-2.8567999999999998</v>
      </c>
      <c r="CP583" s="276" t="s">
        <v>135</v>
      </c>
      <c r="CQ583" s="276" t="s">
        <v>135</v>
      </c>
      <c r="CR583" s="276" t="s">
        <v>135</v>
      </c>
      <c r="CS583" s="276">
        <v>14.6747</v>
      </c>
      <c r="CT583" s="276">
        <v>4.8620000000000001</v>
      </c>
      <c r="CU583" s="276" t="s">
        <v>135</v>
      </c>
      <c r="CV583" s="276" t="s">
        <v>135</v>
      </c>
      <c r="CW583" s="276">
        <v>12.7781</v>
      </c>
      <c r="CX583" s="276">
        <v>7.3026999999999997</v>
      </c>
      <c r="CY583" s="276">
        <v>9.4413</v>
      </c>
      <c r="CZ583" s="276">
        <v>2.3229000000000002</v>
      </c>
      <c r="DA583" s="276">
        <v>11.394399999999999</v>
      </c>
      <c r="DB583" s="276">
        <v>15.0219</v>
      </c>
      <c r="DC583" s="276" t="s">
        <v>135</v>
      </c>
      <c r="DD583" s="276">
        <v>-0.14399999999999999</v>
      </c>
      <c r="DE583" s="276">
        <v>14.952400000000001</v>
      </c>
      <c r="DF583" s="276">
        <v>4.5621999999999998</v>
      </c>
      <c r="DG583" s="276">
        <v>1.5002</v>
      </c>
      <c r="DH583" s="276">
        <v>-42.501600000000003</v>
      </c>
      <c r="DI583" s="276" t="s">
        <v>135</v>
      </c>
      <c r="DJ583" s="276" t="s">
        <v>135</v>
      </c>
      <c r="DK583" s="276" t="s">
        <v>135</v>
      </c>
      <c r="DL583" s="276" t="s">
        <v>135</v>
      </c>
      <c r="DM583" s="276">
        <v>-62.206299999999999</v>
      </c>
      <c r="DN583" s="276" t="s">
        <v>135</v>
      </c>
      <c r="DO583" s="276">
        <v>-0.84750000000000003</v>
      </c>
      <c r="DP583" s="276">
        <v>25.365200000000002</v>
      </c>
      <c r="DQ583" s="276" t="s">
        <v>135</v>
      </c>
      <c r="DR583" s="276" t="s">
        <v>135</v>
      </c>
      <c r="DS583" s="276">
        <v>6.2088999999999999</v>
      </c>
      <c r="DT583" s="276" t="s">
        <v>135</v>
      </c>
      <c r="DU583" s="276" t="s">
        <v>135</v>
      </c>
      <c r="DV583" s="276" t="s">
        <v>135</v>
      </c>
      <c r="DW583" s="276">
        <v>9.6176999999999992</v>
      </c>
      <c r="DX583" s="276">
        <v>-3.5478000000000001</v>
      </c>
      <c r="DY583" s="276">
        <v>7.6874000000000002</v>
      </c>
      <c r="DZ583" s="276">
        <v>-82.686400000000006</v>
      </c>
      <c r="EA583" s="276" t="s">
        <v>135</v>
      </c>
      <c r="EB583" s="276" t="s">
        <v>135</v>
      </c>
      <c r="EC583" s="276" t="s">
        <v>135</v>
      </c>
      <c r="ED583" s="276">
        <v>-3.4260000000000002</v>
      </c>
      <c r="EE583" s="276" t="s">
        <v>135</v>
      </c>
      <c r="EF583" s="276" t="s">
        <v>135</v>
      </c>
      <c r="EG583" s="276" t="s">
        <v>135</v>
      </c>
      <c r="EH583" s="276" t="s">
        <v>135</v>
      </c>
      <c r="EI583" s="276" t="s">
        <v>135</v>
      </c>
      <c r="EJ583" s="276" t="s">
        <v>135</v>
      </c>
      <c r="EK583" s="276">
        <v>0.38179999999999997</v>
      </c>
      <c r="EL583" s="276">
        <v>7.0090000000000003</v>
      </c>
      <c r="EM583" s="276" t="s">
        <v>135</v>
      </c>
      <c r="EN583" s="276">
        <v>-5.5429000000000004</v>
      </c>
      <c r="EO583" s="276" t="s">
        <v>135</v>
      </c>
      <c r="EP583" s="276" t="s">
        <v>6977</v>
      </c>
      <c r="EQ583" s="276" t="s">
        <v>6977</v>
      </c>
      <c r="ER583" s="276" t="s">
        <v>6977</v>
      </c>
      <c r="ES583" s="276" t="s">
        <v>6977</v>
      </c>
      <c r="ET583" s="276" t="s">
        <v>6977</v>
      </c>
      <c r="EU583" s="276" t="s">
        <v>6977</v>
      </c>
      <c r="EV583" s="276" t="s">
        <v>6977</v>
      </c>
      <c r="EW583" s="276" t="s">
        <v>6977</v>
      </c>
      <c r="EX583" s="276" t="s">
        <v>6977</v>
      </c>
      <c r="EY583" s="276" t="s">
        <v>6977</v>
      </c>
      <c r="EZ583" s="276" t="s">
        <v>6977</v>
      </c>
      <c r="FA583" s="276" t="s">
        <v>6977</v>
      </c>
      <c r="FB583" s="276" t="s">
        <v>6977</v>
      </c>
      <c r="FC583" s="276" t="s">
        <v>6977</v>
      </c>
      <c r="FD583" s="276" t="s">
        <v>6977</v>
      </c>
      <c r="FE583" s="276" t="s">
        <v>6977</v>
      </c>
      <c r="FF583" s="276" t="s">
        <v>6977</v>
      </c>
      <c r="FG583" s="276" t="s">
        <v>6977</v>
      </c>
      <c r="FH583" s="276" t="s">
        <v>6977</v>
      </c>
      <c r="FI583" s="276" t="s">
        <v>6977</v>
      </c>
      <c r="FJ583" s="276" t="s">
        <v>6977</v>
      </c>
      <c r="FK583" s="276" t="s">
        <v>6977</v>
      </c>
      <c r="FL583" s="276" t="s">
        <v>6977</v>
      </c>
      <c r="FM583" s="276" t="s">
        <v>6977</v>
      </c>
      <c r="FN583" s="276" t="s">
        <v>6977</v>
      </c>
      <c r="FO583" s="276" t="s">
        <v>6977</v>
      </c>
      <c r="FP583" s="276" t="s">
        <v>6977</v>
      </c>
      <c r="FQ583" s="276" t="s">
        <v>6977</v>
      </c>
      <c r="FR583" s="276" t="s">
        <v>6977</v>
      </c>
      <c r="FS583" s="276" t="s">
        <v>6977</v>
      </c>
      <c r="FT583" s="276" t="s">
        <v>6977</v>
      </c>
      <c r="FU583" s="276" t="s">
        <v>6977</v>
      </c>
      <c r="FV583" s="276" t="s">
        <v>6977</v>
      </c>
      <c r="FW583" s="276" t="s">
        <v>6977</v>
      </c>
      <c r="FX583" s="276" t="s">
        <v>6977</v>
      </c>
      <c r="FY583" s="276" t="s">
        <v>6977</v>
      </c>
      <c r="FZ583" s="276" t="s">
        <v>6977</v>
      </c>
      <c r="GA583" s="276" t="s">
        <v>6977</v>
      </c>
      <c r="GB583" s="276" t="s">
        <v>6977</v>
      </c>
      <c r="GC583" s="276" t="s">
        <v>6977</v>
      </c>
      <c r="GD583" s="276" t="s">
        <v>6977</v>
      </c>
      <c r="GE583" s="276" t="s">
        <v>6977</v>
      </c>
      <c r="GF583" s="276" t="s">
        <v>6977</v>
      </c>
      <c r="GG583" s="276" t="s">
        <v>6977</v>
      </c>
      <c r="GH583" s="276" t="s">
        <v>6977</v>
      </c>
      <c r="GI583" s="276" t="s">
        <v>6977</v>
      </c>
      <c r="GJ583" s="276" t="s">
        <v>6977</v>
      </c>
      <c r="GK583" s="276" t="s">
        <v>6977</v>
      </c>
      <c r="GL583" s="276" t="s">
        <v>6977</v>
      </c>
      <c r="GM583" s="276" t="s">
        <v>6977</v>
      </c>
      <c r="GN583" s="276" t="s">
        <v>6977</v>
      </c>
      <c r="GO583" s="276" t="s">
        <v>6977</v>
      </c>
      <c r="GP583" s="276" t="s">
        <v>6977</v>
      </c>
      <c r="GQ583" s="276" t="s">
        <v>6977</v>
      </c>
      <c r="GR583" s="276" t="s">
        <v>6977</v>
      </c>
      <c r="GS583" s="276" t="s">
        <v>6977</v>
      </c>
      <c r="GT583" s="276" t="s">
        <v>6977</v>
      </c>
      <c r="GU583" s="276" t="s">
        <v>6977</v>
      </c>
      <c r="GV583" s="276" t="s">
        <v>6977</v>
      </c>
      <c r="GW583" s="276" t="s">
        <v>6977</v>
      </c>
      <c r="GX583" s="276" t="s">
        <v>6977</v>
      </c>
      <c r="GY583" s="276" t="s">
        <v>6977</v>
      </c>
      <c r="GZ583" s="276" t="s">
        <v>6977</v>
      </c>
      <c r="HA583" s="276" t="s">
        <v>6977</v>
      </c>
      <c r="HB583" s="276" t="s">
        <v>6977</v>
      </c>
      <c r="HC583" s="276" t="s">
        <v>6977</v>
      </c>
      <c r="HD583" s="276" t="s">
        <v>6977</v>
      </c>
      <c r="HE583" s="276" t="s">
        <v>6977</v>
      </c>
      <c r="HF583" s="276" t="s">
        <v>6977</v>
      </c>
      <c r="HG583" s="276" t="s">
        <v>6977</v>
      </c>
      <c r="HH583" s="276" t="s">
        <v>6977</v>
      </c>
      <c r="HI583" s="276" t="s">
        <v>6977</v>
      </c>
      <c r="HJ583" s="276" t="s">
        <v>6977</v>
      </c>
      <c r="HK583" s="276" t="s">
        <v>6977</v>
      </c>
      <c r="HL583" s="276" t="s">
        <v>6977</v>
      </c>
      <c r="HM583" s="276" t="s">
        <v>6977</v>
      </c>
      <c r="HN583" s="276" t="s">
        <v>6977</v>
      </c>
      <c r="HO583" s="276" t="s">
        <v>6977</v>
      </c>
      <c r="HP583" s="276" t="s">
        <v>6977</v>
      </c>
      <c r="HQ583" s="276" t="s">
        <v>6977</v>
      </c>
    </row>
    <row r="584" spans="4:225">
      <c r="E584" s="229" t="s">
        <v>7216</v>
      </c>
      <c r="F584" s="235" t="s">
        <v>7336</v>
      </c>
      <c r="G584" s="260" t="s">
        <v>7206</v>
      </c>
      <c r="H584" s="261" t="s">
        <v>7213</v>
      </c>
      <c r="I584" s="276">
        <v>-9.9110999999999994</v>
      </c>
      <c r="J584" s="276">
        <v>24.8553</v>
      </c>
      <c r="K584" s="276">
        <v>-113.33369999999999</v>
      </c>
      <c r="L584" s="276" t="s">
        <v>135</v>
      </c>
      <c r="M584" s="276" t="s">
        <v>135</v>
      </c>
      <c r="N584" s="276" t="s">
        <v>135</v>
      </c>
      <c r="O584" s="276">
        <v>22.225300000000001</v>
      </c>
      <c r="P584" s="276">
        <v>-470.15320000000003</v>
      </c>
      <c r="Q584" s="276">
        <v>-22.818300000000001</v>
      </c>
      <c r="R584" s="276">
        <v>-38.152099999999997</v>
      </c>
      <c r="S584" s="276">
        <v>17.534600000000001</v>
      </c>
      <c r="T584" s="276">
        <v>-101.1972</v>
      </c>
      <c r="U584" s="276" t="s">
        <v>135</v>
      </c>
      <c r="V584" s="276" t="s">
        <v>135</v>
      </c>
      <c r="W584" s="276">
        <v>-3.0375999999999999</v>
      </c>
      <c r="X584" s="276" t="s">
        <v>135</v>
      </c>
      <c r="Y584" s="276">
        <v>17.186599999999999</v>
      </c>
      <c r="Z584" s="276" t="s">
        <v>135</v>
      </c>
      <c r="AA584" s="276">
        <v>60.558100000000003</v>
      </c>
      <c r="AB584" s="276" t="s">
        <v>135</v>
      </c>
      <c r="AC584" s="276">
        <v>-26.4039</v>
      </c>
      <c r="AD584" s="276" t="s">
        <v>135</v>
      </c>
      <c r="AE584" s="276">
        <v>21.2544</v>
      </c>
      <c r="AF584" s="276">
        <v>8.57</v>
      </c>
      <c r="AG584" s="276" t="s">
        <v>135</v>
      </c>
      <c r="AH584" s="276" t="s">
        <v>135</v>
      </c>
      <c r="AI584" s="276" t="s">
        <v>135</v>
      </c>
      <c r="AJ584" s="276">
        <v>16.641999999999999</v>
      </c>
      <c r="AK584" s="276" t="s">
        <v>135</v>
      </c>
      <c r="AL584" s="276">
        <v>5.7293000000000003</v>
      </c>
      <c r="AM584" s="276">
        <v>-11.163399999999999</v>
      </c>
      <c r="AN584" s="276">
        <v>20.8033</v>
      </c>
      <c r="AO584" s="276">
        <v>15.5436</v>
      </c>
      <c r="AP584" s="276" t="s">
        <v>135</v>
      </c>
      <c r="AQ584" s="276" t="s">
        <v>135</v>
      </c>
      <c r="AR584" s="276">
        <v>5.7004000000000001</v>
      </c>
      <c r="AS584" s="276" t="s">
        <v>135</v>
      </c>
      <c r="AT584" s="276">
        <v>16.04</v>
      </c>
      <c r="AU584" s="276" t="s">
        <v>135</v>
      </c>
      <c r="AV584" s="276" t="s">
        <v>135</v>
      </c>
      <c r="AW584" s="276">
        <v>-146.06229999999999</v>
      </c>
      <c r="AX584" s="276" t="s">
        <v>135</v>
      </c>
      <c r="AY584" s="276">
        <v>14.107200000000001</v>
      </c>
      <c r="AZ584" s="276">
        <v>-37.693399999999997</v>
      </c>
      <c r="BA584" s="276" t="s">
        <v>135</v>
      </c>
      <c r="BB584" s="276">
        <v>-4.0167999999999999</v>
      </c>
      <c r="BC584" s="276" t="s">
        <v>135</v>
      </c>
      <c r="BD584" s="276" t="s">
        <v>135</v>
      </c>
      <c r="BE584" s="276">
        <v>-6.1871999999999998</v>
      </c>
      <c r="BF584" s="276" t="s">
        <v>135</v>
      </c>
      <c r="BG584" s="276">
        <v>6.7843</v>
      </c>
      <c r="BH584" s="276" t="s">
        <v>135</v>
      </c>
      <c r="BI584" s="276" t="s">
        <v>135</v>
      </c>
      <c r="BJ584" s="276" t="s">
        <v>135</v>
      </c>
      <c r="BK584" s="276">
        <v>33.554000000000002</v>
      </c>
      <c r="BL584" s="276">
        <v>-57.180999999999997</v>
      </c>
      <c r="BM584" s="276">
        <v>-7.9394999999999998</v>
      </c>
      <c r="BN584" s="276">
        <v>14.647600000000001</v>
      </c>
      <c r="BO584" s="276">
        <v>8.9567999999999994</v>
      </c>
      <c r="BP584" s="276">
        <v>6.6924000000000001</v>
      </c>
      <c r="BQ584" s="276">
        <v>30.547899999999998</v>
      </c>
      <c r="BR584" s="276">
        <v>9.3468</v>
      </c>
      <c r="BS584" s="276">
        <v>-72.664900000000003</v>
      </c>
      <c r="BT584" s="276">
        <v>-32.474899999999998</v>
      </c>
      <c r="BU584" s="276">
        <v>9.7272999999999996</v>
      </c>
      <c r="BV584" s="276">
        <v>12.924900000000001</v>
      </c>
      <c r="BW584" s="276">
        <v>24.652899999999999</v>
      </c>
      <c r="BX584" s="276" t="s">
        <v>135</v>
      </c>
      <c r="BY584" s="276" t="s">
        <v>135</v>
      </c>
      <c r="BZ584" s="276" t="s">
        <v>135</v>
      </c>
      <c r="CA584" s="276" t="s">
        <v>135</v>
      </c>
      <c r="CB584" s="276" t="s">
        <v>135</v>
      </c>
      <c r="CC584" s="276">
        <v>-4.7514000000000003</v>
      </c>
      <c r="CD584" s="276">
        <v>-1.2020999999999999</v>
      </c>
      <c r="CE584" s="276" t="s">
        <v>135</v>
      </c>
      <c r="CF584" s="276" t="s">
        <v>135</v>
      </c>
      <c r="CG584" s="276">
        <v>-30.799199999999999</v>
      </c>
      <c r="CH584" s="276">
        <v>-1.5627</v>
      </c>
      <c r="CI584" s="276">
        <v>-89.698400000000007</v>
      </c>
      <c r="CJ584" s="276">
        <v>-50.9955</v>
      </c>
      <c r="CK584" s="276" t="s">
        <v>135</v>
      </c>
      <c r="CL584" s="276">
        <v>23.167400000000001</v>
      </c>
      <c r="CM584" s="276">
        <v>-56.061599999999999</v>
      </c>
      <c r="CN584" s="276" t="s">
        <v>135</v>
      </c>
      <c r="CO584" s="276">
        <v>-1.6461999999999999</v>
      </c>
      <c r="CP584" s="276" t="s">
        <v>135</v>
      </c>
      <c r="CQ584" s="276" t="s">
        <v>135</v>
      </c>
      <c r="CR584" s="276" t="s">
        <v>135</v>
      </c>
      <c r="CS584" s="276">
        <v>13.2974</v>
      </c>
      <c r="CT584" s="276">
        <v>2.7151000000000001</v>
      </c>
      <c r="CU584" s="276" t="s">
        <v>135</v>
      </c>
      <c r="CV584" s="276" t="s">
        <v>135</v>
      </c>
      <c r="CW584" s="276">
        <v>15.627800000000001</v>
      </c>
      <c r="CX584" s="276">
        <v>-5.9709000000000003</v>
      </c>
      <c r="CY584" s="276">
        <v>9.5363000000000007</v>
      </c>
      <c r="CZ584" s="276" t="s">
        <v>135</v>
      </c>
      <c r="DA584" s="276">
        <v>13.0389</v>
      </c>
      <c r="DB584" s="276">
        <v>16.1082</v>
      </c>
      <c r="DC584" s="276" t="s">
        <v>135</v>
      </c>
      <c r="DD584" s="276">
        <v>-13.3117</v>
      </c>
      <c r="DE584" s="276" t="s">
        <v>135</v>
      </c>
      <c r="DF584" s="276">
        <v>5.391</v>
      </c>
      <c r="DG584" s="276">
        <v>9.0499999999999997E-2</v>
      </c>
      <c r="DH584" s="276">
        <v>-107.62179999999999</v>
      </c>
      <c r="DI584" s="276" t="s">
        <v>135</v>
      </c>
      <c r="DJ584" s="276" t="s">
        <v>135</v>
      </c>
      <c r="DK584" s="276" t="s">
        <v>135</v>
      </c>
      <c r="DL584" s="276" t="s">
        <v>135</v>
      </c>
      <c r="DM584" s="276">
        <v>-22.8249</v>
      </c>
      <c r="DN584" s="276" t="s">
        <v>135</v>
      </c>
      <c r="DO584" s="276">
        <v>-5.6651999999999996</v>
      </c>
      <c r="DP584" s="276">
        <v>29.276599999999998</v>
      </c>
      <c r="DQ584" s="276" t="s">
        <v>135</v>
      </c>
      <c r="DR584" s="276" t="s">
        <v>135</v>
      </c>
      <c r="DS584" s="276">
        <v>6.8311000000000002</v>
      </c>
      <c r="DT584" s="276" t="s">
        <v>135</v>
      </c>
      <c r="DU584" s="276" t="s">
        <v>135</v>
      </c>
      <c r="DV584" s="276">
        <v>-13.333299999999999</v>
      </c>
      <c r="DW584" s="276">
        <v>15.898999999999999</v>
      </c>
      <c r="DX584" s="276" t="s">
        <v>135</v>
      </c>
      <c r="DY584" s="276">
        <v>16.555900000000001</v>
      </c>
      <c r="DZ584" s="276">
        <v>-73.082499999999996</v>
      </c>
      <c r="EA584" s="276" t="s">
        <v>135</v>
      </c>
      <c r="EB584" s="276" t="s">
        <v>135</v>
      </c>
      <c r="EC584" s="276" t="s">
        <v>135</v>
      </c>
      <c r="ED584" s="276">
        <v>-12.2867</v>
      </c>
      <c r="EE584" s="276">
        <v>-5.2336999999999998</v>
      </c>
      <c r="EF584" s="276">
        <v>-50.693800000000003</v>
      </c>
      <c r="EG584" s="276" t="s">
        <v>135</v>
      </c>
      <c r="EH584" s="276" t="s">
        <v>135</v>
      </c>
      <c r="EI584" s="276" t="s">
        <v>135</v>
      </c>
      <c r="EJ584" s="276" t="s">
        <v>135</v>
      </c>
      <c r="EK584" s="276">
        <v>-7.5808999999999997</v>
      </c>
      <c r="EL584" s="276">
        <v>10.7644</v>
      </c>
      <c r="EM584" s="276" t="s">
        <v>135</v>
      </c>
      <c r="EN584" s="276">
        <v>-2.6383000000000001</v>
      </c>
      <c r="EO584" s="276" t="s">
        <v>135</v>
      </c>
      <c r="EP584" s="276" t="s">
        <v>6977</v>
      </c>
      <c r="EQ584" s="276" t="s">
        <v>6977</v>
      </c>
      <c r="ER584" s="276" t="s">
        <v>6977</v>
      </c>
      <c r="ES584" s="276" t="s">
        <v>6977</v>
      </c>
      <c r="ET584" s="276" t="s">
        <v>6977</v>
      </c>
      <c r="EU584" s="276" t="s">
        <v>6977</v>
      </c>
      <c r="EV584" s="276" t="s">
        <v>6977</v>
      </c>
      <c r="EW584" s="276" t="s">
        <v>6977</v>
      </c>
      <c r="EX584" s="276" t="s">
        <v>6977</v>
      </c>
      <c r="EY584" s="276" t="s">
        <v>6977</v>
      </c>
      <c r="EZ584" s="276" t="s">
        <v>6977</v>
      </c>
      <c r="FA584" s="276" t="s">
        <v>6977</v>
      </c>
      <c r="FB584" s="276" t="s">
        <v>6977</v>
      </c>
      <c r="FC584" s="276" t="s">
        <v>6977</v>
      </c>
      <c r="FD584" s="276" t="s">
        <v>6977</v>
      </c>
      <c r="FE584" s="276" t="s">
        <v>6977</v>
      </c>
      <c r="FF584" s="276" t="s">
        <v>6977</v>
      </c>
      <c r="FG584" s="276" t="s">
        <v>6977</v>
      </c>
      <c r="FH584" s="276" t="s">
        <v>6977</v>
      </c>
      <c r="FI584" s="276" t="s">
        <v>6977</v>
      </c>
      <c r="FJ584" s="276" t="s">
        <v>6977</v>
      </c>
      <c r="FK584" s="276" t="s">
        <v>6977</v>
      </c>
      <c r="FL584" s="276" t="s">
        <v>6977</v>
      </c>
      <c r="FM584" s="276" t="s">
        <v>6977</v>
      </c>
      <c r="FN584" s="276" t="s">
        <v>6977</v>
      </c>
      <c r="FO584" s="276" t="s">
        <v>6977</v>
      </c>
      <c r="FP584" s="276" t="s">
        <v>6977</v>
      </c>
      <c r="FQ584" s="276" t="s">
        <v>6977</v>
      </c>
      <c r="FR584" s="276" t="s">
        <v>6977</v>
      </c>
      <c r="FS584" s="276" t="s">
        <v>6977</v>
      </c>
      <c r="FT584" s="276" t="s">
        <v>6977</v>
      </c>
      <c r="FU584" s="276" t="s">
        <v>6977</v>
      </c>
      <c r="FV584" s="276" t="s">
        <v>6977</v>
      </c>
      <c r="FW584" s="276" t="s">
        <v>6977</v>
      </c>
      <c r="FX584" s="276" t="s">
        <v>6977</v>
      </c>
      <c r="FY584" s="276" t="s">
        <v>6977</v>
      </c>
      <c r="FZ584" s="276" t="s">
        <v>6977</v>
      </c>
      <c r="GA584" s="276" t="s">
        <v>6977</v>
      </c>
      <c r="GB584" s="276" t="s">
        <v>6977</v>
      </c>
      <c r="GC584" s="276" t="s">
        <v>6977</v>
      </c>
      <c r="GD584" s="276" t="s">
        <v>6977</v>
      </c>
      <c r="GE584" s="276" t="s">
        <v>6977</v>
      </c>
      <c r="GF584" s="276" t="s">
        <v>6977</v>
      </c>
      <c r="GG584" s="276" t="s">
        <v>6977</v>
      </c>
      <c r="GH584" s="276" t="s">
        <v>6977</v>
      </c>
      <c r="GI584" s="276" t="s">
        <v>6977</v>
      </c>
      <c r="GJ584" s="276" t="s">
        <v>6977</v>
      </c>
      <c r="GK584" s="276" t="s">
        <v>6977</v>
      </c>
      <c r="GL584" s="276" t="s">
        <v>6977</v>
      </c>
      <c r="GM584" s="276" t="s">
        <v>6977</v>
      </c>
      <c r="GN584" s="276" t="s">
        <v>6977</v>
      </c>
      <c r="GO584" s="276" t="s">
        <v>6977</v>
      </c>
      <c r="GP584" s="276" t="s">
        <v>6977</v>
      </c>
      <c r="GQ584" s="276" t="s">
        <v>6977</v>
      </c>
      <c r="GR584" s="276" t="s">
        <v>6977</v>
      </c>
      <c r="GS584" s="276" t="s">
        <v>6977</v>
      </c>
      <c r="GT584" s="276" t="s">
        <v>6977</v>
      </c>
      <c r="GU584" s="276" t="s">
        <v>6977</v>
      </c>
      <c r="GV584" s="276" t="s">
        <v>6977</v>
      </c>
      <c r="GW584" s="276" t="s">
        <v>6977</v>
      </c>
      <c r="GX584" s="276" t="s">
        <v>6977</v>
      </c>
      <c r="GY584" s="276" t="s">
        <v>6977</v>
      </c>
      <c r="GZ584" s="276" t="s">
        <v>6977</v>
      </c>
      <c r="HA584" s="276" t="s">
        <v>6977</v>
      </c>
      <c r="HB584" s="276" t="s">
        <v>6977</v>
      </c>
      <c r="HC584" s="276" t="s">
        <v>6977</v>
      </c>
      <c r="HD584" s="276" t="s">
        <v>6977</v>
      </c>
      <c r="HE584" s="276" t="s">
        <v>6977</v>
      </c>
      <c r="HF584" s="276" t="s">
        <v>6977</v>
      </c>
      <c r="HG584" s="276" t="s">
        <v>6977</v>
      </c>
      <c r="HH584" s="276" t="s">
        <v>6977</v>
      </c>
      <c r="HI584" s="276" t="s">
        <v>6977</v>
      </c>
      <c r="HJ584" s="276" t="s">
        <v>6977</v>
      </c>
      <c r="HK584" s="276" t="s">
        <v>6977</v>
      </c>
      <c r="HL584" s="276" t="s">
        <v>6977</v>
      </c>
      <c r="HM584" s="276" t="s">
        <v>6977</v>
      </c>
      <c r="HN584" s="276" t="s">
        <v>6977</v>
      </c>
      <c r="HO584" s="276" t="s">
        <v>6977</v>
      </c>
      <c r="HP584" s="276" t="s">
        <v>6977</v>
      </c>
      <c r="HQ584" s="276" t="s">
        <v>6977</v>
      </c>
    </row>
    <row r="585" spans="4:225">
      <c r="E585" t="s">
        <v>7217</v>
      </c>
      <c r="F585" s="235" t="s">
        <v>7336</v>
      </c>
      <c r="G585" s="260" t="s">
        <v>7206</v>
      </c>
      <c r="H585" s="261" t="s">
        <v>7213</v>
      </c>
      <c r="I585" s="276">
        <v>-9.2925000000000004</v>
      </c>
      <c r="J585" s="276">
        <v>25.171900000000001</v>
      </c>
      <c r="K585" s="276">
        <v>-111.5089</v>
      </c>
      <c r="L585" s="276" t="s">
        <v>135</v>
      </c>
      <c r="M585" s="276" t="s">
        <v>135</v>
      </c>
      <c r="N585" s="276" t="s">
        <v>135</v>
      </c>
      <c r="O585" s="276">
        <v>23.821200000000001</v>
      </c>
      <c r="P585" s="276" t="s">
        <v>135</v>
      </c>
      <c r="Q585" s="276">
        <v>-69.9542</v>
      </c>
      <c r="R585" s="276">
        <v>-32.707799999999999</v>
      </c>
      <c r="S585" s="276">
        <v>15.168799999999999</v>
      </c>
      <c r="T585" s="276">
        <v>-127.9188</v>
      </c>
      <c r="U585" s="276" t="s">
        <v>135</v>
      </c>
      <c r="V585" s="276" t="s">
        <v>135</v>
      </c>
      <c r="W585" s="276">
        <v>-1.7909999999999999</v>
      </c>
      <c r="X585" s="276" t="s">
        <v>135</v>
      </c>
      <c r="Y585" s="276">
        <v>17.576899999999998</v>
      </c>
      <c r="Z585" s="276" t="s">
        <v>135</v>
      </c>
      <c r="AA585" s="276">
        <v>64.588200000000001</v>
      </c>
      <c r="AB585" s="276" t="s">
        <v>135</v>
      </c>
      <c r="AC585" s="276">
        <v>-46.988399999999999</v>
      </c>
      <c r="AD585" s="276" t="s">
        <v>135</v>
      </c>
      <c r="AE585" s="276">
        <v>28.809000000000001</v>
      </c>
      <c r="AF585" s="276">
        <v>10.434900000000001</v>
      </c>
      <c r="AG585" s="276" t="s">
        <v>135</v>
      </c>
      <c r="AH585" s="276" t="s">
        <v>135</v>
      </c>
      <c r="AI585" s="276" t="s">
        <v>135</v>
      </c>
      <c r="AJ585" s="276">
        <v>16.594000000000001</v>
      </c>
      <c r="AK585" s="276">
        <v>-11.811299999999999</v>
      </c>
      <c r="AL585" s="276">
        <v>5.7622999999999998</v>
      </c>
      <c r="AM585" s="276">
        <v>-6.5972</v>
      </c>
      <c r="AN585" s="276">
        <v>19.850000000000001</v>
      </c>
      <c r="AO585" s="276">
        <v>16.8127</v>
      </c>
      <c r="AP585" s="276" t="s">
        <v>135</v>
      </c>
      <c r="AQ585" s="276">
        <v>20.2454</v>
      </c>
      <c r="AR585" s="276">
        <v>7.0910000000000002</v>
      </c>
      <c r="AS585" s="276" t="s">
        <v>135</v>
      </c>
      <c r="AT585" s="276">
        <v>12.484</v>
      </c>
      <c r="AU585" s="276" t="s">
        <v>135</v>
      </c>
      <c r="AV585" s="276" t="s">
        <v>135</v>
      </c>
      <c r="AW585" s="276">
        <v>-167.3914</v>
      </c>
      <c r="AX585" s="276" t="s">
        <v>135</v>
      </c>
      <c r="AY585" s="276">
        <v>14.9651</v>
      </c>
      <c r="AZ585" s="276">
        <v>-31.132300000000001</v>
      </c>
      <c r="BA585" s="276" t="s">
        <v>135</v>
      </c>
      <c r="BB585" s="276">
        <v>-4.7905999999999995</v>
      </c>
      <c r="BC585" s="276" t="s">
        <v>135</v>
      </c>
      <c r="BD585" s="276" t="s">
        <v>135</v>
      </c>
      <c r="BE585" s="276">
        <v>3.3492000000000002</v>
      </c>
      <c r="BF585" s="276" t="s">
        <v>135</v>
      </c>
      <c r="BG585" s="276">
        <v>4.7706</v>
      </c>
      <c r="BH585" s="276" t="s">
        <v>135</v>
      </c>
      <c r="BI585" s="276">
        <v>11.8101</v>
      </c>
      <c r="BJ585" s="276" t="s">
        <v>135</v>
      </c>
      <c r="BK585" s="276">
        <v>33.674399999999999</v>
      </c>
      <c r="BL585" s="276">
        <v>-48.265900000000002</v>
      </c>
      <c r="BM585" s="276">
        <v>-6.0587999999999997</v>
      </c>
      <c r="BN585" s="276">
        <v>12.081799999999999</v>
      </c>
      <c r="BO585" s="276">
        <v>10.7355</v>
      </c>
      <c r="BP585" s="276">
        <v>7.1307</v>
      </c>
      <c r="BQ585" s="276">
        <v>13.467600000000001</v>
      </c>
      <c r="BR585" s="276">
        <v>7.3658000000000001</v>
      </c>
      <c r="BS585" s="276">
        <v>-60.547899999999998</v>
      </c>
      <c r="BT585" s="276">
        <v>-44.470199999999998</v>
      </c>
      <c r="BU585" s="276">
        <v>13.722099999999999</v>
      </c>
      <c r="BV585" s="276">
        <v>13.0017</v>
      </c>
      <c r="BW585" s="276">
        <v>15.428900000000001</v>
      </c>
      <c r="BX585" s="276" t="s">
        <v>135</v>
      </c>
      <c r="BY585" s="276" t="s">
        <v>135</v>
      </c>
      <c r="BZ585" s="276" t="s">
        <v>135</v>
      </c>
      <c r="CA585" s="276" t="s">
        <v>135</v>
      </c>
      <c r="CB585" s="276" t="s">
        <v>135</v>
      </c>
      <c r="CC585" s="276">
        <v>1.2868999999999999</v>
      </c>
      <c r="CD585" s="276">
        <v>5.8384999999999998</v>
      </c>
      <c r="CE585" s="276" t="s">
        <v>135</v>
      </c>
      <c r="CF585" s="276" t="s">
        <v>135</v>
      </c>
      <c r="CG585" s="276">
        <v>-36.2044</v>
      </c>
      <c r="CH585" s="276">
        <v>1.2344999999999999</v>
      </c>
      <c r="CI585" s="276">
        <v>-65.273499999999999</v>
      </c>
      <c r="CJ585" s="276">
        <v>-86.424199999999999</v>
      </c>
      <c r="CK585" s="276" t="s">
        <v>135</v>
      </c>
      <c r="CL585" s="276">
        <v>28.6374</v>
      </c>
      <c r="CM585" s="276">
        <v>-55.583199999999998</v>
      </c>
      <c r="CN585" s="276" t="s">
        <v>135</v>
      </c>
      <c r="CO585" s="276">
        <v>0.67020000000000002</v>
      </c>
      <c r="CP585" s="276" t="s">
        <v>135</v>
      </c>
      <c r="CQ585" s="276" t="s">
        <v>135</v>
      </c>
      <c r="CR585" s="276" t="s">
        <v>135</v>
      </c>
      <c r="CS585" s="276">
        <v>15.9277</v>
      </c>
      <c r="CT585" s="276">
        <v>2.7294999999999998</v>
      </c>
      <c r="CU585" s="276" t="s">
        <v>135</v>
      </c>
      <c r="CV585" s="276" t="s">
        <v>135</v>
      </c>
      <c r="CW585" s="276">
        <v>14.8711</v>
      </c>
      <c r="CX585" s="276">
        <v>-0.16550000000000001</v>
      </c>
      <c r="CY585" s="276">
        <v>10.1014</v>
      </c>
      <c r="CZ585" s="276">
        <v>-3.3689999999999998</v>
      </c>
      <c r="DA585" s="276">
        <v>8.8884000000000007</v>
      </c>
      <c r="DB585" s="276">
        <v>17.022600000000001</v>
      </c>
      <c r="DC585" s="276" t="s">
        <v>135</v>
      </c>
      <c r="DD585" s="276">
        <v>-8.8498999999999999</v>
      </c>
      <c r="DE585" s="276">
        <v>24.840399999999999</v>
      </c>
      <c r="DF585" s="276">
        <v>7.125</v>
      </c>
      <c r="DG585" s="276">
        <v>-1.2146999999999999</v>
      </c>
      <c r="DH585" s="276">
        <v>-69.241500000000002</v>
      </c>
      <c r="DI585" s="276" t="s">
        <v>135</v>
      </c>
      <c r="DJ585" s="276" t="s">
        <v>135</v>
      </c>
      <c r="DK585" s="276" t="s">
        <v>135</v>
      </c>
      <c r="DL585" s="276" t="s">
        <v>135</v>
      </c>
      <c r="DM585" s="276">
        <v>-18.3263</v>
      </c>
      <c r="DN585" s="276" t="s">
        <v>135</v>
      </c>
      <c r="DO585" s="276">
        <v>-4.3364000000000003</v>
      </c>
      <c r="DP585" s="276">
        <v>30.275500000000001</v>
      </c>
      <c r="DQ585" s="276" t="s">
        <v>135</v>
      </c>
      <c r="DR585" s="276" t="s">
        <v>135</v>
      </c>
      <c r="DS585" s="276">
        <v>5.1631</v>
      </c>
      <c r="DT585" s="276" t="s">
        <v>135</v>
      </c>
      <c r="DU585" s="276" t="s">
        <v>135</v>
      </c>
      <c r="DV585" s="276">
        <v>-14.8788</v>
      </c>
      <c r="DW585" s="276">
        <v>15.526899999999999</v>
      </c>
      <c r="DX585" s="276" t="s">
        <v>135</v>
      </c>
      <c r="DY585" s="276">
        <v>16.558399999999999</v>
      </c>
      <c r="DZ585" s="276">
        <v>-102.0954</v>
      </c>
      <c r="EA585" s="276" t="s">
        <v>135</v>
      </c>
      <c r="EB585" s="276" t="s">
        <v>135</v>
      </c>
      <c r="EC585" s="276" t="s">
        <v>135</v>
      </c>
      <c r="ED585" s="276">
        <v>-12.510899999999999</v>
      </c>
      <c r="EE585" s="276">
        <v>-8.3091000000000008</v>
      </c>
      <c r="EF585" s="276">
        <v>-35.758099999999999</v>
      </c>
      <c r="EG585" s="276" t="s">
        <v>135</v>
      </c>
      <c r="EH585" s="276" t="s">
        <v>135</v>
      </c>
      <c r="EI585" s="276" t="s">
        <v>135</v>
      </c>
      <c r="EJ585" s="276" t="s">
        <v>135</v>
      </c>
      <c r="EK585" s="276">
        <v>-7.7725</v>
      </c>
      <c r="EL585" s="276">
        <v>10.5227</v>
      </c>
      <c r="EM585" s="276" t="s">
        <v>135</v>
      </c>
      <c r="EN585" s="276">
        <v>-3.2835000000000001</v>
      </c>
      <c r="EO585" s="276" t="s">
        <v>135</v>
      </c>
      <c r="EP585" s="276" t="s">
        <v>6977</v>
      </c>
      <c r="EQ585" s="276" t="s">
        <v>6977</v>
      </c>
      <c r="ER585" s="276" t="s">
        <v>6977</v>
      </c>
      <c r="ES585" s="276" t="s">
        <v>6977</v>
      </c>
      <c r="ET585" s="276" t="s">
        <v>6977</v>
      </c>
      <c r="EU585" s="276" t="s">
        <v>6977</v>
      </c>
      <c r="EV585" s="276" t="s">
        <v>6977</v>
      </c>
      <c r="EW585" s="276" t="s">
        <v>6977</v>
      </c>
      <c r="EX585" s="276" t="s">
        <v>6977</v>
      </c>
      <c r="EY585" s="276" t="s">
        <v>6977</v>
      </c>
      <c r="EZ585" s="276" t="s">
        <v>6977</v>
      </c>
      <c r="FA585" s="276" t="s">
        <v>6977</v>
      </c>
      <c r="FB585" s="276" t="s">
        <v>6977</v>
      </c>
      <c r="FC585" s="276" t="s">
        <v>6977</v>
      </c>
      <c r="FD585" s="276" t="s">
        <v>6977</v>
      </c>
      <c r="FE585" s="276" t="s">
        <v>6977</v>
      </c>
      <c r="FF585" s="276" t="s">
        <v>6977</v>
      </c>
      <c r="FG585" s="276" t="s">
        <v>6977</v>
      </c>
      <c r="FH585" s="276" t="s">
        <v>6977</v>
      </c>
      <c r="FI585" s="276" t="s">
        <v>6977</v>
      </c>
      <c r="FJ585" s="276" t="s">
        <v>6977</v>
      </c>
      <c r="FK585" s="276" t="s">
        <v>6977</v>
      </c>
      <c r="FL585" s="276" t="s">
        <v>6977</v>
      </c>
      <c r="FM585" s="276" t="s">
        <v>6977</v>
      </c>
      <c r="FN585" s="276" t="s">
        <v>6977</v>
      </c>
      <c r="FO585" s="276" t="s">
        <v>6977</v>
      </c>
      <c r="FP585" s="276" t="s">
        <v>6977</v>
      </c>
      <c r="FQ585" s="276" t="s">
        <v>6977</v>
      </c>
      <c r="FR585" s="276" t="s">
        <v>6977</v>
      </c>
      <c r="FS585" s="276" t="s">
        <v>6977</v>
      </c>
      <c r="FT585" s="276" t="s">
        <v>6977</v>
      </c>
      <c r="FU585" s="276" t="s">
        <v>6977</v>
      </c>
      <c r="FV585" s="276" t="s">
        <v>6977</v>
      </c>
      <c r="FW585" s="276" t="s">
        <v>6977</v>
      </c>
      <c r="FX585" s="276" t="s">
        <v>6977</v>
      </c>
      <c r="FY585" s="276" t="s">
        <v>6977</v>
      </c>
      <c r="FZ585" s="276" t="s">
        <v>6977</v>
      </c>
      <c r="GA585" s="276" t="s">
        <v>6977</v>
      </c>
      <c r="GB585" s="276" t="s">
        <v>6977</v>
      </c>
      <c r="GC585" s="276" t="s">
        <v>6977</v>
      </c>
      <c r="GD585" s="276" t="s">
        <v>6977</v>
      </c>
      <c r="GE585" s="276" t="s">
        <v>6977</v>
      </c>
      <c r="GF585" s="276" t="s">
        <v>6977</v>
      </c>
      <c r="GG585" s="276" t="s">
        <v>6977</v>
      </c>
      <c r="GH585" s="276" t="s">
        <v>6977</v>
      </c>
      <c r="GI585" s="276" t="s">
        <v>6977</v>
      </c>
      <c r="GJ585" s="276" t="s">
        <v>6977</v>
      </c>
      <c r="GK585" s="276" t="s">
        <v>6977</v>
      </c>
      <c r="GL585" s="276" t="s">
        <v>6977</v>
      </c>
      <c r="GM585" s="276" t="s">
        <v>6977</v>
      </c>
      <c r="GN585" s="276" t="s">
        <v>6977</v>
      </c>
      <c r="GO585" s="276" t="s">
        <v>6977</v>
      </c>
      <c r="GP585" s="276" t="s">
        <v>6977</v>
      </c>
      <c r="GQ585" s="276" t="s">
        <v>6977</v>
      </c>
      <c r="GR585" s="276" t="s">
        <v>6977</v>
      </c>
      <c r="GS585" s="276" t="s">
        <v>6977</v>
      </c>
      <c r="GT585" s="276" t="s">
        <v>6977</v>
      </c>
      <c r="GU585" s="276" t="s">
        <v>6977</v>
      </c>
      <c r="GV585" s="276" t="s">
        <v>6977</v>
      </c>
      <c r="GW585" s="276" t="s">
        <v>6977</v>
      </c>
      <c r="GX585" s="276" t="s">
        <v>6977</v>
      </c>
      <c r="GY585" s="276" t="s">
        <v>6977</v>
      </c>
      <c r="GZ585" s="276" t="s">
        <v>6977</v>
      </c>
      <c r="HA585" s="276" t="s">
        <v>6977</v>
      </c>
      <c r="HB585" s="276" t="s">
        <v>6977</v>
      </c>
      <c r="HC585" s="276" t="s">
        <v>6977</v>
      </c>
      <c r="HD585" s="276" t="s">
        <v>6977</v>
      </c>
      <c r="HE585" s="276" t="s">
        <v>6977</v>
      </c>
      <c r="HF585" s="276" t="s">
        <v>6977</v>
      </c>
      <c r="HG585" s="276" t="s">
        <v>6977</v>
      </c>
      <c r="HH585" s="276" t="s">
        <v>6977</v>
      </c>
      <c r="HI585" s="276" t="s">
        <v>6977</v>
      </c>
      <c r="HJ585" s="276" t="s">
        <v>6977</v>
      </c>
      <c r="HK585" s="276" t="s">
        <v>6977</v>
      </c>
      <c r="HL585" s="276" t="s">
        <v>6977</v>
      </c>
      <c r="HM585" s="276" t="s">
        <v>6977</v>
      </c>
      <c r="HN585" s="276" t="s">
        <v>6977</v>
      </c>
      <c r="HO585" s="276" t="s">
        <v>6977</v>
      </c>
      <c r="HP585" s="276" t="s">
        <v>6977</v>
      </c>
      <c r="HQ585" s="276" t="s">
        <v>6977</v>
      </c>
    </row>
    <row r="586" spans="4:225">
      <c r="E586" s="229" t="s">
        <v>7258</v>
      </c>
      <c r="F586" s="235" t="s">
        <v>7337</v>
      </c>
      <c r="G586" s="260" t="s">
        <v>6824</v>
      </c>
      <c r="H586" s="261" t="s">
        <v>7260</v>
      </c>
      <c r="I586" s="276">
        <v>-3.96</v>
      </c>
      <c r="J586" s="276">
        <v>27.658000000000001</v>
      </c>
      <c r="K586" s="276" t="s">
        <v>135</v>
      </c>
      <c r="L586" s="276" t="s">
        <v>135</v>
      </c>
      <c r="M586" s="276">
        <v>4.3049999999999997</v>
      </c>
      <c r="N586" s="276" t="s">
        <v>135</v>
      </c>
      <c r="O586" s="276">
        <v>52.603999999999999</v>
      </c>
      <c r="P586" s="276" t="s">
        <v>135</v>
      </c>
      <c r="Q586" s="276" t="s">
        <v>135</v>
      </c>
      <c r="R586" s="276">
        <v>-13.5</v>
      </c>
      <c r="S586" s="276" t="s">
        <v>135</v>
      </c>
      <c r="T586" s="276" t="s">
        <v>135</v>
      </c>
      <c r="U586" s="276">
        <v>-49.050000000000004</v>
      </c>
      <c r="V586" s="276" t="s">
        <v>135</v>
      </c>
      <c r="W586" s="276" t="s">
        <v>135</v>
      </c>
      <c r="X586" s="276" t="s">
        <v>135</v>
      </c>
      <c r="Y586" s="276">
        <v>18.567</v>
      </c>
      <c r="Z586" s="276" t="s">
        <v>135</v>
      </c>
      <c r="AA586" s="276">
        <v>60.158999999999999</v>
      </c>
      <c r="AB586" s="276" t="s">
        <v>135</v>
      </c>
      <c r="AC586" s="276" t="s">
        <v>135</v>
      </c>
      <c r="AD586" s="276" t="s">
        <v>135</v>
      </c>
      <c r="AE586" s="276" t="s">
        <v>135</v>
      </c>
      <c r="AF586" s="276">
        <v>10.173999999999999</v>
      </c>
      <c r="AG586" s="276">
        <v>1.85</v>
      </c>
      <c r="AH586" s="276" t="s">
        <v>135</v>
      </c>
      <c r="AI586" s="276" t="s">
        <v>135</v>
      </c>
      <c r="AJ586" s="276" t="s">
        <v>135</v>
      </c>
      <c r="AK586" s="276" t="s">
        <v>135</v>
      </c>
      <c r="AL586" s="276" t="s">
        <v>135</v>
      </c>
      <c r="AM586" s="276" t="s">
        <v>135</v>
      </c>
      <c r="AN586" s="276" t="s">
        <v>135</v>
      </c>
      <c r="AO586" s="276" t="s">
        <v>135</v>
      </c>
      <c r="AP586" s="276" t="s">
        <v>135</v>
      </c>
      <c r="AQ586" s="276">
        <v>13.6</v>
      </c>
      <c r="AR586" s="276" t="s">
        <v>135</v>
      </c>
      <c r="AS586" s="276" t="s">
        <v>135</v>
      </c>
      <c r="AT586" s="276" t="s">
        <v>135</v>
      </c>
      <c r="AU586" s="276">
        <v>15</v>
      </c>
      <c r="AV586" s="276" t="s">
        <v>135</v>
      </c>
      <c r="AW586" s="276" t="s">
        <v>135</v>
      </c>
      <c r="AX586" s="276" t="s">
        <v>135</v>
      </c>
      <c r="AY586" s="276">
        <v>16.824000000000002</v>
      </c>
      <c r="AZ586" s="276">
        <v>-4.9649999999999999</v>
      </c>
      <c r="BA586" s="276" t="s">
        <v>135</v>
      </c>
      <c r="BB586" s="276" t="s">
        <v>135</v>
      </c>
      <c r="BC586" s="276" t="s">
        <v>135</v>
      </c>
      <c r="BD586" s="276" t="s">
        <v>135</v>
      </c>
      <c r="BE586" s="276" t="s">
        <v>135</v>
      </c>
      <c r="BF586" s="276">
        <v>-11.200000000000001</v>
      </c>
      <c r="BG586" s="276">
        <v>6.8289999999999997</v>
      </c>
      <c r="BH586" s="276" t="s">
        <v>135</v>
      </c>
      <c r="BI586" s="276" t="s">
        <v>135</v>
      </c>
      <c r="BJ586" s="276" t="s">
        <v>135</v>
      </c>
      <c r="BK586" s="276" t="s">
        <v>135</v>
      </c>
      <c r="BL586" s="276">
        <v>-41.800000000000004</v>
      </c>
      <c r="BM586" s="276">
        <v>0.86</v>
      </c>
      <c r="BN586" s="276" t="s">
        <v>135</v>
      </c>
      <c r="BO586" s="276" t="s">
        <v>135</v>
      </c>
      <c r="BP586" s="276">
        <v>6.7949999999999999</v>
      </c>
      <c r="BQ586" s="276" t="s">
        <v>135</v>
      </c>
      <c r="BR586" s="276" t="s">
        <v>135</v>
      </c>
      <c r="BS586" s="276" t="s">
        <v>135</v>
      </c>
      <c r="BT586" s="276" t="s">
        <v>135</v>
      </c>
      <c r="BU586" s="276" t="s">
        <v>135</v>
      </c>
      <c r="BV586" s="276">
        <v>14.571</v>
      </c>
      <c r="BW586" s="276" t="s">
        <v>135</v>
      </c>
      <c r="BX586" s="276" t="s">
        <v>135</v>
      </c>
      <c r="BY586" s="276" t="s">
        <v>135</v>
      </c>
      <c r="BZ586" s="276" t="s">
        <v>135</v>
      </c>
      <c r="CA586" s="276" t="s">
        <v>135</v>
      </c>
      <c r="CB586" s="276" t="s">
        <v>135</v>
      </c>
      <c r="CC586" s="276">
        <v>7.125</v>
      </c>
      <c r="CD586" s="276" t="s">
        <v>135</v>
      </c>
      <c r="CE586" s="276" t="s">
        <v>135</v>
      </c>
      <c r="CF586" s="276" t="s">
        <v>135</v>
      </c>
      <c r="CG586" s="276" t="s">
        <v>135</v>
      </c>
      <c r="CH586" s="276" t="s">
        <v>135</v>
      </c>
      <c r="CI586" s="276" t="s">
        <v>135</v>
      </c>
      <c r="CJ586" s="276" t="s">
        <v>135</v>
      </c>
      <c r="CK586" s="276" t="s">
        <v>135</v>
      </c>
      <c r="CL586" s="276" t="s">
        <v>135</v>
      </c>
      <c r="CM586" s="276" t="s">
        <v>135</v>
      </c>
      <c r="CN586" s="276" t="s">
        <v>135</v>
      </c>
      <c r="CO586" s="276" t="s">
        <v>135</v>
      </c>
      <c r="CP586" s="276">
        <v>296.75</v>
      </c>
      <c r="CQ586" s="276">
        <v>-28.17</v>
      </c>
      <c r="CR586" s="276" t="s">
        <v>135</v>
      </c>
      <c r="CS586" s="276">
        <v>16.5</v>
      </c>
      <c r="CT586" s="276" t="s">
        <v>135</v>
      </c>
      <c r="CU586" s="276">
        <v>12.045</v>
      </c>
      <c r="CV586" s="276">
        <v>30.14</v>
      </c>
      <c r="CW586" s="276" t="s">
        <v>135</v>
      </c>
      <c r="CX586" s="276" t="s">
        <v>135</v>
      </c>
      <c r="CY586" s="276" t="s">
        <v>135</v>
      </c>
      <c r="CZ586" s="276" t="s">
        <v>135</v>
      </c>
      <c r="DA586" s="276" t="s">
        <v>135</v>
      </c>
      <c r="DB586" s="276" t="s">
        <v>135</v>
      </c>
      <c r="DC586" s="276" t="s">
        <v>135</v>
      </c>
      <c r="DD586" s="276">
        <v>-1.5</v>
      </c>
      <c r="DE586" s="276">
        <v>18</v>
      </c>
      <c r="DF586" s="276">
        <v>6.8500000000000005</v>
      </c>
      <c r="DG586" s="276" t="s">
        <v>135</v>
      </c>
      <c r="DH586" s="276" t="s">
        <v>135</v>
      </c>
      <c r="DI586" s="276" t="s">
        <v>135</v>
      </c>
      <c r="DJ586" s="276">
        <v>9.2000000000000011</v>
      </c>
      <c r="DK586" s="276" t="s">
        <v>135</v>
      </c>
      <c r="DL586" s="276" t="s">
        <v>135</v>
      </c>
      <c r="DM586" s="276">
        <v>20.225000000000001</v>
      </c>
      <c r="DN586" s="276">
        <v>-10.5</v>
      </c>
      <c r="DO586" s="276">
        <v>-2.27</v>
      </c>
      <c r="DP586" s="276" t="s">
        <v>135</v>
      </c>
      <c r="DQ586" s="276" t="s">
        <v>135</v>
      </c>
      <c r="DR586" s="276" t="s">
        <v>135</v>
      </c>
      <c r="DS586" s="276" t="s">
        <v>135</v>
      </c>
      <c r="DT586" s="276" t="s">
        <v>135</v>
      </c>
      <c r="DU586" s="276" t="s">
        <v>135</v>
      </c>
      <c r="DV586" s="276">
        <v>14.715</v>
      </c>
      <c r="DW586" s="276" t="s">
        <v>135</v>
      </c>
      <c r="DX586" s="276" t="s">
        <v>135</v>
      </c>
      <c r="DY586" s="276" t="s">
        <v>135</v>
      </c>
      <c r="DZ586" s="276" t="s">
        <v>135</v>
      </c>
      <c r="EA586" s="276">
        <v>-6.42</v>
      </c>
      <c r="EB586" s="276" t="s">
        <v>135</v>
      </c>
      <c r="EC586" s="276" t="s">
        <v>135</v>
      </c>
      <c r="ED586" s="276" t="s">
        <v>135</v>
      </c>
      <c r="EE586" s="276">
        <v>-1.452</v>
      </c>
      <c r="EF586" s="276" t="s">
        <v>135</v>
      </c>
      <c r="EG586" s="276" t="s">
        <v>135</v>
      </c>
      <c r="EH586" s="276">
        <v>-24.025000000000002</v>
      </c>
      <c r="EI586" s="276" t="s">
        <v>135</v>
      </c>
      <c r="EJ586" s="276" t="s">
        <v>135</v>
      </c>
      <c r="EK586" s="276" t="s">
        <v>135</v>
      </c>
      <c r="EL586" s="276" t="s">
        <v>135</v>
      </c>
      <c r="EM586" s="276">
        <v>9.2000000000000011</v>
      </c>
      <c r="EN586" s="276">
        <v>-0.11</v>
      </c>
      <c r="EO586" s="276" t="s">
        <v>135</v>
      </c>
      <c r="EP586" s="276" t="s">
        <v>6977</v>
      </c>
      <c r="EQ586" s="276" t="s">
        <v>6977</v>
      </c>
      <c r="ER586" s="276" t="s">
        <v>6977</v>
      </c>
      <c r="ES586" s="276" t="s">
        <v>6977</v>
      </c>
      <c r="ET586" s="276" t="s">
        <v>6977</v>
      </c>
      <c r="EU586" s="276" t="s">
        <v>6977</v>
      </c>
      <c r="EV586" s="276" t="s">
        <v>6977</v>
      </c>
      <c r="EW586" s="276" t="s">
        <v>6977</v>
      </c>
      <c r="EX586" s="276" t="s">
        <v>6977</v>
      </c>
      <c r="EY586" s="276" t="s">
        <v>6977</v>
      </c>
      <c r="EZ586" s="276" t="s">
        <v>6977</v>
      </c>
      <c r="FA586" s="276" t="s">
        <v>6977</v>
      </c>
      <c r="FB586" s="276" t="s">
        <v>6977</v>
      </c>
      <c r="FC586" s="276" t="s">
        <v>6977</v>
      </c>
      <c r="FD586" s="276" t="s">
        <v>6977</v>
      </c>
      <c r="FE586" s="276" t="s">
        <v>6977</v>
      </c>
      <c r="FF586" s="276" t="s">
        <v>6977</v>
      </c>
      <c r="FG586" s="276" t="s">
        <v>6977</v>
      </c>
      <c r="FH586" s="276" t="s">
        <v>6977</v>
      </c>
      <c r="FI586" s="276" t="s">
        <v>6977</v>
      </c>
      <c r="FJ586" s="276" t="s">
        <v>6977</v>
      </c>
      <c r="FK586" s="276" t="s">
        <v>6977</v>
      </c>
      <c r="FL586" s="276" t="s">
        <v>6977</v>
      </c>
      <c r="FM586" s="276" t="s">
        <v>6977</v>
      </c>
      <c r="FN586" s="276" t="s">
        <v>6977</v>
      </c>
      <c r="FO586" s="276" t="s">
        <v>6977</v>
      </c>
      <c r="FP586" s="276" t="s">
        <v>6977</v>
      </c>
      <c r="FQ586" s="276" t="s">
        <v>6977</v>
      </c>
      <c r="FR586" s="276" t="s">
        <v>6977</v>
      </c>
      <c r="FS586" s="276" t="s">
        <v>6977</v>
      </c>
      <c r="FT586" s="276" t="s">
        <v>6977</v>
      </c>
      <c r="FU586" s="276" t="s">
        <v>6977</v>
      </c>
      <c r="FV586" s="276" t="s">
        <v>6977</v>
      </c>
      <c r="FW586" s="276" t="s">
        <v>6977</v>
      </c>
      <c r="FX586" s="276" t="s">
        <v>6977</v>
      </c>
      <c r="FY586" s="276" t="s">
        <v>6977</v>
      </c>
      <c r="FZ586" s="276" t="s">
        <v>6977</v>
      </c>
      <c r="GA586" s="276" t="s">
        <v>6977</v>
      </c>
      <c r="GB586" s="276" t="s">
        <v>6977</v>
      </c>
      <c r="GC586" s="276" t="s">
        <v>6977</v>
      </c>
      <c r="GD586" s="276" t="s">
        <v>6977</v>
      </c>
      <c r="GE586" s="276" t="s">
        <v>6977</v>
      </c>
      <c r="GF586" s="276" t="s">
        <v>6977</v>
      </c>
      <c r="GG586" s="276" t="s">
        <v>6977</v>
      </c>
      <c r="GH586" s="276" t="s">
        <v>6977</v>
      </c>
      <c r="GI586" s="276" t="s">
        <v>6977</v>
      </c>
      <c r="GJ586" s="276" t="s">
        <v>6977</v>
      </c>
      <c r="GK586" s="276" t="s">
        <v>6977</v>
      </c>
      <c r="GL586" s="276" t="s">
        <v>6977</v>
      </c>
      <c r="GM586" s="276" t="s">
        <v>6977</v>
      </c>
      <c r="GN586" s="276" t="s">
        <v>6977</v>
      </c>
      <c r="GO586" s="276" t="s">
        <v>6977</v>
      </c>
      <c r="GP586" s="276" t="s">
        <v>6977</v>
      </c>
      <c r="GQ586" s="276" t="s">
        <v>6977</v>
      </c>
      <c r="GR586" s="276" t="s">
        <v>6977</v>
      </c>
      <c r="GS586" s="276" t="s">
        <v>6977</v>
      </c>
      <c r="GT586" s="276" t="s">
        <v>6977</v>
      </c>
      <c r="GU586" s="276" t="s">
        <v>6977</v>
      </c>
      <c r="GV586" s="276" t="s">
        <v>6977</v>
      </c>
      <c r="GW586" s="276" t="s">
        <v>6977</v>
      </c>
      <c r="GX586" s="276" t="s">
        <v>6977</v>
      </c>
      <c r="GY586" s="276" t="s">
        <v>6977</v>
      </c>
      <c r="GZ586" s="276" t="s">
        <v>6977</v>
      </c>
      <c r="HA586" s="276" t="s">
        <v>6977</v>
      </c>
      <c r="HB586" s="276" t="s">
        <v>6977</v>
      </c>
      <c r="HC586" s="276" t="s">
        <v>6977</v>
      </c>
      <c r="HD586" s="276" t="s">
        <v>6977</v>
      </c>
      <c r="HE586" s="276" t="s">
        <v>6977</v>
      </c>
      <c r="HF586" s="276" t="s">
        <v>6977</v>
      </c>
      <c r="HG586" s="276" t="s">
        <v>6977</v>
      </c>
      <c r="HH586" s="276" t="s">
        <v>6977</v>
      </c>
      <c r="HI586" s="276" t="s">
        <v>6977</v>
      </c>
      <c r="HJ586" s="276" t="s">
        <v>6977</v>
      </c>
      <c r="HK586" s="276" t="s">
        <v>6977</v>
      </c>
      <c r="HL586" s="276" t="s">
        <v>6977</v>
      </c>
      <c r="HM586" s="276" t="s">
        <v>6977</v>
      </c>
      <c r="HN586" s="276" t="s">
        <v>6977</v>
      </c>
      <c r="HO586" s="276" t="s">
        <v>6977</v>
      </c>
      <c r="HP586" s="276" t="s">
        <v>6977</v>
      </c>
      <c r="HQ586" s="276" t="s">
        <v>6977</v>
      </c>
    </row>
    <row r="587" spans="4:225">
      <c r="E587" s="229" t="s">
        <v>7261</v>
      </c>
      <c r="F587" s="235" t="s">
        <v>7337</v>
      </c>
      <c r="G587" s="260" t="s">
        <v>6824</v>
      </c>
      <c r="H587" s="261" t="s">
        <v>7262</v>
      </c>
      <c r="I587" s="276" t="s">
        <v>135</v>
      </c>
      <c r="J587" s="276">
        <v>28.798000000000002</v>
      </c>
      <c r="K587" s="276" t="s">
        <v>135</v>
      </c>
      <c r="L587" s="276" t="s">
        <v>135</v>
      </c>
      <c r="M587" s="276">
        <v>-5.94</v>
      </c>
      <c r="N587" s="276">
        <v>249.01000000000002</v>
      </c>
      <c r="O587" s="276">
        <v>791.41700000000003</v>
      </c>
      <c r="P587" s="276" t="s">
        <v>135</v>
      </c>
      <c r="Q587" s="276" t="s">
        <v>135</v>
      </c>
      <c r="R587" s="276">
        <v>-10.200000000000001</v>
      </c>
      <c r="S587" s="276" t="s">
        <v>135</v>
      </c>
      <c r="T587" s="276" t="s">
        <v>135</v>
      </c>
      <c r="U587" s="276">
        <v>-7.75</v>
      </c>
      <c r="V587" s="276" t="s">
        <v>135</v>
      </c>
      <c r="W587" s="276" t="s">
        <v>135</v>
      </c>
      <c r="X587" s="276" t="s">
        <v>135</v>
      </c>
      <c r="Y587" s="276">
        <v>21.716999999999999</v>
      </c>
      <c r="Z587" s="276" t="s">
        <v>135</v>
      </c>
      <c r="AA587" s="276">
        <v>59.234000000000002</v>
      </c>
      <c r="AB587" s="276" t="s">
        <v>135</v>
      </c>
      <c r="AC587" s="276" t="s">
        <v>135</v>
      </c>
      <c r="AD587" s="276" t="s">
        <v>135</v>
      </c>
      <c r="AE587" s="276" t="s">
        <v>135</v>
      </c>
      <c r="AF587" s="276">
        <v>11.977</v>
      </c>
      <c r="AG587" s="276">
        <v>6.8</v>
      </c>
      <c r="AH587" s="276" t="s">
        <v>135</v>
      </c>
      <c r="AI587" s="276" t="s">
        <v>135</v>
      </c>
      <c r="AJ587" s="276" t="s">
        <v>135</v>
      </c>
      <c r="AK587" s="276" t="s">
        <v>135</v>
      </c>
      <c r="AL587" s="276" t="s">
        <v>135</v>
      </c>
      <c r="AM587" s="276" t="s">
        <v>135</v>
      </c>
      <c r="AN587" s="276" t="s">
        <v>135</v>
      </c>
      <c r="AO587" s="276" t="s">
        <v>135</v>
      </c>
      <c r="AP587" s="276" t="s">
        <v>135</v>
      </c>
      <c r="AQ587" s="276">
        <v>16.25</v>
      </c>
      <c r="AR587" s="276" t="s">
        <v>135</v>
      </c>
      <c r="AS587" s="276" t="s">
        <v>135</v>
      </c>
      <c r="AT587" s="276" t="s">
        <v>135</v>
      </c>
      <c r="AU587" s="276">
        <v>-11</v>
      </c>
      <c r="AV587" s="276" t="s">
        <v>135</v>
      </c>
      <c r="AW587" s="276" t="s">
        <v>135</v>
      </c>
      <c r="AX587" s="276" t="s">
        <v>135</v>
      </c>
      <c r="AY587" s="276">
        <v>21.5</v>
      </c>
      <c r="AZ587" s="276">
        <v>-1.385</v>
      </c>
      <c r="BA587" s="276" t="s">
        <v>135</v>
      </c>
      <c r="BB587" s="276" t="s">
        <v>135</v>
      </c>
      <c r="BC587" s="276" t="s">
        <v>135</v>
      </c>
      <c r="BD587" s="276" t="s">
        <v>135</v>
      </c>
      <c r="BE587" s="276" t="s">
        <v>135</v>
      </c>
      <c r="BF587" s="276">
        <v>-6</v>
      </c>
      <c r="BG587" s="276">
        <v>8.7669999999999995</v>
      </c>
      <c r="BH587" s="276" t="s">
        <v>135</v>
      </c>
      <c r="BI587" s="276" t="s">
        <v>135</v>
      </c>
      <c r="BJ587" s="276" t="s">
        <v>135</v>
      </c>
      <c r="BK587" s="276" t="s">
        <v>135</v>
      </c>
      <c r="BL587" s="276">
        <v>-66.2</v>
      </c>
      <c r="BM587" s="276">
        <v>-0.19</v>
      </c>
      <c r="BN587" s="276" t="s">
        <v>135</v>
      </c>
      <c r="BO587" s="276" t="s">
        <v>135</v>
      </c>
      <c r="BP587" s="276">
        <v>8.125</v>
      </c>
      <c r="BQ587" s="276" t="s">
        <v>135</v>
      </c>
      <c r="BR587" s="276" t="s">
        <v>135</v>
      </c>
      <c r="BS587" s="276" t="s">
        <v>135</v>
      </c>
      <c r="BT587" s="276" t="s">
        <v>135</v>
      </c>
      <c r="BU587" s="276" t="s">
        <v>135</v>
      </c>
      <c r="BV587" s="276">
        <v>15.82</v>
      </c>
      <c r="BW587" s="276" t="s">
        <v>135</v>
      </c>
      <c r="BX587" s="276" t="s">
        <v>135</v>
      </c>
      <c r="BY587" s="276" t="s">
        <v>135</v>
      </c>
      <c r="BZ587" s="276" t="s">
        <v>135</v>
      </c>
      <c r="CA587" s="276" t="s">
        <v>135</v>
      </c>
      <c r="CB587" s="276" t="s">
        <v>135</v>
      </c>
      <c r="CC587" s="276">
        <v>10.537000000000001</v>
      </c>
      <c r="CD587" s="276" t="s">
        <v>135</v>
      </c>
      <c r="CE587" s="276" t="s">
        <v>135</v>
      </c>
      <c r="CF587" s="276" t="s">
        <v>135</v>
      </c>
      <c r="CG587" s="276" t="s">
        <v>135</v>
      </c>
      <c r="CH587" s="276" t="s">
        <v>135</v>
      </c>
      <c r="CI587" s="276" t="s">
        <v>135</v>
      </c>
      <c r="CJ587" s="276" t="s">
        <v>135</v>
      </c>
      <c r="CK587" s="276" t="s">
        <v>135</v>
      </c>
      <c r="CL587" s="276" t="s">
        <v>135</v>
      </c>
      <c r="CM587" s="276" t="s">
        <v>135</v>
      </c>
      <c r="CN587" s="276" t="s">
        <v>135</v>
      </c>
      <c r="CO587" s="276" t="s">
        <v>135</v>
      </c>
      <c r="CP587" s="276">
        <v>57.95</v>
      </c>
      <c r="CQ587" s="276">
        <v>-12.715</v>
      </c>
      <c r="CR587" s="276" t="s">
        <v>135</v>
      </c>
      <c r="CS587" s="276">
        <v>16.367000000000001</v>
      </c>
      <c r="CT587" s="276" t="s">
        <v>135</v>
      </c>
      <c r="CU587" s="276">
        <v>9.52</v>
      </c>
      <c r="CV587" s="276">
        <v>26.3</v>
      </c>
      <c r="CW587" s="276" t="s">
        <v>135</v>
      </c>
      <c r="CX587" s="276" t="s">
        <v>135</v>
      </c>
      <c r="CY587" s="276" t="s">
        <v>135</v>
      </c>
      <c r="CZ587" s="276" t="s">
        <v>135</v>
      </c>
      <c r="DA587" s="276" t="s">
        <v>135</v>
      </c>
      <c r="DB587" s="276" t="s">
        <v>135</v>
      </c>
      <c r="DC587" s="276" t="s">
        <v>135</v>
      </c>
      <c r="DD587" s="276">
        <v>-3.95</v>
      </c>
      <c r="DE587" s="276">
        <v>20.650000000000002</v>
      </c>
      <c r="DF587" s="276">
        <v>9.1129999999999995</v>
      </c>
      <c r="DG587" s="276" t="s">
        <v>135</v>
      </c>
      <c r="DH587" s="276" t="s">
        <v>135</v>
      </c>
      <c r="DI587" s="276" t="s">
        <v>135</v>
      </c>
      <c r="DJ587" s="276">
        <v>10.3</v>
      </c>
      <c r="DK587" s="276" t="s">
        <v>135</v>
      </c>
      <c r="DL587" s="276" t="s">
        <v>135</v>
      </c>
      <c r="DM587" s="276">
        <v>18.61</v>
      </c>
      <c r="DN587" s="276">
        <v>0.3</v>
      </c>
      <c r="DO587" s="276">
        <v>-0.73</v>
      </c>
      <c r="DP587" s="276" t="s">
        <v>135</v>
      </c>
      <c r="DQ587" s="276" t="s">
        <v>135</v>
      </c>
      <c r="DR587" s="276" t="s">
        <v>135</v>
      </c>
      <c r="DS587" s="276" t="s">
        <v>135</v>
      </c>
      <c r="DT587" s="276" t="s">
        <v>135</v>
      </c>
      <c r="DU587" s="276" t="s">
        <v>135</v>
      </c>
      <c r="DV587" s="276">
        <v>9.4320000000000004</v>
      </c>
      <c r="DW587" s="276" t="s">
        <v>135</v>
      </c>
      <c r="DX587" s="276" t="s">
        <v>135</v>
      </c>
      <c r="DY587" s="276" t="s">
        <v>135</v>
      </c>
      <c r="DZ587" s="276" t="s">
        <v>135</v>
      </c>
      <c r="EA587" s="276">
        <v>-4.2300000000000004</v>
      </c>
      <c r="EB587" s="276" t="s">
        <v>135</v>
      </c>
      <c r="EC587" s="276" t="s">
        <v>135</v>
      </c>
      <c r="ED587" s="276" t="s">
        <v>135</v>
      </c>
      <c r="EE587" s="276">
        <v>2.6070000000000002</v>
      </c>
      <c r="EF587" s="276" t="s">
        <v>135</v>
      </c>
      <c r="EG587" s="276" t="s">
        <v>135</v>
      </c>
      <c r="EH587" s="276">
        <v>-34.024999999999999</v>
      </c>
      <c r="EI587" s="276" t="s">
        <v>135</v>
      </c>
      <c r="EJ587" s="276" t="s">
        <v>135</v>
      </c>
      <c r="EK587" s="276" t="s">
        <v>135</v>
      </c>
      <c r="EL587" s="276" t="s">
        <v>135</v>
      </c>
      <c r="EM587" s="276">
        <v>15.1</v>
      </c>
      <c r="EN587" s="276">
        <v>-0.24</v>
      </c>
      <c r="EO587" s="276" t="s">
        <v>135</v>
      </c>
      <c r="EP587" s="276" t="s">
        <v>6977</v>
      </c>
      <c r="EQ587" s="276" t="s">
        <v>6977</v>
      </c>
      <c r="ER587" s="276" t="s">
        <v>6977</v>
      </c>
      <c r="ES587" s="276" t="s">
        <v>6977</v>
      </c>
      <c r="ET587" s="276" t="s">
        <v>6977</v>
      </c>
      <c r="EU587" s="276" t="s">
        <v>6977</v>
      </c>
      <c r="EV587" s="276" t="s">
        <v>6977</v>
      </c>
      <c r="EW587" s="276" t="s">
        <v>6977</v>
      </c>
      <c r="EX587" s="276" t="s">
        <v>6977</v>
      </c>
      <c r="EY587" s="276" t="s">
        <v>6977</v>
      </c>
      <c r="EZ587" s="276" t="s">
        <v>6977</v>
      </c>
      <c r="FA587" s="276" t="s">
        <v>6977</v>
      </c>
      <c r="FB587" s="276" t="s">
        <v>6977</v>
      </c>
      <c r="FC587" s="276" t="s">
        <v>6977</v>
      </c>
      <c r="FD587" s="276" t="s">
        <v>6977</v>
      </c>
      <c r="FE587" s="276" t="s">
        <v>6977</v>
      </c>
      <c r="FF587" s="276" t="s">
        <v>6977</v>
      </c>
      <c r="FG587" s="276" t="s">
        <v>6977</v>
      </c>
      <c r="FH587" s="276" t="s">
        <v>6977</v>
      </c>
      <c r="FI587" s="276" t="s">
        <v>6977</v>
      </c>
      <c r="FJ587" s="276" t="s">
        <v>6977</v>
      </c>
      <c r="FK587" s="276" t="s">
        <v>6977</v>
      </c>
      <c r="FL587" s="276" t="s">
        <v>6977</v>
      </c>
      <c r="FM587" s="276" t="s">
        <v>6977</v>
      </c>
      <c r="FN587" s="276" t="s">
        <v>6977</v>
      </c>
      <c r="FO587" s="276" t="s">
        <v>6977</v>
      </c>
      <c r="FP587" s="276" t="s">
        <v>6977</v>
      </c>
      <c r="FQ587" s="276" t="s">
        <v>6977</v>
      </c>
      <c r="FR587" s="276" t="s">
        <v>6977</v>
      </c>
      <c r="FS587" s="276" t="s">
        <v>6977</v>
      </c>
      <c r="FT587" s="276" t="s">
        <v>6977</v>
      </c>
      <c r="FU587" s="276" t="s">
        <v>6977</v>
      </c>
      <c r="FV587" s="276" t="s">
        <v>6977</v>
      </c>
      <c r="FW587" s="276" t="s">
        <v>6977</v>
      </c>
      <c r="FX587" s="276" t="s">
        <v>6977</v>
      </c>
      <c r="FY587" s="276" t="s">
        <v>6977</v>
      </c>
      <c r="FZ587" s="276" t="s">
        <v>6977</v>
      </c>
      <c r="GA587" s="276" t="s">
        <v>6977</v>
      </c>
      <c r="GB587" s="276" t="s">
        <v>6977</v>
      </c>
      <c r="GC587" s="276" t="s">
        <v>6977</v>
      </c>
      <c r="GD587" s="276" t="s">
        <v>6977</v>
      </c>
      <c r="GE587" s="276" t="s">
        <v>6977</v>
      </c>
      <c r="GF587" s="276" t="s">
        <v>6977</v>
      </c>
      <c r="GG587" s="276" t="s">
        <v>6977</v>
      </c>
      <c r="GH587" s="276" t="s">
        <v>6977</v>
      </c>
      <c r="GI587" s="276" t="s">
        <v>6977</v>
      </c>
      <c r="GJ587" s="276" t="s">
        <v>6977</v>
      </c>
      <c r="GK587" s="276" t="s">
        <v>6977</v>
      </c>
      <c r="GL587" s="276" t="s">
        <v>6977</v>
      </c>
      <c r="GM587" s="276" t="s">
        <v>6977</v>
      </c>
      <c r="GN587" s="276" t="s">
        <v>6977</v>
      </c>
      <c r="GO587" s="276" t="s">
        <v>6977</v>
      </c>
      <c r="GP587" s="276" t="s">
        <v>6977</v>
      </c>
      <c r="GQ587" s="276" t="s">
        <v>6977</v>
      </c>
      <c r="GR587" s="276" t="s">
        <v>6977</v>
      </c>
      <c r="GS587" s="276" t="s">
        <v>6977</v>
      </c>
      <c r="GT587" s="276" t="s">
        <v>6977</v>
      </c>
      <c r="GU587" s="276" t="s">
        <v>6977</v>
      </c>
      <c r="GV587" s="276" t="s">
        <v>6977</v>
      </c>
      <c r="GW587" s="276" t="s">
        <v>6977</v>
      </c>
      <c r="GX587" s="276" t="s">
        <v>6977</v>
      </c>
      <c r="GY587" s="276" t="s">
        <v>6977</v>
      </c>
      <c r="GZ587" s="276" t="s">
        <v>6977</v>
      </c>
      <c r="HA587" s="276" t="s">
        <v>6977</v>
      </c>
      <c r="HB587" s="276" t="s">
        <v>6977</v>
      </c>
      <c r="HC587" s="276" t="s">
        <v>6977</v>
      </c>
      <c r="HD587" s="276" t="s">
        <v>6977</v>
      </c>
      <c r="HE587" s="276" t="s">
        <v>6977</v>
      </c>
      <c r="HF587" s="276" t="s">
        <v>6977</v>
      </c>
      <c r="HG587" s="276" t="s">
        <v>6977</v>
      </c>
      <c r="HH587" s="276" t="s">
        <v>6977</v>
      </c>
      <c r="HI587" s="276" t="s">
        <v>6977</v>
      </c>
      <c r="HJ587" s="276" t="s">
        <v>6977</v>
      </c>
      <c r="HK587" s="276" t="s">
        <v>6977</v>
      </c>
      <c r="HL587" s="276" t="s">
        <v>6977</v>
      </c>
      <c r="HM587" s="276" t="s">
        <v>6977</v>
      </c>
      <c r="HN587" s="276" t="s">
        <v>6977</v>
      </c>
      <c r="HO587" s="276" t="s">
        <v>6977</v>
      </c>
      <c r="HP587" s="276" t="s">
        <v>6977</v>
      </c>
      <c r="HQ587" s="276" t="s">
        <v>6977</v>
      </c>
    </row>
    <row r="588" spans="4:225">
      <c r="E588" s="229" t="s">
        <v>7263</v>
      </c>
      <c r="F588" s="235" t="s">
        <v>7337</v>
      </c>
      <c r="G588" s="260" t="s">
        <v>6824</v>
      </c>
      <c r="H588" s="261" t="s">
        <v>7264</v>
      </c>
      <c r="I588" s="276" t="s">
        <v>135</v>
      </c>
      <c r="J588" s="276">
        <v>29.717000000000002</v>
      </c>
      <c r="K588" s="276" t="s">
        <v>135</v>
      </c>
      <c r="L588" s="276" t="s">
        <v>135</v>
      </c>
      <c r="M588" s="276">
        <v>-6.98</v>
      </c>
      <c r="N588" s="276">
        <v>99.38</v>
      </c>
      <c r="O588" s="276">
        <v>148.87</v>
      </c>
      <c r="P588" s="276" t="s">
        <v>135</v>
      </c>
      <c r="Q588" s="276" t="s">
        <v>135</v>
      </c>
      <c r="R588" s="276">
        <v>-2.3000000000000003</v>
      </c>
      <c r="S588" s="276" t="s">
        <v>135</v>
      </c>
      <c r="T588" s="276" t="s">
        <v>135</v>
      </c>
      <c r="U588" s="276">
        <v>32</v>
      </c>
      <c r="V588" s="276" t="s">
        <v>135</v>
      </c>
      <c r="W588" s="276" t="s">
        <v>135</v>
      </c>
      <c r="X588" s="276" t="s">
        <v>135</v>
      </c>
      <c r="Y588" s="276">
        <v>23.72</v>
      </c>
      <c r="Z588" s="276" t="s">
        <v>135</v>
      </c>
      <c r="AA588" s="276">
        <v>52.561999999999998</v>
      </c>
      <c r="AB588" s="276" t="s">
        <v>135</v>
      </c>
      <c r="AC588" s="276" t="s">
        <v>135</v>
      </c>
      <c r="AD588" s="276" t="s">
        <v>135</v>
      </c>
      <c r="AE588" s="276" t="s">
        <v>135</v>
      </c>
      <c r="AF588" s="276">
        <v>13.964</v>
      </c>
      <c r="AG588" s="276">
        <v>12</v>
      </c>
      <c r="AH588" s="276" t="s">
        <v>135</v>
      </c>
      <c r="AI588" s="276" t="s">
        <v>135</v>
      </c>
      <c r="AJ588" s="276" t="s">
        <v>135</v>
      </c>
      <c r="AK588" s="276" t="s">
        <v>135</v>
      </c>
      <c r="AL588" s="276" t="s">
        <v>135</v>
      </c>
      <c r="AM588" s="276" t="s">
        <v>135</v>
      </c>
      <c r="AN588" s="276" t="s">
        <v>135</v>
      </c>
      <c r="AO588" s="276" t="s">
        <v>135</v>
      </c>
      <c r="AP588" s="276" t="s">
        <v>135</v>
      </c>
      <c r="AQ588" s="276">
        <v>19.350000000000001</v>
      </c>
      <c r="AR588" s="276" t="s">
        <v>135</v>
      </c>
      <c r="AS588" s="276" t="s">
        <v>135</v>
      </c>
      <c r="AT588" s="276" t="s">
        <v>135</v>
      </c>
      <c r="AU588" s="276">
        <v>-25</v>
      </c>
      <c r="AV588" s="276" t="s">
        <v>135</v>
      </c>
      <c r="AW588" s="276" t="s">
        <v>135</v>
      </c>
      <c r="AX588" s="276" t="s">
        <v>135</v>
      </c>
      <c r="AY588" s="276">
        <v>24.61</v>
      </c>
      <c r="AZ588" s="276">
        <v>10.425000000000001</v>
      </c>
      <c r="BA588" s="276" t="s">
        <v>135</v>
      </c>
      <c r="BB588" s="276" t="s">
        <v>135</v>
      </c>
      <c r="BC588" s="276" t="s">
        <v>135</v>
      </c>
      <c r="BD588" s="276" t="s">
        <v>135</v>
      </c>
      <c r="BE588" s="276" t="s">
        <v>135</v>
      </c>
      <c r="BF588" s="276">
        <v>7.7</v>
      </c>
      <c r="BG588" s="276">
        <v>10.596</v>
      </c>
      <c r="BH588" s="276" t="s">
        <v>135</v>
      </c>
      <c r="BI588" s="276" t="s">
        <v>135</v>
      </c>
      <c r="BJ588" s="276" t="s">
        <v>135</v>
      </c>
      <c r="BK588" s="276" t="s">
        <v>135</v>
      </c>
      <c r="BL588" s="276" t="s">
        <v>135</v>
      </c>
      <c r="BM588" s="276">
        <v>4.3470000000000004</v>
      </c>
      <c r="BN588" s="276" t="s">
        <v>135</v>
      </c>
      <c r="BO588" s="276" t="s">
        <v>135</v>
      </c>
      <c r="BP588" s="276">
        <v>8.44</v>
      </c>
      <c r="BQ588" s="276" t="s">
        <v>135</v>
      </c>
      <c r="BR588" s="276" t="s">
        <v>135</v>
      </c>
      <c r="BS588" s="276" t="s">
        <v>135</v>
      </c>
      <c r="BT588" s="276" t="s">
        <v>135</v>
      </c>
      <c r="BU588" s="276" t="s">
        <v>135</v>
      </c>
      <c r="BV588" s="276">
        <v>16.599</v>
      </c>
      <c r="BW588" s="276" t="s">
        <v>135</v>
      </c>
      <c r="BX588" s="276" t="s">
        <v>135</v>
      </c>
      <c r="BY588" s="276" t="s">
        <v>135</v>
      </c>
      <c r="BZ588" s="276" t="s">
        <v>135</v>
      </c>
      <c r="CA588" s="276" t="s">
        <v>135</v>
      </c>
      <c r="CB588" s="276" t="s">
        <v>135</v>
      </c>
      <c r="CC588" s="276">
        <v>14.048</v>
      </c>
      <c r="CD588" s="276" t="s">
        <v>135</v>
      </c>
      <c r="CE588" s="276" t="s">
        <v>135</v>
      </c>
      <c r="CF588" s="276" t="s">
        <v>135</v>
      </c>
      <c r="CG588" s="276" t="s">
        <v>135</v>
      </c>
      <c r="CH588" s="276" t="s">
        <v>135</v>
      </c>
      <c r="CI588" s="276" t="s">
        <v>135</v>
      </c>
      <c r="CJ588" s="276" t="s">
        <v>135</v>
      </c>
      <c r="CK588" s="276" t="s">
        <v>135</v>
      </c>
      <c r="CL588" s="276" t="s">
        <v>135</v>
      </c>
      <c r="CM588" s="276" t="s">
        <v>135</v>
      </c>
      <c r="CN588" s="276" t="s">
        <v>135</v>
      </c>
      <c r="CO588" s="276" t="s">
        <v>135</v>
      </c>
      <c r="CP588" s="276">
        <v>20.85</v>
      </c>
      <c r="CQ588" s="276">
        <v>-11.1</v>
      </c>
      <c r="CR588" s="276" t="s">
        <v>135</v>
      </c>
      <c r="CS588" s="276">
        <v>17.600000000000001</v>
      </c>
      <c r="CT588" s="276" t="s">
        <v>135</v>
      </c>
      <c r="CU588" s="276">
        <v>16.337</v>
      </c>
      <c r="CV588" s="276">
        <v>25.72</v>
      </c>
      <c r="CW588" s="276" t="s">
        <v>135</v>
      </c>
      <c r="CX588" s="276" t="s">
        <v>135</v>
      </c>
      <c r="CY588" s="276" t="s">
        <v>135</v>
      </c>
      <c r="CZ588" s="276" t="s">
        <v>135</v>
      </c>
      <c r="DA588" s="276" t="s">
        <v>135</v>
      </c>
      <c r="DB588" s="276" t="s">
        <v>135</v>
      </c>
      <c r="DC588" s="276" t="s">
        <v>135</v>
      </c>
      <c r="DD588" s="276">
        <v>4.4400000000000004</v>
      </c>
      <c r="DE588" s="276">
        <v>21.75</v>
      </c>
      <c r="DF588" s="276">
        <v>11.557</v>
      </c>
      <c r="DG588" s="276" t="s">
        <v>135</v>
      </c>
      <c r="DH588" s="276" t="s">
        <v>135</v>
      </c>
      <c r="DI588" s="276" t="s">
        <v>135</v>
      </c>
      <c r="DJ588" s="276">
        <v>10.5</v>
      </c>
      <c r="DK588" s="276" t="s">
        <v>135</v>
      </c>
      <c r="DL588" s="276" t="s">
        <v>135</v>
      </c>
      <c r="DM588" s="276">
        <v>24.585000000000001</v>
      </c>
      <c r="DN588" s="276">
        <v>12.5</v>
      </c>
      <c r="DO588" s="276">
        <v>0.14000000000000001</v>
      </c>
      <c r="DP588" s="276" t="s">
        <v>135</v>
      </c>
      <c r="DQ588" s="276" t="s">
        <v>135</v>
      </c>
      <c r="DR588" s="276" t="s">
        <v>135</v>
      </c>
      <c r="DS588" s="276" t="s">
        <v>135</v>
      </c>
      <c r="DT588" s="276" t="s">
        <v>135</v>
      </c>
      <c r="DU588" s="276" t="s">
        <v>135</v>
      </c>
      <c r="DV588" s="276">
        <v>16.808</v>
      </c>
      <c r="DW588" s="276" t="s">
        <v>135</v>
      </c>
      <c r="DX588" s="276" t="s">
        <v>135</v>
      </c>
      <c r="DY588" s="276" t="s">
        <v>135</v>
      </c>
      <c r="DZ588" s="276" t="s">
        <v>135</v>
      </c>
      <c r="EA588" s="276">
        <v>0.81</v>
      </c>
      <c r="EB588" s="276" t="s">
        <v>135</v>
      </c>
      <c r="EC588" s="276" t="s">
        <v>135</v>
      </c>
      <c r="ED588" s="276" t="s">
        <v>135</v>
      </c>
      <c r="EE588" s="276">
        <v>7.1020000000000003</v>
      </c>
      <c r="EF588" s="276" t="s">
        <v>135</v>
      </c>
      <c r="EG588" s="276" t="s">
        <v>135</v>
      </c>
      <c r="EH588" s="276">
        <v>-47.85</v>
      </c>
      <c r="EI588" s="276" t="s">
        <v>135</v>
      </c>
      <c r="EJ588" s="276" t="s">
        <v>135</v>
      </c>
      <c r="EK588" s="276" t="s">
        <v>135</v>
      </c>
      <c r="EL588" s="276" t="s">
        <v>135</v>
      </c>
      <c r="EM588" s="276" t="s">
        <v>135</v>
      </c>
      <c r="EN588" s="276">
        <v>10</v>
      </c>
      <c r="EO588" s="276" t="s">
        <v>135</v>
      </c>
      <c r="EP588" s="276" t="s">
        <v>6977</v>
      </c>
      <c r="EQ588" s="276" t="s">
        <v>6977</v>
      </c>
      <c r="ER588" s="276" t="s">
        <v>6977</v>
      </c>
      <c r="ES588" s="276" t="s">
        <v>6977</v>
      </c>
      <c r="ET588" s="276" t="s">
        <v>6977</v>
      </c>
      <c r="EU588" s="276" t="s">
        <v>6977</v>
      </c>
      <c r="EV588" s="276" t="s">
        <v>6977</v>
      </c>
      <c r="EW588" s="276" t="s">
        <v>6977</v>
      </c>
      <c r="EX588" s="276" t="s">
        <v>6977</v>
      </c>
      <c r="EY588" s="276" t="s">
        <v>6977</v>
      </c>
      <c r="EZ588" s="276" t="s">
        <v>6977</v>
      </c>
      <c r="FA588" s="276" t="s">
        <v>6977</v>
      </c>
      <c r="FB588" s="276" t="s">
        <v>6977</v>
      </c>
      <c r="FC588" s="276" t="s">
        <v>6977</v>
      </c>
      <c r="FD588" s="276" t="s">
        <v>6977</v>
      </c>
      <c r="FE588" s="276" t="s">
        <v>6977</v>
      </c>
      <c r="FF588" s="276" t="s">
        <v>6977</v>
      </c>
      <c r="FG588" s="276" t="s">
        <v>6977</v>
      </c>
      <c r="FH588" s="276" t="s">
        <v>6977</v>
      </c>
      <c r="FI588" s="276" t="s">
        <v>6977</v>
      </c>
      <c r="FJ588" s="276" t="s">
        <v>6977</v>
      </c>
      <c r="FK588" s="276" t="s">
        <v>6977</v>
      </c>
      <c r="FL588" s="276" t="s">
        <v>6977</v>
      </c>
      <c r="FM588" s="276" t="s">
        <v>6977</v>
      </c>
      <c r="FN588" s="276" t="s">
        <v>6977</v>
      </c>
      <c r="FO588" s="276" t="s">
        <v>6977</v>
      </c>
      <c r="FP588" s="276" t="s">
        <v>6977</v>
      </c>
      <c r="FQ588" s="276" t="s">
        <v>6977</v>
      </c>
      <c r="FR588" s="276" t="s">
        <v>6977</v>
      </c>
      <c r="FS588" s="276" t="s">
        <v>6977</v>
      </c>
      <c r="FT588" s="276" t="s">
        <v>6977</v>
      </c>
      <c r="FU588" s="276" t="s">
        <v>6977</v>
      </c>
      <c r="FV588" s="276" t="s">
        <v>6977</v>
      </c>
      <c r="FW588" s="276" t="s">
        <v>6977</v>
      </c>
      <c r="FX588" s="276" t="s">
        <v>6977</v>
      </c>
      <c r="FY588" s="276" t="s">
        <v>6977</v>
      </c>
      <c r="FZ588" s="276" t="s">
        <v>6977</v>
      </c>
      <c r="GA588" s="276" t="s">
        <v>6977</v>
      </c>
      <c r="GB588" s="276" t="s">
        <v>6977</v>
      </c>
      <c r="GC588" s="276" t="s">
        <v>6977</v>
      </c>
      <c r="GD588" s="276" t="s">
        <v>6977</v>
      </c>
      <c r="GE588" s="276" t="s">
        <v>6977</v>
      </c>
      <c r="GF588" s="276" t="s">
        <v>6977</v>
      </c>
      <c r="GG588" s="276" t="s">
        <v>6977</v>
      </c>
      <c r="GH588" s="276" t="s">
        <v>6977</v>
      </c>
      <c r="GI588" s="276" t="s">
        <v>6977</v>
      </c>
      <c r="GJ588" s="276" t="s">
        <v>6977</v>
      </c>
      <c r="GK588" s="276" t="s">
        <v>6977</v>
      </c>
      <c r="GL588" s="276" t="s">
        <v>6977</v>
      </c>
      <c r="GM588" s="276" t="s">
        <v>6977</v>
      </c>
      <c r="GN588" s="276" t="s">
        <v>6977</v>
      </c>
      <c r="GO588" s="276" t="s">
        <v>6977</v>
      </c>
      <c r="GP588" s="276" t="s">
        <v>6977</v>
      </c>
      <c r="GQ588" s="276" t="s">
        <v>6977</v>
      </c>
      <c r="GR588" s="276" t="s">
        <v>6977</v>
      </c>
      <c r="GS588" s="276" t="s">
        <v>6977</v>
      </c>
      <c r="GT588" s="276" t="s">
        <v>6977</v>
      </c>
      <c r="GU588" s="276" t="s">
        <v>6977</v>
      </c>
      <c r="GV588" s="276" t="s">
        <v>6977</v>
      </c>
      <c r="GW588" s="276" t="s">
        <v>6977</v>
      </c>
      <c r="GX588" s="276" t="s">
        <v>6977</v>
      </c>
      <c r="GY588" s="276" t="s">
        <v>6977</v>
      </c>
      <c r="GZ588" s="276" t="s">
        <v>6977</v>
      </c>
      <c r="HA588" s="276" t="s">
        <v>6977</v>
      </c>
      <c r="HB588" s="276" t="s">
        <v>6977</v>
      </c>
      <c r="HC588" s="276" t="s">
        <v>6977</v>
      </c>
      <c r="HD588" s="276" t="s">
        <v>6977</v>
      </c>
      <c r="HE588" s="276" t="s">
        <v>6977</v>
      </c>
      <c r="HF588" s="276" t="s">
        <v>6977</v>
      </c>
      <c r="HG588" s="276" t="s">
        <v>6977</v>
      </c>
      <c r="HH588" s="276" t="s">
        <v>6977</v>
      </c>
      <c r="HI588" s="276" t="s">
        <v>6977</v>
      </c>
      <c r="HJ588" s="276" t="s">
        <v>6977</v>
      </c>
      <c r="HK588" s="276" t="s">
        <v>6977</v>
      </c>
      <c r="HL588" s="276" t="s">
        <v>6977</v>
      </c>
      <c r="HM588" s="276" t="s">
        <v>6977</v>
      </c>
      <c r="HN588" s="276" t="s">
        <v>6977</v>
      </c>
      <c r="HO588" s="276" t="s">
        <v>6977</v>
      </c>
      <c r="HP588" s="276" t="s">
        <v>6977</v>
      </c>
      <c r="HQ588" s="276" t="s">
        <v>6977</v>
      </c>
    </row>
    <row r="589" spans="4:225">
      <c r="E589" s="212" t="s">
        <v>7338</v>
      </c>
      <c r="F589" s="235" t="s">
        <v>7339</v>
      </c>
      <c r="G589" s="260"/>
      <c r="H589" s="261"/>
      <c r="I589" s="276">
        <v>-7.0229223316444163</v>
      </c>
      <c r="J589" s="276">
        <v>22.947738556548618</v>
      </c>
      <c r="K589" s="276">
        <v>-68.942512564795052</v>
      </c>
      <c r="L589" s="276">
        <v>-154.10561074371819</v>
      </c>
      <c r="M589" s="276">
        <v>7.385125419110298</v>
      </c>
      <c r="N589" s="276" t="s">
        <v>135</v>
      </c>
      <c r="O589" s="276">
        <v>67.200826826926331</v>
      </c>
      <c r="P589" s="276" t="s">
        <v>135</v>
      </c>
      <c r="Q589" s="276" t="s">
        <v>135</v>
      </c>
      <c r="R589" s="276">
        <v>-19.005374251361253</v>
      </c>
      <c r="S589" s="276">
        <v>14.935038991438153</v>
      </c>
      <c r="T589" s="276">
        <v>-87.988896742837312</v>
      </c>
      <c r="U589" s="276" t="s">
        <v>135</v>
      </c>
      <c r="V589" s="276">
        <v>-29.77193883986574</v>
      </c>
      <c r="W589" s="276">
        <v>-2.7257044345295083</v>
      </c>
      <c r="X589" s="276" t="s">
        <v>135</v>
      </c>
      <c r="Y589" s="276">
        <v>7.4022709555943642</v>
      </c>
      <c r="Z589" s="276" t="s">
        <v>7018</v>
      </c>
      <c r="AA589" s="276">
        <v>38.058660602108482</v>
      </c>
      <c r="AB589" s="276" t="s">
        <v>7018</v>
      </c>
      <c r="AC589" s="276">
        <v>-62.310014442070383</v>
      </c>
      <c r="AD589" s="276" t="s">
        <v>135</v>
      </c>
      <c r="AE589" s="276">
        <v>12.607791661310506</v>
      </c>
      <c r="AF589" s="276">
        <v>7.1194086452326557</v>
      </c>
      <c r="AG589" s="276">
        <v>4.1167789615476735</v>
      </c>
      <c r="AH589" s="276">
        <v>20.00567411429817</v>
      </c>
      <c r="AI589" s="276" t="s">
        <v>135</v>
      </c>
      <c r="AJ589" s="276">
        <v>10.148421350088908</v>
      </c>
      <c r="AK589" s="276">
        <v>-30.112973018148654</v>
      </c>
      <c r="AL589" s="276">
        <v>4.6178682077274074</v>
      </c>
      <c r="AM589" s="276">
        <v>-10.769806051415713</v>
      </c>
      <c r="AN589" s="276">
        <v>23.105353646315496</v>
      </c>
      <c r="AO589" s="276">
        <v>18.907158907561563</v>
      </c>
      <c r="AP589" s="276" t="s">
        <v>7018</v>
      </c>
      <c r="AQ589" s="276">
        <v>29.679783101406048</v>
      </c>
      <c r="AR589" s="276">
        <v>14.268052402805234</v>
      </c>
      <c r="AS589" s="276" t="s">
        <v>135</v>
      </c>
      <c r="AT589" s="276">
        <v>14.443326933747294</v>
      </c>
      <c r="AU589" s="276">
        <v>-96.871518725357262</v>
      </c>
      <c r="AV589" s="276">
        <v>28.351998201291917</v>
      </c>
      <c r="AW589" s="276">
        <v>-113.48660096099145</v>
      </c>
      <c r="AX589" s="276" t="s">
        <v>135</v>
      </c>
      <c r="AY589" s="276">
        <v>10.30469222487195</v>
      </c>
      <c r="AZ589" s="276">
        <v>-35.011560313162526</v>
      </c>
      <c r="BA589" s="276" t="s">
        <v>135</v>
      </c>
      <c r="BB589" s="276">
        <v>35.380994085901158</v>
      </c>
      <c r="BC589" s="276">
        <v>6.0373364521883275</v>
      </c>
      <c r="BD589" s="276" t="s">
        <v>7018</v>
      </c>
      <c r="BE589" s="276">
        <v>2.4541746300367815</v>
      </c>
      <c r="BF589" s="276">
        <v>-19.369045455232509</v>
      </c>
      <c r="BG589" s="276">
        <v>4.9990876578344228</v>
      </c>
      <c r="BH589" s="276" t="s">
        <v>135</v>
      </c>
      <c r="BI589" s="276">
        <v>12.614628371588218</v>
      </c>
      <c r="BJ589" s="276" t="s">
        <v>135</v>
      </c>
      <c r="BK589" s="276">
        <v>-15.378033816231595</v>
      </c>
      <c r="BL589" s="276" t="s">
        <v>135</v>
      </c>
      <c r="BM589" s="276">
        <v>7.3891870818778331</v>
      </c>
      <c r="BN589" s="276">
        <v>13.870943879836693</v>
      </c>
      <c r="BO589" s="276">
        <v>11.217356025607982</v>
      </c>
      <c r="BP589" s="276">
        <v>16.418027935694017</v>
      </c>
      <c r="BQ589" s="276">
        <v>-7.6089447168852802</v>
      </c>
      <c r="BR589" s="276">
        <v>11.850769763840132</v>
      </c>
      <c r="BS589" s="276">
        <v>-15.408317621438934</v>
      </c>
      <c r="BT589" s="276">
        <v>-149.62293608107026</v>
      </c>
      <c r="BU589" s="276">
        <v>9.9760032187402388</v>
      </c>
      <c r="BV589" s="276">
        <v>16.588772729135343</v>
      </c>
      <c r="BW589" s="276">
        <v>12.885747807436914</v>
      </c>
      <c r="BX589" s="276" t="s">
        <v>7018</v>
      </c>
      <c r="BY589" s="276" t="s">
        <v>7018</v>
      </c>
      <c r="BZ589" s="276" t="s">
        <v>135</v>
      </c>
      <c r="CA589" s="276" t="s">
        <v>135</v>
      </c>
      <c r="CB589" s="276" t="s">
        <v>135</v>
      </c>
      <c r="CC589" s="276">
        <v>11.222010449685508</v>
      </c>
      <c r="CD589" s="276">
        <v>3.4973669099710594</v>
      </c>
      <c r="CE589" s="276" t="s">
        <v>135</v>
      </c>
      <c r="CF589" s="276" t="s">
        <v>7018</v>
      </c>
      <c r="CG589" s="276">
        <v>-2.2399409694264563</v>
      </c>
      <c r="CH589" s="276">
        <v>1.996894934733632</v>
      </c>
      <c r="CI589" s="276">
        <v>-90.651372177885605</v>
      </c>
      <c r="CJ589" s="276">
        <v>-66.898530954593909</v>
      </c>
      <c r="CK589" s="276">
        <v>-40.413804620822802</v>
      </c>
      <c r="CL589" s="276">
        <v>-29.043590990403917</v>
      </c>
      <c r="CM589" s="276">
        <v>-275.48417347966023</v>
      </c>
      <c r="CN589" s="276" t="s">
        <v>135</v>
      </c>
      <c r="CO589" s="276">
        <v>1.9005425674148124</v>
      </c>
      <c r="CP589" s="276" t="s">
        <v>135</v>
      </c>
      <c r="CQ589" s="276" t="s">
        <v>135</v>
      </c>
      <c r="CR589" s="276">
        <v>-100.71578372890126</v>
      </c>
      <c r="CS589" s="276">
        <v>18.428642379973983</v>
      </c>
      <c r="CT589" s="276">
        <v>3.9731820557535218</v>
      </c>
      <c r="CU589" s="276" t="s">
        <v>135</v>
      </c>
      <c r="CV589" s="276">
        <v>25.170574921605347</v>
      </c>
      <c r="CW589" s="276">
        <v>14.301677667563773</v>
      </c>
      <c r="CX589" s="276">
        <v>9.1372540583935216</v>
      </c>
      <c r="CY589" s="276">
        <v>4.4533175643974952</v>
      </c>
      <c r="CZ589" s="276" t="s">
        <v>135</v>
      </c>
      <c r="DA589" s="276">
        <v>9.1593837079325215</v>
      </c>
      <c r="DB589" s="276">
        <v>16.714073096927081</v>
      </c>
      <c r="DC589" s="276" t="s">
        <v>135</v>
      </c>
      <c r="DD589" s="276">
        <v>-1.15262864236736</v>
      </c>
      <c r="DE589" s="276">
        <v>19.021633771960548</v>
      </c>
      <c r="DF589" s="276">
        <v>9.5451833192885776</v>
      </c>
      <c r="DG589" s="276">
        <v>2.4612291279070821</v>
      </c>
      <c r="DH589" s="276">
        <v>-100.29160124218106</v>
      </c>
      <c r="DI589" s="276">
        <v>-30.424806273466512</v>
      </c>
      <c r="DJ589" s="276">
        <v>-171.77557980886732</v>
      </c>
      <c r="DK589" s="276">
        <v>35.522837151106692</v>
      </c>
      <c r="DL589" s="276">
        <v>-80.794145688308902</v>
      </c>
      <c r="DM589" s="276" t="s">
        <v>135</v>
      </c>
      <c r="DN589" s="276">
        <v>-198.00390482223921</v>
      </c>
      <c r="DO589" s="276">
        <v>-1.506434083058475</v>
      </c>
      <c r="DP589" s="276">
        <v>31.261338432766497</v>
      </c>
      <c r="DQ589" s="276">
        <v>-34.4502484578151</v>
      </c>
      <c r="DR589" s="276" t="s">
        <v>135</v>
      </c>
      <c r="DS589" s="276">
        <v>14.319103766252516</v>
      </c>
      <c r="DT589" s="276">
        <v>-40.197500796253514</v>
      </c>
      <c r="DU589" s="276" t="s">
        <v>7018</v>
      </c>
      <c r="DV589" s="276" t="s">
        <v>135</v>
      </c>
      <c r="DW589" s="276">
        <v>9.218972432918763</v>
      </c>
      <c r="DX589" s="276" t="s">
        <v>135</v>
      </c>
      <c r="DY589" s="276">
        <v>9.1428870338174608</v>
      </c>
      <c r="DZ589" s="276">
        <v>-72.593888746435084</v>
      </c>
      <c r="EA589" s="276">
        <v>-2.3881989022561481</v>
      </c>
      <c r="EB589" s="276">
        <v>-43.30144864154795</v>
      </c>
      <c r="EC589" s="276" t="s">
        <v>135</v>
      </c>
      <c r="ED589" s="276">
        <v>-1.6827425576046942</v>
      </c>
      <c r="EE589" s="276">
        <v>-12.723433632294162</v>
      </c>
      <c r="EF589" s="276" t="s">
        <v>135</v>
      </c>
      <c r="EG589" s="276" t="s">
        <v>135</v>
      </c>
      <c r="EH589" s="276" t="s">
        <v>135</v>
      </c>
      <c r="EI589" s="276" t="s">
        <v>135</v>
      </c>
      <c r="EJ589" s="276" t="s">
        <v>7018</v>
      </c>
      <c r="EK589" s="276">
        <v>0.84153547618564151</v>
      </c>
      <c r="EL589" s="276">
        <v>9.0649603497674232</v>
      </c>
      <c r="EM589" s="276">
        <v>5.3790635785047547</v>
      </c>
      <c r="EN589" s="276">
        <v>-4.4775692248355421</v>
      </c>
      <c r="EO589" s="276" t="s">
        <v>135</v>
      </c>
      <c r="EP589" s="276" t="s">
        <v>6977</v>
      </c>
      <c r="EQ589" s="276" t="s">
        <v>6977</v>
      </c>
      <c r="ER589" s="276" t="s">
        <v>6977</v>
      </c>
      <c r="ES589" s="276" t="s">
        <v>6977</v>
      </c>
      <c r="ET589" s="276" t="s">
        <v>6977</v>
      </c>
      <c r="EU589" s="276" t="s">
        <v>6977</v>
      </c>
      <c r="EV589" s="276" t="s">
        <v>6977</v>
      </c>
      <c r="EW589" s="276" t="s">
        <v>6977</v>
      </c>
      <c r="EX589" s="276" t="s">
        <v>6977</v>
      </c>
      <c r="EY589" s="276" t="s">
        <v>6977</v>
      </c>
      <c r="EZ589" s="276" t="s">
        <v>6977</v>
      </c>
      <c r="FA589" s="276" t="s">
        <v>6977</v>
      </c>
      <c r="FB589" s="276" t="s">
        <v>6977</v>
      </c>
      <c r="FC589" s="276" t="s">
        <v>6977</v>
      </c>
      <c r="FD589" s="276" t="s">
        <v>6977</v>
      </c>
      <c r="FE589" s="276" t="s">
        <v>6977</v>
      </c>
      <c r="FF589" s="276" t="s">
        <v>6977</v>
      </c>
      <c r="FG589" s="276" t="s">
        <v>6977</v>
      </c>
      <c r="FH589" s="276" t="s">
        <v>6977</v>
      </c>
      <c r="FI589" s="276" t="s">
        <v>6977</v>
      </c>
      <c r="FJ589" s="276" t="s">
        <v>6977</v>
      </c>
      <c r="FK589" s="276" t="s">
        <v>6977</v>
      </c>
      <c r="FL589" s="276" t="s">
        <v>6977</v>
      </c>
      <c r="FM589" s="276" t="s">
        <v>6977</v>
      </c>
      <c r="FN589" s="276" t="s">
        <v>6977</v>
      </c>
      <c r="FO589" s="276" t="s">
        <v>6977</v>
      </c>
      <c r="FP589" s="276" t="s">
        <v>6977</v>
      </c>
      <c r="FQ589" s="276" t="s">
        <v>6977</v>
      </c>
      <c r="FR589" s="276" t="s">
        <v>6977</v>
      </c>
      <c r="FS589" s="276" t="s">
        <v>6977</v>
      </c>
      <c r="FT589" s="276" t="s">
        <v>6977</v>
      </c>
      <c r="FU589" s="276" t="s">
        <v>6977</v>
      </c>
      <c r="FV589" s="276" t="s">
        <v>6977</v>
      </c>
      <c r="FW589" s="276" t="s">
        <v>6977</v>
      </c>
      <c r="FX589" s="276" t="s">
        <v>6977</v>
      </c>
      <c r="FY589" s="276" t="s">
        <v>6977</v>
      </c>
      <c r="FZ589" s="276" t="s">
        <v>6977</v>
      </c>
      <c r="GA589" s="276" t="s">
        <v>6977</v>
      </c>
      <c r="GB589" s="276" t="s">
        <v>6977</v>
      </c>
      <c r="GC589" s="276" t="s">
        <v>6977</v>
      </c>
      <c r="GD589" s="276" t="s">
        <v>6977</v>
      </c>
      <c r="GE589" s="276" t="s">
        <v>6977</v>
      </c>
      <c r="GF589" s="276" t="s">
        <v>6977</v>
      </c>
      <c r="GG589" s="276" t="s">
        <v>6977</v>
      </c>
      <c r="GH589" s="276" t="s">
        <v>6977</v>
      </c>
      <c r="GI589" s="276" t="s">
        <v>6977</v>
      </c>
      <c r="GJ589" s="276" t="s">
        <v>6977</v>
      </c>
      <c r="GK589" s="276" t="s">
        <v>6977</v>
      </c>
      <c r="GL589" s="276" t="s">
        <v>6977</v>
      </c>
      <c r="GM589" s="276" t="s">
        <v>6977</v>
      </c>
      <c r="GN589" s="276" t="s">
        <v>6977</v>
      </c>
      <c r="GO589" s="276" t="s">
        <v>6977</v>
      </c>
      <c r="GP589" s="276" t="s">
        <v>6977</v>
      </c>
      <c r="GQ589" s="276" t="s">
        <v>6977</v>
      </c>
      <c r="GR589" s="276" t="s">
        <v>6977</v>
      </c>
      <c r="GS589" s="276" t="s">
        <v>6977</v>
      </c>
      <c r="GT589" s="276" t="s">
        <v>6977</v>
      </c>
      <c r="GU589" s="276" t="s">
        <v>6977</v>
      </c>
      <c r="GV589" s="276" t="s">
        <v>6977</v>
      </c>
      <c r="GW589" s="276" t="s">
        <v>6977</v>
      </c>
      <c r="GX589" s="276" t="s">
        <v>6977</v>
      </c>
      <c r="GY589" s="276" t="s">
        <v>6977</v>
      </c>
      <c r="GZ589" s="276" t="s">
        <v>6977</v>
      </c>
      <c r="HA589" s="276" t="s">
        <v>6977</v>
      </c>
      <c r="HB589" s="276" t="s">
        <v>6977</v>
      </c>
      <c r="HC589" s="276" t="s">
        <v>6977</v>
      </c>
      <c r="HD589" s="276" t="s">
        <v>6977</v>
      </c>
      <c r="HE589" s="276" t="s">
        <v>6977</v>
      </c>
      <c r="HF589" s="276" t="s">
        <v>6977</v>
      </c>
      <c r="HG589" s="276" t="s">
        <v>6977</v>
      </c>
      <c r="HH589" s="276" t="s">
        <v>6977</v>
      </c>
      <c r="HI589" s="276" t="s">
        <v>6977</v>
      </c>
      <c r="HJ589" s="276" t="s">
        <v>6977</v>
      </c>
      <c r="HK589" s="276" t="s">
        <v>6977</v>
      </c>
      <c r="HL589" s="276" t="s">
        <v>6977</v>
      </c>
      <c r="HM589" s="276" t="s">
        <v>6977</v>
      </c>
      <c r="HN589" s="276" t="s">
        <v>6977</v>
      </c>
      <c r="HO589" s="276" t="s">
        <v>6977</v>
      </c>
      <c r="HP589" s="276" t="s">
        <v>6977</v>
      </c>
      <c r="HQ589" s="276" t="s">
        <v>6977</v>
      </c>
    </row>
    <row r="590" spans="4:225">
      <c r="E590" s="212" t="s">
        <v>7340</v>
      </c>
      <c r="F590" s="235" t="s">
        <v>7341</v>
      </c>
      <c r="G590" s="260"/>
      <c r="H590" s="261"/>
      <c r="I590" s="276">
        <v>-7.6169326044098922</v>
      </c>
      <c r="J590" s="276">
        <v>22.426031958480781</v>
      </c>
      <c r="K590" s="276">
        <v>-52.901981033123903</v>
      </c>
      <c r="L590" s="276" t="s">
        <v>135</v>
      </c>
      <c r="M590" s="276">
        <v>8.4926824382402</v>
      </c>
      <c r="N590" s="276" t="s">
        <v>135</v>
      </c>
      <c r="O590" s="276" t="s">
        <v>135</v>
      </c>
      <c r="P590" s="276" t="s">
        <v>135</v>
      </c>
      <c r="Q590" s="276" t="s">
        <v>135</v>
      </c>
      <c r="R590" s="276">
        <v>-17.014543622898646</v>
      </c>
      <c r="S590" s="276">
        <v>14.975573034725505</v>
      </c>
      <c r="T590" s="276">
        <v>-63.160932366396217</v>
      </c>
      <c r="U590" s="276" t="s">
        <v>135</v>
      </c>
      <c r="V590" s="276">
        <v>-42.669344941308822</v>
      </c>
      <c r="W590" s="276">
        <v>1.2900283487724569</v>
      </c>
      <c r="X590" s="276" t="s">
        <v>135</v>
      </c>
      <c r="Y590" s="276">
        <v>11.44753539103765</v>
      </c>
      <c r="Z590" s="276" t="s">
        <v>7018</v>
      </c>
      <c r="AA590" s="276">
        <v>24.523482241320153</v>
      </c>
      <c r="AB590" s="276" t="s">
        <v>7018</v>
      </c>
      <c r="AC590" s="276">
        <v>-41.864223628745144</v>
      </c>
      <c r="AD590" s="276" t="s">
        <v>135</v>
      </c>
      <c r="AE590" s="276">
        <v>13.192893934167405</v>
      </c>
      <c r="AF590" s="276">
        <v>7.9847985420261693</v>
      </c>
      <c r="AG590" s="276">
        <v>2.4900939550264298</v>
      </c>
      <c r="AH590" s="276" t="s">
        <v>135</v>
      </c>
      <c r="AI590" s="276" t="s">
        <v>135</v>
      </c>
      <c r="AJ590" s="276">
        <v>9.6724160378851867</v>
      </c>
      <c r="AK590" s="276">
        <v>-30.089891119301353</v>
      </c>
      <c r="AL590" s="276" t="s">
        <v>135</v>
      </c>
      <c r="AM590" s="276">
        <v>-18.751782884335015</v>
      </c>
      <c r="AN590" s="276">
        <v>22.865217945526261</v>
      </c>
      <c r="AO590" s="276">
        <v>15.070145413022747</v>
      </c>
      <c r="AP590" s="276" t="s">
        <v>7018</v>
      </c>
      <c r="AQ590" s="276" t="s">
        <v>135</v>
      </c>
      <c r="AR590" s="276">
        <v>9.0456988403046772</v>
      </c>
      <c r="AS590" s="276" t="s">
        <v>135</v>
      </c>
      <c r="AT590" s="276">
        <v>14.841160021605891</v>
      </c>
      <c r="AU590" s="276">
        <v>-103.40086363425806</v>
      </c>
      <c r="AV590" s="276">
        <v>30.487773081117773</v>
      </c>
      <c r="AW590" s="276" t="s">
        <v>135</v>
      </c>
      <c r="AX590" s="276" t="s">
        <v>135</v>
      </c>
      <c r="AY590" s="276">
        <v>4.0709747676247217</v>
      </c>
      <c r="AZ590" s="276">
        <v>-38.935314699043133</v>
      </c>
      <c r="BA590" s="276" t="s">
        <v>135</v>
      </c>
      <c r="BB590" s="276" t="s">
        <v>135</v>
      </c>
      <c r="BC590" s="276" t="s">
        <v>135</v>
      </c>
      <c r="BD590" s="276" t="s">
        <v>7018</v>
      </c>
      <c r="BE590" s="276">
        <v>2.285995916766737</v>
      </c>
      <c r="BF590" s="276" t="s">
        <v>135</v>
      </c>
      <c r="BG590" s="276">
        <v>4.6376091301840052</v>
      </c>
      <c r="BH590" s="276" t="s">
        <v>135</v>
      </c>
      <c r="BI590" s="276">
        <v>11.614275645058125</v>
      </c>
      <c r="BJ590" s="276" t="s">
        <v>135</v>
      </c>
      <c r="BK590" s="276">
        <v>-15.903726760672047</v>
      </c>
      <c r="BL590" s="276" t="s">
        <v>135</v>
      </c>
      <c r="BM590" s="276">
        <v>7.4909609363792642</v>
      </c>
      <c r="BN590" s="276" t="s">
        <v>135</v>
      </c>
      <c r="BO590" s="276">
        <v>10.90207868379766</v>
      </c>
      <c r="BP590" s="276">
        <v>19.406262289106799</v>
      </c>
      <c r="BQ590" s="276">
        <v>-16.044856031280851</v>
      </c>
      <c r="BR590" s="276">
        <v>11.203026997062102</v>
      </c>
      <c r="BS590" s="276">
        <v>-4.3712057928899144</v>
      </c>
      <c r="BT590" s="276">
        <v>-105.77926568969922</v>
      </c>
      <c r="BU590" s="276">
        <v>9.5090573451593965</v>
      </c>
      <c r="BV590" s="276">
        <v>16.033019776591622</v>
      </c>
      <c r="BW590" s="276">
        <v>14.720608976633462</v>
      </c>
      <c r="BX590" s="276" t="s">
        <v>7018</v>
      </c>
      <c r="BY590" s="276" t="s">
        <v>7018</v>
      </c>
      <c r="BZ590" s="276" t="s">
        <v>135</v>
      </c>
      <c r="CA590" s="276" t="s">
        <v>135</v>
      </c>
      <c r="CB590" s="276" t="s">
        <v>135</v>
      </c>
      <c r="CC590" s="276" t="s">
        <v>135</v>
      </c>
      <c r="CD590" s="276">
        <v>6.3856573417896785</v>
      </c>
      <c r="CE590" s="276" t="s">
        <v>135</v>
      </c>
      <c r="CF590" s="276" t="s">
        <v>7018</v>
      </c>
      <c r="CG590" s="276">
        <v>6.4102259584756753</v>
      </c>
      <c r="CH590" s="276">
        <v>3.1155278590838096</v>
      </c>
      <c r="CI590" s="276">
        <v>-76.729554110423834</v>
      </c>
      <c r="CJ590" s="276" t="s">
        <v>135</v>
      </c>
      <c r="CK590" s="276">
        <v>-46.492682575245645</v>
      </c>
      <c r="CL590" s="276">
        <v>-14.887226701998514</v>
      </c>
      <c r="CM590" s="276">
        <v>-359.93342656486163</v>
      </c>
      <c r="CN590" s="276" t="s">
        <v>135</v>
      </c>
      <c r="CO590" s="276">
        <v>4.485872737844657</v>
      </c>
      <c r="CP590" s="276" t="s">
        <v>135</v>
      </c>
      <c r="CQ590" s="276" t="s">
        <v>135</v>
      </c>
      <c r="CR590" s="276" t="s">
        <v>135</v>
      </c>
      <c r="CS590" s="276">
        <v>18.277652847695638</v>
      </c>
      <c r="CT590" s="276">
        <v>5.4568424053871185</v>
      </c>
      <c r="CU590" s="276" t="s">
        <v>135</v>
      </c>
      <c r="CV590" s="276">
        <v>14.628896692182257</v>
      </c>
      <c r="CW590" s="276">
        <v>14.976759494713821</v>
      </c>
      <c r="CX590" s="276">
        <v>10.528740005290221</v>
      </c>
      <c r="CY590" s="276">
        <v>2.9679908237696031</v>
      </c>
      <c r="CZ590" s="276" t="s">
        <v>135</v>
      </c>
      <c r="DA590" s="276">
        <v>3.3546496915475239</v>
      </c>
      <c r="DB590" s="276">
        <v>21.940633949394275</v>
      </c>
      <c r="DC590" s="276" t="s">
        <v>135</v>
      </c>
      <c r="DD590" s="276" t="s">
        <v>135</v>
      </c>
      <c r="DE590" s="276">
        <v>21.267875021679743</v>
      </c>
      <c r="DF590" s="276">
        <v>13.113682999504158</v>
      </c>
      <c r="DG590" s="276">
        <v>2.6505925913156076</v>
      </c>
      <c r="DH590" s="276">
        <v>-182.3039782243597</v>
      </c>
      <c r="DI590" s="276">
        <v>-27.256569569520991</v>
      </c>
      <c r="DJ590" s="276">
        <v>-136.67934607570641</v>
      </c>
      <c r="DK590" s="276" t="s">
        <v>135</v>
      </c>
      <c r="DL590" s="276" t="s">
        <v>135</v>
      </c>
      <c r="DM590" s="276" t="s">
        <v>135</v>
      </c>
      <c r="DN590" s="276" t="s">
        <v>135</v>
      </c>
      <c r="DO590" s="276" t="s">
        <v>135</v>
      </c>
      <c r="DP590" s="276" t="s">
        <v>135</v>
      </c>
      <c r="DQ590" s="276" t="s">
        <v>135</v>
      </c>
      <c r="DR590" s="276" t="s">
        <v>135</v>
      </c>
      <c r="DS590" s="276" t="s">
        <v>135</v>
      </c>
      <c r="DT590" s="276">
        <v>-49.048572534240257</v>
      </c>
      <c r="DU590" s="276" t="s">
        <v>7018</v>
      </c>
      <c r="DV590" s="276" t="s">
        <v>135</v>
      </c>
      <c r="DW590" s="276">
        <v>11.840183612051911</v>
      </c>
      <c r="DX590" s="276" t="s">
        <v>135</v>
      </c>
      <c r="DY590" s="276" t="s">
        <v>135</v>
      </c>
      <c r="DZ590" s="276" t="s">
        <v>135</v>
      </c>
      <c r="EA590" s="276" t="s">
        <v>135</v>
      </c>
      <c r="EB590" s="276" t="s">
        <v>135</v>
      </c>
      <c r="EC590" s="276" t="s">
        <v>135</v>
      </c>
      <c r="ED590" s="276">
        <v>13.421884373541065</v>
      </c>
      <c r="EE590" s="276" t="s">
        <v>135</v>
      </c>
      <c r="EF590" s="276" t="s">
        <v>135</v>
      </c>
      <c r="EG590" s="276" t="s">
        <v>135</v>
      </c>
      <c r="EH590" s="276" t="s">
        <v>135</v>
      </c>
      <c r="EI590" s="276" t="s">
        <v>135</v>
      </c>
      <c r="EJ590" s="276" t="s">
        <v>7018</v>
      </c>
      <c r="EK590" s="276">
        <v>-0.48041324750451314</v>
      </c>
      <c r="EL590" s="276">
        <v>10.897443572885907</v>
      </c>
      <c r="EM590" s="276">
        <v>-0.15105056978817508</v>
      </c>
      <c r="EN590" s="276">
        <v>-4.1737277785814566</v>
      </c>
      <c r="EO590" s="276" t="s">
        <v>135</v>
      </c>
      <c r="EP590" s="276" t="s">
        <v>6977</v>
      </c>
      <c r="EQ590" s="276" t="s">
        <v>6977</v>
      </c>
      <c r="ER590" s="276" t="s">
        <v>6977</v>
      </c>
      <c r="ES590" s="276" t="s">
        <v>6977</v>
      </c>
      <c r="ET590" s="276" t="s">
        <v>6977</v>
      </c>
      <c r="EU590" s="276" t="s">
        <v>6977</v>
      </c>
      <c r="EV590" s="276" t="s">
        <v>6977</v>
      </c>
      <c r="EW590" s="276" t="s">
        <v>6977</v>
      </c>
      <c r="EX590" s="276" t="s">
        <v>6977</v>
      </c>
      <c r="EY590" s="276" t="s">
        <v>6977</v>
      </c>
      <c r="EZ590" s="276" t="s">
        <v>6977</v>
      </c>
      <c r="FA590" s="276" t="s">
        <v>6977</v>
      </c>
      <c r="FB590" s="276" t="s">
        <v>6977</v>
      </c>
      <c r="FC590" s="276" t="s">
        <v>6977</v>
      </c>
      <c r="FD590" s="276" t="s">
        <v>6977</v>
      </c>
      <c r="FE590" s="276" t="s">
        <v>6977</v>
      </c>
      <c r="FF590" s="276" t="s">
        <v>6977</v>
      </c>
      <c r="FG590" s="276" t="s">
        <v>6977</v>
      </c>
      <c r="FH590" s="276" t="s">
        <v>6977</v>
      </c>
      <c r="FI590" s="276" t="s">
        <v>6977</v>
      </c>
      <c r="FJ590" s="276" t="s">
        <v>6977</v>
      </c>
      <c r="FK590" s="276" t="s">
        <v>6977</v>
      </c>
      <c r="FL590" s="276" t="s">
        <v>6977</v>
      </c>
      <c r="FM590" s="276" t="s">
        <v>6977</v>
      </c>
      <c r="FN590" s="276" t="s">
        <v>6977</v>
      </c>
      <c r="FO590" s="276" t="s">
        <v>6977</v>
      </c>
      <c r="FP590" s="276" t="s">
        <v>6977</v>
      </c>
      <c r="FQ590" s="276" t="s">
        <v>6977</v>
      </c>
      <c r="FR590" s="276" t="s">
        <v>6977</v>
      </c>
      <c r="FS590" s="276" t="s">
        <v>6977</v>
      </c>
      <c r="FT590" s="276" t="s">
        <v>6977</v>
      </c>
      <c r="FU590" s="276" t="s">
        <v>6977</v>
      </c>
      <c r="FV590" s="276" t="s">
        <v>6977</v>
      </c>
      <c r="FW590" s="276" t="s">
        <v>6977</v>
      </c>
      <c r="FX590" s="276" t="s">
        <v>6977</v>
      </c>
      <c r="FY590" s="276" t="s">
        <v>6977</v>
      </c>
      <c r="FZ590" s="276" t="s">
        <v>6977</v>
      </c>
      <c r="GA590" s="276" t="s">
        <v>6977</v>
      </c>
      <c r="GB590" s="276" t="s">
        <v>6977</v>
      </c>
      <c r="GC590" s="276" t="s">
        <v>6977</v>
      </c>
      <c r="GD590" s="276" t="s">
        <v>6977</v>
      </c>
      <c r="GE590" s="276" t="s">
        <v>6977</v>
      </c>
      <c r="GF590" s="276" t="s">
        <v>6977</v>
      </c>
      <c r="GG590" s="276" t="s">
        <v>6977</v>
      </c>
      <c r="GH590" s="276" t="s">
        <v>6977</v>
      </c>
      <c r="GI590" s="276" t="s">
        <v>6977</v>
      </c>
      <c r="GJ590" s="276" t="s">
        <v>6977</v>
      </c>
      <c r="GK590" s="276" t="s">
        <v>6977</v>
      </c>
      <c r="GL590" s="276" t="s">
        <v>6977</v>
      </c>
      <c r="GM590" s="276" t="s">
        <v>6977</v>
      </c>
      <c r="GN590" s="276" t="s">
        <v>6977</v>
      </c>
      <c r="GO590" s="276" t="s">
        <v>6977</v>
      </c>
      <c r="GP590" s="276" t="s">
        <v>6977</v>
      </c>
      <c r="GQ590" s="276" t="s">
        <v>6977</v>
      </c>
      <c r="GR590" s="276" t="s">
        <v>6977</v>
      </c>
      <c r="GS590" s="276" t="s">
        <v>6977</v>
      </c>
      <c r="GT590" s="276" t="s">
        <v>6977</v>
      </c>
      <c r="GU590" s="276" t="s">
        <v>6977</v>
      </c>
      <c r="GV590" s="276" t="s">
        <v>6977</v>
      </c>
      <c r="GW590" s="276" t="s">
        <v>6977</v>
      </c>
      <c r="GX590" s="276" t="s">
        <v>6977</v>
      </c>
      <c r="GY590" s="276" t="s">
        <v>6977</v>
      </c>
      <c r="GZ590" s="276" t="s">
        <v>6977</v>
      </c>
      <c r="HA590" s="276" t="s">
        <v>6977</v>
      </c>
      <c r="HB590" s="276" t="s">
        <v>6977</v>
      </c>
      <c r="HC590" s="276" t="s">
        <v>6977</v>
      </c>
      <c r="HD590" s="276" t="s">
        <v>6977</v>
      </c>
      <c r="HE590" s="276" t="s">
        <v>6977</v>
      </c>
      <c r="HF590" s="276" t="s">
        <v>6977</v>
      </c>
      <c r="HG590" s="276" t="s">
        <v>6977</v>
      </c>
      <c r="HH590" s="276" t="s">
        <v>6977</v>
      </c>
      <c r="HI590" s="276" t="s">
        <v>6977</v>
      </c>
      <c r="HJ590" s="276" t="s">
        <v>6977</v>
      </c>
      <c r="HK590" s="276" t="s">
        <v>6977</v>
      </c>
      <c r="HL590" s="276" t="s">
        <v>6977</v>
      </c>
      <c r="HM590" s="276" t="s">
        <v>6977</v>
      </c>
      <c r="HN590" s="276" t="s">
        <v>6977</v>
      </c>
      <c r="HO590" s="276" t="s">
        <v>6977</v>
      </c>
      <c r="HP590" s="276" t="s">
        <v>6977</v>
      </c>
      <c r="HQ590" s="276" t="s">
        <v>6977</v>
      </c>
    </row>
    <row r="591" spans="4:225">
      <c r="D591" s="212" t="s">
        <v>7342</v>
      </c>
      <c r="E591" s="212"/>
      <c r="F591" s="235"/>
      <c r="G591" s="260"/>
      <c r="H591" s="261"/>
      <c r="I591" s="276" t="s">
        <v>7219</v>
      </c>
      <c r="J591" s="276" t="s">
        <v>7219</v>
      </c>
      <c r="K591" s="276" t="s">
        <v>7219</v>
      </c>
      <c r="L591" s="276" t="s">
        <v>7219</v>
      </c>
      <c r="M591" s="276" t="s">
        <v>7219</v>
      </c>
      <c r="N591" s="276" t="s">
        <v>7219</v>
      </c>
      <c r="O591" s="276" t="s">
        <v>7219</v>
      </c>
      <c r="P591" s="276" t="s">
        <v>7219</v>
      </c>
      <c r="Q591" s="276" t="s">
        <v>7219</v>
      </c>
      <c r="R591" s="276" t="s">
        <v>7219</v>
      </c>
      <c r="S591" s="276" t="s">
        <v>7219</v>
      </c>
      <c r="T591" s="276" t="s">
        <v>7219</v>
      </c>
      <c r="U591" s="276" t="s">
        <v>7219</v>
      </c>
      <c r="V591" s="276" t="s">
        <v>7219</v>
      </c>
      <c r="W591" s="276" t="s">
        <v>7219</v>
      </c>
      <c r="X591" s="276" t="s">
        <v>7219</v>
      </c>
      <c r="Y591" s="276" t="s">
        <v>7219</v>
      </c>
      <c r="Z591" s="276" t="s">
        <v>7219</v>
      </c>
      <c r="AA591" s="276" t="s">
        <v>7219</v>
      </c>
      <c r="AB591" s="276" t="s">
        <v>7219</v>
      </c>
      <c r="AC591" s="276" t="s">
        <v>7219</v>
      </c>
      <c r="AD591" s="276" t="s">
        <v>7219</v>
      </c>
      <c r="AE591" s="276" t="s">
        <v>7219</v>
      </c>
      <c r="AF591" s="276" t="s">
        <v>7219</v>
      </c>
      <c r="AG591" s="276" t="s">
        <v>7219</v>
      </c>
      <c r="AH591" s="276" t="s">
        <v>7219</v>
      </c>
      <c r="AI591" s="276" t="s">
        <v>7219</v>
      </c>
      <c r="AJ591" s="276" t="s">
        <v>7219</v>
      </c>
      <c r="AK591" s="276" t="s">
        <v>7219</v>
      </c>
      <c r="AL591" s="276" t="s">
        <v>7219</v>
      </c>
      <c r="AM591" s="276" t="s">
        <v>7219</v>
      </c>
      <c r="AN591" s="276" t="s">
        <v>7219</v>
      </c>
      <c r="AO591" s="276" t="s">
        <v>7219</v>
      </c>
      <c r="AP591" s="276" t="s">
        <v>7219</v>
      </c>
      <c r="AQ591" s="276" t="s">
        <v>7219</v>
      </c>
      <c r="AR591" s="276" t="s">
        <v>7219</v>
      </c>
      <c r="AS591" s="276" t="s">
        <v>7219</v>
      </c>
      <c r="AT591" s="276" t="s">
        <v>7219</v>
      </c>
      <c r="AU591" s="276" t="s">
        <v>7219</v>
      </c>
      <c r="AV591" s="276" t="s">
        <v>7219</v>
      </c>
      <c r="AW591" s="276" t="s">
        <v>7219</v>
      </c>
      <c r="AX591" s="276" t="s">
        <v>7219</v>
      </c>
      <c r="AY591" s="276" t="s">
        <v>7219</v>
      </c>
      <c r="AZ591" s="276" t="s">
        <v>7219</v>
      </c>
      <c r="BA591" s="276" t="s">
        <v>7219</v>
      </c>
      <c r="BB591" s="276" t="s">
        <v>7219</v>
      </c>
      <c r="BC591" s="276" t="s">
        <v>7219</v>
      </c>
      <c r="BD591" s="276" t="s">
        <v>7219</v>
      </c>
      <c r="BE591" s="276" t="s">
        <v>7219</v>
      </c>
      <c r="BF591" s="276" t="s">
        <v>7219</v>
      </c>
      <c r="BG591" s="276" t="s">
        <v>7219</v>
      </c>
      <c r="BH591" s="276" t="s">
        <v>7219</v>
      </c>
      <c r="BI591" s="276" t="s">
        <v>7219</v>
      </c>
      <c r="BJ591" s="276" t="s">
        <v>7219</v>
      </c>
      <c r="BK591" s="276" t="s">
        <v>7219</v>
      </c>
      <c r="BL591" s="276" t="s">
        <v>7219</v>
      </c>
      <c r="BM591" s="276" t="s">
        <v>7219</v>
      </c>
      <c r="BN591" s="276" t="s">
        <v>7219</v>
      </c>
      <c r="BO591" s="276" t="s">
        <v>7219</v>
      </c>
      <c r="BP591" s="276" t="s">
        <v>7219</v>
      </c>
      <c r="BQ591" s="276" t="s">
        <v>7219</v>
      </c>
      <c r="BR591" s="276" t="s">
        <v>7219</v>
      </c>
      <c r="BS591" s="276" t="s">
        <v>7219</v>
      </c>
      <c r="BT591" s="276" t="s">
        <v>7219</v>
      </c>
      <c r="BU591" s="276" t="s">
        <v>7219</v>
      </c>
      <c r="BV591" s="276" t="s">
        <v>7219</v>
      </c>
      <c r="BW591" s="276" t="s">
        <v>7219</v>
      </c>
      <c r="BX591" s="276" t="s">
        <v>7219</v>
      </c>
      <c r="BY591" s="276" t="s">
        <v>7219</v>
      </c>
      <c r="BZ591" s="276" t="s">
        <v>7219</v>
      </c>
      <c r="CA591" s="276" t="s">
        <v>7219</v>
      </c>
      <c r="CB591" s="276" t="s">
        <v>7219</v>
      </c>
      <c r="CC591" s="276" t="s">
        <v>7219</v>
      </c>
      <c r="CD591" s="276" t="s">
        <v>7219</v>
      </c>
      <c r="CE591" s="276" t="s">
        <v>7219</v>
      </c>
      <c r="CF591" s="276" t="s">
        <v>7219</v>
      </c>
      <c r="CG591" s="276" t="s">
        <v>7219</v>
      </c>
      <c r="CH591" s="276" t="s">
        <v>7219</v>
      </c>
      <c r="CI591" s="276" t="s">
        <v>7219</v>
      </c>
      <c r="CJ591" s="276" t="s">
        <v>7219</v>
      </c>
      <c r="CK591" s="276" t="s">
        <v>7219</v>
      </c>
      <c r="CL591" s="276" t="s">
        <v>7219</v>
      </c>
      <c r="CM591" s="276" t="s">
        <v>7219</v>
      </c>
      <c r="CN591" s="276" t="s">
        <v>7219</v>
      </c>
      <c r="CO591" s="276" t="s">
        <v>7219</v>
      </c>
      <c r="CP591" s="276" t="s">
        <v>7219</v>
      </c>
      <c r="CQ591" s="276" t="s">
        <v>7219</v>
      </c>
      <c r="CR591" s="276" t="s">
        <v>7219</v>
      </c>
      <c r="CS591" s="276" t="s">
        <v>7219</v>
      </c>
      <c r="CT591" s="276" t="s">
        <v>7219</v>
      </c>
      <c r="CU591" s="276" t="s">
        <v>7219</v>
      </c>
      <c r="CV591" s="276" t="s">
        <v>7219</v>
      </c>
      <c r="CW591" s="276" t="s">
        <v>7219</v>
      </c>
      <c r="CX591" s="276" t="s">
        <v>7219</v>
      </c>
      <c r="CY591" s="276" t="s">
        <v>7219</v>
      </c>
      <c r="CZ591" s="276" t="s">
        <v>7219</v>
      </c>
      <c r="DA591" s="276" t="s">
        <v>7219</v>
      </c>
      <c r="DB591" s="276" t="s">
        <v>7219</v>
      </c>
      <c r="DC591" s="276" t="s">
        <v>7219</v>
      </c>
      <c r="DD591" s="276" t="s">
        <v>7219</v>
      </c>
      <c r="DE591" s="276" t="s">
        <v>7219</v>
      </c>
      <c r="DF591" s="276" t="s">
        <v>7219</v>
      </c>
      <c r="DG591" s="276" t="s">
        <v>7219</v>
      </c>
      <c r="DH591" s="276" t="s">
        <v>7219</v>
      </c>
      <c r="DI591" s="276" t="s">
        <v>7219</v>
      </c>
      <c r="DJ591" s="276" t="s">
        <v>7219</v>
      </c>
      <c r="DK591" s="276" t="s">
        <v>7219</v>
      </c>
      <c r="DL591" s="276" t="s">
        <v>7219</v>
      </c>
      <c r="DM591" s="276" t="s">
        <v>7219</v>
      </c>
      <c r="DN591" s="276" t="s">
        <v>7219</v>
      </c>
      <c r="DO591" s="276" t="s">
        <v>7219</v>
      </c>
      <c r="DP591" s="276" t="s">
        <v>7219</v>
      </c>
      <c r="DQ591" s="276" t="s">
        <v>7219</v>
      </c>
      <c r="DR591" s="276" t="s">
        <v>7219</v>
      </c>
      <c r="DS591" s="276" t="s">
        <v>7219</v>
      </c>
      <c r="DT591" s="276" t="s">
        <v>7219</v>
      </c>
      <c r="DU591" s="276" t="s">
        <v>7219</v>
      </c>
      <c r="DV591" s="276" t="s">
        <v>7219</v>
      </c>
      <c r="DW591" s="276" t="s">
        <v>7219</v>
      </c>
      <c r="DX591" s="276" t="s">
        <v>7219</v>
      </c>
      <c r="DY591" s="276" t="s">
        <v>7219</v>
      </c>
      <c r="DZ591" s="276" t="s">
        <v>7219</v>
      </c>
      <c r="EA591" s="276" t="s">
        <v>7219</v>
      </c>
      <c r="EB591" s="276" t="s">
        <v>7219</v>
      </c>
      <c r="EC591" s="276" t="s">
        <v>7219</v>
      </c>
      <c r="ED591" s="276" t="s">
        <v>7219</v>
      </c>
      <c r="EE591" s="276" t="s">
        <v>7219</v>
      </c>
      <c r="EF591" s="276" t="s">
        <v>7219</v>
      </c>
      <c r="EG591" s="276" t="s">
        <v>7219</v>
      </c>
      <c r="EH591" s="276" t="s">
        <v>7219</v>
      </c>
      <c r="EI591" s="276" t="s">
        <v>7219</v>
      </c>
      <c r="EJ591" s="276" t="s">
        <v>7219</v>
      </c>
      <c r="EK591" s="276" t="s">
        <v>7219</v>
      </c>
      <c r="EL591" s="276" t="s">
        <v>7219</v>
      </c>
      <c r="EM591" s="276" t="s">
        <v>7219</v>
      </c>
      <c r="EN591" s="276" t="s">
        <v>7219</v>
      </c>
      <c r="EO591" s="276" t="s">
        <v>7219</v>
      </c>
      <c r="EP591" s="276" t="s">
        <v>7219</v>
      </c>
      <c r="EQ591" s="276" t="s">
        <v>7219</v>
      </c>
      <c r="ER591" s="276" t="s">
        <v>7219</v>
      </c>
      <c r="ES591" s="276" t="s">
        <v>7219</v>
      </c>
      <c r="ET591" s="276" t="s">
        <v>7219</v>
      </c>
      <c r="EU591" s="276" t="s">
        <v>7219</v>
      </c>
      <c r="EV591" s="276" t="s">
        <v>7219</v>
      </c>
      <c r="EW591" s="276" t="s">
        <v>7219</v>
      </c>
      <c r="EX591" s="276" t="s">
        <v>7219</v>
      </c>
      <c r="EY591" s="276" t="s">
        <v>7219</v>
      </c>
      <c r="EZ591" s="276" t="s">
        <v>7219</v>
      </c>
      <c r="FA591" s="276" t="s">
        <v>7219</v>
      </c>
      <c r="FB591" s="276" t="s">
        <v>7219</v>
      </c>
      <c r="FC591" s="276" t="s">
        <v>7219</v>
      </c>
      <c r="FD591" s="276" t="s">
        <v>7219</v>
      </c>
      <c r="FE591" s="276" t="s">
        <v>7219</v>
      </c>
      <c r="FF591" s="276" t="s">
        <v>7219</v>
      </c>
      <c r="FG591" s="276" t="s">
        <v>7219</v>
      </c>
      <c r="FH591" s="276" t="s">
        <v>7219</v>
      </c>
      <c r="FI591" s="276" t="s">
        <v>7219</v>
      </c>
      <c r="FJ591" s="276" t="s">
        <v>7219</v>
      </c>
      <c r="FK591" s="276" t="s">
        <v>7219</v>
      </c>
      <c r="FL591" s="276" t="s">
        <v>7219</v>
      </c>
      <c r="FM591" s="276" t="s">
        <v>7219</v>
      </c>
      <c r="FN591" s="276" t="s">
        <v>7219</v>
      </c>
      <c r="FO591" s="276" t="s">
        <v>7219</v>
      </c>
      <c r="FP591" s="276" t="s">
        <v>7219</v>
      </c>
      <c r="FQ591" s="276" t="s">
        <v>7219</v>
      </c>
      <c r="FR591" s="276" t="s">
        <v>7219</v>
      </c>
      <c r="FS591" s="276" t="s">
        <v>7219</v>
      </c>
      <c r="FT591" s="276" t="s">
        <v>7219</v>
      </c>
      <c r="FU591" s="276" t="s">
        <v>7219</v>
      </c>
      <c r="FV591" s="276" t="s">
        <v>7219</v>
      </c>
      <c r="FW591" s="276" t="s">
        <v>7219</v>
      </c>
      <c r="FX591" s="276" t="s">
        <v>7219</v>
      </c>
      <c r="FY591" s="276" t="s">
        <v>7219</v>
      </c>
      <c r="FZ591" s="276" t="s">
        <v>7219</v>
      </c>
      <c r="GA591" s="276" t="s">
        <v>7219</v>
      </c>
      <c r="GB591" s="276" t="s">
        <v>7219</v>
      </c>
      <c r="GC591" s="276" t="s">
        <v>7219</v>
      </c>
      <c r="GD591" s="276" t="s">
        <v>7219</v>
      </c>
      <c r="GE591" s="276" t="s">
        <v>7219</v>
      </c>
      <c r="GF591" s="276" t="s">
        <v>7219</v>
      </c>
      <c r="GG591" s="276" t="s">
        <v>7219</v>
      </c>
      <c r="GH591" s="276" t="s">
        <v>7219</v>
      </c>
      <c r="GI591" s="276" t="s">
        <v>7219</v>
      </c>
      <c r="GJ591" s="276" t="s">
        <v>7219</v>
      </c>
      <c r="GK591" s="276" t="s">
        <v>7219</v>
      </c>
      <c r="GL591" s="276" t="s">
        <v>7219</v>
      </c>
      <c r="GM591" s="276" t="s">
        <v>7219</v>
      </c>
      <c r="GN591" s="276" t="s">
        <v>7219</v>
      </c>
      <c r="GO591" s="276" t="s">
        <v>7219</v>
      </c>
      <c r="GP591" s="276" t="s">
        <v>7219</v>
      </c>
      <c r="GQ591" s="276" t="s">
        <v>7219</v>
      </c>
      <c r="GR591" s="276" t="s">
        <v>7219</v>
      </c>
      <c r="GS591" s="276" t="s">
        <v>7219</v>
      </c>
      <c r="GT591" s="276" t="s">
        <v>7219</v>
      </c>
      <c r="GU591" s="276" t="s">
        <v>7219</v>
      </c>
      <c r="GV591" s="276" t="s">
        <v>7219</v>
      </c>
      <c r="GW591" s="276" t="s">
        <v>7219</v>
      </c>
      <c r="GX591" s="276" t="s">
        <v>7219</v>
      </c>
      <c r="GY591" s="276" t="s">
        <v>7219</v>
      </c>
      <c r="GZ591" s="276" t="s">
        <v>7219</v>
      </c>
      <c r="HA591" s="276" t="s">
        <v>7219</v>
      </c>
      <c r="HB591" s="276" t="s">
        <v>7219</v>
      </c>
      <c r="HC591" s="276" t="s">
        <v>7219</v>
      </c>
      <c r="HD591" s="276" t="s">
        <v>7219</v>
      </c>
      <c r="HE591" s="276" t="s">
        <v>7219</v>
      </c>
      <c r="HF591" s="276" t="s">
        <v>7219</v>
      </c>
      <c r="HG591" s="276" t="s">
        <v>7219</v>
      </c>
      <c r="HH591" s="276" t="s">
        <v>7219</v>
      </c>
      <c r="HI591" s="276" t="s">
        <v>7219</v>
      </c>
      <c r="HJ591" s="276" t="s">
        <v>7219</v>
      </c>
      <c r="HK591" s="276" t="s">
        <v>7219</v>
      </c>
      <c r="HL591" s="276" t="s">
        <v>7219</v>
      </c>
      <c r="HM591" s="276" t="s">
        <v>7219</v>
      </c>
      <c r="HN591" s="276" t="s">
        <v>7219</v>
      </c>
      <c r="HO591" s="276" t="s">
        <v>7219</v>
      </c>
      <c r="HP591" s="276" t="s">
        <v>7219</v>
      </c>
      <c r="HQ591" s="276" t="s">
        <v>7219</v>
      </c>
    </row>
    <row r="592" spans="4:225">
      <c r="E592" s="229" t="s">
        <v>7204</v>
      </c>
      <c r="F592" s="235" t="s">
        <v>7343</v>
      </c>
      <c r="G592" s="260" t="s">
        <v>7206</v>
      </c>
      <c r="H592" s="261" t="s">
        <v>7207</v>
      </c>
      <c r="I592" s="276">
        <v>-5.4535999999999998</v>
      </c>
      <c r="J592" s="276">
        <v>19.987100000000002</v>
      </c>
      <c r="K592" s="276">
        <v>-16.337199999999999</v>
      </c>
      <c r="L592" s="276" t="s">
        <v>135</v>
      </c>
      <c r="M592" s="276">
        <v>-0.69130000000000003</v>
      </c>
      <c r="N592" s="276">
        <v>-11.7751</v>
      </c>
      <c r="O592" s="276">
        <v>12.7982</v>
      </c>
      <c r="P592" s="276" t="s">
        <v>135</v>
      </c>
      <c r="Q592" s="276">
        <v>-24.963000000000001</v>
      </c>
      <c r="R592" s="276">
        <v>-3.4060999999999999</v>
      </c>
      <c r="S592" s="276">
        <v>15.193899999999999</v>
      </c>
      <c r="T592" s="276">
        <v>-18.242799999999999</v>
      </c>
      <c r="U592" s="276">
        <v>-109.9897</v>
      </c>
      <c r="V592" s="276">
        <v>-76.558199999999999</v>
      </c>
      <c r="W592" s="276">
        <v>-15.777699999999999</v>
      </c>
      <c r="X592" s="276" t="s">
        <v>135</v>
      </c>
      <c r="Y592" s="276">
        <v>19.062100000000001</v>
      </c>
      <c r="Z592" s="276" t="s">
        <v>135</v>
      </c>
      <c r="AA592" s="276">
        <v>3.9630999999999998</v>
      </c>
      <c r="AB592" s="276" t="s">
        <v>135</v>
      </c>
      <c r="AC592" s="276">
        <v>37.090699999999998</v>
      </c>
      <c r="AD592" s="276" t="s">
        <v>135</v>
      </c>
      <c r="AE592" s="276">
        <v>12.7879</v>
      </c>
      <c r="AF592" s="276">
        <v>7.3586999999999998</v>
      </c>
      <c r="AG592" s="276">
        <v>2.2324999999999999</v>
      </c>
      <c r="AH592" s="276" t="s">
        <v>135</v>
      </c>
      <c r="AI592" s="276" t="s">
        <v>135</v>
      </c>
      <c r="AJ592" s="276">
        <v>8.2333999999999996</v>
      </c>
      <c r="AK592" s="276">
        <v>1.6343999999999999</v>
      </c>
      <c r="AL592" s="276" t="s">
        <v>135</v>
      </c>
      <c r="AM592" s="276">
        <v>14.845700000000001</v>
      </c>
      <c r="AN592" s="276">
        <v>11.735200000000001</v>
      </c>
      <c r="AO592" s="276">
        <v>4.3865999999999996</v>
      </c>
      <c r="AP592" s="276" t="s">
        <v>135</v>
      </c>
      <c r="AQ592" s="276" t="s">
        <v>135</v>
      </c>
      <c r="AR592" s="276">
        <v>0.54759999999999998</v>
      </c>
      <c r="AS592" s="276">
        <v>19.994299999999999</v>
      </c>
      <c r="AT592" s="276">
        <v>6.3749000000000002</v>
      </c>
      <c r="AU592" s="276">
        <v>-87.362499999999997</v>
      </c>
      <c r="AV592" s="276">
        <v>29.799099999999999</v>
      </c>
      <c r="AW592" s="276" t="s">
        <v>135</v>
      </c>
      <c r="AX592" s="276" t="s">
        <v>135</v>
      </c>
      <c r="AY592" s="276">
        <v>6.0099</v>
      </c>
      <c r="AZ592" s="276">
        <v>-29.123899999999999</v>
      </c>
      <c r="BA592" s="276" t="s">
        <v>135</v>
      </c>
      <c r="BB592" s="276" t="s">
        <v>135</v>
      </c>
      <c r="BC592" s="276" t="s">
        <v>135</v>
      </c>
      <c r="BD592" s="276" t="s">
        <v>135</v>
      </c>
      <c r="BE592" s="276">
        <v>3.3028</v>
      </c>
      <c r="BF592" s="276" t="s">
        <v>135</v>
      </c>
      <c r="BG592" s="276">
        <v>1.5908</v>
      </c>
      <c r="BH592" s="276" t="s">
        <v>135</v>
      </c>
      <c r="BI592" s="276">
        <v>10.268000000000001</v>
      </c>
      <c r="BJ592" s="276" t="s">
        <v>135</v>
      </c>
      <c r="BK592" s="276">
        <v>2.4731999999999998</v>
      </c>
      <c r="BL592" s="276" t="s">
        <v>135</v>
      </c>
      <c r="BM592" s="276">
        <v>10.6769</v>
      </c>
      <c r="BN592" s="276" t="s">
        <v>135</v>
      </c>
      <c r="BO592" s="276">
        <v>15.2502</v>
      </c>
      <c r="BP592" s="276">
        <v>9.6753999999999998</v>
      </c>
      <c r="BQ592" s="276">
        <v>-36.7286</v>
      </c>
      <c r="BR592" s="276">
        <v>11.527900000000001</v>
      </c>
      <c r="BS592" s="276">
        <v>10.430899999999999</v>
      </c>
      <c r="BT592" s="276" t="s">
        <v>135</v>
      </c>
      <c r="BU592" s="276">
        <v>9.1486000000000001</v>
      </c>
      <c r="BV592" s="276">
        <v>6.8970000000000002</v>
      </c>
      <c r="BW592" s="276">
        <v>15.7186</v>
      </c>
      <c r="BX592" s="276" t="s">
        <v>135</v>
      </c>
      <c r="BY592" s="276" t="s">
        <v>135</v>
      </c>
      <c r="BZ592" s="276" t="s">
        <v>135</v>
      </c>
      <c r="CA592" s="276">
        <v>-150.6259</v>
      </c>
      <c r="CB592" s="276" t="s">
        <v>135</v>
      </c>
      <c r="CC592" s="276" t="s">
        <v>135</v>
      </c>
      <c r="CD592" s="276">
        <v>9.1012000000000004</v>
      </c>
      <c r="CE592" s="276" t="s">
        <v>135</v>
      </c>
      <c r="CF592" s="276" t="s">
        <v>135</v>
      </c>
      <c r="CG592" s="276">
        <v>10.7294</v>
      </c>
      <c r="CH592" s="276">
        <v>5.4200999999999997</v>
      </c>
      <c r="CI592" s="276">
        <v>-48.156300000000002</v>
      </c>
      <c r="CJ592" s="276">
        <v>-87.294499999999999</v>
      </c>
      <c r="CK592" s="276">
        <v>-41.8536</v>
      </c>
      <c r="CL592" s="276">
        <v>8.3797999999999995</v>
      </c>
      <c r="CM592" s="276">
        <v>-546.822</v>
      </c>
      <c r="CN592" s="276" t="s">
        <v>135</v>
      </c>
      <c r="CO592" s="276">
        <v>-5.6235999999999997</v>
      </c>
      <c r="CP592" s="276" t="s">
        <v>135</v>
      </c>
      <c r="CQ592" s="276" t="s">
        <v>135</v>
      </c>
      <c r="CR592" s="276" t="s">
        <v>135</v>
      </c>
      <c r="CS592" s="276">
        <v>2.9487000000000001</v>
      </c>
      <c r="CT592" s="276">
        <v>9.1656999999999993</v>
      </c>
      <c r="CU592" s="276" t="s">
        <v>135</v>
      </c>
      <c r="CV592" s="276">
        <v>2.0615999999999999</v>
      </c>
      <c r="CW592" s="276">
        <v>14.2752</v>
      </c>
      <c r="CX592" s="276">
        <v>12.271100000000001</v>
      </c>
      <c r="CY592" s="276">
        <v>9.4802999999999997</v>
      </c>
      <c r="CZ592" s="276" t="s">
        <v>135</v>
      </c>
      <c r="DA592" s="276">
        <v>-0.9052</v>
      </c>
      <c r="DB592" s="276">
        <v>-44.997300000000003</v>
      </c>
      <c r="DC592" s="276">
        <v>-67.438299999999998</v>
      </c>
      <c r="DD592" s="276">
        <v>0.60899999999999999</v>
      </c>
      <c r="DE592" s="276">
        <v>20.814599999999999</v>
      </c>
      <c r="DF592" s="276">
        <v>14.8592</v>
      </c>
      <c r="DG592" s="276">
        <v>13.170199999999999</v>
      </c>
      <c r="DH592" s="276" t="s">
        <v>135</v>
      </c>
      <c r="DI592" s="276">
        <v>-13.120900000000001</v>
      </c>
      <c r="DJ592" s="276">
        <v>-3.609</v>
      </c>
      <c r="DK592" s="276" t="s">
        <v>135</v>
      </c>
      <c r="DL592" s="276" t="s">
        <v>135</v>
      </c>
      <c r="DM592" s="276" t="s">
        <v>135</v>
      </c>
      <c r="DN592" s="276">
        <v>-404.99380000000002</v>
      </c>
      <c r="DO592" s="276" t="s">
        <v>135</v>
      </c>
      <c r="DP592" s="276" t="s">
        <v>135</v>
      </c>
      <c r="DQ592" s="276">
        <v>-52.0167</v>
      </c>
      <c r="DR592" s="276" t="s">
        <v>135</v>
      </c>
      <c r="DS592" s="276" t="s">
        <v>135</v>
      </c>
      <c r="DT592" s="276">
        <v>-42.069800000000001</v>
      </c>
      <c r="DU592" s="276" t="s">
        <v>135</v>
      </c>
      <c r="DV592" s="276" t="s">
        <v>135</v>
      </c>
      <c r="DW592" s="276">
        <v>16.774100000000001</v>
      </c>
      <c r="DX592" s="276" t="s">
        <v>135</v>
      </c>
      <c r="DY592" s="276" t="s">
        <v>135</v>
      </c>
      <c r="DZ592" s="276" t="s">
        <v>135</v>
      </c>
      <c r="EA592" s="276">
        <v>565.92359999999996</v>
      </c>
      <c r="EB592" s="276" t="s">
        <v>135</v>
      </c>
      <c r="EC592" s="276" t="s">
        <v>135</v>
      </c>
      <c r="ED592" s="276">
        <v>32.512099999999997</v>
      </c>
      <c r="EE592" s="276" t="s">
        <v>135</v>
      </c>
      <c r="EF592" s="276" t="s">
        <v>135</v>
      </c>
      <c r="EG592" s="276" t="s">
        <v>135</v>
      </c>
      <c r="EH592" s="276" t="s">
        <v>135</v>
      </c>
      <c r="EI592" s="276" t="s">
        <v>135</v>
      </c>
      <c r="EJ592" s="276" t="s">
        <v>135</v>
      </c>
      <c r="EK592" s="276">
        <v>3.6280999999999999</v>
      </c>
      <c r="EL592" s="276">
        <v>12.922499999999999</v>
      </c>
      <c r="EM592" s="276">
        <v>-12.0946</v>
      </c>
      <c r="EN592" s="276">
        <v>-13.238</v>
      </c>
      <c r="EO592" s="276" t="s">
        <v>135</v>
      </c>
      <c r="EP592" s="276" t="s">
        <v>6977</v>
      </c>
      <c r="EQ592" s="276" t="s">
        <v>6977</v>
      </c>
      <c r="ER592" s="276" t="s">
        <v>6977</v>
      </c>
      <c r="ES592" s="276" t="s">
        <v>6977</v>
      </c>
      <c r="ET592" s="276" t="s">
        <v>6977</v>
      </c>
      <c r="EU592" s="276" t="s">
        <v>6977</v>
      </c>
      <c r="EV592" s="276" t="s">
        <v>6977</v>
      </c>
      <c r="EW592" s="276" t="s">
        <v>6977</v>
      </c>
      <c r="EX592" s="276" t="s">
        <v>6977</v>
      </c>
      <c r="EY592" s="276" t="s">
        <v>6977</v>
      </c>
      <c r="EZ592" s="276" t="s">
        <v>6977</v>
      </c>
      <c r="FA592" s="276" t="s">
        <v>6977</v>
      </c>
      <c r="FB592" s="276" t="s">
        <v>6977</v>
      </c>
      <c r="FC592" s="276" t="s">
        <v>6977</v>
      </c>
      <c r="FD592" s="276" t="s">
        <v>6977</v>
      </c>
      <c r="FE592" s="276" t="s">
        <v>6977</v>
      </c>
      <c r="FF592" s="276" t="s">
        <v>6977</v>
      </c>
      <c r="FG592" s="276" t="s">
        <v>6977</v>
      </c>
      <c r="FH592" s="276" t="s">
        <v>6977</v>
      </c>
      <c r="FI592" s="276" t="s">
        <v>6977</v>
      </c>
      <c r="FJ592" s="276" t="s">
        <v>6977</v>
      </c>
      <c r="FK592" s="276" t="s">
        <v>6977</v>
      </c>
      <c r="FL592" s="276" t="s">
        <v>6977</v>
      </c>
      <c r="FM592" s="276" t="s">
        <v>6977</v>
      </c>
      <c r="FN592" s="276" t="s">
        <v>6977</v>
      </c>
      <c r="FO592" s="276" t="s">
        <v>6977</v>
      </c>
      <c r="FP592" s="276" t="s">
        <v>6977</v>
      </c>
      <c r="FQ592" s="276" t="s">
        <v>6977</v>
      </c>
      <c r="FR592" s="276" t="s">
        <v>6977</v>
      </c>
      <c r="FS592" s="276" t="s">
        <v>6977</v>
      </c>
      <c r="FT592" s="276" t="s">
        <v>6977</v>
      </c>
      <c r="FU592" s="276" t="s">
        <v>6977</v>
      </c>
      <c r="FV592" s="276" t="s">
        <v>6977</v>
      </c>
      <c r="FW592" s="276" t="s">
        <v>6977</v>
      </c>
      <c r="FX592" s="276" t="s">
        <v>6977</v>
      </c>
      <c r="FY592" s="276" t="s">
        <v>6977</v>
      </c>
      <c r="FZ592" s="276" t="s">
        <v>6977</v>
      </c>
      <c r="GA592" s="276" t="s">
        <v>6977</v>
      </c>
      <c r="GB592" s="276" t="s">
        <v>6977</v>
      </c>
      <c r="GC592" s="276" t="s">
        <v>6977</v>
      </c>
      <c r="GD592" s="276" t="s">
        <v>6977</v>
      </c>
      <c r="GE592" s="276" t="s">
        <v>6977</v>
      </c>
      <c r="GF592" s="276" t="s">
        <v>6977</v>
      </c>
      <c r="GG592" s="276" t="s">
        <v>6977</v>
      </c>
      <c r="GH592" s="276" t="s">
        <v>6977</v>
      </c>
      <c r="GI592" s="276" t="s">
        <v>6977</v>
      </c>
      <c r="GJ592" s="276" t="s">
        <v>6977</v>
      </c>
      <c r="GK592" s="276" t="s">
        <v>6977</v>
      </c>
      <c r="GL592" s="276" t="s">
        <v>6977</v>
      </c>
      <c r="GM592" s="276" t="s">
        <v>6977</v>
      </c>
      <c r="GN592" s="276" t="s">
        <v>6977</v>
      </c>
      <c r="GO592" s="276" t="s">
        <v>6977</v>
      </c>
      <c r="GP592" s="276" t="s">
        <v>6977</v>
      </c>
      <c r="GQ592" s="276" t="s">
        <v>6977</v>
      </c>
      <c r="GR592" s="276" t="s">
        <v>6977</v>
      </c>
      <c r="GS592" s="276" t="s">
        <v>6977</v>
      </c>
      <c r="GT592" s="276" t="s">
        <v>6977</v>
      </c>
      <c r="GU592" s="276" t="s">
        <v>6977</v>
      </c>
      <c r="GV592" s="276" t="s">
        <v>6977</v>
      </c>
      <c r="GW592" s="276" t="s">
        <v>6977</v>
      </c>
      <c r="GX592" s="276" t="s">
        <v>6977</v>
      </c>
      <c r="GY592" s="276" t="s">
        <v>6977</v>
      </c>
      <c r="GZ592" s="276" t="s">
        <v>6977</v>
      </c>
      <c r="HA592" s="276" t="s">
        <v>6977</v>
      </c>
      <c r="HB592" s="276" t="s">
        <v>6977</v>
      </c>
      <c r="HC592" s="276" t="s">
        <v>6977</v>
      </c>
      <c r="HD592" s="276" t="s">
        <v>6977</v>
      </c>
      <c r="HE592" s="276" t="s">
        <v>6977</v>
      </c>
      <c r="HF592" s="276" t="s">
        <v>6977</v>
      </c>
      <c r="HG592" s="276" t="s">
        <v>6977</v>
      </c>
      <c r="HH592" s="276" t="s">
        <v>6977</v>
      </c>
      <c r="HI592" s="276" t="s">
        <v>6977</v>
      </c>
      <c r="HJ592" s="276" t="s">
        <v>6977</v>
      </c>
      <c r="HK592" s="276" t="s">
        <v>6977</v>
      </c>
      <c r="HL592" s="276" t="s">
        <v>6977</v>
      </c>
      <c r="HM592" s="276" t="s">
        <v>6977</v>
      </c>
      <c r="HN592" s="276" t="s">
        <v>6977</v>
      </c>
      <c r="HO592" s="276" t="s">
        <v>6977</v>
      </c>
      <c r="HP592" s="276" t="s">
        <v>6977</v>
      </c>
      <c r="HQ592" s="276" t="s">
        <v>6977</v>
      </c>
    </row>
    <row r="593" spans="4:225">
      <c r="E593" s="229" t="s">
        <v>7208</v>
      </c>
      <c r="F593" s="235" t="s">
        <v>7343</v>
      </c>
      <c r="G593" s="260" t="s">
        <v>7206</v>
      </c>
      <c r="H593" s="261" t="s">
        <v>7207</v>
      </c>
      <c r="I593" s="276">
        <v>-12.3916</v>
      </c>
      <c r="J593" s="276">
        <v>22.136500000000002</v>
      </c>
      <c r="K593" s="276">
        <v>-35.978900000000003</v>
      </c>
      <c r="L593" s="276" t="s">
        <v>135</v>
      </c>
      <c r="M593" s="276">
        <v>0.60570000000000002</v>
      </c>
      <c r="N593" s="276">
        <v>-1.1821999999999999</v>
      </c>
      <c r="O593" s="276" t="s">
        <v>135</v>
      </c>
      <c r="P593" s="276" t="s">
        <v>135</v>
      </c>
      <c r="Q593" s="276">
        <v>-29.249400000000001</v>
      </c>
      <c r="R593" s="276">
        <v>-33.1143</v>
      </c>
      <c r="S593" s="276">
        <v>15.559100000000001</v>
      </c>
      <c r="T593" s="276">
        <v>-29.170100000000001</v>
      </c>
      <c r="U593" s="276">
        <v>-17.344899999999999</v>
      </c>
      <c r="V593" s="276">
        <v>-46.226999999999997</v>
      </c>
      <c r="W593" s="276">
        <v>18.049499999999998</v>
      </c>
      <c r="X593" s="276" t="s">
        <v>135</v>
      </c>
      <c r="Y593" s="276">
        <v>14.158899999999999</v>
      </c>
      <c r="Z593" s="276" t="s">
        <v>135</v>
      </c>
      <c r="AA593" s="276">
        <v>3.7989000000000002</v>
      </c>
      <c r="AB593" s="276" t="s">
        <v>135</v>
      </c>
      <c r="AC593" s="276">
        <v>-81.143500000000003</v>
      </c>
      <c r="AD593" s="276" t="s">
        <v>135</v>
      </c>
      <c r="AE593" s="276">
        <v>14.2387</v>
      </c>
      <c r="AF593" s="276">
        <v>5.2366000000000001</v>
      </c>
      <c r="AG593" s="276">
        <v>-4.0999999999999996</v>
      </c>
      <c r="AH593" s="276" t="s">
        <v>135</v>
      </c>
      <c r="AI593" s="276" t="s">
        <v>135</v>
      </c>
      <c r="AJ593" s="276">
        <v>8.2460000000000004</v>
      </c>
      <c r="AK593" s="276">
        <v>-46.860900000000001</v>
      </c>
      <c r="AL593" s="276">
        <v>12.2986</v>
      </c>
      <c r="AM593" s="276">
        <v>-32.480899999999998</v>
      </c>
      <c r="AN593" s="276">
        <v>21.4953</v>
      </c>
      <c r="AO593" s="276">
        <v>5.2172999999999998</v>
      </c>
      <c r="AP593" s="276" t="s">
        <v>135</v>
      </c>
      <c r="AQ593" s="276" t="s">
        <v>135</v>
      </c>
      <c r="AR593" s="276">
        <v>0.2009</v>
      </c>
      <c r="AS593" s="276">
        <v>13.743</v>
      </c>
      <c r="AT593" s="276">
        <v>6.2267999999999999</v>
      </c>
      <c r="AU593" s="276">
        <v>-132.80000000000001</v>
      </c>
      <c r="AV593" s="276">
        <v>40.236400000000003</v>
      </c>
      <c r="AW593" s="276" t="s">
        <v>135</v>
      </c>
      <c r="AX593" s="276" t="s">
        <v>135</v>
      </c>
      <c r="AY593" s="276">
        <v>-17.861499999999999</v>
      </c>
      <c r="AZ593" s="276">
        <v>-17.2652</v>
      </c>
      <c r="BA593" s="276">
        <v>-343.60680000000002</v>
      </c>
      <c r="BB593" s="276">
        <v>-2.4937</v>
      </c>
      <c r="BC593" s="276">
        <v>7.9824000000000002</v>
      </c>
      <c r="BD593" s="276" t="s">
        <v>135</v>
      </c>
      <c r="BE593" s="276">
        <v>2.7827000000000002</v>
      </c>
      <c r="BF593" s="276">
        <v>-8.7838999999999992</v>
      </c>
      <c r="BG593" s="276">
        <v>5.5933000000000002</v>
      </c>
      <c r="BH593" s="276" t="s">
        <v>135</v>
      </c>
      <c r="BI593" s="276">
        <v>5.6752000000000002</v>
      </c>
      <c r="BJ593" s="276" t="s">
        <v>135</v>
      </c>
      <c r="BK593" s="276">
        <v>-5.2869999999999999</v>
      </c>
      <c r="BL593" s="276" t="s">
        <v>135</v>
      </c>
      <c r="BM593" s="276">
        <v>4.2946</v>
      </c>
      <c r="BN593" s="276" t="s">
        <v>135</v>
      </c>
      <c r="BO593" s="276">
        <v>12.718500000000001</v>
      </c>
      <c r="BP593" s="276">
        <v>31.846399999999999</v>
      </c>
      <c r="BQ593" s="276">
        <v>6.5308000000000002</v>
      </c>
      <c r="BR593" s="276">
        <v>10.418699999999999</v>
      </c>
      <c r="BS593" s="276">
        <v>10.4541</v>
      </c>
      <c r="BT593" s="276" t="s">
        <v>135</v>
      </c>
      <c r="BU593" s="276">
        <v>7.7341999999999995</v>
      </c>
      <c r="BV593" s="276">
        <v>11.759399999999999</v>
      </c>
      <c r="BW593" s="276">
        <v>16.689499999999999</v>
      </c>
      <c r="BX593" s="276" t="s">
        <v>135</v>
      </c>
      <c r="BY593" s="276" t="s">
        <v>135</v>
      </c>
      <c r="BZ593" s="276" t="s">
        <v>135</v>
      </c>
      <c r="CA593" s="276">
        <v>-140.90600000000001</v>
      </c>
      <c r="CB593" s="276" t="s">
        <v>135</v>
      </c>
      <c r="CC593" s="276">
        <v>15.0077</v>
      </c>
      <c r="CD593" s="276">
        <v>-0.33979999999999999</v>
      </c>
      <c r="CE593" s="276" t="s">
        <v>135</v>
      </c>
      <c r="CF593" s="276" t="s">
        <v>135</v>
      </c>
      <c r="CG593" s="276">
        <v>21.960899999999999</v>
      </c>
      <c r="CH593" s="276">
        <v>4.9375</v>
      </c>
      <c r="CI593" s="276">
        <v>-63.520800000000001</v>
      </c>
      <c r="CJ593" s="276">
        <v>-17.4832</v>
      </c>
      <c r="CK593" s="276">
        <v>-28.398900000000001</v>
      </c>
      <c r="CL593" s="276">
        <v>6.8451000000000004</v>
      </c>
      <c r="CM593" s="276">
        <v>-311.73860000000002</v>
      </c>
      <c r="CN593" s="276">
        <v>-674.9425</v>
      </c>
      <c r="CO593" s="276">
        <v>2.1705000000000001</v>
      </c>
      <c r="CP593" s="276">
        <v>-40.774299999999997</v>
      </c>
      <c r="CQ593" s="276" t="s">
        <v>135</v>
      </c>
      <c r="CR593" s="276" t="s">
        <v>135</v>
      </c>
      <c r="CS593" s="276">
        <v>17.2178</v>
      </c>
      <c r="CT593" s="276">
        <v>5.0239000000000003</v>
      </c>
      <c r="CU593" s="276" t="s">
        <v>135</v>
      </c>
      <c r="CV593" s="276">
        <v>3.9106000000000001</v>
      </c>
      <c r="CW593" s="276">
        <v>11.237299999999999</v>
      </c>
      <c r="CX593" s="276">
        <v>13.8141</v>
      </c>
      <c r="CY593" s="276">
        <v>-3.8896999999999999</v>
      </c>
      <c r="CZ593" s="276" t="s">
        <v>135</v>
      </c>
      <c r="DA593" s="276">
        <v>4.5723000000000003</v>
      </c>
      <c r="DB593" s="276">
        <v>36.2562</v>
      </c>
      <c r="DC593" s="276">
        <v>-112.0996</v>
      </c>
      <c r="DD593" s="276">
        <v>0.64670000000000005</v>
      </c>
      <c r="DE593" s="276">
        <v>17.000299999999999</v>
      </c>
      <c r="DF593" s="276">
        <v>12.548299999999999</v>
      </c>
      <c r="DG593" s="276">
        <v>21.355</v>
      </c>
      <c r="DH593" s="276">
        <v>-284.73520000000002</v>
      </c>
      <c r="DI593" s="276">
        <v>5.1242999999999999</v>
      </c>
      <c r="DJ593" s="276">
        <v>-69.228399999999993</v>
      </c>
      <c r="DK593" s="276" t="s">
        <v>135</v>
      </c>
      <c r="DL593" s="276">
        <v>-53.258800000000001</v>
      </c>
      <c r="DM593" s="276" t="s">
        <v>135</v>
      </c>
      <c r="DN593" s="276">
        <v>-512.99530000000004</v>
      </c>
      <c r="DO593" s="276" t="s">
        <v>135</v>
      </c>
      <c r="DP593" s="276" t="s">
        <v>135</v>
      </c>
      <c r="DQ593" s="276">
        <v>-144.26419999999999</v>
      </c>
      <c r="DR593" s="276" t="s">
        <v>135</v>
      </c>
      <c r="DS593" s="276">
        <v>21.704899999999999</v>
      </c>
      <c r="DT593" s="276">
        <v>-22.346800000000002</v>
      </c>
      <c r="DU593" s="276" t="s">
        <v>135</v>
      </c>
      <c r="DV593" s="276" t="s">
        <v>135</v>
      </c>
      <c r="DW593" s="276">
        <v>12.3629</v>
      </c>
      <c r="DX593" s="276" t="s">
        <v>135</v>
      </c>
      <c r="DY593" s="276">
        <v>41.204599999999999</v>
      </c>
      <c r="DZ593" s="276" t="s">
        <v>135</v>
      </c>
      <c r="EA593" s="276" t="s">
        <v>135</v>
      </c>
      <c r="EB593" s="276" t="s">
        <v>135</v>
      </c>
      <c r="EC593" s="276" t="s">
        <v>135</v>
      </c>
      <c r="ED593" s="276">
        <v>36.473199999999999</v>
      </c>
      <c r="EE593" s="276" t="s">
        <v>135</v>
      </c>
      <c r="EF593" s="276" t="s">
        <v>135</v>
      </c>
      <c r="EG593" s="276" t="s">
        <v>135</v>
      </c>
      <c r="EH593" s="276" t="s">
        <v>135</v>
      </c>
      <c r="EI593" s="276" t="s">
        <v>135</v>
      </c>
      <c r="EJ593" s="276" t="s">
        <v>135</v>
      </c>
      <c r="EK593" s="276">
        <v>-6.7267000000000001</v>
      </c>
      <c r="EL593" s="276">
        <v>12.168699999999999</v>
      </c>
      <c r="EM593" s="276">
        <v>-3.8855</v>
      </c>
      <c r="EN593" s="276">
        <v>-6.0526</v>
      </c>
      <c r="EO593" s="276" t="s">
        <v>135</v>
      </c>
      <c r="EP593" s="276" t="s">
        <v>6977</v>
      </c>
      <c r="EQ593" s="276" t="s">
        <v>6977</v>
      </c>
      <c r="ER593" s="276" t="s">
        <v>6977</v>
      </c>
      <c r="ES593" s="276" t="s">
        <v>6977</v>
      </c>
      <c r="ET593" s="276" t="s">
        <v>6977</v>
      </c>
      <c r="EU593" s="276" t="s">
        <v>6977</v>
      </c>
      <c r="EV593" s="276" t="s">
        <v>6977</v>
      </c>
      <c r="EW593" s="276" t="s">
        <v>6977</v>
      </c>
      <c r="EX593" s="276" t="s">
        <v>6977</v>
      </c>
      <c r="EY593" s="276" t="s">
        <v>6977</v>
      </c>
      <c r="EZ593" s="276" t="s">
        <v>6977</v>
      </c>
      <c r="FA593" s="276" t="s">
        <v>6977</v>
      </c>
      <c r="FB593" s="276" t="s">
        <v>6977</v>
      </c>
      <c r="FC593" s="276" t="s">
        <v>6977</v>
      </c>
      <c r="FD593" s="276" t="s">
        <v>6977</v>
      </c>
      <c r="FE593" s="276" t="s">
        <v>6977</v>
      </c>
      <c r="FF593" s="276" t="s">
        <v>6977</v>
      </c>
      <c r="FG593" s="276" t="s">
        <v>6977</v>
      </c>
      <c r="FH593" s="276" t="s">
        <v>6977</v>
      </c>
      <c r="FI593" s="276" t="s">
        <v>6977</v>
      </c>
      <c r="FJ593" s="276" t="s">
        <v>6977</v>
      </c>
      <c r="FK593" s="276" t="s">
        <v>6977</v>
      </c>
      <c r="FL593" s="276" t="s">
        <v>6977</v>
      </c>
      <c r="FM593" s="276" t="s">
        <v>6977</v>
      </c>
      <c r="FN593" s="276" t="s">
        <v>6977</v>
      </c>
      <c r="FO593" s="276" t="s">
        <v>6977</v>
      </c>
      <c r="FP593" s="276" t="s">
        <v>6977</v>
      </c>
      <c r="FQ593" s="276" t="s">
        <v>6977</v>
      </c>
      <c r="FR593" s="276" t="s">
        <v>6977</v>
      </c>
      <c r="FS593" s="276" t="s">
        <v>6977</v>
      </c>
      <c r="FT593" s="276" t="s">
        <v>6977</v>
      </c>
      <c r="FU593" s="276" t="s">
        <v>6977</v>
      </c>
      <c r="FV593" s="276" t="s">
        <v>6977</v>
      </c>
      <c r="FW593" s="276" t="s">
        <v>6977</v>
      </c>
      <c r="FX593" s="276" t="s">
        <v>6977</v>
      </c>
      <c r="FY593" s="276" t="s">
        <v>6977</v>
      </c>
      <c r="FZ593" s="276" t="s">
        <v>6977</v>
      </c>
      <c r="GA593" s="276" t="s">
        <v>6977</v>
      </c>
      <c r="GB593" s="276" t="s">
        <v>6977</v>
      </c>
      <c r="GC593" s="276" t="s">
        <v>6977</v>
      </c>
      <c r="GD593" s="276" t="s">
        <v>6977</v>
      </c>
      <c r="GE593" s="276" t="s">
        <v>6977</v>
      </c>
      <c r="GF593" s="276" t="s">
        <v>6977</v>
      </c>
      <c r="GG593" s="276" t="s">
        <v>6977</v>
      </c>
      <c r="GH593" s="276" t="s">
        <v>6977</v>
      </c>
      <c r="GI593" s="276" t="s">
        <v>6977</v>
      </c>
      <c r="GJ593" s="276" t="s">
        <v>6977</v>
      </c>
      <c r="GK593" s="276" t="s">
        <v>6977</v>
      </c>
      <c r="GL593" s="276" t="s">
        <v>6977</v>
      </c>
      <c r="GM593" s="276" t="s">
        <v>6977</v>
      </c>
      <c r="GN593" s="276" t="s">
        <v>6977</v>
      </c>
      <c r="GO593" s="276" t="s">
        <v>6977</v>
      </c>
      <c r="GP593" s="276" t="s">
        <v>6977</v>
      </c>
      <c r="GQ593" s="276" t="s">
        <v>6977</v>
      </c>
      <c r="GR593" s="276" t="s">
        <v>6977</v>
      </c>
      <c r="GS593" s="276" t="s">
        <v>6977</v>
      </c>
      <c r="GT593" s="276" t="s">
        <v>6977</v>
      </c>
      <c r="GU593" s="276" t="s">
        <v>6977</v>
      </c>
      <c r="GV593" s="276" t="s">
        <v>6977</v>
      </c>
      <c r="GW593" s="276" t="s">
        <v>6977</v>
      </c>
      <c r="GX593" s="276" t="s">
        <v>6977</v>
      </c>
      <c r="GY593" s="276" t="s">
        <v>6977</v>
      </c>
      <c r="GZ593" s="276" t="s">
        <v>6977</v>
      </c>
      <c r="HA593" s="276" t="s">
        <v>6977</v>
      </c>
      <c r="HB593" s="276" t="s">
        <v>6977</v>
      </c>
      <c r="HC593" s="276" t="s">
        <v>6977</v>
      </c>
      <c r="HD593" s="276" t="s">
        <v>6977</v>
      </c>
      <c r="HE593" s="276" t="s">
        <v>6977</v>
      </c>
      <c r="HF593" s="276" t="s">
        <v>6977</v>
      </c>
      <c r="HG593" s="276" t="s">
        <v>6977</v>
      </c>
      <c r="HH593" s="276" t="s">
        <v>6977</v>
      </c>
      <c r="HI593" s="276" t="s">
        <v>6977</v>
      </c>
      <c r="HJ593" s="276" t="s">
        <v>6977</v>
      </c>
      <c r="HK593" s="276" t="s">
        <v>6977</v>
      </c>
      <c r="HL593" s="276" t="s">
        <v>6977</v>
      </c>
      <c r="HM593" s="276" t="s">
        <v>6977</v>
      </c>
      <c r="HN593" s="276" t="s">
        <v>6977</v>
      </c>
      <c r="HO593" s="276" t="s">
        <v>6977</v>
      </c>
      <c r="HP593" s="276" t="s">
        <v>6977</v>
      </c>
      <c r="HQ593" s="276" t="s">
        <v>6977</v>
      </c>
    </row>
    <row r="594" spans="4:225">
      <c r="E594" s="229" t="s">
        <v>7209</v>
      </c>
      <c r="F594" s="235" t="s">
        <v>7343</v>
      </c>
      <c r="G594" s="260" t="s">
        <v>7206</v>
      </c>
      <c r="H594" s="261" t="s">
        <v>7207</v>
      </c>
      <c r="I594" s="276">
        <v>-8.6437000000000008</v>
      </c>
      <c r="J594" s="276">
        <v>21.3552</v>
      </c>
      <c r="K594" s="276">
        <v>-43.173699999999997</v>
      </c>
      <c r="L594" s="276" t="s">
        <v>135</v>
      </c>
      <c r="M594" s="276">
        <v>-8.0349000000000004</v>
      </c>
      <c r="N594" s="276">
        <v>5.6083999999999996</v>
      </c>
      <c r="O594" s="276" t="s">
        <v>135</v>
      </c>
      <c r="P594" s="276" t="s">
        <v>135</v>
      </c>
      <c r="Q594" s="276">
        <v>-56.657800000000002</v>
      </c>
      <c r="R594" s="276">
        <v>9.4242000000000008</v>
      </c>
      <c r="S594" s="276">
        <v>16.772100000000002</v>
      </c>
      <c r="T594" s="276">
        <v>-76.568399999999997</v>
      </c>
      <c r="U594" s="276">
        <v>3.6448999999999998</v>
      </c>
      <c r="V594" s="276">
        <v>-24.125499999999999</v>
      </c>
      <c r="W594" s="276">
        <v>-3.7105999999999999</v>
      </c>
      <c r="X594" s="276" t="s">
        <v>135</v>
      </c>
      <c r="Y594" s="276">
        <v>2.5493000000000001</v>
      </c>
      <c r="Z594" s="276" t="s">
        <v>135</v>
      </c>
      <c r="AA594" s="276">
        <v>38.337600000000002</v>
      </c>
      <c r="AB594" s="276" t="s">
        <v>135</v>
      </c>
      <c r="AC594" s="276">
        <v>36.942700000000002</v>
      </c>
      <c r="AD594" s="276" t="s">
        <v>135</v>
      </c>
      <c r="AE594" s="276">
        <v>9.7448999999999995</v>
      </c>
      <c r="AF594" s="276">
        <v>4.7119</v>
      </c>
      <c r="AG594" s="276">
        <v>3.6147999999999998</v>
      </c>
      <c r="AH594" s="276" t="s">
        <v>135</v>
      </c>
      <c r="AI594" s="276" t="s">
        <v>135</v>
      </c>
      <c r="AJ594" s="276">
        <v>8.4968000000000004</v>
      </c>
      <c r="AK594" s="276">
        <v>-33.664999999999999</v>
      </c>
      <c r="AL594" s="276">
        <v>5.6467999999999998</v>
      </c>
      <c r="AM594" s="276">
        <v>-3.1678000000000002</v>
      </c>
      <c r="AN594" s="276">
        <v>21.017299999999999</v>
      </c>
      <c r="AO594" s="276">
        <v>8.8287999999999993</v>
      </c>
      <c r="AP594" s="276" t="s">
        <v>135</v>
      </c>
      <c r="AQ594" s="276">
        <v>33.957599999999999</v>
      </c>
      <c r="AR594" s="276">
        <v>0.36049999999999999</v>
      </c>
      <c r="AS594" s="276">
        <v>11.2242</v>
      </c>
      <c r="AT594" s="276">
        <v>11.595499999999999</v>
      </c>
      <c r="AU594" s="276">
        <v>-40.346800000000002</v>
      </c>
      <c r="AV594" s="276">
        <v>21.527899999999999</v>
      </c>
      <c r="AW594" s="276">
        <v>-59.307299999999998</v>
      </c>
      <c r="AX594" s="276" t="s">
        <v>135</v>
      </c>
      <c r="AY594" s="276">
        <v>7.7732999999999999</v>
      </c>
      <c r="AZ594" s="276">
        <v>-13.170400000000001</v>
      </c>
      <c r="BA594" s="276" t="s">
        <v>135</v>
      </c>
      <c r="BB594" s="276">
        <v>47.136899999999997</v>
      </c>
      <c r="BC594" s="276">
        <v>7.8926999999999996</v>
      </c>
      <c r="BD594" s="276" t="s">
        <v>135</v>
      </c>
      <c r="BE594" s="276">
        <v>0.4778</v>
      </c>
      <c r="BF594" s="276">
        <v>-12.2364</v>
      </c>
      <c r="BG594" s="276">
        <v>6.2039</v>
      </c>
      <c r="BH594" s="276" t="s">
        <v>135</v>
      </c>
      <c r="BI594" s="276">
        <v>9.1151999999999997</v>
      </c>
      <c r="BJ594" s="276" t="s">
        <v>135</v>
      </c>
      <c r="BK594" s="276">
        <v>-7.1639999999999997</v>
      </c>
      <c r="BL594" s="276" t="s">
        <v>135</v>
      </c>
      <c r="BM594" s="276">
        <v>11.037599999999999</v>
      </c>
      <c r="BN594" s="276">
        <v>28.225200000000001</v>
      </c>
      <c r="BO594" s="276">
        <v>9.7166999999999994</v>
      </c>
      <c r="BP594" s="276">
        <v>13.947699999999999</v>
      </c>
      <c r="BQ594" s="276">
        <v>8.5744000000000007</v>
      </c>
      <c r="BR594" s="276">
        <v>9.7324000000000002</v>
      </c>
      <c r="BS594" s="276">
        <v>9.3046000000000006</v>
      </c>
      <c r="BT594" s="276">
        <v>-17.211600000000001</v>
      </c>
      <c r="BU594" s="276">
        <v>8.7223000000000006</v>
      </c>
      <c r="BV594" s="276">
        <v>11.9939</v>
      </c>
      <c r="BW594" s="276">
        <v>18.204799999999999</v>
      </c>
      <c r="BX594" s="276" t="s">
        <v>135</v>
      </c>
      <c r="BY594" s="276" t="s">
        <v>135</v>
      </c>
      <c r="BZ594" s="276" t="s">
        <v>135</v>
      </c>
      <c r="CA594" s="276">
        <v>-129.09039999999999</v>
      </c>
      <c r="CB594" s="276" t="s">
        <v>135</v>
      </c>
      <c r="CC594" s="276">
        <v>14.767200000000001</v>
      </c>
      <c r="CD594" s="276">
        <v>3.5375000000000001</v>
      </c>
      <c r="CE594" s="276" t="s">
        <v>135</v>
      </c>
      <c r="CF594" s="276" t="s">
        <v>135</v>
      </c>
      <c r="CG594" s="276">
        <v>21.595400000000001</v>
      </c>
      <c r="CH594" s="276">
        <v>6.5018000000000002</v>
      </c>
      <c r="CI594" s="276">
        <v>-90.975899999999996</v>
      </c>
      <c r="CJ594" s="276">
        <v>0.48580000000000001</v>
      </c>
      <c r="CK594" s="276">
        <v>-23.4451</v>
      </c>
      <c r="CL594" s="276">
        <v>-7.6928999999999998</v>
      </c>
      <c r="CM594" s="276">
        <v>-285.98540000000003</v>
      </c>
      <c r="CN594" s="276">
        <v>-363.43310000000002</v>
      </c>
      <c r="CO594" s="276">
        <v>19.424700000000001</v>
      </c>
      <c r="CP594" s="276">
        <v>-54.282800000000002</v>
      </c>
      <c r="CQ594" s="276" t="s">
        <v>135</v>
      </c>
      <c r="CR594" s="276" t="s">
        <v>135</v>
      </c>
      <c r="CS594" s="276">
        <v>18.1296</v>
      </c>
      <c r="CT594" s="276">
        <v>3.4489999999999998</v>
      </c>
      <c r="CU594" s="276" t="s">
        <v>135</v>
      </c>
      <c r="CV594" s="276">
        <v>13.21</v>
      </c>
      <c r="CW594" s="276">
        <v>11.953799999999999</v>
      </c>
      <c r="CX594" s="276">
        <v>14.703900000000001</v>
      </c>
      <c r="CY594" s="276">
        <v>3.8736999999999999</v>
      </c>
      <c r="CZ594" s="276" t="s">
        <v>135</v>
      </c>
      <c r="DA594" s="276">
        <v>12.918100000000001</v>
      </c>
      <c r="DB594" s="276">
        <v>21.5746</v>
      </c>
      <c r="DC594" s="276">
        <v>-138.32859999999999</v>
      </c>
      <c r="DD594" s="276">
        <v>2.1516000000000002</v>
      </c>
      <c r="DE594" s="276">
        <v>9.7384000000000004</v>
      </c>
      <c r="DF594" s="276">
        <v>8.5846</v>
      </c>
      <c r="DG594" s="276">
        <v>6.0978000000000003</v>
      </c>
      <c r="DH594" s="276">
        <v>-173.04499999999999</v>
      </c>
      <c r="DI594" s="276">
        <v>8.5576000000000008</v>
      </c>
      <c r="DJ594" s="276">
        <v>-114.4111</v>
      </c>
      <c r="DK594" s="276">
        <v>-23.833600000000001</v>
      </c>
      <c r="DL594" s="276" t="s">
        <v>135</v>
      </c>
      <c r="DM594" s="276">
        <v>-414.26249999999999</v>
      </c>
      <c r="DN594" s="276">
        <v>-376.63690000000003</v>
      </c>
      <c r="DO594" s="276">
        <v>0.93459999999999999</v>
      </c>
      <c r="DP594" s="276">
        <v>48.006399999999999</v>
      </c>
      <c r="DQ594" s="276">
        <v>-83.74</v>
      </c>
      <c r="DR594" s="276" t="s">
        <v>135</v>
      </c>
      <c r="DS594" s="276">
        <v>23.733599999999999</v>
      </c>
      <c r="DT594" s="276">
        <v>-22.7438</v>
      </c>
      <c r="DU594" s="276" t="s">
        <v>135</v>
      </c>
      <c r="DV594" s="276" t="s">
        <v>135</v>
      </c>
      <c r="DW594" s="276">
        <v>7.0664999999999996</v>
      </c>
      <c r="DX594" s="276" t="s">
        <v>135</v>
      </c>
      <c r="DY594" s="276">
        <v>4.9156000000000004</v>
      </c>
      <c r="DZ594" s="276" t="s">
        <v>135</v>
      </c>
      <c r="EA594" s="276">
        <v>-1.0953999999999999</v>
      </c>
      <c r="EB594" s="276" t="s">
        <v>135</v>
      </c>
      <c r="EC594" s="276" t="s">
        <v>135</v>
      </c>
      <c r="ED594" s="276">
        <v>2.5630999999999999</v>
      </c>
      <c r="EE594" s="276">
        <v>-25.648199999999999</v>
      </c>
      <c r="EF594" s="276" t="s">
        <v>135</v>
      </c>
      <c r="EG594" s="276" t="s">
        <v>135</v>
      </c>
      <c r="EH594" s="276" t="s">
        <v>135</v>
      </c>
      <c r="EI594" s="276" t="s">
        <v>135</v>
      </c>
      <c r="EJ594" s="276" t="s">
        <v>135</v>
      </c>
      <c r="EK594" s="276">
        <v>0.42159999999999997</v>
      </c>
      <c r="EL594" s="276">
        <v>6.2472000000000003</v>
      </c>
      <c r="EM594" s="276">
        <v>3.1425999999999998</v>
      </c>
      <c r="EN594" s="276">
        <v>-1.0858000000000001</v>
      </c>
      <c r="EO594" s="276" t="s">
        <v>135</v>
      </c>
      <c r="EP594" s="276" t="s">
        <v>6977</v>
      </c>
      <c r="EQ594" s="276" t="s">
        <v>6977</v>
      </c>
      <c r="ER594" s="276" t="s">
        <v>6977</v>
      </c>
      <c r="ES594" s="276" t="s">
        <v>6977</v>
      </c>
      <c r="ET594" s="276" t="s">
        <v>6977</v>
      </c>
      <c r="EU594" s="276" t="s">
        <v>6977</v>
      </c>
      <c r="EV594" s="276" t="s">
        <v>6977</v>
      </c>
      <c r="EW594" s="276" t="s">
        <v>6977</v>
      </c>
      <c r="EX594" s="276" t="s">
        <v>6977</v>
      </c>
      <c r="EY594" s="276" t="s">
        <v>6977</v>
      </c>
      <c r="EZ594" s="276" t="s">
        <v>6977</v>
      </c>
      <c r="FA594" s="276" t="s">
        <v>6977</v>
      </c>
      <c r="FB594" s="276" t="s">
        <v>6977</v>
      </c>
      <c r="FC594" s="276" t="s">
        <v>6977</v>
      </c>
      <c r="FD594" s="276" t="s">
        <v>6977</v>
      </c>
      <c r="FE594" s="276" t="s">
        <v>6977</v>
      </c>
      <c r="FF594" s="276" t="s">
        <v>6977</v>
      </c>
      <c r="FG594" s="276" t="s">
        <v>6977</v>
      </c>
      <c r="FH594" s="276" t="s">
        <v>6977</v>
      </c>
      <c r="FI594" s="276" t="s">
        <v>6977</v>
      </c>
      <c r="FJ594" s="276" t="s">
        <v>6977</v>
      </c>
      <c r="FK594" s="276" t="s">
        <v>6977</v>
      </c>
      <c r="FL594" s="276" t="s">
        <v>6977</v>
      </c>
      <c r="FM594" s="276" t="s">
        <v>6977</v>
      </c>
      <c r="FN594" s="276" t="s">
        <v>6977</v>
      </c>
      <c r="FO594" s="276" t="s">
        <v>6977</v>
      </c>
      <c r="FP594" s="276" t="s">
        <v>6977</v>
      </c>
      <c r="FQ594" s="276" t="s">
        <v>6977</v>
      </c>
      <c r="FR594" s="276" t="s">
        <v>6977</v>
      </c>
      <c r="FS594" s="276" t="s">
        <v>6977</v>
      </c>
      <c r="FT594" s="276" t="s">
        <v>6977</v>
      </c>
      <c r="FU594" s="276" t="s">
        <v>6977</v>
      </c>
      <c r="FV594" s="276" t="s">
        <v>6977</v>
      </c>
      <c r="FW594" s="276" t="s">
        <v>6977</v>
      </c>
      <c r="FX594" s="276" t="s">
        <v>6977</v>
      </c>
      <c r="FY594" s="276" t="s">
        <v>6977</v>
      </c>
      <c r="FZ594" s="276" t="s">
        <v>6977</v>
      </c>
      <c r="GA594" s="276" t="s">
        <v>6977</v>
      </c>
      <c r="GB594" s="276" t="s">
        <v>6977</v>
      </c>
      <c r="GC594" s="276" t="s">
        <v>6977</v>
      </c>
      <c r="GD594" s="276" t="s">
        <v>6977</v>
      </c>
      <c r="GE594" s="276" t="s">
        <v>6977</v>
      </c>
      <c r="GF594" s="276" t="s">
        <v>6977</v>
      </c>
      <c r="GG594" s="276" t="s">
        <v>6977</v>
      </c>
      <c r="GH594" s="276" t="s">
        <v>6977</v>
      </c>
      <c r="GI594" s="276" t="s">
        <v>6977</v>
      </c>
      <c r="GJ594" s="276" t="s">
        <v>6977</v>
      </c>
      <c r="GK594" s="276" t="s">
        <v>6977</v>
      </c>
      <c r="GL594" s="276" t="s">
        <v>6977</v>
      </c>
      <c r="GM594" s="276" t="s">
        <v>6977</v>
      </c>
      <c r="GN594" s="276" t="s">
        <v>6977</v>
      </c>
      <c r="GO594" s="276" t="s">
        <v>6977</v>
      </c>
      <c r="GP594" s="276" t="s">
        <v>6977</v>
      </c>
      <c r="GQ594" s="276" t="s">
        <v>6977</v>
      </c>
      <c r="GR594" s="276" t="s">
        <v>6977</v>
      </c>
      <c r="GS594" s="276" t="s">
        <v>6977</v>
      </c>
      <c r="GT594" s="276" t="s">
        <v>6977</v>
      </c>
      <c r="GU594" s="276" t="s">
        <v>6977</v>
      </c>
      <c r="GV594" s="276" t="s">
        <v>6977</v>
      </c>
      <c r="GW594" s="276" t="s">
        <v>6977</v>
      </c>
      <c r="GX594" s="276" t="s">
        <v>6977</v>
      </c>
      <c r="GY594" s="276" t="s">
        <v>6977</v>
      </c>
      <c r="GZ594" s="276" t="s">
        <v>6977</v>
      </c>
      <c r="HA594" s="276" t="s">
        <v>6977</v>
      </c>
      <c r="HB594" s="276" t="s">
        <v>6977</v>
      </c>
      <c r="HC594" s="276" t="s">
        <v>6977</v>
      </c>
      <c r="HD594" s="276" t="s">
        <v>6977</v>
      </c>
      <c r="HE594" s="276" t="s">
        <v>6977</v>
      </c>
      <c r="HF594" s="276" t="s">
        <v>6977</v>
      </c>
      <c r="HG594" s="276" t="s">
        <v>6977</v>
      </c>
      <c r="HH594" s="276" t="s">
        <v>6977</v>
      </c>
      <c r="HI594" s="276" t="s">
        <v>6977</v>
      </c>
      <c r="HJ594" s="276" t="s">
        <v>6977</v>
      </c>
      <c r="HK594" s="276" t="s">
        <v>6977</v>
      </c>
      <c r="HL594" s="276" t="s">
        <v>6977</v>
      </c>
      <c r="HM594" s="276" t="s">
        <v>6977</v>
      </c>
      <c r="HN594" s="276" t="s">
        <v>6977</v>
      </c>
      <c r="HO594" s="276" t="s">
        <v>6977</v>
      </c>
      <c r="HP594" s="276" t="s">
        <v>6977</v>
      </c>
      <c r="HQ594" s="276" t="s">
        <v>6977</v>
      </c>
    </row>
    <row r="595" spans="4:225">
      <c r="E595" s="229" t="s">
        <v>7210</v>
      </c>
      <c r="F595" s="235" t="s">
        <v>7343</v>
      </c>
      <c r="G595" s="260" t="s">
        <v>7206</v>
      </c>
      <c r="H595" s="261" t="s">
        <v>7207</v>
      </c>
      <c r="I595" s="276">
        <v>-7.3525</v>
      </c>
      <c r="J595" s="276">
        <v>20.762899999999998</v>
      </c>
      <c r="K595" s="276">
        <v>-41.162999999999997</v>
      </c>
      <c r="L595" s="276" t="s">
        <v>135</v>
      </c>
      <c r="M595" s="276">
        <v>-0.7137</v>
      </c>
      <c r="N595" s="276">
        <v>0.96730000000000005</v>
      </c>
      <c r="O595" s="276">
        <v>15.700699999999999</v>
      </c>
      <c r="P595" s="276">
        <v>147.916</v>
      </c>
      <c r="Q595" s="276">
        <v>-249.32579999999999</v>
      </c>
      <c r="R595" s="276">
        <v>2.4207999999999998</v>
      </c>
      <c r="S595" s="276">
        <v>16.897100000000002</v>
      </c>
      <c r="T595" s="276">
        <v>-96.410499999999999</v>
      </c>
      <c r="U595" s="276">
        <v>-10.0192</v>
      </c>
      <c r="V595" s="276">
        <v>-28.4849</v>
      </c>
      <c r="W595" s="276">
        <v>-8.4149999999999991</v>
      </c>
      <c r="X595" s="276" t="s">
        <v>135</v>
      </c>
      <c r="Y595" s="276">
        <v>5.0949999999999998</v>
      </c>
      <c r="Z595" s="276" t="s">
        <v>135</v>
      </c>
      <c r="AA595" s="276">
        <v>24.821899999999999</v>
      </c>
      <c r="AB595" s="276" t="s">
        <v>135</v>
      </c>
      <c r="AC595" s="276">
        <v>40.958500000000001</v>
      </c>
      <c r="AD595" s="276" t="s">
        <v>135</v>
      </c>
      <c r="AE595" s="276">
        <v>11.086499999999999</v>
      </c>
      <c r="AF595" s="276">
        <v>6.1020000000000003</v>
      </c>
      <c r="AG595" s="276">
        <v>6.6063999999999998</v>
      </c>
      <c r="AH595" s="276" t="s">
        <v>135</v>
      </c>
      <c r="AI595" s="276" t="s">
        <v>135</v>
      </c>
      <c r="AJ595" s="276">
        <v>8.0792000000000002</v>
      </c>
      <c r="AK595" s="276">
        <v>-15.680199999999999</v>
      </c>
      <c r="AL595" s="276">
        <v>3.1484000000000001</v>
      </c>
      <c r="AM595" s="276">
        <v>5.1858000000000004</v>
      </c>
      <c r="AN595" s="276">
        <v>27.73</v>
      </c>
      <c r="AO595" s="276">
        <v>10.2959</v>
      </c>
      <c r="AP595" s="276" t="s">
        <v>135</v>
      </c>
      <c r="AQ595" s="276">
        <v>26.494499999999999</v>
      </c>
      <c r="AR595" s="276">
        <v>7.6673999999999998</v>
      </c>
      <c r="AS595" s="276">
        <v>1.9454</v>
      </c>
      <c r="AT595" s="276">
        <v>6.3250000000000002</v>
      </c>
      <c r="AU595" s="276">
        <v>-16.763000000000002</v>
      </c>
      <c r="AV595" s="276">
        <v>28.853100000000001</v>
      </c>
      <c r="AW595" s="276">
        <v>-73.811199999999999</v>
      </c>
      <c r="AX595" s="276" t="s">
        <v>135</v>
      </c>
      <c r="AY595" s="276">
        <v>8.5259999999999998</v>
      </c>
      <c r="AZ595" s="276">
        <v>-13.131600000000001</v>
      </c>
      <c r="BA595" s="276" t="s">
        <v>135</v>
      </c>
      <c r="BB595" s="276">
        <v>35.378700000000002</v>
      </c>
      <c r="BC595" s="276">
        <v>-0.10059999999999999</v>
      </c>
      <c r="BD595" s="276" t="s">
        <v>135</v>
      </c>
      <c r="BE595" s="276">
        <v>7.8715000000000002</v>
      </c>
      <c r="BF595" s="276">
        <v>-16.331199999999999</v>
      </c>
      <c r="BG595" s="276">
        <v>5.1089000000000002</v>
      </c>
      <c r="BH595" s="276">
        <v>15.972099999999999</v>
      </c>
      <c r="BI595" s="276">
        <v>9.218</v>
      </c>
      <c r="BJ595" s="276" t="s">
        <v>135</v>
      </c>
      <c r="BK595" s="276">
        <v>-9.6937999999999995</v>
      </c>
      <c r="BL595" s="276">
        <v>-49.308199999999999</v>
      </c>
      <c r="BM595" s="276">
        <v>7.2191000000000001</v>
      </c>
      <c r="BN595" s="276">
        <v>6.7653999999999996</v>
      </c>
      <c r="BO595" s="276">
        <v>3.5577999999999999</v>
      </c>
      <c r="BP595" s="276">
        <v>10.9635</v>
      </c>
      <c r="BQ595" s="276">
        <v>-6.0936000000000003</v>
      </c>
      <c r="BR595" s="276">
        <v>18.495999999999999</v>
      </c>
      <c r="BS595" s="276">
        <v>-3.4016000000000002</v>
      </c>
      <c r="BT595" s="276">
        <v>-21.712900000000001</v>
      </c>
      <c r="BU595" s="276">
        <v>8.0337999999999994</v>
      </c>
      <c r="BV595" s="276">
        <v>15.1912</v>
      </c>
      <c r="BW595" s="276">
        <v>0.30969999999999998</v>
      </c>
      <c r="BX595" s="276" t="s">
        <v>135</v>
      </c>
      <c r="BY595" s="276" t="s">
        <v>135</v>
      </c>
      <c r="BZ595" s="276" t="s">
        <v>135</v>
      </c>
      <c r="CA595" s="276" t="s">
        <v>135</v>
      </c>
      <c r="CB595" s="276" t="s">
        <v>135</v>
      </c>
      <c r="CC595" s="276">
        <v>8.1823999999999995</v>
      </c>
      <c r="CD595" s="276">
        <v>-13.327299999999999</v>
      </c>
      <c r="CE595" s="276" t="s">
        <v>135</v>
      </c>
      <c r="CF595" s="276" t="s">
        <v>135</v>
      </c>
      <c r="CG595" s="276">
        <v>10.138299999999999</v>
      </c>
      <c r="CH595" s="276">
        <v>5.5738000000000003</v>
      </c>
      <c r="CI595" s="276">
        <v>-115.89570000000001</v>
      </c>
      <c r="CJ595" s="276">
        <v>6.9442000000000004</v>
      </c>
      <c r="CK595" s="276">
        <v>-15.7296</v>
      </c>
      <c r="CL595" s="276">
        <v>-12.508900000000001</v>
      </c>
      <c r="CM595" s="276">
        <v>-262.37889999999999</v>
      </c>
      <c r="CN595" s="276" t="s">
        <v>135</v>
      </c>
      <c r="CO595" s="276">
        <v>9.2090999999999994</v>
      </c>
      <c r="CP595" s="276">
        <v>-71.823300000000003</v>
      </c>
      <c r="CQ595" s="276" t="s">
        <v>135</v>
      </c>
      <c r="CR595" s="276">
        <v>-59.695099999999996</v>
      </c>
      <c r="CS595" s="276">
        <v>14.901999999999999</v>
      </c>
      <c r="CT595" s="276">
        <v>3.2084999999999999</v>
      </c>
      <c r="CU595" s="276" t="s">
        <v>135</v>
      </c>
      <c r="CV595" s="276">
        <v>12.835000000000001</v>
      </c>
      <c r="CW595" s="276">
        <v>10.4299</v>
      </c>
      <c r="CX595" s="276">
        <v>12.2933</v>
      </c>
      <c r="CY595" s="276">
        <v>5.6079999999999997</v>
      </c>
      <c r="CZ595" s="276" t="s">
        <v>135</v>
      </c>
      <c r="DA595" s="276">
        <v>4.6561000000000003</v>
      </c>
      <c r="DB595" s="276">
        <v>16.190899999999999</v>
      </c>
      <c r="DC595" s="276">
        <v>-98.123699999999999</v>
      </c>
      <c r="DD595" s="276">
        <v>-0.95850000000000002</v>
      </c>
      <c r="DE595" s="276">
        <v>24.914300000000001</v>
      </c>
      <c r="DF595" s="276">
        <v>7.9535999999999998</v>
      </c>
      <c r="DG595" s="276">
        <v>4.9245000000000001</v>
      </c>
      <c r="DH595" s="276">
        <v>-42.000799999999998</v>
      </c>
      <c r="DI595" s="276">
        <v>-23.510400000000001</v>
      </c>
      <c r="DJ595" s="276">
        <v>-464.7045</v>
      </c>
      <c r="DK595" s="276">
        <v>70.544600000000003</v>
      </c>
      <c r="DL595" s="276" t="s">
        <v>135</v>
      </c>
      <c r="DM595" s="276">
        <v>-75.366600000000005</v>
      </c>
      <c r="DN595" s="276">
        <v>-174.23769999999999</v>
      </c>
      <c r="DO595" s="276">
        <v>1.5174000000000001</v>
      </c>
      <c r="DP595" s="276">
        <v>34.4437</v>
      </c>
      <c r="DQ595" s="276">
        <v>-43.140700000000002</v>
      </c>
      <c r="DR595" s="276" t="s">
        <v>135</v>
      </c>
      <c r="DS595" s="276">
        <v>12.4345</v>
      </c>
      <c r="DT595" s="276">
        <v>-58.201999999999998</v>
      </c>
      <c r="DU595" s="276" t="s">
        <v>135</v>
      </c>
      <c r="DV595" s="276">
        <v>-417.7337</v>
      </c>
      <c r="DW595" s="276">
        <v>8.6371000000000002</v>
      </c>
      <c r="DX595" s="276">
        <v>-34.414700000000003</v>
      </c>
      <c r="DY595" s="276">
        <v>8.3392999999999997</v>
      </c>
      <c r="DZ595" s="276">
        <v>-51.09</v>
      </c>
      <c r="EA595" s="276">
        <v>5.7824</v>
      </c>
      <c r="EB595" s="276">
        <v>-57.831099999999999</v>
      </c>
      <c r="EC595" s="276">
        <v>-133.2987</v>
      </c>
      <c r="ED595" s="276">
        <v>4.0749000000000004</v>
      </c>
      <c r="EE595" s="276">
        <v>-14.552300000000001</v>
      </c>
      <c r="EF595" s="276">
        <v>-72.173199999999994</v>
      </c>
      <c r="EG595" s="276" t="s">
        <v>135</v>
      </c>
      <c r="EH595" s="276" t="s">
        <v>135</v>
      </c>
      <c r="EI595" s="276" t="s">
        <v>135</v>
      </c>
      <c r="EJ595" s="276" t="s">
        <v>135</v>
      </c>
      <c r="EK595" s="276">
        <v>2.8656000000000001</v>
      </c>
      <c r="EL595" s="276">
        <v>8.0863999999999994</v>
      </c>
      <c r="EM595" s="276">
        <v>2.8811</v>
      </c>
      <c r="EN595" s="276">
        <v>-5.3094999999999999</v>
      </c>
      <c r="EO595" s="276">
        <v>-697.85299999999995</v>
      </c>
      <c r="EP595" s="276" t="s">
        <v>6977</v>
      </c>
      <c r="EQ595" s="276" t="s">
        <v>6977</v>
      </c>
      <c r="ER595" s="276" t="s">
        <v>6977</v>
      </c>
      <c r="ES595" s="276" t="s">
        <v>6977</v>
      </c>
      <c r="ET595" s="276" t="s">
        <v>6977</v>
      </c>
      <c r="EU595" s="276" t="s">
        <v>6977</v>
      </c>
      <c r="EV595" s="276" t="s">
        <v>6977</v>
      </c>
      <c r="EW595" s="276" t="s">
        <v>6977</v>
      </c>
      <c r="EX595" s="276" t="s">
        <v>6977</v>
      </c>
      <c r="EY595" s="276" t="s">
        <v>6977</v>
      </c>
      <c r="EZ595" s="276" t="s">
        <v>6977</v>
      </c>
      <c r="FA595" s="276" t="s">
        <v>6977</v>
      </c>
      <c r="FB595" s="276" t="s">
        <v>6977</v>
      </c>
      <c r="FC595" s="276" t="s">
        <v>6977</v>
      </c>
      <c r="FD595" s="276" t="s">
        <v>6977</v>
      </c>
      <c r="FE595" s="276" t="s">
        <v>6977</v>
      </c>
      <c r="FF595" s="276" t="s">
        <v>6977</v>
      </c>
      <c r="FG595" s="276" t="s">
        <v>6977</v>
      </c>
      <c r="FH595" s="276" t="s">
        <v>6977</v>
      </c>
      <c r="FI595" s="276" t="s">
        <v>6977</v>
      </c>
      <c r="FJ595" s="276" t="s">
        <v>6977</v>
      </c>
      <c r="FK595" s="276" t="s">
        <v>6977</v>
      </c>
      <c r="FL595" s="276" t="s">
        <v>6977</v>
      </c>
      <c r="FM595" s="276" t="s">
        <v>6977</v>
      </c>
      <c r="FN595" s="276" t="s">
        <v>6977</v>
      </c>
      <c r="FO595" s="276" t="s">
        <v>6977</v>
      </c>
      <c r="FP595" s="276" t="s">
        <v>6977</v>
      </c>
      <c r="FQ595" s="276" t="s">
        <v>6977</v>
      </c>
      <c r="FR595" s="276" t="s">
        <v>6977</v>
      </c>
      <c r="FS595" s="276" t="s">
        <v>6977</v>
      </c>
      <c r="FT595" s="276" t="s">
        <v>6977</v>
      </c>
      <c r="FU595" s="276" t="s">
        <v>6977</v>
      </c>
      <c r="FV595" s="276" t="s">
        <v>6977</v>
      </c>
      <c r="FW595" s="276" t="s">
        <v>6977</v>
      </c>
      <c r="FX595" s="276" t="s">
        <v>6977</v>
      </c>
      <c r="FY595" s="276" t="s">
        <v>6977</v>
      </c>
      <c r="FZ595" s="276" t="s">
        <v>6977</v>
      </c>
      <c r="GA595" s="276" t="s">
        <v>6977</v>
      </c>
      <c r="GB595" s="276" t="s">
        <v>6977</v>
      </c>
      <c r="GC595" s="276" t="s">
        <v>6977</v>
      </c>
      <c r="GD595" s="276" t="s">
        <v>6977</v>
      </c>
      <c r="GE595" s="276" t="s">
        <v>6977</v>
      </c>
      <c r="GF595" s="276" t="s">
        <v>6977</v>
      </c>
      <c r="GG595" s="276" t="s">
        <v>6977</v>
      </c>
      <c r="GH595" s="276" t="s">
        <v>6977</v>
      </c>
      <c r="GI595" s="276" t="s">
        <v>6977</v>
      </c>
      <c r="GJ595" s="276" t="s">
        <v>6977</v>
      </c>
      <c r="GK595" s="276" t="s">
        <v>6977</v>
      </c>
      <c r="GL595" s="276" t="s">
        <v>6977</v>
      </c>
      <c r="GM595" s="276" t="s">
        <v>6977</v>
      </c>
      <c r="GN595" s="276" t="s">
        <v>6977</v>
      </c>
      <c r="GO595" s="276" t="s">
        <v>6977</v>
      </c>
      <c r="GP595" s="276" t="s">
        <v>6977</v>
      </c>
      <c r="GQ595" s="276" t="s">
        <v>6977</v>
      </c>
      <c r="GR595" s="276" t="s">
        <v>6977</v>
      </c>
      <c r="GS595" s="276" t="s">
        <v>6977</v>
      </c>
      <c r="GT595" s="276" t="s">
        <v>6977</v>
      </c>
      <c r="GU595" s="276" t="s">
        <v>6977</v>
      </c>
      <c r="GV595" s="276" t="s">
        <v>6977</v>
      </c>
      <c r="GW595" s="276" t="s">
        <v>6977</v>
      </c>
      <c r="GX595" s="276" t="s">
        <v>6977</v>
      </c>
      <c r="GY595" s="276" t="s">
        <v>6977</v>
      </c>
      <c r="GZ595" s="276" t="s">
        <v>6977</v>
      </c>
      <c r="HA595" s="276" t="s">
        <v>6977</v>
      </c>
      <c r="HB595" s="276" t="s">
        <v>6977</v>
      </c>
      <c r="HC595" s="276" t="s">
        <v>6977</v>
      </c>
      <c r="HD595" s="276" t="s">
        <v>6977</v>
      </c>
      <c r="HE595" s="276" t="s">
        <v>6977</v>
      </c>
      <c r="HF595" s="276" t="s">
        <v>6977</v>
      </c>
      <c r="HG595" s="276" t="s">
        <v>6977</v>
      </c>
      <c r="HH595" s="276" t="s">
        <v>6977</v>
      </c>
      <c r="HI595" s="276" t="s">
        <v>6977</v>
      </c>
      <c r="HJ595" s="276" t="s">
        <v>6977</v>
      </c>
      <c r="HK595" s="276" t="s">
        <v>6977</v>
      </c>
      <c r="HL595" s="276" t="s">
        <v>6977</v>
      </c>
      <c r="HM595" s="276" t="s">
        <v>6977</v>
      </c>
      <c r="HN595" s="276" t="s">
        <v>6977</v>
      </c>
      <c r="HO595" s="276" t="s">
        <v>6977</v>
      </c>
      <c r="HP595" s="276" t="s">
        <v>6977</v>
      </c>
      <c r="HQ595" s="276" t="s">
        <v>6977</v>
      </c>
    </row>
    <row r="596" spans="4:225">
      <c r="E596" s="229" t="s">
        <v>7211</v>
      </c>
      <c r="F596" s="235" t="s">
        <v>7343</v>
      </c>
      <c r="G596" s="260" t="s">
        <v>7206</v>
      </c>
      <c r="H596" s="261" t="s">
        <v>7207</v>
      </c>
      <c r="I596" s="276">
        <v>-7.7595000000000001</v>
      </c>
      <c r="J596" s="276">
        <v>22.225300000000001</v>
      </c>
      <c r="K596" s="276">
        <v>-47.161700000000003</v>
      </c>
      <c r="L596" s="276" t="s">
        <v>135</v>
      </c>
      <c r="M596" s="276">
        <v>-4.6713000000000005</v>
      </c>
      <c r="N596" s="276">
        <v>3.5669</v>
      </c>
      <c r="O596" s="276">
        <v>84.502200000000002</v>
      </c>
      <c r="P596" s="276">
        <v>-56.090699999999998</v>
      </c>
      <c r="Q596" s="276">
        <v>-56.806399999999996</v>
      </c>
      <c r="R596" s="276">
        <v>-4.5887000000000002</v>
      </c>
      <c r="S596" s="276">
        <v>16.4726</v>
      </c>
      <c r="T596" s="276">
        <v>-41.052799999999998</v>
      </c>
      <c r="U596" s="276">
        <v>-22.576999999999998</v>
      </c>
      <c r="V596" s="276">
        <v>-18.373200000000001</v>
      </c>
      <c r="W596" s="276">
        <v>3.1034999999999999</v>
      </c>
      <c r="X596" s="276">
        <v>7.3526999999999996</v>
      </c>
      <c r="Y596" s="276">
        <v>12.642200000000001</v>
      </c>
      <c r="Z596" s="276" t="s">
        <v>135</v>
      </c>
      <c r="AA596" s="276">
        <v>41.654800000000002</v>
      </c>
      <c r="AB596" s="276" t="s">
        <v>135</v>
      </c>
      <c r="AC596" s="276">
        <v>0.52359999999999995</v>
      </c>
      <c r="AD596" s="276" t="s">
        <v>135</v>
      </c>
      <c r="AE596" s="276">
        <v>25.947399999999998</v>
      </c>
      <c r="AF596" s="276">
        <v>9.1976999999999993</v>
      </c>
      <c r="AG596" s="276">
        <v>1.9180999999999999</v>
      </c>
      <c r="AH596" s="276" t="s">
        <v>135</v>
      </c>
      <c r="AI596" s="276" t="s">
        <v>135</v>
      </c>
      <c r="AJ596" s="276">
        <v>8.1364000000000001</v>
      </c>
      <c r="AK596" s="276">
        <v>-6.9492000000000003</v>
      </c>
      <c r="AL596" s="276">
        <v>4.5270999999999999</v>
      </c>
      <c r="AM596" s="276">
        <v>-12.0259</v>
      </c>
      <c r="AN596" s="276">
        <v>18.5976</v>
      </c>
      <c r="AO596" s="276">
        <v>11.7737</v>
      </c>
      <c r="AP596" s="276" t="s">
        <v>135</v>
      </c>
      <c r="AQ596" s="276">
        <v>27.035399999999999</v>
      </c>
      <c r="AR596" s="276">
        <v>1.5664</v>
      </c>
      <c r="AS596" s="276" t="s">
        <v>135</v>
      </c>
      <c r="AT596" s="276">
        <v>5.5263</v>
      </c>
      <c r="AU596" s="276">
        <v>-18.672699999999999</v>
      </c>
      <c r="AV596" s="276">
        <v>26.7971</v>
      </c>
      <c r="AW596" s="276">
        <v>-85.65</v>
      </c>
      <c r="AX596" s="276" t="s">
        <v>135</v>
      </c>
      <c r="AY596" s="276">
        <v>13.6264</v>
      </c>
      <c r="AZ596" s="276">
        <v>-8.5074000000000005</v>
      </c>
      <c r="BA596" s="276" t="s">
        <v>135</v>
      </c>
      <c r="BB596" s="276">
        <v>17.810600000000001</v>
      </c>
      <c r="BC596" s="276">
        <v>4.9680999999999997</v>
      </c>
      <c r="BD596" s="276" t="s">
        <v>135</v>
      </c>
      <c r="BE596" s="276">
        <v>9.4110999999999994</v>
      </c>
      <c r="BF596" s="276">
        <v>-19.830300000000001</v>
      </c>
      <c r="BG596" s="276">
        <v>5.2579000000000002</v>
      </c>
      <c r="BH596" s="276">
        <v>31.625800000000002</v>
      </c>
      <c r="BI596" s="276">
        <v>7.7491000000000003</v>
      </c>
      <c r="BJ596" s="276" t="s">
        <v>135</v>
      </c>
      <c r="BK596" s="276">
        <v>6.3982999999999999</v>
      </c>
      <c r="BL596" s="276">
        <v>-33.078699999999998</v>
      </c>
      <c r="BM596" s="276">
        <v>-6.1100000000000002E-2</v>
      </c>
      <c r="BN596" s="276">
        <v>5.5732999999999997</v>
      </c>
      <c r="BO596" s="276">
        <v>9.8287999999999993</v>
      </c>
      <c r="BP596" s="276">
        <v>5.1870000000000003</v>
      </c>
      <c r="BQ596" s="276">
        <v>1.4818</v>
      </c>
      <c r="BR596" s="276">
        <v>14.267099999999999</v>
      </c>
      <c r="BS596" s="276">
        <v>-8.3424999999999994</v>
      </c>
      <c r="BT596" s="276">
        <v>-16.449300000000001</v>
      </c>
      <c r="BU596" s="276">
        <v>8.9040999999999997</v>
      </c>
      <c r="BV596" s="276">
        <v>14.262600000000001</v>
      </c>
      <c r="BW596" s="276">
        <v>4.6597999999999997</v>
      </c>
      <c r="BX596" s="276" t="s">
        <v>135</v>
      </c>
      <c r="BY596" s="276" t="s">
        <v>135</v>
      </c>
      <c r="BZ596" s="276">
        <v>27.380099999999999</v>
      </c>
      <c r="CA596" s="276">
        <v>-849.16510000000005</v>
      </c>
      <c r="CB596" s="276" t="s">
        <v>135</v>
      </c>
      <c r="CC596" s="276">
        <v>7.0160999999999998</v>
      </c>
      <c r="CD596" s="276">
        <v>2.2679999999999998</v>
      </c>
      <c r="CE596" s="276" t="s">
        <v>135</v>
      </c>
      <c r="CF596" s="276" t="s">
        <v>135</v>
      </c>
      <c r="CG596" s="276">
        <v>-5.8596000000000004</v>
      </c>
      <c r="CH596" s="276">
        <v>0.82440000000000002</v>
      </c>
      <c r="CI596" s="276">
        <v>-116.7877</v>
      </c>
      <c r="CJ596" s="276">
        <v>-5.1115000000000004</v>
      </c>
      <c r="CK596" s="276">
        <v>-27.3508</v>
      </c>
      <c r="CL596" s="276">
        <v>8.0501000000000005</v>
      </c>
      <c r="CM596" s="276">
        <v>-93.993899999999996</v>
      </c>
      <c r="CN596" s="276" t="s">
        <v>135</v>
      </c>
      <c r="CO596" s="276">
        <v>-3.2363</v>
      </c>
      <c r="CP596" s="276" t="s">
        <v>135</v>
      </c>
      <c r="CQ596" s="276" t="s">
        <v>135</v>
      </c>
      <c r="CR596" s="276">
        <v>-40.501300000000001</v>
      </c>
      <c r="CS596" s="276">
        <v>11.5878</v>
      </c>
      <c r="CT596" s="276">
        <v>2.7065999999999999</v>
      </c>
      <c r="CU596" s="276">
        <v>-54.496099999999998</v>
      </c>
      <c r="CV596" s="276">
        <v>12.098699999999999</v>
      </c>
      <c r="CW596" s="276">
        <v>9.4291</v>
      </c>
      <c r="CX596" s="276">
        <v>8.8537999999999997</v>
      </c>
      <c r="CY596" s="276">
        <v>5.8315999999999999</v>
      </c>
      <c r="CZ596" s="276">
        <v>-0.29659999999999997</v>
      </c>
      <c r="DA596" s="276">
        <v>6.6971999999999996</v>
      </c>
      <c r="DB596" s="276">
        <v>18.932400000000001</v>
      </c>
      <c r="DC596" s="276">
        <v>-183.47890000000001</v>
      </c>
      <c r="DD596" s="276">
        <v>0.28660000000000002</v>
      </c>
      <c r="DE596" s="276">
        <v>22.716699999999999</v>
      </c>
      <c r="DF596" s="276">
        <v>5.4177999999999997</v>
      </c>
      <c r="DG596" s="276">
        <v>-0.1741</v>
      </c>
      <c r="DH596" s="276">
        <v>-36.4664</v>
      </c>
      <c r="DI596" s="276">
        <v>-1.4037999999999999</v>
      </c>
      <c r="DJ596" s="276">
        <v>-48.649700000000003</v>
      </c>
      <c r="DK596" s="276">
        <v>20.832699999999999</v>
      </c>
      <c r="DL596" s="276">
        <v>-61.285400000000003</v>
      </c>
      <c r="DM596" s="276">
        <v>-23.801200000000001</v>
      </c>
      <c r="DN596" s="276">
        <v>-224.99449999999999</v>
      </c>
      <c r="DO596" s="276">
        <v>-1.45</v>
      </c>
      <c r="DP596" s="276">
        <v>26.6919</v>
      </c>
      <c r="DQ596" s="276">
        <v>-34.091799999999999</v>
      </c>
      <c r="DR596" s="276" t="s">
        <v>135</v>
      </c>
      <c r="DS596" s="276">
        <v>5.3795000000000002</v>
      </c>
      <c r="DT596" s="276">
        <v>-38.819899999999997</v>
      </c>
      <c r="DU596" s="276" t="s">
        <v>135</v>
      </c>
      <c r="DV596" s="276">
        <v>-36.469799999999999</v>
      </c>
      <c r="DW596" s="276">
        <v>9.9209999999999994</v>
      </c>
      <c r="DX596" s="276" t="s">
        <v>135</v>
      </c>
      <c r="DY596" s="276">
        <v>11.6708</v>
      </c>
      <c r="DZ596" s="276">
        <v>-120.0188</v>
      </c>
      <c r="EA596" s="276">
        <v>-10.841900000000001</v>
      </c>
      <c r="EB596" s="276">
        <v>-44.3536</v>
      </c>
      <c r="EC596" s="276">
        <v>-116.21559999999999</v>
      </c>
      <c r="ED596" s="276">
        <v>-9.0450999999999997</v>
      </c>
      <c r="EE596" s="276">
        <v>-5.1261999999999999</v>
      </c>
      <c r="EF596" s="276">
        <v>-24.674399999999999</v>
      </c>
      <c r="EG596" s="276" t="s">
        <v>135</v>
      </c>
      <c r="EH596" s="276" t="s">
        <v>135</v>
      </c>
      <c r="EI596" s="276" t="s">
        <v>135</v>
      </c>
      <c r="EJ596" s="276" t="s">
        <v>135</v>
      </c>
      <c r="EK596" s="276">
        <v>-2.4794</v>
      </c>
      <c r="EL596" s="276">
        <v>8.9065999999999992</v>
      </c>
      <c r="EM596" s="276">
        <v>14.48</v>
      </c>
      <c r="EN596" s="276">
        <v>-4.3235999999999999</v>
      </c>
      <c r="EO596" s="276">
        <v>-596.7201</v>
      </c>
      <c r="EP596" s="276" t="s">
        <v>6977</v>
      </c>
      <c r="EQ596" s="276" t="s">
        <v>6977</v>
      </c>
      <c r="ER596" s="276" t="s">
        <v>6977</v>
      </c>
      <c r="ES596" s="276" t="s">
        <v>6977</v>
      </c>
      <c r="ET596" s="276" t="s">
        <v>6977</v>
      </c>
      <c r="EU596" s="276" t="s">
        <v>6977</v>
      </c>
      <c r="EV596" s="276" t="s">
        <v>6977</v>
      </c>
      <c r="EW596" s="276" t="s">
        <v>6977</v>
      </c>
      <c r="EX596" s="276" t="s">
        <v>6977</v>
      </c>
      <c r="EY596" s="276" t="s">
        <v>6977</v>
      </c>
      <c r="EZ596" s="276" t="s">
        <v>6977</v>
      </c>
      <c r="FA596" s="276" t="s">
        <v>6977</v>
      </c>
      <c r="FB596" s="276" t="s">
        <v>6977</v>
      </c>
      <c r="FC596" s="276" t="s">
        <v>6977</v>
      </c>
      <c r="FD596" s="276" t="s">
        <v>6977</v>
      </c>
      <c r="FE596" s="276" t="s">
        <v>6977</v>
      </c>
      <c r="FF596" s="276" t="s">
        <v>6977</v>
      </c>
      <c r="FG596" s="276" t="s">
        <v>6977</v>
      </c>
      <c r="FH596" s="276" t="s">
        <v>6977</v>
      </c>
      <c r="FI596" s="276" t="s">
        <v>6977</v>
      </c>
      <c r="FJ596" s="276" t="s">
        <v>6977</v>
      </c>
      <c r="FK596" s="276" t="s">
        <v>6977</v>
      </c>
      <c r="FL596" s="276" t="s">
        <v>6977</v>
      </c>
      <c r="FM596" s="276" t="s">
        <v>6977</v>
      </c>
      <c r="FN596" s="276" t="s">
        <v>6977</v>
      </c>
      <c r="FO596" s="276" t="s">
        <v>6977</v>
      </c>
      <c r="FP596" s="276" t="s">
        <v>6977</v>
      </c>
      <c r="FQ596" s="276" t="s">
        <v>6977</v>
      </c>
      <c r="FR596" s="276" t="s">
        <v>6977</v>
      </c>
      <c r="FS596" s="276" t="s">
        <v>6977</v>
      </c>
      <c r="FT596" s="276" t="s">
        <v>6977</v>
      </c>
      <c r="FU596" s="276" t="s">
        <v>6977</v>
      </c>
      <c r="FV596" s="276" t="s">
        <v>6977</v>
      </c>
      <c r="FW596" s="276" t="s">
        <v>6977</v>
      </c>
      <c r="FX596" s="276" t="s">
        <v>6977</v>
      </c>
      <c r="FY596" s="276" t="s">
        <v>6977</v>
      </c>
      <c r="FZ596" s="276" t="s">
        <v>6977</v>
      </c>
      <c r="GA596" s="276" t="s">
        <v>6977</v>
      </c>
      <c r="GB596" s="276" t="s">
        <v>6977</v>
      </c>
      <c r="GC596" s="276" t="s">
        <v>6977</v>
      </c>
      <c r="GD596" s="276" t="s">
        <v>6977</v>
      </c>
      <c r="GE596" s="276" t="s">
        <v>6977</v>
      </c>
      <c r="GF596" s="276" t="s">
        <v>6977</v>
      </c>
      <c r="GG596" s="276" t="s">
        <v>6977</v>
      </c>
      <c r="GH596" s="276" t="s">
        <v>6977</v>
      </c>
      <c r="GI596" s="276" t="s">
        <v>6977</v>
      </c>
      <c r="GJ596" s="276" t="s">
        <v>6977</v>
      </c>
      <c r="GK596" s="276" t="s">
        <v>6977</v>
      </c>
      <c r="GL596" s="276" t="s">
        <v>6977</v>
      </c>
      <c r="GM596" s="276" t="s">
        <v>6977</v>
      </c>
      <c r="GN596" s="276" t="s">
        <v>6977</v>
      </c>
      <c r="GO596" s="276" t="s">
        <v>6977</v>
      </c>
      <c r="GP596" s="276" t="s">
        <v>6977</v>
      </c>
      <c r="GQ596" s="276" t="s">
        <v>6977</v>
      </c>
      <c r="GR596" s="276" t="s">
        <v>6977</v>
      </c>
      <c r="GS596" s="276" t="s">
        <v>6977</v>
      </c>
      <c r="GT596" s="276" t="s">
        <v>6977</v>
      </c>
      <c r="GU596" s="276" t="s">
        <v>6977</v>
      </c>
      <c r="GV596" s="276" t="s">
        <v>6977</v>
      </c>
      <c r="GW596" s="276" t="s">
        <v>6977</v>
      </c>
      <c r="GX596" s="276" t="s">
        <v>6977</v>
      </c>
      <c r="GY596" s="276" t="s">
        <v>6977</v>
      </c>
      <c r="GZ596" s="276" t="s">
        <v>6977</v>
      </c>
      <c r="HA596" s="276" t="s">
        <v>6977</v>
      </c>
      <c r="HB596" s="276" t="s">
        <v>6977</v>
      </c>
      <c r="HC596" s="276" t="s">
        <v>6977</v>
      </c>
      <c r="HD596" s="276" t="s">
        <v>6977</v>
      </c>
      <c r="HE596" s="276" t="s">
        <v>6977</v>
      </c>
      <c r="HF596" s="276" t="s">
        <v>6977</v>
      </c>
      <c r="HG596" s="276" t="s">
        <v>6977</v>
      </c>
      <c r="HH596" s="276" t="s">
        <v>6977</v>
      </c>
      <c r="HI596" s="276" t="s">
        <v>6977</v>
      </c>
      <c r="HJ596" s="276" t="s">
        <v>6977</v>
      </c>
      <c r="HK596" s="276" t="s">
        <v>6977</v>
      </c>
      <c r="HL596" s="276" t="s">
        <v>6977</v>
      </c>
      <c r="HM596" s="276" t="s">
        <v>6977</v>
      </c>
      <c r="HN596" s="276" t="s">
        <v>6977</v>
      </c>
      <c r="HO596" s="276" t="s">
        <v>6977</v>
      </c>
      <c r="HP596" s="276" t="s">
        <v>6977</v>
      </c>
      <c r="HQ596" s="276" t="s">
        <v>6977</v>
      </c>
    </row>
    <row r="597" spans="4:225">
      <c r="D597" s="212" t="s">
        <v>7344</v>
      </c>
      <c r="F597" s="229"/>
      <c r="G597" s="260" t="s">
        <v>7219</v>
      </c>
      <c r="H597" s="261" t="s">
        <v>7219</v>
      </c>
      <c r="I597" s="276" t="s">
        <v>7219</v>
      </c>
      <c r="J597" s="276" t="s">
        <v>7219</v>
      </c>
      <c r="K597" s="276" t="s">
        <v>7219</v>
      </c>
      <c r="L597" s="276" t="s">
        <v>7219</v>
      </c>
      <c r="M597" s="276" t="s">
        <v>7219</v>
      </c>
      <c r="N597" s="276" t="s">
        <v>7219</v>
      </c>
      <c r="O597" s="276" t="s">
        <v>7219</v>
      </c>
      <c r="P597" s="276" t="s">
        <v>7219</v>
      </c>
      <c r="Q597" s="276" t="s">
        <v>7219</v>
      </c>
      <c r="R597" s="276" t="s">
        <v>7219</v>
      </c>
      <c r="S597" s="276" t="s">
        <v>7219</v>
      </c>
      <c r="T597" s="276" t="s">
        <v>7219</v>
      </c>
      <c r="U597" s="276" t="s">
        <v>7219</v>
      </c>
      <c r="V597" s="276" t="s">
        <v>7219</v>
      </c>
      <c r="W597" s="276" t="s">
        <v>7219</v>
      </c>
      <c r="X597" s="276" t="s">
        <v>7219</v>
      </c>
      <c r="Y597" s="276" t="s">
        <v>7219</v>
      </c>
      <c r="Z597" s="276" t="s">
        <v>7219</v>
      </c>
      <c r="AA597" s="276" t="s">
        <v>7219</v>
      </c>
      <c r="AB597" s="276" t="s">
        <v>7219</v>
      </c>
      <c r="AC597" s="276" t="s">
        <v>7219</v>
      </c>
      <c r="AD597" s="276" t="s">
        <v>7219</v>
      </c>
      <c r="AE597" s="276" t="s">
        <v>7219</v>
      </c>
      <c r="AF597" s="276" t="s">
        <v>7219</v>
      </c>
      <c r="AG597" s="276" t="s">
        <v>7219</v>
      </c>
      <c r="AH597" s="276" t="s">
        <v>7219</v>
      </c>
      <c r="AI597" s="276" t="s">
        <v>7219</v>
      </c>
      <c r="AJ597" s="276" t="s">
        <v>7219</v>
      </c>
      <c r="AK597" s="276" t="s">
        <v>7219</v>
      </c>
      <c r="AL597" s="276" t="s">
        <v>7219</v>
      </c>
      <c r="AM597" s="276" t="s">
        <v>7219</v>
      </c>
      <c r="AN597" s="276" t="s">
        <v>7219</v>
      </c>
      <c r="AO597" s="276" t="s">
        <v>7219</v>
      </c>
      <c r="AP597" s="276" t="s">
        <v>7219</v>
      </c>
      <c r="AQ597" s="276" t="s">
        <v>7219</v>
      </c>
      <c r="AR597" s="276" t="s">
        <v>7219</v>
      </c>
      <c r="AS597" s="276" t="s">
        <v>7219</v>
      </c>
      <c r="AT597" s="276" t="s">
        <v>7219</v>
      </c>
      <c r="AU597" s="276" t="s">
        <v>7219</v>
      </c>
      <c r="AV597" s="276" t="s">
        <v>7219</v>
      </c>
      <c r="AW597" s="276" t="s">
        <v>7219</v>
      </c>
      <c r="AX597" s="276" t="s">
        <v>7219</v>
      </c>
      <c r="AY597" s="276" t="s">
        <v>7219</v>
      </c>
      <c r="AZ597" s="276" t="s">
        <v>7219</v>
      </c>
      <c r="BA597" s="276" t="s">
        <v>7219</v>
      </c>
      <c r="BB597" s="276" t="s">
        <v>7219</v>
      </c>
      <c r="BC597" s="276" t="s">
        <v>7219</v>
      </c>
      <c r="BD597" s="276" t="s">
        <v>7219</v>
      </c>
      <c r="BE597" s="276" t="s">
        <v>7219</v>
      </c>
      <c r="BF597" s="276" t="s">
        <v>7219</v>
      </c>
      <c r="BG597" s="276" t="s">
        <v>7219</v>
      </c>
      <c r="BH597" s="276" t="s">
        <v>7219</v>
      </c>
      <c r="BI597" s="276" t="s">
        <v>7219</v>
      </c>
      <c r="BJ597" s="276" t="s">
        <v>7219</v>
      </c>
      <c r="BK597" s="276" t="s">
        <v>7219</v>
      </c>
      <c r="BL597" s="276" t="s">
        <v>7219</v>
      </c>
      <c r="BM597" s="276" t="s">
        <v>7219</v>
      </c>
      <c r="BN597" s="276" t="s">
        <v>7219</v>
      </c>
      <c r="BO597" s="276" t="s">
        <v>7219</v>
      </c>
      <c r="BP597" s="276" t="s">
        <v>7219</v>
      </c>
      <c r="BQ597" s="276" t="s">
        <v>7219</v>
      </c>
      <c r="BR597" s="276" t="s">
        <v>7219</v>
      </c>
      <c r="BS597" s="276" t="s">
        <v>7219</v>
      </c>
      <c r="BT597" s="276" t="s">
        <v>7219</v>
      </c>
      <c r="BU597" s="276" t="s">
        <v>7219</v>
      </c>
      <c r="BV597" s="276" t="s">
        <v>7219</v>
      </c>
      <c r="BW597" s="276" t="s">
        <v>7219</v>
      </c>
      <c r="BX597" s="276" t="s">
        <v>7219</v>
      </c>
      <c r="BY597" s="276" t="s">
        <v>7219</v>
      </c>
      <c r="BZ597" s="276" t="s">
        <v>7219</v>
      </c>
      <c r="CA597" s="276" t="s">
        <v>7219</v>
      </c>
      <c r="CB597" s="276" t="s">
        <v>7219</v>
      </c>
      <c r="CC597" s="276" t="s">
        <v>7219</v>
      </c>
      <c r="CD597" s="276" t="s">
        <v>7219</v>
      </c>
      <c r="CE597" s="276" t="s">
        <v>7219</v>
      </c>
      <c r="CF597" s="276" t="s">
        <v>7219</v>
      </c>
      <c r="CG597" s="276" t="s">
        <v>7219</v>
      </c>
      <c r="CH597" s="276" t="s">
        <v>7219</v>
      </c>
      <c r="CI597" s="276" t="s">
        <v>7219</v>
      </c>
      <c r="CJ597" s="276" t="s">
        <v>7219</v>
      </c>
      <c r="CK597" s="276" t="s">
        <v>7219</v>
      </c>
      <c r="CL597" s="276" t="s">
        <v>7219</v>
      </c>
      <c r="CM597" s="276" t="s">
        <v>7219</v>
      </c>
      <c r="CN597" s="276" t="s">
        <v>7219</v>
      </c>
      <c r="CO597" s="276" t="s">
        <v>7219</v>
      </c>
      <c r="CP597" s="276" t="s">
        <v>7219</v>
      </c>
      <c r="CQ597" s="276" t="s">
        <v>7219</v>
      </c>
      <c r="CR597" s="276" t="s">
        <v>7219</v>
      </c>
      <c r="CS597" s="276" t="s">
        <v>7219</v>
      </c>
      <c r="CT597" s="276" t="s">
        <v>7219</v>
      </c>
      <c r="CU597" s="276" t="s">
        <v>7219</v>
      </c>
      <c r="CV597" s="276" t="s">
        <v>7219</v>
      </c>
      <c r="CW597" s="276" t="s">
        <v>7219</v>
      </c>
      <c r="CX597" s="276" t="s">
        <v>7219</v>
      </c>
      <c r="CY597" s="276" t="s">
        <v>7219</v>
      </c>
      <c r="CZ597" s="276" t="s">
        <v>7219</v>
      </c>
      <c r="DA597" s="276" t="s">
        <v>7219</v>
      </c>
      <c r="DB597" s="276" t="s">
        <v>7219</v>
      </c>
      <c r="DC597" s="276" t="s">
        <v>7219</v>
      </c>
      <c r="DD597" s="276" t="s">
        <v>7219</v>
      </c>
      <c r="DE597" s="276" t="s">
        <v>7219</v>
      </c>
      <c r="DF597" s="276" t="s">
        <v>7219</v>
      </c>
      <c r="DG597" s="276" t="s">
        <v>7219</v>
      </c>
      <c r="DH597" s="276" t="s">
        <v>7219</v>
      </c>
      <c r="DI597" s="276" t="s">
        <v>7219</v>
      </c>
      <c r="DJ597" s="276" t="s">
        <v>7219</v>
      </c>
      <c r="DK597" s="276" t="s">
        <v>7219</v>
      </c>
      <c r="DL597" s="276" t="s">
        <v>7219</v>
      </c>
      <c r="DM597" s="276" t="s">
        <v>7219</v>
      </c>
      <c r="DN597" s="276" t="s">
        <v>7219</v>
      </c>
      <c r="DO597" s="276" t="s">
        <v>7219</v>
      </c>
      <c r="DP597" s="276" t="s">
        <v>7219</v>
      </c>
      <c r="DQ597" s="276" t="s">
        <v>7219</v>
      </c>
      <c r="DR597" s="276" t="s">
        <v>7219</v>
      </c>
      <c r="DS597" s="276" t="s">
        <v>7219</v>
      </c>
      <c r="DT597" s="276" t="s">
        <v>7219</v>
      </c>
      <c r="DU597" s="276" t="s">
        <v>7219</v>
      </c>
      <c r="DV597" s="276" t="s">
        <v>7219</v>
      </c>
      <c r="DW597" s="276" t="s">
        <v>7219</v>
      </c>
      <c r="DX597" s="276" t="s">
        <v>7219</v>
      </c>
      <c r="DY597" s="276" t="s">
        <v>7219</v>
      </c>
      <c r="DZ597" s="276" t="s">
        <v>7219</v>
      </c>
      <c r="EA597" s="276" t="s">
        <v>7219</v>
      </c>
      <c r="EB597" s="276" t="s">
        <v>7219</v>
      </c>
      <c r="EC597" s="276" t="s">
        <v>7219</v>
      </c>
      <c r="ED597" s="276" t="s">
        <v>7219</v>
      </c>
      <c r="EE597" s="276" t="s">
        <v>7219</v>
      </c>
      <c r="EF597" s="276" t="s">
        <v>7219</v>
      </c>
      <c r="EG597" s="276" t="s">
        <v>7219</v>
      </c>
      <c r="EH597" s="276" t="s">
        <v>7219</v>
      </c>
      <c r="EI597" s="276" t="s">
        <v>7219</v>
      </c>
      <c r="EJ597" s="276" t="s">
        <v>7219</v>
      </c>
      <c r="EK597" s="276" t="s">
        <v>7219</v>
      </c>
      <c r="EL597" s="276" t="s">
        <v>7219</v>
      </c>
      <c r="EM597" s="276" t="s">
        <v>7219</v>
      </c>
      <c r="EN597" s="276" t="s">
        <v>7219</v>
      </c>
      <c r="EO597" s="276" t="s">
        <v>7219</v>
      </c>
      <c r="EP597" s="276" t="s">
        <v>7219</v>
      </c>
      <c r="EQ597" s="276" t="s">
        <v>7219</v>
      </c>
      <c r="ER597" s="276" t="s">
        <v>7219</v>
      </c>
      <c r="ES597" s="276" t="s">
        <v>7219</v>
      </c>
      <c r="ET597" s="276" t="s">
        <v>7219</v>
      </c>
      <c r="EU597" s="276" t="s">
        <v>7219</v>
      </c>
      <c r="EV597" s="276" t="s">
        <v>7219</v>
      </c>
      <c r="EW597" s="276" t="s">
        <v>7219</v>
      </c>
      <c r="EX597" s="276" t="s">
        <v>7219</v>
      </c>
      <c r="EY597" s="276" t="s">
        <v>7219</v>
      </c>
      <c r="EZ597" s="276" t="s">
        <v>7219</v>
      </c>
      <c r="FA597" s="276" t="s">
        <v>7219</v>
      </c>
      <c r="FB597" s="276" t="s">
        <v>7219</v>
      </c>
      <c r="FC597" s="276" t="s">
        <v>7219</v>
      </c>
      <c r="FD597" s="276" t="s">
        <v>7219</v>
      </c>
      <c r="FE597" s="276" t="s">
        <v>7219</v>
      </c>
      <c r="FF597" s="276" t="s">
        <v>7219</v>
      </c>
      <c r="FG597" s="276" t="s">
        <v>7219</v>
      </c>
      <c r="FH597" s="276" t="s">
        <v>7219</v>
      </c>
      <c r="FI597" s="276" t="s">
        <v>7219</v>
      </c>
      <c r="FJ597" s="276" t="s">
        <v>7219</v>
      </c>
      <c r="FK597" s="276" t="s">
        <v>7219</v>
      </c>
      <c r="FL597" s="276" t="s">
        <v>7219</v>
      </c>
      <c r="FM597" s="276" t="s">
        <v>7219</v>
      </c>
      <c r="FN597" s="276" t="s">
        <v>7219</v>
      </c>
      <c r="FO597" s="276" t="s">
        <v>7219</v>
      </c>
      <c r="FP597" s="276" t="s">
        <v>7219</v>
      </c>
      <c r="FQ597" s="276" t="s">
        <v>7219</v>
      </c>
      <c r="FR597" s="276" t="s">
        <v>7219</v>
      </c>
      <c r="FS597" s="276" t="s">
        <v>7219</v>
      </c>
      <c r="FT597" s="276" t="s">
        <v>7219</v>
      </c>
      <c r="FU597" s="276" t="s">
        <v>7219</v>
      </c>
      <c r="FV597" s="276" t="s">
        <v>7219</v>
      </c>
      <c r="FW597" s="276" t="s">
        <v>7219</v>
      </c>
      <c r="FX597" s="276" t="s">
        <v>7219</v>
      </c>
      <c r="FY597" s="276" t="s">
        <v>7219</v>
      </c>
      <c r="FZ597" s="276" t="s">
        <v>7219</v>
      </c>
      <c r="GA597" s="276" t="s">
        <v>7219</v>
      </c>
      <c r="GB597" s="276" t="s">
        <v>7219</v>
      </c>
      <c r="GC597" s="276" t="s">
        <v>7219</v>
      </c>
      <c r="GD597" s="276" t="s">
        <v>7219</v>
      </c>
      <c r="GE597" s="276" t="s">
        <v>7219</v>
      </c>
      <c r="GF597" s="276" t="s">
        <v>7219</v>
      </c>
      <c r="GG597" s="276" t="s">
        <v>7219</v>
      </c>
      <c r="GH597" s="276" t="s">
        <v>7219</v>
      </c>
      <c r="GI597" s="276" t="s">
        <v>7219</v>
      </c>
      <c r="GJ597" s="276" t="s">
        <v>7219</v>
      </c>
      <c r="GK597" s="276" t="s">
        <v>7219</v>
      </c>
      <c r="GL597" s="276" t="s">
        <v>7219</v>
      </c>
      <c r="GM597" s="276" t="s">
        <v>7219</v>
      </c>
      <c r="GN597" s="276" t="s">
        <v>7219</v>
      </c>
      <c r="GO597" s="276" t="s">
        <v>7219</v>
      </c>
      <c r="GP597" s="276" t="s">
        <v>7219</v>
      </c>
      <c r="GQ597" s="276" t="s">
        <v>7219</v>
      </c>
      <c r="GR597" s="276" t="s">
        <v>7219</v>
      </c>
      <c r="GS597" s="276" t="s">
        <v>7219</v>
      </c>
      <c r="GT597" s="276" t="s">
        <v>7219</v>
      </c>
      <c r="GU597" s="276" t="s">
        <v>7219</v>
      </c>
      <c r="GV597" s="276" t="s">
        <v>7219</v>
      </c>
      <c r="GW597" s="276" t="s">
        <v>7219</v>
      </c>
      <c r="GX597" s="276" t="s">
        <v>7219</v>
      </c>
      <c r="GY597" s="276" t="s">
        <v>7219</v>
      </c>
      <c r="GZ597" s="276" t="s">
        <v>7219</v>
      </c>
      <c r="HA597" s="276" t="s">
        <v>7219</v>
      </c>
      <c r="HB597" s="276" t="s">
        <v>7219</v>
      </c>
      <c r="HC597" s="276" t="s">
        <v>7219</v>
      </c>
      <c r="HD597" s="276" t="s">
        <v>7219</v>
      </c>
      <c r="HE597" s="276" t="s">
        <v>7219</v>
      </c>
      <c r="HF597" s="276" t="s">
        <v>7219</v>
      </c>
      <c r="HG597" s="276" t="s">
        <v>7219</v>
      </c>
      <c r="HH597" s="276" t="s">
        <v>7219</v>
      </c>
      <c r="HI597" s="276" t="s">
        <v>7219</v>
      </c>
      <c r="HJ597" s="276" t="s">
        <v>7219</v>
      </c>
      <c r="HK597" s="276" t="s">
        <v>7219</v>
      </c>
      <c r="HL597" s="276" t="s">
        <v>7219</v>
      </c>
      <c r="HM597" s="276" t="s">
        <v>7219</v>
      </c>
      <c r="HN597" s="276" t="s">
        <v>7219</v>
      </c>
      <c r="HO597" s="276" t="s">
        <v>7219</v>
      </c>
      <c r="HP597" s="276" t="s">
        <v>7219</v>
      </c>
      <c r="HQ597" s="276" t="s">
        <v>7219</v>
      </c>
    </row>
    <row r="598" spans="4:225">
      <c r="E598" s="229" t="s">
        <v>7204</v>
      </c>
      <c r="F598" s="235" t="s">
        <v>7345</v>
      </c>
      <c r="G598" s="260" t="s">
        <v>7206</v>
      </c>
      <c r="H598" s="261" t="s">
        <v>7207</v>
      </c>
      <c r="I598" s="276" t="s">
        <v>135</v>
      </c>
      <c r="J598" s="276">
        <v>11.9368</v>
      </c>
      <c r="K598" s="276" t="s">
        <v>135</v>
      </c>
      <c r="L598" s="276" t="s">
        <v>135</v>
      </c>
      <c r="M598" s="276">
        <v>11.462999999999999</v>
      </c>
      <c r="N598" s="276">
        <v>9.85</v>
      </c>
      <c r="O598" s="276">
        <v>14.385899999999999</v>
      </c>
      <c r="P598" s="276" t="s">
        <v>135</v>
      </c>
      <c r="Q598" s="276" t="s">
        <v>135</v>
      </c>
      <c r="R598" s="276">
        <v>7.5491000000000001</v>
      </c>
      <c r="S598" s="276">
        <v>9.5535999999999994</v>
      </c>
      <c r="T598" s="276" t="s">
        <v>135</v>
      </c>
      <c r="U598" s="276" t="s">
        <v>135</v>
      </c>
      <c r="V598" s="276" t="s">
        <v>135</v>
      </c>
      <c r="W598" s="276" t="s">
        <v>135</v>
      </c>
      <c r="X598" s="276" t="s">
        <v>135</v>
      </c>
      <c r="Y598" s="276">
        <v>18.157800000000002</v>
      </c>
      <c r="Z598" s="276" t="s">
        <v>135</v>
      </c>
      <c r="AA598" s="276">
        <v>45.128</v>
      </c>
      <c r="AB598" s="276" t="s">
        <v>135</v>
      </c>
      <c r="AC598" s="276">
        <v>19.8535</v>
      </c>
      <c r="AD598" s="276" t="s">
        <v>135</v>
      </c>
      <c r="AE598" s="276">
        <v>4.8601999999999999</v>
      </c>
      <c r="AF598" s="276">
        <v>57.627099999999999</v>
      </c>
      <c r="AG598" s="276">
        <v>19.0579</v>
      </c>
      <c r="AH598" s="276" t="s">
        <v>135</v>
      </c>
      <c r="AI598" s="276" t="s">
        <v>135</v>
      </c>
      <c r="AJ598" s="276">
        <v>17.0212</v>
      </c>
      <c r="AK598" s="276" t="s">
        <v>135</v>
      </c>
      <c r="AL598" s="276">
        <v>7.6029999999999998</v>
      </c>
      <c r="AM598" s="276">
        <v>31.149899999999999</v>
      </c>
      <c r="AN598" s="276">
        <v>20.561299999999999</v>
      </c>
      <c r="AO598" s="276">
        <v>11.6676</v>
      </c>
      <c r="AP598" s="276" t="s">
        <v>135</v>
      </c>
      <c r="AQ598" s="276" t="s">
        <v>135</v>
      </c>
      <c r="AR598" s="276">
        <v>33.855699999999999</v>
      </c>
      <c r="AS598" s="276">
        <v>4.9926000000000004</v>
      </c>
      <c r="AT598" s="276">
        <v>12.579700000000001</v>
      </c>
      <c r="AU598" s="276" t="s">
        <v>135</v>
      </c>
      <c r="AV598" s="276">
        <v>4.3147000000000002</v>
      </c>
      <c r="AW598" s="276" t="s">
        <v>135</v>
      </c>
      <c r="AX598" s="276" t="s">
        <v>135</v>
      </c>
      <c r="AY598" s="276">
        <v>100.60250000000001</v>
      </c>
      <c r="AZ598" s="276" t="s">
        <v>135</v>
      </c>
      <c r="BA598" s="276" t="s">
        <v>135</v>
      </c>
      <c r="BB598" s="276" t="s">
        <v>135</v>
      </c>
      <c r="BC598" s="276">
        <v>4.9019000000000004</v>
      </c>
      <c r="BD598" s="276" t="s">
        <v>135</v>
      </c>
      <c r="BE598" s="276">
        <v>0.17660000000000001</v>
      </c>
      <c r="BF598" s="276" t="s">
        <v>135</v>
      </c>
      <c r="BG598" s="276">
        <v>60.4495</v>
      </c>
      <c r="BH598" s="276" t="s">
        <v>135</v>
      </c>
      <c r="BI598" s="276">
        <v>11.226699999999999</v>
      </c>
      <c r="BJ598" s="276" t="s">
        <v>135</v>
      </c>
      <c r="BK598" s="276">
        <v>25.258900000000001</v>
      </c>
      <c r="BL598" s="276" t="s">
        <v>135</v>
      </c>
      <c r="BM598" s="276">
        <v>29.755099999999999</v>
      </c>
      <c r="BN598" s="276" t="s">
        <v>135</v>
      </c>
      <c r="BO598" s="276">
        <v>5.6478000000000002</v>
      </c>
      <c r="BP598" s="276">
        <v>19.109100000000002</v>
      </c>
      <c r="BQ598" s="276" t="s">
        <v>135</v>
      </c>
      <c r="BR598" s="276">
        <v>5.33</v>
      </c>
      <c r="BS598" s="276">
        <v>27.403600000000001</v>
      </c>
      <c r="BT598" s="276" t="s">
        <v>135</v>
      </c>
      <c r="BU598" s="276">
        <v>12.456300000000001</v>
      </c>
      <c r="BV598" s="276">
        <v>76.008200000000002</v>
      </c>
      <c r="BW598" s="276">
        <v>60.456699999999998</v>
      </c>
      <c r="BX598" s="276" t="s">
        <v>135</v>
      </c>
      <c r="BY598" s="276" t="s">
        <v>135</v>
      </c>
      <c r="BZ598" s="276" t="s">
        <v>135</v>
      </c>
      <c r="CA598" s="276" t="s">
        <v>135</v>
      </c>
      <c r="CB598" s="276" t="s">
        <v>135</v>
      </c>
      <c r="CC598" s="276" t="s">
        <v>135</v>
      </c>
      <c r="CD598" s="276">
        <v>58.592500000000001</v>
      </c>
      <c r="CE598" s="276" t="s">
        <v>135</v>
      </c>
      <c r="CF598" s="276" t="s">
        <v>135</v>
      </c>
      <c r="CG598" s="276">
        <v>30.258500000000002</v>
      </c>
      <c r="CH598" s="276">
        <v>127.9157</v>
      </c>
      <c r="CI598" s="276" t="s">
        <v>135</v>
      </c>
      <c r="CJ598" s="276" t="s">
        <v>135</v>
      </c>
      <c r="CK598" s="276" t="s">
        <v>135</v>
      </c>
      <c r="CL598" s="276">
        <v>9.7620000000000005</v>
      </c>
      <c r="CM598" s="276" t="s">
        <v>135</v>
      </c>
      <c r="CN598" s="276" t="s">
        <v>135</v>
      </c>
      <c r="CO598" s="276">
        <v>91.057699999999997</v>
      </c>
      <c r="CP598" s="276" t="s">
        <v>135</v>
      </c>
      <c r="CQ598" s="276" t="s">
        <v>135</v>
      </c>
      <c r="CR598" s="276" t="s">
        <v>135</v>
      </c>
      <c r="CS598" s="276" t="s">
        <v>135</v>
      </c>
      <c r="CT598" s="276">
        <v>2.7359</v>
      </c>
      <c r="CU598" s="276" t="s">
        <v>135</v>
      </c>
      <c r="CV598" s="276" t="s">
        <v>135</v>
      </c>
      <c r="CW598" s="276">
        <v>9.1422000000000008</v>
      </c>
      <c r="CX598" s="276">
        <v>84.537300000000002</v>
      </c>
      <c r="CY598" s="276">
        <v>17.212900000000001</v>
      </c>
      <c r="CZ598" s="276" t="s">
        <v>135</v>
      </c>
      <c r="DA598" s="276" t="s">
        <v>135</v>
      </c>
      <c r="DB598" s="276" t="s">
        <v>135</v>
      </c>
      <c r="DC598" s="276" t="s">
        <v>135</v>
      </c>
      <c r="DD598" s="276" t="s">
        <v>135</v>
      </c>
      <c r="DE598" s="276" t="s">
        <v>135</v>
      </c>
      <c r="DF598" s="276" t="s">
        <v>135</v>
      </c>
      <c r="DG598" s="276">
        <v>12.760999999999999</v>
      </c>
      <c r="DH598" s="276" t="s">
        <v>135</v>
      </c>
      <c r="DI598" s="276" t="s">
        <v>135</v>
      </c>
      <c r="DJ598" s="276" t="s">
        <v>135</v>
      </c>
      <c r="DK598" s="276" t="s">
        <v>135</v>
      </c>
      <c r="DL598" s="276" t="s">
        <v>135</v>
      </c>
      <c r="DM598" s="276" t="s">
        <v>135</v>
      </c>
      <c r="DN598" s="276" t="s">
        <v>135</v>
      </c>
      <c r="DO598" s="276" t="s">
        <v>135</v>
      </c>
      <c r="DP598" s="276" t="s">
        <v>135</v>
      </c>
      <c r="DQ598" s="276" t="s">
        <v>135</v>
      </c>
      <c r="DR598" s="276" t="s">
        <v>135</v>
      </c>
      <c r="DS598" s="276" t="s">
        <v>135</v>
      </c>
      <c r="DT598" s="276" t="s">
        <v>135</v>
      </c>
      <c r="DU598" s="276" t="s">
        <v>135</v>
      </c>
      <c r="DV598" s="276" t="s">
        <v>135</v>
      </c>
      <c r="DW598" s="276" t="s">
        <v>135</v>
      </c>
      <c r="DX598" s="276" t="s">
        <v>135</v>
      </c>
      <c r="DY598" s="276" t="s">
        <v>135</v>
      </c>
      <c r="DZ598" s="276" t="s">
        <v>135</v>
      </c>
      <c r="EA598" s="276" t="s">
        <v>135</v>
      </c>
      <c r="EB598" s="276" t="s">
        <v>135</v>
      </c>
      <c r="EC598" s="276" t="s">
        <v>135</v>
      </c>
      <c r="ED598" s="276" t="s">
        <v>135</v>
      </c>
      <c r="EE598" s="276" t="s">
        <v>135</v>
      </c>
      <c r="EF598" s="276" t="s">
        <v>135</v>
      </c>
      <c r="EG598" s="276" t="s">
        <v>135</v>
      </c>
      <c r="EH598" s="276" t="s">
        <v>135</v>
      </c>
      <c r="EI598" s="276" t="s">
        <v>135</v>
      </c>
      <c r="EJ598" s="276" t="s">
        <v>135</v>
      </c>
      <c r="EK598" s="276">
        <v>19.784199999999998</v>
      </c>
      <c r="EL598" s="276">
        <v>6.5101000000000004</v>
      </c>
      <c r="EM598" s="276" t="s">
        <v>135</v>
      </c>
      <c r="EN598" s="276" t="s">
        <v>135</v>
      </c>
      <c r="EO598" s="276" t="s">
        <v>135</v>
      </c>
      <c r="EP598" s="276" t="s">
        <v>6977</v>
      </c>
      <c r="EQ598" s="276" t="s">
        <v>6977</v>
      </c>
      <c r="ER598" s="276" t="s">
        <v>6977</v>
      </c>
      <c r="ES598" s="276" t="s">
        <v>6977</v>
      </c>
      <c r="ET598" s="276" t="s">
        <v>6977</v>
      </c>
      <c r="EU598" s="276" t="s">
        <v>6977</v>
      </c>
      <c r="EV598" s="276" t="s">
        <v>6977</v>
      </c>
      <c r="EW598" s="276" t="s">
        <v>6977</v>
      </c>
      <c r="EX598" s="276" t="s">
        <v>6977</v>
      </c>
      <c r="EY598" s="276" t="s">
        <v>6977</v>
      </c>
      <c r="EZ598" s="276" t="s">
        <v>6977</v>
      </c>
      <c r="FA598" s="276" t="s">
        <v>6977</v>
      </c>
      <c r="FB598" s="276" t="s">
        <v>6977</v>
      </c>
      <c r="FC598" s="276" t="s">
        <v>6977</v>
      </c>
      <c r="FD598" s="276" t="s">
        <v>6977</v>
      </c>
      <c r="FE598" s="276" t="s">
        <v>6977</v>
      </c>
      <c r="FF598" s="276" t="s">
        <v>6977</v>
      </c>
      <c r="FG598" s="276" t="s">
        <v>6977</v>
      </c>
      <c r="FH598" s="276" t="s">
        <v>6977</v>
      </c>
      <c r="FI598" s="276" t="s">
        <v>6977</v>
      </c>
      <c r="FJ598" s="276" t="s">
        <v>6977</v>
      </c>
      <c r="FK598" s="276" t="s">
        <v>6977</v>
      </c>
      <c r="FL598" s="276" t="s">
        <v>6977</v>
      </c>
      <c r="FM598" s="276" t="s">
        <v>6977</v>
      </c>
      <c r="FN598" s="276" t="s">
        <v>6977</v>
      </c>
      <c r="FO598" s="276" t="s">
        <v>6977</v>
      </c>
      <c r="FP598" s="276" t="s">
        <v>6977</v>
      </c>
      <c r="FQ598" s="276" t="s">
        <v>6977</v>
      </c>
      <c r="FR598" s="276" t="s">
        <v>6977</v>
      </c>
      <c r="FS598" s="276" t="s">
        <v>6977</v>
      </c>
      <c r="FT598" s="276" t="s">
        <v>6977</v>
      </c>
      <c r="FU598" s="276" t="s">
        <v>6977</v>
      </c>
      <c r="FV598" s="276" t="s">
        <v>6977</v>
      </c>
      <c r="FW598" s="276" t="s">
        <v>6977</v>
      </c>
      <c r="FX598" s="276" t="s">
        <v>6977</v>
      </c>
      <c r="FY598" s="276" t="s">
        <v>6977</v>
      </c>
      <c r="FZ598" s="276" t="s">
        <v>6977</v>
      </c>
      <c r="GA598" s="276" t="s">
        <v>6977</v>
      </c>
      <c r="GB598" s="276" t="s">
        <v>6977</v>
      </c>
      <c r="GC598" s="276" t="s">
        <v>6977</v>
      </c>
      <c r="GD598" s="276" t="s">
        <v>6977</v>
      </c>
      <c r="GE598" s="276" t="s">
        <v>6977</v>
      </c>
      <c r="GF598" s="276" t="s">
        <v>6977</v>
      </c>
      <c r="GG598" s="276" t="s">
        <v>6977</v>
      </c>
      <c r="GH598" s="276" t="s">
        <v>6977</v>
      </c>
      <c r="GI598" s="276" t="s">
        <v>6977</v>
      </c>
      <c r="GJ598" s="276" t="s">
        <v>6977</v>
      </c>
      <c r="GK598" s="276" t="s">
        <v>6977</v>
      </c>
      <c r="GL598" s="276" t="s">
        <v>6977</v>
      </c>
      <c r="GM598" s="276" t="s">
        <v>6977</v>
      </c>
      <c r="GN598" s="276" t="s">
        <v>6977</v>
      </c>
      <c r="GO598" s="276" t="s">
        <v>6977</v>
      </c>
      <c r="GP598" s="276" t="s">
        <v>6977</v>
      </c>
      <c r="GQ598" s="276" t="s">
        <v>6977</v>
      </c>
      <c r="GR598" s="276" t="s">
        <v>6977</v>
      </c>
      <c r="GS598" s="276" t="s">
        <v>6977</v>
      </c>
      <c r="GT598" s="276" t="s">
        <v>6977</v>
      </c>
      <c r="GU598" s="276" t="s">
        <v>6977</v>
      </c>
      <c r="GV598" s="276" t="s">
        <v>6977</v>
      </c>
      <c r="GW598" s="276" t="s">
        <v>6977</v>
      </c>
      <c r="GX598" s="276" t="s">
        <v>6977</v>
      </c>
      <c r="GY598" s="276" t="s">
        <v>6977</v>
      </c>
      <c r="GZ598" s="276" t="s">
        <v>6977</v>
      </c>
      <c r="HA598" s="276" t="s">
        <v>6977</v>
      </c>
      <c r="HB598" s="276" t="s">
        <v>6977</v>
      </c>
      <c r="HC598" s="276" t="s">
        <v>6977</v>
      </c>
      <c r="HD598" s="276" t="s">
        <v>6977</v>
      </c>
      <c r="HE598" s="276" t="s">
        <v>6977</v>
      </c>
      <c r="HF598" s="276" t="s">
        <v>6977</v>
      </c>
      <c r="HG598" s="276" t="s">
        <v>6977</v>
      </c>
      <c r="HH598" s="276" t="s">
        <v>6977</v>
      </c>
      <c r="HI598" s="276" t="s">
        <v>6977</v>
      </c>
      <c r="HJ598" s="276" t="s">
        <v>6977</v>
      </c>
      <c r="HK598" s="276" t="s">
        <v>6977</v>
      </c>
      <c r="HL598" s="276" t="s">
        <v>6977</v>
      </c>
      <c r="HM598" s="276" t="s">
        <v>6977</v>
      </c>
      <c r="HN598" s="276" t="s">
        <v>6977</v>
      </c>
      <c r="HO598" s="276" t="s">
        <v>6977</v>
      </c>
      <c r="HP598" s="276" t="s">
        <v>6977</v>
      </c>
      <c r="HQ598" s="276" t="s">
        <v>6977</v>
      </c>
    </row>
    <row r="599" spans="4:225">
      <c r="E599" s="229" t="s">
        <v>7208</v>
      </c>
      <c r="F599" s="235" t="s">
        <v>7345</v>
      </c>
      <c r="G599" s="260" t="s">
        <v>7206</v>
      </c>
      <c r="H599" s="261" t="s">
        <v>7207</v>
      </c>
      <c r="I599" s="276" t="s">
        <v>135</v>
      </c>
      <c r="J599" s="276">
        <v>13.428800000000001</v>
      </c>
      <c r="K599" s="276" t="s">
        <v>135</v>
      </c>
      <c r="L599" s="276" t="s">
        <v>135</v>
      </c>
      <c r="M599" s="276">
        <v>23.727</v>
      </c>
      <c r="N599" s="276">
        <v>57.635300000000001</v>
      </c>
      <c r="O599" s="276" t="s">
        <v>135</v>
      </c>
      <c r="P599" s="276" t="s">
        <v>135</v>
      </c>
      <c r="Q599" s="276" t="s">
        <v>135</v>
      </c>
      <c r="R599" s="276" t="s">
        <v>135</v>
      </c>
      <c r="S599" s="276">
        <v>14.4285</v>
      </c>
      <c r="T599" s="276" t="s">
        <v>135</v>
      </c>
      <c r="U599" s="276">
        <v>202.3904</v>
      </c>
      <c r="V599" s="276" t="s">
        <v>135</v>
      </c>
      <c r="W599" s="276">
        <v>12.1571</v>
      </c>
      <c r="X599" s="276" t="s">
        <v>135</v>
      </c>
      <c r="Y599" s="276">
        <v>29.560300000000002</v>
      </c>
      <c r="Z599" s="276" t="s">
        <v>135</v>
      </c>
      <c r="AA599" s="276">
        <v>36.8093</v>
      </c>
      <c r="AB599" s="276" t="s">
        <v>135</v>
      </c>
      <c r="AC599" s="276" t="s">
        <v>135</v>
      </c>
      <c r="AD599" s="276" t="s">
        <v>135</v>
      </c>
      <c r="AE599" s="276">
        <v>14.1782</v>
      </c>
      <c r="AF599" s="276">
        <v>28.156600000000001</v>
      </c>
      <c r="AG599" s="276" t="s">
        <v>135</v>
      </c>
      <c r="AH599" s="276" t="s">
        <v>135</v>
      </c>
      <c r="AI599" s="276" t="s">
        <v>135</v>
      </c>
      <c r="AJ599" s="276">
        <v>14.0558</v>
      </c>
      <c r="AK599" s="276" t="s">
        <v>135</v>
      </c>
      <c r="AL599" s="276">
        <v>4.8882000000000003</v>
      </c>
      <c r="AM599" s="276" t="s">
        <v>135</v>
      </c>
      <c r="AN599" s="276">
        <v>16.27</v>
      </c>
      <c r="AO599" s="276">
        <v>8.4977</v>
      </c>
      <c r="AP599" s="276" t="s">
        <v>135</v>
      </c>
      <c r="AQ599" s="276" t="s">
        <v>135</v>
      </c>
      <c r="AR599" s="276">
        <v>39.698</v>
      </c>
      <c r="AS599" s="276">
        <v>12.110300000000001</v>
      </c>
      <c r="AT599" s="276">
        <v>10.7545</v>
      </c>
      <c r="AU599" s="276" t="s">
        <v>135</v>
      </c>
      <c r="AV599" s="276">
        <v>4.2443</v>
      </c>
      <c r="AW599" s="276" t="s">
        <v>135</v>
      </c>
      <c r="AX599" s="276" t="s">
        <v>135</v>
      </c>
      <c r="AY599" s="276" t="s">
        <v>135</v>
      </c>
      <c r="AZ599" s="276" t="s">
        <v>135</v>
      </c>
      <c r="BA599" s="276" t="s">
        <v>135</v>
      </c>
      <c r="BB599" s="276" t="s">
        <v>135</v>
      </c>
      <c r="BC599" s="276">
        <v>3.5758999999999999</v>
      </c>
      <c r="BD599" s="276" t="s">
        <v>135</v>
      </c>
      <c r="BE599" s="276">
        <v>6.4154999999999998</v>
      </c>
      <c r="BF599" s="276">
        <v>55.9587</v>
      </c>
      <c r="BG599" s="276">
        <v>38.553100000000001</v>
      </c>
      <c r="BH599" s="276" t="s">
        <v>135</v>
      </c>
      <c r="BI599" s="276">
        <v>14.111599999999999</v>
      </c>
      <c r="BJ599" s="276" t="s">
        <v>135</v>
      </c>
      <c r="BK599" s="276" t="s">
        <v>135</v>
      </c>
      <c r="BL599" s="276" t="s">
        <v>135</v>
      </c>
      <c r="BM599" s="276">
        <v>40.0854</v>
      </c>
      <c r="BN599" s="276">
        <v>45.67</v>
      </c>
      <c r="BO599" s="276">
        <v>4.4016999999999999</v>
      </c>
      <c r="BP599" s="276">
        <v>71.949100000000001</v>
      </c>
      <c r="BQ599" s="276">
        <v>15.8934</v>
      </c>
      <c r="BR599" s="276">
        <v>11.3003</v>
      </c>
      <c r="BS599" s="276">
        <v>15.7097</v>
      </c>
      <c r="BT599" s="276" t="s">
        <v>135</v>
      </c>
      <c r="BU599" s="276">
        <v>12.5207</v>
      </c>
      <c r="BV599" s="276">
        <v>44.475000000000001</v>
      </c>
      <c r="BW599" s="276">
        <v>50.945399999999999</v>
      </c>
      <c r="BX599" s="276" t="s">
        <v>135</v>
      </c>
      <c r="BY599" s="276" t="s">
        <v>135</v>
      </c>
      <c r="BZ599" s="276" t="s">
        <v>135</v>
      </c>
      <c r="CA599" s="276" t="s">
        <v>135</v>
      </c>
      <c r="CB599" s="276" t="s">
        <v>135</v>
      </c>
      <c r="CC599" s="276" t="s">
        <v>135</v>
      </c>
      <c r="CD599" s="276" t="s">
        <v>135</v>
      </c>
      <c r="CE599" s="276" t="s">
        <v>135</v>
      </c>
      <c r="CF599" s="276" t="s">
        <v>135</v>
      </c>
      <c r="CG599" s="276">
        <v>20.968599999999999</v>
      </c>
      <c r="CH599" s="276">
        <v>51.000100000000003</v>
      </c>
      <c r="CI599" s="276" t="s">
        <v>135</v>
      </c>
      <c r="CJ599" s="276" t="s">
        <v>135</v>
      </c>
      <c r="CK599" s="276" t="s">
        <v>135</v>
      </c>
      <c r="CL599" s="276">
        <v>15.734999999999999</v>
      </c>
      <c r="CM599" s="276" t="s">
        <v>135</v>
      </c>
      <c r="CN599" s="276" t="s">
        <v>135</v>
      </c>
      <c r="CO599" s="276">
        <v>25.473500000000001</v>
      </c>
      <c r="CP599" s="276" t="s">
        <v>135</v>
      </c>
      <c r="CQ599" s="276" t="s">
        <v>135</v>
      </c>
      <c r="CR599" s="276" t="s">
        <v>135</v>
      </c>
      <c r="CS599" s="276" t="s">
        <v>135</v>
      </c>
      <c r="CT599" s="276">
        <v>3.5121000000000002</v>
      </c>
      <c r="CU599" s="276" t="s">
        <v>135</v>
      </c>
      <c r="CV599" s="276" t="s">
        <v>135</v>
      </c>
      <c r="CW599" s="276">
        <v>8.7096</v>
      </c>
      <c r="CX599" s="276">
        <v>41.420999999999999</v>
      </c>
      <c r="CY599" s="276" t="s">
        <v>135</v>
      </c>
      <c r="CZ599" s="276" t="s">
        <v>135</v>
      </c>
      <c r="DA599" s="276">
        <v>73.094899999999996</v>
      </c>
      <c r="DB599" s="276">
        <v>124.7334</v>
      </c>
      <c r="DC599" s="276" t="s">
        <v>135</v>
      </c>
      <c r="DD599" s="276">
        <v>58.722799999999999</v>
      </c>
      <c r="DE599" s="276">
        <v>52.376899999999999</v>
      </c>
      <c r="DF599" s="276">
        <v>41.018099999999997</v>
      </c>
      <c r="DG599" s="276">
        <v>7.64</v>
      </c>
      <c r="DH599" s="276" t="s">
        <v>135</v>
      </c>
      <c r="DI599" s="276">
        <v>15.751200000000001</v>
      </c>
      <c r="DJ599" s="276" t="s">
        <v>135</v>
      </c>
      <c r="DK599" s="276" t="s">
        <v>135</v>
      </c>
      <c r="DL599" s="276" t="s">
        <v>135</v>
      </c>
      <c r="DM599" s="276" t="s">
        <v>135</v>
      </c>
      <c r="DN599" s="276" t="s">
        <v>135</v>
      </c>
      <c r="DO599" s="276" t="s">
        <v>135</v>
      </c>
      <c r="DP599" s="276" t="s">
        <v>135</v>
      </c>
      <c r="DQ599" s="276" t="s">
        <v>135</v>
      </c>
      <c r="DR599" s="276" t="s">
        <v>135</v>
      </c>
      <c r="DS599" s="276" t="s">
        <v>135</v>
      </c>
      <c r="DT599" s="276" t="s">
        <v>135</v>
      </c>
      <c r="DU599" s="276" t="s">
        <v>135</v>
      </c>
      <c r="DV599" s="276" t="s">
        <v>135</v>
      </c>
      <c r="DW599" s="276">
        <v>9.5063999999999993</v>
      </c>
      <c r="DX599" s="276" t="s">
        <v>135</v>
      </c>
      <c r="DY599" s="276" t="s">
        <v>135</v>
      </c>
      <c r="DZ599" s="276" t="s">
        <v>135</v>
      </c>
      <c r="EA599" s="276" t="s">
        <v>135</v>
      </c>
      <c r="EB599" s="276" t="s">
        <v>135</v>
      </c>
      <c r="EC599" s="276" t="s">
        <v>135</v>
      </c>
      <c r="ED599" s="276" t="s">
        <v>135</v>
      </c>
      <c r="EE599" s="276" t="s">
        <v>135</v>
      </c>
      <c r="EF599" s="276" t="s">
        <v>135</v>
      </c>
      <c r="EG599" s="276" t="s">
        <v>135</v>
      </c>
      <c r="EH599" s="276" t="s">
        <v>135</v>
      </c>
      <c r="EI599" s="276" t="s">
        <v>135</v>
      </c>
      <c r="EJ599" s="276" t="s">
        <v>135</v>
      </c>
      <c r="EK599" s="276">
        <v>23.748100000000001</v>
      </c>
      <c r="EL599" s="276">
        <v>10.505699999999999</v>
      </c>
      <c r="EM599" s="276">
        <v>14.8531</v>
      </c>
      <c r="EN599" s="276" t="s">
        <v>135</v>
      </c>
      <c r="EO599" s="276" t="s">
        <v>135</v>
      </c>
      <c r="EP599" s="276" t="s">
        <v>6977</v>
      </c>
      <c r="EQ599" s="276" t="s">
        <v>6977</v>
      </c>
      <c r="ER599" s="276" t="s">
        <v>6977</v>
      </c>
      <c r="ES599" s="276" t="s">
        <v>6977</v>
      </c>
      <c r="ET599" s="276" t="s">
        <v>6977</v>
      </c>
      <c r="EU599" s="276" t="s">
        <v>6977</v>
      </c>
      <c r="EV599" s="276" t="s">
        <v>6977</v>
      </c>
      <c r="EW599" s="276" t="s">
        <v>6977</v>
      </c>
      <c r="EX599" s="276" t="s">
        <v>6977</v>
      </c>
      <c r="EY599" s="276" t="s">
        <v>6977</v>
      </c>
      <c r="EZ599" s="276" t="s">
        <v>6977</v>
      </c>
      <c r="FA599" s="276" t="s">
        <v>6977</v>
      </c>
      <c r="FB599" s="276" t="s">
        <v>6977</v>
      </c>
      <c r="FC599" s="276" t="s">
        <v>6977</v>
      </c>
      <c r="FD599" s="276" t="s">
        <v>6977</v>
      </c>
      <c r="FE599" s="276" t="s">
        <v>6977</v>
      </c>
      <c r="FF599" s="276" t="s">
        <v>6977</v>
      </c>
      <c r="FG599" s="276" t="s">
        <v>6977</v>
      </c>
      <c r="FH599" s="276" t="s">
        <v>6977</v>
      </c>
      <c r="FI599" s="276" t="s">
        <v>6977</v>
      </c>
      <c r="FJ599" s="276" t="s">
        <v>6977</v>
      </c>
      <c r="FK599" s="276" t="s">
        <v>6977</v>
      </c>
      <c r="FL599" s="276" t="s">
        <v>6977</v>
      </c>
      <c r="FM599" s="276" t="s">
        <v>6977</v>
      </c>
      <c r="FN599" s="276" t="s">
        <v>6977</v>
      </c>
      <c r="FO599" s="276" t="s">
        <v>6977</v>
      </c>
      <c r="FP599" s="276" t="s">
        <v>6977</v>
      </c>
      <c r="FQ599" s="276" t="s">
        <v>6977</v>
      </c>
      <c r="FR599" s="276" t="s">
        <v>6977</v>
      </c>
      <c r="FS599" s="276" t="s">
        <v>6977</v>
      </c>
      <c r="FT599" s="276" t="s">
        <v>6977</v>
      </c>
      <c r="FU599" s="276" t="s">
        <v>6977</v>
      </c>
      <c r="FV599" s="276" t="s">
        <v>6977</v>
      </c>
      <c r="FW599" s="276" t="s">
        <v>6977</v>
      </c>
      <c r="FX599" s="276" t="s">
        <v>6977</v>
      </c>
      <c r="FY599" s="276" t="s">
        <v>6977</v>
      </c>
      <c r="FZ599" s="276" t="s">
        <v>6977</v>
      </c>
      <c r="GA599" s="276" t="s">
        <v>6977</v>
      </c>
      <c r="GB599" s="276" t="s">
        <v>6977</v>
      </c>
      <c r="GC599" s="276" t="s">
        <v>6977</v>
      </c>
      <c r="GD599" s="276" t="s">
        <v>6977</v>
      </c>
      <c r="GE599" s="276" t="s">
        <v>6977</v>
      </c>
      <c r="GF599" s="276" t="s">
        <v>6977</v>
      </c>
      <c r="GG599" s="276" t="s">
        <v>6977</v>
      </c>
      <c r="GH599" s="276" t="s">
        <v>6977</v>
      </c>
      <c r="GI599" s="276" t="s">
        <v>6977</v>
      </c>
      <c r="GJ599" s="276" t="s">
        <v>6977</v>
      </c>
      <c r="GK599" s="276" t="s">
        <v>6977</v>
      </c>
      <c r="GL599" s="276" t="s">
        <v>6977</v>
      </c>
      <c r="GM599" s="276" t="s">
        <v>6977</v>
      </c>
      <c r="GN599" s="276" t="s">
        <v>6977</v>
      </c>
      <c r="GO599" s="276" t="s">
        <v>6977</v>
      </c>
      <c r="GP599" s="276" t="s">
        <v>6977</v>
      </c>
      <c r="GQ599" s="276" t="s">
        <v>6977</v>
      </c>
      <c r="GR599" s="276" t="s">
        <v>6977</v>
      </c>
      <c r="GS599" s="276" t="s">
        <v>6977</v>
      </c>
      <c r="GT599" s="276" t="s">
        <v>6977</v>
      </c>
      <c r="GU599" s="276" t="s">
        <v>6977</v>
      </c>
      <c r="GV599" s="276" t="s">
        <v>6977</v>
      </c>
      <c r="GW599" s="276" t="s">
        <v>6977</v>
      </c>
      <c r="GX599" s="276" t="s">
        <v>6977</v>
      </c>
      <c r="GY599" s="276" t="s">
        <v>6977</v>
      </c>
      <c r="GZ599" s="276" t="s">
        <v>6977</v>
      </c>
      <c r="HA599" s="276" t="s">
        <v>6977</v>
      </c>
      <c r="HB599" s="276" t="s">
        <v>6977</v>
      </c>
      <c r="HC599" s="276" t="s">
        <v>6977</v>
      </c>
      <c r="HD599" s="276" t="s">
        <v>6977</v>
      </c>
      <c r="HE599" s="276" t="s">
        <v>6977</v>
      </c>
      <c r="HF599" s="276" t="s">
        <v>6977</v>
      </c>
      <c r="HG599" s="276" t="s">
        <v>6977</v>
      </c>
      <c r="HH599" s="276" t="s">
        <v>6977</v>
      </c>
      <c r="HI599" s="276" t="s">
        <v>6977</v>
      </c>
      <c r="HJ599" s="276" t="s">
        <v>6977</v>
      </c>
      <c r="HK599" s="276" t="s">
        <v>6977</v>
      </c>
      <c r="HL599" s="276" t="s">
        <v>6977</v>
      </c>
      <c r="HM599" s="276" t="s">
        <v>6977</v>
      </c>
      <c r="HN599" s="276" t="s">
        <v>6977</v>
      </c>
      <c r="HO599" s="276" t="s">
        <v>6977</v>
      </c>
      <c r="HP599" s="276" t="s">
        <v>6977</v>
      </c>
      <c r="HQ599" s="276" t="s">
        <v>6977</v>
      </c>
    </row>
    <row r="600" spans="4:225">
      <c r="E600" s="229" t="s">
        <v>7209</v>
      </c>
      <c r="F600" s="235" t="s">
        <v>7345</v>
      </c>
      <c r="G600" s="260" t="s">
        <v>7206</v>
      </c>
      <c r="H600" s="261" t="s">
        <v>7207</v>
      </c>
      <c r="I600" s="276" t="s">
        <v>135</v>
      </c>
      <c r="J600" s="276">
        <v>12.7522</v>
      </c>
      <c r="K600" s="276" t="s">
        <v>135</v>
      </c>
      <c r="L600" s="276" t="s">
        <v>135</v>
      </c>
      <c r="M600" s="276" t="s">
        <v>135</v>
      </c>
      <c r="N600" s="276">
        <v>39.083100000000002</v>
      </c>
      <c r="O600" s="276">
        <v>18.585100000000001</v>
      </c>
      <c r="P600" s="276">
        <v>20.744199999999999</v>
      </c>
      <c r="Q600" s="276" t="s">
        <v>135</v>
      </c>
      <c r="R600" s="276">
        <v>10.968999999999999</v>
      </c>
      <c r="S600" s="276">
        <v>12.674099999999999</v>
      </c>
      <c r="T600" s="276" t="s">
        <v>135</v>
      </c>
      <c r="U600" s="276">
        <v>26.848099999999999</v>
      </c>
      <c r="V600" s="276" t="s">
        <v>135</v>
      </c>
      <c r="W600" s="276">
        <v>78.202100000000002</v>
      </c>
      <c r="X600" s="276" t="s">
        <v>135</v>
      </c>
      <c r="Y600" s="276">
        <v>27.287500000000001</v>
      </c>
      <c r="Z600" s="276" t="s">
        <v>135</v>
      </c>
      <c r="AA600" s="276">
        <v>35.9589</v>
      </c>
      <c r="AB600" s="276" t="s">
        <v>135</v>
      </c>
      <c r="AC600" s="276">
        <v>16.7059</v>
      </c>
      <c r="AD600" s="276" t="s">
        <v>135</v>
      </c>
      <c r="AE600" s="276">
        <v>4.649</v>
      </c>
      <c r="AF600" s="276">
        <v>24.717700000000001</v>
      </c>
      <c r="AG600" s="276">
        <v>32.799900000000001</v>
      </c>
      <c r="AH600" s="276" t="s">
        <v>135</v>
      </c>
      <c r="AI600" s="276" t="s">
        <v>135</v>
      </c>
      <c r="AJ600" s="276">
        <v>10.603</v>
      </c>
      <c r="AK600" s="276" t="s">
        <v>135</v>
      </c>
      <c r="AL600" s="276">
        <v>7.1227</v>
      </c>
      <c r="AM600" s="276" t="s">
        <v>135</v>
      </c>
      <c r="AN600" s="276">
        <v>21.262799999999999</v>
      </c>
      <c r="AO600" s="276">
        <v>6.8766999999999996</v>
      </c>
      <c r="AP600" s="276" t="s">
        <v>135</v>
      </c>
      <c r="AQ600" s="276" t="s">
        <v>135</v>
      </c>
      <c r="AR600" s="276">
        <v>38.8142</v>
      </c>
      <c r="AS600" s="276">
        <v>6.0010000000000003</v>
      </c>
      <c r="AT600" s="276">
        <v>5.1323999999999996</v>
      </c>
      <c r="AU600" s="276" t="s">
        <v>135</v>
      </c>
      <c r="AV600" s="276">
        <v>4.4667000000000003</v>
      </c>
      <c r="AW600" s="276" t="s">
        <v>135</v>
      </c>
      <c r="AX600" s="276" t="s">
        <v>135</v>
      </c>
      <c r="AY600" s="276">
        <v>27.1203</v>
      </c>
      <c r="AZ600" s="276" t="s">
        <v>135</v>
      </c>
      <c r="BA600" s="276" t="s">
        <v>135</v>
      </c>
      <c r="BB600" s="276">
        <v>7.1856999999999998</v>
      </c>
      <c r="BC600" s="276">
        <v>1.9766999999999999</v>
      </c>
      <c r="BD600" s="276" t="s">
        <v>135</v>
      </c>
      <c r="BE600" s="276">
        <v>17.8032</v>
      </c>
      <c r="BF600" s="276" t="s">
        <v>135</v>
      </c>
      <c r="BG600" s="276">
        <v>16.7851</v>
      </c>
      <c r="BH600" s="276" t="s">
        <v>135</v>
      </c>
      <c r="BI600" s="276">
        <v>11.8155</v>
      </c>
      <c r="BJ600" s="276" t="s">
        <v>135</v>
      </c>
      <c r="BK600" s="276" t="s">
        <v>135</v>
      </c>
      <c r="BL600" s="276" t="s">
        <v>135</v>
      </c>
      <c r="BM600" s="276">
        <v>39.741399999999999</v>
      </c>
      <c r="BN600" s="276">
        <v>7.4638</v>
      </c>
      <c r="BO600" s="276">
        <v>1.2129000000000001</v>
      </c>
      <c r="BP600" s="276">
        <v>33.068100000000001</v>
      </c>
      <c r="BQ600" s="276">
        <v>10.6327</v>
      </c>
      <c r="BR600" s="276">
        <v>9.2278000000000002</v>
      </c>
      <c r="BS600" s="276">
        <v>9.9786999999999999</v>
      </c>
      <c r="BT600" s="276" t="s">
        <v>135</v>
      </c>
      <c r="BU600" s="276">
        <v>5.2573999999999996</v>
      </c>
      <c r="BV600" s="276">
        <v>30.231300000000001</v>
      </c>
      <c r="BW600" s="276">
        <v>68.335899999999995</v>
      </c>
      <c r="BX600" s="276" t="s">
        <v>135</v>
      </c>
      <c r="BY600" s="276" t="s">
        <v>135</v>
      </c>
      <c r="BZ600" s="276" t="s">
        <v>135</v>
      </c>
      <c r="CA600" s="276" t="s">
        <v>135</v>
      </c>
      <c r="CB600" s="276" t="s">
        <v>135</v>
      </c>
      <c r="CC600" s="276" t="s">
        <v>135</v>
      </c>
      <c r="CD600" s="276">
        <v>85.360200000000006</v>
      </c>
      <c r="CE600" s="276" t="s">
        <v>135</v>
      </c>
      <c r="CF600" s="276" t="s">
        <v>135</v>
      </c>
      <c r="CG600" s="276">
        <v>13.1913</v>
      </c>
      <c r="CH600" s="276">
        <v>40.339799999999997</v>
      </c>
      <c r="CI600" s="276" t="s">
        <v>135</v>
      </c>
      <c r="CJ600" s="276">
        <v>22.403300000000002</v>
      </c>
      <c r="CK600" s="276" t="s">
        <v>135</v>
      </c>
      <c r="CL600" s="276" t="s">
        <v>135</v>
      </c>
      <c r="CM600" s="276" t="s">
        <v>135</v>
      </c>
      <c r="CN600" s="276" t="s">
        <v>135</v>
      </c>
      <c r="CO600" s="276">
        <v>10.1599</v>
      </c>
      <c r="CP600" s="276" t="s">
        <v>135</v>
      </c>
      <c r="CQ600" s="276" t="s">
        <v>135</v>
      </c>
      <c r="CR600" s="276" t="s">
        <v>135</v>
      </c>
      <c r="CS600" s="276" t="s">
        <v>135</v>
      </c>
      <c r="CT600" s="276">
        <v>2.657</v>
      </c>
      <c r="CU600" s="276" t="s">
        <v>135</v>
      </c>
      <c r="CV600" s="276">
        <v>11.673999999999999</v>
      </c>
      <c r="CW600" s="276">
        <v>4.8155000000000001</v>
      </c>
      <c r="CX600" s="276">
        <v>40.623800000000003</v>
      </c>
      <c r="CY600" s="276">
        <v>9.1864000000000008</v>
      </c>
      <c r="CZ600" s="276" t="s">
        <v>135</v>
      </c>
      <c r="DA600" s="276">
        <v>28.878299999999999</v>
      </c>
      <c r="DB600" s="276">
        <v>83.061300000000003</v>
      </c>
      <c r="DC600" s="276" t="s">
        <v>135</v>
      </c>
      <c r="DD600" s="276">
        <v>91.676199999999994</v>
      </c>
      <c r="DE600" s="276">
        <v>42.888599999999997</v>
      </c>
      <c r="DF600" s="276">
        <v>26.3004</v>
      </c>
      <c r="DG600" s="276">
        <v>7.8312999999999997</v>
      </c>
      <c r="DH600" s="276" t="s">
        <v>135</v>
      </c>
      <c r="DI600" s="276">
        <v>34.947200000000002</v>
      </c>
      <c r="DJ600" s="276" t="s">
        <v>135</v>
      </c>
      <c r="DK600" s="276" t="s">
        <v>135</v>
      </c>
      <c r="DL600" s="276" t="s">
        <v>135</v>
      </c>
      <c r="DM600" s="276" t="s">
        <v>135</v>
      </c>
      <c r="DN600" s="276" t="s">
        <v>135</v>
      </c>
      <c r="DO600" s="276" t="s">
        <v>135</v>
      </c>
      <c r="DP600" s="276" t="s">
        <v>135</v>
      </c>
      <c r="DQ600" s="276" t="s">
        <v>135</v>
      </c>
      <c r="DR600" s="276" t="s">
        <v>135</v>
      </c>
      <c r="DS600" s="276" t="s">
        <v>135</v>
      </c>
      <c r="DT600" s="276" t="s">
        <v>135</v>
      </c>
      <c r="DU600" s="276" t="s">
        <v>135</v>
      </c>
      <c r="DV600" s="276" t="s">
        <v>135</v>
      </c>
      <c r="DW600" s="276">
        <v>10.5055</v>
      </c>
      <c r="DX600" s="276" t="s">
        <v>135</v>
      </c>
      <c r="DY600" s="276">
        <v>22.808499999999999</v>
      </c>
      <c r="DZ600" s="276" t="s">
        <v>135</v>
      </c>
      <c r="EA600" s="276">
        <v>87.030500000000004</v>
      </c>
      <c r="EB600" s="276" t="s">
        <v>135</v>
      </c>
      <c r="EC600" s="276" t="s">
        <v>135</v>
      </c>
      <c r="ED600" s="276">
        <v>27.9543</v>
      </c>
      <c r="EE600" s="276" t="s">
        <v>135</v>
      </c>
      <c r="EF600" s="276" t="s">
        <v>135</v>
      </c>
      <c r="EG600" s="276" t="s">
        <v>135</v>
      </c>
      <c r="EH600" s="276" t="s">
        <v>135</v>
      </c>
      <c r="EI600" s="276" t="s">
        <v>135</v>
      </c>
      <c r="EJ600" s="276" t="s">
        <v>135</v>
      </c>
      <c r="EK600" s="276">
        <v>34.502299999999998</v>
      </c>
      <c r="EL600" s="276">
        <v>11.2956</v>
      </c>
      <c r="EM600" s="276">
        <v>17.165099999999999</v>
      </c>
      <c r="EN600" s="276" t="s">
        <v>135</v>
      </c>
      <c r="EO600" s="276" t="s">
        <v>135</v>
      </c>
      <c r="EP600" s="276" t="s">
        <v>6977</v>
      </c>
      <c r="EQ600" s="276" t="s">
        <v>6977</v>
      </c>
      <c r="ER600" s="276" t="s">
        <v>6977</v>
      </c>
      <c r="ES600" s="276" t="s">
        <v>6977</v>
      </c>
      <c r="ET600" s="276" t="s">
        <v>6977</v>
      </c>
      <c r="EU600" s="276" t="s">
        <v>6977</v>
      </c>
      <c r="EV600" s="276" t="s">
        <v>6977</v>
      </c>
      <c r="EW600" s="276" t="s">
        <v>6977</v>
      </c>
      <c r="EX600" s="276" t="s">
        <v>6977</v>
      </c>
      <c r="EY600" s="276" t="s">
        <v>6977</v>
      </c>
      <c r="EZ600" s="276" t="s">
        <v>6977</v>
      </c>
      <c r="FA600" s="276" t="s">
        <v>6977</v>
      </c>
      <c r="FB600" s="276" t="s">
        <v>6977</v>
      </c>
      <c r="FC600" s="276" t="s">
        <v>6977</v>
      </c>
      <c r="FD600" s="276" t="s">
        <v>6977</v>
      </c>
      <c r="FE600" s="276" t="s">
        <v>6977</v>
      </c>
      <c r="FF600" s="276" t="s">
        <v>6977</v>
      </c>
      <c r="FG600" s="276" t="s">
        <v>6977</v>
      </c>
      <c r="FH600" s="276" t="s">
        <v>6977</v>
      </c>
      <c r="FI600" s="276" t="s">
        <v>6977</v>
      </c>
      <c r="FJ600" s="276" t="s">
        <v>6977</v>
      </c>
      <c r="FK600" s="276" t="s">
        <v>6977</v>
      </c>
      <c r="FL600" s="276" t="s">
        <v>6977</v>
      </c>
      <c r="FM600" s="276" t="s">
        <v>6977</v>
      </c>
      <c r="FN600" s="276" t="s">
        <v>6977</v>
      </c>
      <c r="FO600" s="276" t="s">
        <v>6977</v>
      </c>
      <c r="FP600" s="276" t="s">
        <v>6977</v>
      </c>
      <c r="FQ600" s="276" t="s">
        <v>6977</v>
      </c>
      <c r="FR600" s="276" t="s">
        <v>6977</v>
      </c>
      <c r="FS600" s="276" t="s">
        <v>6977</v>
      </c>
      <c r="FT600" s="276" t="s">
        <v>6977</v>
      </c>
      <c r="FU600" s="276" t="s">
        <v>6977</v>
      </c>
      <c r="FV600" s="276" t="s">
        <v>6977</v>
      </c>
      <c r="FW600" s="276" t="s">
        <v>6977</v>
      </c>
      <c r="FX600" s="276" t="s">
        <v>6977</v>
      </c>
      <c r="FY600" s="276" t="s">
        <v>6977</v>
      </c>
      <c r="FZ600" s="276" t="s">
        <v>6977</v>
      </c>
      <c r="GA600" s="276" t="s">
        <v>6977</v>
      </c>
      <c r="GB600" s="276" t="s">
        <v>6977</v>
      </c>
      <c r="GC600" s="276" t="s">
        <v>6977</v>
      </c>
      <c r="GD600" s="276" t="s">
        <v>6977</v>
      </c>
      <c r="GE600" s="276" t="s">
        <v>6977</v>
      </c>
      <c r="GF600" s="276" t="s">
        <v>6977</v>
      </c>
      <c r="GG600" s="276" t="s">
        <v>6977</v>
      </c>
      <c r="GH600" s="276" t="s">
        <v>6977</v>
      </c>
      <c r="GI600" s="276" t="s">
        <v>6977</v>
      </c>
      <c r="GJ600" s="276" t="s">
        <v>6977</v>
      </c>
      <c r="GK600" s="276" t="s">
        <v>6977</v>
      </c>
      <c r="GL600" s="276" t="s">
        <v>6977</v>
      </c>
      <c r="GM600" s="276" t="s">
        <v>6977</v>
      </c>
      <c r="GN600" s="276" t="s">
        <v>6977</v>
      </c>
      <c r="GO600" s="276" t="s">
        <v>6977</v>
      </c>
      <c r="GP600" s="276" t="s">
        <v>6977</v>
      </c>
      <c r="GQ600" s="276" t="s">
        <v>6977</v>
      </c>
      <c r="GR600" s="276" t="s">
        <v>6977</v>
      </c>
      <c r="GS600" s="276" t="s">
        <v>6977</v>
      </c>
      <c r="GT600" s="276" t="s">
        <v>6977</v>
      </c>
      <c r="GU600" s="276" t="s">
        <v>6977</v>
      </c>
      <c r="GV600" s="276" t="s">
        <v>6977</v>
      </c>
      <c r="GW600" s="276" t="s">
        <v>6977</v>
      </c>
      <c r="GX600" s="276" t="s">
        <v>6977</v>
      </c>
      <c r="GY600" s="276" t="s">
        <v>6977</v>
      </c>
      <c r="GZ600" s="276" t="s">
        <v>6977</v>
      </c>
      <c r="HA600" s="276" t="s">
        <v>6977</v>
      </c>
      <c r="HB600" s="276" t="s">
        <v>6977</v>
      </c>
      <c r="HC600" s="276" t="s">
        <v>6977</v>
      </c>
      <c r="HD600" s="276" t="s">
        <v>6977</v>
      </c>
      <c r="HE600" s="276" t="s">
        <v>6977</v>
      </c>
      <c r="HF600" s="276" t="s">
        <v>6977</v>
      </c>
      <c r="HG600" s="276" t="s">
        <v>6977</v>
      </c>
      <c r="HH600" s="276" t="s">
        <v>6977</v>
      </c>
      <c r="HI600" s="276" t="s">
        <v>6977</v>
      </c>
      <c r="HJ600" s="276" t="s">
        <v>6977</v>
      </c>
      <c r="HK600" s="276" t="s">
        <v>6977</v>
      </c>
      <c r="HL600" s="276" t="s">
        <v>6977</v>
      </c>
      <c r="HM600" s="276" t="s">
        <v>6977</v>
      </c>
      <c r="HN600" s="276" t="s">
        <v>6977</v>
      </c>
      <c r="HO600" s="276" t="s">
        <v>6977</v>
      </c>
      <c r="HP600" s="276" t="s">
        <v>6977</v>
      </c>
      <c r="HQ600" s="276" t="s">
        <v>6977</v>
      </c>
    </row>
    <row r="601" spans="4:225">
      <c r="E601" s="229" t="s">
        <v>7210</v>
      </c>
      <c r="F601" s="235" t="s">
        <v>7345</v>
      </c>
      <c r="G601" s="260" t="s">
        <v>7206</v>
      </c>
      <c r="H601" s="261" t="s">
        <v>7207</v>
      </c>
      <c r="I601" s="276" t="s">
        <v>135</v>
      </c>
      <c r="J601" s="276">
        <v>13.3338</v>
      </c>
      <c r="K601" s="276" t="s">
        <v>135</v>
      </c>
      <c r="L601" s="276" t="s">
        <v>135</v>
      </c>
      <c r="M601" s="276">
        <v>17.990200000000002</v>
      </c>
      <c r="N601" s="276">
        <v>21.853400000000001</v>
      </c>
      <c r="O601" s="276">
        <v>25.112100000000002</v>
      </c>
      <c r="P601" s="276">
        <v>14.756399999999999</v>
      </c>
      <c r="Q601" s="276" t="s">
        <v>135</v>
      </c>
      <c r="R601" s="276">
        <v>21.5655</v>
      </c>
      <c r="S601" s="276">
        <v>11.340999999999999</v>
      </c>
      <c r="T601" s="276" t="s">
        <v>135</v>
      </c>
      <c r="U601" s="276">
        <v>48.268900000000002</v>
      </c>
      <c r="V601" s="276" t="s">
        <v>135</v>
      </c>
      <c r="W601" s="276" t="s">
        <v>135</v>
      </c>
      <c r="X601" s="276" t="s">
        <v>135</v>
      </c>
      <c r="Y601" s="276">
        <v>19.976500000000001</v>
      </c>
      <c r="Z601" s="276" t="s">
        <v>135</v>
      </c>
      <c r="AA601" s="276">
        <v>38.119199999999999</v>
      </c>
      <c r="AB601" s="276" t="s">
        <v>135</v>
      </c>
      <c r="AC601" s="276">
        <v>10.4664</v>
      </c>
      <c r="AD601" s="276" t="s">
        <v>135</v>
      </c>
      <c r="AE601" s="276">
        <v>11.710699999999999</v>
      </c>
      <c r="AF601" s="276">
        <v>45.746499999999997</v>
      </c>
      <c r="AG601" s="276">
        <v>15.4727</v>
      </c>
      <c r="AH601" s="276" t="s">
        <v>135</v>
      </c>
      <c r="AI601" s="276" t="s">
        <v>135</v>
      </c>
      <c r="AJ601" s="276">
        <v>15.9564</v>
      </c>
      <c r="AK601" s="276" t="s">
        <v>135</v>
      </c>
      <c r="AL601" s="276">
        <v>12.9666</v>
      </c>
      <c r="AM601" s="276">
        <v>115.21939999999999</v>
      </c>
      <c r="AN601" s="276">
        <v>36.259099999999997</v>
      </c>
      <c r="AO601" s="276">
        <v>7.4614000000000003</v>
      </c>
      <c r="AP601" s="276" t="s">
        <v>135</v>
      </c>
      <c r="AQ601" s="276" t="s">
        <v>135</v>
      </c>
      <c r="AR601" s="276">
        <v>74.557199999999995</v>
      </c>
      <c r="AS601" s="276">
        <v>5.6815999999999995</v>
      </c>
      <c r="AT601" s="276">
        <v>10.338800000000001</v>
      </c>
      <c r="AU601" s="276" t="s">
        <v>135</v>
      </c>
      <c r="AV601" s="276">
        <v>3.9943</v>
      </c>
      <c r="AW601" s="276" t="s">
        <v>135</v>
      </c>
      <c r="AX601" s="276" t="s">
        <v>135</v>
      </c>
      <c r="AY601" s="276">
        <v>73.433800000000005</v>
      </c>
      <c r="AZ601" s="276" t="s">
        <v>135</v>
      </c>
      <c r="BA601" s="276" t="s">
        <v>135</v>
      </c>
      <c r="BB601" s="276">
        <v>6.6670999999999996</v>
      </c>
      <c r="BC601" s="276">
        <v>16.380600000000001</v>
      </c>
      <c r="BD601" s="276" t="s">
        <v>135</v>
      </c>
      <c r="BE601" s="276">
        <v>12.796799999999999</v>
      </c>
      <c r="BF601" s="276" t="s">
        <v>135</v>
      </c>
      <c r="BG601" s="276">
        <v>32.234400000000001</v>
      </c>
      <c r="BH601" s="276" t="s">
        <v>135</v>
      </c>
      <c r="BI601" s="276">
        <v>8.5619999999999994</v>
      </c>
      <c r="BJ601" s="276" t="s">
        <v>135</v>
      </c>
      <c r="BK601" s="276" t="s">
        <v>135</v>
      </c>
      <c r="BL601" s="276" t="s">
        <v>135</v>
      </c>
      <c r="BM601" s="276">
        <v>48.702500000000001</v>
      </c>
      <c r="BN601" s="276">
        <v>28.7605</v>
      </c>
      <c r="BO601" s="276" t="s">
        <v>135</v>
      </c>
      <c r="BP601" s="276">
        <v>36.728099999999998</v>
      </c>
      <c r="BQ601" s="276">
        <v>44.506500000000003</v>
      </c>
      <c r="BR601" s="276">
        <v>5.0364000000000004</v>
      </c>
      <c r="BS601" s="276" t="s">
        <v>135</v>
      </c>
      <c r="BT601" s="276" t="s">
        <v>135</v>
      </c>
      <c r="BU601" s="276">
        <v>4.8516000000000004</v>
      </c>
      <c r="BV601" s="276">
        <v>32.9255</v>
      </c>
      <c r="BW601" s="276">
        <v>298.78039999999999</v>
      </c>
      <c r="BX601" s="276" t="s">
        <v>135</v>
      </c>
      <c r="BY601" s="276" t="s">
        <v>135</v>
      </c>
      <c r="BZ601" s="276" t="s">
        <v>135</v>
      </c>
      <c r="CA601" s="276" t="s">
        <v>135</v>
      </c>
      <c r="CB601" s="276" t="s">
        <v>135</v>
      </c>
      <c r="CC601" s="276">
        <v>78.708399999999997</v>
      </c>
      <c r="CD601" s="276" t="s">
        <v>135</v>
      </c>
      <c r="CE601" s="276" t="s">
        <v>135</v>
      </c>
      <c r="CF601" s="276" t="s">
        <v>135</v>
      </c>
      <c r="CG601" s="276">
        <v>22.691600000000001</v>
      </c>
      <c r="CH601" s="276">
        <v>236.22300000000001</v>
      </c>
      <c r="CI601" s="276" t="s">
        <v>135</v>
      </c>
      <c r="CJ601" s="276">
        <v>7.1638000000000002</v>
      </c>
      <c r="CK601" s="276" t="s">
        <v>135</v>
      </c>
      <c r="CL601" s="276" t="s">
        <v>135</v>
      </c>
      <c r="CM601" s="276" t="s">
        <v>135</v>
      </c>
      <c r="CN601" s="276" t="s">
        <v>135</v>
      </c>
      <c r="CO601" s="276">
        <v>10.9634</v>
      </c>
      <c r="CP601" s="276" t="s">
        <v>135</v>
      </c>
      <c r="CQ601" s="276" t="s">
        <v>135</v>
      </c>
      <c r="CR601" s="276" t="s">
        <v>135</v>
      </c>
      <c r="CS601" s="276">
        <v>55.314700000000002</v>
      </c>
      <c r="CT601" s="276">
        <v>2.6654</v>
      </c>
      <c r="CU601" s="276" t="s">
        <v>135</v>
      </c>
      <c r="CV601" s="276">
        <v>15.2424</v>
      </c>
      <c r="CW601" s="276">
        <v>3.7728000000000002</v>
      </c>
      <c r="CX601" s="276">
        <v>42.796799999999998</v>
      </c>
      <c r="CY601" s="276">
        <v>7.1340000000000003</v>
      </c>
      <c r="CZ601" s="276" t="s">
        <v>135</v>
      </c>
      <c r="DA601" s="276">
        <v>48.504899999999999</v>
      </c>
      <c r="DB601" s="276">
        <v>73.156099999999995</v>
      </c>
      <c r="DC601" s="276" t="s">
        <v>135</v>
      </c>
      <c r="DD601" s="276">
        <v>196.86699999999999</v>
      </c>
      <c r="DE601" s="276">
        <v>55.346600000000002</v>
      </c>
      <c r="DF601" s="276">
        <v>46.3003</v>
      </c>
      <c r="DG601" s="276">
        <v>7.3910999999999998</v>
      </c>
      <c r="DH601" s="276" t="s">
        <v>135</v>
      </c>
      <c r="DI601" s="276" t="s">
        <v>135</v>
      </c>
      <c r="DJ601" s="276" t="s">
        <v>135</v>
      </c>
      <c r="DK601" s="276" t="s">
        <v>135</v>
      </c>
      <c r="DL601" s="276" t="s">
        <v>135</v>
      </c>
      <c r="DM601" s="276" t="s">
        <v>135</v>
      </c>
      <c r="DN601" s="276" t="s">
        <v>135</v>
      </c>
      <c r="DO601" s="276">
        <v>47.562199999999997</v>
      </c>
      <c r="DP601" s="276">
        <v>40.744599999999998</v>
      </c>
      <c r="DQ601" s="276" t="s">
        <v>135</v>
      </c>
      <c r="DR601" s="276" t="s">
        <v>135</v>
      </c>
      <c r="DS601" s="276">
        <v>56.303899999999999</v>
      </c>
      <c r="DT601" s="276" t="s">
        <v>135</v>
      </c>
      <c r="DU601" s="276" t="s">
        <v>135</v>
      </c>
      <c r="DV601" s="276" t="s">
        <v>135</v>
      </c>
      <c r="DW601" s="276">
        <v>9.6320999999999994</v>
      </c>
      <c r="DX601" s="276" t="s">
        <v>135</v>
      </c>
      <c r="DY601" s="276">
        <v>12.5367</v>
      </c>
      <c r="DZ601" s="276" t="s">
        <v>135</v>
      </c>
      <c r="EA601" s="276">
        <v>16.610700000000001</v>
      </c>
      <c r="EB601" s="276" t="s">
        <v>135</v>
      </c>
      <c r="EC601" s="276" t="s">
        <v>135</v>
      </c>
      <c r="ED601" s="276">
        <v>25.497800000000002</v>
      </c>
      <c r="EE601" s="276" t="s">
        <v>135</v>
      </c>
      <c r="EF601" s="276" t="s">
        <v>135</v>
      </c>
      <c r="EG601" s="276" t="s">
        <v>135</v>
      </c>
      <c r="EH601" s="276" t="s">
        <v>135</v>
      </c>
      <c r="EI601" s="276" t="s">
        <v>135</v>
      </c>
      <c r="EJ601" s="276" t="s">
        <v>135</v>
      </c>
      <c r="EK601" s="276">
        <v>19.3231</v>
      </c>
      <c r="EL601" s="276">
        <v>8.8186</v>
      </c>
      <c r="EM601" s="276">
        <v>34.497799999999998</v>
      </c>
      <c r="EN601" s="276" t="s">
        <v>135</v>
      </c>
      <c r="EO601" s="276" t="s">
        <v>135</v>
      </c>
      <c r="EP601" s="276" t="s">
        <v>6977</v>
      </c>
      <c r="EQ601" s="276" t="s">
        <v>6977</v>
      </c>
      <c r="ER601" s="276" t="s">
        <v>6977</v>
      </c>
      <c r="ES601" s="276" t="s">
        <v>6977</v>
      </c>
      <c r="ET601" s="276" t="s">
        <v>6977</v>
      </c>
      <c r="EU601" s="276" t="s">
        <v>6977</v>
      </c>
      <c r="EV601" s="276" t="s">
        <v>6977</v>
      </c>
      <c r="EW601" s="276" t="s">
        <v>6977</v>
      </c>
      <c r="EX601" s="276" t="s">
        <v>6977</v>
      </c>
      <c r="EY601" s="276" t="s">
        <v>6977</v>
      </c>
      <c r="EZ601" s="276" t="s">
        <v>6977</v>
      </c>
      <c r="FA601" s="276" t="s">
        <v>6977</v>
      </c>
      <c r="FB601" s="276" t="s">
        <v>6977</v>
      </c>
      <c r="FC601" s="276" t="s">
        <v>6977</v>
      </c>
      <c r="FD601" s="276" t="s">
        <v>6977</v>
      </c>
      <c r="FE601" s="276" t="s">
        <v>6977</v>
      </c>
      <c r="FF601" s="276" t="s">
        <v>6977</v>
      </c>
      <c r="FG601" s="276" t="s">
        <v>6977</v>
      </c>
      <c r="FH601" s="276" t="s">
        <v>6977</v>
      </c>
      <c r="FI601" s="276" t="s">
        <v>6977</v>
      </c>
      <c r="FJ601" s="276" t="s">
        <v>6977</v>
      </c>
      <c r="FK601" s="276" t="s">
        <v>6977</v>
      </c>
      <c r="FL601" s="276" t="s">
        <v>6977</v>
      </c>
      <c r="FM601" s="276" t="s">
        <v>6977</v>
      </c>
      <c r="FN601" s="276" t="s">
        <v>6977</v>
      </c>
      <c r="FO601" s="276" t="s">
        <v>6977</v>
      </c>
      <c r="FP601" s="276" t="s">
        <v>6977</v>
      </c>
      <c r="FQ601" s="276" t="s">
        <v>6977</v>
      </c>
      <c r="FR601" s="276" t="s">
        <v>6977</v>
      </c>
      <c r="FS601" s="276" t="s">
        <v>6977</v>
      </c>
      <c r="FT601" s="276" t="s">
        <v>6977</v>
      </c>
      <c r="FU601" s="276" t="s">
        <v>6977</v>
      </c>
      <c r="FV601" s="276" t="s">
        <v>6977</v>
      </c>
      <c r="FW601" s="276" t="s">
        <v>6977</v>
      </c>
      <c r="FX601" s="276" t="s">
        <v>6977</v>
      </c>
      <c r="FY601" s="276" t="s">
        <v>6977</v>
      </c>
      <c r="FZ601" s="276" t="s">
        <v>6977</v>
      </c>
      <c r="GA601" s="276" t="s">
        <v>6977</v>
      </c>
      <c r="GB601" s="276" t="s">
        <v>6977</v>
      </c>
      <c r="GC601" s="276" t="s">
        <v>6977</v>
      </c>
      <c r="GD601" s="276" t="s">
        <v>6977</v>
      </c>
      <c r="GE601" s="276" t="s">
        <v>6977</v>
      </c>
      <c r="GF601" s="276" t="s">
        <v>6977</v>
      </c>
      <c r="GG601" s="276" t="s">
        <v>6977</v>
      </c>
      <c r="GH601" s="276" t="s">
        <v>6977</v>
      </c>
      <c r="GI601" s="276" t="s">
        <v>6977</v>
      </c>
      <c r="GJ601" s="276" t="s">
        <v>6977</v>
      </c>
      <c r="GK601" s="276" t="s">
        <v>6977</v>
      </c>
      <c r="GL601" s="276" t="s">
        <v>6977</v>
      </c>
      <c r="GM601" s="276" t="s">
        <v>6977</v>
      </c>
      <c r="GN601" s="276" t="s">
        <v>6977</v>
      </c>
      <c r="GO601" s="276" t="s">
        <v>6977</v>
      </c>
      <c r="GP601" s="276" t="s">
        <v>6977</v>
      </c>
      <c r="GQ601" s="276" t="s">
        <v>6977</v>
      </c>
      <c r="GR601" s="276" t="s">
        <v>6977</v>
      </c>
      <c r="GS601" s="276" t="s">
        <v>6977</v>
      </c>
      <c r="GT601" s="276" t="s">
        <v>6977</v>
      </c>
      <c r="GU601" s="276" t="s">
        <v>6977</v>
      </c>
      <c r="GV601" s="276" t="s">
        <v>6977</v>
      </c>
      <c r="GW601" s="276" t="s">
        <v>6977</v>
      </c>
      <c r="GX601" s="276" t="s">
        <v>6977</v>
      </c>
      <c r="GY601" s="276" t="s">
        <v>6977</v>
      </c>
      <c r="GZ601" s="276" t="s">
        <v>6977</v>
      </c>
      <c r="HA601" s="276" t="s">
        <v>6977</v>
      </c>
      <c r="HB601" s="276" t="s">
        <v>6977</v>
      </c>
      <c r="HC601" s="276" t="s">
        <v>6977</v>
      </c>
      <c r="HD601" s="276" t="s">
        <v>6977</v>
      </c>
      <c r="HE601" s="276" t="s">
        <v>6977</v>
      </c>
      <c r="HF601" s="276" t="s">
        <v>6977</v>
      </c>
      <c r="HG601" s="276" t="s">
        <v>6977</v>
      </c>
      <c r="HH601" s="276" t="s">
        <v>6977</v>
      </c>
      <c r="HI601" s="276" t="s">
        <v>6977</v>
      </c>
      <c r="HJ601" s="276" t="s">
        <v>6977</v>
      </c>
      <c r="HK601" s="276" t="s">
        <v>6977</v>
      </c>
      <c r="HL601" s="276" t="s">
        <v>6977</v>
      </c>
      <c r="HM601" s="276" t="s">
        <v>6977</v>
      </c>
      <c r="HN601" s="276" t="s">
        <v>6977</v>
      </c>
      <c r="HO601" s="276" t="s">
        <v>6977</v>
      </c>
      <c r="HP601" s="276" t="s">
        <v>6977</v>
      </c>
      <c r="HQ601" s="276" t="s">
        <v>6977</v>
      </c>
    </row>
    <row r="602" spans="4:225">
      <c r="E602" s="229" t="s">
        <v>7211</v>
      </c>
      <c r="F602" s="235" t="s">
        <v>7345</v>
      </c>
      <c r="G602" s="260" t="s">
        <v>7206</v>
      </c>
      <c r="H602" s="261" t="s">
        <v>7207</v>
      </c>
      <c r="I602" s="276" t="s">
        <v>135</v>
      </c>
      <c r="J602" s="276">
        <v>15.106299999999999</v>
      </c>
      <c r="K602" s="276" t="s">
        <v>135</v>
      </c>
      <c r="L602" s="276" t="s">
        <v>135</v>
      </c>
      <c r="M602" s="276">
        <v>15.0221</v>
      </c>
      <c r="N602" s="276">
        <v>17.109100000000002</v>
      </c>
      <c r="O602" s="276">
        <v>26.437899999999999</v>
      </c>
      <c r="P602" s="276" t="s">
        <v>135</v>
      </c>
      <c r="Q602" s="276" t="s">
        <v>135</v>
      </c>
      <c r="R602" s="276">
        <v>28.211400000000001</v>
      </c>
      <c r="S602" s="276">
        <v>9.8994</v>
      </c>
      <c r="T602" s="276" t="s">
        <v>135</v>
      </c>
      <c r="U602" s="276" t="s">
        <v>135</v>
      </c>
      <c r="V602" s="276" t="s">
        <v>135</v>
      </c>
      <c r="W602" s="276">
        <v>20.144100000000002</v>
      </c>
      <c r="X602" s="276">
        <v>320.44990000000001</v>
      </c>
      <c r="Y602" s="276">
        <v>16.791499999999999</v>
      </c>
      <c r="Z602" s="276" t="s">
        <v>135</v>
      </c>
      <c r="AA602" s="276">
        <v>36.103900000000003</v>
      </c>
      <c r="AB602" s="276" t="s">
        <v>135</v>
      </c>
      <c r="AC602" s="276">
        <v>19.244499999999999</v>
      </c>
      <c r="AD602" s="276" t="s">
        <v>135</v>
      </c>
      <c r="AE602" s="276">
        <v>11.838100000000001</v>
      </c>
      <c r="AF602" s="276">
        <v>26.458300000000001</v>
      </c>
      <c r="AG602" s="276">
        <v>15.2134</v>
      </c>
      <c r="AH602" s="276" t="s">
        <v>135</v>
      </c>
      <c r="AI602" s="276" t="s">
        <v>135</v>
      </c>
      <c r="AJ602" s="276">
        <v>17.441700000000001</v>
      </c>
      <c r="AK602" s="276">
        <v>70.938800000000001</v>
      </c>
      <c r="AL602" s="276">
        <v>7.8521999999999998</v>
      </c>
      <c r="AM602" s="276" t="s">
        <v>135</v>
      </c>
      <c r="AN602" s="276">
        <v>18.4499</v>
      </c>
      <c r="AO602" s="276">
        <v>6.6593</v>
      </c>
      <c r="AP602" s="276" t="s">
        <v>135</v>
      </c>
      <c r="AQ602" s="276" t="s">
        <v>135</v>
      </c>
      <c r="AR602" s="276">
        <v>49.4024</v>
      </c>
      <c r="AS602" s="276" t="s">
        <v>135</v>
      </c>
      <c r="AT602" s="276">
        <v>10.359</v>
      </c>
      <c r="AU602" s="276" t="s">
        <v>135</v>
      </c>
      <c r="AV602" s="276">
        <v>1.4663999999999999</v>
      </c>
      <c r="AW602" s="276" t="s">
        <v>135</v>
      </c>
      <c r="AX602" s="276" t="s">
        <v>135</v>
      </c>
      <c r="AY602" s="276">
        <v>45.986199999999997</v>
      </c>
      <c r="AZ602" s="276" t="s">
        <v>135</v>
      </c>
      <c r="BA602" s="276" t="s">
        <v>135</v>
      </c>
      <c r="BB602" s="276">
        <v>25.8337</v>
      </c>
      <c r="BC602" s="276">
        <v>6.0674999999999999</v>
      </c>
      <c r="BD602" s="276" t="s">
        <v>135</v>
      </c>
      <c r="BE602" s="276">
        <v>6.3954000000000004</v>
      </c>
      <c r="BF602" s="276" t="s">
        <v>135</v>
      </c>
      <c r="BG602" s="276">
        <v>29.5854</v>
      </c>
      <c r="BH602" s="276" t="s">
        <v>135</v>
      </c>
      <c r="BI602" s="276">
        <v>1.8014999999999999</v>
      </c>
      <c r="BJ602" s="276" t="s">
        <v>135</v>
      </c>
      <c r="BK602" s="276">
        <v>13.1191</v>
      </c>
      <c r="BL602" s="276" t="s">
        <v>135</v>
      </c>
      <c r="BM602" s="276">
        <v>204.9588</v>
      </c>
      <c r="BN602" s="276">
        <v>10.879300000000001</v>
      </c>
      <c r="BO602" s="276">
        <v>0.41089999999999999</v>
      </c>
      <c r="BP602" s="276">
        <v>37.761499999999998</v>
      </c>
      <c r="BQ602" s="276">
        <v>23.8977</v>
      </c>
      <c r="BR602" s="276">
        <v>7.0133000000000001</v>
      </c>
      <c r="BS602" s="276" t="s">
        <v>135</v>
      </c>
      <c r="BT602" s="276" t="s">
        <v>135</v>
      </c>
      <c r="BU602" s="276">
        <v>14.436999999999999</v>
      </c>
      <c r="BV602" s="276">
        <v>24.8642</v>
      </c>
      <c r="BW602" s="276">
        <v>262.7801</v>
      </c>
      <c r="BX602" s="276" t="s">
        <v>135</v>
      </c>
      <c r="BY602" s="276" t="s">
        <v>135</v>
      </c>
      <c r="BZ602" s="276" t="s">
        <v>135</v>
      </c>
      <c r="CA602" s="276" t="s">
        <v>135</v>
      </c>
      <c r="CB602" s="276" t="s">
        <v>135</v>
      </c>
      <c r="CC602" s="276">
        <v>119.2351</v>
      </c>
      <c r="CD602" s="276">
        <v>102.6138</v>
      </c>
      <c r="CE602" s="276" t="s">
        <v>135</v>
      </c>
      <c r="CF602" s="276" t="s">
        <v>135</v>
      </c>
      <c r="CG602" s="276" t="s">
        <v>135</v>
      </c>
      <c r="CH602" s="276">
        <v>158.76589999999999</v>
      </c>
      <c r="CI602" s="276" t="s">
        <v>135</v>
      </c>
      <c r="CJ602" s="276">
        <v>188.25579999999999</v>
      </c>
      <c r="CK602" s="276" t="s">
        <v>135</v>
      </c>
      <c r="CL602" s="276">
        <v>6.1755000000000004</v>
      </c>
      <c r="CM602" s="276" t="s">
        <v>135</v>
      </c>
      <c r="CN602" s="276" t="s">
        <v>135</v>
      </c>
      <c r="CO602" s="276">
        <v>14.242900000000001</v>
      </c>
      <c r="CP602" s="276" t="s">
        <v>135</v>
      </c>
      <c r="CQ602" s="276" t="s">
        <v>135</v>
      </c>
      <c r="CR602" s="276" t="s">
        <v>135</v>
      </c>
      <c r="CS602" s="276">
        <v>52.882300000000001</v>
      </c>
      <c r="CT602" s="276">
        <v>16.106100000000001</v>
      </c>
      <c r="CU602" s="276" t="s">
        <v>135</v>
      </c>
      <c r="CV602" s="276">
        <v>19.5562</v>
      </c>
      <c r="CW602" s="276">
        <v>3.673</v>
      </c>
      <c r="CX602" s="276">
        <v>32.4315</v>
      </c>
      <c r="CY602" s="276">
        <v>9.9305000000000003</v>
      </c>
      <c r="CZ602" s="276" t="s">
        <v>135</v>
      </c>
      <c r="DA602" s="276">
        <v>5.1463999999999999</v>
      </c>
      <c r="DB602" s="276">
        <v>33.536499999999997</v>
      </c>
      <c r="DC602" s="276" t="s">
        <v>135</v>
      </c>
      <c r="DD602" s="276">
        <v>194.09360000000001</v>
      </c>
      <c r="DE602" s="276">
        <v>37.796900000000001</v>
      </c>
      <c r="DF602" s="276">
        <v>52.0518</v>
      </c>
      <c r="DG602" s="276">
        <v>29.533000000000001</v>
      </c>
      <c r="DH602" s="276" t="s">
        <v>135</v>
      </c>
      <c r="DI602" s="276">
        <v>143.79400000000001</v>
      </c>
      <c r="DJ602" s="276" t="s">
        <v>135</v>
      </c>
      <c r="DK602" s="276">
        <v>162.14250000000001</v>
      </c>
      <c r="DL602" s="276" t="s">
        <v>135</v>
      </c>
      <c r="DM602" s="276" t="s">
        <v>135</v>
      </c>
      <c r="DN602" s="276" t="s">
        <v>135</v>
      </c>
      <c r="DO602" s="276">
        <v>164.02529999999999</v>
      </c>
      <c r="DP602" s="276">
        <v>26.371300000000002</v>
      </c>
      <c r="DQ602" s="276" t="s">
        <v>135</v>
      </c>
      <c r="DR602" s="276" t="s">
        <v>135</v>
      </c>
      <c r="DS602" s="276">
        <v>59.382399999999997</v>
      </c>
      <c r="DT602" s="276" t="s">
        <v>135</v>
      </c>
      <c r="DU602" s="276" t="s">
        <v>135</v>
      </c>
      <c r="DV602" s="276" t="s">
        <v>135</v>
      </c>
      <c r="DW602" s="276">
        <v>10.461399999999999</v>
      </c>
      <c r="DX602" s="276" t="s">
        <v>135</v>
      </c>
      <c r="DY602" s="276">
        <v>11.0794</v>
      </c>
      <c r="DZ602" s="276" t="s">
        <v>135</v>
      </c>
      <c r="EA602" s="276" t="s">
        <v>135</v>
      </c>
      <c r="EB602" s="276" t="s">
        <v>135</v>
      </c>
      <c r="EC602" s="276" t="s">
        <v>135</v>
      </c>
      <c r="ED602" s="276" t="s">
        <v>135</v>
      </c>
      <c r="EE602" s="276" t="s">
        <v>135</v>
      </c>
      <c r="EF602" s="276" t="s">
        <v>135</v>
      </c>
      <c r="EG602" s="276" t="s">
        <v>135</v>
      </c>
      <c r="EH602" s="276">
        <v>17.683499999999999</v>
      </c>
      <c r="EI602" s="276" t="s">
        <v>135</v>
      </c>
      <c r="EJ602" s="276" t="s">
        <v>135</v>
      </c>
      <c r="EK602" s="276">
        <v>64.548299999999998</v>
      </c>
      <c r="EL602" s="276">
        <v>7.0225999999999997</v>
      </c>
      <c r="EM602" s="276">
        <v>17.336200000000002</v>
      </c>
      <c r="EN602" s="276" t="s">
        <v>135</v>
      </c>
      <c r="EO602" s="276" t="s">
        <v>135</v>
      </c>
      <c r="EP602" s="276" t="s">
        <v>6977</v>
      </c>
      <c r="EQ602" s="276" t="s">
        <v>6977</v>
      </c>
      <c r="ER602" s="276" t="s">
        <v>6977</v>
      </c>
      <c r="ES602" s="276" t="s">
        <v>6977</v>
      </c>
      <c r="ET602" s="276" t="s">
        <v>6977</v>
      </c>
      <c r="EU602" s="276" t="s">
        <v>6977</v>
      </c>
      <c r="EV602" s="276" t="s">
        <v>6977</v>
      </c>
      <c r="EW602" s="276" t="s">
        <v>6977</v>
      </c>
      <c r="EX602" s="276" t="s">
        <v>6977</v>
      </c>
      <c r="EY602" s="276" t="s">
        <v>6977</v>
      </c>
      <c r="EZ602" s="276" t="s">
        <v>6977</v>
      </c>
      <c r="FA602" s="276" t="s">
        <v>6977</v>
      </c>
      <c r="FB602" s="276" t="s">
        <v>6977</v>
      </c>
      <c r="FC602" s="276" t="s">
        <v>6977</v>
      </c>
      <c r="FD602" s="276" t="s">
        <v>6977</v>
      </c>
      <c r="FE602" s="276" t="s">
        <v>6977</v>
      </c>
      <c r="FF602" s="276" t="s">
        <v>6977</v>
      </c>
      <c r="FG602" s="276" t="s">
        <v>6977</v>
      </c>
      <c r="FH602" s="276" t="s">
        <v>6977</v>
      </c>
      <c r="FI602" s="276" t="s">
        <v>6977</v>
      </c>
      <c r="FJ602" s="276" t="s">
        <v>6977</v>
      </c>
      <c r="FK602" s="276" t="s">
        <v>6977</v>
      </c>
      <c r="FL602" s="276" t="s">
        <v>6977</v>
      </c>
      <c r="FM602" s="276" t="s">
        <v>6977</v>
      </c>
      <c r="FN602" s="276" t="s">
        <v>6977</v>
      </c>
      <c r="FO602" s="276" t="s">
        <v>6977</v>
      </c>
      <c r="FP602" s="276" t="s">
        <v>6977</v>
      </c>
      <c r="FQ602" s="276" t="s">
        <v>6977</v>
      </c>
      <c r="FR602" s="276" t="s">
        <v>6977</v>
      </c>
      <c r="FS602" s="276" t="s">
        <v>6977</v>
      </c>
      <c r="FT602" s="276" t="s">
        <v>6977</v>
      </c>
      <c r="FU602" s="276" t="s">
        <v>6977</v>
      </c>
      <c r="FV602" s="276" t="s">
        <v>6977</v>
      </c>
      <c r="FW602" s="276" t="s">
        <v>6977</v>
      </c>
      <c r="FX602" s="276" t="s">
        <v>6977</v>
      </c>
      <c r="FY602" s="276" t="s">
        <v>6977</v>
      </c>
      <c r="FZ602" s="276" t="s">
        <v>6977</v>
      </c>
      <c r="GA602" s="276" t="s">
        <v>6977</v>
      </c>
      <c r="GB602" s="276" t="s">
        <v>6977</v>
      </c>
      <c r="GC602" s="276" t="s">
        <v>6977</v>
      </c>
      <c r="GD602" s="276" t="s">
        <v>6977</v>
      </c>
      <c r="GE602" s="276" t="s">
        <v>6977</v>
      </c>
      <c r="GF602" s="276" t="s">
        <v>6977</v>
      </c>
      <c r="GG602" s="276" t="s">
        <v>6977</v>
      </c>
      <c r="GH602" s="276" t="s">
        <v>6977</v>
      </c>
      <c r="GI602" s="276" t="s">
        <v>6977</v>
      </c>
      <c r="GJ602" s="276" t="s">
        <v>6977</v>
      </c>
      <c r="GK602" s="276" t="s">
        <v>6977</v>
      </c>
      <c r="GL602" s="276" t="s">
        <v>6977</v>
      </c>
      <c r="GM602" s="276" t="s">
        <v>6977</v>
      </c>
      <c r="GN602" s="276" t="s">
        <v>6977</v>
      </c>
      <c r="GO602" s="276" t="s">
        <v>6977</v>
      </c>
      <c r="GP602" s="276" t="s">
        <v>6977</v>
      </c>
      <c r="GQ602" s="276" t="s">
        <v>6977</v>
      </c>
      <c r="GR602" s="276" t="s">
        <v>6977</v>
      </c>
      <c r="GS602" s="276" t="s">
        <v>6977</v>
      </c>
      <c r="GT602" s="276" t="s">
        <v>6977</v>
      </c>
      <c r="GU602" s="276" t="s">
        <v>6977</v>
      </c>
      <c r="GV602" s="276" t="s">
        <v>6977</v>
      </c>
      <c r="GW602" s="276" t="s">
        <v>6977</v>
      </c>
      <c r="GX602" s="276" t="s">
        <v>6977</v>
      </c>
      <c r="GY602" s="276" t="s">
        <v>6977</v>
      </c>
      <c r="GZ602" s="276" t="s">
        <v>6977</v>
      </c>
      <c r="HA602" s="276" t="s">
        <v>6977</v>
      </c>
      <c r="HB602" s="276" t="s">
        <v>6977</v>
      </c>
      <c r="HC602" s="276" t="s">
        <v>6977</v>
      </c>
      <c r="HD602" s="276" t="s">
        <v>6977</v>
      </c>
      <c r="HE602" s="276" t="s">
        <v>6977</v>
      </c>
      <c r="HF602" s="276" t="s">
        <v>6977</v>
      </c>
      <c r="HG602" s="276" t="s">
        <v>6977</v>
      </c>
      <c r="HH602" s="276" t="s">
        <v>6977</v>
      </c>
      <c r="HI602" s="276" t="s">
        <v>6977</v>
      </c>
      <c r="HJ602" s="276" t="s">
        <v>6977</v>
      </c>
      <c r="HK602" s="276" t="s">
        <v>6977</v>
      </c>
      <c r="HL602" s="276" t="s">
        <v>6977</v>
      </c>
      <c r="HM602" s="276" t="s">
        <v>6977</v>
      </c>
      <c r="HN602" s="276" t="s">
        <v>6977</v>
      </c>
      <c r="HO602" s="276" t="s">
        <v>6977</v>
      </c>
      <c r="HP602" s="276" t="s">
        <v>6977</v>
      </c>
      <c r="HQ602" s="276" t="s">
        <v>6977</v>
      </c>
    </row>
    <row r="603" spans="4:225">
      <c r="D603" t="s">
        <v>7346</v>
      </c>
      <c r="E603" s="229" t="s">
        <v>7212</v>
      </c>
      <c r="F603" s="235" t="s">
        <v>7345</v>
      </c>
      <c r="G603" s="260" t="s">
        <v>7206</v>
      </c>
      <c r="H603" s="261" t="s">
        <v>7213</v>
      </c>
      <c r="I603" s="276" t="s">
        <v>135</v>
      </c>
      <c r="J603" s="276">
        <v>11.522600000000001</v>
      </c>
      <c r="K603" s="276" t="s">
        <v>135</v>
      </c>
      <c r="L603" s="276" t="s">
        <v>135</v>
      </c>
      <c r="M603" s="276" t="s">
        <v>135</v>
      </c>
      <c r="N603" s="276">
        <v>18.658200000000001</v>
      </c>
      <c r="O603" s="276">
        <v>30.174399999999999</v>
      </c>
      <c r="P603" s="276">
        <v>12.797000000000001</v>
      </c>
      <c r="Q603" s="276" t="s">
        <v>135</v>
      </c>
      <c r="R603" s="276">
        <v>14.9567</v>
      </c>
      <c r="S603" s="276">
        <v>10.6327</v>
      </c>
      <c r="T603" s="276" t="s">
        <v>135</v>
      </c>
      <c r="U603" s="276" t="s">
        <v>135</v>
      </c>
      <c r="V603" s="276" t="s">
        <v>135</v>
      </c>
      <c r="W603" s="276">
        <v>260.01409999999998</v>
      </c>
      <c r="X603" s="276" t="s">
        <v>135</v>
      </c>
      <c r="Y603" s="276">
        <v>13.9396</v>
      </c>
      <c r="Z603" s="276" t="s">
        <v>135</v>
      </c>
      <c r="AA603" s="276">
        <v>27.911999999999999</v>
      </c>
      <c r="AB603" s="276" t="s">
        <v>135</v>
      </c>
      <c r="AC603" s="276">
        <v>11.9412</v>
      </c>
      <c r="AD603" s="276" t="s">
        <v>135</v>
      </c>
      <c r="AE603" s="276">
        <v>11.2118</v>
      </c>
      <c r="AF603" s="276" t="s">
        <v>135</v>
      </c>
      <c r="AG603" s="276" t="s">
        <v>135</v>
      </c>
      <c r="AH603" s="276" t="s">
        <v>135</v>
      </c>
      <c r="AI603" s="276" t="s">
        <v>135</v>
      </c>
      <c r="AJ603" s="276">
        <v>12.7095</v>
      </c>
      <c r="AK603" s="276" t="s">
        <v>135</v>
      </c>
      <c r="AL603" s="276" t="s">
        <v>135</v>
      </c>
      <c r="AM603" s="276" t="s">
        <v>135</v>
      </c>
      <c r="AN603" s="276">
        <v>36.674999999999997</v>
      </c>
      <c r="AO603" s="276">
        <v>6.4732000000000003</v>
      </c>
      <c r="AP603" s="276" t="s">
        <v>135</v>
      </c>
      <c r="AQ603" s="276" t="s">
        <v>135</v>
      </c>
      <c r="AR603" s="276">
        <v>39.182499999999997</v>
      </c>
      <c r="AS603" s="276" t="s">
        <v>135</v>
      </c>
      <c r="AT603" s="276">
        <v>8.7454999999999998</v>
      </c>
      <c r="AU603" s="276" t="s">
        <v>135</v>
      </c>
      <c r="AV603" s="276" t="s">
        <v>135</v>
      </c>
      <c r="AW603" s="276" t="s">
        <v>135</v>
      </c>
      <c r="AX603" s="276" t="s">
        <v>135</v>
      </c>
      <c r="AY603" s="276" t="s">
        <v>135</v>
      </c>
      <c r="AZ603" s="276" t="s">
        <v>135</v>
      </c>
      <c r="BA603" s="276" t="s">
        <v>135</v>
      </c>
      <c r="BB603" s="276">
        <v>4.2603</v>
      </c>
      <c r="BC603" s="276" t="s">
        <v>135</v>
      </c>
      <c r="BD603" s="276" t="s">
        <v>135</v>
      </c>
      <c r="BE603" s="276">
        <v>13.414099999999999</v>
      </c>
      <c r="BF603" s="276" t="s">
        <v>135</v>
      </c>
      <c r="BG603" s="276" t="s">
        <v>135</v>
      </c>
      <c r="BH603" s="276" t="s">
        <v>135</v>
      </c>
      <c r="BI603" s="276" t="s">
        <v>135</v>
      </c>
      <c r="BJ603" s="276" t="s">
        <v>135</v>
      </c>
      <c r="BK603" s="276" t="s">
        <v>135</v>
      </c>
      <c r="BL603" s="276" t="s">
        <v>135</v>
      </c>
      <c r="BM603" s="276">
        <v>42.122199999999999</v>
      </c>
      <c r="BN603" s="276">
        <v>13.0905</v>
      </c>
      <c r="BO603" s="276" t="s">
        <v>135</v>
      </c>
      <c r="BP603" s="276" t="s">
        <v>135</v>
      </c>
      <c r="BQ603" s="276">
        <v>41.618200000000002</v>
      </c>
      <c r="BR603" s="276">
        <v>1.9863</v>
      </c>
      <c r="BS603" s="276" t="s">
        <v>135</v>
      </c>
      <c r="BT603" s="276" t="s">
        <v>135</v>
      </c>
      <c r="BU603" s="276">
        <v>1.6745999999999999</v>
      </c>
      <c r="BV603" s="276" t="s">
        <v>135</v>
      </c>
      <c r="BW603" s="276">
        <v>402.81439999999998</v>
      </c>
      <c r="BX603" s="276" t="s">
        <v>135</v>
      </c>
      <c r="BY603" s="276" t="s">
        <v>135</v>
      </c>
      <c r="BZ603" s="276" t="s">
        <v>135</v>
      </c>
      <c r="CA603" s="276" t="s">
        <v>135</v>
      </c>
      <c r="CB603" s="276" t="s">
        <v>135</v>
      </c>
      <c r="CC603" s="276" t="s">
        <v>135</v>
      </c>
      <c r="CD603" s="276" t="s">
        <v>135</v>
      </c>
      <c r="CE603" s="276" t="s">
        <v>135</v>
      </c>
      <c r="CF603" s="276" t="s">
        <v>135</v>
      </c>
      <c r="CG603" s="276">
        <v>16.712700000000002</v>
      </c>
      <c r="CH603" s="276" t="s">
        <v>135</v>
      </c>
      <c r="CI603" s="276" t="s">
        <v>135</v>
      </c>
      <c r="CJ603" s="276">
        <v>5.4489000000000001</v>
      </c>
      <c r="CK603" s="276" t="s">
        <v>135</v>
      </c>
      <c r="CL603" s="276" t="s">
        <v>135</v>
      </c>
      <c r="CM603" s="276" t="s">
        <v>135</v>
      </c>
      <c r="CN603" s="276" t="s">
        <v>135</v>
      </c>
      <c r="CO603" s="276">
        <v>14.4171</v>
      </c>
      <c r="CP603" s="276" t="s">
        <v>135</v>
      </c>
      <c r="CQ603" s="276" t="s">
        <v>135</v>
      </c>
      <c r="CR603" s="276" t="s">
        <v>135</v>
      </c>
      <c r="CS603" s="276" t="s">
        <v>135</v>
      </c>
      <c r="CT603" s="276">
        <v>0.53080000000000005</v>
      </c>
      <c r="CU603" s="276" t="s">
        <v>135</v>
      </c>
      <c r="CV603" s="276" t="s">
        <v>135</v>
      </c>
      <c r="CW603" s="276">
        <v>1.5717000000000001</v>
      </c>
      <c r="CX603" s="276" t="s">
        <v>135</v>
      </c>
      <c r="CY603" s="276">
        <v>3.5907</v>
      </c>
      <c r="CZ603" s="276" t="s">
        <v>135</v>
      </c>
      <c r="DA603" s="276">
        <v>10.9437</v>
      </c>
      <c r="DB603" s="276">
        <v>108.18340000000001</v>
      </c>
      <c r="DC603" s="276" t="s">
        <v>135</v>
      </c>
      <c r="DD603" s="276">
        <v>108.86839999999999</v>
      </c>
      <c r="DE603" s="276" t="s">
        <v>135</v>
      </c>
      <c r="DF603" s="276" t="s">
        <v>135</v>
      </c>
      <c r="DG603" s="276">
        <v>5.4545000000000003</v>
      </c>
      <c r="DH603" s="276" t="s">
        <v>135</v>
      </c>
      <c r="DI603" s="276" t="s">
        <v>135</v>
      </c>
      <c r="DJ603" s="276" t="s">
        <v>135</v>
      </c>
      <c r="DK603" s="276" t="s">
        <v>135</v>
      </c>
      <c r="DL603" s="276" t="s">
        <v>135</v>
      </c>
      <c r="DM603" s="276" t="s">
        <v>135</v>
      </c>
      <c r="DN603" s="276" t="s">
        <v>135</v>
      </c>
      <c r="DO603" s="276">
        <v>41.817100000000003</v>
      </c>
      <c r="DP603" s="276">
        <v>40.874099999999999</v>
      </c>
      <c r="DQ603" s="276" t="s">
        <v>135</v>
      </c>
      <c r="DR603" s="276" t="s">
        <v>135</v>
      </c>
      <c r="DS603" s="276" t="s">
        <v>135</v>
      </c>
      <c r="DT603" s="276" t="s">
        <v>135</v>
      </c>
      <c r="DU603" s="276" t="s">
        <v>135</v>
      </c>
      <c r="DV603" s="276" t="s">
        <v>135</v>
      </c>
      <c r="DW603" s="276">
        <v>3.6997</v>
      </c>
      <c r="DX603" s="276" t="s">
        <v>135</v>
      </c>
      <c r="DY603" s="276">
        <v>10.909599999999999</v>
      </c>
      <c r="DZ603" s="276" t="s">
        <v>135</v>
      </c>
      <c r="EA603" s="276" t="s">
        <v>135</v>
      </c>
      <c r="EB603" s="276" t="s">
        <v>135</v>
      </c>
      <c r="EC603" s="276" t="s">
        <v>135</v>
      </c>
      <c r="ED603" s="276">
        <v>10.072800000000001</v>
      </c>
      <c r="EE603" s="276" t="s">
        <v>135</v>
      </c>
      <c r="EF603" s="276" t="s">
        <v>135</v>
      </c>
      <c r="EG603" s="276" t="s">
        <v>135</v>
      </c>
      <c r="EH603" s="276" t="s">
        <v>135</v>
      </c>
      <c r="EI603" s="276" t="s">
        <v>135</v>
      </c>
      <c r="EJ603" s="276" t="s">
        <v>135</v>
      </c>
      <c r="EK603" s="276">
        <v>17.0092</v>
      </c>
      <c r="EL603" s="276">
        <v>5.2252999999999998</v>
      </c>
      <c r="EM603" s="276" t="s">
        <v>135</v>
      </c>
      <c r="EN603" s="276" t="s">
        <v>135</v>
      </c>
      <c r="EO603" s="276" t="s">
        <v>135</v>
      </c>
      <c r="EP603" s="276" t="s">
        <v>6977</v>
      </c>
      <c r="EQ603" s="276" t="s">
        <v>6977</v>
      </c>
      <c r="ER603" s="276" t="s">
        <v>6977</v>
      </c>
      <c r="ES603" s="276" t="s">
        <v>6977</v>
      </c>
      <c r="ET603" s="276" t="s">
        <v>6977</v>
      </c>
      <c r="EU603" s="276" t="s">
        <v>6977</v>
      </c>
      <c r="EV603" s="276" t="s">
        <v>6977</v>
      </c>
      <c r="EW603" s="276" t="s">
        <v>6977</v>
      </c>
      <c r="EX603" s="276" t="s">
        <v>6977</v>
      </c>
      <c r="EY603" s="276" t="s">
        <v>6977</v>
      </c>
      <c r="EZ603" s="276" t="s">
        <v>6977</v>
      </c>
      <c r="FA603" s="276" t="s">
        <v>6977</v>
      </c>
      <c r="FB603" s="276" t="s">
        <v>6977</v>
      </c>
      <c r="FC603" s="276" t="s">
        <v>6977</v>
      </c>
      <c r="FD603" s="276" t="s">
        <v>6977</v>
      </c>
      <c r="FE603" s="276" t="s">
        <v>6977</v>
      </c>
      <c r="FF603" s="276" t="s">
        <v>6977</v>
      </c>
      <c r="FG603" s="276" t="s">
        <v>6977</v>
      </c>
      <c r="FH603" s="276" t="s">
        <v>6977</v>
      </c>
      <c r="FI603" s="276" t="s">
        <v>6977</v>
      </c>
      <c r="FJ603" s="276" t="s">
        <v>6977</v>
      </c>
      <c r="FK603" s="276" t="s">
        <v>6977</v>
      </c>
      <c r="FL603" s="276" t="s">
        <v>6977</v>
      </c>
      <c r="FM603" s="276" t="s">
        <v>6977</v>
      </c>
      <c r="FN603" s="276" t="s">
        <v>6977</v>
      </c>
      <c r="FO603" s="276" t="s">
        <v>6977</v>
      </c>
      <c r="FP603" s="276" t="s">
        <v>6977</v>
      </c>
      <c r="FQ603" s="276" t="s">
        <v>6977</v>
      </c>
      <c r="FR603" s="276" t="s">
        <v>6977</v>
      </c>
      <c r="FS603" s="276" t="s">
        <v>6977</v>
      </c>
      <c r="FT603" s="276" t="s">
        <v>6977</v>
      </c>
      <c r="FU603" s="276" t="s">
        <v>6977</v>
      </c>
      <c r="FV603" s="276" t="s">
        <v>6977</v>
      </c>
      <c r="FW603" s="276" t="s">
        <v>6977</v>
      </c>
      <c r="FX603" s="276" t="s">
        <v>6977</v>
      </c>
      <c r="FY603" s="276" t="s">
        <v>6977</v>
      </c>
      <c r="FZ603" s="276" t="s">
        <v>6977</v>
      </c>
      <c r="GA603" s="276" t="s">
        <v>6977</v>
      </c>
      <c r="GB603" s="276" t="s">
        <v>6977</v>
      </c>
      <c r="GC603" s="276" t="s">
        <v>6977</v>
      </c>
      <c r="GD603" s="276" t="s">
        <v>6977</v>
      </c>
      <c r="GE603" s="276" t="s">
        <v>6977</v>
      </c>
      <c r="GF603" s="276" t="s">
        <v>6977</v>
      </c>
      <c r="GG603" s="276" t="s">
        <v>6977</v>
      </c>
      <c r="GH603" s="276" t="s">
        <v>6977</v>
      </c>
      <c r="GI603" s="276" t="s">
        <v>6977</v>
      </c>
      <c r="GJ603" s="276" t="s">
        <v>6977</v>
      </c>
      <c r="GK603" s="276" t="s">
        <v>6977</v>
      </c>
      <c r="GL603" s="276" t="s">
        <v>6977</v>
      </c>
      <c r="GM603" s="276" t="s">
        <v>6977</v>
      </c>
      <c r="GN603" s="276" t="s">
        <v>6977</v>
      </c>
      <c r="GO603" s="276" t="s">
        <v>6977</v>
      </c>
      <c r="GP603" s="276" t="s">
        <v>6977</v>
      </c>
      <c r="GQ603" s="276" t="s">
        <v>6977</v>
      </c>
      <c r="GR603" s="276" t="s">
        <v>6977</v>
      </c>
      <c r="GS603" s="276" t="s">
        <v>6977</v>
      </c>
      <c r="GT603" s="276" t="s">
        <v>6977</v>
      </c>
      <c r="GU603" s="276" t="s">
        <v>6977</v>
      </c>
      <c r="GV603" s="276" t="s">
        <v>6977</v>
      </c>
      <c r="GW603" s="276" t="s">
        <v>6977</v>
      </c>
      <c r="GX603" s="276" t="s">
        <v>6977</v>
      </c>
      <c r="GY603" s="276" t="s">
        <v>6977</v>
      </c>
      <c r="GZ603" s="276" t="s">
        <v>6977</v>
      </c>
      <c r="HA603" s="276" t="s">
        <v>6977</v>
      </c>
      <c r="HB603" s="276" t="s">
        <v>6977</v>
      </c>
      <c r="HC603" s="276" t="s">
        <v>6977</v>
      </c>
      <c r="HD603" s="276" t="s">
        <v>6977</v>
      </c>
      <c r="HE603" s="276" t="s">
        <v>6977</v>
      </c>
      <c r="HF603" s="276" t="s">
        <v>6977</v>
      </c>
      <c r="HG603" s="276" t="s">
        <v>6977</v>
      </c>
      <c r="HH603" s="276" t="s">
        <v>6977</v>
      </c>
      <c r="HI603" s="276" t="s">
        <v>6977</v>
      </c>
      <c r="HJ603" s="276" t="s">
        <v>6977</v>
      </c>
      <c r="HK603" s="276" t="s">
        <v>6977</v>
      </c>
      <c r="HL603" s="276" t="s">
        <v>6977</v>
      </c>
      <c r="HM603" s="276" t="s">
        <v>6977</v>
      </c>
      <c r="HN603" s="276" t="s">
        <v>6977</v>
      </c>
      <c r="HO603" s="276" t="s">
        <v>6977</v>
      </c>
      <c r="HP603" s="276" t="s">
        <v>6977</v>
      </c>
      <c r="HQ603" s="276" t="s">
        <v>6977</v>
      </c>
    </row>
    <row r="604" spans="4:225">
      <c r="D604" t="s">
        <v>7346</v>
      </c>
      <c r="E604" s="229" t="s">
        <v>7214</v>
      </c>
      <c r="F604" s="235" t="s">
        <v>7345</v>
      </c>
      <c r="G604" s="260" t="s">
        <v>7206</v>
      </c>
      <c r="H604" s="261" t="s">
        <v>7213</v>
      </c>
      <c r="I604" s="276" t="s">
        <v>135</v>
      </c>
      <c r="J604" s="276">
        <v>12.190799999999999</v>
      </c>
      <c r="K604" s="276" t="s">
        <v>135</v>
      </c>
      <c r="L604" s="276" t="s">
        <v>135</v>
      </c>
      <c r="M604" s="276" t="s">
        <v>135</v>
      </c>
      <c r="N604" s="276">
        <v>17.645800000000001</v>
      </c>
      <c r="O604" s="276">
        <v>24.336600000000001</v>
      </c>
      <c r="P604" s="276">
        <v>66.154799999999994</v>
      </c>
      <c r="Q604" s="276" t="s">
        <v>135</v>
      </c>
      <c r="R604" s="276">
        <v>16.890799999999999</v>
      </c>
      <c r="S604" s="276">
        <v>11.606999999999999</v>
      </c>
      <c r="T604" s="276" t="s">
        <v>135</v>
      </c>
      <c r="U604" s="276" t="s">
        <v>135</v>
      </c>
      <c r="V604" s="276" t="s">
        <v>135</v>
      </c>
      <c r="W604" s="276">
        <v>59.893000000000001</v>
      </c>
      <c r="X604" s="276" t="s">
        <v>135</v>
      </c>
      <c r="Y604" s="276">
        <v>15.368499999999999</v>
      </c>
      <c r="Z604" s="276" t="s">
        <v>135</v>
      </c>
      <c r="AA604" s="276">
        <v>36.241799999999998</v>
      </c>
      <c r="AB604" s="276" t="s">
        <v>135</v>
      </c>
      <c r="AC604" s="276">
        <v>11.4092</v>
      </c>
      <c r="AD604" s="276" t="s">
        <v>135</v>
      </c>
      <c r="AE604" s="276">
        <v>10.565300000000001</v>
      </c>
      <c r="AF604" s="276" t="s">
        <v>135</v>
      </c>
      <c r="AG604" s="276" t="s">
        <v>135</v>
      </c>
      <c r="AH604" s="276" t="s">
        <v>135</v>
      </c>
      <c r="AI604" s="276" t="s">
        <v>135</v>
      </c>
      <c r="AJ604" s="276">
        <v>10.044499999999999</v>
      </c>
      <c r="AK604" s="276" t="s">
        <v>135</v>
      </c>
      <c r="AL604" s="276" t="s">
        <v>135</v>
      </c>
      <c r="AM604" s="276" t="s">
        <v>135</v>
      </c>
      <c r="AN604" s="276">
        <v>27.3002</v>
      </c>
      <c r="AO604" s="276">
        <v>8.6493000000000002</v>
      </c>
      <c r="AP604" s="276" t="s">
        <v>135</v>
      </c>
      <c r="AQ604" s="276" t="s">
        <v>135</v>
      </c>
      <c r="AR604" s="276">
        <v>74.712299999999999</v>
      </c>
      <c r="AS604" s="276" t="s">
        <v>135</v>
      </c>
      <c r="AT604" s="276">
        <v>8.6956000000000007</v>
      </c>
      <c r="AU604" s="276" t="s">
        <v>135</v>
      </c>
      <c r="AV604" s="276" t="s">
        <v>135</v>
      </c>
      <c r="AW604" s="276" t="s">
        <v>135</v>
      </c>
      <c r="AX604" s="276" t="s">
        <v>135</v>
      </c>
      <c r="AY604" s="276" t="s">
        <v>135</v>
      </c>
      <c r="AZ604" s="276" t="s">
        <v>135</v>
      </c>
      <c r="BA604" s="276" t="s">
        <v>135</v>
      </c>
      <c r="BB604" s="276">
        <v>8.5917999999999992</v>
      </c>
      <c r="BC604" s="276" t="s">
        <v>135</v>
      </c>
      <c r="BD604" s="276" t="s">
        <v>135</v>
      </c>
      <c r="BE604" s="276">
        <v>14.7027</v>
      </c>
      <c r="BF604" s="276" t="s">
        <v>135</v>
      </c>
      <c r="BG604" s="276" t="s">
        <v>135</v>
      </c>
      <c r="BH604" s="276" t="s">
        <v>135</v>
      </c>
      <c r="BI604" s="276" t="s">
        <v>135</v>
      </c>
      <c r="BJ604" s="276" t="s">
        <v>135</v>
      </c>
      <c r="BK604" s="276" t="s">
        <v>135</v>
      </c>
      <c r="BL604" s="276" t="s">
        <v>135</v>
      </c>
      <c r="BM604" s="276">
        <v>71.147599999999997</v>
      </c>
      <c r="BN604" s="276">
        <v>11.244999999999999</v>
      </c>
      <c r="BO604" s="276">
        <v>0.42099999999999999</v>
      </c>
      <c r="BP604" s="276" t="s">
        <v>135</v>
      </c>
      <c r="BQ604" s="276" t="s">
        <v>135</v>
      </c>
      <c r="BR604" s="276">
        <v>6.3384999999999998</v>
      </c>
      <c r="BS604" s="276" t="s">
        <v>135</v>
      </c>
      <c r="BT604" s="276" t="s">
        <v>135</v>
      </c>
      <c r="BU604" s="276">
        <v>9.7914999999999992</v>
      </c>
      <c r="BV604" s="276" t="s">
        <v>135</v>
      </c>
      <c r="BW604" s="276">
        <v>107.8062</v>
      </c>
      <c r="BX604" s="276" t="s">
        <v>135</v>
      </c>
      <c r="BY604" s="276" t="s">
        <v>135</v>
      </c>
      <c r="BZ604" s="276" t="s">
        <v>135</v>
      </c>
      <c r="CA604" s="276" t="s">
        <v>135</v>
      </c>
      <c r="CB604" s="276" t="s">
        <v>135</v>
      </c>
      <c r="CC604" s="276" t="s">
        <v>135</v>
      </c>
      <c r="CD604" s="276" t="s">
        <v>135</v>
      </c>
      <c r="CE604" s="276" t="s">
        <v>135</v>
      </c>
      <c r="CF604" s="276" t="s">
        <v>135</v>
      </c>
      <c r="CG604" s="276">
        <v>42.197099999999999</v>
      </c>
      <c r="CH604" s="276" t="s">
        <v>135</v>
      </c>
      <c r="CI604" s="276" t="s">
        <v>135</v>
      </c>
      <c r="CJ604" s="276">
        <v>7.9924999999999997</v>
      </c>
      <c r="CK604" s="276" t="s">
        <v>135</v>
      </c>
      <c r="CL604" s="276" t="s">
        <v>135</v>
      </c>
      <c r="CM604" s="276" t="s">
        <v>135</v>
      </c>
      <c r="CN604" s="276" t="s">
        <v>135</v>
      </c>
      <c r="CO604" s="276">
        <v>17.0182</v>
      </c>
      <c r="CP604" s="276" t="s">
        <v>135</v>
      </c>
      <c r="CQ604" s="276" t="s">
        <v>135</v>
      </c>
      <c r="CR604" s="276" t="s">
        <v>135</v>
      </c>
      <c r="CS604" s="276" t="s">
        <v>135</v>
      </c>
      <c r="CT604" s="276">
        <v>2.665</v>
      </c>
      <c r="CU604" s="276" t="s">
        <v>135</v>
      </c>
      <c r="CV604" s="276" t="s">
        <v>135</v>
      </c>
      <c r="CW604" s="276">
        <v>2.2559999999999998</v>
      </c>
      <c r="CX604" s="276" t="s">
        <v>135</v>
      </c>
      <c r="CY604" s="276">
        <v>7.2573999999999996</v>
      </c>
      <c r="CZ604" s="276" t="s">
        <v>135</v>
      </c>
      <c r="DA604" s="276">
        <v>8.9794999999999998</v>
      </c>
      <c r="DB604" s="276">
        <v>68.298199999999994</v>
      </c>
      <c r="DC604" s="276" t="s">
        <v>135</v>
      </c>
      <c r="DD604" s="276">
        <v>78.028199999999998</v>
      </c>
      <c r="DE604" s="276" t="s">
        <v>135</v>
      </c>
      <c r="DF604" s="276" t="s">
        <v>135</v>
      </c>
      <c r="DG604" s="276">
        <v>7.8314000000000004</v>
      </c>
      <c r="DH604" s="276" t="s">
        <v>135</v>
      </c>
      <c r="DI604" s="276" t="s">
        <v>135</v>
      </c>
      <c r="DJ604" s="276" t="s">
        <v>135</v>
      </c>
      <c r="DK604" s="276" t="s">
        <v>135</v>
      </c>
      <c r="DL604" s="276" t="s">
        <v>135</v>
      </c>
      <c r="DM604" s="276" t="s">
        <v>135</v>
      </c>
      <c r="DN604" s="276" t="s">
        <v>135</v>
      </c>
      <c r="DO604" s="276">
        <v>62.971699999999998</v>
      </c>
      <c r="DP604" s="276">
        <v>32.802700000000002</v>
      </c>
      <c r="DQ604" s="276" t="s">
        <v>135</v>
      </c>
      <c r="DR604" s="276" t="s">
        <v>135</v>
      </c>
      <c r="DS604" s="276" t="s">
        <v>135</v>
      </c>
      <c r="DT604" s="276" t="s">
        <v>135</v>
      </c>
      <c r="DU604" s="276" t="s">
        <v>135</v>
      </c>
      <c r="DV604" s="276" t="s">
        <v>135</v>
      </c>
      <c r="DW604" s="276">
        <v>9.5246999999999993</v>
      </c>
      <c r="DX604" s="276" t="s">
        <v>135</v>
      </c>
      <c r="DY604" s="276">
        <v>13.009499999999999</v>
      </c>
      <c r="DZ604" s="276" t="s">
        <v>135</v>
      </c>
      <c r="EA604" s="276" t="s">
        <v>135</v>
      </c>
      <c r="EB604" s="276" t="s">
        <v>135</v>
      </c>
      <c r="EC604" s="276" t="s">
        <v>135</v>
      </c>
      <c r="ED604" s="276" t="s">
        <v>135</v>
      </c>
      <c r="EE604" s="276" t="s">
        <v>135</v>
      </c>
      <c r="EF604" s="276" t="s">
        <v>135</v>
      </c>
      <c r="EG604" s="276" t="s">
        <v>135</v>
      </c>
      <c r="EH604" s="276" t="s">
        <v>135</v>
      </c>
      <c r="EI604" s="276" t="s">
        <v>135</v>
      </c>
      <c r="EJ604" s="276" t="s">
        <v>135</v>
      </c>
      <c r="EK604" s="276">
        <v>26.6995</v>
      </c>
      <c r="EL604" s="276">
        <v>7.7469999999999999</v>
      </c>
      <c r="EM604" s="276" t="s">
        <v>135</v>
      </c>
      <c r="EN604" s="276" t="s">
        <v>135</v>
      </c>
      <c r="EO604" s="276" t="s">
        <v>135</v>
      </c>
      <c r="EP604" s="276" t="s">
        <v>6977</v>
      </c>
      <c r="EQ604" s="276" t="s">
        <v>6977</v>
      </c>
      <c r="ER604" s="276" t="s">
        <v>6977</v>
      </c>
      <c r="ES604" s="276" t="s">
        <v>6977</v>
      </c>
      <c r="ET604" s="276" t="s">
        <v>6977</v>
      </c>
      <c r="EU604" s="276" t="s">
        <v>6977</v>
      </c>
      <c r="EV604" s="276" t="s">
        <v>6977</v>
      </c>
      <c r="EW604" s="276" t="s">
        <v>6977</v>
      </c>
      <c r="EX604" s="276" t="s">
        <v>6977</v>
      </c>
      <c r="EY604" s="276" t="s">
        <v>6977</v>
      </c>
      <c r="EZ604" s="276" t="s">
        <v>6977</v>
      </c>
      <c r="FA604" s="276" t="s">
        <v>6977</v>
      </c>
      <c r="FB604" s="276" t="s">
        <v>6977</v>
      </c>
      <c r="FC604" s="276" t="s">
        <v>6977</v>
      </c>
      <c r="FD604" s="276" t="s">
        <v>6977</v>
      </c>
      <c r="FE604" s="276" t="s">
        <v>6977</v>
      </c>
      <c r="FF604" s="276" t="s">
        <v>6977</v>
      </c>
      <c r="FG604" s="276" t="s">
        <v>6977</v>
      </c>
      <c r="FH604" s="276" t="s">
        <v>6977</v>
      </c>
      <c r="FI604" s="276" t="s">
        <v>6977</v>
      </c>
      <c r="FJ604" s="276" t="s">
        <v>6977</v>
      </c>
      <c r="FK604" s="276" t="s">
        <v>6977</v>
      </c>
      <c r="FL604" s="276" t="s">
        <v>6977</v>
      </c>
      <c r="FM604" s="276" t="s">
        <v>6977</v>
      </c>
      <c r="FN604" s="276" t="s">
        <v>6977</v>
      </c>
      <c r="FO604" s="276" t="s">
        <v>6977</v>
      </c>
      <c r="FP604" s="276" t="s">
        <v>6977</v>
      </c>
      <c r="FQ604" s="276" t="s">
        <v>6977</v>
      </c>
      <c r="FR604" s="276" t="s">
        <v>6977</v>
      </c>
      <c r="FS604" s="276" t="s">
        <v>6977</v>
      </c>
      <c r="FT604" s="276" t="s">
        <v>6977</v>
      </c>
      <c r="FU604" s="276" t="s">
        <v>6977</v>
      </c>
      <c r="FV604" s="276" t="s">
        <v>6977</v>
      </c>
      <c r="FW604" s="276" t="s">
        <v>6977</v>
      </c>
      <c r="FX604" s="276" t="s">
        <v>6977</v>
      </c>
      <c r="FY604" s="276" t="s">
        <v>6977</v>
      </c>
      <c r="FZ604" s="276" t="s">
        <v>6977</v>
      </c>
      <c r="GA604" s="276" t="s">
        <v>6977</v>
      </c>
      <c r="GB604" s="276" t="s">
        <v>6977</v>
      </c>
      <c r="GC604" s="276" t="s">
        <v>6977</v>
      </c>
      <c r="GD604" s="276" t="s">
        <v>6977</v>
      </c>
      <c r="GE604" s="276" t="s">
        <v>6977</v>
      </c>
      <c r="GF604" s="276" t="s">
        <v>6977</v>
      </c>
      <c r="GG604" s="276" t="s">
        <v>6977</v>
      </c>
      <c r="GH604" s="276" t="s">
        <v>6977</v>
      </c>
      <c r="GI604" s="276" t="s">
        <v>6977</v>
      </c>
      <c r="GJ604" s="276" t="s">
        <v>6977</v>
      </c>
      <c r="GK604" s="276" t="s">
        <v>6977</v>
      </c>
      <c r="GL604" s="276" t="s">
        <v>6977</v>
      </c>
      <c r="GM604" s="276" t="s">
        <v>6977</v>
      </c>
      <c r="GN604" s="276" t="s">
        <v>6977</v>
      </c>
      <c r="GO604" s="276" t="s">
        <v>6977</v>
      </c>
      <c r="GP604" s="276" t="s">
        <v>6977</v>
      </c>
      <c r="GQ604" s="276" t="s">
        <v>6977</v>
      </c>
      <c r="GR604" s="276" t="s">
        <v>6977</v>
      </c>
      <c r="GS604" s="276" t="s">
        <v>6977</v>
      </c>
      <c r="GT604" s="276" t="s">
        <v>6977</v>
      </c>
      <c r="GU604" s="276" t="s">
        <v>6977</v>
      </c>
      <c r="GV604" s="276" t="s">
        <v>6977</v>
      </c>
      <c r="GW604" s="276" t="s">
        <v>6977</v>
      </c>
      <c r="GX604" s="276" t="s">
        <v>6977</v>
      </c>
      <c r="GY604" s="276" t="s">
        <v>6977</v>
      </c>
      <c r="GZ604" s="276" t="s">
        <v>6977</v>
      </c>
      <c r="HA604" s="276" t="s">
        <v>6977</v>
      </c>
      <c r="HB604" s="276" t="s">
        <v>6977</v>
      </c>
      <c r="HC604" s="276" t="s">
        <v>6977</v>
      </c>
      <c r="HD604" s="276" t="s">
        <v>6977</v>
      </c>
      <c r="HE604" s="276" t="s">
        <v>6977</v>
      </c>
      <c r="HF604" s="276" t="s">
        <v>6977</v>
      </c>
      <c r="HG604" s="276" t="s">
        <v>6977</v>
      </c>
      <c r="HH604" s="276" t="s">
        <v>6977</v>
      </c>
      <c r="HI604" s="276" t="s">
        <v>6977</v>
      </c>
      <c r="HJ604" s="276" t="s">
        <v>6977</v>
      </c>
      <c r="HK604" s="276" t="s">
        <v>6977</v>
      </c>
      <c r="HL604" s="276" t="s">
        <v>6977</v>
      </c>
      <c r="HM604" s="276" t="s">
        <v>6977</v>
      </c>
      <c r="HN604" s="276" t="s">
        <v>6977</v>
      </c>
      <c r="HO604" s="276" t="s">
        <v>6977</v>
      </c>
      <c r="HP604" s="276" t="s">
        <v>6977</v>
      </c>
      <c r="HQ604" s="276" t="s">
        <v>6977</v>
      </c>
    </row>
    <row r="605" spans="4:225">
      <c r="D605" t="s">
        <v>7346</v>
      </c>
      <c r="E605" s="229" t="s">
        <v>7215</v>
      </c>
      <c r="F605" s="235" t="s">
        <v>7345</v>
      </c>
      <c r="G605" s="260" t="s">
        <v>7206</v>
      </c>
      <c r="H605" s="261" t="s">
        <v>7213</v>
      </c>
      <c r="I605" s="276" t="s">
        <v>135</v>
      </c>
      <c r="J605" s="276">
        <v>13.969899999999999</v>
      </c>
      <c r="K605" s="276" t="s">
        <v>135</v>
      </c>
      <c r="L605" s="276" t="s">
        <v>135</v>
      </c>
      <c r="M605" s="276" t="s">
        <v>135</v>
      </c>
      <c r="N605" s="276">
        <v>8.6788000000000007</v>
      </c>
      <c r="O605" s="276">
        <v>25.442799999999998</v>
      </c>
      <c r="P605" s="276" t="s">
        <v>135</v>
      </c>
      <c r="Q605" s="276" t="s">
        <v>135</v>
      </c>
      <c r="R605" s="276">
        <v>19.698499999999999</v>
      </c>
      <c r="S605" s="276">
        <v>12.079499999999999</v>
      </c>
      <c r="T605" s="276" t="s">
        <v>135</v>
      </c>
      <c r="U605" s="276" t="s">
        <v>135</v>
      </c>
      <c r="V605" s="276" t="s">
        <v>135</v>
      </c>
      <c r="W605" s="276">
        <v>48.958100000000002</v>
      </c>
      <c r="X605" s="276" t="s">
        <v>135</v>
      </c>
      <c r="Y605" s="276">
        <v>15.742800000000001</v>
      </c>
      <c r="Z605" s="276" t="s">
        <v>135</v>
      </c>
      <c r="AA605" s="276">
        <v>30.722899999999999</v>
      </c>
      <c r="AB605" s="276" t="s">
        <v>135</v>
      </c>
      <c r="AC605" s="276">
        <v>10.1767</v>
      </c>
      <c r="AD605" s="276" t="s">
        <v>135</v>
      </c>
      <c r="AE605" s="276">
        <v>16.309899999999999</v>
      </c>
      <c r="AF605" s="276" t="s">
        <v>135</v>
      </c>
      <c r="AG605" s="276" t="s">
        <v>135</v>
      </c>
      <c r="AH605" s="276" t="s">
        <v>135</v>
      </c>
      <c r="AI605" s="276" t="s">
        <v>135</v>
      </c>
      <c r="AJ605" s="276">
        <v>14.7935</v>
      </c>
      <c r="AK605" s="276" t="s">
        <v>135</v>
      </c>
      <c r="AL605" s="276">
        <v>15.446899999999999</v>
      </c>
      <c r="AM605" s="276" t="s">
        <v>135</v>
      </c>
      <c r="AN605" s="276">
        <v>21.276199999999999</v>
      </c>
      <c r="AO605" s="276">
        <v>5.7053000000000003</v>
      </c>
      <c r="AP605" s="276" t="s">
        <v>135</v>
      </c>
      <c r="AQ605" s="276" t="s">
        <v>135</v>
      </c>
      <c r="AR605" s="276">
        <v>35.271900000000002</v>
      </c>
      <c r="AS605" s="276" t="s">
        <v>135</v>
      </c>
      <c r="AT605" s="276">
        <v>8.1946999999999992</v>
      </c>
      <c r="AU605" s="276" t="s">
        <v>135</v>
      </c>
      <c r="AV605" s="276" t="s">
        <v>135</v>
      </c>
      <c r="AW605" s="276" t="s">
        <v>135</v>
      </c>
      <c r="AX605" s="276" t="s">
        <v>135</v>
      </c>
      <c r="AY605" s="276" t="s">
        <v>135</v>
      </c>
      <c r="AZ605" s="276" t="s">
        <v>135</v>
      </c>
      <c r="BA605" s="276" t="s">
        <v>135</v>
      </c>
      <c r="BB605" s="276">
        <v>15.5261</v>
      </c>
      <c r="BC605" s="276" t="s">
        <v>135</v>
      </c>
      <c r="BD605" s="276" t="s">
        <v>135</v>
      </c>
      <c r="BE605" s="276">
        <v>16.996700000000001</v>
      </c>
      <c r="BF605" s="276" t="s">
        <v>135</v>
      </c>
      <c r="BG605" s="276" t="s">
        <v>135</v>
      </c>
      <c r="BH605" s="276" t="s">
        <v>135</v>
      </c>
      <c r="BI605" s="276" t="s">
        <v>135</v>
      </c>
      <c r="BJ605" s="276" t="s">
        <v>135</v>
      </c>
      <c r="BK605" s="276" t="s">
        <v>135</v>
      </c>
      <c r="BL605" s="276" t="s">
        <v>135</v>
      </c>
      <c r="BM605" s="276">
        <v>143.0805</v>
      </c>
      <c r="BN605" s="276">
        <v>13.7088</v>
      </c>
      <c r="BO605" s="276">
        <v>1.6735</v>
      </c>
      <c r="BP605" s="276" t="s">
        <v>135</v>
      </c>
      <c r="BQ605" s="276" t="s">
        <v>135</v>
      </c>
      <c r="BR605" s="276">
        <v>5.0555000000000003</v>
      </c>
      <c r="BS605" s="276" t="s">
        <v>135</v>
      </c>
      <c r="BT605" s="276" t="s">
        <v>135</v>
      </c>
      <c r="BU605" s="276">
        <v>13.9857</v>
      </c>
      <c r="BV605" s="276" t="s">
        <v>135</v>
      </c>
      <c r="BW605" s="276" t="s">
        <v>135</v>
      </c>
      <c r="BX605" s="276" t="s">
        <v>135</v>
      </c>
      <c r="BY605" s="276" t="s">
        <v>135</v>
      </c>
      <c r="BZ605" s="276" t="s">
        <v>135</v>
      </c>
      <c r="CA605" s="276" t="s">
        <v>135</v>
      </c>
      <c r="CB605" s="276" t="s">
        <v>135</v>
      </c>
      <c r="CC605" s="276" t="s">
        <v>135</v>
      </c>
      <c r="CD605" s="276" t="s">
        <v>135</v>
      </c>
      <c r="CE605" s="276" t="s">
        <v>135</v>
      </c>
      <c r="CF605" s="276" t="s">
        <v>135</v>
      </c>
      <c r="CG605" s="276">
        <v>53.802599999999998</v>
      </c>
      <c r="CH605" s="276" t="s">
        <v>135</v>
      </c>
      <c r="CI605" s="276" t="s">
        <v>135</v>
      </c>
      <c r="CJ605" s="276">
        <v>10.575900000000001</v>
      </c>
      <c r="CK605" s="276" t="s">
        <v>135</v>
      </c>
      <c r="CL605" s="276" t="s">
        <v>135</v>
      </c>
      <c r="CM605" s="276" t="s">
        <v>135</v>
      </c>
      <c r="CN605" s="276" t="s">
        <v>135</v>
      </c>
      <c r="CO605" s="276">
        <v>13.0139</v>
      </c>
      <c r="CP605" s="276" t="s">
        <v>135</v>
      </c>
      <c r="CQ605" s="276" t="s">
        <v>135</v>
      </c>
      <c r="CR605" s="276" t="s">
        <v>135</v>
      </c>
      <c r="CS605" s="276" t="s">
        <v>135</v>
      </c>
      <c r="CT605" s="276">
        <v>9.0520999999999994</v>
      </c>
      <c r="CU605" s="276" t="s">
        <v>135</v>
      </c>
      <c r="CV605" s="276" t="s">
        <v>135</v>
      </c>
      <c r="CW605" s="276">
        <v>2.6945999999999999</v>
      </c>
      <c r="CX605" s="276" t="s">
        <v>135</v>
      </c>
      <c r="CY605" s="276">
        <v>8.1204000000000001</v>
      </c>
      <c r="CZ605" s="276" t="s">
        <v>135</v>
      </c>
      <c r="DA605" s="276">
        <v>7.3220999999999998</v>
      </c>
      <c r="DB605" s="276">
        <v>53.9452</v>
      </c>
      <c r="DC605" s="276" t="s">
        <v>135</v>
      </c>
      <c r="DD605" s="276">
        <v>119.55</v>
      </c>
      <c r="DE605" s="276" t="s">
        <v>135</v>
      </c>
      <c r="DF605" s="276" t="s">
        <v>135</v>
      </c>
      <c r="DG605" s="276">
        <v>27.7758</v>
      </c>
      <c r="DH605" s="276" t="s">
        <v>135</v>
      </c>
      <c r="DI605" s="276" t="s">
        <v>135</v>
      </c>
      <c r="DJ605" s="276" t="s">
        <v>135</v>
      </c>
      <c r="DK605" s="276">
        <v>265.4323</v>
      </c>
      <c r="DL605" s="276" t="s">
        <v>135</v>
      </c>
      <c r="DM605" s="276" t="s">
        <v>135</v>
      </c>
      <c r="DN605" s="276" t="s">
        <v>135</v>
      </c>
      <c r="DO605" s="276">
        <v>76.521199999999993</v>
      </c>
      <c r="DP605" s="276">
        <v>32.941499999999998</v>
      </c>
      <c r="DQ605" s="276" t="s">
        <v>135</v>
      </c>
      <c r="DR605" s="276" t="s">
        <v>135</v>
      </c>
      <c r="DS605" s="276" t="s">
        <v>135</v>
      </c>
      <c r="DT605" s="276" t="s">
        <v>135</v>
      </c>
      <c r="DU605" s="276" t="s">
        <v>135</v>
      </c>
      <c r="DV605" s="276" t="s">
        <v>135</v>
      </c>
      <c r="DW605" s="276">
        <v>8.9667999999999992</v>
      </c>
      <c r="DX605" s="276" t="s">
        <v>135</v>
      </c>
      <c r="DY605" s="276">
        <v>13.9962</v>
      </c>
      <c r="DZ605" s="276" t="s">
        <v>135</v>
      </c>
      <c r="EA605" s="276" t="s">
        <v>135</v>
      </c>
      <c r="EB605" s="276" t="s">
        <v>135</v>
      </c>
      <c r="EC605" s="276" t="s">
        <v>135</v>
      </c>
      <c r="ED605" s="276">
        <v>130.0213</v>
      </c>
      <c r="EE605" s="276" t="s">
        <v>135</v>
      </c>
      <c r="EF605" s="276" t="s">
        <v>135</v>
      </c>
      <c r="EG605" s="276" t="s">
        <v>135</v>
      </c>
      <c r="EH605" s="276" t="s">
        <v>135</v>
      </c>
      <c r="EI605" s="276" t="s">
        <v>135</v>
      </c>
      <c r="EJ605" s="276" t="s">
        <v>135</v>
      </c>
      <c r="EK605" s="276">
        <v>41.908900000000003</v>
      </c>
      <c r="EL605" s="276">
        <v>7.4993999999999996</v>
      </c>
      <c r="EM605" s="276" t="s">
        <v>135</v>
      </c>
      <c r="EN605" s="276" t="s">
        <v>135</v>
      </c>
      <c r="EO605" s="276" t="s">
        <v>135</v>
      </c>
      <c r="EP605" s="276" t="s">
        <v>6977</v>
      </c>
      <c r="EQ605" s="276" t="s">
        <v>6977</v>
      </c>
      <c r="ER605" s="276" t="s">
        <v>6977</v>
      </c>
      <c r="ES605" s="276" t="s">
        <v>6977</v>
      </c>
      <c r="ET605" s="276" t="s">
        <v>6977</v>
      </c>
      <c r="EU605" s="276" t="s">
        <v>6977</v>
      </c>
      <c r="EV605" s="276" t="s">
        <v>6977</v>
      </c>
      <c r="EW605" s="276" t="s">
        <v>6977</v>
      </c>
      <c r="EX605" s="276" t="s">
        <v>6977</v>
      </c>
      <c r="EY605" s="276" t="s">
        <v>6977</v>
      </c>
      <c r="EZ605" s="276" t="s">
        <v>6977</v>
      </c>
      <c r="FA605" s="276" t="s">
        <v>6977</v>
      </c>
      <c r="FB605" s="276" t="s">
        <v>6977</v>
      </c>
      <c r="FC605" s="276" t="s">
        <v>6977</v>
      </c>
      <c r="FD605" s="276" t="s">
        <v>6977</v>
      </c>
      <c r="FE605" s="276" t="s">
        <v>6977</v>
      </c>
      <c r="FF605" s="276" t="s">
        <v>6977</v>
      </c>
      <c r="FG605" s="276" t="s">
        <v>6977</v>
      </c>
      <c r="FH605" s="276" t="s">
        <v>6977</v>
      </c>
      <c r="FI605" s="276" t="s">
        <v>6977</v>
      </c>
      <c r="FJ605" s="276" t="s">
        <v>6977</v>
      </c>
      <c r="FK605" s="276" t="s">
        <v>6977</v>
      </c>
      <c r="FL605" s="276" t="s">
        <v>6977</v>
      </c>
      <c r="FM605" s="276" t="s">
        <v>6977</v>
      </c>
      <c r="FN605" s="276" t="s">
        <v>6977</v>
      </c>
      <c r="FO605" s="276" t="s">
        <v>6977</v>
      </c>
      <c r="FP605" s="276" t="s">
        <v>6977</v>
      </c>
      <c r="FQ605" s="276" t="s">
        <v>6977</v>
      </c>
      <c r="FR605" s="276" t="s">
        <v>6977</v>
      </c>
      <c r="FS605" s="276" t="s">
        <v>6977</v>
      </c>
      <c r="FT605" s="276" t="s">
        <v>6977</v>
      </c>
      <c r="FU605" s="276" t="s">
        <v>6977</v>
      </c>
      <c r="FV605" s="276" t="s">
        <v>6977</v>
      </c>
      <c r="FW605" s="276" t="s">
        <v>6977</v>
      </c>
      <c r="FX605" s="276" t="s">
        <v>6977</v>
      </c>
      <c r="FY605" s="276" t="s">
        <v>6977</v>
      </c>
      <c r="FZ605" s="276" t="s">
        <v>6977</v>
      </c>
      <c r="GA605" s="276" t="s">
        <v>6977</v>
      </c>
      <c r="GB605" s="276" t="s">
        <v>6977</v>
      </c>
      <c r="GC605" s="276" t="s">
        <v>6977</v>
      </c>
      <c r="GD605" s="276" t="s">
        <v>6977</v>
      </c>
      <c r="GE605" s="276" t="s">
        <v>6977</v>
      </c>
      <c r="GF605" s="276" t="s">
        <v>6977</v>
      </c>
      <c r="GG605" s="276" t="s">
        <v>6977</v>
      </c>
      <c r="GH605" s="276" t="s">
        <v>6977</v>
      </c>
      <c r="GI605" s="276" t="s">
        <v>6977</v>
      </c>
      <c r="GJ605" s="276" t="s">
        <v>6977</v>
      </c>
      <c r="GK605" s="276" t="s">
        <v>6977</v>
      </c>
      <c r="GL605" s="276" t="s">
        <v>6977</v>
      </c>
      <c r="GM605" s="276" t="s">
        <v>6977</v>
      </c>
      <c r="GN605" s="276" t="s">
        <v>6977</v>
      </c>
      <c r="GO605" s="276" t="s">
        <v>6977</v>
      </c>
      <c r="GP605" s="276" t="s">
        <v>6977</v>
      </c>
      <c r="GQ605" s="276" t="s">
        <v>6977</v>
      </c>
      <c r="GR605" s="276" t="s">
        <v>6977</v>
      </c>
      <c r="GS605" s="276" t="s">
        <v>6977</v>
      </c>
      <c r="GT605" s="276" t="s">
        <v>6977</v>
      </c>
      <c r="GU605" s="276" t="s">
        <v>6977</v>
      </c>
      <c r="GV605" s="276" t="s">
        <v>6977</v>
      </c>
      <c r="GW605" s="276" t="s">
        <v>6977</v>
      </c>
      <c r="GX605" s="276" t="s">
        <v>6977</v>
      </c>
      <c r="GY605" s="276" t="s">
        <v>6977</v>
      </c>
      <c r="GZ605" s="276" t="s">
        <v>6977</v>
      </c>
      <c r="HA605" s="276" t="s">
        <v>6977</v>
      </c>
      <c r="HB605" s="276" t="s">
        <v>6977</v>
      </c>
      <c r="HC605" s="276" t="s">
        <v>6977</v>
      </c>
      <c r="HD605" s="276" t="s">
        <v>6977</v>
      </c>
      <c r="HE605" s="276" t="s">
        <v>6977</v>
      </c>
      <c r="HF605" s="276" t="s">
        <v>6977</v>
      </c>
      <c r="HG605" s="276" t="s">
        <v>6977</v>
      </c>
      <c r="HH605" s="276" t="s">
        <v>6977</v>
      </c>
      <c r="HI605" s="276" t="s">
        <v>6977</v>
      </c>
      <c r="HJ605" s="276" t="s">
        <v>6977</v>
      </c>
      <c r="HK605" s="276" t="s">
        <v>6977</v>
      </c>
      <c r="HL605" s="276" t="s">
        <v>6977</v>
      </c>
      <c r="HM605" s="276" t="s">
        <v>6977</v>
      </c>
      <c r="HN605" s="276" t="s">
        <v>6977</v>
      </c>
      <c r="HO605" s="276" t="s">
        <v>6977</v>
      </c>
      <c r="HP605" s="276" t="s">
        <v>6977</v>
      </c>
      <c r="HQ605" s="276" t="s">
        <v>6977</v>
      </c>
    </row>
    <row r="606" spans="4:225">
      <c r="D606" t="s">
        <v>7346</v>
      </c>
      <c r="E606" s="229" t="s">
        <v>7216</v>
      </c>
      <c r="F606" s="235" t="s">
        <v>7345</v>
      </c>
      <c r="G606" s="260" t="s">
        <v>7206</v>
      </c>
      <c r="H606" s="261" t="s">
        <v>7213</v>
      </c>
      <c r="I606" s="276" t="s">
        <v>135</v>
      </c>
      <c r="J606" s="276">
        <v>11.8651</v>
      </c>
      <c r="K606" s="276" t="s">
        <v>135</v>
      </c>
      <c r="L606" s="276" t="s">
        <v>135</v>
      </c>
      <c r="M606" s="276" t="s">
        <v>135</v>
      </c>
      <c r="N606" s="276">
        <v>17.300899999999999</v>
      </c>
      <c r="O606" s="276">
        <v>19.827000000000002</v>
      </c>
      <c r="P606" s="276" t="s">
        <v>135</v>
      </c>
      <c r="Q606" s="276" t="s">
        <v>135</v>
      </c>
      <c r="R606" s="276" t="s">
        <v>135</v>
      </c>
      <c r="S606" s="276">
        <v>9.4001999999999999</v>
      </c>
      <c r="T606" s="276" t="s">
        <v>135</v>
      </c>
      <c r="U606" s="276" t="s">
        <v>135</v>
      </c>
      <c r="V606" s="276" t="s">
        <v>135</v>
      </c>
      <c r="W606" s="276">
        <v>37.736699999999999</v>
      </c>
      <c r="X606" s="276" t="s">
        <v>135</v>
      </c>
      <c r="Y606" s="276">
        <v>23.650600000000001</v>
      </c>
      <c r="Z606" s="276" t="s">
        <v>135</v>
      </c>
      <c r="AA606" s="276">
        <v>64.840999999999994</v>
      </c>
      <c r="AB606" s="276" t="s">
        <v>135</v>
      </c>
      <c r="AC606" s="276">
        <v>8.0481999999999996</v>
      </c>
      <c r="AD606" s="276" t="s">
        <v>135</v>
      </c>
      <c r="AE606" s="276">
        <v>7.7051999999999996</v>
      </c>
      <c r="AF606" s="276" t="s">
        <v>135</v>
      </c>
      <c r="AG606" s="276" t="s">
        <v>135</v>
      </c>
      <c r="AH606" s="276" t="s">
        <v>135</v>
      </c>
      <c r="AI606" s="276" t="s">
        <v>135</v>
      </c>
      <c r="AJ606" s="276">
        <v>15.7798</v>
      </c>
      <c r="AK606" s="276" t="s">
        <v>135</v>
      </c>
      <c r="AL606" s="276">
        <v>9.1620000000000008</v>
      </c>
      <c r="AM606" s="276" t="s">
        <v>135</v>
      </c>
      <c r="AN606" s="276">
        <v>35.5623</v>
      </c>
      <c r="AO606" s="276">
        <v>10.216100000000001</v>
      </c>
      <c r="AP606" s="276" t="s">
        <v>135</v>
      </c>
      <c r="AQ606" s="276" t="s">
        <v>135</v>
      </c>
      <c r="AR606" s="276">
        <v>42.458199999999998</v>
      </c>
      <c r="AS606" s="276" t="s">
        <v>135</v>
      </c>
      <c r="AT606" s="276">
        <v>9.2764000000000006</v>
      </c>
      <c r="AU606" s="276" t="s">
        <v>135</v>
      </c>
      <c r="AV606" s="276" t="s">
        <v>135</v>
      </c>
      <c r="AW606" s="276" t="s">
        <v>135</v>
      </c>
      <c r="AX606" s="276" t="s">
        <v>135</v>
      </c>
      <c r="AY606" s="276" t="s">
        <v>135</v>
      </c>
      <c r="AZ606" s="276" t="s">
        <v>135</v>
      </c>
      <c r="BA606" s="276" t="s">
        <v>135</v>
      </c>
      <c r="BB606" s="276">
        <v>59.877499999999998</v>
      </c>
      <c r="BC606" s="276" t="s">
        <v>135</v>
      </c>
      <c r="BD606" s="276" t="s">
        <v>135</v>
      </c>
      <c r="BE606" s="276" t="s">
        <v>135</v>
      </c>
      <c r="BF606" s="276" t="s">
        <v>135</v>
      </c>
      <c r="BG606" s="276" t="s">
        <v>135</v>
      </c>
      <c r="BH606" s="276" t="s">
        <v>135</v>
      </c>
      <c r="BI606" s="276">
        <v>6.7496</v>
      </c>
      <c r="BJ606" s="276" t="s">
        <v>135</v>
      </c>
      <c r="BK606" s="276">
        <v>8.2416</v>
      </c>
      <c r="BL606" s="276" t="s">
        <v>135</v>
      </c>
      <c r="BM606" s="276" t="s">
        <v>135</v>
      </c>
      <c r="BN606" s="276">
        <v>4.6798000000000002</v>
      </c>
      <c r="BO606" s="276">
        <v>9.0387000000000004</v>
      </c>
      <c r="BP606" s="276" t="s">
        <v>135</v>
      </c>
      <c r="BQ606" s="276">
        <v>10.131600000000001</v>
      </c>
      <c r="BR606" s="276">
        <v>4.3291000000000004</v>
      </c>
      <c r="BS606" s="276" t="s">
        <v>135</v>
      </c>
      <c r="BT606" s="276" t="s">
        <v>135</v>
      </c>
      <c r="BU606" s="276">
        <v>16.215699999999998</v>
      </c>
      <c r="BV606" s="276" t="s">
        <v>135</v>
      </c>
      <c r="BW606" s="276">
        <v>132.2456</v>
      </c>
      <c r="BX606" s="276" t="s">
        <v>135</v>
      </c>
      <c r="BY606" s="276" t="s">
        <v>135</v>
      </c>
      <c r="BZ606" s="276" t="s">
        <v>135</v>
      </c>
      <c r="CA606" s="276" t="s">
        <v>135</v>
      </c>
      <c r="CB606" s="276" t="s">
        <v>135</v>
      </c>
      <c r="CC606" s="276" t="s">
        <v>135</v>
      </c>
      <c r="CD606" s="276" t="s">
        <v>135</v>
      </c>
      <c r="CE606" s="276" t="s">
        <v>135</v>
      </c>
      <c r="CF606" s="276" t="s">
        <v>135</v>
      </c>
      <c r="CG606" s="276" t="s">
        <v>135</v>
      </c>
      <c r="CH606" s="276" t="s">
        <v>135</v>
      </c>
      <c r="CI606" s="276" t="s">
        <v>135</v>
      </c>
      <c r="CJ606" s="276" t="s">
        <v>135</v>
      </c>
      <c r="CK606" s="276" t="s">
        <v>135</v>
      </c>
      <c r="CL606" s="276">
        <v>9.2736000000000001</v>
      </c>
      <c r="CM606" s="276" t="s">
        <v>135</v>
      </c>
      <c r="CN606" s="276" t="s">
        <v>135</v>
      </c>
      <c r="CO606" s="276">
        <v>29.0321</v>
      </c>
      <c r="CP606" s="276" t="s">
        <v>135</v>
      </c>
      <c r="CQ606" s="276" t="s">
        <v>135</v>
      </c>
      <c r="CR606" s="276" t="s">
        <v>135</v>
      </c>
      <c r="CS606" s="276" t="s">
        <v>135</v>
      </c>
      <c r="CT606" s="276">
        <v>30.310600000000001</v>
      </c>
      <c r="CU606" s="276" t="s">
        <v>135</v>
      </c>
      <c r="CV606" s="276" t="s">
        <v>135</v>
      </c>
      <c r="CW606" s="276">
        <v>3.5142000000000002</v>
      </c>
      <c r="CX606" s="276" t="s">
        <v>135</v>
      </c>
      <c r="CY606" s="276">
        <v>14.5389</v>
      </c>
      <c r="CZ606" s="276" t="s">
        <v>135</v>
      </c>
      <c r="DA606" s="276">
        <v>5.9020999999999999</v>
      </c>
      <c r="DB606" s="276">
        <v>54.197000000000003</v>
      </c>
      <c r="DC606" s="276" t="s">
        <v>135</v>
      </c>
      <c r="DD606" s="276" t="s">
        <v>135</v>
      </c>
      <c r="DE606" s="276" t="s">
        <v>135</v>
      </c>
      <c r="DF606" s="276" t="s">
        <v>135</v>
      </c>
      <c r="DG606" s="276">
        <v>8.5315999999999992</v>
      </c>
      <c r="DH606" s="276" t="s">
        <v>135</v>
      </c>
      <c r="DI606" s="276" t="s">
        <v>135</v>
      </c>
      <c r="DJ606" s="276" t="s">
        <v>135</v>
      </c>
      <c r="DK606" s="276" t="s">
        <v>135</v>
      </c>
      <c r="DL606" s="276" t="s">
        <v>135</v>
      </c>
      <c r="DM606" s="276" t="s">
        <v>135</v>
      </c>
      <c r="DN606" s="276" t="s">
        <v>135</v>
      </c>
      <c r="DO606" s="276" t="s">
        <v>135</v>
      </c>
      <c r="DP606" s="276">
        <v>18.531500000000001</v>
      </c>
      <c r="DQ606" s="276" t="s">
        <v>135</v>
      </c>
      <c r="DR606" s="276" t="s">
        <v>135</v>
      </c>
      <c r="DS606" s="276" t="s">
        <v>135</v>
      </c>
      <c r="DT606" s="276" t="s">
        <v>135</v>
      </c>
      <c r="DU606" s="276" t="s">
        <v>135</v>
      </c>
      <c r="DV606" s="276" t="s">
        <v>135</v>
      </c>
      <c r="DW606" s="276">
        <v>9.1981000000000002</v>
      </c>
      <c r="DX606" s="276" t="s">
        <v>135</v>
      </c>
      <c r="DY606" s="276">
        <v>10.021599999999999</v>
      </c>
      <c r="DZ606" s="276" t="s">
        <v>135</v>
      </c>
      <c r="EA606" s="276" t="s">
        <v>135</v>
      </c>
      <c r="EB606" s="276" t="s">
        <v>135</v>
      </c>
      <c r="EC606" s="276" t="s">
        <v>135</v>
      </c>
      <c r="ED606" s="276" t="s">
        <v>135</v>
      </c>
      <c r="EE606" s="276" t="s">
        <v>135</v>
      </c>
      <c r="EF606" s="276" t="s">
        <v>135</v>
      </c>
      <c r="EG606" s="276" t="s">
        <v>135</v>
      </c>
      <c r="EH606" s="276">
        <v>22.283899999999999</v>
      </c>
      <c r="EI606" s="276" t="s">
        <v>135</v>
      </c>
      <c r="EJ606" s="276" t="s">
        <v>135</v>
      </c>
      <c r="EK606" s="276" t="s">
        <v>135</v>
      </c>
      <c r="EL606" s="276">
        <v>6.5537999999999998</v>
      </c>
      <c r="EM606" s="276" t="s">
        <v>135</v>
      </c>
      <c r="EN606" s="276">
        <v>40.217500000000001</v>
      </c>
      <c r="EO606" s="276" t="s">
        <v>135</v>
      </c>
      <c r="EP606" s="276" t="s">
        <v>6977</v>
      </c>
      <c r="EQ606" s="276" t="s">
        <v>6977</v>
      </c>
      <c r="ER606" s="276" t="s">
        <v>6977</v>
      </c>
      <c r="ES606" s="276" t="s">
        <v>6977</v>
      </c>
      <c r="ET606" s="276" t="s">
        <v>6977</v>
      </c>
      <c r="EU606" s="276" t="s">
        <v>6977</v>
      </c>
      <c r="EV606" s="276" t="s">
        <v>6977</v>
      </c>
      <c r="EW606" s="276" t="s">
        <v>6977</v>
      </c>
      <c r="EX606" s="276" t="s">
        <v>6977</v>
      </c>
      <c r="EY606" s="276" t="s">
        <v>6977</v>
      </c>
      <c r="EZ606" s="276" t="s">
        <v>6977</v>
      </c>
      <c r="FA606" s="276" t="s">
        <v>6977</v>
      </c>
      <c r="FB606" s="276" t="s">
        <v>6977</v>
      </c>
      <c r="FC606" s="276" t="s">
        <v>6977</v>
      </c>
      <c r="FD606" s="276" t="s">
        <v>6977</v>
      </c>
      <c r="FE606" s="276" t="s">
        <v>6977</v>
      </c>
      <c r="FF606" s="276" t="s">
        <v>6977</v>
      </c>
      <c r="FG606" s="276" t="s">
        <v>6977</v>
      </c>
      <c r="FH606" s="276" t="s">
        <v>6977</v>
      </c>
      <c r="FI606" s="276" t="s">
        <v>6977</v>
      </c>
      <c r="FJ606" s="276" t="s">
        <v>6977</v>
      </c>
      <c r="FK606" s="276" t="s">
        <v>6977</v>
      </c>
      <c r="FL606" s="276" t="s">
        <v>6977</v>
      </c>
      <c r="FM606" s="276" t="s">
        <v>6977</v>
      </c>
      <c r="FN606" s="276" t="s">
        <v>6977</v>
      </c>
      <c r="FO606" s="276" t="s">
        <v>6977</v>
      </c>
      <c r="FP606" s="276" t="s">
        <v>6977</v>
      </c>
      <c r="FQ606" s="276" t="s">
        <v>6977</v>
      </c>
      <c r="FR606" s="276" t="s">
        <v>6977</v>
      </c>
      <c r="FS606" s="276" t="s">
        <v>6977</v>
      </c>
      <c r="FT606" s="276" t="s">
        <v>6977</v>
      </c>
      <c r="FU606" s="276" t="s">
        <v>6977</v>
      </c>
      <c r="FV606" s="276" t="s">
        <v>6977</v>
      </c>
      <c r="FW606" s="276" t="s">
        <v>6977</v>
      </c>
      <c r="FX606" s="276" t="s">
        <v>6977</v>
      </c>
      <c r="FY606" s="276" t="s">
        <v>6977</v>
      </c>
      <c r="FZ606" s="276" t="s">
        <v>6977</v>
      </c>
      <c r="GA606" s="276" t="s">
        <v>6977</v>
      </c>
      <c r="GB606" s="276" t="s">
        <v>6977</v>
      </c>
      <c r="GC606" s="276" t="s">
        <v>6977</v>
      </c>
      <c r="GD606" s="276" t="s">
        <v>6977</v>
      </c>
      <c r="GE606" s="276" t="s">
        <v>6977</v>
      </c>
      <c r="GF606" s="276" t="s">
        <v>6977</v>
      </c>
      <c r="GG606" s="276" t="s">
        <v>6977</v>
      </c>
      <c r="GH606" s="276" t="s">
        <v>6977</v>
      </c>
      <c r="GI606" s="276" t="s">
        <v>6977</v>
      </c>
      <c r="GJ606" s="276" t="s">
        <v>6977</v>
      </c>
      <c r="GK606" s="276" t="s">
        <v>6977</v>
      </c>
      <c r="GL606" s="276" t="s">
        <v>6977</v>
      </c>
      <c r="GM606" s="276" t="s">
        <v>6977</v>
      </c>
      <c r="GN606" s="276" t="s">
        <v>6977</v>
      </c>
      <c r="GO606" s="276" t="s">
        <v>6977</v>
      </c>
      <c r="GP606" s="276" t="s">
        <v>6977</v>
      </c>
      <c r="GQ606" s="276" t="s">
        <v>6977</v>
      </c>
      <c r="GR606" s="276" t="s">
        <v>6977</v>
      </c>
      <c r="GS606" s="276" t="s">
        <v>6977</v>
      </c>
      <c r="GT606" s="276" t="s">
        <v>6977</v>
      </c>
      <c r="GU606" s="276" t="s">
        <v>6977</v>
      </c>
      <c r="GV606" s="276" t="s">
        <v>6977</v>
      </c>
      <c r="GW606" s="276" t="s">
        <v>6977</v>
      </c>
      <c r="GX606" s="276" t="s">
        <v>6977</v>
      </c>
      <c r="GY606" s="276" t="s">
        <v>6977</v>
      </c>
      <c r="GZ606" s="276" t="s">
        <v>6977</v>
      </c>
      <c r="HA606" s="276" t="s">
        <v>6977</v>
      </c>
      <c r="HB606" s="276" t="s">
        <v>6977</v>
      </c>
      <c r="HC606" s="276" t="s">
        <v>6977</v>
      </c>
      <c r="HD606" s="276" t="s">
        <v>6977</v>
      </c>
      <c r="HE606" s="276" t="s">
        <v>6977</v>
      </c>
      <c r="HF606" s="276" t="s">
        <v>6977</v>
      </c>
      <c r="HG606" s="276" t="s">
        <v>6977</v>
      </c>
      <c r="HH606" s="276" t="s">
        <v>6977</v>
      </c>
      <c r="HI606" s="276" t="s">
        <v>6977</v>
      </c>
      <c r="HJ606" s="276" t="s">
        <v>6977</v>
      </c>
      <c r="HK606" s="276" t="s">
        <v>6977</v>
      </c>
      <c r="HL606" s="276" t="s">
        <v>6977</v>
      </c>
      <c r="HM606" s="276" t="s">
        <v>6977</v>
      </c>
      <c r="HN606" s="276" t="s">
        <v>6977</v>
      </c>
      <c r="HO606" s="276" t="s">
        <v>6977</v>
      </c>
      <c r="HP606" s="276" t="s">
        <v>6977</v>
      </c>
      <c r="HQ606" s="276" t="s">
        <v>6977</v>
      </c>
    </row>
    <row r="607" spans="4:225">
      <c r="D607" t="s">
        <v>7346</v>
      </c>
      <c r="E607" t="s">
        <v>7217</v>
      </c>
      <c r="F607" s="235" t="s">
        <v>7345</v>
      </c>
      <c r="G607" s="260" t="s">
        <v>7206</v>
      </c>
      <c r="H607" s="261" t="s">
        <v>7213</v>
      </c>
      <c r="I607" s="276" t="s">
        <v>135</v>
      </c>
      <c r="J607" s="276">
        <v>12.3477</v>
      </c>
      <c r="K607" s="276" t="s">
        <v>135</v>
      </c>
      <c r="L607" s="276" t="s">
        <v>135</v>
      </c>
      <c r="M607" s="276" t="s">
        <v>135</v>
      </c>
      <c r="N607" s="276">
        <v>22.174199999999999</v>
      </c>
      <c r="O607" s="276">
        <v>22.5532</v>
      </c>
      <c r="P607" s="276" t="s">
        <v>135</v>
      </c>
      <c r="Q607" s="276" t="s">
        <v>135</v>
      </c>
      <c r="R607" s="276" t="s">
        <v>135</v>
      </c>
      <c r="S607" s="276">
        <v>8.8405000000000005</v>
      </c>
      <c r="T607" s="276" t="s">
        <v>135</v>
      </c>
      <c r="U607" s="276" t="s">
        <v>135</v>
      </c>
      <c r="V607" s="276" t="s">
        <v>135</v>
      </c>
      <c r="W607" s="276">
        <v>45.508600000000001</v>
      </c>
      <c r="X607" s="276" t="s">
        <v>135</v>
      </c>
      <c r="Y607" s="276">
        <v>19.525300000000001</v>
      </c>
      <c r="Z607" s="276" t="s">
        <v>135</v>
      </c>
      <c r="AA607" s="276">
        <v>56.070999999999998</v>
      </c>
      <c r="AB607" s="276" t="s">
        <v>135</v>
      </c>
      <c r="AC607" s="276">
        <v>8.4359999999999999</v>
      </c>
      <c r="AD607" s="276" t="s">
        <v>135</v>
      </c>
      <c r="AE607" s="276">
        <v>7.4847000000000001</v>
      </c>
      <c r="AF607" s="276" t="s">
        <v>135</v>
      </c>
      <c r="AG607" s="276" t="s">
        <v>135</v>
      </c>
      <c r="AH607" s="276" t="s">
        <v>135</v>
      </c>
      <c r="AI607" s="276" t="s">
        <v>135</v>
      </c>
      <c r="AJ607" s="276">
        <v>15.8644</v>
      </c>
      <c r="AK607" s="276">
        <v>8.7813999999999997</v>
      </c>
      <c r="AL607" s="276">
        <v>9.6959</v>
      </c>
      <c r="AM607" s="276" t="s">
        <v>135</v>
      </c>
      <c r="AN607" s="276">
        <v>32.9816</v>
      </c>
      <c r="AO607" s="276">
        <v>10.9023</v>
      </c>
      <c r="AP607" s="276" t="s">
        <v>135</v>
      </c>
      <c r="AQ607" s="276" t="s">
        <v>135</v>
      </c>
      <c r="AR607" s="276">
        <v>53.886099999999999</v>
      </c>
      <c r="AS607" s="276" t="s">
        <v>135</v>
      </c>
      <c r="AT607" s="276">
        <v>12.135300000000001</v>
      </c>
      <c r="AU607" s="276" t="s">
        <v>135</v>
      </c>
      <c r="AV607" s="276" t="s">
        <v>135</v>
      </c>
      <c r="AW607" s="276" t="s">
        <v>135</v>
      </c>
      <c r="AX607" s="276" t="s">
        <v>135</v>
      </c>
      <c r="AY607" s="276" t="s">
        <v>135</v>
      </c>
      <c r="AZ607" s="276" t="s">
        <v>135</v>
      </c>
      <c r="BA607" s="276" t="s">
        <v>135</v>
      </c>
      <c r="BB607" s="276">
        <v>94.2607</v>
      </c>
      <c r="BC607" s="276" t="s">
        <v>135</v>
      </c>
      <c r="BD607" s="276" t="s">
        <v>135</v>
      </c>
      <c r="BE607" s="276">
        <v>42.715299999999999</v>
      </c>
      <c r="BF607" s="276" t="s">
        <v>135</v>
      </c>
      <c r="BG607" s="276" t="s">
        <v>135</v>
      </c>
      <c r="BH607" s="276" t="s">
        <v>135</v>
      </c>
      <c r="BI607" s="276">
        <v>5.6833999999999998</v>
      </c>
      <c r="BJ607" s="276" t="s">
        <v>135</v>
      </c>
      <c r="BK607" s="276">
        <v>8.2540999999999993</v>
      </c>
      <c r="BL607" s="276" t="s">
        <v>135</v>
      </c>
      <c r="BM607" s="276" t="s">
        <v>135</v>
      </c>
      <c r="BN607" s="276">
        <v>6.3662000000000001</v>
      </c>
      <c r="BO607" s="276">
        <v>8.7283000000000008</v>
      </c>
      <c r="BP607" s="276" t="s">
        <v>135</v>
      </c>
      <c r="BQ607" s="276">
        <v>15.57</v>
      </c>
      <c r="BR607" s="276">
        <v>7.8925000000000001</v>
      </c>
      <c r="BS607" s="276" t="s">
        <v>135</v>
      </c>
      <c r="BT607" s="276" t="s">
        <v>135</v>
      </c>
      <c r="BU607" s="276">
        <v>14.3155</v>
      </c>
      <c r="BV607" s="276" t="s">
        <v>135</v>
      </c>
      <c r="BW607" s="276" t="s">
        <v>135</v>
      </c>
      <c r="BX607" s="276" t="s">
        <v>135</v>
      </c>
      <c r="BY607" s="276" t="s">
        <v>135</v>
      </c>
      <c r="BZ607" s="276" t="s">
        <v>135</v>
      </c>
      <c r="CA607" s="276" t="s">
        <v>135</v>
      </c>
      <c r="CB607" s="276" t="s">
        <v>135</v>
      </c>
      <c r="CC607" s="276" t="s">
        <v>135</v>
      </c>
      <c r="CD607" s="276" t="s">
        <v>135</v>
      </c>
      <c r="CE607" s="276" t="s">
        <v>135</v>
      </c>
      <c r="CF607" s="276" t="s">
        <v>135</v>
      </c>
      <c r="CG607" s="276" t="s">
        <v>135</v>
      </c>
      <c r="CH607" s="276" t="s">
        <v>135</v>
      </c>
      <c r="CI607" s="276" t="s">
        <v>135</v>
      </c>
      <c r="CJ607" s="276" t="s">
        <v>135</v>
      </c>
      <c r="CK607" s="276" t="s">
        <v>135</v>
      </c>
      <c r="CL607" s="276">
        <v>9.8196999999999992</v>
      </c>
      <c r="CM607" s="276" t="s">
        <v>135</v>
      </c>
      <c r="CN607" s="276" t="s">
        <v>135</v>
      </c>
      <c r="CO607" s="276">
        <v>14.248100000000001</v>
      </c>
      <c r="CP607" s="276" t="s">
        <v>135</v>
      </c>
      <c r="CQ607" s="276" t="s">
        <v>135</v>
      </c>
      <c r="CR607" s="276" t="s">
        <v>135</v>
      </c>
      <c r="CS607" s="276" t="s">
        <v>135</v>
      </c>
      <c r="CT607" s="276">
        <v>42.960599999999999</v>
      </c>
      <c r="CU607" s="276" t="s">
        <v>135</v>
      </c>
      <c r="CV607" s="276" t="s">
        <v>135</v>
      </c>
      <c r="CW607" s="276">
        <v>3.4805000000000001</v>
      </c>
      <c r="CX607" s="276" t="s">
        <v>135</v>
      </c>
      <c r="CY607" s="276">
        <v>21.353000000000002</v>
      </c>
      <c r="CZ607" s="276" t="s">
        <v>135</v>
      </c>
      <c r="DA607" s="276">
        <v>6.2287999999999997</v>
      </c>
      <c r="DB607" s="276">
        <v>60.819000000000003</v>
      </c>
      <c r="DC607" s="276" t="s">
        <v>135</v>
      </c>
      <c r="DD607" s="276" t="s">
        <v>135</v>
      </c>
      <c r="DE607" s="276" t="s">
        <v>135</v>
      </c>
      <c r="DF607" s="276" t="s">
        <v>135</v>
      </c>
      <c r="DG607" s="276">
        <v>16.257100000000001</v>
      </c>
      <c r="DH607" s="276" t="s">
        <v>135</v>
      </c>
      <c r="DI607" s="276" t="s">
        <v>135</v>
      </c>
      <c r="DJ607" s="276" t="s">
        <v>135</v>
      </c>
      <c r="DK607" s="276" t="s">
        <v>135</v>
      </c>
      <c r="DL607" s="276" t="s">
        <v>135</v>
      </c>
      <c r="DM607" s="276" t="s">
        <v>135</v>
      </c>
      <c r="DN607" s="276" t="s">
        <v>135</v>
      </c>
      <c r="DO607" s="276" t="s">
        <v>135</v>
      </c>
      <c r="DP607" s="276">
        <v>22.709800000000001</v>
      </c>
      <c r="DQ607" s="276" t="s">
        <v>135</v>
      </c>
      <c r="DR607" s="276" t="s">
        <v>135</v>
      </c>
      <c r="DS607" s="276" t="s">
        <v>135</v>
      </c>
      <c r="DT607" s="276" t="s">
        <v>135</v>
      </c>
      <c r="DU607" s="276" t="s">
        <v>135</v>
      </c>
      <c r="DV607" s="276" t="s">
        <v>135</v>
      </c>
      <c r="DW607" s="276">
        <v>8.6427999999999994</v>
      </c>
      <c r="DX607" s="276" t="s">
        <v>135</v>
      </c>
      <c r="DY607" s="276">
        <v>11.747999999999999</v>
      </c>
      <c r="DZ607" s="276" t="s">
        <v>135</v>
      </c>
      <c r="EA607" s="276" t="s">
        <v>135</v>
      </c>
      <c r="EB607" s="276" t="s">
        <v>135</v>
      </c>
      <c r="EC607" s="276" t="s">
        <v>135</v>
      </c>
      <c r="ED607" s="276" t="s">
        <v>135</v>
      </c>
      <c r="EE607" s="276" t="s">
        <v>135</v>
      </c>
      <c r="EF607" s="276" t="s">
        <v>135</v>
      </c>
      <c r="EG607" s="276" t="s">
        <v>135</v>
      </c>
      <c r="EH607" s="276" t="s">
        <v>135</v>
      </c>
      <c r="EI607" s="276" t="s">
        <v>135</v>
      </c>
      <c r="EJ607" s="276" t="s">
        <v>135</v>
      </c>
      <c r="EK607" s="276" t="s">
        <v>135</v>
      </c>
      <c r="EL607" s="276">
        <v>5.9770000000000003</v>
      </c>
      <c r="EM607" s="276" t="s">
        <v>135</v>
      </c>
      <c r="EN607" s="276">
        <v>63.505200000000002</v>
      </c>
      <c r="EO607" s="276" t="s">
        <v>135</v>
      </c>
      <c r="EP607" s="276" t="s">
        <v>6977</v>
      </c>
      <c r="EQ607" s="276" t="s">
        <v>6977</v>
      </c>
      <c r="ER607" s="276" t="s">
        <v>6977</v>
      </c>
      <c r="ES607" s="276" t="s">
        <v>6977</v>
      </c>
      <c r="ET607" s="276" t="s">
        <v>6977</v>
      </c>
      <c r="EU607" s="276" t="s">
        <v>6977</v>
      </c>
      <c r="EV607" s="276" t="s">
        <v>6977</v>
      </c>
      <c r="EW607" s="276" t="s">
        <v>6977</v>
      </c>
      <c r="EX607" s="276" t="s">
        <v>6977</v>
      </c>
      <c r="EY607" s="276" t="s">
        <v>6977</v>
      </c>
      <c r="EZ607" s="276" t="s">
        <v>6977</v>
      </c>
      <c r="FA607" s="276" t="s">
        <v>6977</v>
      </c>
      <c r="FB607" s="276" t="s">
        <v>6977</v>
      </c>
      <c r="FC607" s="276" t="s">
        <v>6977</v>
      </c>
      <c r="FD607" s="276" t="s">
        <v>6977</v>
      </c>
      <c r="FE607" s="276" t="s">
        <v>6977</v>
      </c>
      <c r="FF607" s="276" t="s">
        <v>6977</v>
      </c>
      <c r="FG607" s="276" t="s">
        <v>6977</v>
      </c>
      <c r="FH607" s="276" t="s">
        <v>6977</v>
      </c>
      <c r="FI607" s="276" t="s">
        <v>6977</v>
      </c>
      <c r="FJ607" s="276" t="s">
        <v>6977</v>
      </c>
      <c r="FK607" s="276" t="s">
        <v>6977</v>
      </c>
      <c r="FL607" s="276" t="s">
        <v>6977</v>
      </c>
      <c r="FM607" s="276" t="s">
        <v>6977</v>
      </c>
      <c r="FN607" s="276" t="s">
        <v>6977</v>
      </c>
      <c r="FO607" s="276" t="s">
        <v>6977</v>
      </c>
      <c r="FP607" s="276" t="s">
        <v>6977</v>
      </c>
      <c r="FQ607" s="276" t="s">
        <v>6977</v>
      </c>
      <c r="FR607" s="276" t="s">
        <v>6977</v>
      </c>
      <c r="FS607" s="276" t="s">
        <v>6977</v>
      </c>
      <c r="FT607" s="276" t="s">
        <v>6977</v>
      </c>
      <c r="FU607" s="276" t="s">
        <v>6977</v>
      </c>
      <c r="FV607" s="276" t="s">
        <v>6977</v>
      </c>
      <c r="FW607" s="276" t="s">
        <v>6977</v>
      </c>
      <c r="FX607" s="276" t="s">
        <v>6977</v>
      </c>
      <c r="FY607" s="276" t="s">
        <v>6977</v>
      </c>
      <c r="FZ607" s="276" t="s">
        <v>6977</v>
      </c>
      <c r="GA607" s="276" t="s">
        <v>6977</v>
      </c>
      <c r="GB607" s="276" t="s">
        <v>6977</v>
      </c>
      <c r="GC607" s="276" t="s">
        <v>6977</v>
      </c>
      <c r="GD607" s="276" t="s">
        <v>6977</v>
      </c>
      <c r="GE607" s="276" t="s">
        <v>6977</v>
      </c>
      <c r="GF607" s="276" t="s">
        <v>6977</v>
      </c>
      <c r="GG607" s="276" t="s">
        <v>6977</v>
      </c>
      <c r="GH607" s="276" t="s">
        <v>6977</v>
      </c>
      <c r="GI607" s="276" t="s">
        <v>6977</v>
      </c>
      <c r="GJ607" s="276" t="s">
        <v>6977</v>
      </c>
      <c r="GK607" s="276" t="s">
        <v>6977</v>
      </c>
      <c r="GL607" s="276" t="s">
        <v>6977</v>
      </c>
      <c r="GM607" s="276" t="s">
        <v>6977</v>
      </c>
      <c r="GN607" s="276" t="s">
        <v>6977</v>
      </c>
      <c r="GO607" s="276" t="s">
        <v>6977</v>
      </c>
      <c r="GP607" s="276" t="s">
        <v>6977</v>
      </c>
      <c r="GQ607" s="276" t="s">
        <v>6977</v>
      </c>
      <c r="GR607" s="276" t="s">
        <v>6977</v>
      </c>
      <c r="GS607" s="276" t="s">
        <v>6977</v>
      </c>
      <c r="GT607" s="276" t="s">
        <v>6977</v>
      </c>
      <c r="GU607" s="276" t="s">
        <v>6977</v>
      </c>
      <c r="GV607" s="276" t="s">
        <v>6977</v>
      </c>
      <c r="GW607" s="276" t="s">
        <v>6977</v>
      </c>
      <c r="GX607" s="276" t="s">
        <v>6977</v>
      </c>
      <c r="GY607" s="276" t="s">
        <v>6977</v>
      </c>
      <c r="GZ607" s="276" t="s">
        <v>6977</v>
      </c>
      <c r="HA607" s="276" t="s">
        <v>6977</v>
      </c>
      <c r="HB607" s="276" t="s">
        <v>6977</v>
      </c>
      <c r="HC607" s="276" t="s">
        <v>6977</v>
      </c>
      <c r="HD607" s="276" t="s">
        <v>6977</v>
      </c>
      <c r="HE607" s="276" t="s">
        <v>6977</v>
      </c>
      <c r="HF607" s="276" t="s">
        <v>6977</v>
      </c>
      <c r="HG607" s="276" t="s">
        <v>6977</v>
      </c>
      <c r="HH607" s="276" t="s">
        <v>6977</v>
      </c>
      <c r="HI607" s="276" t="s">
        <v>6977</v>
      </c>
      <c r="HJ607" s="276" t="s">
        <v>6977</v>
      </c>
      <c r="HK607" s="276" t="s">
        <v>6977</v>
      </c>
      <c r="HL607" s="276" t="s">
        <v>6977</v>
      </c>
      <c r="HM607" s="276" t="s">
        <v>6977</v>
      </c>
      <c r="HN607" s="276" t="s">
        <v>6977</v>
      </c>
      <c r="HO607" s="276" t="s">
        <v>6977</v>
      </c>
      <c r="HP607" s="276" t="s">
        <v>6977</v>
      </c>
      <c r="HQ607" s="276" t="s">
        <v>6977</v>
      </c>
    </row>
    <row r="608" spans="4:225">
      <c r="E608" s="229" t="s">
        <v>7258</v>
      </c>
      <c r="F608" s="235" t="s">
        <v>7347</v>
      </c>
      <c r="G608" s="260" t="s">
        <v>6824</v>
      </c>
      <c r="H608" s="261" t="s">
        <v>7260</v>
      </c>
      <c r="I608" s="276">
        <v>8625.2250000000004</v>
      </c>
      <c r="J608" s="276">
        <v>11.259744974191477</v>
      </c>
      <c r="K608" s="276" t="s">
        <v>135</v>
      </c>
      <c r="L608" s="276" t="s">
        <v>135</v>
      </c>
      <c r="M608" s="276">
        <v>14.41576923076923</v>
      </c>
      <c r="N608" s="276" t="s">
        <v>135</v>
      </c>
      <c r="O608" s="276">
        <v>9.9984097890640999</v>
      </c>
      <c r="P608" s="276" t="s">
        <v>135</v>
      </c>
      <c r="Q608" s="276" t="s">
        <v>135</v>
      </c>
      <c r="R608" s="276" t="s">
        <v>135</v>
      </c>
      <c r="S608" s="276" t="s">
        <v>135</v>
      </c>
      <c r="T608" s="276" t="s">
        <v>135</v>
      </c>
      <c r="U608" s="276">
        <v>159.28588235294117</v>
      </c>
      <c r="V608" s="276" t="s">
        <v>135</v>
      </c>
      <c r="W608" s="276" t="s">
        <v>135</v>
      </c>
      <c r="X608" s="276">
        <v>43.485584798514793</v>
      </c>
      <c r="Y608" s="276">
        <v>21.117878470551609</v>
      </c>
      <c r="Z608" s="276" t="s">
        <v>135</v>
      </c>
      <c r="AA608" s="276">
        <v>52.567213973910768</v>
      </c>
      <c r="AB608" s="276" t="s">
        <v>135</v>
      </c>
      <c r="AC608" s="276" t="s">
        <v>135</v>
      </c>
      <c r="AD608" s="276" t="s">
        <v>135</v>
      </c>
      <c r="AE608" s="276" t="s">
        <v>135</v>
      </c>
      <c r="AF608" s="276">
        <v>22.214761616161617</v>
      </c>
      <c r="AG608" s="276">
        <v>14.750076923076923</v>
      </c>
      <c r="AH608" s="276" t="s">
        <v>135</v>
      </c>
      <c r="AI608" s="276" t="s">
        <v>135</v>
      </c>
      <c r="AJ608" s="276" t="s">
        <v>135</v>
      </c>
      <c r="AK608" s="276" t="s">
        <v>135</v>
      </c>
      <c r="AL608" s="276" t="s">
        <v>135</v>
      </c>
      <c r="AM608" s="276" t="s">
        <v>135</v>
      </c>
      <c r="AN608" s="276" t="s">
        <v>135</v>
      </c>
      <c r="AO608" s="276" t="s">
        <v>135</v>
      </c>
      <c r="AP608" s="276" t="s">
        <v>135</v>
      </c>
      <c r="AQ608" s="276">
        <v>36.549695402298852</v>
      </c>
      <c r="AR608" s="276" t="s">
        <v>135</v>
      </c>
      <c r="AS608" s="276" t="s">
        <v>135</v>
      </c>
      <c r="AT608" s="276" t="s">
        <v>135</v>
      </c>
      <c r="AU608" s="276">
        <v>247.97511429139337</v>
      </c>
      <c r="AV608" s="276" t="s">
        <v>135</v>
      </c>
      <c r="AW608" s="276" t="s">
        <v>135</v>
      </c>
      <c r="AX608" s="276" t="s">
        <v>135</v>
      </c>
      <c r="AY608" s="276">
        <v>30.791684449489217</v>
      </c>
      <c r="AZ608" s="276" t="s">
        <v>135</v>
      </c>
      <c r="BA608" s="276" t="s">
        <v>135</v>
      </c>
      <c r="BB608" s="276" t="s">
        <v>135</v>
      </c>
      <c r="BC608" s="276" t="s">
        <v>135</v>
      </c>
      <c r="BD608" s="276" t="s">
        <v>135</v>
      </c>
      <c r="BE608" s="276" t="s">
        <v>135</v>
      </c>
      <c r="BF608" s="276" t="s">
        <v>135</v>
      </c>
      <c r="BG608" s="276">
        <v>27.980599176466036</v>
      </c>
      <c r="BH608" s="276" t="s">
        <v>135</v>
      </c>
      <c r="BI608" s="276" t="s">
        <v>135</v>
      </c>
      <c r="BJ608" s="276" t="s">
        <v>135</v>
      </c>
      <c r="BK608" s="276" t="s">
        <v>135</v>
      </c>
      <c r="BL608" s="276" t="s">
        <v>135</v>
      </c>
      <c r="BM608" s="276">
        <v>194.06888657648284</v>
      </c>
      <c r="BN608" s="276" t="s">
        <v>135</v>
      </c>
      <c r="BO608" s="276" t="s">
        <v>135</v>
      </c>
      <c r="BP608" s="276">
        <v>29.57546152197213</v>
      </c>
      <c r="BQ608" s="276" t="s">
        <v>135</v>
      </c>
      <c r="BR608" s="276" t="s">
        <v>135</v>
      </c>
      <c r="BS608" s="276" t="s">
        <v>135</v>
      </c>
      <c r="BT608" s="276" t="s">
        <v>135</v>
      </c>
      <c r="BU608" s="276" t="s">
        <v>135</v>
      </c>
      <c r="BV608" s="276">
        <v>21.188150960250113</v>
      </c>
      <c r="BW608" s="276" t="s">
        <v>135</v>
      </c>
      <c r="BX608" s="276" t="s">
        <v>135</v>
      </c>
      <c r="BY608" s="276" t="s">
        <v>135</v>
      </c>
      <c r="BZ608" s="276" t="s">
        <v>135</v>
      </c>
      <c r="CA608" s="276" t="s">
        <v>135</v>
      </c>
      <c r="CB608" s="276" t="s">
        <v>135</v>
      </c>
      <c r="CC608" s="276">
        <v>157.16375072367066</v>
      </c>
      <c r="CD608" s="276" t="s">
        <v>135</v>
      </c>
      <c r="CE608" s="276" t="s">
        <v>135</v>
      </c>
      <c r="CF608" s="276" t="s">
        <v>135</v>
      </c>
      <c r="CG608" s="276" t="s">
        <v>135</v>
      </c>
      <c r="CH608" s="276" t="s">
        <v>135</v>
      </c>
      <c r="CI608" s="276" t="s">
        <v>135</v>
      </c>
      <c r="CJ608" s="276" t="s">
        <v>135</v>
      </c>
      <c r="CK608" s="276" t="s">
        <v>135</v>
      </c>
      <c r="CL608" s="276" t="s">
        <v>135</v>
      </c>
      <c r="CM608" s="276" t="s">
        <v>135</v>
      </c>
      <c r="CN608" s="276" t="s">
        <v>135</v>
      </c>
      <c r="CO608" s="276" t="s">
        <v>135</v>
      </c>
      <c r="CP608" s="276" t="s">
        <v>135</v>
      </c>
      <c r="CQ608" s="276" t="s">
        <v>135</v>
      </c>
      <c r="CR608" s="276">
        <v>274.07255723960014</v>
      </c>
      <c r="CS608" s="276">
        <v>58.579658536585363</v>
      </c>
      <c r="CT608" s="276" t="s">
        <v>135</v>
      </c>
      <c r="CU608" s="276">
        <v>116.99704522543192</v>
      </c>
      <c r="CV608" s="276">
        <v>17.394592945662534</v>
      </c>
      <c r="CW608" s="276" t="s">
        <v>135</v>
      </c>
      <c r="CX608" s="276" t="s">
        <v>135</v>
      </c>
      <c r="CY608" s="276" t="s">
        <v>135</v>
      </c>
      <c r="CZ608" s="276" t="s">
        <v>135</v>
      </c>
      <c r="DA608" s="276" t="s">
        <v>135</v>
      </c>
      <c r="DB608" s="276" t="s">
        <v>135</v>
      </c>
      <c r="DC608" s="276" t="s">
        <v>135</v>
      </c>
      <c r="DD608" s="276">
        <v>2418.5114503816794</v>
      </c>
      <c r="DE608" s="276">
        <v>33.901702205882358</v>
      </c>
      <c r="DF608" s="276">
        <v>19.931483221476512</v>
      </c>
      <c r="DG608" s="276" t="s">
        <v>135</v>
      </c>
      <c r="DH608" s="276" t="s">
        <v>135</v>
      </c>
      <c r="DI608" s="276" t="s">
        <v>135</v>
      </c>
      <c r="DJ608" s="276">
        <v>11.162463768115943</v>
      </c>
      <c r="DK608" s="276" t="s">
        <v>135</v>
      </c>
      <c r="DL608" s="276" t="s">
        <v>135</v>
      </c>
      <c r="DM608" s="276">
        <v>85.75105722665576</v>
      </c>
      <c r="DN608" s="276" t="s">
        <v>135</v>
      </c>
      <c r="DO608" s="276">
        <v>60.745100671140939</v>
      </c>
      <c r="DP608" s="276" t="s">
        <v>135</v>
      </c>
      <c r="DQ608" s="276" t="s">
        <v>135</v>
      </c>
      <c r="DR608" s="276" t="s">
        <v>135</v>
      </c>
      <c r="DS608" s="276" t="s">
        <v>135</v>
      </c>
      <c r="DT608" s="276" t="s">
        <v>135</v>
      </c>
      <c r="DU608" s="276" t="s">
        <v>135</v>
      </c>
      <c r="DV608" s="276">
        <v>170.79296356275304</v>
      </c>
      <c r="DW608" s="276" t="s">
        <v>135</v>
      </c>
      <c r="DX608" s="276" t="s">
        <v>135</v>
      </c>
      <c r="DY608" s="276" t="s">
        <v>135</v>
      </c>
      <c r="DZ608" s="276" t="s">
        <v>135</v>
      </c>
      <c r="EA608" s="276" t="s">
        <v>135</v>
      </c>
      <c r="EB608" s="276" t="s">
        <v>135</v>
      </c>
      <c r="EC608" s="276" t="s">
        <v>135</v>
      </c>
      <c r="ED608" s="276" t="s">
        <v>135</v>
      </c>
      <c r="EE608" s="276" t="s">
        <v>135</v>
      </c>
      <c r="EF608" s="276" t="s">
        <v>135</v>
      </c>
      <c r="EG608" s="276">
        <v>23.642400000000002</v>
      </c>
      <c r="EH608" s="276">
        <v>15.914494271055549</v>
      </c>
      <c r="EI608" s="276" t="s">
        <v>135</v>
      </c>
      <c r="EJ608" s="276" t="s">
        <v>135</v>
      </c>
      <c r="EK608" s="276" t="s">
        <v>135</v>
      </c>
      <c r="EL608" s="276" t="s">
        <v>135</v>
      </c>
      <c r="EM608" s="276">
        <v>28.971822090835797</v>
      </c>
      <c r="EN608" s="276">
        <v>112.07352649335188</v>
      </c>
      <c r="EO608" s="276" t="s">
        <v>135</v>
      </c>
      <c r="EP608" s="276" t="s">
        <v>6977</v>
      </c>
      <c r="EQ608" s="276" t="s">
        <v>6977</v>
      </c>
      <c r="ER608" s="276" t="s">
        <v>6977</v>
      </c>
      <c r="ES608" s="276" t="s">
        <v>6977</v>
      </c>
      <c r="ET608" s="276" t="s">
        <v>6977</v>
      </c>
      <c r="EU608" s="276" t="s">
        <v>6977</v>
      </c>
      <c r="EV608" s="276" t="s">
        <v>6977</v>
      </c>
      <c r="EW608" s="276" t="s">
        <v>6977</v>
      </c>
      <c r="EX608" s="276" t="s">
        <v>6977</v>
      </c>
      <c r="EY608" s="276" t="s">
        <v>6977</v>
      </c>
      <c r="EZ608" s="276" t="s">
        <v>6977</v>
      </c>
      <c r="FA608" s="276" t="s">
        <v>6977</v>
      </c>
      <c r="FB608" s="276" t="s">
        <v>6977</v>
      </c>
      <c r="FC608" s="276" t="s">
        <v>6977</v>
      </c>
      <c r="FD608" s="276" t="s">
        <v>6977</v>
      </c>
      <c r="FE608" s="276" t="s">
        <v>6977</v>
      </c>
      <c r="FF608" s="276" t="s">
        <v>6977</v>
      </c>
      <c r="FG608" s="276" t="s">
        <v>6977</v>
      </c>
      <c r="FH608" s="276" t="s">
        <v>6977</v>
      </c>
      <c r="FI608" s="276" t="s">
        <v>6977</v>
      </c>
      <c r="FJ608" s="276" t="s">
        <v>6977</v>
      </c>
      <c r="FK608" s="276" t="s">
        <v>6977</v>
      </c>
      <c r="FL608" s="276" t="s">
        <v>6977</v>
      </c>
      <c r="FM608" s="276" t="s">
        <v>6977</v>
      </c>
      <c r="FN608" s="276" t="s">
        <v>6977</v>
      </c>
      <c r="FO608" s="276" t="s">
        <v>6977</v>
      </c>
      <c r="FP608" s="276" t="s">
        <v>6977</v>
      </c>
      <c r="FQ608" s="276" t="s">
        <v>6977</v>
      </c>
      <c r="FR608" s="276" t="s">
        <v>6977</v>
      </c>
      <c r="FS608" s="276" t="s">
        <v>6977</v>
      </c>
      <c r="FT608" s="276" t="s">
        <v>6977</v>
      </c>
      <c r="FU608" s="276" t="s">
        <v>6977</v>
      </c>
      <c r="FV608" s="276" t="s">
        <v>6977</v>
      </c>
      <c r="FW608" s="276" t="s">
        <v>6977</v>
      </c>
      <c r="FX608" s="276" t="s">
        <v>6977</v>
      </c>
      <c r="FY608" s="276" t="s">
        <v>6977</v>
      </c>
      <c r="FZ608" s="276" t="s">
        <v>6977</v>
      </c>
      <c r="GA608" s="276" t="s">
        <v>6977</v>
      </c>
      <c r="GB608" s="276" t="s">
        <v>6977</v>
      </c>
      <c r="GC608" s="276" t="s">
        <v>6977</v>
      </c>
      <c r="GD608" s="276" t="s">
        <v>6977</v>
      </c>
      <c r="GE608" s="276" t="s">
        <v>6977</v>
      </c>
      <c r="GF608" s="276" t="s">
        <v>6977</v>
      </c>
      <c r="GG608" s="276" t="s">
        <v>6977</v>
      </c>
      <c r="GH608" s="276" t="s">
        <v>6977</v>
      </c>
      <c r="GI608" s="276" t="s">
        <v>6977</v>
      </c>
      <c r="GJ608" s="276" t="s">
        <v>6977</v>
      </c>
      <c r="GK608" s="276" t="s">
        <v>6977</v>
      </c>
      <c r="GL608" s="276" t="s">
        <v>6977</v>
      </c>
      <c r="GM608" s="276" t="s">
        <v>6977</v>
      </c>
      <c r="GN608" s="276" t="s">
        <v>6977</v>
      </c>
      <c r="GO608" s="276" t="s">
        <v>6977</v>
      </c>
      <c r="GP608" s="276" t="s">
        <v>6977</v>
      </c>
      <c r="GQ608" s="276" t="s">
        <v>6977</v>
      </c>
      <c r="GR608" s="276" t="s">
        <v>6977</v>
      </c>
      <c r="GS608" s="276" t="s">
        <v>6977</v>
      </c>
      <c r="GT608" s="276" t="s">
        <v>6977</v>
      </c>
      <c r="GU608" s="276" t="s">
        <v>6977</v>
      </c>
      <c r="GV608" s="276" t="s">
        <v>6977</v>
      </c>
      <c r="GW608" s="276" t="s">
        <v>6977</v>
      </c>
      <c r="GX608" s="276" t="s">
        <v>6977</v>
      </c>
      <c r="GY608" s="276" t="s">
        <v>6977</v>
      </c>
      <c r="GZ608" s="276" t="s">
        <v>6977</v>
      </c>
      <c r="HA608" s="276" t="s">
        <v>6977</v>
      </c>
      <c r="HB608" s="276" t="s">
        <v>6977</v>
      </c>
      <c r="HC608" s="276" t="s">
        <v>6977</v>
      </c>
      <c r="HD608" s="276" t="s">
        <v>6977</v>
      </c>
      <c r="HE608" s="276" t="s">
        <v>6977</v>
      </c>
      <c r="HF608" s="276" t="s">
        <v>6977</v>
      </c>
      <c r="HG608" s="276" t="s">
        <v>6977</v>
      </c>
      <c r="HH608" s="276" t="s">
        <v>6977</v>
      </c>
      <c r="HI608" s="276" t="s">
        <v>6977</v>
      </c>
      <c r="HJ608" s="276" t="s">
        <v>6977</v>
      </c>
      <c r="HK608" s="276" t="s">
        <v>6977</v>
      </c>
      <c r="HL608" s="276" t="s">
        <v>6977</v>
      </c>
      <c r="HM608" s="276" t="s">
        <v>6977</v>
      </c>
      <c r="HN608" s="276" t="s">
        <v>6977</v>
      </c>
      <c r="HO608" s="276" t="s">
        <v>6977</v>
      </c>
      <c r="HP608" s="276" t="s">
        <v>6977</v>
      </c>
      <c r="HQ608" s="276" t="s">
        <v>6977</v>
      </c>
    </row>
    <row r="609" spans="2:225">
      <c r="E609" s="229" t="s">
        <v>7261</v>
      </c>
      <c r="F609" s="235" t="s">
        <v>7347</v>
      </c>
      <c r="G609" s="260" t="s">
        <v>6824</v>
      </c>
      <c r="H609" s="261" t="s">
        <v>7262</v>
      </c>
      <c r="I609" s="276" t="s">
        <v>135</v>
      </c>
      <c r="J609" s="276">
        <v>11.019182048166627</v>
      </c>
      <c r="K609" s="276" t="s">
        <v>135</v>
      </c>
      <c r="L609" s="276" t="s">
        <v>135</v>
      </c>
      <c r="M609" s="276">
        <v>50.310067114093961</v>
      </c>
      <c r="N609" s="276" t="s">
        <v>135</v>
      </c>
      <c r="O609" s="276">
        <v>9.861832596894331</v>
      </c>
      <c r="P609" s="276" t="s">
        <v>135</v>
      </c>
      <c r="Q609" s="276" t="s">
        <v>135</v>
      </c>
      <c r="R609" s="276">
        <v>1226.6536217792905</v>
      </c>
      <c r="S609" s="276" t="s">
        <v>135</v>
      </c>
      <c r="T609" s="276" t="s">
        <v>135</v>
      </c>
      <c r="U609" s="276">
        <v>29.756703296703297</v>
      </c>
      <c r="V609" s="276">
        <v>74.16</v>
      </c>
      <c r="W609" s="276" t="s">
        <v>135</v>
      </c>
      <c r="X609" s="276">
        <v>29.433972724248804</v>
      </c>
      <c r="Y609" s="276">
        <v>17.577338044758537</v>
      </c>
      <c r="Z609" s="276" t="s">
        <v>135</v>
      </c>
      <c r="AA609" s="276">
        <v>44.354614416681642</v>
      </c>
      <c r="AB609" s="276" t="s">
        <v>135</v>
      </c>
      <c r="AC609" s="276" t="s">
        <v>135</v>
      </c>
      <c r="AD609" s="276" t="s">
        <v>135</v>
      </c>
      <c r="AE609" s="276" t="s">
        <v>135</v>
      </c>
      <c r="AF609" s="276">
        <v>17.193254540934472</v>
      </c>
      <c r="AG609" s="276">
        <v>10.092157894736843</v>
      </c>
      <c r="AH609" s="276" t="s">
        <v>135</v>
      </c>
      <c r="AI609" s="276" t="s">
        <v>135</v>
      </c>
      <c r="AJ609" s="276" t="s">
        <v>135</v>
      </c>
      <c r="AK609" s="276" t="s">
        <v>135</v>
      </c>
      <c r="AL609" s="276" t="s">
        <v>135</v>
      </c>
      <c r="AM609" s="276" t="s">
        <v>135</v>
      </c>
      <c r="AN609" s="276" t="s">
        <v>135</v>
      </c>
      <c r="AO609" s="276" t="s">
        <v>135</v>
      </c>
      <c r="AP609" s="276" t="s">
        <v>135</v>
      </c>
      <c r="AQ609" s="276">
        <v>26.388576763485478</v>
      </c>
      <c r="AR609" s="276" t="s">
        <v>135</v>
      </c>
      <c r="AS609" s="276" t="s">
        <v>135</v>
      </c>
      <c r="AT609" s="276" t="s">
        <v>135</v>
      </c>
      <c r="AU609" s="276">
        <v>141.82651993997544</v>
      </c>
      <c r="AV609" s="276" t="s">
        <v>135</v>
      </c>
      <c r="AW609" s="276" t="s">
        <v>135</v>
      </c>
      <c r="AX609" s="276" t="s">
        <v>135</v>
      </c>
      <c r="AY609" s="276">
        <v>18.838523611111114</v>
      </c>
      <c r="AZ609" s="276" t="s">
        <v>135</v>
      </c>
      <c r="BA609" s="276" t="s">
        <v>135</v>
      </c>
      <c r="BB609" s="276" t="s">
        <v>135</v>
      </c>
      <c r="BC609" s="276" t="s">
        <v>135</v>
      </c>
      <c r="BD609" s="276" t="s">
        <v>135</v>
      </c>
      <c r="BE609" s="276" t="s">
        <v>135</v>
      </c>
      <c r="BF609" s="276" t="s">
        <v>135</v>
      </c>
      <c r="BG609" s="276">
        <v>19.903392191659272</v>
      </c>
      <c r="BH609" s="276" t="s">
        <v>135</v>
      </c>
      <c r="BI609" s="276" t="s">
        <v>135</v>
      </c>
      <c r="BJ609" s="276" t="s">
        <v>135</v>
      </c>
      <c r="BK609" s="276" t="s">
        <v>135</v>
      </c>
      <c r="BL609" s="276" t="s">
        <v>135</v>
      </c>
      <c r="BM609" s="276">
        <v>1574.7272727272727</v>
      </c>
      <c r="BN609" s="276" t="s">
        <v>135</v>
      </c>
      <c r="BO609" s="276" t="s">
        <v>135</v>
      </c>
      <c r="BP609" s="276">
        <v>21.255511939608688</v>
      </c>
      <c r="BQ609" s="276" t="s">
        <v>135</v>
      </c>
      <c r="BR609" s="276" t="s">
        <v>135</v>
      </c>
      <c r="BS609" s="276" t="s">
        <v>135</v>
      </c>
      <c r="BT609" s="276" t="s">
        <v>135</v>
      </c>
      <c r="BU609" s="276" t="s">
        <v>135</v>
      </c>
      <c r="BV609" s="276">
        <v>16.52971080139373</v>
      </c>
      <c r="BW609" s="276" t="s">
        <v>135</v>
      </c>
      <c r="BX609" s="276" t="s">
        <v>135</v>
      </c>
      <c r="BY609" s="276" t="s">
        <v>135</v>
      </c>
      <c r="BZ609" s="276" t="s">
        <v>135</v>
      </c>
      <c r="CA609" s="276" t="s">
        <v>135</v>
      </c>
      <c r="CB609" s="276" t="s">
        <v>135</v>
      </c>
      <c r="CC609" s="276">
        <v>73.568698871439651</v>
      </c>
      <c r="CD609" s="276" t="s">
        <v>135</v>
      </c>
      <c r="CE609" s="276" t="s">
        <v>135</v>
      </c>
      <c r="CF609" s="276" t="s">
        <v>135</v>
      </c>
      <c r="CG609" s="276" t="s">
        <v>135</v>
      </c>
      <c r="CH609" s="276" t="s">
        <v>135</v>
      </c>
      <c r="CI609" s="276" t="s">
        <v>135</v>
      </c>
      <c r="CJ609" s="276" t="s">
        <v>135</v>
      </c>
      <c r="CK609" s="276" t="s">
        <v>135</v>
      </c>
      <c r="CL609" s="276" t="s">
        <v>135</v>
      </c>
      <c r="CM609" s="276" t="s">
        <v>135</v>
      </c>
      <c r="CN609" s="276" t="s">
        <v>135</v>
      </c>
      <c r="CO609" s="276" t="s">
        <v>135</v>
      </c>
      <c r="CP609" s="276" t="s">
        <v>135</v>
      </c>
      <c r="CQ609" s="276" t="s">
        <v>135</v>
      </c>
      <c r="CR609" s="276">
        <v>157.7538747099768</v>
      </c>
      <c r="CS609" s="276">
        <v>43.801203647416415</v>
      </c>
      <c r="CT609" s="276" t="s">
        <v>135</v>
      </c>
      <c r="CU609" s="276">
        <v>87.080310478654596</v>
      </c>
      <c r="CV609" s="276">
        <v>16.219491555555557</v>
      </c>
      <c r="CW609" s="276" t="s">
        <v>135</v>
      </c>
      <c r="CX609" s="276" t="s">
        <v>135</v>
      </c>
      <c r="CY609" s="276" t="s">
        <v>135</v>
      </c>
      <c r="CZ609" s="276" t="s">
        <v>135</v>
      </c>
      <c r="DA609" s="276" t="s">
        <v>135</v>
      </c>
      <c r="DB609" s="276" t="s">
        <v>135</v>
      </c>
      <c r="DC609" s="276" t="s">
        <v>135</v>
      </c>
      <c r="DD609" s="276" t="s">
        <v>135</v>
      </c>
      <c r="DE609" s="276">
        <v>26.574244956772336</v>
      </c>
      <c r="DF609" s="276">
        <v>14.48678536585366</v>
      </c>
      <c r="DG609" s="276" t="s">
        <v>135</v>
      </c>
      <c r="DH609" s="276" t="s">
        <v>135</v>
      </c>
      <c r="DI609" s="276" t="s">
        <v>135</v>
      </c>
      <c r="DJ609" s="276">
        <v>8.5897026022304832</v>
      </c>
      <c r="DK609" s="276" t="s">
        <v>135</v>
      </c>
      <c r="DL609" s="276" t="s">
        <v>135</v>
      </c>
      <c r="DM609" s="276">
        <v>66.763827301452423</v>
      </c>
      <c r="DN609" s="276">
        <v>332.22279348757496</v>
      </c>
      <c r="DO609" s="276">
        <v>50.744372494603759</v>
      </c>
      <c r="DP609" s="276" t="s">
        <v>135</v>
      </c>
      <c r="DQ609" s="276">
        <v>26.048691099476439</v>
      </c>
      <c r="DR609" s="276" t="s">
        <v>135</v>
      </c>
      <c r="DS609" s="276" t="s">
        <v>135</v>
      </c>
      <c r="DT609" s="276" t="s">
        <v>135</v>
      </c>
      <c r="DU609" s="276" t="s">
        <v>135</v>
      </c>
      <c r="DV609" s="276">
        <v>122.85295513781907</v>
      </c>
      <c r="DW609" s="276" t="s">
        <v>135</v>
      </c>
      <c r="DX609" s="276" t="s">
        <v>135</v>
      </c>
      <c r="DY609" s="276" t="s">
        <v>135</v>
      </c>
      <c r="DZ609" s="276" t="s">
        <v>135</v>
      </c>
      <c r="EA609" s="276" t="s">
        <v>135</v>
      </c>
      <c r="EB609" s="276" t="s">
        <v>135</v>
      </c>
      <c r="EC609" s="276" t="s">
        <v>135</v>
      </c>
      <c r="ED609" s="276" t="s">
        <v>135</v>
      </c>
      <c r="EE609" s="276">
        <v>299.79049779794474</v>
      </c>
      <c r="EF609" s="276" t="s">
        <v>135</v>
      </c>
      <c r="EG609" s="276">
        <v>9.7001094091903717</v>
      </c>
      <c r="EH609" s="276">
        <v>14.061864817922345</v>
      </c>
      <c r="EI609" s="276" t="s">
        <v>135</v>
      </c>
      <c r="EJ609" s="276" t="s">
        <v>135</v>
      </c>
      <c r="EK609" s="276" t="s">
        <v>135</v>
      </c>
      <c r="EL609" s="276" t="s">
        <v>135</v>
      </c>
      <c r="EM609" s="276">
        <v>12.667937720329023</v>
      </c>
      <c r="EN609" s="276" t="s">
        <v>135</v>
      </c>
      <c r="EO609" s="276" t="s">
        <v>135</v>
      </c>
      <c r="EP609" s="276" t="s">
        <v>6977</v>
      </c>
      <c r="EQ609" s="276" t="s">
        <v>6977</v>
      </c>
      <c r="ER609" s="276" t="s">
        <v>6977</v>
      </c>
      <c r="ES609" s="276" t="s">
        <v>6977</v>
      </c>
      <c r="ET609" s="276" t="s">
        <v>6977</v>
      </c>
      <c r="EU609" s="276" t="s">
        <v>6977</v>
      </c>
      <c r="EV609" s="276" t="s">
        <v>6977</v>
      </c>
      <c r="EW609" s="276" t="s">
        <v>6977</v>
      </c>
      <c r="EX609" s="276" t="s">
        <v>6977</v>
      </c>
      <c r="EY609" s="276" t="s">
        <v>6977</v>
      </c>
      <c r="EZ609" s="276" t="s">
        <v>6977</v>
      </c>
      <c r="FA609" s="276" t="s">
        <v>6977</v>
      </c>
      <c r="FB609" s="276" t="s">
        <v>6977</v>
      </c>
      <c r="FC609" s="276" t="s">
        <v>6977</v>
      </c>
      <c r="FD609" s="276" t="s">
        <v>6977</v>
      </c>
      <c r="FE609" s="276" t="s">
        <v>6977</v>
      </c>
      <c r="FF609" s="276" t="s">
        <v>6977</v>
      </c>
      <c r="FG609" s="276" t="s">
        <v>6977</v>
      </c>
      <c r="FH609" s="276" t="s">
        <v>6977</v>
      </c>
      <c r="FI609" s="276" t="s">
        <v>6977</v>
      </c>
      <c r="FJ609" s="276" t="s">
        <v>6977</v>
      </c>
      <c r="FK609" s="276" t="s">
        <v>6977</v>
      </c>
      <c r="FL609" s="276" t="s">
        <v>6977</v>
      </c>
      <c r="FM609" s="276" t="s">
        <v>6977</v>
      </c>
      <c r="FN609" s="276" t="s">
        <v>6977</v>
      </c>
      <c r="FO609" s="276" t="s">
        <v>6977</v>
      </c>
      <c r="FP609" s="276" t="s">
        <v>6977</v>
      </c>
      <c r="FQ609" s="276" t="s">
        <v>6977</v>
      </c>
      <c r="FR609" s="276" t="s">
        <v>6977</v>
      </c>
      <c r="FS609" s="276" t="s">
        <v>6977</v>
      </c>
      <c r="FT609" s="276" t="s">
        <v>6977</v>
      </c>
      <c r="FU609" s="276" t="s">
        <v>6977</v>
      </c>
      <c r="FV609" s="276" t="s">
        <v>6977</v>
      </c>
      <c r="FW609" s="276" t="s">
        <v>6977</v>
      </c>
      <c r="FX609" s="276" t="s">
        <v>6977</v>
      </c>
      <c r="FY609" s="276" t="s">
        <v>6977</v>
      </c>
      <c r="FZ609" s="276" t="s">
        <v>6977</v>
      </c>
      <c r="GA609" s="276" t="s">
        <v>6977</v>
      </c>
      <c r="GB609" s="276" t="s">
        <v>6977</v>
      </c>
      <c r="GC609" s="276" t="s">
        <v>6977</v>
      </c>
      <c r="GD609" s="276" t="s">
        <v>6977</v>
      </c>
      <c r="GE609" s="276" t="s">
        <v>6977</v>
      </c>
      <c r="GF609" s="276" t="s">
        <v>6977</v>
      </c>
      <c r="GG609" s="276" t="s">
        <v>6977</v>
      </c>
      <c r="GH609" s="276" t="s">
        <v>6977</v>
      </c>
      <c r="GI609" s="276" t="s">
        <v>6977</v>
      </c>
      <c r="GJ609" s="276" t="s">
        <v>6977</v>
      </c>
      <c r="GK609" s="276" t="s">
        <v>6977</v>
      </c>
      <c r="GL609" s="276" t="s">
        <v>6977</v>
      </c>
      <c r="GM609" s="276" t="s">
        <v>6977</v>
      </c>
      <c r="GN609" s="276" t="s">
        <v>6977</v>
      </c>
      <c r="GO609" s="276" t="s">
        <v>6977</v>
      </c>
      <c r="GP609" s="276" t="s">
        <v>6977</v>
      </c>
      <c r="GQ609" s="276" t="s">
        <v>6977</v>
      </c>
      <c r="GR609" s="276" t="s">
        <v>6977</v>
      </c>
      <c r="GS609" s="276" t="s">
        <v>6977</v>
      </c>
      <c r="GT609" s="276" t="s">
        <v>6977</v>
      </c>
      <c r="GU609" s="276" t="s">
        <v>6977</v>
      </c>
      <c r="GV609" s="276" t="s">
        <v>6977</v>
      </c>
      <c r="GW609" s="276" t="s">
        <v>6977</v>
      </c>
      <c r="GX609" s="276" t="s">
        <v>6977</v>
      </c>
      <c r="GY609" s="276" t="s">
        <v>6977</v>
      </c>
      <c r="GZ609" s="276" t="s">
        <v>6977</v>
      </c>
      <c r="HA609" s="276" t="s">
        <v>6977</v>
      </c>
      <c r="HB609" s="276" t="s">
        <v>6977</v>
      </c>
      <c r="HC609" s="276" t="s">
        <v>6977</v>
      </c>
      <c r="HD609" s="276" t="s">
        <v>6977</v>
      </c>
      <c r="HE609" s="276" t="s">
        <v>6977</v>
      </c>
      <c r="HF609" s="276" t="s">
        <v>6977</v>
      </c>
      <c r="HG609" s="276" t="s">
        <v>6977</v>
      </c>
      <c r="HH609" s="276" t="s">
        <v>6977</v>
      </c>
      <c r="HI609" s="276" t="s">
        <v>6977</v>
      </c>
      <c r="HJ609" s="276" t="s">
        <v>6977</v>
      </c>
      <c r="HK609" s="276" t="s">
        <v>6977</v>
      </c>
      <c r="HL609" s="276" t="s">
        <v>6977</v>
      </c>
      <c r="HM609" s="276" t="s">
        <v>6977</v>
      </c>
      <c r="HN609" s="276" t="s">
        <v>6977</v>
      </c>
      <c r="HO609" s="276" t="s">
        <v>6977</v>
      </c>
      <c r="HP609" s="276" t="s">
        <v>6977</v>
      </c>
      <c r="HQ609" s="276" t="s">
        <v>6977</v>
      </c>
    </row>
    <row r="610" spans="2:225">
      <c r="E610" s="229" t="s">
        <v>7263</v>
      </c>
      <c r="F610" s="235" t="s">
        <v>7347</v>
      </c>
      <c r="G610" s="260" t="s">
        <v>6824</v>
      </c>
      <c r="H610" s="261" t="s">
        <v>7264</v>
      </c>
      <c r="I610" s="276" t="s">
        <v>135</v>
      </c>
      <c r="J610" s="276">
        <v>10.862946632065892</v>
      </c>
      <c r="K610" s="276" t="s">
        <v>135</v>
      </c>
      <c r="L610" s="276" t="s">
        <v>135</v>
      </c>
      <c r="M610" s="276">
        <v>21.950805270863835</v>
      </c>
      <c r="N610" s="276" t="s">
        <v>135</v>
      </c>
      <c r="O610" s="276">
        <v>8.9909667203976031</v>
      </c>
      <c r="P610" s="276" t="s">
        <v>135</v>
      </c>
      <c r="Q610" s="276" t="s">
        <v>135</v>
      </c>
      <c r="R610" s="276">
        <v>928.85201546107135</v>
      </c>
      <c r="S610" s="276" t="s">
        <v>135</v>
      </c>
      <c r="T610" s="276" t="s">
        <v>135</v>
      </c>
      <c r="U610" s="276">
        <v>18.173557046979866</v>
      </c>
      <c r="V610" s="276" t="s">
        <v>135</v>
      </c>
      <c r="W610" s="276" t="s">
        <v>135</v>
      </c>
      <c r="X610" s="276">
        <v>19.236594202898551</v>
      </c>
      <c r="Y610" s="276">
        <v>14.888321328092264</v>
      </c>
      <c r="Z610" s="276" t="s">
        <v>135</v>
      </c>
      <c r="AA610" s="276">
        <v>36.864241816672859</v>
      </c>
      <c r="AB610" s="276" t="s">
        <v>135</v>
      </c>
      <c r="AC610" s="276" t="s">
        <v>135</v>
      </c>
      <c r="AD610" s="276" t="s">
        <v>135</v>
      </c>
      <c r="AE610" s="276" t="s">
        <v>135</v>
      </c>
      <c r="AF610" s="276">
        <v>13.32885696969697</v>
      </c>
      <c r="AG610" s="276">
        <v>6.6007228915662655</v>
      </c>
      <c r="AH610" s="276" t="s">
        <v>135</v>
      </c>
      <c r="AI610" s="276" t="s">
        <v>135</v>
      </c>
      <c r="AJ610" s="276" t="s">
        <v>135</v>
      </c>
      <c r="AK610" s="276" t="s">
        <v>135</v>
      </c>
      <c r="AL610" s="276" t="s">
        <v>135</v>
      </c>
      <c r="AM610" s="276" t="s">
        <v>135</v>
      </c>
      <c r="AN610" s="276" t="s">
        <v>135</v>
      </c>
      <c r="AO610" s="276" t="s">
        <v>135</v>
      </c>
      <c r="AP610" s="276" t="s">
        <v>135</v>
      </c>
      <c r="AQ610" s="276">
        <v>18.70484411764706</v>
      </c>
      <c r="AR610" s="276" t="s">
        <v>135</v>
      </c>
      <c r="AS610" s="276" t="s">
        <v>135</v>
      </c>
      <c r="AT610" s="276" t="s">
        <v>135</v>
      </c>
      <c r="AU610" s="276">
        <v>94.416486294216469</v>
      </c>
      <c r="AV610" s="276" t="s">
        <v>135</v>
      </c>
      <c r="AW610" s="276" t="s">
        <v>135</v>
      </c>
      <c r="AX610" s="276" t="s">
        <v>135</v>
      </c>
      <c r="AY610" s="276">
        <v>11.246879767827529</v>
      </c>
      <c r="AZ610" s="276">
        <v>82.244730538922155</v>
      </c>
      <c r="BA610" s="276" t="s">
        <v>135</v>
      </c>
      <c r="BB610" s="276" t="s">
        <v>135</v>
      </c>
      <c r="BC610" s="276" t="s">
        <v>135</v>
      </c>
      <c r="BD610" s="276" t="s">
        <v>135</v>
      </c>
      <c r="BE610" s="276" t="s">
        <v>135</v>
      </c>
      <c r="BF610" s="276">
        <v>71.355288461538464</v>
      </c>
      <c r="BG610" s="276">
        <v>15.037620997179664</v>
      </c>
      <c r="BH610" s="276" t="s">
        <v>135</v>
      </c>
      <c r="BI610" s="276" t="s">
        <v>135</v>
      </c>
      <c r="BJ610" s="276" t="s">
        <v>135</v>
      </c>
      <c r="BK610" s="276" t="s">
        <v>135</v>
      </c>
      <c r="BL610" s="276" t="s">
        <v>135</v>
      </c>
      <c r="BM610" s="276">
        <v>166.33981448448091</v>
      </c>
      <c r="BN610" s="276" t="s">
        <v>135</v>
      </c>
      <c r="BO610" s="276" t="s">
        <v>135</v>
      </c>
      <c r="BP610" s="276">
        <v>18.820014731960168</v>
      </c>
      <c r="BQ610" s="276" t="s">
        <v>135</v>
      </c>
      <c r="BR610" s="276" t="s">
        <v>135</v>
      </c>
      <c r="BS610" s="276" t="s">
        <v>135</v>
      </c>
      <c r="BT610" s="276" t="s">
        <v>135</v>
      </c>
      <c r="BU610" s="276" t="s">
        <v>135</v>
      </c>
      <c r="BV610" s="276">
        <v>13.213507224772624</v>
      </c>
      <c r="BW610" s="276" t="s">
        <v>135</v>
      </c>
      <c r="BX610" s="276" t="s">
        <v>135</v>
      </c>
      <c r="BY610" s="276" t="s">
        <v>135</v>
      </c>
      <c r="BZ610" s="276" t="s">
        <v>135</v>
      </c>
      <c r="CA610" s="276" t="s">
        <v>135</v>
      </c>
      <c r="CB610" s="276" t="s">
        <v>135</v>
      </c>
      <c r="CC610" s="276">
        <v>44.272219427383639</v>
      </c>
      <c r="CD610" s="276" t="s">
        <v>135</v>
      </c>
      <c r="CE610" s="276" t="s">
        <v>135</v>
      </c>
      <c r="CF610" s="276" t="s">
        <v>135</v>
      </c>
      <c r="CG610" s="276" t="s">
        <v>135</v>
      </c>
      <c r="CH610" s="276" t="s">
        <v>135</v>
      </c>
      <c r="CI610" s="276">
        <v>13.758086956521739</v>
      </c>
      <c r="CJ610" s="276" t="s">
        <v>135</v>
      </c>
      <c r="CK610" s="276" t="s">
        <v>135</v>
      </c>
      <c r="CL610" s="276" t="s">
        <v>135</v>
      </c>
      <c r="CM610" s="276" t="s">
        <v>135</v>
      </c>
      <c r="CN610" s="276" t="s">
        <v>135</v>
      </c>
      <c r="CO610" s="276" t="s">
        <v>135</v>
      </c>
      <c r="CP610" s="276">
        <v>18.748653846153847</v>
      </c>
      <c r="CQ610" s="276" t="s">
        <v>135</v>
      </c>
      <c r="CR610" s="276">
        <v>96.365893758149554</v>
      </c>
      <c r="CS610" s="276">
        <v>33.319297109826586</v>
      </c>
      <c r="CT610" s="276" t="s">
        <v>135</v>
      </c>
      <c r="CU610" s="276">
        <v>51.227610350076098</v>
      </c>
      <c r="CV610" s="276">
        <v>15.256628762541807</v>
      </c>
      <c r="CW610" s="276" t="s">
        <v>135</v>
      </c>
      <c r="CX610" s="276" t="s">
        <v>135</v>
      </c>
      <c r="CY610" s="276" t="s">
        <v>135</v>
      </c>
      <c r="CZ610" s="276" t="s">
        <v>135</v>
      </c>
      <c r="DA610" s="276" t="s">
        <v>135</v>
      </c>
      <c r="DB610" s="276" t="s">
        <v>135</v>
      </c>
      <c r="DC610" s="276" t="s">
        <v>135</v>
      </c>
      <c r="DD610" s="276">
        <v>121.97485710901175</v>
      </c>
      <c r="DE610" s="276">
        <v>20.401024336283189</v>
      </c>
      <c r="DF610" s="276">
        <v>10.721267148014441</v>
      </c>
      <c r="DG610" s="276" t="s">
        <v>135</v>
      </c>
      <c r="DH610" s="276" t="s">
        <v>135</v>
      </c>
      <c r="DI610" s="276" t="s">
        <v>135</v>
      </c>
      <c r="DJ610" s="276">
        <v>7.7278595317725749</v>
      </c>
      <c r="DK610" s="276" t="s">
        <v>135</v>
      </c>
      <c r="DL610" s="276" t="s">
        <v>135</v>
      </c>
      <c r="DM610" s="276">
        <v>47.867205421818632</v>
      </c>
      <c r="DN610" s="276">
        <v>22.217994269340977</v>
      </c>
      <c r="DO610" s="276">
        <v>37.890193615907904</v>
      </c>
      <c r="DP610" s="276" t="s">
        <v>135</v>
      </c>
      <c r="DQ610" s="276">
        <v>8.2921666666666667</v>
      </c>
      <c r="DR610" s="276" t="s">
        <v>135</v>
      </c>
      <c r="DS610" s="276" t="s">
        <v>135</v>
      </c>
      <c r="DT610" s="276">
        <v>41.74327122153209</v>
      </c>
      <c r="DU610" s="276" t="s">
        <v>135</v>
      </c>
      <c r="DV610" s="276">
        <v>82.423560718849288</v>
      </c>
      <c r="DW610" s="276" t="s">
        <v>135</v>
      </c>
      <c r="DX610" s="276" t="s">
        <v>135</v>
      </c>
      <c r="DY610" s="276" t="s">
        <v>135</v>
      </c>
      <c r="DZ610" s="276" t="s">
        <v>135</v>
      </c>
      <c r="EA610" s="276">
        <v>11.59151061173533</v>
      </c>
      <c r="EB610" s="276" t="s">
        <v>135</v>
      </c>
      <c r="EC610" s="276" t="s">
        <v>135</v>
      </c>
      <c r="ED610" s="276" t="s">
        <v>135</v>
      </c>
      <c r="EE610" s="276">
        <v>83.318627989163502</v>
      </c>
      <c r="EF610" s="276" t="s">
        <v>135</v>
      </c>
      <c r="EG610" s="276">
        <v>4.8713736263736269</v>
      </c>
      <c r="EH610" s="276">
        <v>11.703638542275735</v>
      </c>
      <c r="EI610" s="276" t="s">
        <v>135</v>
      </c>
      <c r="EJ610" s="276" t="s">
        <v>135</v>
      </c>
      <c r="EK610" s="276">
        <v>1017.4872727272727</v>
      </c>
      <c r="EL610" s="276" t="s">
        <v>135</v>
      </c>
      <c r="EM610" s="276">
        <v>10.981765673625931</v>
      </c>
      <c r="EN610" s="276">
        <v>267.39512310606062</v>
      </c>
      <c r="EO610" s="276" t="s">
        <v>135</v>
      </c>
      <c r="EP610" s="276" t="s">
        <v>6977</v>
      </c>
      <c r="EQ610" s="276" t="s">
        <v>6977</v>
      </c>
      <c r="ER610" s="276" t="s">
        <v>6977</v>
      </c>
      <c r="ES610" s="276" t="s">
        <v>6977</v>
      </c>
      <c r="ET610" s="276" t="s">
        <v>6977</v>
      </c>
      <c r="EU610" s="276" t="s">
        <v>6977</v>
      </c>
      <c r="EV610" s="276" t="s">
        <v>6977</v>
      </c>
      <c r="EW610" s="276" t="s">
        <v>6977</v>
      </c>
      <c r="EX610" s="276" t="s">
        <v>6977</v>
      </c>
      <c r="EY610" s="276" t="s">
        <v>6977</v>
      </c>
      <c r="EZ610" s="276" t="s">
        <v>6977</v>
      </c>
      <c r="FA610" s="276" t="s">
        <v>6977</v>
      </c>
      <c r="FB610" s="276" t="s">
        <v>6977</v>
      </c>
      <c r="FC610" s="276" t="s">
        <v>6977</v>
      </c>
      <c r="FD610" s="276" t="s">
        <v>6977</v>
      </c>
      <c r="FE610" s="276" t="s">
        <v>6977</v>
      </c>
      <c r="FF610" s="276" t="s">
        <v>6977</v>
      </c>
      <c r="FG610" s="276" t="s">
        <v>6977</v>
      </c>
      <c r="FH610" s="276" t="s">
        <v>6977</v>
      </c>
      <c r="FI610" s="276" t="s">
        <v>6977</v>
      </c>
      <c r="FJ610" s="276" t="s">
        <v>6977</v>
      </c>
      <c r="FK610" s="276" t="s">
        <v>6977</v>
      </c>
      <c r="FL610" s="276" t="s">
        <v>6977</v>
      </c>
      <c r="FM610" s="276" t="s">
        <v>6977</v>
      </c>
      <c r="FN610" s="276" t="s">
        <v>6977</v>
      </c>
      <c r="FO610" s="276" t="s">
        <v>6977</v>
      </c>
      <c r="FP610" s="276" t="s">
        <v>6977</v>
      </c>
      <c r="FQ610" s="276" t="s">
        <v>6977</v>
      </c>
      <c r="FR610" s="276" t="s">
        <v>6977</v>
      </c>
      <c r="FS610" s="276" t="s">
        <v>6977</v>
      </c>
      <c r="FT610" s="276" t="s">
        <v>6977</v>
      </c>
      <c r="FU610" s="276" t="s">
        <v>6977</v>
      </c>
      <c r="FV610" s="276" t="s">
        <v>6977</v>
      </c>
      <c r="FW610" s="276" t="s">
        <v>6977</v>
      </c>
      <c r="FX610" s="276" t="s">
        <v>6977</v>
      </c>
      <c r="FY610" s="276" t="s">
        <v>6977</v>
      </c>
      <c r="FZ610" s="276" t="s">
        <v>6977</v>
      </c>
      <c r="GA610" s="276" t="s">
        <v>6977</v>
      </c>
      <c r="GB610" s="276" t="s">
        <v>6977</v>
      </c>
      <c r="GC610" s="276" t="s">
        <v>6977</v>
      </c>
      <c r="GD610" s="276" t="s">
        <v>6977</v>
      </c>
      <c r="GE610" s="276" t="s">
        <v>6977</v>
      </c>
      <c r="GF610" s="276" t="s">
        <v>6977</v>
      </c>
      <c r="GG610" s="276" t="s">
        <v>6977</v>
      </c>
      <c r="GH610" s="276" t="s">
        <v>6977</v>
      </c>
      <c r="GI610" s="276" t="s">
        <v>6977</v>
      </c>
      <c r="GJ610" s="276" t="s">
        <v>6977</v>
      </c>
      <c r="GK610" s="276" t="s">
        <v>6977</v>
      </c>
      <c r="GL610" s="276" t="s">
        <v>6977</v>
      </c>
      <c r="GM610" s="276" t="s">
        <v>6977</v>
      </c>
      <c r="GN610" s="276" t="s">
        <v>6977</v>
      </c>
      <c r="GO610" s="276" t="s">
        <v>6977</v>
      </c>
      <c r="GP610" s="276" t="s">
        <v>6977</v>
      </c>
      <c r="GQ610" s="276" t="s">
        <v>6977</v>
      </c>
      <c r="GR610" s="276" t="s">
        <v>6977</v>
      </c>
      <c r="GS610" s="276" t="s">
        <v>6977</v>
      </c>
      <c r="GT610" s="276" t="s">
        <v>6977</v>
      </c>
      <c r="GU610" s="276" t="s">
        <v>6977</v>
      </c>
      <c r="GV610" s="276" t="s">
        <v>6977</v>
      </c>
      <c r="GW610" s="276" t="s">
        <v>6977</v>
      </c>
      <c r="GX610" s="276" t="s">
        <v>6977</v>
      </c>
      <c r="GY610" s="276" t="s">
        <v>6977</v>
      </c>
      <c r="GZ610" s="276" t="s">
        <v>6977</v>
      </c>
      <c r="HA610" s="276" t="s">
        <v>6977</v>
      </c>
      <c r="HB610" s="276" t="s">
        <v>6977</v>
      </c>
      <c r="HC610" s="276" t="s">
        <v>6977</v>
      </c>
      <c r="HD610" s="276" t="s">
        <v>6977</v>
      </c>
      <c r="HE610" s="276" t="s">
        <v>6977</v>
      </c>
      <c r="HF610" s="276" t="s">
        <v>6977</v>
      </c>
      <c r="HG610" s="276" t="s">
        <v>6977</v>
      </c>
      <c r="HH610" s="276" t="s">
        <v>6977</v>
      </c>
      <c r="HI610" s="276" t="s">
        <v>6977</v>
      </c>
      <c r="HJ610" s="276" t="s">
        <v>6977</v>
      </c>
      <c r="HK610" s="276" t="s">
        <v>6977</v>
      </c>
      <c r="HL610" s="276" t="s">
        <v>6977</v>
      </c>
      <c r="HM610" s="276" t="s">
        <v>6977</v>
      </c>
      <c r="HN610" s="276" t="s">
        <v>6977</v>
      </c>
      <c r="HO610" s="276" t="s">
        <v>6977</v>
      </c>
      <c r="HP610" s="276" t="s">
        <v>6977</v>
      </c>
      <c r="HQ610" s="276" t="s">
        <v>6977</v>
      </c>
    </row>
    <row r="611" spans="2:225">
      <c r="D611" s="212" t="s">
        <v>6501</v>
      </c>
      <c r="E611" s="229"/>
      <c r="F611" s="235"/>
      <c r="G611" s="260" t="s">
        <v>7219</v>
      </c>
      <c r="H611" s="261" t="s">
        <v>7219</v>
      </c>
      <c r="I611" s="276" t="s">
        <v>7219</v>
      </c>
      <c r="J611" s="276" t="s">
        <v>7219</v>
      </c>
      <c r="K611" s="276" t="s">
        <v>7219</v>
      </c>
      <c r="L611" s="276" t="s">
        <v>7219</v>
      </c>
      <c r="M611" s="276" t="s">
        <v>7219</v>
      </c>
      <c r="N611" s="276" t="s">
        <v>7219</v>
      </c>
      <c r="O611" s="276" t="s">
        <v>7219</v>
      </c>
      <c r="P611" s="276" t="s">
        <v>7219</v>
      </c>
      <c r="Q611" s="276" t="s">
        <v>7219</v>
      </c>
      <c r="R611" s="276" t="s">
        <v>7219</v>
      </c>
      <c r="S611" s="276" t="s">
        <v>7219</v>
      </c>
      <c r="T611" s="276" t="s">
        <v>7219</v>
      </c>
      <c r="U611" s="276" t="s">
        <v>7219</v>
      </c>
      <c r="V611" s="276" t="s">
        <v>7219</v>
      </c>
      <c r="W611" s="276" t="s">
        <v>7219</v>
      </c>
      <c r="X611" s="276" t="s">
        <v>7219</v>
      </c>
      <c r="Y611" s="276" t="s">
        <v>7219</v>
      </c>
      <c r="Z611" s="276" t="s">
        <v>7219</v>
      </c>
      <c r="AA611" s="276" t="s">
        <v>7219</v>
      </c>
      <c r="AB611" s="276" t="s">
        <v>7219</v>
      </c>
      <c r="AC611" s="276" t="s">
        <v>7219</v>
      </c>
      <c r="AD611" s="276" t="s">
        <v>7219</v>
      </c>
      <c r="AE611" s="276" t="s">
        <v>7219</v>
      </c>
      <c r="AF611" s="276" t="s">
        <v>7219</v>
      </c>
      <c r="AG611" s="276" t="s">
        <v>7219</v>
      </c>
      <c r="AH611" s="276" t="s">
        <v>7219</v>
      </c>
      <c r="AI611" s="276" t="s">
        <v>7219</v>
      </c>
      <c r="AJ611" s="276" t="s">
        <v>7219</v>
      </c>
      <c r="AK611" s="276" t="s">
        <v>7219</v>
      </c>
      <c r="AL611" s="276" t="s">
        <v>7219</v>
      </c>
      <c r="AM611" s="276" t="s">
        <v>7219</v>
      </c>
      <c r="AN611" s="276" t="s">
        <v>7219</v>
      </c>
      <c r="AO611" s="276" t="s">
        <v>7219</v>
      </c>
      <c r="AP611" s="276" t="s">
        <v>7219</v>
      </c>
      <c r="AQ611" s="276" t="s">
        <v>7219</v>
      </c>
      <c r="AR611" s="276" t="s">
        <v>7219</v>
      </c>
      <c r="AS611" s="276" t="s">
        <v>7219</v>
      </c>
      <c r="AT611" s="276" t="s">
        <v>7219</v>
      </c>
      <c r="AU611" s="276" t="s">
        <v>7219</v>
      </c>
      <c r="AV611" s="276" t="s">
        <v>7219</v>
      </c>
      <c r="AW611" s="276" t="s">
        <v>7219</v>
      </c>
      <c r="AX611" s="276" t="s">
        <v>7219</v>
      </c>
      <c r="AY611" s="276" t="s">
        <v>7219</v>
      </c>
      <c r="AZ611" s="276" t="s">
        <v>7219</v>
      </c>
      <c r="BA611" s="276" t="s">
        <v>7219</v>
      </c>
      <c r="BB611" s="276" t="s">
        <v>7219</v>
      </c>
      <c r="BC611" s="276" t="s">
        <v>7219</v>
      </c>
      <c r="BD611" s="276" t="s">
        <v>7219</v>
      </c>
      <c r="BE611" s="276" t="s">
        <v>7219</v>
      </c>
      <c r="BF611" s="276" t="s">
        <v>7219</v>
      </c>
      <c r="BG611" s="276" t="s">
        <v>7219</v>
      </c>
      <c r="BH611" s="276" t="s">
        <v>7219</v>
      </c>
      <c r="BI611" s="276" t="s">
        <v>7219</v>
      </c>
      <c r="BJ611" s="276" t="s">
        <v>7219</v>
      </c>
      <c r="BK611" s="276" t="s">
        <v>7219</v>
      </c>
      <c r="BL611" s="276" t="s">
        <v>7219</v>
      </c>
      <c r="BM611" s="276" t="s">
        <v>7219</v>
      </c>
      <c r="BN611" s="276" t="s">
        <v>7219</v>
      </c>
      <c r="BO611" s="276" t="s">
        <v>7219</v>
      </c>
      <c r="BP611" s="276" t="s">
        <v>7219</v>
      </c>
      <c r="BQ611" s="276" t="s">
        <v>7219</v>
      </c>
      <c r="BR611" s="276" t="s">
        <v>7219</v>
      </c>
      <c r="BS611" s="276" t="s">
        <v>7219</v>
      </c>
      <c r="BT611" s="276" t="s">
        <v>7219</v>
      </c>
      <c r="BU611" s="276" t="s">
        <v>7219</v>
      </c>
      <c r="BV611" s="276" t="s">
        <v>7219</v>
      </c>
      <c r="BW611" s="276" t="s">
        <v>7219</v>
      </c>
      <c r="BX611" s="276" t="s">
        <v>7219</v>
      </c>
      <c r="BY611" s="276" t="s">
        <v>7219</v>
      </c>
      <c r="BZ611" s="276" t="s">
        <v>7219</v>
      </c>
      <c r="CA611" s="276" t="s">
        <v>7219</v>
      </c>
      <c r="CB611" s="276" t="s">
        <v>7219</v>
      </c>
      <c r="CC611" s="276" t="s">
        <v>7219</v>
      </c>
      <c r="CD611" s="276" t="s">
        <v>7219</v>
      </c>
      <c r="CE611" s="276" t="s">
        <v>7219</v>
      </c>
      <c r="CF611" s="276" t="s">
        <v>7219</v>
      </c>
      <c r="CG611" s="276" t="s">
        <v>7219</v>
      </c>
      <c r="CH611" s="276" t="s">
        <v>7219</v>
      </c>
      <c r="CI611" s="276" t="s">
        <v>7219</v>
      </c>
      <c r="CJ611" s="276" t="s">
        <v>7219</v>
      </c>
      <c r="CK611" s="276" t="s">
        <v>7219</v>
      </c>
      <c r="CL611" s="276" t="s">
        <v>7219</v>
      </c>
      <c r="CM611" s="276" t="s">
        <v>7219</v>
      </c>
      <c r="CN611" s="276" t="s">
        <v>7219</v>
      </c>
      <c r="CO611" s="276" t="s">
        <v>7219</v>
      </c>
      <c r="CP611" s="276" t="s">
        <v>7219</v>
      </c>
      <c r="CQ611" s="276" t="s">
        <v>7219</v>
      </c>
      <c r="CR611" s="276" t="s">
        <v>7219</v>
      </c>
      <c r="CS611" s="276" t="s">
        <v>7219</v>
      </c>
      <c r="CT611" s="276" t="s">
        <v>7219</v>
      </c>
      <c r="CU611" s="276" t="s">
        <v>7219</v>
      </c>
      <c r="CV611" s="276" t="s">
        <v>7219</v>
      </c>
      <c r="CW611" s="276" t="s">
        <v>7219</v>
      </c>
      <c r="CX611" s="276" t="s">
        <v>7219</v>
      </c>
      <c r="CY611" s="276" t="s">
        <v>7219</v>
      </c>
      <c r="CZ611" s="276" t="s">
        <v>7219</v>
      </c>
      <c r="DA611" s="276" t="s">
        <v>7219</v>
      </c>
      <c r="DB611" s="276" t="s">
        <v>7219</v>
      </c>
      <c r="DC611" s="276" t="s">
        <v>7219</v>
      </c>
      <c r="DD611" s="276" t="s">
        <v>7219</v>
      </c>
      <c r="DE611" s="276" t="s">
        <v>7219</v>
      </c>
      <c r="DF611" s="276" t="s">
        <v>7219</v>
      </c>
      <c r="DG611" s="276" t="s">
        <v>7219</v>
      </c>
      <c r="DH611" s="276" t="s">
        <v>7219</v>
      </c>
      <c r="DI611" s="276" t="s">
        <v>7219</v>
      </c>
      <c r="DJ611" s="276" t="s">
        <v>7219</v>
      </c>
      <c r="DK611" s="276" t="s">
        <v>7219</v>
      </c>
      <c r="DL611" s="276" t="s">
        <v>7219</v>
      </c>
      <c r="DM611" s="276" t="s">
        <v>7219</v>
      </c>
      <c r="DN611" s="276" t="s">
        <v>7219</v>
      </c>
      <c r="DO611" s="276" t="s">
        <v>7219</v>
      </c>
      <c r="DP611" s="276" t="s">
        <v>7219</v>
      </c>
      <c r="DQ611" s="276" t="s">
        <v>7219</v>
      </c>
      <c r="DR611" s="276" t="s">
        <v>7219</v>
      </c>
      <c r="DS611" s="276" t="s">
        <v>7219</v>
      </c>
      <c r="DT611" s="276" t="s">
        <v>7219</v>
      </c>
      <c r="DU611" s="276" t="s">
        <v>7219</v>
      </c>
      <c r="DV611" s="276" t="s">
        <v>7219</v>
      </c>
      <c r="DW611" s="276" t="s">
        <v>7219</v>
      </c>
      <c r="DX611" s="276" t="s">
        <v>7219</v>
      </c>
      <c r="DY611" s="276" t="s">
        <v>7219</v>
      </c>
      <c r="DZ611" s="276" t="s">
        <v>7219</v>
      </c>
      <c r="EA611" s="276" t="s">
        <v>7219</v>
      </c>
      <c r="EB611" s="276" t="s">
        <v>7219</v>
      </c>
      <c r="EC611" s="276" t="s">
        <v>7219</v>
      </c>
      <c r="ED611" s="276" t="s">
        <v>7219</v>
      </c>
      <c r="EE611" s="276" t="s">
        <v>7219</v>
      </c>
      <c r="EF611" s="276" t="s">
        <v>7219</v>
      </c>
      <c r="EG611" s="276" t="s">
        <v>7219</v>
      </c>
      <c r="EH611" s="276" t="s">
        <v>7219</v>
      </c>
      <c r="EI611" s="276" t="s">
        <v>7219</v>
      </c>
      <c r="EJ611" s="276" t="s">
        <v>7219</v>
      </c>
      <c r="EK611" s="276" t="s">
        <v>7219</v>
      </c>
      <c r="EL611" s="276" t="s">
        <v>7219</v>
      </c>
      <c r="EM611" s="276" t="s">
        <v>7219</v>
      </c>
      <c r="EN611" s="276" t="s">
        <v>7219</v>
      </c>
      <c r="EO611" s="276" t="s">
        <v>7219</v>
      </c>
      <c r="EP611" s="276" t="s">
        <v>7219</v>
      </c>
      <c r="EQ611" s="276" t="s">
        <v>7219</v>
      </c>
      <c r="ER611" s="276" t="s">
        <v>7219</v>
      </c>
      <c r="ES611" s="276" t="s">
        <v>7219</v>
      </c>
      <c r="ET611" s="276" t="s">
        <v>7219</v>
      </c>
      <c r="EU611" s="276" t="s">
        <v>7219</v>
      </c>
      <c r="EV611" s="276" t="s">
        <v>7219</v>
      </c>
      <c r="EW611" s="276" t="s">
        <v>7219</v>
      </c>
      <c r="EX611" s="276" t="s">
        <v>7219</v>
      </c>
      <c r="EY611" s="276" t="s">
        <v>7219</v>
      </c>
      <c r="EZ611" s="276" t="s">
        <v>7219</v>
      </c>
      <c r="FA611" s="276" t="s">
        <v>7219</v>
      </c>
      <c r="FB611" s="276" t="s">
        <v>7219</v>
      </c>
      <c r="FC611" s="276" t="s">
        <v>7219</v>
      </c>
      <c r="FD611" s="276" t="s">
        <v>7219</v>
      </c>
      <c r="FE611" s="276" t="s">
        <v>7219</v>
      </c>
      <c r="FF611" s="276" t="s">
        <v>7219</v>
      </c>
      <c r="FG611" s="276" t="s">
        <v>7219</v>
      </c>
      <c r="FH611" s="276" t="s">
        <v>7219</v>
      </c>
      <c r="FI611" s="276" t="s">
        <v>7219</v>
      </c>
      <c r="FJ611" s="276" t="s">
        <v>7219</v>
      </c>
      <c r="FK611" s="276" t="s">
        <v>7219</v>
      </c>
      <c r="FL611" s="276" t="s">
        <v>7219</v>
      </c>
      <c r="FM611" s="276" t="s">
        <v>7219</v>
      </c>
      <c r="FN611" s="276" t="s">
        <v>7219</v>
      </c>
      <c r="FO611" s="276" t="s">
        <v>7219</v>
      </c>
      <c r="FP611" s="276" t="s">
        <v>7219</v>
      </c>
      <c r="FQ611" s="276" t="s">
        <v>7219</v>
      </c>
      <c r="FR611" s="276" t="s">
        <v>7219</v>
      </c>
      <c r="FS611" s="276" t="s">
        <v>7219</v>
      </c>
      <c r="FT611" s="276" t="s">
        <v>7219</v>
      </c>
      <c r="FU611" s="276" t="s">
        <v>7219</v>
      </c>
      <c r="FV611" s="276" t="s">
        <v>7219</v>
      </c>
      <c r="FW611" s="276" t="s">
        <v>7219</v>
      </c>
      <c r="FX611" s="276" t="s">
        <v>7219</v>
      </c>
      <c r="FY611" s="276" t="s">
        <v>7219</v>
      </c>
      <c r="FZ611" s="276" t="s">
        <v>7219</v>
      </c>
      <c r="GA611" s="276" t="s">
        <v>7219</v>
      </c>
      <c r="GB611" s="276" t="s">
        <v>7219</v>
      </c>
      <c r="GC611" s="276" t="s">
        <v>7219</v>
      </c>
      <c r="GD611" s="276" t="s">
        <v>7219</v>
      </c>
      <c r="GE611" s="276" t="s">
        <v>7219</v>
      </c>
      <c r="GF611" s="276" t="s">
        <v>7219</v>
      </c>
      <c r="GG611" s="276" t="s">
        <v>7219</v>
      </c>
      <c r="GH611" s="276" t="s">
        <v>7219</v>
      </c>
      <c r="GI611" s="276" t="s">
        <v>7219</v>
      </c>
      <c r="GJ611" s="276" t="s">
        <v>7219</v>
      </c>
      <c r="GK611" s="276" t="s">
        <v>7219</v>
      </c>
      <c r="GL611" s="276" t="s">
        <v>7219</v>
      </c>
      <c r="GM611" s="276" t="s">
        <v>7219</v>
      </c>
      <c r="GN611" s="276" t="s">
        <v>7219</v>
      </c>
      <c r="GO611" s="276" t="s">
        <v>7219</v>
      </c>
      <c r="GP611" s="276" t="s">
        <v>7219</v>
      </c>
      <c r="GQ611" s="276" t="s">
        <v>7219</v>
      </c>
      <c r="GR611" s="276" t="s">
        <v>7219</v>
      </c>
      <c r="GS611" s="276" t="s">
        <v>7219</v>
      </c>
      <c r="GT611" s="276" t="s">
        <v>7219</v>
      </c>
      <c r="GU611" s="276" t="s">
        <v>7219</v>
      </c>
      <c r="GV611" s="276" t="s">
        <v>7219</v>
      </c>
      <c r="GW611" s="276" t="s">
        <v>7219</v>
      </c>
      <c r="GX611" s="276" t="s">
        <v>7219</v>
      </c>
      <c r="GY611" s="276" t="s">
        <v>7219</v>
      </c>
      <c r="GZ611" s="276" t="s">
        <v>7219</v>
      </c>
      <c r="HA611" s="276" t="s">
        <v>7219</v>
      </c>
      <c r="HB611" s="276" t="s">
        <v>7219</v>
      </c>
      <c r="HC611" s="276" t="s">
        <v>7219</v>
      </c>
      <c r="HD611" s="276" t="s">
        <v>7219</v>
      </c>
      <c r="HE611" s="276" t="s">
        <v>7219</v>
      </c>
      <c r="HF611" s="276" t="s">
        <v>7219</v>
      </c>
      <c r="HG611" s="276" t="s">
        <v>7219</v>
      </c>
      <c r="HH611" s="276" t="s">
        <v>7219</v>
      </c>
      <c r="HI611" s="276" t="s">
        <v>7219</v>
      </c>
      <c r="HJ611" s="276" t="s">
        <v>7219</v>
      </c>
      <c r="HK611" s="276" t="s">
        <v>7219</v>
      </c>
      <c r="HL611" s="276" t="s">
        <v>7219</v>
      </c>
      <c r="HM611" s="276" t="s">
        <v>7219</v>
      </c>
      <c r="HN611" s="276" t="s">
        <v>7219</v>
      </c>
      <c r="HO611" s="276" t="s">
        <v>7219</v>
      </c>
      <c r="HP611" s="276" t="s">
        <v>7219</v>
      </c>
      <c r="HQ611" s="276" t="s">
        <v>7219</v>
      </c>
    </row>
    <row r="612" spans="2:225">
      <c r="E612" s="229" t="s">
        <v>7204</v>
      </c>
      <c r="F612" s="235" t="s">
        <v>7348</v>
      </c>
      <c r="G612" s="260" t="s">
        <v>7206</v>
      </c>
      <c r="H612" s="261" t="s">
        <v>7207</v>
      </c>
      <c r="I612" s="276">
        <v>0.49459999999999998</v>
      </c>
      <c r="J612" s="276">
        <v>5.9434000000000005</v>
      </c>
      <c r="K612" s="276">
        <v>2.3755999999999999</v>
      </c>
      <c r="L612" s="276" t="s">
        <v>135</v>
      </c>
      <c r="M612" s="276">
        <v>1.7597</v>
      </c>
      <c r="N612" s="276">
        <v>2.0821999999999998</v>
      </c>
      <c r="O612" s="276">
        <v>3.6183000000000001</v>
      </c>
      <c r="P612" s="276">
        <v>1.4247000000000001</v>
      </c>
      <c r="Q612" s="276">
        <v>11.623100000000001</v>
      </c>
      <c r="R612" s="276">
        <v>1.3734999999999999</v>
      </c>
      <c r="S612" s="276">
        <v>3.2983000000000002</v>
      </c>
      <c r="T612" s="276">
        <v>4.6173999999999999</v>
      </c>
      <c r="U612" s="276">
        <v>3.9144000000000001</v>
      </c>
      <c r="V612" s="276">
        <v>2.1697000000000002</v>
      </c>
      <c r="W612" s="276">
        <v>0.32890000000000003</v>
      </c>
      <c r="X612" s="276" t="s">
        <v>135</v>
      </c>
      <c r="Y612" s="276">
        <v>2.8496000000000001</v>
      </c>
      <c r="Z612" s="276" t="s">
        <v>135</v>
      </c>
      <c r="AA612" s="276">
        <v>3.2362000000000002</v>
      </c>
      <c r="AB612" s="276" t="s">
        <v>135</v>
      </c>
      <c r="AC612" s="276">
        <v>2.0764</v>
      </c>
      <c r="AD612" s="276" t="s">
        <v>135</v>
      </c>
      <c r="AE612" s="276">
        <v>0.4995</v>
      </c>
      <c r="AF612" s="276">
        <v>10.642799999999999</v>
      </c>
      <c r="AG612" s="276">
        <v>1.7231000000000001</v>
      </c>
      <c r="AH612" s="276" t="s">
        <v>135</v>
      </c>
      <c r="AI612" s="276">
        <v>33.994</v>
      </c>
      <c r="AJ612" s="276">
        <v>2.7397999999999998</v>
      </c>
      <c r="AK612" s="276" t="s">
        <v>135</v>
      </c>
      <c r="AL612" s="276">
        <v>0.56920000000000004</v>
      </c>
      <c r="AM612" s="276">
        <v>4.3501000000000003</v>
      </c>
      <c r="AN612" s="276">
        <v>7.7637</v>
      </c>
      <c r="AO612" s="276">
        <v>0.505</v>
      </c>
      <c r="AP612" s="276" t="s">
        <v>135</v>
      </c>
      <c r="AQ612" s="276" t="s">
        <v>135</v>
      </c>
      <c r="AR612" s="276">
        <v>5.2602000000000002</v>
      </c>
      <c r="AS612" s="276">
        <v>1.7217</v>
      </c>
      <c r="AT612" s="276">
        <v>3.1817000000000002</v>
      </c>
      <c r="AU612" s="276">
        <v>2.8326000000000002</v>
      </c>
      <c r="AV612" s="276">
        <v>1.2005999999999999</v>
      </c>
      <c r="AW612" s="276" t="s">
        <v>135</v>
      </c>
      <c r="AX612" s="276" t="s">
        <v>135</v>
      </c>
      <c r="AY612" s="276">
        <v>27.4969</v>
      </c>
      <c r="AZ612" s="276">
        <v>2.6381999999999999</v>
      </c>
      <c r="BA612" s="276" t="s">
        <v>135</v>
      </c>
      <c r="BB612" s="276" t="s">
        <v>135</v>
      </c>
      <c r="BC612" s="276">
        <v>0.12280000000000001</v>
      </c>
      <c r="BD612" s="276" t="s">
        <v>135</v>
      </c>
      <c r="BE612" s="276">
        <v>1.15E-2</v>
      </c>
      <c r="BF612" s="276">
        <v>3.7938999999999998</v>
      </c>
      <c r="BG612" s="276">
        <v>2.7561</v>
      </c>
      <c r="BH612" s="276" t="s">
        <v>135</v>
      </c>
      <c r="BI612" s="276">
        <v>3.7875000000000001</v>
      </c>
      <c r="BJ612" s="276" t="s">
        <v>135</v>
      </c>
      <c r="BK612" s="276">
        <v>1.3587</v>
      </c>
      <c r="BL612" s="276" t="s">
        <v>135</v>
      </c>
      <c r="BM612" s="276">
        <v>5.8303000000000003</v>
      </c>
      <c r="BN612" s="276" t="s">
        <v>135</v>
      </c>
      <c r="BO612" s="276">
        <v>0.36399999999999999</v>
      </c>
      <c r="BP612" s="276">
        <v>1.7496</v>
      </c>
      <c r="BQ612" s="276">
        <v>2.6459999999999999</v>
      </c>
      <c r="BR612" s="276">
        <v>1.0334000000000001</v>
      </c>
      <c r="BS612" s="276">
        <v>8.9712999999999994</v>
      </c>
      <c r="BT612" s="276" t="s">
        <v>135</v>
      </c>
      <c r="BU612" s="276">
        <v>3.3235000000000001</v>
      </c>
      <c r="BV612" s="276">
        <v>8.9135000000000009</v>
      </c>
      <c r="BW612" s="276">
        <v>12.829800000000001</v>
      </c>
      <c r="BX612" s="276" t="s">
        <v>135</v>
      </c>
      <c r="BY612" s="276" t="s">
        <v>135</v>
      </c>
      <c r="BZ612" s="276" t="s">
        <v>135</v>
      </c>
      <c r="CA612" s="276">
        <v>303.89460000000003</v>
      </c>
      <c r="CB612" s="276" t="s">
        <v>135</v>
      </c>
      <c r="CC612" s="276" t="s">
        <v>135</v>
      </c>
      <c r="CD612" s="276">
        <v>10.836499999999999</v>
      </c>
      <c r="CE612" s="276" t="s">
        <v>135</v>
      </c>
      <c r="CF612" s="276" t="s">
        <v>135</v>
      </c>
      <c r="CG612" s="276">
        <v>4.6544999999999996</v>
      </c>
      <c r="CH612" s="276">
        <v>20.1144</v>
      </c>
      <c r="CI612" s="276">
        <v>5.5209000000000001</v>
      </c>
      <c r="CJ612" s="276">
        <v>4.9215999999999998</v>
      </c>
      <c r="CK612" s="276">
        <v>1.3009999999999999</v>
      </c>
      <c r="CL612" s="276">
        <v>1.1983999999999999</v>
      </c>
      <c r="CM612" s="276">
        <v>19.9177</v>
      </c>
      <c r="CN612" s="276">
        <v>6.3597999999999999</v>
      </c>
      <c r="CO612" s="276">
        <v>0.91239999999999999</v>
      </c>
      <c r="CP612" s="276">
        <v>12.8184</v>
      </c>
      <c r="CQ612" s="276" t="s">
        <v>135</v>
      </c>
      <c r="CR612" s="276" t="s">
        <v>135</v>
      </c>
      <c r="CS612" s="276" t="s">
        <v>135</v>
      </c>
      <c r="CT612" s="276">
        <v>1.1479999999999999</v>
      </c>
      <c r="CU612" s="276" t="s">
        <v>135</v>
      </c>
      <c r="CV612" s="276" t="s">
        <v>135</v>
      </c>
      <c r="CW612" s="276">
        <v>3.9281999999999999</v>
      </c>
      <c r="CX612" s="276">
        <v>15.0932</v>
      </c>
      <c r="CY612" s="276">
        <v>3.7639</v>
      </c>
      <c r="CZ612" s="276" t="s">
        <v>135</v>
      </c>
      <c r="DA612" s="276" t="s">
        <v>135</v>
      </c>
      <c r="DB612" s="276">
        <v>40.753700000000002</v>
      </c>
      <c r="DC612" s="276">
        <v>13.156700000000001</v>
      </c>
      <c r="DD612" s="276" t="s">
        <v>135</v>
      </c>
      <c r="DE612" s="276" t="s">
        <v>135</v>
      </c>
      <c r="DF612" s="276" t="s">
        <v>135</v>
      </c>
      <c r="DG612" s="276">
        <v>2.0482</v>
      </c>
      <c r="DH612" s="276" t="s">
        <v>135</v>
      </c>
      <c r="DI612" s="276">
        <v>2.9657</v>
      </c>
      <c r="DJ612" s="276">
        <v>3.2919999999999998</v>
      </c>
      <c r="DK612" s="276" t="s">
        <v>135</v>
      </c>
      <c r="DL612" s="276" t="s">
        <v>135</v>
      </c>
      <c r="DM612" s="276" t="s">
        <v>135</v>
      </c>
      <c r="DN612" s="276" t="s">
        <v>135</v>
      </c>
      <c r="DO612" s="276" t="s">
        <v>135</v>
      </c>
      <c r="DP612" s="276" t="s">
        <v>135</v>
      </c>
      <c r="DQ612" s="276" t="s">
        <v>135</v>
      </c>
      <c r="DR612" s="276" t="s">
        <v>135</v>
      </c>
      <c r="DS612" s="276" t="s">
        <v>135</v>
      </c>
      <c r="DT612" s="276">
        <v>131.73689999999999</v>
      </c>
      <c r="DU612" s="276" t="s">
        <v>135</v>
      </c>
      <c r="DV612" s="276" t="s">
        <v>135</v>
      </c>
      <c r="DW612" s="276" t="s">
        <v>135</v>
      </c>
      <c r="DX612" s="276" t="s">
        <v>135</v>
      </c>
      <c r="DY612" s="276" t="s">
        <v>135</v>
      </c>
      <c r="DZ612" s="276" t="s">
        <v>135</v>
      </c>
      <c r="EA612" s="276" t="s">
        <v>135</v>
      </c>
      <c r="EB612" s="276" t="s">
        <v>135</v>
      </c>
      <c r="EC612" s="276" t="s">
        <v>135</v>
      </c>
      <c r="ED612" s="276" t="s">
        <v>135</v>
      </c>
      <c r="EE612" s="276" t="s">
        <v>135</v>
      </c>
      <c r="EF612" s="276" t="s">
        <v>135</v>
      </c>
      <c r="EG612" s="276" t="s">
        <v>135</v>
      </c>
      <c r="EH612" s="276" t="s">
        <v>135</v>
      </c>
      <c r="EI612" s="276" t="s">
        <v>135</v>
      </c>
      <c r="EJ612" s="276" t="s">
        <v>135</v>
      </c>
      <c r="EK612" s="276">
        <v>2.0962999999999998</v>
      </c>
      <c r="EL612" s="276">
        <v>1.0946</v>
      </c>
      <c r="EM612" s="276" t="s">
        <v>135</v>
      </c>
      <c r="EN612" s="276" t="s">
        <v>135</v>
      </c>
      <c r="EO612" s="276" t="s">
        <v>135</v>
      </c>
      <c r="EP612" s="276" t="s">
        <v>6977</v>
      </c>
      <c r="EQ612" s="276" t="s">
        <v>6977</v>
      </c>
      <c r="ER612" s="276" t="s">
        <v>6977</v>
      </c>
      <c r="ES612" s="276" t="s">
        <v>6977</v>
      </c>
      <c r="ET612" s="276" t="s">
        <v>6977</v>
      </c>
      <c r="EU612" s="276" t="s">
        <v>6977</v>
      </c>
      <c r="EV612" s="276" t="s">
        <v>6977</v>
      </c>
      <c r="EW612" s="276" t="s">
        <v>6977</v>
      </c>
      <c r="EX612" s="276" t="s">
        <v>6977</v>
      </c>
      <c r="EY612" s="276" t="s">
        <v>6977</v>
      </c>
      <c r="EZ612" s="276" t="s">
        <v>6977</v>
      </c>
      <c r="FA612" s="276" t="s">
        <v>6977</v>
      </c>
      <c r="FB612" s="276" t="s">
        <v>6977</v>
      </c>
      <c r="FC612" s="276" t="s">
        <v>6977</v>
      </c>
      <c r="FD612" s="276" t="s">
        <v>6977</v>
      </c>
      <c r="FE612" s="276" t="s">
        <v>6977</v>
      </c>
      <c r="FF612" s="276" t="s">
        <v>6977</v>
      </c>
      <c r="FG612" s="276" t="s">
        <v>6977</v>
      </c>
      <c r="FH612" s="276" t="s">
        <v>6977</v>
      </c>
      <c r="FI612" s="276" t="s">
        <v>6977</v>
      </c>
      <c r="FJ612" s="276" t="s">
        <v>6977</v>
      </c>
      <c r="FK612" s="276" t="s">
        <v>6977</v>
      </c>
      <c r="FL612" s="276" t="s">
        <v>6977</v>
      </c>
      <c r="FM612" s="276" t="s">
        <v>6977</v>
      </c>
      <c r="FN612" s="276" t="s">
        <v>6977</v>
      </c>
      <c r="FO612" s="276" t="s">
        <v>6977</v>
      </c>
      <c r="FP612" s="276" t="s">
        <v>6977</v>
      </c>
      <c r="FQ612" s="276" t="s">
        <v>6977</v>
      </c>
      <c r="FR612" s="276" t="s">
        <v>6977</v>
      </c>
      <c r="FS612" s="276" t="s">
        <v>6977</v>
      </c>
      <c r="FT612" s="276" t="s">
        <v>6977</v>
      </c>
      <c r="FU612" s="276" t="s">
        <v>6977</v>
      </c>
      <c r="FV612" s="276" t="s">
        <v>6977</v>
      </c>
      <c r="FW612" s="276" t="s">
        <v>6977</v>
      </c>
      <c r="FX612" s="276" t="s">
        <v>6977</v>
      </c>
      <c r="FY612" s="276" t="s">
        <v>6977</v>
      </c>
      <c r="FZ612" s="276" t="s">
        <v>6977</v>
      </c>
      <c r="GA612" s="276" t="s">
        <v>6977</v>
      </c>
      <c r="GB612" s="276" t="s">
        <v>6977</v>
      </c>
      <c r="GC612" s="276" t="s">
        <v>6977</v>
      </c>
      <c r="GD612" s="276" t="s">
        <v>6977</v>
      </c>
      <c r="GE612" s="276" t="s">
        <v>6977</v>
      </c>
      <c r="GF612" s="276" t="s">
        <v>6977</v>
      </c>
      <c r="GG612" s="276" t="s">
        <v>6977</v>
      </c>
      <c r="GH612" s="276" t="s">
        <v>6977</v>
      </c>
      <c r="GI612" s="276" t="s">
        <v>6977</v>
      </c>
      <c r="GJ612" s="276" t="s">
        <v>6977</v>
      </c>
      <c r="GK612" s="276" t="s">
        <v>6977</v>
      </c>
      <c r="GL612" s="276" t="s">
        <v>6977</v>
      </c>
      <c r="GM612" s="276" t="s">
        <v>6977</v>
      </c>
      <c r="GN612" s="276" t="s">
        <v>6977</v>
      </c>
      <c r="GO612" s="276" t="s">
        <v>6977</v>
      </c>
      <c r="GP612" s="276" t="s">
        <v>6977</v>
      </c>
      <c r="GQ612" s="276" t="s">
        <v>6977</v>
      </c>
      <c r="GR612" s="276" t="s">
        <v>6977</v>
      </c>
      <c r="GS612" s="276" t="s">
        <v>6977</v>
      </c>
      <c r="GT612" s="276" t="s">
        <v>6977</v>
      </c>
      <c r="GU612" s="276" t="s">
        <v>6977</v>
      </c>
      <c r="GV612" s="276" t="s">
        <v>6977</v>
      </c>
      <c r="GW612" s="276" t="s">
        <v>6977</v>
      </c>
      <c r="GX612" s="276" t="s">
        <v>6977</v>
      </c>
      <c r="GY612" s="276" t="s">
        <v>6977</v>
      </c>
      <c r="GZ612" s="276" t="s">
        <v>6977</v>
      </c>
      <c r="HA612" s="276" t="s">
        <v>6977</v>
      </c>
      <c r="HB612" s="276" t="s">
        <v>6977</v>
      </c>
      <c r="HC612" s="276" t="s">
        <v>6977</v>
      </c>
      <c r="HD612" s="276" t="s">
        <v>6977</v>
      </c>
      <c r="HE612" s="276" t="s">
        <v>6977</v>
      </c>
      <c r="HF612" s="276" t="s">
        <v>6977</v>
      </c>
      <c r="HG612" s="276" t="s">
        <v>6977</v>
      </c>
      <c r="HH612" s="276" t="s">
        <v>6977</v>
      </c>
      <c r="HI612" s="276" t="s">
        <v>6977</v>
      </c>
      <c r="HJ612" s="276" t="s">
        <v>6977</v>
      </c>
      <c r="HK612" s="276" t="s">
        <v>6977</v>
      </c>
      <c r="HL612" s="276" t="s">
        <v>6977</v>
      </c>
      <c r="HM612" s="276" t="s">
        <v>6977</v>
      </c>
      <c r="HN612" s="276" t="s">
        <v>6977</v>
      </c>
      <c r="HO612" s="276" t="s">
        <v>6977</v>
      </c>
      <c r="HP612" s="276" t="s">
        <v>6977</v>
      </c>
      <c r="HQ612" s="276" t="s">
        <v>6977</v>
      </c>
    </row>
    <row r="613" spans="2:225">
      <c r="E613" s="229" t="s">
        <v>7208</v>
      </c>
      <c r="F613" s="235" t="s">
        <v>7348</v>
      </c>
      <c r="G613" s="260" t="s">
        <v>7206</v>
      </c>
      <c r="H613" s="261" t="s">
        <v>7207</v>
      </c>
      <c r="I613" s="276">
        <v>0.84699999999999998</v>
      </c>
      <c r="J613" s="276">
        <v>6.8102999999999998</v>
      </c>
      <c r="K613" s="276">
        <v>3.5540000000000003</v>
      </c>
      <c r="L613" s="276" t="s">
        <v>135</v>
      </c>
      <c r="M613" s="276">
        <v>3.1364000000000001</v>
      </c>
      <c r="N613" s="276">
        <v>5.6215999999999999</v>
      </c>
      <c r="O613" s="276" t="s">
        <v>135</v>
      </c>
      <c r="P613" s="276">
        <v>2.7766999999999999</v>
      </c>
      <c r="Q613" s="276">
        <v>4.7732000000000001</v>
      </c>
      <c r="R613" s="276">
        <v>2.2159</v>
      </c>
      <c r="S613" s="276">
        <v>4.8857999999999997</v>
      </c>
      <c r="T613" s="276">
        <v>3.4356</v>
      </c>
      <c r="U613" s="276">
        <v>4.1005000000000003</v>
      </c>
      <c r="V613" s="276">
        <v>3.2151999999999998</v>
      </c>
      <c r="W613" s="276">
        <v>1.1119000000000001</v>
      </c>
      <c r="X613" s="276" t="s">
        <v>135</v>
      </c>
      <c r="Y613" s="276">
        <v>3.1074999999999999</v>
      </c>
      <c r="Z613" s="276" t="s">
        <v>135</v>
      </c>
      <c r="AA613" s="276">
        <v>4.0696000000000003</v>
      </c>
      <c r="AB613" s="276" t="s">
        <v>135</v>
      </c>
      <c r="AC613" s="276">
        <v>0.97299999999999998</v>
      </c>
      <c r="AD613" s="276" t="s">
        <v>135</v>
      </c>
      <c r="AE613" s="276">
        <v>1.6428</v>
      </c>
      <c r="AF613" s="276">
        <v>4.7164999999999999</v>
      </c>
      <c r="AG613" s="276">
        <v>2.7103999999999999</v>
      </c>
      <c r="AH613" s="276" t="s">
        <v>135</v>
      </c>
      <c r="AI613" s="276">
        <v>67.777299999999997</v>
      </c>
      <c r="AJ613" s="276">
        <v>2.2900999999999998</v>
      </c>
      <c r="AK613" s="276">
        <v>0.55649999999999999</v>
      </c>
      <c r="AL613" s="276">
        <v>0.92700000000000005</v>
      </c>
      <c r="AM613" s="276">
        <v>2.9702999999999999</v>
      </c>
      <c r="AN613" s="276">
        <v>7.5501000000000005</v>
      </c>
      <c r="AO613" s="276">
        <v>0.48280000000000001</v>
      </c>
      <c r="AP613" s="276" t="s">
        <v>135</v>
      </c>
      <c r="AQ613" s="276" t="s">
        <v>135</v>
      </c>
      <c r="AR613" s="276">
        <v>4.2152000000000003</v>
      </c>
      <c r="AS613" s="276">
        <v>4.0671999999999997</v>
      </c>
      <c r="AT613" s="276">
        <v>3.5771000000000002</v>
      </c>
      <c r="AU613" s="276">
        <v>3.6394000000000002</v>
      </c>
      <c r="AV613" s="276">
        <v>1.1900999999999999</v>
      </c>
      <c r="AW613" s="276" t="s">
        <v>135</v>
      </c>
      <c r="AX613" s="276" t="s">
        <v>135</v>
      </c>
      <c r="AY613" s="276">
        <v>9.9321999999999999</v>
      </c>
      <c r="AZ613" s="276">
        <v>3.2574999999999998</v>
      </c>
      <c r="BA613" s="276" t="s">
        <v>135</v>
      </c>
      <c r="BB613" s="276" t="s">
        <v>135</v>
      </c>
      <c r="BC613" s="276">
        <v>7.6899999999999996E-2</v>
      </c>
      <c r="BD613" s="276" t="s">
        <v>135</v>
      </c>
      <c r="BE613" s="276">
        <v>0.40350000000000003</v>
      </c>
      <c r="BF613" s="276">
        <v>5.6951999999999998</v>
      </c>
      <c r="BG613" s="276">
        <v>4.3619000000000003</v>
      </c>
      <c r="BH613" s="276" t="s">
        <v>135</v>
      </c>
      <c r="BI613" s="276">
        <v>4.2405999999999997</v>
      </c>
      <c r="BJ613" s="276" t="s">
        <v>135</v>
      </c>
      <c r="BK613" s="276">
        <v>1.4023000000000001</v>
      </c>
      <c r="BL613" s="276" t="s">
        <v>135</v>
      </c>
      <c r="BM613" s="276">
        <v>4.3167</v>
      </c>
      <c r="BN613" s="276">
        <v>7.2755000000000001</v>
      </c>
      <c r="BO613" s="276">
        <v>0.30120000000000002</v>
      </c>
      <c r="BP613" s="276">
        <v>23.101500000000001</v>
      </c>
      <c r="BQ613" s="276">
        <v>1.8967000000000001</v>
      </c>
      <c r="BR613" s="276">
        <v>2.4407000000000001</v>
      </c>
      <c r="BS613" s="276">
        <v>5.6014999999999997</v>
      </c>
      <c r="BT613" s="276">
        <v>2.2054</v>
      </c>
      <c r="BU613" s="276">
        <v>3.5390000000000001</v>
      </c>
      <c r="BV613" s="276">
        <v>8.8240999999999996</v>
      </c>
      <c r="BW613" s="276">
        <v>11.181699999999999</v>
      </c>
      <c r="BX613" s="276" t="s">
        <v>135</v>
      </c>
      <c r="BY613" s="276" t="s">
        <v>135</v>
      </c>
      <c r="BZ613" s="276" t="s">
        <v>135</v>
      </c>
      <c r="CA613" s="276">
        <v>24.827999999999999</v>
      </c>
      <c r="CB613" s="276" t="s">
        <v>135</v>
      </c>
      <c r="CC613" s="276" t="s">
        <v>135</v>
      </c>
      <c r="CD613" s="276">
        <v>5.7571000000000003</v>
      </c>
      <c r="CE613" s="276" t="s">
        <v>135</v>
      </c>
      <c r="CF613" s="276" t="s">
        <v>135</v>
      </c>
      <c r="CG613" s="276">
        <v>4.0118999999999998</v>
      </c>
      <c r="CH613" s="276">
        <v>9.0009999999999994</v>
      </c>
      <c r="CI613" s="276">
        <v>6.4653999999999998</v>
      </c>
      <c r="CJ613" s="276">
        <v>5.6950000000000003</v>
      </c>
      <c r="CK613" s="276">
        <v>0.97389999999999999</v>
      </c>
      <c r="CL613" s="276">
        <v>1.5248999999999999</v>
      </c>
      <c r="CM613" s="276">
        <v>13.5984</v>
      </c>
      <c r="CN613" s="276">
        <v>25.4634</v>
      </c>
      <c r="CO613" s="276">
        <v>0.96040000000000003</v>
      </c>
      <c r="CP613" s="276">
        <v>5.4642999999999997</v>
      </c>
      <c r="CQ613" s="276" t="s">
        <v>135</v>
      </c>
      <c r="CR613" s="276" t="s">
        <v>135</v>
      </c>
      <c r="CS613" s="276" t="s">
        <v>135</v>
      </c>
      <c r="CT613" s="276">
        <v>1.2186999999999999</v>
      </c>
      <c r="CU613" s="276" t="s">
        <v>135</v>
      </c>
      <c r="CV613" s="276" t="s">
        <v>135</v>
      </c>
      <c r="CW613" s="276">
        <v>2.8898000000000001</v>
      </c>
      <c r="CX613" s="276">
        <v>9.9959000000000007</v>
      </c>
      <c r="CY613" s="276">
        <v>3.0205000000000002</v>
      </c>
      <c r="CZ613" s="276" t="s">
        <v>135</v>
      </c>
      <c r="DA613" s="276">
        <v>4.5721999999999996</v>
      </c>
      <c r="DB613" s="276">
        <v>26.008800000000001</v>
      </c>
      <c r="DC613" s="276">
        <v>10.680099999999999</v>
      </c>
      <c r="DD613" s="276">
        <v>6.3638000000000003</v>
      </c>
      <c r="DE613" s="276">
        <v>10.491099999999999</v>
      </c>
      <c r="DF613" s="276">
        <v>10.3027</v>
      </c>
      <c r="DG613" s="276">
        <v>1.9101999999999999</v>
      </c>
      <c r="DH613" s="276">
        <v>2421.4767000000002</v>
      </c>
      <c r="DI613" s="276">
        <v>1.0805</v>
      </c>
      <c r="DJ613" s="276">
        <v>1.4664999999999999</v>
      </c>
      <c r="DK613" s="276" t="s">
        <v>135</v>
      </c>
      <c r="DL613" s="276">
        <v>31.4529</v>
      </c>
      <c r="DM613" s="276" t="s">
        <v>135</v>
      </c>
      <c r="DN613" s="276">
        <v>16.111899999999999</v>
      </c>
      <c r="DO613" s="276" t="s">
        <v>135</v>
      </c>
      <c r="DP613" s="276" t="s">
        <v>135</v>
      </c>
      <c r="DQ613" s="276" t="s">
        <v>135</v>
      </c>
      <c r="DR613" s="276" t="s">
        <v>135</v>
      </c>
      <c r="DS613" s="276" t="s">
        <v>135</v>
      </c>
      <c r="DT613" s="276">
        <v>303.4325</v>
      </c>
      <c r="DU613" s="276" t="s">
        <v>135</v>
      </c>
      <c r="DV613" s="276" t="s">
        <v>135</v>
      </c>
      <c r="DW613" s="276">
        <v>1.9051</v>
      </c>
      <c r="DX613" s="276" t="s">
        <v>135</v>
      </c>
      <c r="DY613" s="276" t="s">
        <v>135</v>
      </c>
      <c r="DZ613" s="276" t="s">
        <v>135</v>
      </c>
      <c r="EA613" s="276" t="s">
        <v>135</v>
      </c>
      <c r="EB613" s="276" t="s">
        <v>135</v>
      </c>
      <c r="EC613" s="276" t="s">
        <v>135</v>
      </c>
      <c r="ED613" s="276" t="s">
        <v>135</v>
      </c>
      <c r="EE613" s="276" t="s">
        <v>135</v>
      </c>
      <c r="EF613" s="276" t="s">
        <v>135</v>
      </c>
      <c r="EG613" s="276" t="s">
        <v>135</v>
      </c>
      <c r="EH613" s="276" t="s">
        <v>135</v>
      </c>
      <c r="EI613" s="276" t="s">
        <v>135</v>
      </c>
      <c r="EJ613" s="276" t="s">
        <v>135</v>
      </c>
      <c r="EK613" s="276">
        <v>2.0632000000000001</v>
      </c>
      <c r="EL613" s="276">
        <v>1.5835999999999999</v>
      </c>
      <c r="EM613" s="276">
        <v>0.86050000000000004</v>
      </c>
      <c r="EN613" s="276">
        <v>1.7150000000000001</v>
      </c>
      <c r="EO613" s="276" t="s">
        <v>135</v>
      </c>
      <c r="EP613" s="276" t="s">
        <v>6977</v>
      </c>
      <c r="EQ613" s="276" t="s">
        <v>6977</v>
      </c>
      <c r="ER613" s="276" t="s">
        <v>6977</v>
      </c>
      <c r="ES613" s="276" t="s">
        <v>6977</v>
      </c>
      <c r="ET613" s="276" t="s">
        <v>6977</v>
      </c>
      <c r="EU613" s="276" t="s">
        <v>6977</v>
      </c>
      <c r="EV613" s="276" t="s">
        <v>6977</v>
      </c>
      <c r="EW613" s="276" t="s">
        <v>6977</v>
      </c>
      <c r="EX613" s="276" t="s">
        <v>6977</v>
      </c>
      <c r="EY613" s="276" t="s">
        <v>6977</v>
      </c>
      <c r="EZ613" s="276" t="s">
        <v>6977</v>
      </c>
      <c r="FA613" s="276" t="s">
        <v>6977</v>
      </c>
      <c r="FB613" s="276" t="s">
        <v>6977</v>
      </c>
      <c r="FC613" s="276" t="s">
        <v>6977</v>
      </c>
      <c r="FD613" s="276" t="s">
        <v>6977</v>
      </c>
      <c r="FE613" s="276" t="s">
        <v>6977</v>
      </c>
      <c r="FF613" s="276" t="s">
        <v>6977</v>
      </c>
      <c r="FG613" s="276" t="s">
        <v>6977</v>
      </c>
      <c r="FH613" s="276" t="s">
        <v>6977</v>
      </c>
      <c r="FI613" s="276" t="s">
        <v>6977</v>
      </c>
      <c r="FJ613" s="276" t="s">
        <v>6977</v>
      </c>
      <c r="FK613" s="276" t="s">
        <v>6977</v>
      </c>
      <c r="FL613" s="276" t="s">
        <v>6977</v>
      </c>
      <c r="FM613" s="276" t="s">
        <v>6977</v>
      </c>
      <c r="FN613" s="276" t="s">
        <v>6977</v>
      </c>
      <c r="FO613" s="276" t="s">
        <v>6977</v>
      </c>
      <c r="FP613" s="276" t="s">
        <v>6977</v>
      </c>
      <c r="FQ613" s="276" t="s">
        <v>6977</v>
      </c>
      <c r="FR613" s="276" t="s">
        <v>6977</v>
      </c>
      <c r="FS613" s="276" t="s">
        <v>6977</v>
      </c>
      <c r="FT613" s="276" t="s">
        <v>6977</v>
      </c>
      <c r="FU613" s="276" t="s">
        <v>6977</v>
      </c>
      <c r="FV613" s="276" t="s">
        <v>6977</v>
      </c>
      <c r="FW613" s="276" t="s">
        <v>6977</v>
      </c>
      <c r="FX613" s="276" t="s">
        <v>6977</v>
      </c>
      <c r="FY613" s="276" t="s">
        <v>6977</v>
      </c>
      <c r="FZ613" s="276" t="s">
        <v>6977</v>
      </c>
      <c r="GA613" s="276" t="s">
        <v>6977</v>
      </c>
      <c r="GB613" s="276" t="s">
        <v>6977</v>
      </c>
      <c r="GC613" s="276" t="s">
        <v>6977</v>
      </c>
      <c r="GD613" s="276" t="s">
        <v>6977</v>
      </c>
      <c r="GE613" s="276" t="s">
        <v>6977</v>
      </c>
      <c r="GF613" s="276" t="s">
        <v>6977</v>
      </c>
      <c r="GG613" s="276" t="s">
        <v>6977</v>
      </c>
      <c r="GH613" s="276" t="s">
        <v>6977</v>
      </c>
      <c r="GI613" s="276" t="s">
        <v>6977</v>
      </c>
      <c r="GJ613" s="276" t="s">
        <v>6977</v>
      </c>
      <c r="GK613" s="276" t="s">
        <v>6977</v>
      </c>
      <c r="GL613" s="276" t="s">
        <v>6977</v>
      </c>
      <c r="GM613" s="276" t="s">
        <v>6977</v>
      </c>
      <c r="GN613" s="276" t="s">
        <v>6977</v>
      </c>
      <c r="GO613" s="276" t="s">
        <v>6977</v>
      </c>
      <c r="GP613" s="276" t="s">
        <v>6977</v>
      </c>
      <c r="GQ613" s="276" t="s">
        <v>6977</v>
      </c>
      <c r="GR613" s="276" t="s">
        <v>6977</v>
      </c>
      <c r="GS613" s="276" t="s">
        <v>6977</v>
      </c>
      <c r="GT613" s="276" t="s">
        <v>6977</v>
      </c>
      <c r="GU613" s="276" t="s">
        <v>6977</v>
      </c>
      <c r="GV613" s="276" t="s">
        <v>6977</v>
      </c>
      <c r="GW613" s="276" t="s">
        <v>6977</v>
      </c>
      <c r="GX613" s="276" t="s">
        <v>6977</v>
      </c>
      <c r="GY613" s="276" t="s">
        <v>6977</v>
      </c>
      <c r="GZ613" s="276" t="s">
        <v>6977</v>
      </c>
      <c r="HA613" s="276" t="s">
        <v>6977</v>
      </c>
      <c r="HB613" s="276" t="s">
        <v>6977</v>
      </c>
      <c r="HC613" s="276" t="s">
        <v>6977</v>
      </c>
      <c r="HD613" s="276" t="s">
        <v>6977</v>
      </c>
      <c r="HE613" s="276" t="s">
        <v>6977</v>
      </c>
      <c r="HF613" s="276" t="s">
        <v>6977</v>
      </c>
      <c r="HG613" s="276" t="s">
        <v>6977</v>
      </c>
      <c r="HH613" s="276" t="s">
        <v>6977</v>
      </c>
      <c r="HI613" s="276" t="s">
        <v>6977</v>
      </c>
      <c r="HJ613" s="276" t="s">
        <v>6977</v>
      </c>
      <c r="HK613" s="276" t="s">
        <v>6977</v>
      </c>
      <c r="HL613" s="276" t="s">
        <v>6977</v>
      </c>
      <c r="HM613" s="276" t="s">
        <v>6977</v>
      </c>
      <c r="HN613" s="276" t="s">
        <v>6977</v>
      </c>
      <c r="HO613" s="276" t="s">
        <v>6977</v>
      </c>
      <c r="HP613" s="276" t="s">
        <v>6977</v>
      </c>
      <c r="HQ613" s="276" t="s">
        <v>6977</v>
      </c>
    </row>
    <row r="614" spans="2:225">
      <c r="E614" s="229" t="s">
        <v>7209</v>
      </c>
      <c r="F614" s="235" t="s">
        <v>7348</v>
      </c>
      <c r="G614" s="260" t="s">
        <v>7206</v>
      </c>
      <c r="H614" s="261" t="s">
        <v>7207</v>
      </c>
      <c r="I614" s="276">
        <v>1.0704</v>
      </c>
      <c r="J614" s="276">
        <v>6.2187000000000001</v>
      </c>
      <c r="K614" s="276">
        <v>4.3064</v>
      </c>
      <c r="L614" s="276" t="s">
        <v>135</v>
      </c>
      <c r="M614" s="276">
        <v>2.0360999999999998</v>
      </c>
      <c r="N614" s="276">
        <v>7.4226000000000001</v>
      </c>
      <c r="O614" s="276">
        <v>5.359</v>
      </c>
      <c r="P614" s="276">
        <v>5.2667999999999999</v>
      </c>
      <c r="Q614" s="276">
        <v>2.5118999999999998</v>
      </c>
      <c r="R614" s="276">
        <v>5.4138999999999999</v>
      </c>
      <c r="S614" s="276">
        <v>4.0888</v>
      </c>
      <c r="T614" s="276">
        <v>1.0193000000000001</v>
      </c>
      <c r="U614" s="276">
        <v>3.5285000000000002</v>
      </c>
      <c r="V614" s="276">
        <v>5.9920999999999998</v>
      </c>
      <c r="W614" s="276">
        <v>1.9064000000000001</v>
      </c>
      <c r="X614" s="276" t="s">
        <v>135</v>
      </c>
      <c r="Y614" s="276">
        <v>1.9756</v>
      </c>
      <c r="Z614" s="276" t="s">
        <v>135</v>
      </c>
      <c r="AA614" s="276">
        <v>5.7236000000000002</v>
      </c>
      <c r="AB614" s="276" t="s">
        <v>135</v>
      </c>
      <c r="AC614" s="276">
        <v>0.72030000000000005</v>
      </c>
      <c r="AD614" s="276" t="s">
        <v>135</v>
      </c>
      <c r="AE614" s="276">
        <v>0.56399999999999995</v>
      </c>
      <c r="AF614" s="276">
        <v>4.2907999999999999</v>
      </c>
      <c r="AG614" s="276">
        <v>3.8552</v>
      </c>
      <c r="AH614" s="276" t="s">
        <v>135</v>
      </c>
      <c r="AI614" s="276">
        <v>165.65110000000001</v>
      </c>
      <c r="AJ614" s="276">
        <v>1.7097</v>
      </c>
      <c r="AK614" s="276">
        <v>0.46839999999999998</v>
      </c>
      <c r="AL614" s="276">
        <v>0.98380000000000001</v>
      </c>
      <c r="AM614" s="276">
        <v>7.2634999999999996</v>
      </c>
      <c r="AN614" s="276">
        <v>10.2905</v>
      </c>
      <c r="AO614" s="276">
        <v>0.46560000000000001</v>
      </c>
      <c r="AP614" s="276" t="s">
        <v>135</v>
      </c>
      <c r="AQ614" s="276" t="s">
        <v>135</v>
      </c>
      <c r="AR614" s="276">
        <v>4.2358000000000002</v>
      </c>
      <c r="AS614" s="276">
        <v>1.9979</v>
      </c>
      <c r="AT614" s="276">
        <v>3.1774</v>
      </c>
      <c r="AU614" s="276">
        <v>5.7321</v>
      </c>
      <c r="AV614" s="276">
        <v>1.0264</v>
      </c>
      <c r="AW614" s="276" t="s">
        <v>135</v>
      </c>
      <c r="AX614" s="276" t="s">
        <v>135</v>
      </c>
      <c r="AY614" s="276">
        <v>9.5155999999999992</v>
      </c>
      <c r="AZ614" s="276">
        <v>3.7086999999999999</v>
      </c>
      <c r="BA614" s="276">
        <v>61.049900000000001</v>
      </c>
      <c r="BB614" s="276">
        <v>1.3731</v>
      </c>
      <c r="BC614" s="276">
        <v>3.1899999999999998E-2</v>
      </c>
      <c r="BD614" s="276" t="s">
        <v>135</v>
      </c>
      <c r="BE614" s="276">
        <v>0.51190000000000002</v>
      </c>
      <c r="BF614" s="276">
        <v>2.9327999999999999</v>
      </c>
      <c r="BG614" s="276">
        <v>1.9883</v>
      </c>
      <c r="BH614" s="276" t="s">
        <v>135</v>
      </c>
      <c r="BI614" s="276">
        <v>4.4668999999999999</v>
      </c>
      <c r="BJ614" s="276" t="s">
        <v>135</v>
      </c>
      <c r="BK614" s="276">
        <v>1.1297999999999999</v>
      </c>
      <c r="BL614" s="276" t="s">
        <v>135</v>
      </c>
      <c r="BM614" s="276">
        <v>6.6433</v>
      </c>
      <c r="BN614" s="276">
        <v>1.9</v>
      </c>
      <c r="BO614" s="276">
        <v>7.1900000000000006E-2</v>
      </c>
      <c r="BP614" s="276">
        <v>9.3785000000000007</v>
      </c>
      <c r="BQ614" s="276">
        <v>1.2316</v>
      </c>
      <c r="BR614" s="276">
        <v>1.4503999999999999</v>
      </c>
      <c r="BS614" s="276">
        <v>3.8155000000000001</v>
      </c>
      <c r="BT614" s="276">
        <v>8.5174000000000003</v>
      </c>
      <c r="BU614" s="276">
        <v>1.4789000000000001</v>
      </c>
      <c r="BV614" s="276">
        <v>6.9005999999999998</v>
      </c>
      <c r="BW614" s="276">
        <v>7.7817999999999996</v>
      </c>
      <c r="BX614" s="276" t="s">
        <v>135</v>
      </c>
      <c r="BY614" s="276" t="s">
        <v>135</v>
      </c>
      <c r="BZ614" s="276" t="s">
        <v>135</v>
      </c>
      <c r="CA614" s="276">
        <v>8.4997000000000007</v>
      </c>
      <c r="CB614" s="276" t="s">
        <v>135</v>
      </c>
      <c r="CC614" s="276" t="s">
        <v>135</v>
      </c>
      <c r="CD614" s="276">
        <v>3.1484999999999999</v>
      </c>
      <c r="CE614" s="276" t="s">
        <v>135</v>
      </c>
      <c r="CF614" s="276" t="s">
        <v>135</v>
      </c>
      <c r="CG614" s="276">
        <v>2.3144</v>
      </c>
      <c r="CH614" s="276">
        <v>7.056</v>
      </c>
      <c r="CI614" s="276">
        <v>5.7743000000000002</v>
      </c>
      <c r="CJ614" s="276">
        <v>1.9544999999999999</v>
      </c>
      <c r="CK614" s="276">
        <v>1.0722</v>
      </c>
      <c r="CL614" s="276">
        <v>1.3121</v>
      </c>
      <c r="CM614" s="276">
        <v>2.2942999999999998</v>
      </c>
      <c r="CN614" s="276">
        <v>5.0369999999999999</v>
      </c>
      <c r="CO614" s="276">
        <v>1.347</v>
      </c>
      <c r="CP614" s="276">
        <v>4.5841000000000003</v>
      </c>
      <c r="CQ614" s="276" t="s">
        <v>135</v>
      </c>
      <c r="CR614" s="276" t="s">
        <v>135</v>
      </c>
      <c r="CS614" s="276" t="s">
        <v>135</v>
      </c>
      <c r="CT614" s="276">
        <v>0.70009999999999994</v>
      </c>
      <c r="CU614" s="276" t="s">
        <v>135</v>
      </c>
      <c r="CV614" s="276">
        <v>5.6615000000000002</v>
      </c>
      <c r="CW614" s="276">
        <v>1.4037999999999999</v>
      </c>
      <c r="CX614" s="276">
        <v>8.0692000000000004</v>
      </c>
      <c r="CY614" s="276">
        <v>1.8666</v>
      </c>
      <c r="CZ614" s="276" t="s">
        <v>135</v>
      </c>
      <c r="DA614" s="276">
        <v>3.7443</v>
      </c>
      <c r="DB614" s="276">
        <v>17.053699999999999</v>
      </c>
      <c r="DC614" s="276">
        <v>6.7606999999999999</v>
      </c>
      <c r="DD614" s="276">
        <v>7.9732000000000003</v>
      </c>
      <c r="DE614" s="276">
        <v>6.4318999999999997</v>
      </c>
      <c r="DF614" s="276">
        <v>5.6997</v>
      </c>
      <c r="DG614" s="276">
        <v>0.95330000000000004</v>
      </c>
      <c r="DH614" s="276">
        <v>32476.016100000001</v>
      </c>
      <c r="DI614" s="276">
        <v>1.8552999999999999</v>
      </c>
      <c r="DJ614" s="276">
        <v>1.0971</v>
      </c>
      <c r="DK614" s="276" t="s">
        <v>135</v>
      </c>
      <c r="DL614" s="276" t="s">
        <v>135</v>
      </c>
      <c r="DM614" s="276">
        <v>7.7397</v>
      </c>
      <c r="DN614" s="276">
        <v>26.388300000000001</v>
      </c>
      <c r="DO614" s="276" t="s">
        <v>135</v>
      </c>
      <c r="DP614" s="276" t="s">
        <v>135</v>
      </c>
      <c r="DQ614" s="276">
        <v>8.4797999999999991</v>
      </c>
      <c r="DR614" s="276" t="s">
        <v>135</v>
      </c>
      <c r="DS614" s="276" t="s">
        <v>135</v>
      </c>
      <c r="DT614" s="276">
        <v>1471.3846000000001</v>
      </c>
      <c r="DU614" s="276" t="s">
        <v>135</v>
      </c>
      <c r="DV614" s="276" t="s">
        <v>135</v>
      </c>
      <c r="DW614" s="276">
        <v>1.357</v>
      </c>
      <c r="DX614" s="276" t="s">
        <v>135</v>
      </c>
      <c r="DY614" s="276">
        <v>0.98609999999999998</v>
      </c>
      <c r="DZ614" s="276">
        <v>77.228099999999998</v>
      </c>
      <c r="EA614" s="276">
        <v>27.7669</v>
      </c>
      <c r="EB614" s="276" t="s">
        <v>135</v>
      </c>
      <c r="EC614" s="276">
        <v>454.35039999999998</v>
      </c>
      <c r="ED614" s="276">
        <v>2.3045</v>
      </c>
      <c r="EE614" s="276" t="s">
        <v>135</v>
      </c>
      <c r="EF614" s="276" t="s">
        <v>135</v>
      </c>
      <c r="EG614" s="276" t="s">
        <v>135</v>
      </c>
      <c r="EH614" s="276" t="s">
        <v>135</v>
      </c>
      <c r="EI614" s="276" t="s">
        <v>135</v>
      </c>
      <c r="EJ614" s="276" t="s">
        <v>135</v>
      </c>
      <c r="EK614" s="276">
        <v>1.9766999999999999</v>
      </c>
      <c r="EL614" s="276">
        <v>1.3297000000000001</v>
      </c>
      <c r="EM614" s="276">
        <v>2.5575999999999999</v>
      </c>
      <c r="EN614" s="276">
        <v>1.4188000000000001</v>
      </c>
      <c r="EO614" s="276" t="s">
        <v>135</v>
      </c>
      <c r="EP614" s="276" t="s">
        <v>6977</v>
      </c>
      <c r="EQ614" s="276" t="s">
        <v>6977</v>
      </c>
      <c r="ER614" s="276" t="s">
        <v>6977</v>
      </c>
      <c r="ES614" s="276" t="s">
        <v>6977</v>
      </c>
      <c r="ET614" s="276" t="s">
        <v>6977</v>
      </c>
      <c r="EU614" s="276" t="s">
        <v>6977</v>
      </c>
      <c r="EV614" s="276" t="s">
        <v>6977</v>
      </c>
      <c r="EW614" s="276" t="s">
        <v>6977</v>
      </c>
      <c r="EX614" s="276" t="s">
        <v>6977</v>
      </c>
      <c r="EY614" s="276" t="s">
        <v>6977</v>
      </c>
      <c r="EZ614" s="276" t="s">
        <v>6977</v>
      </c>
      <c r="FA614" s="276" t="s">
        <v>6977</v>
      </c>
      <c r="FB614" s="276" t="s">
        <v>6977</v>
      </c>
      <c r="FC614" s="276" t="s">
        <v>6977</v>
      </c>
      <c r="FD614" s="276" t="s">
        <v>6977</v>
      </c>
      <c r="FE614" s="276" t="s">
        <v>6977</v>
      </c>
      <c r="FF614" s="276" t="s">
        <v>6977</v>
      </c>
      <c r="FG614" s="276" t="s">
        <v>6977</v>
      </c>
      <c r="FH614" s="276" t="s">
        <v>6977</v>
      </c>
      <c r="FI614" s="276" t="s">
        <v>6977</v>
      </c>
      <c r="FJ614" s="276" t="s">
        <v>6977</v>
      </c>
      <c r="FK614" s="276" t="s">
        <v>6977</v>
      </c>
      <c r="FL614" s="276" t="s">
        <v>6977</v>
      </c>
      <c r="FM614" s="276" t="s">
        <v>6977</v>
      </c>
      <c r="FN614" s="276" t="s">
        <v>6977</v>
      </c>
      <c r="FO614" s="276" t="s">
        <v>6977</v>
      </c>
      <c r="FP614" s="276" t="s">
        <v>6977</v>
      </c>
      <c r="FQ614" s="276" t="s">
        <v>6977</v>
      </c>
      <c r="FR614" s="276" t="s">
        <v>6977</v>
      </c>
      <c r="FS614" s="276" t="s">
        <v>6977</v>
      </c>
      <c r="FT614" s="276" t="s">
        <v>6977</v>
      </c>
      <c r="FU614" s="276" t="s">
        <v>6977</v>
      </c>
      <c r="FV614" s="276" t="s">
        <v>6977</v>
      </c>
      <c r="FW614" s="276" t="s">
        <v>6977</v>
      </c>
      <c r="FX614" s="276" t="s">
        <v>6977</v>
      </c>
      <c r="FY614" s="276" t="s">
        <v>6977</v>
      </c>
      <c r="FZ614" s="276" t="s">
        <v>6977</v>
      </c>
      <c r="GA614" s="276" t="s">
        <v>6977</v>
      </c>
      <c r="GB614" s="276" t="s">
        <v>6977</v>
      </c>
      <c r="GC614" s="276" t="s">
        <v>6977</v>
      </c>
      <c r="GD614" s="276" t="s">
        <v>6977</v>
      </c>
      <c r="GE614" s="276" t="s">
        <v>6977</v>
      </c>
      <c r="GF614" s="276" t="s">
        <v>6977</v>
      </c>
      <c r="GG614" s="276" t="s">
        <v>6977</v>
      </c>
      <c r="GH614" s="276" t="s">
        <v>6977</v>
      </c>
      <c r="GI614" s="276" t="s">
        <v>6977</v>
      </c>
      <c r="GJ614" s="276" t="s">
        <v>6977</v>
      </c>
      <c r="GK614" s="276" t="s">
        <v>6977</v>
      </c>
      <c r="GL614" s="276" t="s">
        <v>6977</v>
      </c>
      <c r="GM614" s="276" t="s">
        <v>6977</v>
      </c>
      <c r="GN614" s="276" t="s">
        <v>6977</v>
      </c>
      <c r="GO614" s="276" t="s">
        <v>6977</v>
      </c>
      <c r="GP614" s="276" t="s">
        <v>6977</v>
      </c>
      <c r="GQ614" s="276" t="s">
        <v>6977</v>
      </c>
      <c r="GR614" s="276" t="s">
        <v>6977</v>
      </c>
      <c r="GS614" s="276" t="s">
        <v>6977</v>
      </c>
      <c r="GT614" s="276" t="s">
        <v>6977</v>
      </c>
      <c r="GU614" s="276" t="s">
        <v>6977</v>
      </c>
      <c r="GV614" s="276" t="s">
        <v>6977</v>
      </c>
      <c r="GW614" s="276" t="s">
        <v>6977</v>
      </c>
      <c r="GX614" s="276" t="s">
        <v>6977</v>
      </c>
      <c r="GY614" s="276" t="s">
        <v>6977</v>
      </c>
      <c r="GZ614" s="276" t="s">
        <v>6977</v>
      </c>
      <c r="HA614" s="276" t="s">
        <v>6977</v>
      </c>
      <c r="HB614" s="276" t="s">
        <v>6977</v>
      </c>
      <c r="HC614" s="276" t="s">
        <v>6977</v>
      </c>
      <c r="HD614" s="276" t="s">
        <v>6977</v>
      </c>
      <c r="HE614" s="276" t="s">
        <v>6977</v>
      </c>
      <c r="HF614" s="276" t="s">
        <v>6977</v>
      </c>
      <c r="HG614" s="276" t="s">
        <v>6977</v>
      </c>
      <c r="HH614" s="276" t="s">
        <v>6977</v>
      </c>
      <c r="HI614" s="276" t="s">
        <v>6977</v>
      </c>
      <c r="HJ614" s="276" t="s">
        <v>6977</v>
      </c>
      <c r="HK614" s="276" t="s">
        <v>6977</v>
      </c>
      <c r="HL614" s="276" t="s">
        <v>6977</v>
      </c>
      <c r="HM614" s="276" t="s">
        <v>6977</v>
      </c>
      <c r="HN614" s="276" t="s">
        <v>6977</v>
      </c>
      <c r="HO614" s="276" t="s">
        <v>6977</v>
      </c>
      <c r="HP614" s="276" t="s">
        <v>6977</v>
      </c>
      <c r="HQ614" s="276" t="s">
        <v>6977</v>
      </c>
    </row>
    <row r="615" spans="2:225">
      <c r="E615" s="229" t="s">
        <v>7210</v>
      </c>
      <c r="F615" s="235" t="s">
        <v>7348</v>
      </c>
      <c r="G615" s="260" t="s">
        <v>7206</v>
      </c>
      <c r="H615" s="261" t="s">
        <v>7207</v>
      </c>
      <c r="I615" s="276">
        <v>1.97</v>
      </c>
      <c r="J615" s="276">
        <v>6.1288</v>
      </c>
      <c r="K615" s="276">
        <v>2.1766999999999999</v>
      </c>
      <c r="L615" s="276" t="s">
        <v>135</v>
      </c>
      <c r="M615" s="276">
        <v>2.1236000000000002</v>
      </c>
      <c r="N615" s="276">
        <v>6.8780999999999999</v>
      </c>
      <c r="O615" s="276">
        <v>6.6090999999999998</v>
      </c>
      <c r="P615" s="276">
        <v>5.5422000000000002</v>
      </c>
      <c r="Q615" s="276">
        <v>4.1589</v>
      </c>
      <c r="R615" s="276">
        <v>4.9858000000000002</v>
      </c>
      <c r="S615" s="276">
        <v>3.6730999999999998</v>
      </c>
      <c r="T615" s="276">
        <v>0.85160000000000002</v>
      </c>
      <c r="U615" s="276">
        <v>2.8965999999999998</v>
      </c>
      <c r="V615" s="276">
        <v>3.4531999999999998</v>
      </c>
      <c r="W615" s="276">
        <v>2.5034999999999998</v>
      </c>
      <c r="X615" s="276" t="s">
        <v>135</v>
      </c>
      <c r="Y615" s="276">
        <v>2.2835000000000001</v>
      </c>
      <c r="Z615" s="276" t="s">
        <v>135</v>
      </c>
      <c r="AA615" s="276">
        <v>7.5410000000000004</v>
      </c>
      <c r="AB615" s="276" t="s">
        <v>135</v>
      </c>
      <c r="AC615" s="276" t="s">
        <v>135</v>
      </c>
      <c r="AD615" s="276" t="s">
        <v>135</v>
      </c>
      <c r="AE615" s="276">
        <v>1.1626000000000001</v>
      </c>
      <c r="AF615" s="276">
        <v>7.8536999999999999</v>
      </c>
      <c r="AG615" s="276">
        <v>2.9176000000000002</v>
      </c>
      <c r="AH615" s="276" t="s">
        <v>135</v>
      </c>
      <c r="AI615" s="276">
        <v>18.7117</v>
      </c>
      <c r="AJ615" s="276">
        <v>2.5920000000000001</v>
      </c>
      <c r="AK615" s="276">
        <v>0.311</v>
      </c>
      <c r="AL615" s="276">
        <v>1.3185</v>
      </c>
      <c r="AM615" s="276">
        <v>3.597</v>
      </c>
      <c r="AN615" s="276">
        <v>20.432200000000002</v>
      </c>
      <c r="AO615" s="276">
        <v>0.5867</v>
      </c>
      <c r="AP615" s="276" t="s">
        <v>135</v>
      </c>
      <c r="AQ615" s="276" t="s">
        <v>135</v>
      </c>
      <c r="AR615" s="276">
        <v>5.1134000000000004</v>
      </c>
      <c r="AS615" s="276">
        <v>1.2990999999999999</v>
      </c>
      <c r="AT615" s="276">
        <v>4.0187999999999997</v>
      </c>
      <c r="AU615" s="276">
        <v>8.6287000000000003</v>
      </c>
      <c r="AV615" s="276">
        <v>1.2287999999999999</v>
      </c>
      <c r="AW615" s="276">
        <v>11.0509</v>
      </c>
      <c r="AX615" s="276" t="s">
        <v>135</v>
      </c>
      <c r="AY615" s="276">
        <v>24.5672</v>
      </c>
      <c r="AZ615" s="276">
        <v>4.1466000000000003</v>
      </c>
      <c r="BA615" s="276" t="s">
        <v>135</v>
      </c>
      <c r="BB615" s="276">
        <v>1.6027</v>
      </c>
      <c r="BC615" s="276">
        <v>9.2899999999999996E-2</v>
      </c>
      <c r="BD615" s="276" t="s">
        <v>135</v>
      </c>
      <c r="BE615" s="276">
        <v>1.8369</v>
      </c>
      <c r="BF615" s="276">
        <v>3.6695000000000002</v>
      </c>
      <c r="BG615" s="276">
        <v>2.9575999999999998</v>
      </c>
      <c r="BH615" s="276" t="s">
        <v>135</v>
      </c>
      <c r="BI615" s="276">
        <v>3.4773000000000001</v>
      </c>
      <c r="BJ615" s="276" t="s">
        <v>135</v>
      </c>
      <c r="BK615" s="276">
        <v>0.8256</v>
      </c>
      <c r="BL615" s="276">
        <v>5.0871000000000004</v>
      </c>
      <c r="BM615" s="276">
        <v>8.8165999999999993</v>
      </c>
      <c r="BN615" s="276">
        <v>2.0274000000000001</v>
      </c>
      <c r="BO615" s="276" t="s">
        <v>135</v>
      </c>
      <c r="BP615" s="276">
        <v>11.034000000000001</v>
      </c>
      <c r="BQ615" s="276">
        <v>1.2126999999999999</v>
      </c>
      <c r="BR615" s="276">
        <v>1.5799000000000001</v>
      </c>
      <c r="BS615" s="276">
        <v>5.4111000000000002</v>
      </c>
      <c r="BT615" s="276">
        <v>4.7929000000000004</v>
      </c>
      <c r="BU615" s="276">
        <v>1.3403</v>
      </c>
      <c r="BV615" s="276">
        <v>9.2138000000000009</v>
      </c>
      <c r="BW615" s="276">
        <v>12.2094</v>
      </c>
      <c r="BX615" s="276" t="s">
        <v>135</v>
      </c>
      <c r="BY615" s="276" t="s">
        <v>135</v>
      </c>
      <c r="BZ615" s="276" t="s">
        <v>135</v>
      </c>
      <c r="CA615" s="276" t="s">
        <v>135</v>
      </c>
      <c r="CB615" s="276" t="s">
        <v>135</v>
      </c>
      <c r="CC615" s="276">
        <v>9.5595999999999997</v>
      </c>
      <c r="CD615" s="276">
        <v>6.4588000000000001</v>
      </c>
      <c r="CE615" s="276" t="s">
        <v>135</v>
      </c>
      <c r="CF615" s="276" t="s">
        <v>135</v>
      </c>
      <c r="CG615" s="276">
        <v>2.5752000000000002</v>
      </c>
      <c r="CH615" s="276">
        <v>13.9611</v>
      </c>
      <c r="CI615" s="276">
        <v>15.9956</v>
      </c>
      <c r="CJ615" s="276">
        <v>1.4971000000000001</v>
      </c>
      <c r="CK615" s="276">
        <v>0.83320000000000005</v>
      </c>
      <c r="CL615" s="276">
        <v>1.0883</v>
      </c>
      <c r="CM615" s="276">
        <v>9.6600000000000005E-2</v>
      </c>
      <c r="CN615" s="276">
        <v>3.0154000000000001</v>
      </c>
      <c r="CO615" s="276">
        <v>0.96209999999999996</v>
      </c>
      <c r="CP615" s="276">
        <v>5.3398000000000003</v>
      </c>
      <c r="CQ615" s="276" t="s">
        <v>135</v>
      </c>
      <c r="CR615" s="276" t="s">
        <v>135</v>
      </c>
      <c r="CS615" s="276">
        <v>16.044499999999999</v>
      </c>
      <c r="CT615" s="276">
        <v>0.74950000000000006</v>
      </c>
      <c r="CU615" s="276" t="s">
        <v>135</v>
      </c>
      <c r="CV615" s="276">
        <v>7.9545000000000003</v>
      </c>
      <c r="CW615" s="276">
        <v>1.0097</v>
      </c>
      <c r="CX615" s="276">
        <v>6.5330000000000004</v>
      </c>
      <c r="CY615" s="276">
        <v>1.6446000000000001</v>
      </c>
      <c r="CZ615" s="276" t="s">
        <v>135</v>
      </c>
      <c r="DA615" s="276">
        <v>4.7495000000000003</v>
      </c>
      <c r="DB615" s="276">
        <v>14.626200000000001</v>
      </c>
      <c r="DC615" s="276">
        <v>17.233699999999999</v>
      </c>
      <c r="DD615" s="276">
        <v>7.0137999999999998</v>
      </c>
      <c r="DE615" s="276">
        <v>13.376799999999999</v>
      </c>
      <c r="DF615" s="276">
        <v>9.7410999999999994</v>
      </c>
      <c r="DG615" s="276">
        <v>0.91900000000000004</v>
      </c>
      <c r="DH615" s="276" t="s">
        <v>135</v>
      </c>
      <c r="DI615" s="276">
        <v>0.69040000000000001</v>
      </c>
      <c r="DJ615" s="276">
        <v>1.3757999999999999</v>
      </c>
      <c r="DK615" s="276" t="s">
        <v>135</v>
      </c>
      <c r="DL615" s="276">
        <v>3.0983999999999998</v>
      </c>
      <c r="DM615" s="276">
        <v>6.1924000000000001</v>
      </c>
      <c r="DN615" s="276">
        <v>6.4819000000000004</v>
      </c>
      <c r="DO615" s="276">
        <v>7.8978999999999999</v>
      </c>
      <c r="DP615" s="276">
        <v>18.453199999999999</v>
      </c>
      <c r="DQ615" s="276">
        <v>4.9683000000000002</v>
      </c>
      <c r="DR615" s="276" t="s">
        <v>135</v>
      </c>
      <c r="DS615" s="276">
        <v>18.104600000000001</v>
      </c>
      <c r="DT615" s="276">
        <v>5944.7947000000004</v>
      </c>
      <c r="DU615" s="276" t="s">
        <v>135</v>
      </c>
      <c r="DV615" s="276" t="s">
        <v>135</v>
      </c>
      <c r="DW615" s="276">
        <v>1.1438999999999999</v>
      </c>
      <c r="DX615" s="276" t="s">
        <v>135</v>
      </c>
      <c r="DY615" s="276">
        <v>1.5872999999999999</v>
      </c>
      <c r="DZ615" s="276">
        <v>5.8848000000000003</v>
      </c>
      <c r="EA615" s="276">
        <v>6.3825000000000003</v>
      </c>
      <c r="EB615" s="276">
        <v>8.2556999999999992</v>
      </c>
      <c r="EC615" s="276">
        <v>2358.2732999999998</v>
      </c>
      <c r="ED615" s="276">
        <v>3.4563999999999999</v>
      </c>
      <c r="EE615" s="276" t="s">
        <v>135</v>
      </c>
      <c r="EF615" s="276" t="s">
        <v>135</v>
      </c>
      <c r="EG615" s="276" t="s">
        <v>135</v>
      </c>
      <c r="EH615" s="276" t="s">
        <v>135</v>
      </c>
      <c r="EI615" s="276" t="s">
        <v>135</v>
      </c>
      <c r="EJ615" s="276" t="s">
        <v>135</v>
      </c>
      <c r="EK615" s="276">
        <v>2.3374000000000001</v>
      </c>
      <c r="EL615" s="276">
        <v>1.3002</v>
      </c>
      <c r="EM615" s="276">
        <v>5.4607999999999999</v>
      </c>
      <c r="EN615" s="276">
        <v>3.3597000000000001</v>
      </c>
      <c r="EO615" s="276">
        <v>50.363300000000002</v>
      </c>
      <c r="EP615" s="276" t="s">
        <v>6977</v>
      </c>
      <c r="EQ615" s="276" t="s">
        <v>6977</v>
      </c>
      <c r="ER615" s="276" t="s">
        <v>6977</v>
      </c>
      <c r="ES615" s="276" t="s">
        <v>6977</v>
      </c>
      <c r="ET615" s="276" t="s">
        <v>6977</v>
      </c>
      <c r="EU615" s="276" t="s">
        <v>6977</v>
      </c>
      <c r="EV615" s="276" t="s">
        <v>6977</v>
      </c>
      <c r="EW615" s="276" t="s">
        <v>6977</v>
      </c>
      <c r="EX615" s="276" t="s">
        <v>6977</v>
      </c>
      <c r="EY615" s="276" t="s">
        <v>6977</v>
      </c>
      <c r="EZ615" s="276" t="s">
        <v>6977</v>
      </c>
      <c r="FA615" s="276" t="s">
        <v>6977</v>
      </c>
      <c r="FB615" s="276" t="s">
        <v>6977</v>
      </c>
      <c r="FC615" s="276" t="s">
        <v>6977</v>
      </c>
      <c r="FD615" s="276" t="s">
        <v>6977</v>
      </c>
      <c r="FE615" s="276" t="s">
        <v>6977</v>
      </c>
      <c r="FF615" s="276" t="s">
        <v>6977</v>
      </c>
      <c r="FG615" s="276" t="s">
        <v>6977</v>
      </c>
      <c r="FH615" s="276" t="s">
        <v>6977</v>
      </c>
      <c r="FI615" s="276" t="s">
        <v>6977</v>
      </c>
      <c r="FJ615" s="276" t="s">
        <v>6977</v>
      </c>
      <c r="FK615" s="276" t="s">
        <v>6977</v>
      </c>
      <c r="FL615" s="276" t="s">
        <v>6977</v>
      </c>
      <c r="FM615" s="276" t="s">
        <v>6977</v>
      </c>
      <c r="FN615" s="276" t="s">
        <v>6977</v>
      </c>
      <c r="FO615" s="276" t="s">
        <v>6977</v>
      </c>
      <c r="FP615" s="276" t="s">
        <v>6977</v>
      </c>
      <c r="FQ615" s="276" t="s">
        <v>6977</v>
      </c>
      <c r="FR615" s="276" t="s">
        <v>6977</v>
      </c>
      <c r="FS615" s="276" t="s">
        <v>6977</v>
      </c>
      <c r="FT615" s="276" t="s">
        <v>6977</v>
      </c>
      <c r="FU615" s="276" t="s">
        <v>6977</v>
      </c>
      <c r="FV615" s="276" t="s">
        <v>6977</v>
      </c>
      <c r="FW615" s="276" t="s">
        <v>6977</v>
      </c>
      <c r="FX615" s="276" t="s">
        <v>6977</v>
      </c>
      <c r="FY615" s="276" t="s">
        <v>6977</v>
      </c>
      <c r="FZ615" s="276" t="s">
        <v>6977</v>
      </c>
      <c r="GA615" s="276" t="s">
        <v>6977</v>
      </c>
      <c r="GB615" s="276" t="s">
        <v>6977</v>
      </c>
      <c r="GC615" s="276" t="s">
        <v>6977</v>
      </c>
      <c r="GD615" s="276" t="s">
        <v>6977</v>
      </c>
      <c r="GE615" s="276" t="s">
        <v>6977</v>
      </c>
      <c r="GF615" s="276" t="s">
        <v>6977</v>
      </c>
      <c r="GG615" s="276" t="s">
        <v>6977</v>
      </c>
      <c r="GH615" s="276" t="s">
        <v>6977</v>
      </c>
      <c r="GI615" s="276" t="s">
        <v>6977</v>
      </c>
      <c r="GJ615" s="276" t="s">
        <v>6977</v>
      </c>
      <c r="GK615" s="276" t="s">
        <v>6977</v>
      </c>
      <c r="GL615" s="276" t="s">
        <v>6977</v>
      </c>
      <c r="GM615" s="276" t="s">
        <v>6977</v>
      </c>
      <c r="GN615" s="276" t="s">
        <v>6977</v>
      </c>
      <c r="GO615" s="276" t="s">
        <v>6977</v>
      </c>
      <c r="GP615" s="276" t="s">
        <v>6977</v>
      </c>
      <c r="GQ615" s="276" t="s">
        <v>6977</v>
      </c>
      <c r="GR615" s="276" t="s">
        <v>6977</v>
      </c>
      <c r="GS615" s="276" t="s">
        <v>6977</v>
      </c>
      <c r="GT615" s="276" t="s">
        <v>6977</v>
      </c>
      <c r="GU615" s="276" t="s">
        <v>6977</v>
      </c>
      <c r="GV615" s="276" t="s">
        <v>6977</v>
      </c>
      <c r="GW615" s="276" t="s">
        <v>6977</v>
      </c>
      <c r="GX615" s="276" t="s">
        <v>6977</v>
      </c>
      <c r="GY615" s="276" t="s">
        <v>6977</v>
      </c>
      <c r="GZ615" s="276" t="s">
        <v>6977</v>
      </c>
      <c r="HA615" s="276" t="s">
        <v>6977</v>
      </c>
      <c r="HB615" s="276" t="s">
        <v>6977</v>
      </c>
      <c r="HC615" s="276" t="s">
        <v>6977</v>
      </c>
      <c r="HD615" s="276" t="s">
        <v>6977</v>
      </c>
      <c r="HE615" s="276" t="s">
        <v>6977</v>
      </c>
      <c r="HF615" s="276" t="s">
        <v>6977</v>
      </c>
      <c r="HG615" s="276" t="s">
        <v>6977</v>
      </c>
      <c r="HH615" s="276" t="s">
        <v>6977</v>
      </c>
      <c r="HI615" s="276" t="s">
        <v>6977</v>
      </c>
      <c r="HJ615" s="276" t="s">
        <v>6977</v>
      </c>
      <c r="HK615" s="276" t="s">
        <v>6977</v>
      </c>
      <c r="HL615" s="276" t="s">
        <v>6977</v>
      </c>
      <c r="HM615" s="276" t="s">
        <v>6977</v>
      </c>
      <c r="HN615" s="276" t="s">
        <v>6977</v>
      </c>
      <c r="HO615" s="276" t="s">
        <v>6977</v>
      </c>
      <c r="HP615" s="276" t="s">
        <v>6977</v>
      </c>
      <c r="HQ615" s="276" t="s">
        <v>6977</v>
      </c>
    </row>
    <row r="616" spans="2:225">
      <c r="E616" s="229" t="s">
        <v>7211</v>
      </c>
      <c r="F616" s="235" t="s">
        <v>7348</v>
      </c>
      <c r="G616" s="260" t="s">
        <v>7206</v>
      </c>
      <c r="H616" s="261" t="s">
        <v>7207</v>
      </c>
      <c r="I616" s="276">
        <v>2.0516999999999999</v>
      </c>
      <c r="J616" s="276">
        <v>6.9089999999999998</v>
      </c>
      <c r="K616" s="276">
        <v>1.8045</v>
      </c>
      <c r="L616" s="276" t="s">
        <v>135</v>
      </c>
      <c r="M616" s="276">
        <v>3.3512</v>
      </c>
      <c r="N616" s="276">
        <v>5.1532999999999998</v>
      </c>
      <c r="O616" s="276">
        <v>6.0671999999999997</v>
      </c>
      <c r="P616" s="276">
        <v>44.202500000000001</v>
      </c>
      <c r="Q616" s="276">
        <v>3.7831000000000001</v>
      </c>
      <c r="R616" s="276">
        <v>2.6040999999999999</v>
      </c>
      <c r="S616" s="276">
        <v>3.5342000000000002</v>
      </c>
      <c r="T616" s="276">
        <v>1.69</v>
      </c>
      <c r="U616" s="276">
        <v>6.3019999999999996</v>
      </c>
      <c r="V616" s="276">
        <v>3.5638999999999998</v>
      </c>
      <c r="W616" s="276">
        <v>1.0401</v>
      </c>
      <c r="X616" s="276">
        <v>11.3527</v>
      </c>
      <c r="Y616" s="276">
        <v>2.7023999999999999</v>
      </c>
      <c r="Z616" s="276" t="s">
        <v>135</v>
      </c>
      <c r="AA616" s="276">
        <v>8.6155000000000008</v>
      </c>
      <c r="AB616" s="276" t="s">
        <v>135</v>
      </c>
      <c r="AC616" s="276">
        <v>1.2715000000000001</v>
      </c>
      <c r="AD616" s="276" t="s">
        <v>135</v>
      </c>
      <c r="AE616" s="276">
        <v>1.6091</v>
      </c>
      <c r="AF616" s="276">
        <v>5.2572000000000001</v>
      </c>
      <c r="AG616" s="276">
        <v>2.6095000000000002</v>
      </c>
      <c r="AH616" s="276" t="s">
        <v>135</v>
      </c>
      <c r="AI616" s="276">
        <v>271.43790000000001</v>
      </c>
      <c r="AJ616" s="276">
        <v>2.7721</v>
      </c>
      <c r="AK616" s="276">
        <v>0.34460000000000002</v>
      </c>
      <c r="AL616" s="276">
        <v>1.0901000000000001</v>
      </c>
      <c r="AM616" s="276">
        <v>2.2698999999999998</v>
      </c>
      <c r="AN616" s="276">
        <v>10.247999999999999</v>
      </c>
      <c r="AO616" s="276">
        <v>0.52339999999999998</v>
      </c>
      <c r="AP616" s="276" t="s">
        <v>135</v>
      </c>
      <c r="AQ616" s="276" t="s">
        <v>135</v>
      </c>
      <c r="AR616" s="276">
        <v>5.9917999999999996</v>
      </c>
      <c r="AS616" s="276" t="s">
        <v>135</v>
      </c>
      <c r="AT616" s="276">
        <v>3.6551999999999998</v>
      </c>
      <c r="AU616" s="276">
        <v>11.8111</v>
      </c>
      <c r="AV616" s="276">
        <v>0.4093</v>
      </c>
      <c r="AW616" s="276">
        <v>38.719700000000003</v>
      </c>
      <c r="AX616" s="276" t="s">
        <v>135</v>
      </c>
      <c r="AY616" s="276">
        <v>19.746099999999998</v>
      </c>
      <c r="AZ616" s="276">
        <v>5.9047000000000001</v>
      </c>
      <c r="BA616" s="276" t="s">
        <v>135</v>
      </c>
      <c r="BB616" s="276">
        <v>4.1687000000000003</v>
      </c>
      <c r="BC616" s="276">
        <v>6.5299999999999997E-2</v>
      </c>
      <c r="BD616" s="276" t="s">
        <v>135</v>
      </c>
      <c r="BE616" s="276">
        <v>1.2598</v>
      </c>
      <c r="BF616" s="276">
        <v>5.1032000000000002</v>
      </c>
      <c r="BG616" s="276">
        <v>3.9155000000000002</v>
      </c>
      <c r="BH616" s="276" t="s">
        <v>135</v>
      </c>
      <c r="BI616" s="276">
        <v>0.57540000000000002</v>
      </c>
      <c r="BJ616" s="276" t="s">
        <v>135</v>
      </c>
      <c r="BK616" s="276">
        <v>0.78029999999999999</v>
      </c>
      <c r="BL616" s="276">
        <v>3.6855000000000002</v>
      </c>
      <c r="BM616" s="276">
        <v>12.2257</v>
      </c>
      <c r="BN616" s="276">
        <v>0.93100000000000005</v>
      </c>
      <c r="BO616" s="276">
        <v>3.3799999999999997E-2</v>
      </c>
      <c r="BP616" s="276">
        <v>7.8334000000000001</v>
      </c>
      <c r="BQ616" s="276">
        <v>2.5042</v>
      </c>
      <c r="BR616" s="276">
        <v>2.3340000000000001</v>
      </c>
      <c r="BS616" s="276">
        <v>8.8277999999999999</v>
      </c>
      <c r="BT616" s="276">
        <v>7.9345999999999997</v>
      </c>
      <c r="BU616" s="276">
        <v>3.9432999999999998</v>
      </c>
      <c r="BV616" s="276">
        <v>6.6279000000000003</v>
      </c>
      <c r="BW616" s="276">
        <v>16.202999999999999</v>
      </c>
      <c r="BX616" s="276" t="s">
        <v>135</v>
      </c>
      <c r="BY616" s="276" t="s">
        <v>135</v>
      </c>
      <c r="BZ616" s="276" t="s">
        <v>135</v>
      </c>
      <c r="CA616" s="276" t="s">
        <v>135</v>
      </c>
      <c r="CB616" s="276" t="s">
        <v>135</v>
      </c>
      <c r="CC616" s="276">
        <v>13.5311</v>
      </c>
      <c r="CD616" s="276">
        <v>4.2831000000000001</v>
      </c>
      <c r="CE616" s="276" t="s">
        <v>135</v>
      </c>
      <c r="CF616" s="276" t="s">
        <v>135</v>
      </c>
      <c r="CG616" s="276">
        <v>3.0648</v>
      </c>
      <c r="CH616" s="276">
        <v>12.0107</v>
      </c>
      <c r="CI616" s="276">
        <v>11.7746</v>
      </c>
      <c r="CJ616" s="276">
        <v>6.4067999999999996</v>
      </c>
      <c r="CK616" s="276">
        <v>1.1840999999999999</v>
      </c>
      <c r="CL616" s="276">
        <v>0.94820000000000004</v>
      </c>
      <c r="CM616" s="276">
        <v>3.4289000000000001</v>
      </c>
      <c r="CN616" s="276">
        <v>4.4950999999999999</v>
      </c>
      <c r="CO616" s="276">
        <v>0.85619999999999996</v>
      </c>
      <c r="CP616" s="276">
        <v>3.4064000000000001</v>
      </c>
      <c r="CQ616" s="276" t="s">
        <v>135</v>
      </c>
      <c r="CR616" s="276" t="s">
        <v>135</v>
      </c>
      <c r="CS616" s="276">
        <v>14.2845</v>
      </c>
      <c r="CT616" s="276">
        <v>3.2401</v>
      </c>
      <c r="CU616" s="276" t="s">
        <v>135</v>
      </c>
      <c r="CV616" s="276">
        <v>9.2645</v>
      </c>
      <c r="CW616" s="276">
        <v>0.83340000000000003</v>
      </c>
      <c r="CX616" s="276">
        <v>4.4885000000000002</v>
      </c>
      <c r="CY616" s="276">
        <v>1.9694</v>
      </c>
      <c r="CZ616" s="276" t="s">
        <v>135</v>
      </c>
      <c r="DA616" s="276">
        <v>2.1602999999999999</v>
      </c>
      <c r="DB616" s="276">
        <v>8.3780000000000001</v>
      </c>
      <c r="DC616" s="276">
        <v>9.1598000000000006</v>
      </c>
      <c r="DD616" s="276">
        <v>12.9246</v>
      </c>
      <c r="DE616" s="276">
        <v>9.8933</v>
      </c>
      <c r="DF616" s="276">
        <v>9.2523</v>
      </c>
      <c r="DG616" s="276">
        <v>0.79610000000000003</v>
      </c>
      <c r="DH616" s="276">
        <v>30.5273</v>
      </c>
      <c r="DI616" s="276">
        <v>4.7220000000000004</v>
      </c>
      <c r="DJ616" s="276">
        <v>2.2138</v>
      </c>
      <c r="DK616" s="276">
        <v>26.216999999999999</v>
      </c>
      <c r="DL616" s="276">
        <v>2.1126999999999998</v>
      </c>
      <c r="DM616" s="276">
        <v>11.7819</v>
      </c>
      <c r="DN616" s="276">
        <v>10.5062</v>
      </c>
      <c r="DO616" s="276">
        <v>9.6433</v>
      </c>
      <c r="DP616" s="276">
        <v>11.805300000000001</v>
      </c>
      <c r="DQ616" s="276">
        <v>3.0358999999999998</v>
      </c>
      <c r="DR616" s="276" t="s">
        <v>135</v>
      </c>
      <c r="DS616" s="276">
        <v>8.8180999999999994</v>
      </c>
      <c r="DT616" s="276" t="s">
        <v>135</v>
      </c>
      <c r="DU616" s="276" t="s">
        <v>135</v>
      </c>
      <c r="DV616" s="276">
        <v>25.129000000000001</v>
      </c>
      <c r="DW616" s="276">
        <v>1.3512999999999999</v>
      </c>
      <c r="DX616" s="276" t="s">
        <v>135</v>
      </c>
      <c r="DY616" s="276">
        <v>1.5392999999999999</v>
      </c>
      <c r="DZ616" s="276">
        <v>9.2203999999999997</v>
      </c>
      <c r="EA616" s="276">
        <v>6.2194000000000003</v>
      </c>
      <c r="EB616" s="276">
        <v>32.421700000000001</v>
      </c>
      <c r="EC616" s="276">
        <v>3005.6464000000001</v>
      </c>
      <c r="ED616" s="276">
        <v>2.2221000000000002</v>
      </c>
      <c r="EE616" s="276">
        <v>19.343599999999999</v>
      </c>
      <c r="EF616" s="276">
        <v>118.4825</v>
      </c>
      <c r="EG616" s="276" t="s">
        <v>135</v>
      </c>
      <c r="EH616" s="276">
        <v>3.9188999999999998</v>
      </c>
      <c r="EI616" s="276" t="s">
        <v>135</v>
      </c>
      <c r="EJ616" s="276" t="s">
        <v>135</v>
      </c>
      <c r="EK616" s="276">
        <v>3.3814000000000002</v>
      </c>
      <c r="EL616" s="276">
        <v>0.9738</v>
      </c>
      <c r="EM616" s="276">
        <v>4.3697999999999997</v>
      </c>
      <c r="EN616" s="276">
        <v>2.0354000000000001</v>
      </c>
      <c r="EO616" s="276">
        <v>252.6942</v>
      </c>
      <c r="EP616" s="276" t="s">
        <v>6977</v>
      </c>
      <c r="EQ616" s="276" t="s">
        <v>6977</v>
      </c>
      <c r="ER616" s="276" t="s">
        <v>6977</v>
      </c>
      <c r="ES616" s="276" t="s">
        <v>6977</v>
      </c>
      <c r="ET616" s="276" t="s">
        <v>6977</v>
      </c>
      <c r="EU616" s="276" t="s">
        <v>6977</v>
      </c>
      <c r="EV616" s="276" t="s">
        <v>6977</v>
      </c>
      <c r="EW616" s="276" t="s">
        <v>6977</v>
      </c>
      <c r="EX616" s="276" t="s">
        <v>6977</v>
      </c>
      <c r="EY616" s="276" t="s">
        <v>6977</v>
      </c>
      <c r="EZ616" s="276" t="s">
        <v>6977</v>
      </c>
      <c r="FA616" s="276" t="s">
        <v>6977</v>
      </c>
      <c r="FB616" s="276" t="s">
        <v>6977</v>
      </c>
      <c r="FC616" s="276" t="s">
        <v>6977</v>
      </c>
      <c r="FD616" s="276" t="s">
        <v>6977</v>
      </c>
      <c r="FE616" s="276" t="s">
        <v>6977</v>
      </c>
      <c r="FF616" s="276" t="s">
        <v>6977</v>
      </c>
      <c r="FG616" s="276" t="s">
        <v>6977</v>
      </c>
      <c r="FH616" s="276" t="s">
        <v>6977</v>
      </c>
      <c r="FI616" s="276" t="s">
        <v>6977</v>
      </c>
      <c r="FJ616" s="276" t="s">
        <v>6977</v>
      </c>
      <c r="FK616" s="276" t="s">
        <v>6977</v>
      </c>
      <c r="FL616" s="276" t="s">
        <v>6977</v>
      </c>
      <c r="FM616" s="276" t="s">
        <v>6977</v>
      </c>
      <c r="FN616" s="276" t="s">
        <v>6977</v>
      </c>
      <c r="FO616" s="276" t="s">
        <v>6977</v>
      </c>
      <c r="FP616" s="276" t="s">
        <v>6977</v>
      </c>
      <c r="FQ616" s="276" t="s">
        <v>6977</v>
      </c>
      <c r="FR616" s="276" t="s">
        <v>6977</v>
      </c>
      <c r="FS616" s="276" t="s">
        <v>6977</v>
      </c>
      <c r="FT616" s="276" t="s">
        <v>6977</v>
      </c>
      <c r="FU616" s="276" t="s">
        <v>6977</v>
      </c>
      <c r="FV616" s="276" t="s">
        <v>6977</v>
      </c>
      <c r="FW616" s="276" t="s">
        <v>6977</v>
      </c>
      <c r="FX616" s="276" t="s">
        <v>6977</v>
      </c>
      <c r="FY616" s="276" t="s">
        <v>6977</v>
      </c>
      <c r="FZ616" s="276" t="s">
        <v>6977</v>
      </c>
      <c r="GA616" s="276" t="s">
        <v>6977</v>
      </c>
      <c r="GB616" s="276" t="s">
        <v>6977</v>
      </c>
      <c r="GC616" s="276" t="s">
        <v>6977</v>
      </c>
      <c r="GD616" s="276" t="s">
        <v>6977</v>
      </c>
      <c r="GE616" s="276" t="s">
        <v>6977</v>
      </c>
      <c r="GF616" s="276" t="s">
        <v>6977</v>
      </c>
      <c r="GG616" s="276" t="s">
        <v>6977</v>
      </c>
      <c r="GH616" s="276" t="s">
        <v>6977</v>
      </c>
      <c r="GI616" s="276" t="s">
        <v>6977</v>
      </c>
      <c r="GJ616" s="276" t="s">
        <v>6977</v>
      </c>
      <c r="GK616" s="276" t="s">
        <v>6977</v>
      </c>
      <c r="GL616" s="276" t="s">
        <v>6977</v>
      </c>
      <c r="GM616" s="276" t="s">
        <v>6977</v>
      </c>
      <c r="GN616" s="276" t="s">
        <v>6977</v>
      </c>
      <c r="GO616" s="276" t="s">
        <v>6977</v>
      </c>
      <c r="GP616" s="276" t="s">
        <v>6977</v>
      </c>
      <c r="GQ616" s="276" t="s">
        <v>6977</v>
      </c>
      <c r="GR616" s="276" t="s">
        <v>6977</v>
      </c>
      <c r="GS616" s="276" t="s">
        <v>6977</v>
      </c>
      <c r="GT616" s="276" t="s">
        <v>6977</v>
      </c>
      <c r="GU616" s="276" t="s">
        <v>6977</v>
      </c>
      <c r="GV616" s="276" t="s">
        <v>6977</v>
      </c>
      <c r="GW616" s="276" t="s">
        <v>6977</v>
      </c>
      <c r="GX616" s="276" t="s">
        <v>6977</v>
      </c>
      <c r="GY616" s="276" t="s">
        <v>6977</v>
      </c>
      <c r="GZ616" s="276" t="s">
        <v>6977</v>
      </c>
      <c r="HA616" s="276" t="s">
        <v>6977</v>
      </c>
      <c r="HB616" s="276" t="s">
        <v>6977</v>
      </c>
      <c r="HC616" s="276" t="s">
        <v>6977</v>
      </c>
      <c r="HD616" s="276" t="s">
        <v>6977</v>
      </c>
      <c r="HE616" s="276" t="s">
        <v>6977</v>
      </c>
      <c r="HF616" s="276" t="s">
        <v>6977</v>
      </c>
      <c r="HG616" s="276" t="s">
        <v>6977</v>
      </c>
      <c r="HH616" s="276" t="s">
        <v>6977</v>
      </c>
      <c r="HI616" s="276" t="s">
        <v>6977</v>
      </c>
      <c r="HJ616" s="276" t="s">
        <v>6977</v>
      </c>
      <c r="HK616" s="276" t="s">
        <v>6977</v>
      </c>
      <c r="HL616" s="276" t="s">
        <v>6977</v>
      </c>
      <c r="HM616" s="276" t="s">
        <v>6977</v>
      </c>
      <c r="HN616" s="276" t="s">
        <v>6977</v>
      </c>
      <c r="HO616" s="276" t="s">
        <v>6977</v>
      </c>
      <c r="HP616" s="276" t="s">
        <v>6977</v>
      </c>
      <c r="HQ616" s="276" t="s">
        <v>6977</v>
      </c>
    </row>
    <row r="617" spans="2:225">
      <c r="D617" t="s">
        <v>7346</v>
      </c>
      <c r="E617" s="229" t="s">
        <v>7212</v>
      </c>
      <c r="F617" s="235" t="s">
        <v>7348</v>
      </c>
      <c r="G617" s="260" t="s">
        <v>7206</v>
      </c>
      <c r="H617" s="261" t="s">
        <v>7213</v>
      </c>
      <c r="I617" s="276">
        <v>2.2252000000000001</v>
      </c>
      <c r="J617" s="276">
        <v>5.1689999999999996</v>
      </c>
      <c r="K617" s="276">
        <v>1.6673</v>
      </c>
      <c r="L617" s="276" t="s">
        <v>135</v>
      </c>
      <c r="M617" s="276" t="s">
        <v>135</v>
      </c>
      <c r="N617" s="276">
        <v>7.3765000000000001</v>
      </c>
      <c r="O617" s="276">
        <v>8.8636999999999997</v>
      </c>
      <c r="P617" s="276">
        <v>3.8547000000000002</v>
      </c>
      <c r="Q617" s="276">
        <v>8.3343000000000007</v>
      </c>
      <c r="R617" s="276">
        <v>4.5603999999999996</v>
      </c>
      <c r="S617" s="276">
        <v>3.4918</v>
      </c>
      <c r="T617" s="276">
        <v>0.88870000000000005</v>
      </c>
      <c r="U617" s="276">
        <v>2.2054999999999998</v>
      </c>
      <c r="V617" s="276" t="s">
        <v>135</v>
      </c>
      <c r="W617" s="276">
        <v>2.5611000000000002</v>
      </c>
      <c r="X617" s="276" t="s">
        <v>135</v>
      </c>
      <c r="Y617" s="276">
        <v>1.7774999999999999</v>
      </c>
      <c r="Z617" s="276" t="s">
        <v>135</v>
      </c>
      <c r="AA617" s="276">
        <v>6.6614000000000004</v>
      </c>
      <c r="AB617" s="276" t="s">
        <v>135</v>
      </c>
      <c r="AC617" s="276">
        <v>0.87</v>
      </c>
      <c r="AD617" s="276" t="s">
        <v>135</v>
      </c>
      <c r="AE617" s="276">
        <v>1.0593999999999999</v>
      </c>
      <c r="AF617" s="276">
        <v>8.2059999999999995</v>
      </c>
      <c r="AG617" s="276" t="s">
        <v>135</v>
      </c>
      <c r="AH617" s="276" t="s">
        <v>135</v>
      </c>
      <c r="AI617" s="276">
        <v>13.7227</v>
      </c>
      <c r="AJ617" s="276">
        <v>2.0565000000000002</v>
      </c>
      <c r="AK617" s="276" t="s">
        <v>135</v>
      </c>
      <c r="AL617" s="276">
        <v>1.1567000000000001</v>
      </c>
      <c r="AM617" s="276">
        <v>3.7128000000000001</v>
      </c>
      <c r="AN617" s="276">
        <v>21.406600000000001</v>
      </c>
      <c r="AO617" s="276">
        <v>0.54239999999999999</v>
      </c>
      <c r="AP617" s="276" t="s">
        <v>135</v>
      </c>
      <c r="AQ617" s="276" t="s">
        <v>135</v>
      </c>
      <c r="AR617" s="276">
        <v>4.2184999999999997</v>
      </c>
      <c r="AS617" s="276" t="s">
        <v>135</v>
      </c>
      <c r="AT617" s="276">
        <v>3.5247000000000002</v>
      </c>
      <c r="AU617" s="276">
        <v>6.3552</v>
      </c>
      <c r="AV617" s="276" t="s">
        <v>135</v>
      </c>
      <c r="AW617" s="276">
        <v>8.0531000000000006</v>
      </c>
      <c r="AX617" s="276" t="s">
        <v>135</v>
      </c>
      <c r="AY617" s="276">
        <v>22.902899999999999</v>
      </c>
      <c r="AZ617" s="276">
        <v>2.7532999999999999</v>
      </c>
      <c r="BA617" s="276" t="s">
        <v>135</v>
      </c>
      <c r="BB617" s="276">
        <v>1.022</v>
      </c>
      <c r="BC617" s="276" t="s">
        <v>135</v>
      </c>
      <c r="BD617" s="276" t="s">
        <v>135</v>
      </c>
      <c r="BE617" s="276">
        <v>1.974</v>
      </c>
      <c r="BF617" s="276" t="s">
        <v>135</v>
      </c>
      <c r="BG617" s="276">
        <v>3.8029000000000002</v>
      </c>
      <c r="BH617" s="276" t="s">
        <v>135</v>
      </c>
      <c r="BI617" s="276" t="s">
        <v>135</v>
      </c>
      <c r="BJ617" s="276" t="s">
        <v>135</v>
      </c>
      <c r="BK617" s="276">
        <v>0.75870000000000004</v>
      </c>
      <c r="BL617" s="276">
        <v>2.1381000000000001</v>
      </c>
      <c r="BM617" s="276">
        <v>5.8312999999999997</v>
      </c>
      <c r="BN617" s="276">
        <v>0.42949999999999999</v>
      </c>
      <c r="BO617" s="276" t="s">
        <v>135</v>
      </c>
      <c r="BP617" s="276">
        <v>8.7895000000000003</v>
      </c>
      <c r="BQ617" s="276">
        <v>1.288</v>
      </c>
      <c r="BR617" s="276">
        <v>0.61470000000000002</v>
      </c>
      <c r="BS617" s="276">
        <v>5.0415999999999999</v>
      </c>
      <c r="BT617" s="276">
        <v>2.1015000000000001</v>
      </c>
      <c r="BU617" s="276">
        <v>0.46949999999999997</v>
      </c>
      <c r="BV617" s="276">
        <v>10.760199999999999</v>
      </c>
      <c r="BW617" s="276">
        <v>17.084700000000002</v>
      </c>
      <c r="BX617" s="276" t="s">
        <v>135</v>
      </c>
      <c r="BY617" s="276" t="s">
        <v>135</v>
      </c>
      <c r="BZ617" s="276" t="s">
        <v>135</v>
      </c>
      <c r="CA617" s="276" t="s">
        <v>135</v>
      </c>
      <c r="CB617" s="276" t="s">
        <v>135</v>
      </c>
      <c r="CC617" s="276">
        <v>13.8291</v>
      </c>
      <c r="CD617" s="276">
        <v>5.2788000000000004</v>
      </c>
      <c r="CE617" s="276" t="s">
        <v>135</v>
      </c>
      <c r="CF617" s="276" t="s">
        <v>135</v>
      </c>
      <c r="CG617" s="276">
        <v>1.6759999999999999</v>
      </c>
      <c r="CH617" s="276">
        <v>14.1309</v>
      </c>
      <c r="CI617" s="276">
        <v>7.3162000000000003</v>
      </c>
      <c r="CJ617" s="276">
        <v>1.3403</v>
      </c>
      <c r="CK617" s="276" t="s">
        <v>135</v>
      </c>
      <c r="CL617" s="276">
        <v>0.6986</v>
      </c>
      <c r="CM617" s="276">
        <v>0.17080000000000001</v>
      </c>
      <c r="CN617" s="276" t="s">
        <v>135</v>
      </c>
      <c r="CO617" s="276">
        <v>0.89219999999999999</v>
      </c>
      <c r="CP617" s="276">
        <v>4.0385999999999997</v>
      </c>
      <c r="CQ617" s="276" t="s">
        <v>135</v>
      </c>
      <c r="CR617" s="276" t="s">
        <v>135</v>
      </c>
      <c r="CS617" s="276">
        <v>16.897500000000001</v>
      </c>
      <c r="CT617" s="276">
        <v>0.13669999999999999</v>
      </c>
      <c r="CU617" s="276" t="s">
        <v>135</v>
      </c>
      <c r="CV617" s="276" t="s">
        <v>135</v>
      </c>
      <c r="CW617" s="276">
        <v>0.39090000000000003</v>
      </c>
      <c r="CX617" s="276">
        <v>5.4782999999999999</v>
      </c>
      <c r="CY617" s="276">
        <v>0.84909999999999997</v>
      </c>
      <c r="CZ617" s="276" t="s">
        <v>135</v>
      </c>
      <c r="DA617" s="276">
        <v>3.6198000000000001</v>
      </c>
      <c r="DB617" s="276">
        <v>23.304099999999998</v>
      </c>
      <c r="DC617" s="276" t="s">
        <v>135</v>
      </c>
      <c r="DD617" s="276">
        <v>4.1717000000000004</v>
      </c>
      <c r="DE617" s="276">
        <v>15.824999999999999</v>
      </c>
      <c r="DF617" s="276">
        <v>10.9206</v>
      </c>
      <c r="DG617" s="276">
        <v>0.63139999999999996</v>
      </c>
      <c r="DH617" s="276" t="s">
        <v>135</v>
      </c>
      <c r="DI617" s="276" t="s">
        <v>135</v>
      </c>
      <c r="DJ617" s="276" t="s">
        <v>135</v>
      </c>
      <c r="DK617" s="276" t="s">
        <v>135</v>
      </c>
      <c r="DL617" s="276" t="s">
        <v>135</v>
      </c>
      <c r="DM617" s="276">
        <v>5.3179999999999996</v>
      </c>
      <c r="DN617" s="276" t="s">
        <v>135</v>
      </c>
      <c r="DO617" s="276">
        <v>6.3013000000000003</v>
      </c>
      <c r="DP617" s="276">
        <v>17.6371</v>
      </c>
      <c r="DQ617" s="276" t="s">
        <v>135</v>
      </c>
      <c r="DR617" s="276" t="s">
        <v>135</v>
      </c>
      <c r="DS617" s="276">
        <v>15.444599999999999</v>
      </c>
      <c r="DT617" s="276" t="s">
        <v>135</v>
      </c>
      <c r="DU617" s="276" t="s">
        <v>135</v>
      </c>
      <c r="DV617" s="276" t="s">
        <v>135</v>
      </c>
      <c r="DW617" s="276">
        <v>0.47849999999999998</v>
      </c>
      <c r="DX617" s="276" t="s">
        <v>135</v>
      </c>
      <c r="DY617" s="276">
        <v>0.95650000000000002</v>
      </c>
      <c r="DZ617" s="276" t="s">
        <v>135</v>
      </c>
      <c r="EA617" s="276" t="s">
        <v>135</v>
      </c>
      <c r="EB617" s="276" t="s">
        <v>135</v>
      </c>
      <c r="EC617" s="276" t="s">
        <v>135</v>
      </c>
      <c r="ED617" s="276">
        <v>0.43559999999999999</v>
      </c>
      <c r="EE617" s="276" t="s">
        <v>135</v>
      </c>
      <c r="EF617" s="276" t="s">
        <v>135</v>
      </c>
      <c r="EG617" s="276" t="s">
        <v>135</v>
      </c>
      <c r="EH617" s="276" t="s">
        <v>135</v>
      </c>
      <c r="EI617" s="276" t="s">
        <v>135</v>
      </c>
      <c r="EJ617" s="276" t="s">
        <v>135</v>
      </c>
      <c r="EK617" s="276">
        <v>2.4417</v>
      </c>
      <c r="EL617" s="276">
        <v>0.68559999999999999</v>
      </c>
      <c r="EM617" s="276" t="s">
        <v>135</v>
      </c>
      <c r="EN617" s="276">
        <v>2.7347000000000001</v>
      </c>
      <c r="EO617" s="276">
        <v>61.031399999999998</v>
      </c>
      <c r="EP617" s="276" t="s">
        <v>6977</v>
      </c>
      <c r="EQ617" s="276" t="s">
        <v>6977</v>
      </c>
      <c r="ER617" s="276" t="s">
        <v>6977</v>
      </c>
      <c r="ES617" s="276" t="s">
        <v>6977</v>
      </c>
      <c r="ET617" s="276" t="s">
        <v>6977</v>
      </c>
      <c r="EU617" s="276" t="s">
        <v>6977</v>
      </c>
      <c r="EV617" s="276" t="s">
        <v>6977</v>
      </c>
      <c r="EW617" s="276" t="s">
        <v>6977</v>
      </c>
      <c r="EX617" s="276" t="s">
        <v>6977</v>
      </c>
      <c r="EY617" s="276" t="s">
        <v>6977</v>
      </c>
      <c r="EZ617" s="276" t="s">
        <v>6977</v>
      </c>
      <c r="FA617" s="276" t="s">
        <v>6977</v>
      </c>
      <c r="FB617" s="276" t="s">
        <v>6977</v>
      </c>
      <c r="FC617" s="276" t="s">
        <v>6977</v>
      </c>
      <c r="FD617" s="276" t="s">
        <v>6977</v>
      </c>
      <c r="FE617" s="276" t="s">
        <v>6977</v>
      </c>
      <c r="FF617" s="276" t="s">
        <v>6977</v>
      </c>
      <c r="FG617" s="276" t="s">
        <v>6977</v>
      </c>
      <c r="FH617" s="276" t="s">
        <v>6977</v>
      </c>
      <c r="FI617" s="276" t="s">
        <v>6977</v>
      </c>
      <c r="FJ617" s="276" t="s">
        <v>6977</v>
      </c>
      <c r="FK617" s="276" t="s">
        <v>6977</v>
      </c>
      <c r="FL617" s="276" t="s">
        <v>6977</v>
      </c>
      <c r="FM617" s="276" t="s">
        <v>6977</v>
      </c>
      <c r="FN617" s="276" t="s">
        <v>6977</v>
      </c>
      <c r="FO617" s="276" t="s">
        <v>6977</v>
      </c>
      <c r="FP617" s="276" t="s">
        <v>6977</v>
      </c>
      <c r="FQ617" s="276" t="s">
        <v>6977</v>
      </c>
      <c r="FR617" s="276" t="s">
        <v>6977</v>
      </c>
      <c r="FS617" s="276" t="s">
        <v>6977</v>
      </c>
      <c r="FT617" s="276" t="s">
        <v>6977</v>
      </c>
      <c r="FU617" s="276" t="s">
        <v>6977</v>
      </c>
      <c r="FV617" s="276" t="s">
        <v>6977</v>
      </c>
      <c r="FW617" s="276" t="s">
        <v>6977</v>
      </c>
      <c r="FX617" s="276" t="s">
        <v>6977</v>
      </c>
      <c r="FY617" s="276" t="s">
        <v>6977</v>
      </c>
      <c r="FZ617" s="276" t="s">
        <v>6977</v>
      </c>
      <c r="GA617" s="276" t="s">
        <v>6977</v>
      </c>
      <c r="GB617" s="276" t="s">
        <v>6977</v>
      </c>
      <c r="GC617" s="276" t="s">
        <v>6977</v>
      </c>
      <c r="GD617" s="276" t="s">
        <v>6977</v>
      </c>
      <c r="GE617" s="276" t="s">
        <v>6977</v>
      </c>
      <c r="GF617" s="276" t="s">
        <v>6977</v>
      </c>
      <c r="GG617" s="276" t="s">
        <v>6977</v>
      </c>
      <c r="GH617" s="276" t="s">
        <v>6977</v>
      </c>
      <c r="GI617" s="276" t="s">
        <v>6977</v>
      </c>
      <c r="GJ617" s="276" t="s">
        <v>6977</v>
      </c>
      <c r="GK617" s="276" t="s">
        <v>6977</v>
      </c>
      <c r="GL617" s="276" t="s">
        <v>6977</v>
      </c>
      <c r="GM617" s="276" t="s">
        <v>6977</v>
      </c>
      <c r="GN617" s="276" t="s">
        <v>6977</v>
      </c>
      <c r="GO617" s="276" t="s">
        <v>6977</v>
      </c>
      <c r="GP617" s="276" t="s">
        <v>6977</v>
      </c>
      <c r="GQ617" s="276" t="s">
        <v>6977</v>
      </c>
      <c r="GR617" s="276" t="s">
        <v>6977</v>
      </c>
      <c r="GS617" s="276" t="s">
        <v>6977</v>
      </c>
      <c r="GT617" s="276" t="s">
        <v>6977</v>
      </c>
      <c r="GU617" s="276" t="s">
        <v>6977</v>
      </c>
      <c r="GV617" s="276" t="s">
        <v>6977</v>
      </c>
      <c r="GW617" s="276" t="s">
        <v>6977</v>
      </c>
      <c r="GX617" s="276" t="s">
        <v>6977</v>
      </c>
      <c r="GY617" s="276" t="s">
        <v>6977</v>
      </c>
      <c r="GZ617" s="276" t="s">
        <v>6977</v>
      </c>
      <c r="HA617" s="276" t="s">
        <v>6977</v>
      </c>
      <c r="HB617" s="276" t="s">
        <v>6977</v>
      </c>
      <c r="HC617" s="276" t="s">
        <v>6977</v>
      </c>
      <c r="HD617" s="276" t="s">
        <v>6977</v>
      </c>
      <c r="HE617" s="276" t="s">
        <v>6977</v>
      </c>
      <c r="HF617" s="276" t="s">
        <v>6977</v>
      </c>
      <c r="HG617" s="276" t="s">
        <v>6977</v>
      </c>
      <c r="HH617" s="276" t="s">
        <v>6977</v>
      </c>
      <c r="HI617" s="276" t="s">
        <v>6977</v>
      </c>
      <c r="HJ617" s="276" t="s">
        <v>6977</v>
      </c>
      <c r="HK617" s="276" t="s">
        <v>6977</v>
      </c>
      <c r="HL617" s="276" t="s">
        <v>6977</v>
      </c>
      <c r="HM617" s="276" t="s">
        <v>6977</v>
      </c>
      <c r="HN617" s="276" t="s">
        <v>6977</v>
      </c>
      <c r="HO617" s="276" t="s">
        <v>6977</v>
      </c>
      <c r="HP617" s="276" t="s">
        <v>6977</v>
      </c>
      <c r="HQ617" s="276" t="s">
        <v>6977</v>
      </c>
    </row>
    <row r="618" spans="2:225">
      <c r="D618" t="s">
        <v>7346</v>
      </c>
      <c r="E618" s="229" t="s">
        <v>7214</v>
      </c>
      <c r="F618" s="235" t="s">
        <v>7348</v>
      </c>
      <c r="G618" s="260" t="s">
        <v>7206</v>
      </c>
      <c r="H618" s="261" t="s">
        <v>7213</v>
      </c>
      <c r="I618" s="276">
        <v>2.3447</v>
      </c>
      <c r="J618" s="276">
        <v>5.4777000000000005</v>
      </c>
      <c r="K618" s="276">
        <v>2.0283000000000002</v>
      </c>
      <c r="L618" s="276" t="s">
        <v>135</v>
      </c>
      <c r="M618" s="276" t="s">
        <v>135</v>
      </c>
      <c r="N618" s="276">
        <v>7.0015999999999998</v>
      </c>
      <c r="O618" s="276">
        <v>6.8567</v>
      </c>
      <c r="P618" s="276">
        <v>8.1338000000000008</v>
      </c>
      <c r="Q618" s="276">
        <v>11.8812</v>
      </c>
      <c r="R618" s="276">
        <v>3.823</v>
      </c>
      <c r="S618" s="276">
        <v>3.8590999999999998</v>
      </c>
      <c r="T618" s="276">
        <v>1.2969999999999999</v>
      </c>
      <c r="U618" s="276">
        <v>4.8872999999999998</v>
      </c>
      <c r="V618" s="276" t="s">
        <v>135</v>
      </c>
      <c r="W618" s="276">
        <v>2.3412999999999999</v>
      </c>
      <c r="X618" s="276" t="s">
        <v>135</v>
      </c>
      <c r="Y618" s="276">
        <v>2.1320000000000001</v>
      </c>
      <c r="Z618" s="276" t="s">
        <v>135</v>
      </c>
      <c r="AA618" s="276">
        <v>8.7768999999999995</v>
      </c>
      <c r="AB618" s="276" t="s">
        <v>135</v>
      </c>
      <c r="AC618" s="276">
        <v>0.84599999999999997</v>
      </c>
      <c r="AD618" s="276" t="s">
        <v>135</v>
      </c>
      <c r="AE618" s="276">
        <v>1.2976000000000001</v>
      </c>
      <c r="AF618" s="276">
        <v>10.104799999999999</v>
      </c>
      <c r="AG618" s="276" t="s">
        <v>135</v>
      </c>
      <c r="AH618" s="276" t="s">
        <v>135</v>
      </c>
      <c r="AI618" s="276">
        <v>18.862100000000002</v>
      </c>
      <c r="AJ618" s="276">
        <v>1.61</v>
      </c>
      <c r="AK618" s="276">
        <v>0.14929999999999999</v>
      </c>
      <c r="AL618" s="276">
        <v>1.3673999999999999</v>
      </c>
      <c r="AM618" s="276">
        <v>3.7404999999999999</v>
      </c>
      <c r="AN618" s="276">
        <v>15.921200000000001</v>
      </c>
      <c r="AO618" s="276">
        <v>0.73609999999999998</v>
      </c>
      <c r="AP618" s="276" t="s">
        <v>135</v>
      </c>
      <c r="AQ618" s="276" t="s">
        <v>135</v>
      </c>
      <c r="AR618" s="276">
        <v>5.0382999999999996</v>
      </c>
      <c r="AS618" s="276" t="s">
        <v>135</v>
      </c>
      <c r="AT618" s="276">
        <v>3.5836999999999999</v>
      </c>
      <c r="AU618" s="276">
        <v>7.4488000000000003</v>
      </c>
      <c r="AV618" s="276" t="s">
        <v>135</v>
      </c>
      <c r="AW618" s="276">
        <v>24.894200000000001</v>
      </c>
      <c r="AX618" s="276" t="s">
        <v>135</v>
      </c>
      <c r="AY618" s="276">
        <v>29.292000000000002</v>
      </c>
      <c r="AZ618" s="276">
        <v>3.6419000000000001</v>
      </c>
      <c r="BA618" s="276" t="s">
        <v>135</v>
      </c>
      <c r="BB618" s="276">
        <v>1.7466999999999999</v>
      </c>
      <c r="BC618" s="276" t="s">
        <v>135</v>
      </c>
      <c r="BD618" s="276" t="s">
        <v>135</v>
      </c>
      <c r="BE618" s="276">
        <v>2.7018</v>
      </c>
      <c r="BF618" s="276" t="s">
        <v>135</v>
      </c>
      <c r="BG618" s="276">
        <v>4.38</v>
      </c>
      <c r="BH618" s="276" t="s">
        <v>135</v>
      </c>
      <c r="BI618" s="276" t="s">
        <v>135</v>
      </c>
      <c r="BJ618" s="276" t="s">
        <v>135</v>
      </c>
      <c r="BK618" s="276">
        <v>0.78400000000000003</v>
      </c>
      <c r="BL618" s="276">
        <v>2.5863999999999998</v>
      </c>
      <c r="BM618" s="276">
        <v>7.1571999999999996</v>
      </c>
      <c r="BN618" s="276">
        <v>0.84689999999999999</v>
      </c>
      <c r="BO618" s="276">
        <v>1.7000000000000001E-2</v>
      </c>
      <c r="BP618" s="276">
        <v>9.0899000000000001</v>
      </c>
      <c r="BQ618" s="276">
        <v>1.5188999999999999</v>
      </c>
      <c r="BR618" s="276">
        <v>2.2006999999999999</v>
      </c>
      <c r="BS618" s="276">
        <v>5.5732999999999997</v>
      </c>
      <c r="BT618" s="276">
        <v>3.5808</v>
      </c>
      <c r="BU618" s="276">
        <v>2.7117</v>
      </c>
      <c r="BV618" s="276">
        <v>12.4335</v>
      </c>
      <c r="BW618" s="276">
        <v>12.3789</v>
      </c>
      <c r="BX618" s="276" t="s">
        <v>135</v>
      </c>
      <c r="BY618" s="276" t="s">
        <v>135</v>
      </c>
      <c r="BZ618" s="276" t="s">
        <v>135</v>
      </c>
      <c r="CA618" s="276" t="s">
        <v>135</v>
      </c>
      <c r="CB618" s="276" t="s">
        <v>135</v>
      </c>
      <c r="CC618" s="276">
        <v>21.764900000000001</v>
      </c>
      <c r="CD618" s="276">
        <v>5.9923000000000002</v>
      </c>
      <c r="CE618" s="276" t="s">
        <v>135</v>
      </c>
      <c r="CF618" s="276" t="s">
        <v>135</v>
      </c>
      <c r="CG618" s="276">
        <v>3.4043000000000001</v>
      </c>
      <c r="CH618" s="276">
        <v>14.148999999999999</v>
      </c>
      <c r="CI618" s="276">
        <v>29.867000000000001</v>
      </c>
      <c r="CJ618" s="276">
        <v>1.8688</v>
      </c>
      <c r="CK618" s="276" t="s">
        <v>135</v>
      </c>
      <c r="CL618" s="276">
        <v>0.92820000000000003</v>
      </c>
      <c r="CM618" s="276">
        <v>2.8273000000000001</v>
      </c>
      <c r="CN618" s="276" t="s">
        <v>135</v>
      </c>
      <c r="CO618" s="276">
        <v>0.88539999999999996</v>
      </c>
      <c r="CP618" s="276">
        <v>5.2946999999999997</v>
      </c>
      <c r="CQ618" s="276" t="s">
        <v>135</v>
      </c>
      <c r="CR618" s="276" t="s">
        <v>135</v>
      </c>
      <c r="CS618" s="276">
        <v>21.803599999999999</v>
      </c>
      <c r="CT618" s="276">
        <v>0.69430000000000003</v>
      </c>
      <c r="CU618" s="276" t="s">
        <v>135</v>
      </c>
      <c r="CV618" s="276" t="s">
        <v>135</v>
      </c>
      <c r="CW618" s="276">
        <v>0.52729999999999999</v>
      </c>
      <c r="CX618" s="276">
        <v>5.7013999999999996</v>
      </c>
      <c r="CY618" s="276">
        <v>1.6713</v>
      </c>
      <c r="CZ618" s="276" t="s">
        <v>135</v>
      </c>
      <c r="DA618" s="276">
        <v>3.2904</v>
      </c>
      <c r="DB618" s="276">
        <v>15.097</v>
      </c>
      <c r="DC618" s="276" t="s">
        <v>135</v>
      </c>
      <c r="DD618" s="276">
        <v>6.8657000000000004</v>
      </c>
      <c r="DE618" s="276">
        <v>20.817699999999999</v>
      </c>
      <c r="DF618" s="276">
        <v>13.559200000000001</v>
      </c>
      <c r="DG618" s="276">
        <v>0.76670000000000005</v>
      </c>
      <c r="DH618" s="276" t="s">
        <v>135</v>
      </c>
      <c r="DI618" s="276" t="s">
        <v>135</v>
      </c>
      <c r="DJ618" s="276" t="s">
        <v>135</v>
      </c>
      <c r="DK618" s="276" t="s">
        <v>135</v>
      </c>
      <c r="DL618" s="276" t="s">
        <v>135</v>
      </c>
      <c r="DM618" s="276">
        <v>7.0883000000000003</v>
      </c>
      <c r="DN618" s="276" t="s">
        <v>135</v>
      </c>
      <c r="DO618" s="276">
        <v>10.2744</v>
      </c>
      <c r="DP618" s="276">
        <v>14.1584</v>
      </c>
      <c r="DQ618" s="276" t="s">
        <v>135</v>
      </c>
      <c r="DR618" s="276" t="s">
        <v>135</v>
      </c>
      <c r="DS618" s="276">
        <v>17.4223</v>
      </c>
      <c r="DT618" s="276" t="s">
        <v>135</v>
      </c>
      <c r="DU618" s="276" t="s">
        <v>135</v>
      </c>
      <c r="DV618" s="276">
        <v>54.964199999999998</v>
      </c>
      <c r="DW618" s="276">
        <v>0.80840000000000001</v>
      </c>
      <c r="DX618" s="276" t="s">
        <v>135</v>
      </c>
      <c r="DY618" s="276">
        <v>1.7211000000000001</v>
      </c>
      <c r="DZ618" s="276" t="s">
        <v>135</v>
      </c>
      <c r="EA618" s="276" t="s">
        <v>135</v>
      </c>
      <c r="EB618" s="276" t="s">
        <v>135</v>
      </c>
      <c r="EC618" s="276" t="s">
        <v>135</v>
      </c>
      <c r="ED618" s="276">
        <v>1.1966000000000001</v>
      </c>
      <c r="EE618" s="276" t="s">
        <v>135</v>
      </c>
      <c r="EF618" s="276" t="s">
        <v>135</v>
      </c>
      <c r="EG618" s="276" t="s">
        <v>135</v>
      </c>
      <c r="EH618" s="276" t="s">
        <v>135</v>
      </c>
      <c r="EI618" s="276" t="s">
        <v>135</v>
      </c>
      <c r="EJ618" s="276" t="s">
        <v>135</v>
      </c>
      <c r="EK618" s="276">
        <v>3.9352999999999998</v>
      </c>
      <c r="EL618" s="276">
        <v>0.9708</v>
      </c>
      <c r="EM618" s="276" t="s">
        <v>135</v>
      </c>
      <c r="EN618" s="276">
        <v>1.5904</v>
      </c>
      <c r="EO618" s="276" t="s">
        <v>135</v>
      </c>
      <c r="EP618" s="276" t="s">
        <v>6977</v>
      </c>
      <c r="EQ618" s="276" t="s">
        <v>6977</v>
      </c>
      <c r="ER618" s="276" t="s">
        <v>6977</v>
      </c>
      <c r="ES618" s="276" t="s">
        <v>6977</v>
      </c>
      <c r="ET618" s="276" t="s">
        <v>6977</v>
      </c>
      <c r="EU618" s="276" t="s">
        <v>6977</v>
      </c>
      <c r="EV618" s="276" t="s">
        <v>6977</v>
      </c>
      <c r="EW618" s="276" t="s">
        <v>6977</v>
      </c>
      <c r="EX618" s="276" t="s">
        <v>6977</v>
      </c>
      <c r="EY618" s="276" t="s">
        <v>6977</v>
      </c>
      <c r="EZ618" s="276" t="s">
        <v>6977</v>
      </c>
      <c r="FA618" s="276" t="s">
        <v>6977</v>
      </c>
      <c r="FB618" s="276" t="s">
        <v>6977</v>
      </c>
      <c r="FC618" s="276" t="s">
        <v>6977</v>
      </c>
      <c r="FD618" s="276" t="s">
        <v>6977</v>
      </c>
      <c r="FE618" s="276" t="s">
        <v>6977</v>
      </c>
      <c r="FF618" s="276" t="s">
        <v>6977</v>
      </c>
      <c r="FG618" s="276" t="s">
        <v>6977</v>
      </c>
      <c r="FH618" s="276" t="s">
        <v>6977</v>
      </c>
      <c r="FI618" s="276" t="s">
        <v>6977</v>
      </c>
      <c r="FJ618" s="276" t="s">
        <v>6977</v>
      </c>
      <c r="FK618" s="276" t="s">
        <v>6977</v>
      </c>
      <c r="FL618" s="276" t="s">
        <v>6977</v>
      </c>
      <c r="FM618" s="276" t="s">
        <v>6977</v>
      </c>
      <c r="FN618" s="276" t="s">
        <v>6977</v>
      </c>
      <c r="FO618" s="276" t="s">
        <v>6977</v>
      </c>
      <c r="FP618" s="276" t="s">
        <v>6977</v>
      </c>
      <c r="FQ618" s="276" t="s">
        <v>6977</v>
      </c>
      <c r="FR618" s="276" t="s">
        <v>6977</v>
      </c>
      <c r="FS618" s="276" t="s">
        <v>6977</v>
      </c>
      <c r="FT618" s="276" t="s">
        <v>6977</v>
      </c>
      <c r="FU618" s="276" t="s">
        <v>6977</v>
      </c>
      <c r="FV618" s="276" t="s">
        <v>6977</v>
      </c>
      <c r="FW618" s="276" t="s">
        <v>6977</v>
      </c>
      <c r="FX618" s="276" t="s">
        <v>6977</v>
      </c>
      <c r="FY618" s="276" t="s">
        <v>6977</v>
      </c>
      <c r="FZ618" s="276" t="s">
        <v>6977</v>
      </c>
      <c r="GA618" s="276" t="s">
        <v>6977</v>
      </c>
      <c r="GB618" s="276" t="s">
        <v>6977</v>
      </c>
      <c r="GC618" s="276" t="s">
        <v>6977</v>
      </c>
      <c r="GD618" s="276" t="s">
        <v>6977</v>
      </c>
      <c r="GE618" s="276" t="s">
        <v>6977</v>
      </c>
      <c r="GF618" s="276" t="s">
        <v>6977</v>
      </c>
      <c r="GG618" s="276" t="s">
        <v>6977</v>
      </c>
      <c r="GH618" s="276" t="s">
        <v>6977</v>
      </c>
      <c r="GI618" s="276" t="s">
        <v>6977</v>
      </c>
      <c r="GJ618" s="276" t="s">
        <v>6977</v>
      </c>
      <c r="GK618" s="276" t="s">
        <v>6977</v>
      </c>
      <c r="GL618" s="276" t="s">
        <v>6977</v>
      </c>
      <c r="GM618" s="276" t="s">
        <v>6977</v>
      </c>
      <c r="GN618" s="276" t="s">
        <v>6977</v>
      </c>
      <c r="GO618" s="276" t="s">
        <v>6977</v>
      </c>
      <c r="GP618" s="276" t="s">
        <v>6977</v>
      </c>
      <c r="GQ618" s="276" t="s">
        <v>6977</v>
      </c>
      <c r="GR618" s="276" t="s">
        <v>6977</v>
      </c>
      <c r="GS618" s="276" t="s">
        <v>6977</v>
      </c>
      <c r="GT618" s="276" t="s">
        <v>6977</v>
      </c>
      <c r="GU618" s="276" t="s">
        <v>6977</v>
      </c>
      <c r="GV618" s="276" t="s">
        <v>6977</v>
      </c>
      <c r="GW618" s="276" t="s">
        <v>6977</v>
      </c>
      <c r="GX618" s="276" t="s">
        <v>6977</v>
      </c>
      <c r="GY618" s="276" t="s">
        <v>6977</v>
      </c>
      <c r="GZ618" s="276" t="s">
        <v>6977</v>
      </c>
      <c r="HA618" s="276" t="s">
        <v>6977</v>
      </c>
      <c r="HB618" s="276" t="s">
        <v>6977</v>
      </c>
      <c r="HC618" s="276" t="s">
        <v>6977</v>
      </c>
      <c r="HD618" s="276" t="s">
        <v>6977</v>
      </c>
      <c r="HE618" s="276" t="s">
        <v>6977</v>
      </c>
      <c r="HF618" s="276" t="s">
        <v>6977</v>
      </c>
      <c r="HG618" s="276" t="s">
        <v>6977</v>
      </c>
      <c r="HH618" s="276" t="s">
        <v>6977</v>
      </c>
      <c r="HI618" s="276" t="s">
        <v>6977</v>
      </c>
      <c r="HJ618" s="276" t="s">
        <v>6977</v>
      </c>
      <c r="HK618" s="276" t="s">
        <v>6977</v>
      </c>
      <c r="HL618" s="276" t="s">
        <v>6977</v>
      </c>
      <c r="HM618" s="276" t="s">
        <v>6977</v>
      </c>
      <c r="HN618" s="276" t="s">
        <v>6977</v>
      </c>
      <c r="HO618" s="276" t="s">
        <v>6977</v>
      </c>
      <c r="HP618" s="276" t="s">
        <v>6977</v>
      </c>
      <c r="HQ618" s="276" t="s">
        <v>6977</v>
      </c>
    </row>
    <row r="619" spans="2:225">
      <c r="D619" t="s">
        <v>7346</v>
      </c>
      <c r="E619" s="229" t="s">
        <v>7215</v>
      </c>
      <c r="F619" s="235" t="s">
        <v>7348</v>
      </c>
      <c r="G619" s="260" t="s">
        <v>7206</v>
      </c>
      <c r="H619" s="261" t="s">
        <v>7213</v>
      </c>
      <c r="I619" s="276">
        <v>1.7202999999999999</v>
      </c>
      <c r="J619" s="276">
        <v>6.3452000000000002</v>
      </c>
      <c r="K619" s="276">
        <v>1.9872000000000001</v>
      </c>
      <c r="L619" s="276" t="s">
        <v>135</v>
      </c>
      <c r="M619" s="276" t="s">
        <v>135</v>
      </c>
      <c r="N619" s="276">
        <v>3.0821000000000001</v>
      </c>
      <c r="O619" s="276">
        <v>6.7091000000000003</v>
      </c>
      <c r="P619" s="276">
        <v>28.5092</v>
      </c>
      <c r="Q619" s="276">
        <v>4.0323000000000002</v>
      </c>
      <c r="R619" s="276">
        <v>2.8974000000000002</v>
      </c>
      <c r="S619" s="276">
        <v>4.0848000000000004</v>
      </c>
      <c r="T619" s="276">
        <v>2.0577000000000001</v>
      </c>
      <c r="U619" s="276">
        <v>4.8685</v>
      </c>
      <c r="V619" s="276" t="s">
        <v>135</v>
      </c>
      <c r="W619" s="276">
        <v>2.6928999999999998</v>
      </c>
      <c r="X619" s="276" t="s">
        <v>135</v>
      </c>
      <c r="Y619" s="276">
        <v>2.4796</v>
      </c>
      <c r="Z619" s="276" t="s">
        <v>135</v>
      </c>
      <c r="AA619" s="276">
        <v>7.1056999999999997</v>
      </c>
      <c r="AB619" s="276" t="s">
        <v>135</v>
      </c>
      <c r="AC619" s="276">
        <v>0.76570000000000005</v>
      </c>
      <c r="AD619" s="276" t="s">
        <v>135</v>
      </c>
      <c r="AE619" s="276">
        <v>2.1566000000000001</v>
      </c>
      <c r="AF619" s="276">
        <v>7.8784000000000001</v>
      </c>
      <c r="AG619" s="276" t="s">
        <v>135</v>
      </c>
      <c r="AH619" s="276" t="s">
        <v>135</v>
      </c>
      <c r="AI619" s="276">
        <v>21.513999999999999</v>
      </c>
      <c r="AJ619" s="276">
        <v>2.4104000000000001</v>
      </c>
      <c r="AK619" s="276" t="s">
        <v>135</v>
      </c>
      <c r="AL619" s="276">
        <v>1.3526</v>
      </c>
      <c r="AM619" s="276">
        <v>3.2111000000000001</v>
      </c>
      <c r="AN619" s="276">
        <v>12.265499999999999</v>
      </c>
      <c r="AO619" s="276">
        <v>0.47289999999999999</v>
      </c>
      <c r="AP619" s="276" t="s">
        <v>135</v>
      </c>
      <c r="AQ619" s="276" t="s">
        <v>135</v>
      </c>
      <c r="AR619" s="276">
        <v>5.5948000000000002</v>
      </c>
      <c r="AS619" s="276" t="s">
        <v>135</v>
      </c>
      <c r="AT619" s="276">
        <v>3.5327000000000002</v>
      </c>
      <c r="AU619" s="276">
        <v>8.4901999999999997</v>
      </c>
      <c r="AV619" s="276" t="s">
        <v>135</v>
      </c>
      <c r="AW619" s="276">
        <v>26.058900000000001</v>
      </c>
      <c r="AX619" s="276" t="s">
        <v>135</v>
      </c>
      <c r="AY619" s="276">
        <v>22.540299999999998</v>
      </c>
      <c r="AZ619" s="276">
        <v>4.4112</v>
      </c>
      <c r="BA619" s="276" t="s">
        <v>135</v>
      </c>
      <c r="BB619" s="276">
        <v>3.0585</v>
      </c>
      <c r="BC619" s="276" t="s">
        <v>135</v>
      </c>
      <c r="BD619" s="276" t="s">
        <v>135</v>
      </c>
      <c r="BE619" s="276">
        <v>4.3817000000000004</v>
      </c>
      <c r="BF619" s="276" t="s">
        <v>135</v>
      </c>
      <c r="BG619" s="276">
        <v>3.8462000000000001</v>
      </c>
      <c r="BH619" s="276" t="s">
        <v>135</v>
      </c>
      <c r="BI619" s="276" t="s">
        <v>135</v>
      </c>
      <c r="BJ619" s="276" t="s">
        <v>135</v>
      </c>
      <c r="BK619" s="276">
        <v>0.74009999999999998</v>
      </c>
      <c r="BL619" s="276">
        <v>2.1726000000000001</v>
      </c>
      <c r="BM619" s="276">
        <v>7.5228999999999999</v>
      </c>
      <c r="BN619" s="276">
        <v>1.0025999999999999</v>
      </c>
      <c r="BO619" s="276">
        <v>8.0500000000000002E-2</v>
      </c>
      <c r="BP619" s="276">
        <v>8.2551000000000005</v>
      </c>
      <c r="BQ619" s="276">
        <v>2.7795999999999998</v>
      </c>
      <c r="BR619" s="276">
        <v>1.8036000000000001</v>
      </c>
      <c r="BS619" s="276">
        <v>6.7129000000000003</v>
      </c>
      <c r="BT619" s="276">
        <v>6.6303000000000001</v>
      </c>
      <c r="BU619" s="276">
        <v>3.7911999999999999</v>
      </c>
      <c r="BV619" s="276" t="s">
        <v>135</v>
      </c>
      <c r="BW619" s="276">
        <v>14.6006</v>
      </c>
      <c r="BX619" s="276" t="s">
        <v>135</v>
      </c>
      <c r="BY619" s="276" t="s">
        <v>135</v>
      </c>
      <c r="BZ619" s="276" t="s">
        <v>135</v>
      </c>
      <c r="CA619" s="276" t="s">
        <v>135</v>
      </c>
      <c r="CB619" s="276" t="s">
        <v>135</v>
      </c>
      <c r="CC619" s="276">
        <v>17.811499999999999</v>
      </c>
      <c r="CD619" s="276">
        <v>6.1379000000000001</v>
      </c>
      <c r="CE619" s="276" t="s">
        <v>135</v>
      </c>
      <c r="CF619" s="276" t="s">
        <v>135</v>
      </c>
      <c r="CG619" s="276">
        <v>3.1</v>
      </c>
      <c r="CH619" s="276">
        <v>13.8781</v>
      </c>
      <c r="CI619" s="276">
        <v>8.5074000000000005</v>
      </c>
      <c r="CJ619" s="276">
        <v>1.7841</v>
      </c>
      <c r="CK619" s="276" t="s">
        <v>135</v>
      </c>
      <c r="CL619" s="276">
        <v>0.86029999999999995</v>
      </c>
      <c r="CM619" s="276">
        <v>1.0983000000000001</v>
      </c>
      <c r="CN619" s="276" t="s">
        <v>135</v>
      </c>
      <c r="CO619" s="276">
        <v>0.74339999999999995</v>
      </c>
      <c r="CP619" s="276">
        <v>3.3206000000000002</v>
      </c>
      <c r="CQ619" s="276" t="s">
        <v>135</v>
      </c>
      <c r="CR619" s="276" t="s">
        <v>135</v>
      </c>
      <c r="CS619" s="276">
        <v>18.9343</v>
      </c>
      <c r="CT619" s="276">
        <v>2.1814</v>
      </c>
      <c r="CU619" s="276" t="s">
        <v>135</v>
      </c>
      <c r="CV619" s="276" t="s">
        <v>135</v>
      </c>
      <c r="CW619" s="276">
        <v>0.63460000000000005</v>
      </c>
      <c r="CX619" s="276">
        <v>5.9080000000000004</v>
      </c>
      <c r="CY619" s="276">
        <v>2.0535999999999999</v>
      </c>
      <c r="CZ619" s="276" t="s">
        <v>135</v>
      </c>
      <c r="DA619" s="276">
        <v>2.9744999999999999</v>
      </c>
      <c r="DB619" s="276">
        <v>12.791600000000001</v>
      </c>
      <c r="DC619" s="276" t="s">
        <v>135</v>
      </c>
      <c r="DD619" s="276">
        <v>9.8978999999999999</v>
      </c>
      <c r="DE619" s="276">
        <v>13.8809</v>
      </c>
      <c r="DF619" s="276">
        <v>12.3064</v>
      </c>
      <c r="DG619" s="276">
        <v>0.80649999999999999</v>
      </c>
      <c r="DH619" s="276" t="s">
        <v>135</v>
      </c>
      <c r="DI619" s="276" t="s">
        <v>135</v>
      </c>
      <c r="DJ619" s="276" t="s">
        <v>135</v>
      </c>
      <c r="DK619" s="276">
        <v>47.297400000000003</v>
      </c>
      <c r="DL619" s="276" t="s">
        <v>135</v>
      </c>
      <c r="DM619" s="276">
        <v>8.7593999999999994</v>
      </c>
      <c r="DN619" s="276" t="s">
        <v>135</v>
      </c>
      <c r="DO619" s="276">
        <v>10.156700000000001</v>
      </c>
      <c r="DP619" s="276">
        <v>14.6435</v>
      </c>
      <c r="DQ619" s="276" t="s">
        <v>135</v>
      </c>
      <c r="DR619" s="276" t="s">
        <v>135</v>
      </c>
      <c r="DS619" s="276">
        <v>14.151400000000001</v>
      </c>
      <c r="DT619" s="276" t="s">
        <v>135</v>
      </c>
      <c r="DU619" s="276" t="s">
        <v>135</v>
      </c>
      <c r="DV619" s="276">
        <v>22.993400000000001</v>
      </c>
      <c r="DW619" s="276">
        <v>0.95450000000000002</v>
      </c>
      <c r="DX619" s="276" t="s">
        <v>135</v>
      </c>
      <c r="DY619" s="276">
        <v>1.738</v>
      </c>
      <c r="DZ619" s="276" t="s">
        <v>135</v>
      </c>
      <c r="EA619" s="276" t="s">
        <v>135</v>
      </c>
      <c r="EB619" s="276" t="s">
        <v>135</v>
      </c>
      <c r="EC619" s="276" t="s">
        <v>135</v>
      </c>
      <c r="ED619" s="276">
        <v>1.4413</v>
      </c>
      <c r="EE619" s="276">
        <v>17.576899999999998</v>
      </c>
      <c r="EF619" s="276" t="s">
        <v>135</v>
      </c>
      <c r="EG619" s="276" t="s">
        <v>135</v>
      </c>
      <c r="EH619" s="276" t="s">
        <v>135</v>
      </c>
      <c r="EI619" s="276" t="s">
        <v>135</v>
      </c>
      <c r="EJ619" s="276" t="s">
        <v>135</v>
      </c>
      <c r="EK619" s="276">
        <v>3.1945000000000001</v>
      </c>
      <c r="EL619" s="276">
        <v>0.88639999999999997</v>
      </c>
      <c r="EM619" s="276" t="s">
        <v>135</v>
      </c>
      <c r="EN619" s="276">
        <v>1.6593</v>
      </c>
      <c r="EO619" s="276">
        <v>66.3185</v>
      </c>
      <c r="EP619" s="276" t="s">
        <v>6977</v>
      </c>
      <c r="EQ619" s="276" t="s">
        <v>6977</v>
      </c>
      <c r="ER619" s="276" t="s">
        <v>6977</v>
      </c>
      <c r="ES619" s="276" t="s">
        <v>6977</v>
      </c>
      <c r="ET619" s="276" t="s">
        <v>6977</v>
      </c>
      <c r="EU619" s="276" t="s">
        <v>6977</v>
      </c>
      <c r="EV619" s="276" t="s">
        <v>6977</v>
      </c>
      <c r="EW619" s="276" t="s">
        <v>6977</v>
      </c>
      <c r="EX619" s="276" t="s">
        <v>6977</v>
      </c>
      <c r="EY619" s="276" t="s">
        <v>6977</v>
      </c>
      <c r="EZ619" s="276" t="s">
        <v>6977</v>
      </c>
      <c r="FA619" s="276" t="s">
        <v>6977</v>
      </c>
      <c r="FB619" s="276" t="s">
        <v>6977</v>
      </c>
      <c r="FC619" s="276" t="s">
        <v>6977</v>
      </c>
      <c r="FD619" s="276" t="s">
        <v>6977</v>
      </c>
      <c r="FE619" s="276" t="s">
        <v>6977</v>
      </c>
      <c r="FF619" s="276" t="s">
        <v>6977</v>
      </c>
      <c r="FG619" s="276" t="s">
        <v>6977</v>
      </c>
      <c r="FH619" s="276" t="s">
        <v>6977</v>
      </c>
      <c r="FI619" s="276" t="s">
        <v>6977</v>
      </c>
      <c r="FJ619" s="276" t="s">
        <v>6977</v>
      </c>
      <c r="FK619" s="276" t="s">
        <v>6977</v>
      </c>
      <c r="FL619" s="276" t="s">
        <v>6977</v>
      </c>
      <c r="FM619" s="276" t="s">
        <v>6977</v>
      </c>
      <c r="FN619" s="276" t="s">
        <v>6977</v>
      </c>
      <c r="FO619" s="276" t="s">
        <v>6977</v>
      </c>
      <c r="FP619" s="276" t="s">
        <v>6977</v>
      </c>
      <c r="FQ619" s="276" t="s">
        <v>6977</v>
      </c>
      <c r="FR619" s="276" t="s">
        <v>6977</v>
      </c>
      <c r="FS619" s="276" t="s">
        <v>6977</v>
      </c>
      <c r="FT619" s="276" t="s">
        <v>6977</v>
      </c>
      <c r="FU619" s="276" t="s">
        <v>6977</v>
      </c>
      <c r="FV619" s="276" t="s">
        <v>6977</v>
      </c>
      <c r="FW619" s="276" t="s">
        <v>6977</v>
      </c>
      <c r="FX619" s="276" t="s">
        <v>6977</v>
      </c>
      <c r="FY619" s="276" t="s">
        <v>6977</v>
      </c>
      <c r="FZ619" s="276" t="s">
        <v>6977</v>
      </c>
      <c r="GA619" s="276" t="s">
        <v>6977</v>
      </c>
      <c r="GB619" s="276" t="s">
        <v>6977</v>
      </c>
      <c r="GC619" s="276" t="s">
        <v>6977</v>
      </c>
      <c r="GD619" s="276" t="s">
        <v>6977</v>
      </c>
      <c r="GE619" s="276" t="s">
        <v>6977</v>
      </c>
      <c r="GF619" s="276" t="s">
        <v>6977</v>
      </c>
      <c r="GG619" s="276" t="s">
        <v>6977</v>
      </c>
      <c r="GH619" s="276" t="s">
        <v>6977</v>
      </c>
      <c r="GI619" s="276" t="s">
        <v>6977</v>
      </c>
      <c r="GJ619" s="276" t="s">
        <v>6977</v>
      </c>
      <c r="GK619" s="276" t="s">
        <v>6977</v>
      </c>
      <c r="GL619" s="276" t="s">
        <v>6977</v>
      </c>
      <c r="GM619" s="276" t="s">
        <v>6977</v>
      </c>
      <c r="GN619" s="276" t="s">
        <v>6977</v>
      </c>
      <c r="GO619" s="276" t="s">
        <v>6977</v>
      </c>
      <c r="GP619" s="276" t="s">
        <v>6977</v>
      </c>
      <c r="GQ619" s="276" t="s">
        <v>6977</v>
      </c>
      <c r="GR619" s="276" t="s">
        <v>6977</v>
      </c>
      <c r="GS619" s="276" t="s">
        <v>6977</v>
      </c>
      <c r="GT619" s="276" t="s">
        <v>6977</v>
      </c>
      <c r="GU619" s="276" t="s">
        <v>6977</v>
      </c>
      <c r="GV619" s="276" t="s">
        <v>6977</v>
      </c>
      <c r="GW619" s="276" t="s">
        <v>6977</v>
      </c>
      <c r="GX619" s="276" t="s">
        <v>6977</v>
      </c>
      <c r="GY619" s="276" t="s">
        <v>6977</v>
      </c>
      <c r="GZ619" s="276" t="s">
        <v>6977</v>
      </c>
      <c r="HA619" s="276" t="s">
        <v>6977</v>
      </c>
      <c r="HB619" s="276" t="s">
        <v>6977</v>
      </c>
      <c r="HC619" s="276" t="s">
        <v>6977</v>
      </c>
      <c r="HD619" s="276" t="s">
        <v>6977</v>
      </c>
      <c r="HE619" s="276" t="s">
        <v>6977</v>
      </c>
      <c r="HF619" s="276" t="s">
        <v>6977</v>
      </c>
      <c r="HG619" s="276" t="s">
        <v>6977</v>
      </c>
      <c r="HH619" s="276" t="s">
        <v>6977</v>
      </c>
      <c r="HI619" s="276" t="s">
        <v>6977</v>
      </c>
      <c r="HJ619" s="276" t="s">
        <v>6977</v>
      </c>
      <c r="HK619" s="276" t="s">
        <v>6977</v>
      </c>
      <c r="HL619" s="276" t="s">
        <v>6977</v>
      </c>
      <c r="HM619" s="276" t="s">
        <v>6977</v>
      </c>
      <c r="HN619" s="276" t="s">
        <v>6977</v>
      </c>
      <c r="HO619" s="276" t="s">
        <v>6977</v>
      </c>
      <c r="HP619" s="276" t="s">
        <v>6977</v>
      </c>
      <c r="HQ619" s="276" t="s">
        <v>6977</v>
      </c>
    </row>
    <row r="620" spans="2:225" s="278" customFormat="1">
      <c r="B620" s="212"/>
      <c r="D620" s="278" t="s">
        <v>7346</v>
      </c>
      <c r="E620" s="212" t="s">
        <v>7216</v>
      </c>
      <c r="F620" s="277" t="s">
        <v>7348</v>
      </c>
      <c r="G620" s="279" t="s">
        <v>7206</v>
      </c>
      <c r="H620" s="280" t="s">
        <v>7213</v>
      </c>
      <c r="I620" s="281">
        <v>2.9983</v>
      </c>
      <c r="J620" s="281">
        <v>5.2436999999999996</v>
      </c>
      <c r="K620" s="281">
        <v>2.0851000000000002</v>
      </c>
      <c r="L620" s="281" t="s">
        <v>135</v>
      </c>
      <c r="M620" s="281" t="s">
        <v>135</v>
      </c>
      <c r="N620" s="281">
        <v>5.9474</v>
      </c>
      <c r="O620" s="281">
        <v>4.8752000000000004</v>
      </c>
      <c r="P620" s="281">
        <v>10.0708</v>
      </c>
      <c r="Q620" s="281">
        <v>3.4859</v>
      </c>
      <c r="R620" s="281">
        <v>3.3130999999999999</v>
      </c>
      <c r="S620" s="281">
        <v>3.3744999999999998</v>
      </c>
      <c r="T620" s="281">
        <v>6.9356</v>
      </c>
      <c r="U620" s="281">
        <v>8.3157999999999994</v>
      </c>
      <c r="V620" s="281" t="s">
        <v>135</v>
      </c>
      <c r="W620" s="281">
        <v>1.1508</v>
      </c>
      <c r="X620" s="281">
        <v>7.9671000000000003</v>
      </c>
      <c r="Y620" s="281">
        <v>3.2130999999999998</v>
      </c>
      <c r="Z620" s="281" t="s">
        <v>135</v>
      </c>
      <c r="AA620" s="281">
        <v>14.612299999999999</v>
      </c>
      <c r="AB620" s="281" t="s">
        <v>135</v>
      </c>
      <c r="AC620" s="281">
        <v>0.81299999999999994</v>
      </c>
      <c r="AD620" s="281" t="s">
        <v>135</v>
      </c>
      <c r="AE620" s="281">
        <v>1.181</v>
      </c>
      <c r="AF620" s="281">
        <v>5.7531999999999996</v>
      </c>
      <c r="AG620" s="281" t="s">
        <v>135</v>
      </c>
      <c r="AH620" s="281" t="s">
        <v>135</v>
      </c>
      <c r="AI620" s="281">
        <v>409.05680000000001</v>
      </c>
      <c r="AJ620" s="281">
        <v>2.2932000000000001</v>
      </c>
      <c r="AK620" s="281" t="s">
        <v>135</v>
      </c>
      <c r="AL620" s="281">
        <v>1.6397999999999999</v>
      </c>
      <c r="AM620" s="281">
        <v>3.0857999999999999</v>
      </c>
      <c r="AN620" s="281">
        <v>19.941400000000002</v>
      </c>
      <c r="AO620" s="281">
        <v>0.75480000000000003</v>
      </c>
      <c r="AP620" s="281" t="s">
        <v>135</v>
      </c>
      <c r="AQ620" s="281">
        <v>8.4270999999999994</v>
      </c>
      <c r="AR620" s="281">
        <v>7.2778999999999998</v>
      </c>
      <c r="AS620" s="281" t="s">
        <v>135</v>
      </c>
      <c r="AT620" s="281">
        <v>4.4667000000000003</v>
      </c>
      <c r="AU620" s="281">
        <v>14.105700000000001</v>
      </c>
      <c r="AV620" s="281" t="s">
        <v>135</v>
      </c>
      <c r="AW620" s="281">
        <v>113.8882</v>
      </c>
      <c r="AX620" s="281" t="s">
        <v>135</v>
      </c>
      <c r="AY620" s="281">
        <v>16.613700000000001</v>
      </c>
      <c r="AZ620" s="281">
        <v>6.1887999999999996</v>
      </c>
      <c r="BA620" s="281" t="s">
        <v>135</v>
      </c>
      <c r="BB620" s="281">
        <v>3.6968000000000001</v>
      </c>
      <c r="BC620" s="281" t="s">
        <v>135</v>
      </c>
      <c r="BD620" s="281" t="s">
        <v>135</v>
      </c>
      <c r="BE620" s="281">
        <v>3.8494999999999999</v>
      </c>
      <c r="BF620" s="281" t="s">
        <v>135</v>
      </c>
      <c r="BG620" s="281">
        <v>5.4218000000000002</v>
      </c>
      <c r="BH620" s="281" t="s">
        <v>135</v>
      </c>
      <c r="BI620" s="281">
        <v>2.2021000000000002</v>
      </c>
      <c r="BJ620" s="281">
        <v>1395.2398000000001</v>
      </c>
      <c r="BK620" s="281">
        <v>0.89439999999999997</v>
      </c>
      <c r="BL620" s="281">
        <v>2.6894</v>
      </c>
      <c r="BM620" s="281">
        <v>11.2529</v>
      </c>
      <c r="BN620" s="281">
        <v>0.78890000000000005</v>
      </c>
      <c r="BO620" s="281">
        <v>0.64119999999999999</v>
      </c>
      <c r="BP620" s="281">
        <v>5.1828000000000003</v>
      </c>
      <c r="BQ620" s="281">
        <v>1.9387000000000001</v>
      </c>
      <c r="BR620" s="281">
        <v>1.6563000000000001</v>
      </c>
      <c r="BS620" s="281">
        <v>15.6593</v>
      </c>
      <c r="BT620" s="281">
        <v>0.81200000000000006</v>
      </c>
      <c r="BU620" s="281">
        <v>4.3205999999999998</v>
      </c>
      <c r="BV620" s="281">
        <v>5.4749999999999996</v>
      </c>
      <c r="BW620" s="281">
        <v>21.8596</v>
      </c>
      <c r="BX620" s="281" t="s">
        <v>135</v>
      </c>
      <c r="BY620" s="281" t="s">
        <v>135</v>
      </c>
      <c r="BZ620" s="281" t="s">
        <v>135</v>
      </c>
      <c r="CA620" s="281" t="s">
        <v>135</v>
      </c>
      <c r="CB620" s="281" t="s">
        <v>135</v>
      </c>
      <c r="CC620" s="281">
        <v>17.109400000000001</v>
      </c>
      <c r="CD620" s="281">
        <v>5.4462000000000002</v>
      </c>
      <c r="CE620" s="281" t="s">
        <v>135</v>
      </c>
      <c r="CF620" s="281" t="s">
        <v>135</v>
      </c>
      <c r="CG620" s="281">
        <v>4.1391999999999998</v>
      </c>
      <c r="CH620" s="281">
        <v>12.995200000000001</v>
      </c>
      <c r="CI620" s="281">
        <v>18.2547</v>
      </c>
      <c r="CJ620" s="281" t="s">
        <v>135</v>
      </c>
      <c r="CK620" s="281" t="s">
        <v>135</v>
      </c>
      <c r="CL620" s="281">
        <v>1.9901</v>
      </c>
      <c r="CM620" s="281" t="s">
        <v>135</v>
      </c>
      <c r="CN620" s="281">
        <v>5.7472000000000003</v>
      </c>
      <c r="CO620" s="281">
        <v>2.5524</v>
      </c>
      <c r="CP620" s="281">
        <v>4.1483999999999996</v>
      </c>
      <c r="CQ620" s="281" t="s">
        <v>135</v>
      </c>
      <c r="CR620" s="281" t="s">
        <v>135</v>
      </c>
      <c r="CS620" s="281">
        <v>15.064299999999999</v>
      </c>
      <c r="CT620" s="281">
        <v>5.4787999999999997</v>
      </c>
      <c r="CU620" s="281" t="s">
        <v>135</v>
      </c>
      <c r="CV620" s="281" t="s">
        <v>135</v>
      </c>
      <c r="CW620" s="281">
        <v>0.81310000000000004</v>
      </c>
      <c r="CX620" s="281">
        <v>3.5110999999999999</v>
      </c>
      <c r="CY620" s="281">
        <v>3.3992</v>
      </c>
      <c r="CZ620" s="281" t="s">
        <v>135</v>
      </c>
      <c r="DA620" s="281">
        <v>2.3149999999999999</v>
      </c>
      <c r="DB620" s="281">
        <v>10.932499999999999</v>
      </c>
      <c r="DC620" s="281" t="s">
        <v>135</v>
      </c>
      <c r="DD620" s="281">
        <v>9.8119999999999994</v>
      </c>
      <c r="DE620" s="281" t="s">
        <v>135</v>
      </c>
      <c r="DF620" s="281">
        <v>4.4720000000000004</v>
      </c>
      <c r="DG620" s="281">
        <v>0.72319999999999995</v>
      </c>
      <c r="DH620" s="281">
        <v>45.737000000000002</v>
      </c>
      <c r="DI620" s="281" t="s">
        <v>135</v>
      </c>
      <c r="DJ620" s="281" t="s">
        <v>135</v>
      </c>
      <c r="DK620" s="281" t="s">
        <v>135</v>
      </c>
      <c r="DL620" s="281" t="s">
        <v>135</v>
      </c>
      <c r="DM620" s="281">
        <v>9.2647999999999993</v>
      </c>
      <c r="DN620" s="281" t="s">
        <v>135</v>
      </c>
      <c r="DO620" s="281">
        <v>7.4462999999999999</v>
      </c>
      <c r="DP620" s="281">
        <v>8.4014000000000006</v>
      </c>
      <c r="DQ620" s="281" t="s">
        <v>135</v>
      </c>
      <c r="DR620" s="281" t="s">
        <v>135</v>
      </c>
      <c r="DS620" s="281">
        <v>5.6112000000000002</v>
      </c>
      <c r="DT620" s="281" t="s">
        <v>135</v>
      </c>
      <c r="DU620" s="281" t="s">
        <v>135</v>
      </c>
      <c r="DV620" s="281">
        <v>34.593400000000003</v>
      </c>
      <c r="DW620" s="281">
        <v>1.6895</v>
      </c>
      <c r="DX620" s="281" t="s">
        <v>135</v>
      </c>
      <c r="DY620" s="281">
        <v>1.6287</v>
      </c>
      <c r="DZ620" s="281">
        <v>11.698499999999999</v>
      </c>
      <c r="EA620" s="281" t="s">
        <v>135</v>
      </c>
      <c r="EB620" s="281" t="s">
        <v>135</v>
      </c>
      <c r="EC620" s="281" t="s">
        <v>135</v>
      </c>
      <c r="ED620" s="281">
        <v>1.6283000000000001</v>
      </c>
      <c r="EE620" s="281">
        <v>10.7933</v>
      </c>
      <c r="EF620" s="281">
        <v>58.228499999999997</v>
      </c>
      <c r="EG620" s="281" t="s">
        <v>135</v>
      </c>
      <c r="EH620" s="281">
        <v>5.4250999999999996</v>
      </c>
      <c r="EI620" s="281" t="s">
        <v>135</v>
      </c>
      <c r="EJ620" s="281" t="s">
        <v>135</v>
      </c>
      <c r="EK620" s="281">
        <v>3.1977000000000002</v>
      </c>
      <c r="EL620" s="281">
        <v>0.83730000000000004</v>
      </c>
      <c r="EM620" s="281" t="s">
        <v>135</v>
      </c>
      <c r="EN620" s="281">
        <v>1.2385999999999999</v>
      </c>
      <c r="EO620" s="281">
        <v>322.03620000000001</v>
      </c>
      <c r="EP620" s="281" t="s">
        <v>6977</v>
      </c>
      <c r="EQ620" s="281" t="s">
        <v>6977</v>
      </c>
      <c r="ER620" s="281" t="s">
        <v>6977</v>
      </c>
      <c r="ES620" s="281" t="s">
        <v>6977</v>
      </c>
      <c r="ET620" s="281" t="s">
        <v>6977</v>
      </c>
      <c r="EU620" s="281" t="s">
        <v>6977</v>
      </c>
      <c r="EV620" s="281" t="s">
        <v>6977</v>
      </c>
      <c r="EW620" s="281" t="s">
        <v>6977</v>
      </c>
      <c r="EX620" s="281" t="s">
        <v>6977</v>
      </c>
      <c r="EY620" s="281" t="s">
        <v>6977</v>
      </c>
      <c r="EZ620" s="281" t="s">
        <v>6977</v>
      </c>
      <c r="FA620" s="281" t="s">
        <v>6977</v>
      </c>
      <c r="FB620" s="281" t="s">
        <v>6977</v>
      </c>
      <c r="FC620" s="281" t="s">
        <v>6977</v>
      </c>
      <c r="FD620" s="281" t="s">
        <v>6977</v>
      </c>
      <c r="FE620" s="281" t="s">
        <v>6977</v>
      </c>
      <c r="FF620" s="281" t="s">
        <v>6977</v>
      </c>
      <c r="FG620" s="281" t="s">
        <v>6977</v>
      </c>
      <c r="FH620" s="281" t="s">
        <v>6977</v>
      </c>
      <c r="FI620" s="281" t="s">
        <v>6977</v>
      </c>
      <c r="FJ620" s="281" t="s">
        <v>6977</v>
      </c>
      <c r="FK620" s="281" t="s">
        <v>6977</v>
      </c>
      <c r="FL620" s="281" t="s">
        <v>6977</v>
      </c>
      <c r="FM620" s="281" t="s">
        <v>6977</v>
      </c>
      <c r="FN620" s="281" t="s">
        <v>6977</v>
      </c>
      <c r="FO620" s="281" t="s">
        <v>6977</v>
      </c>
      <c r="FP620" s="281" t="s">
        <v>6977</v>
      </c>
      <c r="FQ620" s="281" t="s">
        <v>6977</v>
      </c>
      <c r="FR620" s="281" t="s">
        <v>6977</v>
      </c>
      <c r="FS620" s="281" t="s">
        <v>6977</v>
      </c>
      <c r="FT620" s="281" t="s">
        <v>6977</v>
      </c>
      <c r="FU620" s="281" t="s">
        <v>6977</v>
      </c>
      <c r="FV620" s="281" t="s">
        <v>6977</v>
      </c>
      <c r="FW620" s="281" t="s">
        <v>6977</v>
      </c>
      <c r="FX620" s="281" t="s">
        <v>6977</v>
      </c>
      <c r="FY620" s="281" t="s">
        <v>6977</v>
      </c>
      <c r="FZ620" s="281" t="s">
        <v>6977</v>
      </c>
      <c r="GA620" s="281" t="s">
        <v>6977</v>
      </c>
      <c r="GB620" s="281" t="s">
        <v>6977</v>
      </c>
      <c r="GC620" s="281" t="s">
        <v>6977</v>
      </c>
      <c r="GD620" s="281" t="s">
        <v>6977</v>
      </c>
      <c r="GE620" s="281" t="s">
        <v>6977</v>
      </c>
      <c r="GF620" s="281" t="s">
        <v>6977</v>
      </c>
      <c r="GG620" s="281" t="s">
        <v>6977</v>
      </c>
      <c r="GH620" s="281" t="s">
        <v>6977</v>
      </c>
      <c r="GI620" s="281" t="s">
        <v>6977</v>
      </c>
      <c r="GJ620" s="281" t="s">
        <v>6977</v>
      </c>
      <c r="GK620" s="281" t="s">
        <v>6977</v>
      </c>
      <c r="GL620" s="281" t="s">
        <v>6977</v>
      </c>
      <c r="GM620" s="281" t="s">
        <v>6977</v>
      </c>
      <c r="GN620" s="281" t="s">
        <v>6977</v>
      </c>
      <c r="GO620" s="281" t="s">
        <v>6977</v>
      </c>
      <c r="GP620" s="281" t="s">
        <v>6977</v>
      </c>
      <c r="GQ620" s="281" t="s">
        <v>6977</v>
      </c>
      <c r="GR620" s="281" t="s">
        <v>6977</v>
      </c>
      <c r="GS620" s="281" t="s">
        <v>6977</v>
      </c>
      <c r="GT620" s="281" t="s">
        <v>6977</v>
      </c>
      <c r="GU620" s="281" t="s">
        <v>6977</v>
      </c>
      <c r="GV620" s="281" t="s">
        <v>6977</v>
      </c>
      <c r="GW620" s="281" t="s">
        <v>6977</v>
      </c>
      <c r="GX620" s="281" t="s">
        <v>6977</v>
      </c>
      <c r="GY620" s="281" t="s">
        <v>6977</v>
      </c>
      <c r="GZ620" s="281" t="s">
        <v>6977</v>
      </c>
      <c r="HA620" s="281" t="s">
        <v>6977</v>
      </c>
      <c r="HB620" s="281" t="s">
        <v>6977</v>
      </c>
      <c r="HC620" s="281" t="s">
        <v>6977</v>
      </c>
      <c r="HD620" s="281" t="s">
        <v>6977</v>
      </c>
      <c r="HE620" s="281" t="s">
        <v>6977</v>
      </c>
      <c r="HF620" s="281" t="s">
        <v>6977</v>
      </c>
      <c r="HG620" s="281" t="s">
        <v>6977</v>
      </c>
      <c r="HH620" s="281" t="s">
        <v>6977</v>
      </c>
      <c r="HI620" s="281" t="s">
        <v>6977</v>
      </c>
      <c r="HJ620" s="281" t="s">
        <v>6977</v>
      </c>
      <c r="HK620" s="281" t="s">
        <v>6977</v>
      </c>
      <c r="HL620" s="281" t="s">
        <v>6977</v>
      </c>
      <c r="HM620" s="281" t="s">
        <v>6977</v>
      </c>
      <c r="HN620" s="281" t="s">
        <v>6977</v>
      </c>
      <c r="HO620" s="281" t="s">
        <v>6977</v>
      </c>
      <c r="HP620" s="281" t="s">
        <v>6977</v>
      </c>
      <c r="HQ620" s="281" t="s">
        <v>6977</v>
      </c>
    </row>
    <row r="621" spans="2:225">
      <c r="D621" t="s">
        <v>7346</v>
      </c>
      <c r="E621" t="s">
        <v>7217</v>
      </c>
      <c r="F621" s="235" t="s">
        <v>7348</v>
      </c>
      <c r="G621" s="260" t="s">
        <v>7206</v>
      </c>
      <c r="H621" s="261" t="s">
        <v>7213</v>
      </c>
      <c r="I621" s="276">
        <v>4.2957000000000001</v>
      </c>
      <c r="J621" s="276">
        <v>5.5587</v>
      </c>
      <c r="K621" s="276">
        <v>1.7115</v>
      </c>
      <c r="L621" s="276" t="s">
        <v>135</v>
      </c>
      <c r="M621" s="276" t="s">
        <v>135</v>
      </c>
      <c r="N621" s="276">
        <v>6.0010000000000003</v>
      </c>
      <c r="O621" s="276">
        <v>5.4404000000000003</v>
      </c>
      <c r="P621" s="276">
        <v>37.9191</v>
      </c>
      <c r="Q621" s="276">
        <v>3.7042999999999999</v>
      </c>
      <c r="R621" s="276">
        <v>2.6848000000000001</v>
      </c>
      <c r="S621" s="276">
        <v>3.1825999999999999</v>
      </c>
      <c r="T621" s="276">
        <v>4.8027999999999995</v>
      </c>
      <c r="U621" s="276">
        <v>10.3108</v>
      </c>
      <c r="V621" s="276" t="s">
        <v>135</v>
      </c>
      <c r="W621" s="276">
        <v>1.7190000000000001</v>
      </c>
      <c r="X621" s="276">
        <v>10.743600000000001</v>
      </c>
      <c r="Y621" s="276">
        <v>2.7355999999999998</v>
      </c>
      <c r="Z621" s="276" t="s">
        <v>135</v>
      </c>
      <c r="AA621" s="276">
        <v>12.655200000000001</v>
      </c>
      <c r="AB621" s="276" t="s">
        <v>135</v>
      </c>
      <c r="AC621" s="276">
        <v>0.89670000000000005</v>
      </c>
      <c r="AD621" s="276" t="s">
        <v>135</v>
      </c>
      <c r="AE621" s="276">
        <v>1.2497</v>
      </c>
      <c r="AF621" s="276">
        <v>5.1269</v>
      </c>
      <c r="AG621" s="276" t="s">
        <v>135</v>
      </c>
      <c r="AH621" s="276" t="s">
        <v>135</v>
      </c>
      <c r="AI621" s="276">
        <v>226.67619999999999</v>
      </c>
      <c r="AJ621" s="276">
        <v>2.4097</v>
      </c>
      <c r="AK621" s="276">
        <v>0.87609999999999999</v>
      </c>
      <c r="AL621" s="276">
        <v>1.6496</v>
      </c>
      <c r="AM621" s="276">
        <v>4.3507999999999996</v>
      </c>
      <c r="AN621" s="276">
        <v>18.717500000000001</v>
      </c>
      <c r="AO621" s="276">
        <v>0.77559999999999996</v>
      </c>
      <c r="AP621" s="276" t="s">
        <v>135</v>
      </c>
      <c r="AQ621" s="276">
        <v>9.6957000000000004</v>
      </c>
      <c r="AR621" s="276">
        <v>9.3289000000000009</v>
      </c>
      <c r="AS621" s="276" t="s">
        <v>135</v>
      </c>
      <c r="AT621" s="276">
        <v>4.4757999999999996</v>
      </c>
      <c r="AU621" s="276">
        <v>12.1258</v>
      </c>
      <c r="AV621" s="276" t="s">
        <v>135</v>
      </c>
      <c r="AW621" s="276">
        <v>114.2458</v>
      </c>
      <c r="AX621" s="276" t="s">
        <v>135</v>
      </c>
      <c r="AY621" s="276">
        <v>16.815799999999999</v>
      </c>
      <c r="AZ621" s="276">
        <v>7.1280000000000001</v>
      </c>
      <c r="BA621" s="276" t="s">
        <v>135</v>
      </c>
      <c r="BB621" s="276">
        <v>5.1372999999999998</v>
      </c>
      <c r="BC621" s="276" t="s">
        <v>135</v>
      </c>
      <c r="BD621" s="276" t="s">
        <v>135</v>
      </c>
      <c r="BE621" s="276">
        <v>4.7072000000000003</v>
      </c>
      <c r="BF621" s="276" t="s">
        <v>135</v>
      </c>
      <c r="BG621" s="276">
        <v>5.5126999999999997</v>
      </c>
      <c r="BH621" s="276" t="s">
        <v>135</v>
      </c>
      <c r="BI621" s="276">
        <v>2.0146999999999999</v>
      </c>
      <c r="BJ621" s="276">
        <v>3.6307999999999998</v>
      </c>
      <c r="BK621" s="276">
        <v>0.85009999999999997</v>
      </c>
      <c r="BL621" s="276">
        <v>2.4933000000000001</v>
      </c>
      <c r="BM621" s="276">
        <v>9.3512000000000004</v>
      </c>
      <c r="BN621" s="276">
        <v>0.96460000000000001</v>
      </c>
      <c r="BO621" s="276">
        <v>0.71240000000000003</v>
      </c>
      <c r="BP621" s="276">
        <v>5.7994000000000003</v>
      </c>
      <c r="BQ621" s="276">
        <v>2.2562000000000002</v>
      </c>
      <c r="BR621" s="276">
        <v>2.6555</v>
      </c>
      <c r="BS621" s="276">
        <v>12.7601</v>
      </c>
      <c r="BT621" s="276">
        <v>1.3998999999999999</v>
      </c>
      <c r="BU621" s="276">
        <v>3.8755000000000002</v>
      </c>
      <c r="BV621" s="276">
        <v>6.0671999999999997</v>
      </c>
      <c r="BW621" s="276">
        <v>25.451899999999998</v>
      </c>
      <c r="BX621" s="276" t="s">
        <v>135</v>
      </c>
      <c r="BY621" s="276" t="s">
        <v>135</v>
      </c>
      <c r="BZ621" s="276" t="s">
        <v>135</v>
      </c>
      <c r="CA621" s="276" t="s">
        <v>135</v>
      </c>
      <c r="CB621" s="276" t="s">
        <v>135</v>
      </c>
      <c r="CC621" s="276">
        <v>12.2181</v>
      </c>
      <c r="CD621" s="276">
        <v>4.3718000000000004</v>
      </c>
      <c r="CE621" s="276" t="s">
        <v>135</v>
      </c>
      <c r="CF621" s="276" t="s">
        <v>135</v>
      </c>
      <c r="CG621" s="276">
        <v>4.8112000000000004</v>
      </c>
      <c r="CH621" s="276">
        <v>14.2226</v>
      </c>
      <c r="CI621" s="276">
        <v>18.621200000000002</v>
      </c>
      <c r="CJ621" s="276">
        <v>4.5232000000000001</v>
      </c>
      <c r="CK621" s="276" t="s">
        <v>135</v>
      </c>
      <c r="CL621" s="276">
        <v>2.1251000000000002</v>
      </c>
      <c r="CM621" s="276">
        <v>3.395</v>
      </c>
      <c r="CN621" s="276">
        <v>7.9238</v>
      </c>
      <c r="CO621" s="276">
        <v>1.3861000000000001</v>
      </c>
      <c r="CP621" s="276">
        <v>4.1670999999999996</v>
      </c>
      <c r="CQ621" s="276" t="s">
        <v>135</v>
      </c>
      <c r="CR621" s="276" t="s">
        <v>135</v>
      </c>
      <c r="CS621" s="276">
        <v>13.6248</v>
      </c>
      <c r="CT621" s="276">
        <v>8.1273999999999997</v>
      </c>
      <c r="CU621" s="276" t="s">
        <v>135</v>
      </c>
      <c r="CV621" s="276" t="s">
        <v>135</v>
      </c>
      <c r="CW621" s="276">
        <v>0.8105</v>
      </c>
      <c r="CX621" s="276">
        <v>3.8679000000000001</v>
      </c>
      <c r="CY621" s="276">
        <v>4.6872999999999996</v>
      </c>
      <c r="CZ621" s="276" t="s">
        <v>135</v>
      </c>
      <c r="DA621" s="276">
        <v>2.5042</v>
      </c>
      <c r="DB621" s="276">
        <v>13.1274</v>
      </c>
      <c r="DC621" s="276" t="s">
        <v>135</v>
      </c>
      <c r="DD621" s="276">
        <v>12.1656</v>
      </c>
      <c r="DE621" s="276">
        <v>5.6036999999999999</v>
      </c>
      <c r="DF621" s="276">
        <v>5.8121</v>
      </c>
      <c r="DG621" s="276">
        <v>0.98899999999999999</v>
      </c>
      <c r="DH621" s="276">
        <v>28.3872</v>
      </c>
      <c r="DI621" s="276" t="s">
        <v>135</v>
      </c>
      <c r="DJ621" s="276" t="s">
        <v>135</v>
      </c>
      <c r="DK621" s="276" t="s">
        <v>135</v>
      </c>
      <c r="DL621" s="276" t="s">
        <v>135</v>
      </c>
      <c r="DM621" s="276">
        <v>8.6821999999999999</v>
      </c>
      <c r="DN621" s="276" t="s">
        <v>135</v>
      </c>
      <c r="DO621" s="276">
        <v>7.0612000000000004</v>
      </c>
      <c r="DP621" s="276">
        <v>10.147600000000001</v>
      </c>
      <c r="DQ621" s="276" t="s">
        <v>135</v>
      </c>
      <c r="DR621" s="276" t="s">
        <v>135</v>
      </c>
      <c r="DS621" s="276">
        <v>6.9006999999999996</v>
      </c>
      <c r="DT621" s="276" t="s">
        <v>135</v>
      </c>
      <c r="DU621" s="276" t="s">
        <v>135</v>
      </c>
      <c r="DV621" s="276">
        <v>36.366599999999998</v>
      </c>
      <c r="DW621" s="276">
        <v>1.5939000000000001</v>
      </c>
      <c r="DX621" s="276" t="s">
        <v>135</v>
      </c>
      <c r="DY621" s="276">
        <v>1.9094</v>
      </c>
      <c r="DZ621" s="276">
        <v>8.0176999999999996</v>
      </c>
      <c r="EA621" s="276" t="s">
        <v>135</v>
      </c>
      <c r="EB621" s="276" t="s">
        <v>135</v>
      </c>
      <c r="EC621" s="276" t="s">
        <v>135</v>
      </c>
      <c r="ED621" s="276">
        <v>2.0571000000000002</v>
      </c>
      <c r="EE621" s="276">
        <v>12.9869</v>
      </c>
      <c r="EF621" s="276">
        <v>78.986000000000004</v>
      </c>
      <c r="EG621" s="276" t="s">
        <v>135</v>
      </c>
      <c r="EH621" s="276">
        <v>6.5296000000000003</v>
      </c>
      <c r="EI621" s="276" t="s">
        <v>135</v>
      </c>
      <c r="EJ621" s="276" t="s">
        <v>135</v>
      </c>
      <c r="EK621" s="276">
        <v>4.4420000000000002</v>
      </c>
      <c r="EL621" s="276">
        <v>0.77439999999999998</v>
      </c>
      <c r="EM621" s="276" t="s">
        <v>135</v>
      </c>
      <c r="EN621" s="276">
        <v>1.4748000000000001</v>
      </c>
      <c r="EO621" s="276">
        <v>419.4581</v>
      </c>
      <c r="EP621" s="276" t="s">
        <v>6977</v>
      </c>
      <c r="EQ621" s="276" t="s">
        <v>6977</v>
      </c>
      <c r="ER621" s="276" t="s">
        <v>6977</v>
      </c>
      <c r="ES621" s="276" t="s">
        <v>6977</v>
      </c>
      <c r="ET621" s="276" t="s">
        <v>6977</v>
      </c>
      <c r="EU621" s="276" t="s">
        <v>6977</v>
      </c>
      <c r="EV621" s="276" t="s">
        <v>6977</v>
      </c>
      <c r="EW621" s="276" t="s">
        <v>6977</v>
      </c>
      <c r="EX621" s="276" t="s">
        <v>6977</v>
      </c>
      <c r="EY621" s="276" t="s">
        <v>6977</v>
      </c>
      <c r="EZ621" s="276" t="s">
        <v>6977</v>
      </c>
      <c r="FA621" s="276" t="s">
        <v>6977</v>
      </c>
      <c r="FB621" s="276" t="s">
        <v>6977</v>
      </c>
      <c r="FC621" s="276" t="s">
        <v>6977</v>
      </c>
      <c r="FD621" s="276" t="s">
        <v>6977</v>
      </c>
      <c r="FE621" s="276" t="s">
        <v>6977</v>
      </c>
      <c r="FF621" s="276" t="s">
        <v>6977</v>
      </c>
      <c r="FG621" s="276" t="s">
        <v>6977</v>
      </c>
      <c r="FH621" s="276" t="s">
        <v>6977</v>
      </c>
      <c r="FI621" s="276" t="s">
        <v>6977</v>
      </c>
      <c r="FJ621" s="276" t="s">
        <v>6977</v>
      </c>
      <c r="FK621" s="276" t="s">
        <v>6977</v>
      </c>
      <c r="FL621" s="276" t="s">
        <v>6977</v>
      </c>
      <c r="FM621" s="276" t="s">
        <v>6977</v>
      </c>
      <c r="FN621" s="276" t="s">
        <v>6977</v>
      </c>
      <c r="FO621" s="276" t="s">
        <v>6977</v>
      </c>
      <c r="FP621" s="276" t="s">
        <v>6977</v>
      </c>
      <c r="FQ621" s="276" t="s">
        <v>6977</v>
      </c>
      <c r="FR621" s="276" t="s">
        <v>6977</v>
      </c>
      <c r="FS621" s="276" t="s">
        <v>6977</v>
      </c>
      <c r="FT621" s="276" t="s">
        <v>6977</v>
      </c>
      <c r="FU621" s="276" t="s">
        <v>6977</v>
      </c>
      <c r="FV621" s="276" t="s">
        <v>6977</v>
      </c>
      <c r="FW621" s="276" t="s">
        <v>6977</v>
      </c>
      <c r="FX621" s="276" t="s">
        <v>6977</v>
      </c>
      <c r="FY621" s="276" t="s">
        <v>6977</v>
      </c>
      <c r="FZ621" s="276" t="s">
        <v>6977</v>
      </c>
      <c r="GA621" s="276" t="s">
        <v>6977</v>
      </c>
      <c r="GB621" s="276" t="s">
        <v>6977</v>
      </c>
      <c r="GC621" s="276" t="s">
        <v>6977</v>
      </c>
      <c r="GD621" s="276" t="s">
        <v>6977</v>
      </c>
      <c r="GE621" s="276" t="s">
        <v>6977</v>
      </c>
      <c r="GF621" s="276" t="s">
        <v>6977</v>
      </c>
      <c r="GG621" s="276" t="s">
        <v>6977</v>
      </c>
      <c r="GH621" s="276" t="s">
        <v>6977</v>
      </c>
      <c r="GI621" s="276" t="s">
        <v>6977</v>
      </c>
      <c r="GJ621" s="276" t="s">
        <v>6977</v>
      </c>
      <c r="GK621" s="276" t="s">
        <v>6977</v>
      </c>
      <c r="GL621" s="276" t="s">
        <v>6977</v>
      </c>
      <c r="GM621" s="276" t="s">
        <v>6977</v>
      </c>
      <c r="GN621" s="276" t="s">
        <v>6977</v>
      </c>
      <c r="GO621" s="276" t="s">
        <v>6977</v>
      </c>
      <c r="GP621" s="276" t="s">
        <v>6977</v>
      </c>
      <c r="GQ621" s="276" t="s">
        <v>6977</v>
      </c>
      <c r="GR621" s="276" t="s">
        <v>6977</v>
      </c>
      <c r="GS621" s="276" t="s">
        <v>6977</v>
      </c>
      <c r="GT621" s="276" t="s">
        <v>6977</v>
      </c>
      <c r="GU621" s="276" t="s">
        <v>6977</v>
      </c>
      <c r="GV621" s="276" t="s">
        <v>6977</v>
      </c>
      <c r="GW621" s="276" t="s">
        <v>6977</v>
      </c>
      <c r="GX621" s="276" t="s">
        <v>6977</v>
      </c>
      <c r="GY621" s="276" t="s">
        <v>6977</v>
      </c>
      <c r="GZ621" s="276" t="s">
        <v>6977</v>
      </c>
      <c r="HA621" s="276" t="s">
        <v>6977</v>
      </c>
      <c r="HB621" s="276" t="s">
        <v>6977</v>
      </c>
      <c r="HC621" s="276" t="s">
        <v>6977</v>
      </c>
      <c r="HD621" s="276" t="s">
        <v>6977</v>
      </c>
      <c r="HE621" s="276" t="s">
        <v>6977</v>
      </c>
      <c r="HF621" s="276" t="s">
        <v>6977</v>
      </c>
      <c r="HG621" s="276" t="s">
        <v>6977</v>
      </c>
      <c r="HH621" s="276" t="s">
        <v>6977</v>
      </c>
      <c r="HI621" s="276" t="s">
        <v>6977</v>
      </c>
      <c r="HJ621" s="276" t="s">
        <v>6977</v>
      </c>
      <c r="HK621" s="276" t="s">
        <v>6977</v>
      </c>
      <c r="HL621" s="276" t="s">
        <v>6977</v>
      </c>
      <c r="HM621" s="276" t="s">
        <v>6977</v>
      </c>
      <c r="HN621" s="276" t="s">
        <v>6977</v>
      </c>
      <c r="HO621" s="276" t="s">
        <v>6977</v>
      </c>
      <c r="HP621" s="276" t="s">
        <v>6977</v>
      </c>
      <c r="HQ621" s="276" t="s">
        <v>6977</v>
      </c>
    </row>
    <row r="622" spans="2:225">
      <c r="E622" s="229" t="s">
        <v>7258</v>
      </c>
      <c r="F622" s="235" t="s">
        <v>7349</v>
      </c>
      <c r="G622" s="260" t="s">
        <v>6824</v>
      </c>
      <c r="H622" s="261" t="s">
        <v>7260</v>
      </c>
      <c r="I622" s="276">
        <v>2.3926402753872633</v>
      </c>
      <c r="J622" s="276">
        <v>5.5879848074699705</v>
      </c>
      <c r="K622" s="276" t="s">
        <v>135</v>
      </c>
      <c r="L622" s="276" t="s">
        <v>135</v>
      </c>
      <c r="M622" s="276">
        <v>1.7183266475644701</v>
      </c>
      <c r="N622" s="276">
        <v>6.3929014870731447</v>
      </c>
      <c r="O622" s="276">
        <v>3.8822920980607174</v>
      </c>
      <c r="P622" s="276">
        <v>7.5177278401997505</v>
      </c>
      <c r="Q622" s="276">
        <v>1.5207142857142855</v>
      </c>
      <c r="R622" s="276">
        <v>7.1301573816155992</v>
      </c>
      <c r="S622" s="276" t="s">
        <v>135</v>
      </c>
      <c r="T622" s="276" t="s">
        <v>135</v>
      </c>
      <c r="U622" s="276">
        <v>9.086778523489933</v>
      </c>
      <c r="V622" s="276">
        <v>3.3863013698630131</v>
      </c>
      <c r="W622" s="276" t="s">
        <v>135</v>
      </c>
      <c r="X622" s="276">
        <v>3.3033024201732188</v>
      </c>
      <c r="Y622" s="276">
        <v>3.1505660106488538</v>
      </c>
      <c r="Z622" s="276" t="s">
        <v>135</v>
      </c>
      <c r="AA622" s="276">
        <v>14.79413245800024</v>
      </c>
      <c r="AB622" s="276" t="s">
        <v>135</v>
      </c>
      <c r="AC622" s="276" t="s">
        <v>135</v>
      </c>
      <c r="AD622" s="276" t="s">
        <v>135</v>
      </c>
      <c r="AE622" s="276" t="s">
        <v>135</v>
      </c>
      <c r="AF622" s="276">
        <v>4.1675473251278357</v>
      </c>
      <c r="AG622" s="276">
        <v>2.3760966542750928</v>
      </c>
      <c r="AH622" s="276" t="s">
        <v>135</v>
      </c>
      <c r="AI622" s="276" t="s">
        <v>135</v>
      </c>
      <c r="AJ622" s="276" t="s">
        <v>135</v>
      </c>
      <c r="AK622" s="276" t="s">
        <v>135</v>
      </c>
      <c r="AL622" s="276" t="s">
        <v>135</v>
      </c>
      <c r="AM622" s="276" t="s">
        <v>135</v>
      </c>
      <c r="AN622" s="276" t="s">
        <v>135</v>
      </c>
      <c r="AO622" s="276" t="s">
        <v>135</v>
      </c>
      <c r="AP622" s="276" t="s">
        <v>135</v>
      </c>
      <c r="AQ622" s="276">
        <v>11.316097864768683</v>
      </c>
      <c r="AR622" s="276" t="s">
        <v>135</v>
      </c>
      <c r="AS622" s="276" t="s">
        <v>135</v>
      </c>
      <c r="AT622" s="276" t="s">
        <v>135</v>
      </c>
      <c r="AU622" s="276">
        <v>11.922370723255188</v>
      </c>
      <c r="AV622" s="276" t="s">
        <v>135</v>
      </c>
      <c r="AW622" s="276" t="s">
        <v>135</v>
      </c>
      <c r="AX622" s="276" t="s">
        <v>135</v>
      </c>
      <c r="AY622" s="276">
        <v>13.274356038363672</v>
      </c>
      <c r="AZ622" s="276">
        <v>8.6900394190871371</v>
      </c>
      <c r="BA622" s="276" t="s">
        <v>135</v>
      </c>
      <c r="BB622" s="276" t="s">
        <v>135</v>
      </c>
      <c r="BC622" s="276" t="s">
        <v>135</v>
      </c>
      <c r="BD622" s="276" t="s">
        <v>135</v>
      </c>
      <c r="BE622" s="276" t="s">
        <v>135</v>
      </c>
      <c r="BF622" s="276">
        <v>5.6007169811320763</v>
      </c>
      <c r="BG622" s="276">
        <v>5.7697461798887471</v>
      </c>
      <c r="BH622" s="276" t="s">
        <v>135</v>
      </c>
      <c r="BI622" s="276" t="s">
        <v>135</v>
      </c>
      <c r="BJ622" s="276" t="s">
        <v>135</v>
      </c>
      <c r="BK622" s="276" t="s">
        <v>135</v>
      </c>
      <c r="BL622" s="276">
        <v>2.6267967991796524</v>
      </c>
      <c r="BM622" s="276">
        <v>11.274048759452963</v>
      </c>
      <c r="BN622" s="276" t="s">
        <v>135</v>
      </c>
      <c r="BO622" s="276" t="s">
        <v>135</v>
      </c>
      <c r="BP622" s="276">
        <v>4.9442583049632676</v>
      </c>
      <c r="BQ622" s="276" t="s">
        <v>135</v>
      </c>
      <c r="BR622" s="276" t="s">
        <v>135</v>
      </c>
      <c r="BS622" s="276" t="s">
        <v>135</v>
      </c>
      <c r="BT622" s="276" t="s">
        <v>135</v>
      </c>
      <c r="BU622" s="276" t="s">
        <v>135</v>
      </c>
      <c r="BV622" s="276">
        <v>5.0829314547451325</v>
      </c>
      <c r="BW622" s="276" t="s">
        <v>135</v>
      </c>
      <c r="BX622" s="276" t="s">
        <v>135</v>
      </c>
      <c r="BY622" s="276" t="s">
        <v>135</v>
      </c>
      <c r="BZ622" s="276" t="s">
        <v>135</v>
      </c>
      <c r="CA622" s="276" t="s">
        <v>135</v>
      </c>
      <c r="CB622" s="276" t="s">
        <v>135</v>
      </c>
      <c r="CC622" s="276">
        <v>8.4086690053370816</v>
      </c>
      <c r="CD622" s="276" t="s">
        <v>135</v>
      </c>
      <c r="CE622" s="276" t="s">
        <v>135</v>
      </c>
      <c r="CF622" s="276" t="s">
        <v>135</v>
      </c>
      <c r="CG622" s="276" t="s">
        <v>135</v>
      </c>
      <c r="CH622" s="276" t="s">
        <v>135</v>
      </c>
      <c r="CI622" s="276" t="s">
        <v>135</v>
      </c>
      <c r="CJ622" s="276" t="s">
        <v>135</v>
      </c>
      <c r="CK622" s="276" t="s">
        <v>135</v>
      </c>
      <c r="CL622" s="276" t="s">
        <v>135</v>
      </c>
      <c r="CM622" s="276">
        <v>0.96644994318899136</v>
      </c>
      <c r="CN622" s="276" t="s">
        <v>135</v>
      </c>
      <c r="CO622" s="276" t="s">
        <v>135</v>
      </c>
      <c r="CP622" s="276">
        <v>3.7935019455252923</v>
      </c>
      <c r="CQ622" s="276">
        <v>51.002410928207361</v>
      </c>
      <c r="CR622" s="276">
        <v>8.7580757766631372</v>
      </c>
      <c r="CS622" s="276">
        <v>12.253908163265306</v>
      </c>
      <c r="CT622" s="276" t="s">
        <v>135</v>
      </c>
      <c r="CU622" s="276">
        <v>13.846983606557378</v>
      </c>
      <c r="CV622" s="276">
        <v>9.585484345450725</v>
      </c>
      <c r="CW622" s="276" t="s">
        <v>135</v>
      </c>
      <c r="CX622" s="276" t="s">
        <v>135</v>
      </c>
      <c r="CY622" s="276" t="s">
        <v>135</v>
      </c>
      <c r="CZ622" s="276">
        <v>12.175086610576008</v>
      </c>
      <c r="DA622" s="276" t="s">
        <v>135</v>
      </c>
      <c r="DB622" s="276" t="s">
        <v>135</v>
      </c>
      <c r="DC622" s="276" t="s">
        <v>135</v>
      </c>
      <c r="DD622" s="276">
        <v>9.9468190962123586</v>
      </c>
      <c r="DE622" s="276">
        <v>6.1379620896299292</v>
      </c>
      <c r="DF622" s="276">
        <v>4.5572217098610182</v>
      </c>
      <c r="DG622" s="276" t="s">
        <v>135</v>
      </c>
      <c r="DH622" s="276" t="s">
        <v>135</v>
      </c>
      <c r="DI622" s="276" t="s">
        <v>135</v>
      </c>
      <c r="DJ622" s="276">
        <v>1.9255250000000002</v>
      </c>
      <c r="DK622" s="276" t="s">
        <v>135</v>
      </c>
      <c r="DL622" s="276">
        <v>3.6875000000000004</v>
      </c>
      <c r="DM622" s="276">
        <v>9.4824560913114375</v>
      </c>
      <c r="DN622" s="276">
        <v>8.4283478260869575</v>
      </c>
      <c r="DO622" s="276">
        <v>6.1901244181125694</v>
      </c>
      <c r="DP622" s="276" t="s">
        <v>135</v>
      </c>
      <c r="DQ622" s="276">
        <v>2.3140930232558139</v>
      </c>
      <c r="DR622" s="276" t="s">
        <v>135</v>
      </c>
      <c r="DS622" s="276" t="s">
        <v>135</v>
      </c>
      <c r="DT622" s="276">
        <v>5.501227830832196</v>
      </c>
      <c r="DU622" s="276" t="s">
        <v>135</v>
      </c>
      <c r="DV622" s="276">
        <v>29.48353784609068</v>
      </c>
      <c r="DW622" s="276" t="s">
        <v>135</v>
      </c>
      <c r="DX622" s="276">
        <v>0.64520114942528728</v>
      </c>
      <c r="DY622" s="276" t="s">
        <v>135</v>
      </c>
      <c r="DZ622" s="276" t="s">
        <v>135</v>
      </c>
      <c r="EA622" s="276">
        <v>3.54381679389313</v>
      </c>
      <c r="EB622" s="276" t="s">
        <v>135</v>
      </c>
      <c r="EC622" s="276" t="s">
        <v>135</v>
      </c>
      <c r="ED622" s="276" t="s">
        <v>135</v>
      </c>
      <c r="EE622" s="276">
        <v>9.5299247407825742</v>
      </c>
      <c r="EF622" s="276" t="s">
        <v>135</v>
      </c>
      <c r="EG622" s="276">
        <v>2.4904213483146069</v>
      </c>
      <c r="EH622" s="276">
        <v>7.0826417343720491</v>
      </c>
      <c r="EI622" s="276" t="s">
        <v>135</v>
      </c>
      <c r="EJ622" s="276" t="s">
        <v>135</v>
      </c>
      <c r="EK622" s="276">
        <v>2.7173434535104364</v>
      </c>
      <c r="EL622" s="276" t="s">
        <v>135</v>
      </c>
      <c r="EM622" s="276">
        <v>10.791206206206207</v>
      </c>
      <c r="EN622" s="276">
        <v>2.1537033582089551</v>
      </c>
      <c r="EO622" s="276" t="s">
        <v>135</v>
      </c>
      <c r="EP622" s="276" t="s">
        <v>6977</v>
      </c>
      <c r="EQ622" s="276" t="s">
        <v>6977</v>
      </c>
      <c r="ER622" s="276" t="s">
        <v>6977</v>
      </c>
      <c r="ES622" s="276" t="s">
        <v>6977</v>
      </c>
      <c r="ET622" s="276" t="s">
        <v>6977</v>
      </c>
      <c r="EU622" s="276" t="s">
        <v>6977</v>
      </c>
      <c r="EV622" s="276" t="s">
        <v>6977</v>
      </c>
      <c r="EW622" s="276" t="s">
        <v>6977</v>
      </c>
      <c r="EX622" s="276" t="s">
        <v>6977</v>
      </c>
      <c r="EY622" s="276" t="s">
        <v>6977</v>
      </c>
      <c r="EZ622" s="276" t="s">
        <v>6977</v>
      </c>
      <c r="FA622" s="276" t="s">
        <v>6977</v>
      </c>
      <c r="FB622" s="276" t="s">
        <v>6977</v>
      </c>
      <c r="FC622" s="276" t="s">
        <v>6977</v>
      </c>
      <c r="FD622" s="276" t="s">
        <v>6977</v>
      </c>
      <c r="FE622" s="276" t="s">
        <v>6977</v>
      </c>
      <c r="FF622" s="276" t="s">
        <v>6977</v>
      </c>
      <c r="FG622" s="276" t="s">
        <v>6977</v>
      </c>
      <c r="FH622" s="276" t="s">
        <v>6977</v>
      </c>
      <c r="FI622" s="276" t="s">
        <v>6977</v>
      </c>
      <c r="FJ622" s="276" t="s">
        <v>6977</v>
      </c>
      <c r="FK622" s="276" t="s">
        <v>6977</v>
      </c>
      <c r="FL622" s="276" t="s">
        <v>6977</v>
      </c>
      <c r="FM622" s="276" t="s">
        <v>6977</v>
      </c>
      <c r="FN622" s="276" t="s">
        <v>6977</v>
      </c>
      <c r="FO622" s="276" t="s">
        <v>6977</v>
      </c>
      <c r="FP622" s="276" t="s">
        <v>6977</v>
      </c>
      <c r="FQ622" s="276" t="s">
        <v>6977</v>
      </c>
      <c r="FR622" s="276" t="s">
        <v>6977</v>
      </c>
      <c r="FS622" s="276" t="s">
        <v>6977</v>
      </c>
      <c r="FT622" s="276" t="s">
        <v>6977</v>
      </c>
      <c r="FU622" s="276" t="s">
        <v>6977</v>
      </c>
      <c r="FV622" s="276" t="s">
        <v>6977</v>
      </c>
      <c r="FW622" s="276" t="s">
        <v>6977</v>
      </c>
      <c r="FX622" s="276" t="s">
        <v>6977</v>
      </c>
      <c r="FY622" s="276" t="s">
        <v>6977</v>
      </c>
      <c r="FZ622" s="276" t="s">
        <v>6977</v>
      </c>
      <c r="GA622" s="276" t="s">
        <v>6977</v>
      </c>
      <c r="GB622" s="276" t="s">
        <v>6977</v>
      </c>
      <c r="GC622" s="276" t="s">
        <v>6977</v>
      </c>
      <c r="GD622" s="276" t="s">
        <v>6977</v>
      </c>
      <c r="GE622" s="276" t="s">
        <v>6977</v>
      </c>
      <c r="GF622" s="276" t="s">
        <v>6977</v>
      </c>
      <c r="GG622" s="276" t="s">
        <v>6977</v>
      </c>
      <c r="GH622" s="276" t="s">
        <v>6977</v>
      </c>
      <c r="GI622" s="276" t="s">
        <v>6977</v>
      </c>
      <c r="GJ622" s="276" t="s">
        <v>6977</v>
      </c>
      <c r="GK622" s="276" t="s">
        <v>6977</v>
      </c>
      <c r="GL622" s="276" t="s">
        <v>6977</v>
      </c>
      <c r="GM622" s="276" t="s">
        <v>6977</v>
      </c>
      <c r="GN622" s="276" t="s">
        <v>6977</v>
      </c>
      <c r="GO622" s="276" t="s">
        <v>6977</v>
      </c>
      <c r="GP622" s="276" t="s">
        <v>6977</v>
      </c>
      <c r="GQ622" s="276" t="s">
        <v>6977</v>
      </c>
      <c r="GR622" s="276" t="s">
        <v>6977</v>
      </c>
      <c r="GS622" s="276" t="s">
        <v>6977</v>
      </c>
      <c r="GT622" s="276" t="s">
        <v>6977</v>
      </c>
      <c r="GU622" s="276" t="s">
        <v>6977</v>
      </c>
      <c r="GV622" s="276" t="s">
        <v>6977</v>
      </c>
      <c r="GW622" s="276" t="s">
        <v>6977</v>
      </c>
      <c r="GX622" s="276" t="s">
        <v>6977</v>
      </c>
      <c r="GY622" s="276" t="s">
        <v>6977</v>
      </c>
      <c r="GZ622" s="276" t="s">
        <v>6977</v>
      </c>
      <c r="HA622" s="276" t="s">
        <v>6977</v>
      </c>
      <c r="HB622" s="276" t="s">
        <v>6977</v>
      </c>
      <c r="HC622" s="276" t="s">
        <v>6977</v>
      </c>
      <c r="HD622" s="276" t="s">
        <v>6977</v>
      </c>
      <c r="HE622" s="276" t="s">
        <v>6977</v>
      </c>
      <c r="HF622" s="276" t="s">
        <v>6977</v>
      </c>
      <c r="HG622" s="276" t="s">
        <v>6977</v>
      </c>
      <c r="HH622" s="276" t="s">
        <v>6977</v>
      </c>
      <c r="HI622" s="276" t="s">
        <v>6977</v>
      </c>
      <c r="HJ622" s="276" t="s">
        <v>6977</v>
      </c>
      <c r="HK622" s="276" t="s">
        <v>6977</v>
      </c>
      <c r="HL622" s="276" t="s">
        <v>6977</v>
      </c>
      <c r="HM622" s="276" t="s">
        <v>6977</v>
      </c>
      <c r="HN622" s="276" t="s">
        <v>6977</v>
      </c>
      <c r="HO622" s="276" t="s">
        <v>6977</v>
      </c>
      <c r="HP622" s="276" t="s">
        <v>6977</v>
      </c>
      <c r="HQ622" s="276" t="s">
        <v>6977</v>
      </c>
    </row>
    <row r="623" spans="2:225">
      <c r="E623" s="229" t="s">
        <v>7261</v>
      </c>
      <c r="F623" s="235" t="s">
        <v>7349</v>
      </c>
      <c r="G623" s="260" t="s">
        <v>6824</v>
      </c>
      <c r="H623" s="261" t="s">
        <v>7262</v>
      </c>
      <c r="I623" s="276">
        <v>2.2901548599670511</v>
      </c>
      <c r="J623" s="276">
        <v>5.3900967368175428</v>
      </c>
      <c r="K623" s="276" t="s">
        <v>135</v>
      </c>
      <c r="L623" s="276" t="s">
        <v>135</v>
      </c>
      <c r="M623" s="276">
        <v>2.0650688705234157</v>
      </c>
      <c r="N623" s="276">
        <v>5.7770951193562219</v>
      </c>
      <c r="O623" s="276">
        <v>3.5950456358137979</v>
      </c>
      <c r="P623" s="276">
        <v>3.835477707006369</v>
      </c>
      <c r="Q623" s="276">
        <v>0.56773333333333331</v>
      </c>
      <c r="R623" s="276">
        <v>6.2796111622201787</v>
      </c>
      <c r="S623" s="276" t="s">
        <v>135</v>
      </c>
      <c r="T623" s="276" t="s">
        <v>135</v>
      </c>
      <c r="U623" s="276">
        <v>6.5724757281553394</v>
      </c>
      <c r="V623" s="276">
        <v>2.6391459074733095</v>
      </c>
      <c r="W623" s="276" t="s">
        <v>135</v>
      </c>
      <c r="X623" s="276">
        <v>2.7595605536332179</v>
      </c>
      <c r="Y623" s="276">
        <v>2.9261098039215687</v>
      </c>
      <c r="Z623" s="276" t="s">
        <v>135</v>
      </c>
      <c r="AA623" s="276">
        <v>12.464394538659608</v>
      </c>
      <c r="AB623" s="276" t="s">
        <v>135</v>
      </c>
      <c r="AC623" s="276" t="s">
        <v>135</v>
      </c>
      <c r="AD623" s="276" t="s">
        <v>135</v>
      </c>
      <c r="AE623" s="276" t="s">
        <v>135</v>
      </c>
      <c r="AF623" s="276">
        <v>3.2473674200923623</v>
      </c>
      <c r="AG623" s="276">
        <v>2.011022548505506</v>
      </c>
      <c r="AH623" s="276" t="s">
        <v>135</v>
      </c>
      <c r="AI623" s="276" t="s">
        <v>135</v>
      </c>
      <c r="AJ623" s="276" t="s">
        <v>135</v>
      </c>
      <c r="AK623" s="276" t="s">
        <v>135</v>
      </c>
      <c r="AL623" s="276" t="s">
        <v>135</v>
      </c>
      <c r="AM623" s="276" t="s">
        <v>135</v>
      </c>
      <c r="AN623" s="276" t="s">
        <v>135</v>
      </c>
      <c r="AO623" s="276" t="s">
        <v>135</v>
      </c>
      <c r="AP623" s="276" t="s">
        <v>135</v>
      </c>
      <c r="AQ623" s="276">
        <v>8.2272276843467012</v>
      </c>
      <c r="AR623" s="276" t="s">
        <v>135</v>
      </c>
      <c r="AS623" s="276" t="s">
        <v>135</v>
      </c>
      <c r="AT623" s="276" t="s">
        <v>135</v>
      </c>
      <c r="AU623" s="276">
        <v>9.6880782208588965</v>
      </c>
      <c r="AV623" s="276" t="s">
        <v>135</v>
      </c>
      <c r="AW623" s="276" t="s">
        <v>135</v>
      </c>
      <c r="AX623" s="276" t="s">
        <v>135</v>
      </c>
      <c r="AY623" s="276">
        <v>8.5672921930267822</v>
      </c>
      <c r="AZ623" s="276">
        <v>7.367315817060601</v>
      </c>
      <c r="BA623" s="276" t="s">
        <v>135</v>
      </c>
      <c r="BB623" s="276" t="s">
        <v>135</v>
      </c>
      <c r="BC623" s="276" t="s">
        <v>135</v>
      </c>
      <c r="BD623" s="276" t="s">
        <v>135</v>
      </c>
      <c r="BE623" s="276" t="s">
        <v>135</v>
      </c>
      <c r="BF623" s="276">
        <v>4.2045042492917846</v>
      </c>
      <c r="BG623" s="276">
        <v>4.4069003929273087</v>
      </c>
      <c r="BH623" s="276" t="s">
        <v>135</v>
      </c>
      <c r="BI623" s="276" t="s">
        <v>135</v>
      </c>
      <c r="BJ623" s="276" t="s">
        <v>135</v>
      </c>
      <c r="BK623" s="276" t="s">
        <v>135</v>
      </c>
      <c r="BL623" s="276">
        <v>2.3367704311847399</v>
      </c>
      <c r="BM623" s="276">
        <v>9.9547296035014998</v>
      </c>
      <c r="BN623" s="276" t="s">
        <v>135</v>
      </c>
      <c r="BO623" s="276" t="s">
        <v>135</v>
      </c>
      <c r="BP623" s="276">
        <v>4.3691661283171825</v>
      </c>
      <c r="BQ623" s="276" t="s">
        <v>135</v>
      </c>
      <c r="BR623" s="276" t="s">
        <v>135</v>
      </c>
      <c r="BS623" s="276" t="s">
        <v>135</v>
      </c>
      <c r="BT623" s="276" t="s">
        <v>135</v>
      </c>
      <c r="BU623" s="276" t="s">
        <v>135</v>
      </c>
      <c r="BV623" s="276">
        <v>4.0766955786150696</v>
      </c>
      <c r="BW623" s="276" t="s">
        <v>135</v>
      </c>
      <c r="BX623" s="276" t="s">
        <v>135</v>
      </c>
      <c r="BY623" s="276" t="s">
        <v>135</v>
      </c>
      <c r="BZ623" s="276" t="s">
        <v>135</v>
      </c>
      <c r="CA623" s="276" t="s">
        <v>135</v>
      </c>
      <c r="CB623" s="276" t="s">
        <v>135</v>
      </c>
      <c r="CC623" s="276">
        <v>5.8821640226388565</v>
      </c>
      <c r="CD623" s="276" t="s">
        <v>135</v>
      </c>
      <c r="CE623" s="276" t="s">
        <v>135</v>
      </c>
      <c r="CF623" s="276" t="s">
        <v>135</v>
      </c>
      <c r="CG623" s="276" t="s">
        <v>135</v>
      </c>
      <c r="CH623" s="276" t="s">
        <v>135</v>
      </c>
      <c r="CI623" s="276">
        <v>5.6506428571428566</v>
      </c>
      <c r="CJ623" s="276" t="s">
        <v>135</v>
      </c>
      <c r="CK623" s="276" t="s">
        <v>135</v>
      </c>
      <c r="CL623" s="276" t="s">
        <v>135</v>
      </c>
      <c r="CM623" s="276">
        <v>0.63581810631229241</v>
      </c>
      <c r="CN623" s="276" t="s">
        <v>135</v>
      </c>
      <c r="CO623" s="276" t="s">
        <v>135</v>
      </c>
      <c r="CP623" s="276">
        <v>3.144935483870968</v>
      </c>
      <c r="CQ623" s="276">
        <v>29.443602226919392</v>
      </c>
      <c r="CR623" s="276">
        <v>6.6528297455968692</v>
      </c>
      <c r="CS623" s="276">
        <v>9.4931462450592878</v>
      </c>
      <c r="CT623" s="276" t="s">
        <v>135</v>
      </c>
      <c r="CU623" s="276">
        <v>10.985917508006958</v>
      </c>
      <c r="CV623" s="276">
        <v>9.0758159661775686</v>
      </c>
      <c r="CW623" s="276" t="s">
        <v>135</v>
      </c>
      <c r="CX623" s="276" t="s">
        <v>135</v>
      </c>
      <c r="CY623" s="276" t="s">
        <v>135</v>
      </c>
      <c r="CZ623" s="276">
        <v>5.3456414542415374</v>
      </c>
      <c r="DA623" s="276" t="s">
        <v>135</v>
      </c>
      <c r="DB623" s="276" t="s">
        <v>135</v>
      </c>
      <c r="DC623" s="276" t="s">
        <v>135</v>
      </c>
      <c r="DD623" s="276">
        <v>8.5242886819940527</v>
      </c>
      <c r="DE623" s="276">
        <v>4.5025698242187504</v>
      </c>
      <c r="DF623" s="276">
        <v>3.2827449216120406</v>
      </c>
      <c r="DG623" s="276" t="s">
        <v>135</v>
      </c>
      <c r="DH623" s="276" t="s">
        <v>135</v>
      </c>
      <c r="DI623" s="276" t="s">
        <v>135</v>
      </c>
      <c r="DJ623" s="276">
        <v>1.4907290322580646</v>
      </c>
      <c r="DK623" s="276" t="s">
        <v>135</v>
      </c>
      <c r="DL623" s="276">
        <v>3.2378048780487805</v>
      </c>
      <c r="DM623" s="276">
        <v>7.9588631006658286</v>
      </c>
      <c r="DN623" s="276">
        <v>5.6325309081399908</v>
      </c>
      <c r="DO623" s="276">
        <v>5.4965413786987414</v>
      </c>
      <c r="DP623" s="276" t="s">
        <v>135</v>
      </c>
      <c r="DQ623" s="276">
        <v>1.6584333333333334</v>
      </c>
      <c r="DR623" s="276" t="s">
        <v>135</v>
      </c>
      <c r="DS623" s="276" t="s">
        <v>135</v>
      </c>
      <c r="DT623" s="276">
        <v>3.4523972602739725</v>
      </c>
      <c r="DU623" s="276" t="s">
        <v>135</v>
      </c>
      <c r="DV623" s="276">
        <v>21.066333551197172</v>
      </c>
      <c r="DW623" s="276" t="s">
        <v>135</v>
      </c>
      <c r="DX623" s="276">
        <v>0.48917211328976035</v>
      </c>
      <c r="DY623" s="276" t="s">
        <v>135</v>
      </c>
      <c r="DZ623" s="276" t="s">
        <v>135</v>
      </c>
      <c r="EA623" s="276">
        <v>1.8422222222222222</v>
      </c>
      <c r="EB623" s="276" t="s">
        <v>135</v>
      </c>
      <c r="EC623" s="276" t="s">
        <v>135</v>
      </c>
      <c r="ED623" s="276" t="s">
        <v>135</v>
      </c>
      <c r="EE623" s="276">
        <v>6.8734815388166721</v>
      </c>
      <c r="EF623" s="276" t="s">
        <v>135</v>
      </c>
      <c r="EG623" s="276">
        <v>1.5207375643224699</v>
      </c>
      <c r="EH623" s="276">
        <v>6.3853690171067532</v>
      </c>
      <c r="EI623" s="276" t="s">
        <v>135</v>
      </c>
      <c r="EJ623" s="276" t="s">
        <v>135</v>
      </c>
      <c r="EK623" s="276">
        <v>2.5889988700564972</v>
      </c>
      <c r="EL623" s="276" t="s">
        <v>135</v>
      </c>
      <c r="EM623" s="276">
        <v>3.4899368727743605</v>
      </c>
      <c r="EN623" s="276">
        <v>2.2042278801024984</v>
      </c>
      <c r="EO623" s="276" t="s">
        <v>135</v>
      </c>
      <c r="EP623" s="276" t="s">
        <v>6977</v>
      </c>
      <c r="EQ623" s="276" t="s">
        <v>6977</v>
      </c>
      <c r="ER623" s="276" t="s">
        <v>6977</v>
      </c>
      <c r="ES623" s="276" t="s">
        <v>6977</v>
      </c>
      <c r="ET623" s="276" t="s">
        <v>6977</v>
      </c>
      <c r="EU623" s="276" t="s">
        <v>6977</v>
      </c>
      <c r="EV623" s="276" t="s">
        <v>6977</v>
      </c>
      <c r="EW623" s="276" t="s">
        <v>6977</v>
      </c>
      <c r="EX623" s="276" t="s">
        <v>6977</v>
      </c>
      <c r="EY623" s="276" t="s">
        <v>6977</v>
      </c>
      <c r="EZ623" s="276" t="s">
        <v>6977</v>
      </c>
      <c r="FA623" s="276" t="s">
        <v>6977</v>
      </c>
      <c r="FB623" s="276" t="s">
        <v>6977</v>
      </c>
      <c r="FC623" s="276" t="s">
        <v>6977</v>
      </c>
      <c r="FD623" s="276" t="s">
        <v>6977</v>
      </c>
      <c r="FE623" s="276" t="s">
        <v>6977</v>
      </c>
      <c r="FF623" s="276" t="s">
        <v>6977</v>
      </c>
      <c r="FG623" s="276" t="s">
        <v>6977</v>
      </c>
      <c r="FH623" s="276" t="s">
        <v>6977</v>
      </c>
      <c r="FI623" s="276" t="s">
        <v>6977</v>
      </c>
      <c r="FJ623" s="276" t="s">
        <v>6977</v>
      </c>
      <c r="FK623" s="276" t="s">
        <v>6977</v>
      </c>
      <c r="FL623" s="276" t="s">
        <v>6977</v>
      </c>
      <c r="FM623" s="276" t="s">
        <v>6977</v>
      </c>
      <c r="FN623" s="276" t="s">
        <v>6977</v>
      </c>
      <c r="FO623" s="276" t="s">
        <v>6977</v>
      </c>
      <c r="FP623" s="276" t="s">
        <v>6977</v>
      </c>
      <c r="FQ623" s="276" t="s">
        <v>6977</v>
      </c>
      <c r="FR623" s="276" t="s">
        <v>6977</v>
      </c>
      <c r="FS623" s="276" t="s">
        <v>6977</v>
      </c>
      <c r="FT623" s="276" t="s">
        <v>6977</v>
      </c>
      <c r="FU623" s="276" t="s">
        <v>6977</v>
      </c>
      <c r="FV623" s="276" t="s">
        <v>6977</v>
      </c>
      <c r="FW623" s="276" t="s">
        <v>6977</v>
      </c>
      <c r="FX623" s="276" t="s">
        <v>6977</v>
      </c>
      <c r="FY623" s="276" t="s">
        <v>6977</v>
      </c>
      <c r="FZ623" s="276" t="s">
        <v>6977</v>
      </c>
      <c r="GA623" s="276" t="s">
        <v>6977</v>
      </c>
      <c r="GB623" s="276" t="s">
        <v>6977</v>
      </c>
      <c r="GC623" s="276" t="s">
        <v>6977</v>
      </c>
      <c r="GD623" s="276" t="s">
        <v>6977</v>
      </c>
      <c r="GE623" s="276" t="s">
        <v>6977</v>
      </c>
      <c r="GF623" s="276" t="s">
        <v>6977</v>
      </c>
      <c r="GG623" s="276" t="s">
        <v>6977</v>
      </c>
      <c r="GH623" s="276" t="s">
        <v>6977</v>
      </c>
      <c r="GI623" s="276" t="s">
        <v>6977</v>
      </c>
      <c r="GJ623" s="276" t="s">
        <v>6977</v>
      </c>
      <c r="GK623" s="276" t="s">
        <v>6977</v>
      </c>
      <c r="GL623" s="276" t="s">
        <v>6977</v>
      </c>
      <c r="GM623" s="276" t="s">
        <v>6977</v>
      </c>
      <c r="GN623" s="276" t="s">
        <v>6977</v>
      </c>
      <c r="GO623" s="276" t="s">
        <v>6977</v>
      </c>
      <c r="GP623" s="276" t="s">
        <v>6977</v>
      </c>
      <c r="GQ623" s="276" t="s">
        <v>6977</v>
      </c>
      <c r="GR623" s="276" t="s">
        <v>6977</v>
      </c>
      <c r="GS623" s="276" t="s">
        <v>6977</v>
      </c>
      <c r="GT623" s="276" t="s">
        <v>6977</v>
      </c>
      <c r="GU623" s="276" t="s">
        <v>6977</v>
      </c>
      <c r="GV623" s="276" t="s">
        <v>6977</v>
      </c>
      <c r="GW623" s="276" t="s">
        <v>6977</v>
      </c>
      <c r="GX623" s="276" t="s">
        <v>6977</v>
      </c>
      <c r="GY623" s="276" t="s">
        <v>6977</v>
      </c>
      <c r="GZ623" s="276" t="s">
        <v>6977</v>
      </c>
      <c r="HA623" s="276" t="s">
        <v>6977</v>
      </c>
      <c r="HB623" s="276" t="s">
        <v>6977</v>
      </c>
      <c r="HC623" s="276" t="s">
        <v>6977</v>
      </c>
      <c r="HD623" s="276" t="s">
        <v>6977</v>
      </c>
      <c r="HE623" s="276" t="s">
        <v>6977</v>
      </c>
      <c r="HF623" s="276" t="s">
        <v>6977</v>
      </c>
      <c r="HG623" s="276" t="s">
        <v>6977</v>
      </c>
      <c r="HH623" s="276" t="s">
        <v>6977</v>
      </c>
      <c r="HI623" s="276" t="s">
        <v>6977</v>
      </c>
      <c r="HJ623" s="276" t="s">
        <v>6977</v>
      </c>
      <c r="HK623" s="276" t="s">
        <v>6977</v>
      </c>
      <c r="HL623" s="276" t="s">
        <v>6977</v>
      </c>
      <c r="HM623" s="276" t="s">
        <v>6977</v>
      </c>
      <c r="HN623" s="276" t="s">
        <v>6977</v>
      </c>
      <c r="HO623" s="276" t="s">
        <v>6977</v>
      </c>
      <c r="HP623" s="276" t="s">
        <v>6977</v>
      </c>
      <c r="HQ623" s="276" t="s">
        <v>6977</v>
      </c>
    </row>
    <row r="624" spans="2:225">
      <c r="E624" s="229" t="s">
        <v>7263</v>
      </c>
      <c r="F624" s="235" t="s">
        <v>7349</v>
      </c>
      <c r="G624" s="260" t="s">
        <v>6824</v>
      </c>
      <c r="H624" s="261" t="s">
        <v>7264</v>
      </c>
      <c r="I624" s="276">
        <v>2.0049903942122964</v>
      </c>
      <c r="J624" s="276">
        <v>5.2094134706951776</v>
      </c>
      <c r="K624" s="276" t="s">
        <v>135</v>
      </c>
      <c r="L624" s="276" t="s">
        <v>135</v>
      </c>
      <c r="M624" s="276">
        <v>1.9171867007672634</v>
      </c>
      <c r="N624" s="276">
        <v>5.4309601002083223</v>
      </c>
      <c r="O624" s="276">
        <v>3.3247595008120716</v>
      </c>
      <c r="P624" s="276" t="s">
        <v>135</v>
      </c>
      <c r="Q624" s="276" t="s">
        <v>135</v>
      </c>
      <c r="R624" s="276">
        <v>4.6924408799266732</v>
      </c>
      <c r="S624" s="276" t="s">
        <v>135</v>
      </c>
      <c r="T624" s="276" t="s">
        <v>135</v>
      </c>
      <c r="U624" s="276">
        <v>5.2991389432485319</v>
      </c>
      <c r="V624" s="276" t="s">
        <v>135</v>
      </c>
      <c r="W624" s="276" t="s">
        <v>135</v>
      </c>
      <c r="X624" s="276">
        <v>2.2055116150442475</v>
      </c>
      <c r="Y624" s="276">
        <v>2.7331794871794872</v>
      </c>
      <c r="Z624" s="276" t="s">
        <v>135</v>
      </c>
      <c r="AA624" s="276">
        <v>10.605302947219274</v>
      </c>
      <c r="AB624" s="276" t="s">
        <v>135</v>
      </c>
      <c r="AC624" s="276" t="s">
        <v>135</v>
      </c>
      <c r="AD624" s="276" t="s">
        <v>135</v>
      </c>
      <c r="AE624" s="276" t="s">
        <v>135</v>
      </c>
      <c r="AF624" s="276">
        <v>2.5718595526969743</v>
      </c>
      <c r="AG624" s="276">
        <v>1.4980546875</v>
      </c>
      <c r="AH624" s="276" t="s">
        <v>135</v>
      </c>
      <c r="AI624" s="276" t="s">
        <v>135</v>
      </c>
      <c r="AJ624" s="276" t="s">
        <v>135</v>
      </c>
      <c r="AK624" s="276" t="s">
        <v>135</v>
      </c>
      <c r="AL624" s="276" t="s">
        <v>135</v>
      </c>
      <c r="AM624" s="276" t="s">
        <v>135</v>
      </c>
      <c r="AN624" s="276" t="s">
        <v>135</v>
      </c>
      <c r="AO624" s="276" t="s">
        <v>135</v>
      </c>
      <c r="AP624" s="276" t="s">
        <v>135</v>
      </c>
      <c r="AQ624" s="276">
        <v>5.9159506976744183</v>
      </c>
      <c r="AR624" s="276" t="s">
        <v>135</v>
      </c>
      <c r="AS624" s="276" t="s">
        <v>135</v>
      </c>
      <c r="AT624" s="276" t="s">
        <v>135</v>
      </c>
      <c r="AU624" s="276">
        <v>8.0050831541155052</v>
      </c>
      <c r="AV624" s="276" t="s">
        <v>135</v>
      </c>
      <c r="AW624" s="276" t="s">
        <v>135</v>
      </c>
      <c r="AX624" s="276" t="s">
        <v>135</v>
      </c>
      <c r="AY624" s="276">
        <v>5.9081942720243932</v>
      </c>
      <c r="AZ624" s="276">
        <v>5.6623578698628014</v>
      </c>
      <c r="BA624" s="276" t="s">
        <v>135</v>
      </c>
      <c r="BB624" s="276" t="s">
        <v>135</v>
      </c>
      <c r="BC624" s="276" t="s">
        <v>135</v>
      </c>
      <c r="BD624" s="276" t="s">
        <v>135</v>
      </c>
      <c r="BE624" s="276" t="s">
        <v>135</v>
      </c>
      <c r="BF624" s="276">
        <v>3.1612140575079875</v>
      </c>
      <c r="BG624" s="276">
        <v>3.4447340592661164</v>
      </c>
      <c r="BH624" s="276" t="s">
        <v>135</v>
      </c>
      <c r="BI624" s="276" t="s">
        <v>135</v>
      </c>
      <c r="BJ624" s="276" t="s">
        <v>135</v>
      </c>
      <c r="BK624" s="276" t="s">
        <v>135</v>
      </c>
      <c r="BL624" s="276">
        <v>2.0854976702938846</v>
      </c>
      <c r="BM624" s="276">
        <v>8.3169659978416046</v>
      </c>
      <c r="BN624" s="276" t="s">
        <v>135</v>
      </c>
      <c r="BO624" s="276" t="s">
        <v>135</v>
      </c>
      <c r="BP624" s="276">
        <v>3.8951336212980996</v>
      </c>
      <c r="BQ624" s="276" t="s">
        <v>135</v>
      </c>
      <c r="BR624" s="276" t="s">
        <v>135</v>
      </c>
      <c r="BS624" s="276" t="s">
        <v>135</v>
      </c>
      <c r="BT624" s="276" t="s">
        <v>135</v>
      </c>
      <c r="BU624" s="276" t="s">
        <v>135</v>
      </c>
      <c r="BV624" s="276">
        <v>3.3066620217530285</v>
      </c>
      <c r="BW624" s="276" t="s">
        <v>135</v>
      </c>
      <c r="BX624" s="276" t="s">
        <v>135</v>
      </c>
      <c r="BY624" s="276" t="s">
        <v>135</v>
      </c>
      <c r="BZ624" s="276" t="s">
        <v>135</v>
      </c>
      <c r="CA624" s="276" t="s">
        <v>135</v>
      </c>
      <c r="CB624" s="276" t="s">
        <v>135</v>
      </c>
      <c r="CC624" s="276">
        <v>4.2479449467996231</v>
      </c>
      <c r="CD624" s="276" t="s">
        <v>135</v>
      </c>
      <c r="CE624" s="276" t="s">
        <v>135</v>
      </c>
      <c r="CF624" s="276" t="s">
        <v>135</v>
      </c>
      <c r="CG624" s="276" t="s">
        <v>135</v>
      </c>
      <c r="CH624" s="276" t="s">
        <v>135</v>
      </c>
      <c r="CI624" s="276">
        <v>2.957345794392523</v>
      </c>
      <c r="CJ624" s="276" t="s">
        <v>135</v>
      </c>
      <c r="CK624" s="276" t="s">
        <v>135</v>
      </c>
      <c r="CL624" s="276" t="s">
        <v>135</v>
      </c>
      <c r="CM624" s="276">
        <v>0.49058750020026598</v>
      </c>
      <c r="CN624" s="276" t="s">
        <v>135</v>
      </c>
      <c r="CO624" s="276" t="s">
        <v>135</v>
      </c>
      <c r="CP624" s="276">
        <v>2.5521727748691103</v>
      </c>
      <c r="CQ624" s="276">
        <v>17.954842401831311</v>
      </c>
      <c r="CR624" s="276">
        <v>5.3052372034956301</v>
      </c>
      <c r="CS624" s="276">
        <v>7.458900621118012</v>
      </c>
      <c r="CT624" s="276" t="s">
        <v>135</v>
      </c>
      <c r="CU624" s="276">
        <v>8.8601406120110244</v>
      </c>
      <c r="CV624" s="276">
        <v>8.5452336730459972</v>
      </c>
      <c r="CW624" s="276" t="s">
        <v>135</v>
      </c>
      <c r="CX624" s="276" t="s">
        <v>135</v>
      </c>
      <c r="CY624" s="276" t="s">
        <v>135</v>
      </c>
      <c r="CZ624" s="276">
        <v>3.0467003915516306</v>
      </c>
      <c r="DA624" s="276" t="s">
        <v>135</v>
      </c>
      <c r="DB624" s="276" t="s">
        <v>135</v>
      </c>
      <c r="DC624" s="276" t="s">
        <v>135</v>
      </c>
      <c r="DD624" s="276">
        <v>7.0576556651922413</v>
      </c>
      <c r="DE624" s="276">
        <v>3.5231523845074357</v>
      </c>
      <c r="DF624" s="276">
        <v>2.4111963704475321</v>
      </c>
      <c r="DG624" s="276" t="s">
        <v>135</v>
      </c>
      <c r="DH624" s="276" t="s">
        <v>135</v>
      </c>
      <c r="DI624" s="276" t="s">
        <v>135</v>
      </c>
      <c r="DJ624" s="276">
        <v>1.3512456140350879</v>
      </c>
      <c r="DK624" s="276" t="s">
        <v>135</v>
      </c>
      <c r="DL624" s="276">
        <v>2.4583333333333335</v>
      </c>
      <c r="DM624" s="276">
        <v>6.6684266463279593</v>
      </c>
      <c r="DN624" s="276">
        <v>4.2325764192139737</v>
      </c>
      <c r="DO624" s="276">
        <v>4.6817672031914954</v>
      </c>
      <c r="DP624" s="276" t="s">
        <v>135</v>
      </c>
      <c r="DQ624" s="276">
        <v>1.3820277777777779</v>
      </c>
      <c r="DR624" s="276" t="s">
        <v>135</v>
      </c>
      <c r="DS624" s="276" t="s">
        <v>135</v>
      </c>
      <c r="DT624" s="276">
        <v>2.5297365119196988</v>
      </c>
      <c r="DU624" s="276" t="s">
        <v>135</v>
      </c>
      <c r="DV624" s="276">
        <v>15.853272388470188</v>
      </c>
      <c r="DW624" s="276" t="s">
        <v>135</v>
      </c>
      <c r="DX624" s="276">
        <v>0.43429400386847195</v>
      </c>
      <c r="DY624" s="276" t="s">
        <v>135</v>
      </c>
      <c r="DZ624" s="276" t="s">
        <v>135</v>
      </c>
      <c r="EA624" s="276">
        <v>1.1591510611735329</v>
      </c>
      <c r="EB624" s="276" t="s">
        <v>135</v>
      </c>
      <c r="EC624" s="276" t="s">
        <v>135</v>
      </c>
      <c r="ED624" s="276" t="s">
        <v>135</v>
      </c>
      <c r="EE624" s="276">
        <v>5.0620654102991898</v>
      </c>
      <c r="EF624" s="276" t="s">
        <v>135</v>
      </c>
      <c r="EG624" s="276">
        <v>1.0155670103092784</v>
      </c>
      <c r="EH624" s="276">
        <v>5.7784851394357837</v>
      </c>
      <c r="EI624" s="276" t="s">
        <v>135</v>
      </c>
      <c r="EJ624" s="276" t="s">
        <v>135</v>
      </c>
      <c r="EK624" s="276">
        <v>2.4220549682875268</v>
      </c>
      <c r="EL624" s="276" t="s">
        <v>135</v>
      </c>
      <c r="EM624" s="276">
        <v>3.033886475663004</v>
      </c>
      <c r="EN624" s="276">
        <v>2.0824756960166542</v>
      </c>
      <c r="EO624" s="276" t="s">
        <v>135</v>
      </c>
      <c r="EP624" s="276" t="s">
        <v>6977</v>
      </c>
      <c r="EQ624" s="276" t="s">
        <v>6977</v>
      </c>
      <c r="ER624" s="276" t="s">
        <v>6977</v>
      </c>
      <c r="ES624" s="276" t="s">
        <v>6977</v>
      </c>
      <c r="ET624" s="276" t="s">
        <v>6977</v>
      </c>
      <c r="EU624" s="276" t="s">
        <v>6977</v>
      </c>
      <c r="EV624" s="276" t="s">
        <v>6977</v>
      </c>
      <c r="EW624" s="276" t="s">
        <v>6977</v>
      </c>
      <c r="EX624" s="276" t="s">
        <v>6977</v>
      </c>
      <c r="EY624" s="276" t="s">
        <v>6977</v>
      </c>
      <c r="EZ624" s="276" t="s">
        <v>6977</v>
      </c>
      <c r="FA624" s="276" t="s">
        <v>6977</v>
      </c>
      <c r="FB624" s="276" t="s">
        <v>6977</v>
      </c>
      <c r="FC624" s="276" t="s">
        <v>6977</v>
      </c>
      <c r="FD624" s="276" t="s">
        <v>6977</v>
      </c>
      <c r="FE624" s="276" t="s">
        <v>6977</v>
      </c>
      <c r="FF624" s="276" t="s">
        <v>6977</v>
      </c>
      <c r="FG624" s="276" t="s">
        <v>6977</v>
      </c>
      <c r="FH624" s="276" t="s">
        <v>6977</v>
      </c>
      <c r="FI624" s="276" t="s">
        <v>6977</v>
      </c>
      <c r="FJ624" s="276" t="s">
        <v>6977</v>
      </c>
      <c r="FK624" s="276" t="s">
        <v>6977</v>
      </c>
      <c r="FL624" s="276" t="s">
        <v>6977</v>
      </c>
      <c r="FM624" s="276" t="s">
        <v>6977</v>
      </c>
      <c r="FN624" s="276" t="s">
        <v>6977</v>
      </c>
      <c r="FO624" s="276" t="s">
        <v>6977</v>
      </c>
      <c r="FP624" s="276" t="s">
        <v>6977</v>
      </c>
      <c r="FQ624" s="276" t="s">
        <v>6977</v>
      </c>
      <c r="FR624" s="276" t="s">
        <v>6977</v>
      </c>
      <c r="FS624" s="276" t="s">
        <v>6977</v>
      </c>
      <c r="FT624" s="276" t="s">
        <v>6977</v>
      </c>
      <c r="FU624" s="276" t="s">
        <v>6977</v>
      </c>
      <c r="FV624" s="276" t="s">
        <v>6977</v>
      </c>
      <c r="FW624" s="276" t="s">
        <v>6977</v>
      </c>
      <c r="FX624" s="276" t="s">
        <v>6977</v>
      </c>
      <c r="FY624" s="276" t="s">
        <v>6977</v>
      </c>
      <c r="FZ624" s="276" t="s">
        <v>6977</v>
      </c>
      <c r="GA624" s="276" t="s">
        <v>6977</v>
      </c>
      <c r="GB624" s="276" t="s">
        <v>6977</v>
      </c>
      <c r="GC624" s="276" t="s">
        <v>6977</v>
      </c>
      <c r="GD624" s="276" t="s">
        <v>6977</v>
      </c>
      <c r="GE624" s="276" t="s">
        <v>6977</v>
      </c>
      <c r="GF624" s="276" t="s">
        <v>6977</v>
      </c>
      <c r="GG624" s="276" t="s">
        <v>6977</v>
      </c>
      <c r="GH624" s="276" t="s">
        <v>6977</v>
      </c>
      <c r="GI624" s="276" t="s">
        <v>6977</v>
      </c>
      <c r="GJ624" s="276" t="s">
        <v>6977</v>
      </c>
      <c r="GK624" s="276" t="s">
        <v>6977</v>
      </c>
      <c r="GL624" s="276" t="s">
        <v>6977</v>
      </c>
      <c r="GM624" s="276" t="s">
        <v>6977</v>
      </c>
      <c r="GN624" s="276" t="s">
        <v>6977</v>
      </c>
      <c r="GO624" s="276" t="s">
        <v>6977</v>
      </c>
      <c r="GP624" s="276" t="s">
        <v>6977</v>
      </c>
      <c r="GQ624" s="276" t="s">
        <v>6977</v>
      </c>
      <c r="GR624" s="276" t="s">
        <v>6977</v>
      </c>
      <c r="GS624" s="276" t="s">
        <v>6977</v>
      </c>
      <c r="GT624" s="276" t="s">
        <v>6977</v>
      </c>
      <c r="GU624" s="276" t="s">
        <v>6977</v>
      </c>
      <c r="GV624" s="276" t="s">
        <v>6977</v>
      </c>
      <c r="GW624" s="276" t="s">
        <v>6977</v>
      </c>
      <c r="GX624" s="276" t="s">
        <v>6977</v>
      </c>
      <c r="GY624" s="276" t="s">
        <v>6977</v>
      </c>
      <c r="GZ624" s="276" t="s">
        <v>6977</v>
      </c>
      <c r="HA624" s="276" t="s">
        <v>6977</v>
      </c>
      <c r="HB624" s="276" t="s">
        <v>6977</v>
      </c>
      <c r="HC624" s="276" t="s">
        <v>6977</v>
      </c>
      <c r="HD624" s="276" t="s">
        <v>6977</v>
      </c>
      <c r="HE624" s="276" t="s">
        <v>6977</v>
      </c>
      <c r="HF624" s="276" t="s">
        <v>6977</v>
      </c>
      <c r="HG624" s="276" t="s">
        <v>6977</v>
      </c>
      <c r="HH624" s="276" t="s">
        <v>6977</v>
      </c>
      <c r="HI624" s="276" t="s">
        <v>6977</v>
      </c>
      <c r="HJ624" s="276" t="s">
        <v>6977</v>
      </c>
      <c r="HK624" s="276" t="s">
        <v>6977</v>
      </c>
      <c r="HL624" s="276" t="s">
        <v>6977</v>
      </c>
      <c r="HM624" s="276" t="s">
        <v>6977</v>
      </c>
      <c r="HN624" s="276" t="s">
        <v>6977</v>
      </c>
      <c r="HO624" s="276" t="s">
        <v>6977</v>
      </c>
      <c r="HP624" s="276" t="s">
        <v>6977</v>
      </c>
      <c r="HQ624" s="276" t="s">
        <v>6977</v>
      </c>
    </row>
    <row r="625" spans="3:16">
      <c r="C625" s="273"/>
      <c r="D625" s="212"/>
      <c r="E625" s="229"/>
      <c r="F625" s="239"/>
      <c r="G625" s="229"/>
      <c r="I625" s="211"/>
      <c r="J625" s="211"/>
      <c r="K625" s="211"/>
    </row>
    <row r="626" spans="3:16">
      <c r="G626" s="260"/>
      <c r="I626" s="282"/>
      <c r="J626" s="282"/>
      <c r="K626" s="282"/>
      <c r="L626" s="282"/>
      <c r="M626" s="282"/>
      <c r="N626" s="282"/>
      <c r="O626" s="282"/>
      <c r="P626" s="282"/>
    </row>
    <row r="627" spans="3:16">
      <c r="G627" s="260"/>
      <c r="I627" s="282"/>
      <c r="J627" s="282"/>
      <c r="K627" s="282"/>
      <c r="L627" s="282"/>
      <c r="M627" s="282"/>
      <c r="N627" s="282"/>
      <c r="O627" s="282"/>
      <c r="P627" s="282"/>
    </row>
    <row r="628" spans="3:16">
      <c r="I628" s="283"/>
      <c r="J628" s="283"/>
      <c r="K628" s="283"/>
      <c r="L628" s="283"/>
      <c r="M628" s="283"/>
      <c r="N628" s="283"/>
      <c r="O628" s="283"/>
      <c r="P628" s="283"/>
    </row>
    <row r="630" spans="3:16">
      <c r="I630" s="282"/>
      <c r="J630" s="282"/>
      <c r="K630" s="282"/>
      <c r="L630" s="282"/>
      <c r="M630" s="282"/>
      <c r="N630" s="282"/>
      <c r="O630" s="282"/>
      <c r="P630" s="282"/>
    </row>
    <row r="631" spans="3:16">
      <c r="I631" s="282"/>
      <c r="J631" s="282"/>
      <c r="K631" s="282"/>
      <c r="L631" s="282"/>
      <c r="M631" s="282"/>
      <c r="N631" s="282"/>
      <c r="O631" s="282"/>
      <c r="P631" s="282"/>
    </row>
    <row r="632" spans="3:16">
      <c r="I632" s="283"/>
      <c r="J632" s="283"/>
      <c r="K632" s="283"/>
      <c r="L632" s="283"/>
      <c r="M632" s="283"/>
      <c r="N632" s="283"/>
      <c r="O632" s="283"/>
      <c r="P632" s="283"/>
    </row>
    <row r="634" spans="3:16">
      <c r="I634" s="284"/>
      <c r="J634" s="284"/>
      <c r="K634" s="284"/>
      <c r="L634" s="284"/>
      <c r="M634" s="284"/>
      <c r="N634" s="284"/>
      <c r="O634" s="284"/>
      <c r="P634" s="284"/>
    </row>
  </sheetData>
  <phoneticPr fontId="2" type="noConversion"/>
  <pageMargins left="0.7" right="0.7" top="0.75" bottom="0.75" header="0.3" footer="0.3"/>
  <pageSetup paperSize="9" orientation="portrait"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AE178F-C6CD-44A8-B37E-BD2FF8B97FF8}">
  <dimension ref="B3:E9"/>
  <sheetViews>
    <sheetView showGridLines="0" workbookViewId="0">
      <selection activeCell="G39" sqref="G39"/>
    </sheetView>
  </sheetViews>
  <sheetFormatPr defaultRowHeight="12"/>
  <cols>
    <col min="1" max="1" width="9" style="2"/>
    <col min="2" max="2" width="10.875" style="2" customWidth="1"/>
    <col min="3" max="3" width="13.375" style="2" customWidth="1"/>
    <col min="4" max="4" width="9" style="2"/>
    <col min="5" max="5" width="11.375" style="2" bestFit="1" customWidth="1"/>
    <col min="6" max="16384" width="9" style="2"/>
  </cols>
  <sheetData>
    <row r="3" spans="2:5">
      <c r="B3" s="2" t="s">
        <v>7350</v>
      </c>
      <c r="C3" s="285"/>
    </row>
    <row r="4" spans="2:5">
      <c r="B4" s="2" t="s">
        <v>7351</v>
      </c>
      <c r="C4" s="285">
        <v>924999.99999999988</v>
      </c>
      <c r="E4" s="285"/>
    </row>
    <row r="5" spans="2:5">
      <c r="B5" s="2" t="s">
        <v>7352</v>
      </c>
      <c r="C5" s="285">
        <v>-6780810.8500000006</v>
      </c>
      <c r="E5" s="285"/>
    </row>
    <row r="6" spans="2:5">
      <c r="C6" s="285"/>
      <c r="E6" s="285"/>
    </row>
    <row r="7" spans="2:5">
      <c r="B7" s="2" t="s">
        <v>7353</v>
      </c>
      <c r="C7" s="285">
        <v>-5855810.8500000006</v>
      </c>
      <c r="E7" s="285"/>
    </row>
    <row r="8" spans="2:5">
      <c r="B8" s="2" t="s">
        <v>7354</v>
      </c>
      <c r="C8" s="285">
        <v>1285.04</v>
      </c>
      <c r="E8" s="285"/>
    </row>
    <row r="9" spans="2:5">
      <c r="B9" s="286" t="s">
        <v>7355</v>
      </c>
      <c r="C9" s="287">
        <v>-7524.9511746840008</v>
      </c>
    </row>
  </sheetData>
  <phoneticPr fontId="2" type="noConversion"/>
  <pageMargins left="0.7" right="0.7" top="0.75" bottom="0.75" header="0.3" footer="0.3"/>
  <pageSetup paperSize="9" orientation="portrait" verticalDpi="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F7666F-FA9E-4E2C-93CD-1846918EB30E}">
  <dimension ref="A1:R262"/>
  <sheetViews>
    <sheetView showGridLines="0" zoomScale="85" zoomScaleNormal="85" workbookViewId="0">
      <selection activeCell="B1" sqref="B1"/>
    </sheetView>
  </sheetViews>
  <sheetFormatPr defaultColWidth="8.625" defaultRowHeight="12"/>
  <cols>
    <col min="1" max="1" width="4.25" style="2" customWidth="1"/>
    <col min="2" max="2" width="6.875" style="2" customWidth="1"/>
    <col min="3" max="3" width="50.875" style="2" bestFit="1" customWidth="1"/>
    <col min="4" max="4" width="16.5" style="2" bestFit="1" customWidth="1"/>
    <col min="5" max="5" width="12.75" style="2" bestFit="1" customWidth="1"/>
    <col min="6" max="6" width="11.125" style="289" customWidth="1"/>
    <col min="7" max="7" width="11.25" style="289" bestFit="1" customWidth="1"/>
    <col min="8" max="8" width="9.75" style="290" bestFit="1" customWidth="1"/>
    <col min="9" max="9" width="9.5" style="290" bestFit="1" customWidth="1"/>
    <col min="10" max="10" width="119.25" style="291" customWidth="1"/>
    <col min="11" max="11" width="8.625" style="2"/>
    <col min="12" max="15" width="15.625" style="2" customWidth="1"/>
    <col min="16" max="16384" width="8.625" style="2"/>
  </cols>
  <sheetData>
    <row r="1" spans="1:15">
      <c r="A1" s="288" t="s">
        <v>7356</v>
      </c>
    </row>
    <row r="2" spans="1:15">
      <c r="A2" s="288"/>
    </row>
    <row r="3" spans="1:15">
      <c r="B3" s="1" t="s">
        <v>7357</v>
      </c>
      <c r="C3" s="1" t="s">
        <v>7358</v>
      </c>
      <c r="D3" s="1">
        <f>B142</f>
        <v>137</v>
      </c>
      <c r="E3" s="2" t="s">
        <v>7359</v>
      </c>
    </row>
    <row r="5" spans="1:15">
      <c r="B5" s="292" t="s">
        <v>6492</v>
      </c>
      <c r="C5" s="293" t="s">
        <v>7360</v>
      </c>
      <c r="D5" s="293" t="s">
        <v>7361</v>
      </c>
      <c r="E5" s="293" t="s">
        <v>7362</v>
      </c>
      <c r="F5" s="294" t="s">
        <v>72</v>
      </c>
      <c r="G5" s="294" t="s">
        <v>7363</v>
      </c>
      <c r="H5" s="295" t="s">
        <v>16</v>
      </c>
      <c r="I5" s="295" t="s">
        <v>17</v>
      </c>
      <c r="J5" s="296" t="s">
        <v>7364</v>
      </c>
      <c r="L5" s="297" t="s">
        <v>7365</v>
      </c>
      <c r="M5" s="298" t="s">
        <v>7366</v>
      </c>
      <c r="N5" s="299" t="s">
        <v>7367</v>
      </c>
      <c r="O5" s="300" t="s">
        <v>7367</v>
      </c>
    </row>
    <row r="6" spans="1:15" ht="24">
      <c r="B6" s="301">
        <v>1</v>
      </c>
      <c r="C6" s="302" t="s">
        <v>166</v>
      </c>
      <c r="D6" s="302" t="s">
        <v>6504</v>
      </c>
      <c r="E6" s="302" t="s">
        <v>104</v>
      </c>
      <c r="F6" s="303">
        <v>510741.57270000002</v>
      </c>
      <c r="G6" s="303">
        <v>623193.1152</v>
      </c>
      <c r="H6" s="304">
        <v>3.6985999999999999</v>
      </c>
      <c r="I6" s="304">
        <v>2.9983</v>
      </c>
      <c r="J6" s="305" t="s">
        <v>6506</v>
      </c>
      <c r="L6" s="306">
        <f>SUMIFS('별첨4. Peer Company 재무정보'!$545:$545,'별첨4. Peer Company 재무정보'!$9:$9,$C6)</f>
        <v>3.6985999999999999</v>
      </c>
      <c r="M6" s="307">
        <f>SUMIFS('별첨4. Peer Company 재무정보'!$620:$620,'별첨4. Peer Company 재무정보'!$9:$9,$C6)</f>
        <v>2.9983</v>
      </c>
      <c r="N6" s="308">
        <f>IFERROR(H6-L6,0)</f>
        <v>0</v>
      </c>
      <c r="O6" s="307">
        <f t="shared" ref="O6:O69" si="0">IFERROR(I6-M6,0)</f>
        <v>0</v>
      </c>
    </row>
    <row r="7" spans="1:15" ht="24">
      <c r="B7" s="301">
        <f>B6+1</f>
        <v>2</v>
      </c>
      <c r="C7" s="302" t="s">
        <v>137</v>
      </c>
      <c r="D7" s="302" t="s">
        <v>6507</v>
      </c>
      <c r="E7" s="302" t="s">
        <v>104</v>
      </c>
      <c r="F7" s="303">
        <v>13247500</v>
      </c>
      <c r="G7" s="303">
        <v>17792500</v>
      </c>
      <c r="H7" s="304">
        <v>7.1513999999999998</v>
      </c>
      <c r="I7" s="304">
        <v>5.2436999999999996</v>
      </c>
      <c r="J7" s="305" t="s">
        <v>6508</v>
      </c>
      <c r="L7" s="306">
        <f>SUMIFS('별첨4. Peer Company 재무정보'!$545:$545,'별첨4. Peer Company 재무정보'!$9:$9,$C7)</f>
        <v>7.1513999999999998</v>
      </c>
      <c r="M7" s="307">
        <f>SUMIFS('별첨4. Peer Company 재무정보'!$620:$620,'별첨4. Peer Company 재무정보'!$9:$9,$C7)</f>
        <v>5.2436999999999996</v>
      </c>
      <c r="N7" s="308">
        <f t="shared" ref="N7:O70" si="1">IFERROR(H7-L7,0)</f>
        <v>0</v>
      </c>
      <c r="O7" s="307">
        <f t="shared" si="0"/>
        <v>0</v>
      </c>
    </row>
    <row r="8" spans="1:15" ht="24">
      <c r="B8" s="301">
        <f t="shared" ref="B8:B71" si="2">B7+1</f>
        <v>3</v>
      </c>
      <c r="C8" s="302" t="s">
        <v>204</v>
      </c>
      <c r="D8" s="302" t="s">
        <v>6509</v>
      </c>
      <c r="E8" s="302" t="s">
        <v>104</v>
      </c>
      <c r="F8" s="303">
        <v>79755.320800000001</v>
      </c>
      <c r="G8" s="303">
        <v>66929.622300000003</v>
      </c>
      <c r="H8" s="304">
        <v>1.3502000000000001</v>
      </c>
      <c r="I8" s="304">
        <v>2.0851000000000002</v>
      </c>
      <c r="J8" s="305" t="s">
        <v>6510</v>
      </c>
      <c r="L8" s="306">
        <f>SUMIFS('별첨4. Peer Company 재무정보'!$545:$545,'별첨4. Peer Company 재무정보'!$9:$9,$C8)</f>
        <v>1.3502000000000001</v>
      </c>
      <c r="M8" s="307">
        <f>SUMIFS('별첨4. Peer Company 재무정보'!$620:$620,'별첨4. Peer Company 재무정보'!$9:$9,$C8)</f>
        <v>2.0851000000000002</v>
      </c>
      <c r="N8" s="308">
        <f t="shared" si="1"/>
        <v>0</v>
      </c>
      <c r="O8" s="307">
        <f t="shared" si="0"/>
        <v>0</v>
      </c>
    </row>
    <row r="9" spans="1:15">
      <c r="B9" s="301">
        <f t="shared" si="2"/>
        <v>4</v>
      </c>
      <c r="C9" s="302" t="s">
        <v>6511</v>
      </c>
      <c r="D9" s="302" t="s">
        <v>6512</v>
      </c>
      <c r="E9" s="302" t="s">
        <v>87</v>
      </c>
      <c r="F9" s="303" t="s">
        <v>135</v>
      </c>
      <c r="G9" s="303">
        <v>0</v>
      </c>
      <c r="H9" s="304" t="s">
        <v>135</v>
      </c>
      <c r="I9" s="304" t="s">
        <v>135</v>
      </c>
      <c r="J9" s="305" t="s">
        <v>250</v>
      </c>
      <c r="L9" s="306">
        <f>SUMIFS('별첨4. Peer Company 재무정보'!$545:$545,'별첨4. Peer Company 재무정보'!$9:$9,$C9)</f>
        <v>0</v>
      </c>
      <c r="M9" s="307">
        <f>SUMIFS('별첨4. Peer Company 재무정보'!$620:$620,'별첨4. Peer Company 재무정보'!$9:$9,$C9)</f>
        <v>0</v>
      </c>
      <c r="N9" s="308">
        <f t="shared" si="1"/>
        <v>0</v>
      </c>
      <c r="O9" s="307">
        <f t="shared" si="0"/>
        <v>0</v>
      </c>
    </row>
    <row r="10" spans="1:15" ht="24">
      <c r="B10" s="301">
        <f t="shared" si="2"/>
        <v>5</v>
      </c>
      <c r="C10" s="302" t="s">
        <v>6514</v>
      </c>
      <c r="D10" s="302" t="s">
        <v>6515</v>
      </c>
      <c r="E10" s="302" t="s">
        <v>6516</v>
      </c>
      <c r="F10" s="303" t="s">
        <v>135</v>
      </c>
      <c r="G10" s="303">
        <v>0</v>
      </c>
      <c r="H10" s="304" t="s">
        <v>135</v>
      </c>
      <c r="I10" s="304" t="s">
        <v>135</v>
      </c>
      <c r="J10" s="305" t="s">
        <v>6517</v>
      </c>
      <c r="L10" s="306">
        <f>SUMIFS('별첨4. Peer Company 재무정보'!$545:$545,'별첨4. Peer Company 재무정보'!$9:$9,$C10)</f>
        <v>0</v>
      </c>
      <c r="M10" s="307">
        <f>SUMIFS('별첨4. Peer Company 재무정보'!$620:$620,'별첨4. Peer Company 재무정보'!$9:$9,$C10)</f>
        <v>0</v>
      </c>
      <c r="N10" s="308">
        <f t="shared" si="1"/>
        <v>0</v>
      </c>
      <c r="O10" s="307">
        <f t="shared" si="0"/>
        <v>0</v>
      </c>
    </row>
    <row r="11" spans="1:15" ht="24">
      <c r="B11" s="301">
        <f t="shared" si="2"/>
        <v>6</v>
      </c>
      <c r="C11" s="302" t="s">
        <v>128</v>
      </c>
      <c r="D11" s="302" t="s">
        <v>6518</v>
      </c>
      <c r="E11" s="302" t="s">
        <v>87</v>
      </c>
      <c r="F11" s="303">
        <v>16097999.999999998</v>
      </c>
      <c r="G11" s="303">
        <v>13243600</v>
      </c>
      <c r="H11" s="304">
        <v>4.9467999999999996</v>
      </c>
      <c r="I11" s="304">
        <v>5.9474</v>
      </c>
      <c r="J11" s="305" t="s">
        <v>6519</v>
      </c>
      <c r="L11" s="306">
        <f>SUMIFS('별첨4. Peer Company 재무정보'!$545:$545,'별첨4. Peer Company 재무정보'!$9:$9,$C11)</f>
        <v>4.9467999999999996</v>
      </c>
      <c r="M11" s="307">
        <f>SUMIFS('별첨4. Peer Company 재무정보'!$620:$620,'별첨4. Peer Company 재무정보'!$9:$9,$C11)</f>
        <v>5.9474</v>
      </c>
      <c r="N11" s="308">
        <f t="shared" si="1"/>
        <v>0</v>
      </c>
      <c r="O11" s="307">
        <f t="shared" si="0"/>
        <v>0</v>
      </c>
    </row>
    <row r="12" spans="1:15" ht="24">
      <c r="B12" s="301">
        <f t="shared" si="2"/>
        <v>7</v>
      </c>
      <c r="C12" s="302" t="s">
        <v>141</v>
      </c>
      <c r="D12" s="302" t="s">
        <v>6520</v>
      </c>
      <c r="E12" s="302" t="s">
        <v>87</v>
      </c>
      <c r="F12" s="303">
        <v>64076899.999999993</v>
      </c>
      <c r="G12" s="303">
        <v>61623700</v>
      </c>
      <c r="H12" s="304">
        <v>4.6726000000000001</v>
      </c>
      <c r="I12" s="304">
        <v>4.8752000000000004</v>
      </c>
      <c r="J12" s="305" t="s">
        <v>6521</v>
      </c>
      <c r="L12" s="306">
        <f>SUMIFS('별첨4. Peer Company 재무정보'!$545:$545,'별첨4. Peer Company 재무정보'!$9:$9,$C12)</f>
        <v>4.6726000000000001</v>
      </c>
      <c r="M12" s="307">
        <f>SUMIFS('별첨4. Peer Company 재무정보'!$620:$620,'별첨4. Peer Company 재무정보'!$9:$9,$C12)</f>
        <v>4.8752000000000004</v>
      </c>
      <c r="N12" s="308">
        <f t="shared" si="1"/>
        <v>0</v>
      </c>
      <c r="O12" s="307">
        <f t="shared" si="0"/>
        <v>0</v>
      </c>
    </row>
    <row r="13" spans="1:15" ht="24">
      <c r="B13" s="301">
        <f t="shared" si="2"/>
        <v>8</v>
      </c>
      <c r="C13" s="302" t="s">
        <v>6522</v>
      </c>
      <c r="D13" s="302" t="s">
        <v>6523</v>
      </c>
      <c r="E13" s="302" t="s">
        <v>87</v>
      </c>
      <c r="F13" s="303">
        <v>86074.268700000001</v>
      </c>
      <c r="G13" s="303">
        <v>90434.840200000006</v>
      </c>
      <c r="H13" s="304">
        <v>9.8742999999999999</v>
      </c>
      <c r="I13" s="304">
        <v>10.0708</v>
      </c>
      <c r="J13" s="305" t="s">
        <v>6524</v>
      </c>
      <c r="L13" s="306">
        <f>SUMIFS('별첨4. Peer Company 재무정보'!$545:$545,'별첨4. Peer Company 재무정보'!$9:$9,$C13)</f>
        <v>9.8742999999999999</v>
      </c>
      <c r="M13" s="307">
        <f>SUMIFS('별첨4. Peer Company 재무정보'!$620:$620,'별첨4. Peer Company 재무정보'!$9:$9,$C13)</f>
        <v>10.0708</v>
      </c>
      <c r="N13" s="308">
        <f t="shared" si="1"/>
        <v>0</v>
      </c>
      <c r="O13" s="307">
        <f t="shared" si="0"/>
        <v>0</v>
      </c>
    </row>
    <row r="14" spans="1:15" ht="24">
      <c r="B14" s="301">
        <f t="shared" si="2"/>
        <v>9</v>
      </c>
      <c r="C14" s="302" t="s">
        <v>174</v>
      </c>
      <c r="D14" s="302" t="s">
        <v>6525</v>
      </c>
      <c r="E14" s="302" t="s">
        <v>87</v>
      </c>
      <c r="F14" s="303">
        <v>21664.174599999998</v>
      </c>
      <c r="G14" s="303">
        <v>32648.048900000002</v>
      </c>
      <c r="H14" s="304">
        <v>5.2214999999999998</v>
      </c>
      <c r="I14" s="304">
        <v>3.4859</v>
      </c>
      <c r="J14" s="305" t="s">
        <v>6526</v>
      </c>
      <c r="L14" s="306">
        <f>SUMIFS('별첨4. Peer Company 재무정보'!$545:$545,'별첨4. Peer Company 재무정보'!$9:$9,$C14)</f>
        <v>5.2214999999999998</v>
      </c>
      <c r="M14" s="307">
        <f>SUMIFS('별첨4. Peer Company 재무정보'!$620:$620,'별첨4. Peer Company 재무정보'!$9:$9,$C14)</f>
        <v>3.4859</v>
      </c>
      <c r="N14" s="308">
        <f t="shared" si="1"/>
        <v>0</v>
      </c>
      <c r="O14" s="307">
        <f t="shared" si="0"/>
        <v>0</v>
      </c>
    </row>
    <row r="15" spans="1:15" ht="24">
      <c r="B15" s="301">
        <f t="shared" si="2"/>
        <v>10</v>
      </c>
      <c r="C15" s="302" t="s">
        <v>180</v>
      </c>
      <c r="D15" s="302" t="s">
        <v>6527</v>
      </c>
      <c r="E15" s="302" t="s">
        <v>116</v>
      </c>
      <c r="F15" s="303">
        <v>3542900</v>
      </c>
      <c r="G15" s="303">
        <v>3671500</v>
      </c>
      <c r="H15" s="304">
        <v>3.4137</v>
      </c>
      <c r="I15" s="304">
        <v>3.3130999999999999</v>
      </c>
      <c r="J15" s="305" t="s">
        <v>6528</v>
      </c>
      <c r="L15" s="306">
        <f>SUMIFS('별첨4. Peer Company 재무정보'!$545:$545,'별첨4. Peer Company 재무정보'!$9:$9,$C15)</f>
        <v>3.4137</v>
      </c>
      <c r="M15" s="307">
        <f>SUMIFS('별첨4. Peer Company 재무정보'!$620:$620,'별첨4. Peer Company 재무정보'!$9:$9,$C15)</f>
        <v>3.3130999999999999</v>
      </c>
      <c r="N15" s="308">
        <f t="shared" si="1"/>
        <v>0</v>
      </c>
      <c r="O15" s="307">
        <f t="shared" si="0"/>
        <v>0</v>
      </c>
    </row>
    <row r="16" spans="1:15" ht="24">
      <c r="B16" s="301">
        <f t="shared" si="2"/>
        <v>11</v>
      </c>
      <c r="C16" s="302" t="s">
        <v>176</v>
      </c>
      <c r="D16" s="302" t="s">
        <v>6529</v>
      </c>
      <c r="E16" s="302" t="s">
        <v>80</v>
      </c>
      <c r="F16" s="303">
        <v>6683300</v>
      </c>
      <c r="G16" s="303">
        <v>9245325.4514000006</v>
      </c>
      <c r="H16" s="304">
        <v>4.6509</v>
      </c>
      <c r="I16" s="304">
        <v>3.3744999999999998</v>
      </c>
      <c r="J16" s="305" t="s">
        <v>6530</v>
      </c>
      <c r="L16" s="306">
        <f>SUMIFS('별첨4. Peer Company 재무정보'!$545:$545,'별첨4. Peer Company 재무정보'!$9:$9,$C16)</f>
        <v>4.6509</v>
      </c>
      <c r="M16" s="307">
        <f>SUMIFS('별첨4. Peer Company 재무정보'!$620:$620,'별첨4. Peer Company 재무정보'!$9:$9,$C16)</f>
        <v>3.3744999999999998</v>
      </c>
      <c r="N16" s="308">
        <f t="shared" si="1"/>
        <v>0</v>
      </c>
      <c r="O16" s="307">
        <f t="shared" si="0"/>
        <v>0</v>
      </c>
    </row>
    <row r="17" spans="2:15" ht="24">
      <c r="B17" s="301">
        <f t="shared" si="2"/>
        <v>12</v>
      </c>
      <c r="C17" s="302" t="s">
        <v>149</v>
      </c>
      <c r="D17" s="302" t="s">
        <v>6531</v>
      </c>
      <c r="E17" s="302" t="s">
        <v>150</v>
      </c>
      <c r="F17" s="303">
        <v>77458.526199999993</v>
      </c>
      <c r="G17" s="303">
        <v>74332.063599999994</v>
      </c>
      <c r="H17" s="304">
        <v>5.6862000000000004</v>
      </c>
      <c r="I17" s="304">
        <v>6.9356</v>
      </c>
      <c r="J17" s="305" t="s">
        <v>6532</v>
      </c>
      <c r="L17" s="306">
        <f>SUMIFS('별첨4. Peer Company 재무정보'!$545:$545,'별첨4. Peer Company 재무정보'!$9:$9,$C17)</f>
        <v>5.6862000000000004</v>
      </c>
      <c r="M17" s="307">
        <f>SUMIFS('별첨4. Peer Company 재무정보'!$620:$620,'별첨4. Peer Company 재무정보'!$9:$9,$C17)</f>
        <v>6.9356</v>
      </c>
      <c r="N17" s="308">
        <f t="shared" si="1"/>
        <v>0</v>
      </c>
      <c r="O17" s="307">
        <f t="shared" si="0"/>
        <v>0</v>
      </c>
    </row>
    <row r="18" spans="2:15" ht="24">
      <c r="B18" s="301">
        <f t="shared" si="2"/>
        <v>13</v>
      </c>
      <c r="C18" s="302" t="s">
        <v>98</v>
      </c>
      <c r="D18" s="302" t="s">
        <v>6533</v>
      </c>
      <c r="E18" s="302" t="s">
        <v>99</v>
      </c>
      <c r="F18" s="303">
        <v>145980.92449999999</v>
      </c>
      <c r="G18" s="303">
        <v>150095.31760000001</v>
      </c>
      <c r="H18" s="304">
        <v>5.5376000000000003</v>
      </c>
      <c r="I18" s="304">
        <v>8.3157999999999994</v>
      </c>
      <c r="J18" s="305" t="s">
        <v>100</v>
      </c>
      <c r="L18" s="306">
        <f>SUMIFS('별첨4. Peer Company 재무정보'!$545:$545,'별첨4. Peer Company 재무정보'!$9:$9,$C18)</f>
        <v>5.5376000000000003</v>
      </c>
      <c r="M18" s="307">
        <f>SUMIFS('별첨4. Peer Company 재무정보'!$620:$620,'별첨4. Peer Company 재무정보'!$9:$9,$C18)</f>
        <v>8.3157999999999994</v>
      </c>
      <c r="N18" s="308">
        <f t="shared" si="1"/>
        <v>0</v>
      </c>
      <c r="O18" s="307">
        <f t="shared" si="0"/>
        <v>0</v>
      </c>
    </row>
    <row r="19" spans="2:15" ht="24">
      <c r="B19" s="301">
        <f t="shared" si="2"/>
        <v>14</v>
      </c>
      <c r="C19" s="302" t="s">
        <v>6534</v>
      </c>
      <c r="D19" s="302" t="s">
        <v>6535</v>
      </c>
      <c r="E19" s="302" t="s">
        <v>6536</v>
      </c>
      <c r="F19" s="303" t="s">
        <v>135</v>
      </c>
      <c r="G19" s="303">
        <v>0</v>
      </c>
      <c r="H19" s="304" t="s">
        <v>135</v>
      </c>
      <c r="I19" s="304" t="s">
        <v>135</v>
      </c>
      <c r="J19" s="305" t="s">
        <v>6537</v>
      </c>
      <c r="L19" s="306">
        <f>SUMIFS('별첨4. Peer Company 재무정보'!$545:$545,'별첨4. Peer Company 재무정보'!$9:$9,$C19)</f>
        <v>0</v>
      </c>
      <c r="M19" s="307">
        <f>SUMIFS('별첨4. Peer Company 재무정보'!$620:$620,'별첨4. Peer Company 재무정보'!$9:$9,$C19)</f>
        <v>0</v>
      </c>
      <c r="N19" s="308">
        <f t="shared" si="1"/>
        <v>0</v>
      </c>
      <c r="O19" s="307">
        <f t="shared" si="0"/>
        <v>0</v>
      </c>
    </row>
    <row r="20" spans="2:15">
      <c r="B20" s="301">
        <f t="shared" si="2"/>
        <v>15</v>
      </c>
      <c r="C20" s="302" t="s">
        <v>202</v>
      </c>
      <c r="D20" s="302" t="s">
        <v>6538</v>
      </c>
      <c r="E20" s="302" t="s">
        <v>80</v>
      </c>
      <c r="F20" s="303">
        <v>34653.2624</v>
      </c>
      <c r="G20" s="303">
        <v>41664.860399999998</v>
      </c>
      <c r="H20" s="304">
        <v>1.3836999999999999</v>
      </c>
      <c r="I20" s="304">
        <v>1.1508</v>
      </c>
      <c r="J20" s="305" t="s">
        <v>203</v>
      </c>
      <c r="L20" s="306">
        <f>SUMIFS('별첨4. Peer Company 재무정보'!$545:$545,'별첨4. Peer Company 재무정보'!$9:$9,$C20)</f>
        <v>1.3836999999999999</v>
      </c>
      <c r="M20" s="307">
        <f>SUMIFS('별첨4. Peer Company 재무정보'!$620:$620,'별첨4. Peer Company 재무정보'!$9:$9,$C20)</f>
        <v>1.1508</v>
      </c>
      <c r="N20" s="308">
        <f t="shared" si="1"/>
        <v>0</v>
      </c>
      <c r="O20" s="307">
        <f t="shared" si="0"/>
        <v>0</v>
      </c>
    </row>
    <row r="21" spans="2:15" ht="36">
      <c r="B21" s="301">
        <f t="shared" si="2"/>
        <v>16</v>
      </c>
      <c r="C21" s="302" t="s">
        <v>96</v>
      </c>
      <c r="D21" s="302" t="s">
        <v>6539</v>
      </c>
      <c r="E21" s="302" t="s">
        <v>87</v>
      </c>
      <c r="F21" s="303">
        <v>2108400</v>
      </c>
      <c r="G21" s="303">
        <v>2248700</v>
      </c>
      <c r="H21" s="304">
        <v>6.7045000000000003</v>
      </c>
      <c r="I21" s="304">
        <v>7.9671000000000003</v>
      </c>
      <c r="J21" s="305" t="s">
        <v>6540</v>
      </c>
      <c r="L21" s="306">
        <f>SUMIFS('별첨4. Peer Company 재무정보'!$545:$545,'별첨4. Peer Company 재무정보'!$9:$9,$C21)</f>
        <v>6.7045000000000003</v>
      </c>
      <c r="M21" s="307">
        <f>SUMIFS('별첨4. Peer Company 재무정보'!$620:$620,'별첨4. Peer Company 재무정보'!$9:$9,$C21)</f>
        <v>7.9671000000000003</v>
      </c>
      <c r="N21" s="308">
        <f t="shared" si="1"/>
        <v>0</v>
      </c>
      <c r="O21" s="307">
        <f t="shared" si="0"/>
        <v>0</v>
      </c>
    </row>
    <row r="22" spans="2:15" ht="36">
      <c r="B22" s="301">
        <f t="shared" si="2"/>
        <v>17</v>
      </c>
      <c r="C22" s="302" t="s">
        <v>178</v>
      </c>
      <c r="D22" s="302" t="s">
        <v>6541</v>
      </c>
      <c r="E22" s="302" t="s">
        <v>99</v>
      </c>
      <c r="F22" s="303">
        <v>1024999.9999999999</v>
      </c>
      <c r="G22" s="303">
        <v>1042700</v>
      </c>
      <c r="H22" s="304">
        <v>3.1659000000000002</v>
      </c>
      <c r="I22" s="304">
        <v>3.2130999999999998</v>
      </c>
      <c r="J22" s="305" t="s">
        <v>6542</v>
      </c>
      <c r="L22" s="306">
        <f>SUMIFS('별첨4. Peer Company 재무정보'!$545:$545,'별첨4. Peer Company 재무정보'!$9:$9,$C22)</f>
        <v>3.1659000000000002</v>
      </c>
      <c r="M22" s="307">
        <f>SUMIFS('별첨4. Peer Company 재무정보'!$620:$620,'별첨4. Peer Company 재무정보'!$9:$9,$C22)</f>
        <v>3.2130999999999998</v>
      </c>
      <c r="N22" s="308">
        <f t="shared" si="1"/>
        <v>0</v>
      </c>
      <c r="O22" s="307">
        <f t="shared" si="0"/>
        <v>0</v>
      </c>
    </row>
    <row r="23" spans="2:15" ht="24">
      <c r="B23" s="301">
        <f t="shared" si="2"/>
        <v>18</v>
      </c>
      <c r="C23" s="302" t="s">
        <v>6543</v>
      </c>
      <c r="D23" s="302" t="s">
        <v>6544</v>
      </c>
      <c r="E23" s="302" t="s">
        <v>116</v>
      </c>
      <c r="F23" s="303" t="s">
        <v>135</v>
      </c>
      <c r="G23" s="303">
        <v>0</v>
      </c>
      <c r="H23" s="304" t="s">
        <v>135</v>
      </c>
      <c r="I23" s="304" t="s">
        <v>135</v>
      </c>
      <c r="J23" s="305" t="s">
        <v>6545</v>
      </c>
      <c r="L23" s="306">
        <f>SUMIFS('별첨4. Peer Company 재무정보'!$545:$545,'별첨4. Peer Company 재무정보'!$9:$9,$C23)</f>
        <v>0</v>
      </c>
      <c r="M23" s="307">
        <f>SUMIFS('별첨4. Peer Company 재무정보'!$620:$620,'별첨4. Peer Company 재무정보'!$9:$9,$C23)</f>
        <v>0</v>
      </c>
      <c r="N23" s="308">
        <f t="shared" si="1"/>
        <v>0</v>
      </c>
      <c r="O23" s="307">
        <f t="shared" si="0"/>
        <v>0</v>
      </c>
    </row>
    <row r="24" spans="2:15" ht="24">
      <c r="B24" s="301">
        <f t="shared" si="2"/>
        <v>19</v>
      </c>
      <c r="C24" s="302" t="s">
        <v>86</v>
      </c>
      <c r="D24" s="302" t="s">
        <v>6546</v>
      </c>
      <c r="E24" s="302" t="s">
        <v>87</v>
      </c>
      <c r="F24" s="303">
        <v>54150900</v>
      </c>
      <c r="G24" s="303">
        <v>56580542.049999997</v>
      </c>
      <c r="H24" s="304">
        <v>15.2339</v>
      </c>
      <c r="I24" s="304">
        <v>14.612299999999999</v>
      </c>
      <c r="J24" s="305" t="s">
        <v>6547</v>
      </c>
      <c r="L24" s="306">
        <f>SUMIFS('별첨4. Peer Company 재무정보'!$545:$545,'별첨4. Peer Company 재무정보'!$9:$9,$C24)</f>
        <v>15.2339</v>
      </c>
      <c r="M24" s="307">
        <f>SUMIFS('별첨4. Peer Company 재무정보'!$620:$620,'별첨4. Peer Company 재무정보'!$9:$9,$C24)</f>
        <v>14.612299999999999</v>
      </c>
      <c r="N24" s="308">
        <f t="shared" si="1"/>
        <v>0</v>
      </c>
      <c r="O24" s="307">
        <f t="shared" si="0"/>
        <v>0</v>
      </c>
    </row>
    <row r="25" spans="2:15">
      <c r="B25" s="301">
        <f t="shared" si="2"/>
        <v>20</v>
      </c>
      <c r="C25" s="302" t="s">
        <v>6548</v>
      </c>
      <c r="D25" s="302" t="s">
        <v>6549</v>
      </c>
      <c r="E25" s="302" t="s">
        <v>87</v>
      </c>
      <c r="F25" s="303" t="s">
        <v>135</v>
      </c>
      <c r="G25" s="303">
        <v>0</v>
      </c>
      <c r="H25" s="304" t="s">
        <v>135</v>
      </c>
      <c r="I25" s="304" t="s">
        <v>135</v>
      </c>
      <c r="J25" s="305" t="s">
        <v>250</v>
      </c>
      <c r="L25" s="306">
        <f>SUMIFS('별첨4. Peer Company 재무정보'!$545:$545,'별첨4. Peer Company 재무정보'!$9:$9,$C25)</f>
        <v>0</v>
      </c>
      <c r="M25" s="307">
        <f>SUMIFS('별첨4. Peer Company 재무정보'!$620:$620,'별첨4. Peer Company 재무정보'!$9:$9,$C25)</f>
        <v>0</v>
      </c>
      <c r="N25" s="308">
        <f t="shared" si="1"/>
        <v>0</v>
      </c>
      <c r="O25" s="307">
        <f t="shared" si="0"/>
        <v>0</v>
      </c>
    </row>
    <row r="26" spans="2:15" ht="24">
      <c r="B26" s="301">
        <f t="shared" si="2"/>
        <v>21</v>
      </c>
      <c r="C26" s="302" t="s">
        <v>6550</v>
      </c>
      <c r="D26" s="302" t="s">
        <v>6551</v>
      </c>
      <c r="E26" s="302" t="s">
        <v>116</v>
      </c>
      <c r="F26" s="303">
        <v>20860.7068</v>
      </c>
      <c r="G26" s="303">
        <v>17065.0095</v>
      </c>
      <c r="H26" s="304">
        <v>0.64019999999999999</v>
      </c>
      <c r="I26" s="304">
        <v>0.81299999999999994</v>
      </c>
      <c r="J26" s="305" t="s">
        <v>6552</v>
      </c>
      <c r="L26" s="306">
        <f>SUMIFS('별첨4. Peer Company 재무정보'!$545:$545,'별첨4. Peer Company 재무정보'!$9:$9,$C26)</f>
        <v>0.64019999999999999</v>
      </c>
      <c r="M26" s="307">
        <f>SUMIFS('별첨4. Peer Company 재무정보'!$620:$620,'별첨4. Peer Company 재무정보'!$9:$9,$C26)</f>
        <v>0.81299999999999994</v>
      </c>
      <c r="N26" s="308">
        <f t="shared" si="1"/>
        <v>0</v>
      </c>
      <c r="O26" s="307">
        <f t="shared" si="0"/>
        <v>0</v>
      </c>
    </row>
    <row r="27" spans="2:15">
      <c r="B27" s="301">
        <f t="shared" si="2"/>
        <v>22</v>
      </c>
      <c r="C27" s="302" t="s">
        <v>6553</v>
      </c>
      <c r="D27" s="302" t="s">
        <v>6554</v>
      </c>
      <c r="E27" s="302" t="s">
        <v>87</v>
      </c>
      <c r="F27" s="303" t="s">
        <v>135</v>
      </c>
      <c r="G27" s="303">
        <v>0</v>
      </c>
      <c r="H27" s="304" t="s">
        <v>135</v>
      </c>
      <c r="I27" s="304" t="s">
        <v>135</v>
      </c>
      <c r="J27" s="305" t="s">
        <v>250</v>
      </c>
      <c r="L27" s="306">
        <f>SUMIFS('별첨4. Peer Company 재무정보'!$545:$545,'별첨4. Peer Company 재무정보'!$9:$9,$C27)</f>
        <v>0</v>
      </c>
      <c r="M27" s="307">
        <f>SUMIFS('별첨4. Peer Company 재무정보'!$620:$620,'별첨4. Peer Company 재무정보'!$9:$9,$C27)</f>
        <v>0</v>
      </c>
      <c r="N27" s="308">
        <f t="shared" si="1"/>
        <v>0</v>
      </c>
      <c r="O27" s="307">
        <f t="shared" si="0"/>
        <v>0</v>
      </c>
    </row>
    <row r="28" spans="2:15" ht="24">
      <c r="B28" s="301">
        <f t="shared" si="2"/>
        <v>23</v>
      </c>
      <c r="C28" s="302" t="s">
        <v>6555</v>
      </c>
      <c r="D28" s="302" t="s">
        <v>6556</v>
      </c>
      <c r="E28" s="302" t="s">
        <v>80</v>
      </c>
      <c r="F28" s="303">
        <v>217744.30540000001</v>
      </c>
      <c r="G28" s="303">
        <v>303139.60810000001</v>
      </c>
      <c r="H28" s="304">
        <v>1.6545000000000001</v>
      </c>
      <c r="I28" s="304">
        <v>1.181</v>
      </c>
      <c r="J28" s="305" t="s">
        <v>6557</v>
      </c>
      <c r="L28" s="306">
        <f>SUMIFS('별첨4. Peer Company 재무정보'!$545:$545,'별첨4. Peer Company 재무정보'!$9:$9,$C28)</f>
        <v>1.6545000000000001</v>
      </c>
      <c r="M28" s="307">
        <f>SUMIFS('별첨4. Peer Company 재무정보'!$620:$620,'별첨4. Peer Company 재무정보'!$9:$9,$C28)</f>
        <v>1.181</v>
      </c>
      <c r="N28" s="308">
        <f t="shared" si="1"/>
        <v>0</v>
      </c>
      <c r="O28" s="307">
        <f t="shared" si="0"/>
        <v>0</v>
      </c>
    </row>
    <row r="29" spans="2:15" ht="24">
      <c r="B29" s="301">
        <f t="shared" si="2"/>
        <v>24</v>
      </c>
      <c r="C29" s="302" t="s">
        <v>145</v>
      </c>
      <c r="D29" s="302" t="s">
        <v>6558</v>
      </c>
      <c r="E29" s="302" t="s">
        <v>75</v>
      </c>
      <c r="F29" s="303">
        <v>2432700</v>
      </c>
      <c r="G29" s="303">
        <v>2643444.8429</v>
      </c>
      <c r="H29" s="304">
        <v>6.2492999999999999</v>
      </c>
      <c r="I29" s="304">
        <v>5.7531999999999996</v>
      </c>
      <c r="J29" s="305" t="s">
        <v>6559</v>
      </c>
      <c r="L29" s="306">
        <f>SUMIFS('별첨4. Peer Company 재무정보'!$545:$545,'별첨4. Peer Company 재무정보'!$9:$9,$C29)</f>
        <v>6.2492999999999999</v>
      </c>
      <c r="M29" s="307">
        <f>SUMIFS('별첨4. Peer Company 재무정보'!$620:$620,'별첨4. Peer Company 재무정보'!$9:$9,$C29)</f>
        <v>5.7531999999999996</v>
      </c>
      <c r="N29" s="308">
        <f t="shared" si="1"/>
        <v>0</v>
      </c>
      <c r="O29" s="307">
        <f t="shared" si="0"/>
        <v>0</v>
      </c>
    </row>
    <row r="30" spans="2:15" ht="24">
      <c r="B30" s="301">
        <f t="shared" si="2"/>
        <v>25</v>
      </c>
      <c r="C30" s="302" t="s">
        <v>6560</v>
      </c>
      <c r="D30" s="302" t="s">
        <v>6561</v>
      </c>
      <c r="E30" s="302" t="s">
        <v>99</v>
      </c>
      <c r="F30" s="303" t="s">
        <v>135</v>
      </c>
      <c r="G30" s="303">
        <v>0</v>
      </c>
      <c r="H30" s="304">
        <v>2.8376000000000001</v>
      </c>
      <c r="I30" s="304" t="s">
        <v>135</v>
      </c>
      <c r="J30" s="305" t="s">
        <v>6562</v>
      </c>
      <c r="L30" s="306">
        <f>SUMIFS('별첨4. Peer Company 재무정보'!$545:$545,'별첨4. Peer Company 재무정보'!$9:$9,$C30)</f>
        <v>2.8376000000000001</v>
      </c>
      <c r="M30" s="307">
        <f>SUMIFS('별첨4. Peer Company 재무정보'!$620:$620,'별첨4. Peer Company 재무정보'!$9:$9,$C30)</f>
        <v>0</v>
      </c>
      <c r="N30" s="308">
        <f t="shared" si="1"/>
        <v>0</v>
      </c>
      <c r="O30" s="307">
        <f t="shared" si="0"/>
        <v>0</v>
      </c>
    </row>
    <row r="31" spans="2:15">
      <c r="B31" s="301">
        <f t="shared" si="2"/>
        <v>26</v>
      </c>
      <c r="C31" s="302" t="s">
        <v>6563</v>
      </c>
      <c r="D31" s="302" t="s">
        <v>6564</v>
      </c>
      <c r="E31" s="302" t="s">
        <v>87</v>
      </c>
      <c r="F31" s="303" t="s">
        <v>135</v>
      </c>
      <c r="G31" s="303">
        <v>0</v>
      </c>
      <c r="H31" s="304" t="s">
        <v>135</v>
      </c>
      <c r="I31" s="304" t="s">
        <v>135</v>
      </c>
      <c r="J31" s="305" t="s">
        <v>250</v>
      </c>
      <c r="L31" s="306">
        <f>SUMIFS('별첨4. Peer Company 재무정보'!$545:$545,'별첨4. Peer Company 재무정보'!$9:$9,$C31)</f>
        <v>0</v>
      </c>
      <c r="M31" s="307">
        <f>SUMIFS('별첨4. Peer Company 재무정보'!$620:$620,'별첨4. Peer Company 재무정보'!$9:$9,$C31)</f>
        <v>0</v>
      </c>
      <c r="N31" s="308">
        <f t="shared" si="1"/>
        <v>0</v>
      </c>
      <c r="O31" s="307">
        <f t="shared" si="0"/>
        <v>0</v>
      </c>
    </row>
    <row r="32" spans="2:15" ht="24">
      <c r="B32" s="301">
        <f t="shared" si="2"/>
        <v>27</v>
      </c>
      <c r="C32" s="302" t="s">
        <v>6565</v>
      </c>
      <c r="D32" s="302" t="s">
        <v>6566</v>
      </c>
      <c r="E32" s="302" t="s">
        <v>87</v>
      </c>
      <c r="F32" s="303">
        <v>96148.849700000006</v>
      </c>
      <c r="G32" s="303">
        <v>92697.372600000002</v>
      </c>
      <c r="H32" s="304">
        <v>103.4395</v>
      </c>
      <c r="I32" s="304">
        <v>409.05680000000001</v>
      </c>
      <c r="J32" s="305" t="s">
        <v>6567</v>
      </c>
      <c r="L32" s="306">
        <f>SUMIFS('별첨4. Peer Company 재무정보'!$545:$545,'별첨4. Peer Company 재무정보'!$9:$9,$C32)</f>
        <v>103.4395</v>
      </c>
      <c r="M32" s="307">
        <f>SUMIFS('별첨4. Peer Company 재무정보'!$620:$620,'별첨4. Peer Company 재무정보'!$9:$9,$C32)</f>
        <v>409.05680000000001</v>
      </c>
      <c r="N32" s="308">
        <f t="shared" si="1"/>
        <v>0</v>
      </c>
      <c r="O32" s="307">
        <f t="shared" si="0"/>
        <v>0</v>
      </c>
    </row>
    <row r="33" spans="2:15" ht="24">
      <c r="B33" s="301">
        <f t="shared" si="2"/>
        <v>28</v>
      </c>
      <c r="C33" s="302" t="s">
        <v>188</v>
      </c>
      <c r="D33" s="302" t="s">
        <v>6568</v>
      </c>
      <c r="E33" s="302" t="s">
        <v>107</v>
      </c>
      <c r="F33" s="303">
        <v>436580.93170000002</v>
      </c>
      <c r="G33" s="303">
        <v>607103.31880000001</v>
      </c>
      <c r="H33" s="304">
        <v>3.1707000000000001</v>
      </c>
      <c r="I33" s="304">
        <v>2.2932000000000001</v>
      </c>
      <c r="J33" s="305" t="s">
        <v>6569</v>
      </c>
      <c r="L33" s="306">
        <f>SUMIFS('별첨4. Peer Company 재무정보'!$545:$545,'별첨4. Peer Company 재무정보'!$9:$9,$C33)</f>
        <v>3.1707000000000001</v>
      </c>
      <c r="M33" s="307">
        <f>SUMIFS('별첨4. Peer Company 재무정보'!$620:$620,'별첨4. Peer Company 재무정보'!$9:$9,$C33)</f>
        <v>2.2932000000000001</v>
      </c>
      <c r="N33" s="308">
        <f t="shared" si="1"/>
        <v>0</v>
      </c>
      <c r="O33" s="307">
        <f t="shared" si="0"/>
        <v>0</v>
      </c>
    </row>
    <row r="34" spans="2:15" ht="24">
      <c r="B34" s="301">
        <f t="shared" si="2"/>
        <v>29</v>
      </c>
      <c r="C34" s="302" t="s">
        <v>6570</v>
      </c>
      <c r="D34" s="302" t="s">
        <v>6571</v>
      </c>
      <c r="E34" s="302" t="s">
        <v>6572</v>
      </c>
      <c r="F34" s="303" t="s">
        <v>135</v>
      </c>
      <c r="G34" s="303">
        <v>32876.8943</v>
      </c>
      <c r="H34" s="304">
        <v>1.6695</v>
      </c>
      <c r="I34" s="304" t="s">
        <v>135</v>
      </c>
      <c r="J34" s="305" t="s">
        <v>6573</v>
      </c>
      <c r="L34" s="306">
        <f>SUMIFS('별첨4. Peer Company 재무정보'!$545:$545,'별첨4. Peer Company 재무정보'!$9:$9,$C34)</f>
        <v>1.6695</v>
      </c>
      <c r="M34" s="307">
        <f>SUMIFS('별첨4. Peer Company 재무정보'!$620:$620,'별첨4. Peer Company 재무정보'!$9:$9,$C34)</f>
        <v>0</v>
      </c>
      <c r="N34" s="308">
        <f t="shared" si="1"/>
        <v>0</v>
      </c>
      <c r="O34" s="307">
        <f t="shared" si="0"/>
        <v>0</v>
      </c>
    </row>
    <row r="35" spans="2:15" ht="24">
      <c r="B35" s="301">
        <f t="shared" si="2"/>
        <v>30</v>
      </c>
      <c r="C35" s="302" t="s">
        <v>206</v>
      </c>
      <c r="D35" s="302" t="s">
        <v>6574</v>
      </c>
      <c r="E35" s="302" t="s">
        <v>107</v>
      </c>
      <c r="F35" s="303">
        <v>51965.481399999997</v>
      </c>
      <c r="G35" s="303">
        <v>57245.127500000002</v>
      </c>
      <c r="H35" s="304">
        <v>1.5354000000000001</v>
      </c>
      <c r="I35" s="304">
        <v>1.6397999999999999</v>
      </c>
      <c r="J35" s="305" t="s">
        <v>6575</v>
      </c>
      <c r="L35" s="306">
        <f>SUMIFS('별첨4. Peer Company 재무정보'!$545:$545,'별첨4. Peer Company 재무정보'!$9:$9,$C35)</f>
        <v>1.5354000000000001</v>
      </c>
      <c r="M35" s="307">
        <f>SUMIFS('별첨4. Peer Company 재무정보'!$620:$620,'별첨4. Peer Company 재무정보'!$9:$9,$C35)</f>
        <v>1.6397999999999999</v>
      </c>
      <c r="N35" s="308">
        <f t="shared" si="1"/>
        <v>0</v>
      </c>
      <c r="O35" s="307">
        <f t="shared" si="0"/>
        <v>0</v>
      </c>
    </row>
    <row r="36" spans="2:15" ht="24">
      <c r="B36" s="301">
        <f t="shared" si="2"/>
        <v>31</v>
      </c>
      <c r="C36" s="302" t="s">
        <v>164</v>
      </c>
      <c r="D36" s="302" t="s">
        <v>6576</v>
      </c>
      <c r="E36" s="302" t="s">
        <v>80</v>
      </c>
      <c r="F36" s="303">
        <v>35201.318500000001</v>
      </c>
      <c r="G36" s="303">
        <v>51322.694199999998</v>
      </c>
      <c r="H36" s="304">
        <v>4.0903</v>
      </c>
      <c r="I36" s="304">
        <v>3.0857999999999999</v>
      </c>
      <c r="J36" s="305" t="s">
        <v>6577</v>
      </c>
      <c r="L36" s="306">
        <f>SUMIFS('별첨4. Peer Company 재무정보'!$545:$545,'별첨4. Peer Company 재무정보'!$9:$9,$C36)</f>
        <v>4.0903</v>
      </c>
      <c r="M36" s="307">
        <f>SUMIFS('별첨4. Peer Company 재무정보'!$620:$620,'별첨4. Peer Company 재무정보'!$9:$9,$C36)</f>
        <v>3.0857999999999999</v>
      </c>
      <c r="N36" s="308">
        <f t="shared" si="1"/>
        <v>0</v>
      </c>
      <c r="O36" s="307">
        <f t="shared" si="0"/>
        <v>0</v>
      </c>
    </row>
    <row r="37" spans="2:15">
      <c r="B37" s="301">
        <f t="shared" si="2"/>
        <v>32</v>
      </c>
      <c r="C37" s="302" t="s">
        <v>6578</v>
      </c>
      <c r="D37" s="302" t="s">
        <v>6579</v>
      </c>
      <c r="E37" s="302" t="s">
        <v>80</v>
      </c>
      <c r="F37" s="303">
        <v>1314000</v>
      </c>
      <c r="G37" s="303">
        <v>1404630.1606000001</v>
      </c>
      <c r="H37" s="304">
        <v>21.303999999999998</v>
      </c>
      <c r="I37" s="304">
        <v>19.941400000000002</v>
      </c>
      <c r="J37" s="305" t="s">
        <v>6580</v>
      </c>
      <c r="L37" s="306">
        <f>SUMIFS('별첨4. Peer Company 재무정보'!$545:$545,'별첨4. Peer Company 재무정보'!$9:$9,$C37)</f>
        <v>21.303999999999998</v>
      </c>
      <c r="M37" s="307">
        <f>SUMIFS('별첨4. Peer Company 재무정보'!$620:$620,'별첨4. Peer Company 재무정보'!$9:$9,$C37)</f>
        <v>19.941400000000002</v>
      </c>
      <c r="N37" s="308">
        <f t="shared" si="1"/>
        <v>0</v>
      </c>
      <c r="O37" s="307">
        <f t="shared" si="0"/>
        <v>0</v>
      </c>
    </row>
    <row r="38" spans="2:15" ht="24">
      <c r="B38" s="301">
        <f t="shared" si="2"/>
        <v>33</v>
      </c>
      <c r="C38" s="302" t="s">
        <v>6581</v>
      </c>
      <c r="D38" s="302" t="s">
        <v>6582</v>
      </c>
      <c r="E38" s="302" t="s">
        <v>6583</v>
      </c>
      <c r="F38" s="303">
        <v>121420.4871</v>
      </c>
      <c r="G38" s="303">
        <v>146185.79940000002</v>
      </c>
      <c r="H38" s="304">
        <v>0.90820000000000001</v>
      </c>
      <c r="I38" s="304">
        <v>0.75480000000000003</v>
      </c>
      <c r="J38" s="305" t="s">
        <v>6584</v>
      </c>
      <c r="L38" s="306">
        <f>SUMIFS('별첨4. Peer Company 재무정보'!$545:$545,'별첨4. Peer Company 재무정보'!$9:$9,$C38)</f>
        <v>0.90820000000000001</v>
      </c>
      <c r="M38" s="307">
        <f>SUMIFS('별첨4. Peer Company 재무정보'!$620:$620,'별첨4. Peer Company 재무정보'!$9:$9,$C38)</f>
        <v>0.75480000000000003</v>
      </c>
      <c r="N38" s="308">
        <f t="shared" si="1"/>
        <v>0</v>
      </c>
      <c r="O38" s="307">
        <f t="shared" si="0"/>
        <v>0</v>
      </c>
    </row>
    <row r="39" spans="2:15">
      <c r="B39" s="301">
        <f t="shared" si="2"/>
        <v>34</v>
      </c>
      <c r="C39" s="302" t="s">
        <v>6585</v>
      </c>
      <c r="D39" s="302" t="s">
        <v>6586</v>
      </c>
      <c r="E39" s="302" t="s">
        <v>87</v>
      </c>
      <c r="F39" s="303" t="s">
        <v>135</v>
      </c>
      <c r="G39" s="303">
        <v>0</v>
      </c>
      <c r="H39" s="304" t="s">
        <v>135</v>
      </c>
      <c r="I39" s="304" t="s">
        <v>135</v>
      </c>
      <c r="J39" s="305" t="s">
        <v>250</v>
      </c>
      <c r="L39" s="306">
        <f>SUMIFS('별첨4. Peer Company 재무정보'!$545:$545,'별첨4. Peer Company 재무정보'!$9:$9,$C39)</f>
        <v>0</v>
      </c>
      <c r="M39" s="307">
        <f>SUMIFS('별첨4. Peer Company 재무정보'!$620:$620,'별첨4. Peer Company 재무정보'!$9:$9,$C39)</f>
        <v>0</v>
      </c>
      <c r="N39" s="308">
        <f t="shared" si="1"/>
        <v>0</v>
      </c>
      <c r="O39" s="307">
        <f t="shared" si="0"/>
        <v>0</v>
      </c>
    </row>
    <row r="40" spans="2:15">
      <c r="B40" s="301">
        <f t="shared" si="2"/>
        <v>35</v>
      </c>
      <c r="C40" s="302" t="s">
        <v>6587</v>
      </c>
      <c r="D40" s="302" t="s">
        <v>6588</v>
      </c>
      <c r="E40" s="302" t="s">
        <v>75</v>
      </c>
      <c r="F40" s="303">
        <v>737825.78029999998</v>
      </c>
      <c r="G40" s="303">
        <v>845830.49009999994</v>
      </c>
      <c r="H40" s="304">
        <v>7.9322999999999997</v>
      </c>
      <c r="I40" s="304">
        <v>8.4270999999999994</v>
      </c>
      <c r="J40" s="305" t="s">
        <v>250</v>
      </c>
      <c r="L40" s="306">
        <f>SUMIFS('별첨4. Peer Company 재무정보'!$545:$545,'별첨4. Peer Company 재무정보'!$9:$9,$C40)</f>
        <v>7.9322999999999997</v>
      </c>
      <c r="M40" s="307">
        <f>SUMIFS('별첨4. Peer Company 재무정보'!$620:$620,'별첨4. Peer Company 재무정보'!$9:$9,$C40)</f>
        <v>8.4270999999999994</v>
      </c>
      <c r="N40" s="308">
        <f t="shared" si="1"/>
        <v>0</v>
      </c>
      <c r="O40" s="307">
        <f t="shared" si="0"/>
        <v>0</v>
      </c>
    </row>
    <row r="41" spans="2:15" ht="24">
      <c r="B41" s="301">
        <f t="shared" si="2"/>
        <v>36</v>
      </c>
      <c r="C41" s="302" t="s">
        <v>106</v>
      </c>
      <c r="D41" s="302" t="s">
        <v>6589</v>
      </c>
      <c r="E41" s="302" t="s">
        <v>107</v>
      </c>
      <c r="F41" s="303">
        <v>239425.6244</v>
      </c>
      <c r="G41" s="303">
        <v>214442.70619999999</v>
      </c>
      <c r="H41" s="304">
        <v>6.4427000000000003</v>
      </c>
      <c r="I41" s="304">
        <v>7.2778999999999998</v>
      </c>
      <c r="J41" s="305" t="s">
        <v>6590</v>
      </c>
      <c r="L41" s="306">
        <f>SUMIFS('별첨4. Peer Company 재무정보'!$545:$545,'별첨4. Peer Company 재무정보'!$9:$9,$C41)</f>
        <v>6.4427000000000003</v>
      </c>
      <c r="M41" s="307">
        <f>SUMIFS('별첨4. Peer Company 재무정보'!$620:$620,'별첨4. Peer Company 재무정보'!$9:$9,$C41)</f>
        <v>7.2778999999999998</v>
      </c>
      <c r="N41" s="308">
        <f t="shared" si="1"/>
        <v>0</v>
      </c>
      <c r="O41" s="307">
        <f t="shared" si="0"/>
        <v>0</v>
      </c>
    </row>
    <row r="42" spans="2:15">
      <c r="B42" s="301">
        <f t="shared" si="2"/>
        <v>37</v>
      </c>
      <c r="C42" s="302" t="s">
        <v>6591</v>
      </c>
      <c r="D42" s="302" t="s">
        <v>6592</v>
      </c>
      <c r="E42" s="302" t="s">
        <v>198</v>
      </c>
      <c r="F42" s="303" t="s">
        <v>135</v>
      </c>
      <c r="G42" s="303">
        <v>5538.3977999999997</v>
      </c>
      <c r="H42" s="304" t="s">
        <v>135</v>
      </c>
      <c r="I42" s="304" t="s">
        <v>135</v>
      </c>
      <c r="J42" s="305" t="s">
        <v>250</v>
      </c>
      <c r="L42" s="306">
        <f>SUMIFS('별첨4. Peer Company 재무정보'!$545:$545,'별첨4. Peer Company 재무정보'!$9:$9,$C42)</f>
        <v>0</v>
      </c>
      <c r="M42" s="307">
        <f>SUMIFS('별첨4. Peer Company 재무정보'!$620:$620,'별첨4. Peer Company 재무정보'!$9:$9,$C42)</f>
        <v>0</v>
      </c>
      <c r="N42" s="308">
        <f t="shared" si="1"/>
        <v>0</v>
      </c>
      <c r="O42" s="307">
        <f t="shared" si="0"/>
        <v>0</v>
      </c>
    </row>
    <row r="43" spans="2:15">
      <c r="B43" s="301">
        <f t="shared" si="2"/>
        <v>38</v>
      </c>
      <c r="C43" s="302" t="s">
        <v>158</v>
      </c>
      <c r="D43" s="302" t="s">
        <v>6593</v>
      </c>
      <c r="E43" s="302" t="s">
        <v>104</v>
      </c>
      <c r="F43" s="303">
        <v>253263.35430000001</v>
      </c>
      <c r="G43" s="303">
        <v>117757.8566</v>
      </c>
      <c r="H43" s="304">
        <v>1.514</v>
      </c>
      <c r="I43" s="304">
        <v>4.4667000000000003</v>
      </c>
      <c r="J43" s="305" t="s">
        <v>6594</v>
      </c>
      <c r="L43" s="306">
        <f>SUMIFS('별첨4. Peer Company 재무정보'!$545:$545,'별첨4. Peer Company 재무정보'!$9:$9,$C43)</f>
        <v>1.514</v>
      </c>
      <c r="M43" s="307">
        <f>SUMIFS('별첨4. Peer Company 재무정보'!$620:$620,'별첨4. Peer Company 재무정보'!$9:$9,$C43)</f>
        <v>4.4667000000000003</v>
      </c>
      <c r="N43" s="308">
        <f t="shared" si="1"/>
        <v>0</v>
      </c>
      <c r="O43" s="307">
        <f t="shared" si="0"/>
        <v>0</v>
      </c>
    </row>
    <row r="44" spans="2:15" ht="24">
      <c r="B44" s="301">
        <f t="shared" si="2"/>
        <v>39</v>
      </c>
      <c r="C44" s="302" t="s">
        <v>93</v>
      </c>
      <c r="D44" s="302" t="s">
        <v>6595</v>
      </c>
      <c r="E44" s="302" t="s">
        <v>87</v>
      </c>
      <c r="F44" s="303">
        <v>8308000</v>
      </c>
      <c r="G44" s="303">
        <v>7560800</v>
      </c>
      <c r="H44" s="304">
        <v>12.3157</v>
      </c>
      <c r="I44" s="304">
        <v>14.105700000000001</v>
      </c>
      <c r="J44" s="305" t="s">
        <v>6596</v>
      </c>
      <c r="L44" s="306">
        <f>SUMIFS('별첨4. Peer Company 재무정보'!$545:$545,'별첨4. Peer Company 재무정보'!$9:$9,$C44)</f>
        <v>12.3157</v>
      </c>
      <c r="M44" s="307">
        <f>SUMIFS('별첨4. Peer Company 재무정보'!$620:$620,'별첨4. Peer Company 재무정보'!$9:$9,$C44)</f>
        <v>14.105700000000001</v>
      </c>
      <c r="N44" s="308">
        <f t="shared" si="1"/>
        <v>0</v>
      </c>
      <c r="O44" s="307">
        <f t="shared" si="0"/>
        <v>0</v>
      </c>
    </row>
    <row r="45" spans="2:15" ht="24">
      <c r="B45" s="301">
        <f t="shared" si="2"/>
        <v>40</v>
      </c>
      <c r="C45" s="302" t="s">
        <v>6597</v>
      </c>
      <c r="D45" s="302" t="s">
        <v>6598</v>
      </c>
      <c r="E45" s="302" t="s">
        <v>6599</v>
      </c>
      <c r="F45" s="303" t="s">
        <v>135</v>
      </c>
      <c r="G45" s="303">
        <v>0</v>
      </c>
      <c r="H45" s="304" t="s">
        <v>135</v>
      </c>
      <c r="I45" s="304" t="s">
        <v>135</v>
      </c>
      <c r="J45" s="305" t="s">
        <v>6600</v>
      </c>
      <c r="L45" s="306">
        <f>SUMIFS('별첨4. Peer Company 재무정보'!$545:$545,'별첨4. Peer Company 재무정보'!$9:$9,$C45)</f>
        <v>0</v>
      </c>
      <c r="M45" s="307">
        <f>SUMIFS('별첨4. Peer Company 재무정보'!$620:$620,'별첨4. Peer Company 재무정보'!$9:$9,$C45)</f>
        <v>0</v>
      </c>
      <c r="N45" s="308">
        <f t="shared" si="1"/>
        <v>0</v>
      </c>
      <c r="O45" s="307">
        <f t="shared" si="0"/>
        <v>0</v>
      </c>
    </row>
    <row r="46" spans="2:15" ht="24">
      <c r="B46" s="301">
        <f t="shared" si="2"/>
        <v>41</v>
      </c>
      <c r="C46" s="302" t="s">
        <v>6601</v>
      </c>
      <c r="D46" s="302" t="s">
        <v>6602</v>
      </c>
      <c r="E46" s="302" t="s">
        <v>87</v>
      </c>
      <c r="F46" s="303">
        <v>297669.91649999999</v>
      </c>
      <c r="G46" s="303">
        <v>307682.00919999997</v>
      </c>
      <c r="H46" s="304">
        <v>102.9234</v>
      </c>
      <c r="I46" s="304">
        <v>113.8882</v>
      </c>
      <c r="J46" s="305" t="s">
        <v>6603</v>
      </c>
      <c r="L46" s="306">
        <f>SUMIFS('별첨4. Peer Company 재무정보'!$545:$545,'별첨4. Peer Company 재무정보'!$9:$9,$C46)</f>
        <v>102.9234</v>
      </c>
      <c r="M46" s="307">
        <f>SUMIFS('별첨4. Peer Company 재무정보'!$620:$620,'별첨4. Peer Company 재무정보'!$9:$9,$C46)</f>
        <v>113.8882</v>
      </c>
      <c r="N46" s="308">
        <f t="shared" si="1"/>
        <v>0</v>
      </c>
      <c r="O46" s="307">
        <f t="shared" si="0"/>
        <v>0</v>
      </c>
    </row>
    <row r="47" spans="2:15">
      <c r="B47" s="301">
        <f t="shared" si="2"/>
        <v>42</v>
      </c>
      <c r="C47" s="302" t="s">
        <v>6604</v>
      </c>
      <c r="D47" s="302" t="s">
        <v>6605</v>
      </c>
      <c r="E47" s="302" t="s">
        <v>87</v>
      </c>
      <c r="F47" s="303" t="s">
        <v>135</v>
      </c>
      <c r="G47" s="303">
        <v>0</v>
      </c>
      <c r="H47" s="304" t="s">
        <v>135</v>
      </c>
      <c r="I47" s="304" t="s">
        <v>135</v>
      </c>
      <c r="J47" s="305" t="s">
        <v>250</v>
      </c>
      <c r="L47" s="306">
        <f>SUMIFS('별첨4. Peer Company 재무정보'!$545:$545,'별첨4. Peer Company 재무정보'!$9:$9,$C47)</f>
        <v>0</v>
      </c>
      <c r="M47" s="307">
        <f>SUMIFS('별첨4. Peer Company 재무정보'!$620:$620,'별첨4. Peer Company 재무정보'!$9:$9,$C47)</f>
        <v>0</v>
      </c>
      <c r="N47" s="308">
        <f t="shared" si="1"/>
        <v>0</v>
      </c>
      <c r="O47" s="307">
        <f t="shared" si="0"/>
        <v>0</v>
      </c>
    </row>
    <row r="48" spans="2:15" ht="24">
      <c r="B48" s="301">
        <f t="shared" si="2"/>
        <v>43</v>
      </c>
      <c r="C48" s="302" t="s">
        <v>221</v>
      </c>
      <c r="D48" s="302" t="s">
        <v>6606</v>
      </c>
      <c r="E48" s="302" t="s">
        <v>75</v>
      </c>
      <c r="F48" s="303">
        <v>2540200</v>
      </c>
      <c r="G48" s="303">
        <v>2562599.9999999995</v>
      </c>
      <c r="H48" s="304">
        <v>16.680700000000002</v>
      </c>
      <c r="I48" s="304">
        <v>16.613700000000001</v>
      </c>
      <c r="J48" s="305" t="s">
        <v>6607</v>
      </c>
      <c r="L48" s="306">
        <f>SUMIFS('별첨4. Peer Company 재무정보'!$545:$545,'별첨4. Peer Company 재무정보'!$9:$9,$C48)</f>
        <v>16.680700000000002</v>
      </c>
      <c r="M48" s="307">
        <f>SUMIFS('별첨4. Peer Company 재무정보'!$620:$620,'별첨4. Peer Company 재무정보'!$9:$9,$C48)</f>
        <v>16.613700000000001</v>
      </c>
      <c r="N48" s="308">
        <f t="shared" si="1"/>
        <v>0</v>
      </c>
      <c r="O48" s="307">
        <f t="shared" si="0"/>
        <v>0</v>
      </c>
    </row>
    <row r="49" spans="2:15">
      <c r="B49" s="301">
        <f t="shared" si="2"/>
        <v>44</v>
      </c>
      <c r="C49" s="302" t="s">
        <v>118</v>
      </c>
      <c r="D49" s="302" t="s">
        <v>6608</v>
      </c>
      <c r="E49" s="302" t="s">
        <v>87</v>
      </c>
      <c r="F49" s="303">
        <v>5352800</v>
      </c>
      <c r="G49" s="303">
        <v>5550472.3618999999</v>
      </c>
      <c r="H49" s="304">
        <v>5.6985000000000001</v>
      </c>
      <c r="I49" s="304">
        <v>6.1887999999999996</v>
      </c>
      <c r="J49" s="305" t="s">
        <v>6609</v>
      </c>
      <c r="L49" s="306">
        <f>SUMIFS('별첨4. Peer Company 재무정보'!$545:$545,'별첨4. Peer Company 재무정보'!$9:$9,$C49)</f>
        <v>5.6985000000000001</v>
      </c>
      <c r="M49" s="307">
        <f>SUMIFS('별첨4. Peer Company 재무정보'!$620:$620,'별첨4. Peer Company 재무정보'!$9:$9,$C49)</f>
        <v>6.1887999999999996</v>
      </c>
      <c r="N49" s="308">
        <f t="shared" si="1"/>
        <v>0</v>
      </c>
      <c r="O49" s="307">
        <f t="shared" si="0"/>
        <v>0</v>
      </c>
    </row>
    <row r="50" spans="2:15">
      <c r="B50" s="301">
        <f t="shared" si="2"/>
        <v>45</v>
      </c>
      <c r="C50" s="302" t="s">
        <v>6610</v>
      </c>
      <c r="D50" s="302" t="s">
        <v>6611</v>
      </c>
      <c r="E50" s="302" t="s">
        <v>116</v>
      </c>
      <c r="F50" s="303">
        <v>3480.6282000000001</v>
      </c>
      <c r="G50" s="303">
        <v>3399.0599000000002</v>
      </c>
      <c r="H50" s="304" t="s">
        <v>135</v>
      </c>
      <c r="I50" s="304" t="s">
        <v>135</v>
      </c>
      <c r="J50" s="305" t="s">
        <v>250</v>
      </c>
      <c r="L50" s="306">
        <f>SUMIFS('별첨4. Peer Company 재무정보'!$545:$545,'별첨4. Peer Company 재무정보'!$9:$9,$C50)</f>
        <v>0</v>
      </c>
      <c r="M50" s="307">
        <f>SUMIFS('별첨4. Peer Company 재무정보'!$620:$620,'별첨4. Peer Company 재무정보'!$9:$9,$C50)</f>
        <v>0</v>
      </c>
      <c r="N50" s="308">
        <f t="shared" si="1"/>
        <v>0</v>
      </c>
      <c r="O50" s="307">
        <f t="shared" si="0"/>
        <v>0</v>
      </c>
    </row>
    <row r="51" spans="2:15">
      <c r="B51" s="301">
        <f t="shared" si="2"/>
        <v>46</v>
      </c>
      <c r="C51" s="302" t="s">
        <v>143</v>
      </c>
      <c r="D51" s="302" t="s">
        <v>6612</v>
      </c>
      <c r="E51" s="302" t="s">
        <v>107</v>
      </c>
      <c r="F51" s="303">
        <v>70191.603000000003</v>
      </c>
      <c r="G51" s="303">
        <v>70518.319799999997</v>
      </c>
      <c r="H51" s="304">
        <v>3.7397</v>
      </c>
      <c r="I51" s="304">
        <v>3.6968000000000001</v>
      </c>
      <c r="J51" s="305" t="s">
        <v>6613</v>
      </c>
      <c r="L51" s="306">
        <f>SUMIFS('별첨4. Peer Company 재무정보'!$545:$545,'별첨4. Peer Company 재무정보'!$9:$9,$C51)</f>
        <v>3.7397</v>
      </c>
      <c r="M51" s="307">
        <f>SUMIFS('별첨4. Peer Company 재무정보'!$620:$620,'별첨4. Peer Company 재무정보'!$9:$9,$C51)</f>
        <v>3.6968000000000001</v>
      </c>
      <c r="N51" s="308">
        <f t="shared" si="1"/>
        <v>0</v>
      </c>
      <c r="O51" s="307">
        <f t="shared" si="0"/>
        <v>0</v>
      </c>
    </row>
    <row r="52" spans="2:15">
      <c r="B52" s="301">
        <f t="shared" si="2"/>
        <v>47</v>
      </c>
      <c r="C52" s="302" t="s">
        <v>6614</v>
      </c>
      <c r="D52" s="302" t="s">
        <v>6615</v>
      </c>
      <c r="E52" s="302" t="s">
        <v>107</v>
      </c>
      <c r="F52" s="303" t="s">
        <v>135</v>
      </c>
      <c r="G52" s="303">
        <v>0</v>
      </c>
      <c r="H52" s="304" t="s">
        <v>135</v>
      </c>
      <c r="I52" s="304" t="s">
        <v>135</v>
      </c>
      <c r="J52" s="305" t="s">
        <v>250</v>
      </c>
      <c r="L52" s="306">
        <f>SUMIFS('별첨4. Peer Company 재무정보'!$545:$545,'별첨4. Peer Company 재무정보'!$9:$9,$C52)</f>
        <v>0</v>
      </c>
      <c r="M52" s="307">
        <f>SUMIFS('별첨4. Peer Company 재무정보'!$620:$620,'별첨4. Peer Company 재무정보'!$9:$9,$C52)</f>
        <v>0</v>
      </c>
      <c r="N52" s="308">
        <f t="shared" si="1"/>
        <v>0</v>
      </c>
      <c r="O52" s="307">
        <f t="shared" si="0"/>
        <v>0</v>
      </c>
    </row>
    <row r="53" spans="2:15">
      <c r="B53" s="301">
        <f t="shared" si="2"/>
        <v>48</v>
      </c>
      <c r="C53" s="302" t="s">
        <v>6616</v>
      </c>
      <c r="D53" s="302" t="s">
        <v>6617</v>
      </c>
      <c r="E53" s="302" t="s">
        <v>87</v>
      </c>
      <c r="F53" s="303" t="s">
        <v>135</v>
      </c>
      <c r="G53" s="303">
        <v>0</v>
      </c>
      <c r="H53" s="304" t="s">
        <v>135</v>
      </c>
      <c r="I53" s="304" t="s">
        <v>135</v>
      </c>
      <c r="J53" s="305" t="s">
        <v>250</v>
      </c>
      <c r="L53" s="306">
        <f>SUMIFS('별첨4. Peer Company 재무정보'!$545:$545,'별첨4. Peer Company 재무정보'!$9:$9,$C53)</f>
        <v>0</v>
      </c>
      <c r="M53" s="307">
        <f>SUMIFS('별첨4. Peer Company 재무정보'!$620:$620,'별첨4. Peer Company 재무정보'!$9:$9,$C53)</f>
        <v>0</v>
      </c>
      <c r="N53" s="308">
        <f t="shared" si="1"/>
        <v>0</v>
      </c>
      <c r="O53" s="307">
        <f t="shared" si="0"/>
        <v>0</v>
      </c>
    </row>
    <row r="54" spans="2:15" ht="24">
      <c r="B54" s="301">
        <f t="shared" si="2"/>
        <v>49</v>
      </c>
      <c r="C54" s="302" t="s">
        <v>152</v>
      </c>
      <c r="D54" s="302" t="s">
        <v>6618</v>
      </c>
      <c r="E54" s="302" t="s">
        <v>80</v>
      </c>
      <c r="F54" s="303">
        <v>22819.382399999999</v>
      </c>
      <c r="G54" s="303">
        <v>30624.413</v>
      </c>
      <c r="H54" s="304">
        <v>5.1601999999999997</v>
      </c>
      <c r="I54" s="304">
        <v>3.8494999999999999</v>
      </c>
      <c r="J54" s="305" t="s">
        <v>6619</v>
      </c>
      <c r="L54" s="306">
        <f>SUMIFS('별첨4. Peer Company 재무정보'!$545:$545,'별첨4. Peer Company 재무정보'!$9:$9,$C54)</f>
        <v>5.1601999999999997</v>
      </c>
      <c r="M54" s="307">
        <f>SUMIFS('별첨4. Peer Company 재무정보'!$620:$620,'별첨4. Peer Company 재무정보'!$9:$9,$C54)</f>
        <v>3.8494999999999999</v>
      </c>
      <c r="N54" s="308">
        <f t="shared" si="1"/>
        <v>0</v>
      </c>
      <c r="O54" s="307">
        <f t="shared" si="0"/>
        <v>0</v>
      </c>
    </row>
    <row r="55" spans="2:15">
      <c r="B55" s="301">
        <f t="shared" si="2"/>
        <v>50</v>
      </c>
      <c r="C55" s="302" t="s">
        <v>6620</v>
      </c>
      <c r="D55" s="302" t="s">
        <v>6621</v>
      </c>
      <c r="E55" s="302" t="s">
        <v>6516</v>
      </c>
      <c r="F55" s="303" t="s">
        <v>135</v>
      </c>
      <c r="G55" s="303">
        <v>0</v>
      </c>
      <c r="H55" s="304" t="s">
        <v>135</v>
      </c>
      <c r="I55" s="304" t="s">
        <v>135</v>
      </c>
      <c r="J55" s="305" t="s">
        <v>250</v>
      </c>
      <c r="L55" s="306">
        <f>SUMIFS('별첨4. Peer Company 재무정보'!$545:$545,'별첨4. Peer Company 재무정보'!$9:$9,$C55)</f>
        <v>0</v>
      </c>
      <c r="M55" s="307">
        <f>SUMIFS('별첨4. Peer Company 재무정보'!$620:$620,'별첨4. Peer Company 재무정보'!$9:$9,$C55)</f>
        <v>0</v>
      </c>
      <c r="N55" s="308">
        <f t="shared" si="1"/>
        <v>0</v>
      </c>
      <c r="O55" s="307">
        <f t="shared" si="0"/>
        <v>0</v>
      </c>
    </row>
    <row r="56" spans="2:15" ht="24">
      <c r="B56" s="301">
        <f t="shared" si="2"/>
        <v>51</v>
      </c>
      <c r="C56" s="302" t="s">
        <v>139</v>
      </c>
      <c r="D56" s="302" t="s">
        <v>6622</v>
      </c>
      <c r="E56" s="302" t="s">
        <v>75</v>
      </c>
      <c r="F56" s="303">
        <v>3315300</v>
      </c>
      <c r="G56" s="303">
        <v>3395491.7771000001</v>
      </c>
      <c r="H56" s="304">
        <v>5.5460000000000003</v>
      </c>
      <c r="I56" s="304">
        <v>5.4218000000000002</v>
      </c>
      <c r="J56" s="305" t="s">
        <v>6623</v>
      </c>
      <c r="L56" s="306">
        <f>SUMIFS('별첨4. Peer Company 재무정보'!$545:$545,'별첨4. Peer Company 재무정보'!$9:$9,$C56)</f>
        <v>5.5460000000000003</v>
      </c>
      <c r="M56" s="307">
        <f>SUMIFS('별첨4. Peer Company 재무정보'!$620:$620,'별첨4. Peer Company 재무정보'!$9:$9,$C56)</f>
        <v>5.4218000000000002</v>
      </c>
      <c r="N56" s="308">
        <f t="shared" si="1"/>
        <v>0</v>
      </c>
      <c r="O56" s="307">
        <f t="shared" si="0"/>
        <v>0</v>
      </c>
    </row>
    <row r="57" spans="2:15">
      <c r="B57" s="301">
        <f t="shared" si="2"/>
        <v>52</v>
      </c>
      <c r="C57" s="302" t="s">
        <v>6624</v>
      </c>
      <c r="D57" s="302" t="s">
        <v>6625</v>
      </c>
      <c r="E57" s="302" t="s">
        <v>6626</v>
      </c>
      <c r="F57" s="303">
        <v>807172.23459999997</v>
      </c>
      <c r="G57" s="303">
        <v>949189.54359999998</v>
      </c>
      <c r="H57" s="304" t="s">
        <v>135</v>
      </c>
      <c r="I57" s="304" t="s">
        <v>135</v>
      </c>
      <c r="J57" s="305" t="s">
        <v>250</v>
      </c>
      <c r="L57" s="306">
        <f>SUMIFS('별첨4. Peer Company 재무정보'!$545:$545,'별첨4. Peer Company 재무정보'!$9:$9,$C57)</f>
        <v>0</v>
      </c>
      <c r="M57" s="307">
        <f>SUMIFS('별첨4. Peer Company 재무정보'!$620:$620,'별첨4. Peer Company 재무정보'!$9:$9,$C57)</f>
        <v>0</v>
      </c>
      <c r="N57" s="308">
        <f t="shared" si="1"/>
        <v>0</v>
      </c>
      <c r="O57" s="307">
        <f t="shared" si="0"/>
        <v>0</v>
      </c>
    </row>
    <row r="58" spans="2:15" ht="24">
      <c r="B58" s="301">
        <f t="shared" si="2"/>
        <v>53</v>
      </c>
      <c r="C58" s="302" t="s">
        <v>197</v>
      </c>
      <c r="D58" s="302" t="s">
        <v>6627</v>
      </c>
      <c r="E58" s="302" t="s">
        <v>198</v>
      </c>
      <c r="F58" s="303">
        <v>95835.963499999998</v>
      </c>
      <c r="G58" s="303">
        <v>165208.28260000001</v>
      </c>
      <c r="H58" s="304">
        <v>3.8066</v>
      </c>
      <c r="I58" s="304">
        <v>2.2021000000000002</v>
      </c>
      <c r="J58" s="305" t="s">
        <v>6628</v>
      </c>
      <c r="L58" s="306">
        <f>SUMIFS('별첨4. Peer Company 재무정보'!$545:$545,'별첨4. Peer Company 재무정보'!$9:$9,$C58)</f>
        <v>3.8066</v>
      </c>
      <c r="M58" s="307">
        <f>SUMIFS('별첨4. Peer Company 재무정보'!$620:$620,'별첨4. Peer Company 재무정보'!$9:$9,$C58)</f>
        <v>2.2021000000000002</v>
      </c>
      <c r="N58" s="308">
        <f t="shared" si="1"/>
        <v>0</v>
      </c>
      <c r="O58" s="307">
        <f t="shared" si="0"/>
        <v>0</v>
      </c>
    </row>
    <row r="59" spans="2:15">
      <c r="B59" s="301">
        <f t="shared" si="2"/>
        <v>54</v>
      </c>
      <c r="C59" s="302" t="s">
        <v>6629</v>
      </c>
      <c r="D59" s="302" t="s">
        <v>6630</v>
      </c>
      <c r="E59" s="302" t="s">
        <v>87</v>
      </c>
      <c r="F59" s="303">
        <v>6492200</v>
      </c>
      <c r="G59" s="303">
        <v>6489100.1777999997</v>
      </c>
      <c r="H59" s="304" t="s">
        <v>135</v>
      </c>
      <c r="I59" s="304">
        <v>1395.2398000000001</v>
      </c>
      <c r="J59" s="305" t="s">
        <v>250</v>
      </c>
      <c r="L59" s="306">
        <f>SUMIFS('별첨4. Peer Company 재무정보'!$545:$545,'별첨4. Peer Company 재무정보'!$9:$9,$C59)</f>
        <v>0</v>
      </c>
      <c r="M59" s="307">
        <f>SUMIFS('별첨4. Peer Company 재무정보'!$620:$620,'별첨4. Peer Company 재무정보'!$9:$9,$C59)</f>
        <v>1395.2398000000001</v>
      </c>
      <c r="N59" s="308">
        <f t="shared" si="1"/>
        <v>0</v>
      </c>
      <c r="O59" s="307">
        <f t="shared" si="0"/>
        <v>0</v>
      </c>
    </row>
    <row r="60" spans="2:15" ht="24">
      <c r="B60" s="301">
        <f t="shared" si="2"/>
        <v>55</v>
      </c>
      <c r="C60" s="302" t="s">
        <v>6631</v>
      </c>
      <c r="D60" s="302" t="s">
        <v>6632</v>
      </c>
      <c r="E60" s="302" t="s">
        <v>107</v>
      </c>
      <c r="F60" s="303">
        <v>55759.676599999999</v>
      </c>
      <c r="G60" s="303">
        <v>58522.352700000003</v>
      </c>
      <c r="H60" s="304">
        <v>0.87990000000000002</v>
      </c>
      <c r="I60" s="304">
        <v>0.89439999999999997</v>
      </c>
      <c r="J60" s="305" t="s">
        <v>6633</v>
      </c>
      <c r="L60" s="306">
        <f>SUMIFS('별첨4. Peer Company 재무정보'!$545:$545,'별첨4. Peer Company 재무정보'!$9:$9,$C60)</f>
        <v>0.87990000000000002</v>
      </c>
      <c r="M60" s="307">
        <f>SUMIFS('별첨4. Peer Company 재무정보'!$620:$620,'별첨4. Peer Company 재무정보'!$9:$9,$C60)</f>
        <v>0.89439999999999997</v>
      </c>
      <c r="N60" s="308">
        <f t="shared" si="1"/>
        <v>0</v>
      </c>
      <c r="O60" s="307">
        <f t="shared" si="0"/>
        <v>0</v>
      </c>
    </row>
    <row r="61" spans="2:15" ht="36">
      <c r="B61" s="301">
        <f t="shared" si="2"/>
        <v>56</v>
      </c>
      <c r="C61" s="302" t="s">
        <v>186</v>
      </c>
      <c r="D61" s="302" t="s">
        <v>6634</v>
      </c>
      <c r="E61" s="302" t="s">
        <v>104</v>
      </c>
      <c r="F61" s="303">
        <v>338091.12449999998</v>
      </c>
      <c r="G61" s="303">
        <v>419119.0539</v>
      </c>
      <c r="H61" s="304">
        <v>3.3974000000000002</v>
      </c>
      <c r="I61" s="304">
        <v>2.6894</v>
      </c>
      <c r="J61" s="305" t="s">
        <v>6635</v>
      </c>
      <c r="L61" s="306">
        <f>SUMIFS('별첨4. Peer Company 재무정보'!$545:$545,'별첨4. Peer Company 재무정보'!$9:$9,$C61)</f>
        <v>3.3974000000000002</v>
      </c>
      <c r="M61" s="307">
        <f>SUMIFS('별첨4. Peer Company 재무정보'!$620:$620,'별첨4. Peer Company 재무정보'!$9:$9,$C61)</f>
        <v>2.6894</v>
      </c>
      <c r="N61" s="308">
        <f t="shared" si="1"/>
        <v>0</v>
      </c>
      <c r="O61" s="307">
        <f t="shared" si="0"/>
        <v>0</v>
      </c>
    </row>
    <row r="62" spans="2:15">
      <c r="B62" s="301">
        <f t="shared" si="2"/>
        <v>57</v>
      </c>
      <c r="C62" s="302" t="s">
        <v>103</v>
      </c>
      <c r="D62" s="302" t="s">
        <v>6636</v>
      </c>
      <c r="E62" s="302" t="s">
        <v>104</v>
      </c>
      <c r="F62" s="303">
        <v>6617000</v>
      </c>
      <c r="G62" s="303">
        <v>7437400</v>
      </c>
      <c r="H62" s="304">
        <v>12.518599999999999</v>
      </c>
      <c r="I62" s="304">
        <v>11.2529</v>
      </c>
      <c r="J62" s="305" t="s">
        <v>6637</v>
      </c>
      <c r="L62" s="306">
        <f>SUMIFS('별첨4. Peer Company 재무정보'!$545:$545,'별첨4. Peer Company 재무정보'!$9:$9,$C62)</f>
        <v>12.518599999999999</v>
      </c>
      <c r="M62" s="307">
        <f>SUMIFS('별첨4. Peer Company 재무정보'!$620:$620,'별첨4. Peer Company 재무정보'!$9:$9,$C62)</f>
        <v>11.2529</v>
      </c>
      <c r="N62" s="308">
        <f t="shared" si="1"/>
        <v>0</v>
      </c>
      <c r="O62" s="307">
        <f t="shared" si="0"/>
        <v>0</v>
      </c>
    </row>
    <row r="63" spans="2:15">
      <c r="B63" s="301">
        <f t="shared" si="2"/>
        <v>58</v>
      </c>
      <c r="C63" s="302" t="s">
        <v>6638</v>
      </c>
      <c r="D63" s="302" t="s">
        <v>6639</v>
      </c>
      <c r="E63" s="302" t="s">
        <v>80</v>
      </c>
      <c r="F63" s="303">
        <v>20603.3822</v>
      </c>
      <c r="G63" s="303">
        <v>29973.519799999998</v>
      </c>
      <c r="H63" s="304">
        <v>1.1431</v>
      </c>
      <c r="I63" s="304">
        <v>0.78890000000000005</v>
      </c>
      <c r="J63" s="305" t="s">
        <v>6640</v>
      </c>
      <c r="L63" s="306">
        <f>SUMIFS('별첨4. Peer Company 재무정보'!$545:$545,'별첨4. Peer Company 재무정보'!$9:$9,$C63)</f>
        <v>1.1431</v>
      </c>
      <c r="M63" s="307">
        <f>SUMIFS('별첨4. Peer Company 재무정보'!$620:$620,'별첨4. Peer Company 재무정보'!$9:$9,$C63)</f>
        <v>0.78890000000000005</v>
      </c>
      <c r="N63" s="308">
        <f t="shared" si="1"/>
        <v>0</v>
      </c>
      <c r="O63" s="307">
        <f t="shared" si="0"/>
        <v>0</v>
      </c>
    </row>
    <row r="64" spans="2:15">
      <c r="B64" s="301">
        <f t="shared" si="2"/>
        <v>59</v>
      </c>
      <c r="C64" s="302" t="s">
        <v>6641</v>
      </c>
      <c r="D64" s="302" t="s">
        <v>6642</v>
      </c>
      <c r="E64" s="302" t="s">
        <v>107</v>
      </c>
      <c r="F64" s="303">
        <v>54856.6558</v>
      </c>
      <c r="G64" s="303">
        <v>67822.028900000005</v>
      </c>
      <c r="H64" s="304">
        <v>0.78390000000000004</v>
      </c>
      <c r="I64" s="304">
        <v>0.64119999999999999</v>
      </c>
      <c r="J64" s="305" t="s">
        <v>6643</v>
      </c>
      <c r="L64" s="306">
        <f>SUMIFS('별첨4. Peer Company 재무정보'!$545:$545,'별첨4. Peer Company 재무정보'!$9:$9,$C64)</f>
        <v>0.78390000000000004</v>
      </c>
      <c r="M64" s="307">
        <f>SUMIFS('별첨4. Peer Company 재무정보'!$620:$620,'별첨4. Peer Company 재무정보'!$9:$9,$C64)</f>
        <v>0.64119999999999999</v>
      </c>
      <c r="N64" s="308">
        <f t="shared" si="1"/>
        <v>0</v>
      </c>
      <c r="O64" s="307">
        <f t="shared" si="0"/>
        <v>0</v>
      </c>
    </row>
    <row r="65" spans="2:15" ht="24">
      <c r="B65" s="301">
        <f t="shared" si="2"/>
        <v>60</v>
      </c>
      <c r="C65" s="302" t="s">
        <v>132</v>
      </c>
      <c r="D65" s="302" t="s">
        <v>6644</v>
      </c>
      <c r="E65" s="302" t="s">
        <v>75</v>
      </c>
      <c r="F65" s="303">
        <v>11609400</v>
      </c>
      <c r="G65" s="303">
        <v>15599122.1544</v>
      </c>
      <c r="H65" s="304">
        <v>6.8571999999999997</v>
      </c>
      <c r="I65" s="304">
        <v>5.1828000000000003</v>
      </c>
      <c r="J65" s="305" t="s">
        <v>6645</v>
      </c>
      <c r="L65" s="306">
        <f>SUMIFS('별첨4. Peer Company 재무정보'!$545:$545,'별첨4. Peer Company 재무정보'!$9:$9,$C65)</f>
        <v>6.8571999999999997</v>
      </c>
      <c r="M65" s="307">
        <f>SUMIFS('별첨4. Peer Company 재무정보'!$620:$620,'별첨4. Peer Company 재무정보'!$9:$9,$C65)</f>
        <v>5.1828000000000003</v>
      </c>
      <c r="N65" s="308">
        <f t="shared" si="1"/>
        <v>0</v>
      </c>
      <c r="O65" s="307">
        <f t="shared" si="0"/>
        <v>0</v>
      </c>
    </row>
    <row r="66" spans="2:15">
      <c r="B66" s="301">
        <f t="shared" si="2"/>
        <v>61</v>
      </c>
      <c r="C66" s="302" t="s">
        <v>190</v>
      </c>
      <c r="D66" s="302" t="s">
        <v>6646</v>
      </c>
      <c r="E66" s="302" t="s">
        <v>107</v>
      </c>
      <c r="F66" s="303">
        <v>80439.401199999993</v>
      </c>
      <c r="G66" s="303">
        <v>78871.509600000005</v>
      </c>
      <c r="H66" s="304">
        <v>1.8742999999999999</v>
      </c>
      <c r="I66" s="304">
        <v>1.9387000000000001</v>
      </c>
      <c r="J66" s="305" t="s">
        <v>6647</v>
      </c>
      <c r="L66" s="306">
        <f>SUMIFS('별첨4. Peer Company 재무정보'!$545:$545,'별첨4. Peer Company 재무정보'!$9:$9,$C66)</f>
        <v>1.8742999999999999</v>
      </c>
      <c r="M66" s="307">
        <f>SUMIFS('별첨4. Peer Company 재무정보'!$620:$620,'별첨4. Peer Company 재무정보'!$9:$9,$C66)</f>
        <v>1.9387000000000001</v>
      </c>
      <c r="N66" s="308">
        <f t="shared" si="1"/>
        <v>0</v>
      </c>
      <c r="O66" s="307">
        <f t="shared" si="0"/>
        <v>0</v>
      </c>
    </row>
    <row r="67" spans="2:15" ht="24">
      <c r="B67" s="301">
        <f t="shared" si="2"/>
        <v>62</v>
      </c>
      <c r="C67" s="302" t="s">
        <v>182</v>
      </c>
      <c r="D67" s="302" t="s">
        <v>6648</v>
      </c>
      <c r="E67" s="302" t="s">
        <v>107</v>
      </c>
      <c r="F67" s="303">
        <v>21097.144199999999</v>
      </c>
      <c r="G67" s="303">
        <v>51500.560299999997</v>
      </c>
      <c r="H67" s="304">
        <v>3.9422999999999999</v>
      </c>
      <c r="I67" s="304">
        <v>1.6563000000000001</v>
      </c>
      <c r="J67" s="305" t="s">
        <v>6649</v>
      </c>
      <c r="L67" s="306">
        <f>SUMIFS('별첨4. Peer Company 재무정보'!$545:$545,'별첨4. Peer Company 재무정보'!$9:$9,$C67)</f>
        <v>3.9422999999999999</v>
      </c>
      <c r="M67" s="307">
        <f>SUMIFS('별첨4. Peer Company 재무정보'!$620:$620,'별첨4. Peer Company 재무정보'!$9:$9,$C67)</f>
        <v>1.6563000000000001</v>
      </c>
      <c r="N67" s="308">
        <f t="shared" si="1"/>
        <v>0</v>
      </c>
      <c r="O67" s="307">
        <f t="shared" si="0"/>
        <v>0</v>
      </c>
    </row>
    <row r="68" spans="2:15" ht="24">
      <c r="B68" s="301">
        <f t="shared" si="2"/>
        <v>63</v>
      </c>
      <c r="C68" s="302" t="s">
        <v>84</v>
      </c>
      <c r="D68" s="302" t="s">
        <v>6650</v>
      </c>
      <c r="E68" s="302" t="s">
        <v>75</v>
      </c>
      <c r="F68" s="303">
        <v>1381000</v>
      </c>
      <c r="G68" s="303">
        <v>837201.2476</v>
      </c>
      <c r="H68" s="304">
        <v>9.2788000000000004</v>
      </c>
      <c r="I68" s="304">
        <v>15.6593</v>
      </c>
      <c r="J68" s="305" t="s">
        <v>6651</v>
      </c>
      <c r="L68" s="306">
        <f>SUMIFS('별첨4. Peer Company 재무정보'!$545:$545,'별첨4. Peer Company 재무정보'!$9:$9,$C68)</f>
        <v>9.2788000000000004</v>
      </c>
      <c r="M68" s="307">
        <f>SUMIFS('별첨4. Peer Company 재무정보'!$620:$620,'별첨4. Peer Company 재무정보'!$9:$9,$C68)</f>
        <v>15.6593</v>
      </c>
      <c r="N68" s="308">
        <f t="shared" si="1"/>
        <v>0</v>
      </c>
      <c r="O68" s="307">
        <f t="shared" si="0"/>
        <v>0</v>
      </c>
    </row>
    <row r="69" spans="2:15">
      <c r="B69" s="301">
        <f t="shared" si="2"/>
        <v>64</v>
      </c>
      <c r="C69" s="302" t="s">
        <v>212</v>
      </c>
      <c r="D69" s="302" t="s">
        <v>6652</v>
      </c>
      <c r="E69" s="302" t="s">
        <v>107</v>
      </c>
      <c r="F69" s="303">
        <v>50347.666700000002</v>
      </c>
      <c r="G69" s="303">
        <v>49584.539100000002</v>
      </c>
      <c r="H69" s="304">
        <v>0.70040000000000002</v>
      </c>
      <c r="I69" s="304">
        <v>0.81200000000000006</v>
      </c>
      <c r="J69" s="305" t="s">
        <v>6653</v>
      </c>
      <c r="L69" s="306">
        <f>SUMIFS('별첨4. Peer Company 재무정보'!$545:$545,'별첨4. Peer Company 재무정보'!$9:$9,$C69)</f>
        <v>0.70040000000000002</v>
      </c>
      <c r="M69" s="307">
        <f>SUMIFS('별첨4. Peer Company 재무정보'!$620:$620,'별첨4. Peer Company 재무정보'!$9:$9,$C69)</f>
        <v>0.81200000000000006</v>
      </c>
      <c r="N69" s="308">
        <f t="shared" si="1"/>
        <v>0</v>
      </c>
      <c r="O69" s="307">
        <f t="shared" si="0"/>
        <v>0</v>
      </c>
    </row>
    <row r="70" spans="2:15">
      <c r="B70" s="301">
        <f t="shared" si="2"/>
        <v>65</v>
      </c>
      <c r="C70" s="302" t="s">
        <v>170</v>
      </c>
      <c r="D70" s="302" t="s">
        <v>6654</v>
      </c>
      <c r="E70" s="302" t="s">
        <v>107</v>
      </c>
      <c r="F70" s="303">
        <v>216301.67129999999</v>
      </c>
      <c r="G70" s="303">
        <v>323409.08970000001</v>
      </c>
      <c r="H70" s="304">
        <v>4.4641999999999999</v>
      </c>
      <c r="I70" s="304">
        <v>4.3205999999999998</v>
      </c>
      <c r="J70" s="305" t="s">
        <v>171</v>
      </c>
      <c r="L70" s="306">
        <f>SUMIFS('별첨4. Peer Company 재무정보'!$545:$545,'별첨4. Peer Company 재무정보'!$9:$9,$C70)</f>
        <v>4.4641999999999999</v>
      </c>
      <c r="M70" s="307">
        <f>SUMIFS('별첨4. Peer Company 재무정보'!$620:$620,'별첨4. Peer Company 재무정보'!$9:$9,$C70)</f>
        <v>4.3205999999999998</v>
      </c>
      <c r="N70" s="308">
        <f t="shared" si="1"/>
        <v>0</v>
      </c>
      <c r="O70" s="307">
        <f t="shared" si="1"/>
        <v>0</v>
      </c>
    </row>
    <row r="71" spans="2:15" ht="24">
      <c r="B71" s="301">
        <f t="shared" si="2"/>
        <v>66</v>
      </c>
      <c r="C71" s="302" t="s">
        <v>126</v>
      </c>
      <c r="D71" s="302" t="s">
        <v>6655</v>
      </c>
      <c r="E71" s="302" t="s">
        <v>75</v>
      </c>
      <c r="F71" s="303">
        <v>4330600</v>
      </c>
      <c r="G71" s="303">
        <v>4705108.3432999998</v>
      </c>
      <c r="H71" s="304">
        <v>5.9633000000000003</v>
      </c>
      <c r="I71" s="304">
        <v>5.4749999999999996</v>
      </c>
      <c r="J71" s="305" t="s">
        <v>6656</v>
      </c>
      <c r="L71" s="306">
        <f>SUMIFS('별첨4. Peer Company 재무정보'!$545:$545,'별첨4. Peer Company 재무정보'!$9:$9,$C71)</f>
        <v>5.9633000000000003</v>
      </c>
      <c r="M71" s="307">
        <f>SUMIFS('별첨4. Peer Company 재무정보'!$620:$620,'별첨4. Peer Company 재무정보'!$9:$9,$C71)</f>
        <v>5.4749999999999996</v>
      </c>
      <c r="N71" s="308">
        <f t="shared" ref="N71:O134" si="3">IFERROR(H71-L71,0)</f>
        <v>0</v>
      </c>
      <c r="O71" s="307">
        <f t="shared" si="3"/>
        <v>0</v>
      </c>
    </row>
    <row r="72" spans="2:15">
      <c r="B72" s="301">
        <f t="shared" ref="B72:B135" si="4">B71+1</f>
        <v>67</v>
      </c>
      <c r="C72" s="302" t="s">
        <v>6657</v>
      </c>
      <c r="D72" s="302" t="s">
        <v>6658</v>
      </c>
      <c r="E72" s="302" t="s">
        <v>80</v>
      </c>
      <c r="F72" s="303">
        <v>1619400</v>
      </c>
      <c r="G72" s="303">
        <v>1629966.8291</v>
      </c>
      <c r="H72" s="304">
        <v>21.986899999999999</v>
      </c>
      <c r="I72" s="304">
        <v>21.8596</v>
      </c>
      <c r="J72" s="305" t="s">
        <v>6659</v>
      </c>
      <c r="L72" s="306">
        <f>SUMIFS('별첨4. Peer Company 재무정보'!$545:$545,'별첨4. Peer Company 재무정보'!$9:$9,$C72)</f>
        <v>21.986899999999999</v>
      </c>
      <c r="M72" s="307">
        <f>SUMIFS('별첨4. Peer Company 재무정보'!$620:$620,'별첨4. Peer Company 재무정보'!$9:$9,$C72)</f>
        <v>21.8596</v>
      </c>
      <c r="N72" s="308">
        <f t="shared" si="3"/>
        <v>0</v>
      </c>
      <c r="O72" s="307">
        <f t="shared" si="3"/>
        <v>0</v>
      </c>
    </row>
    <row r="73" spans="2:15">
      <c r="B73" s="301">
        <f t="shared" si="4"/>
        <v>68</v>
      </c>
      <c r="C73" s="302" t="s">
        <v>6660</v>
      </c>
      <c r="D73" s="302" t="s">
        <v>6661</v>
      </c>
      <c r="E73" s="302" t="s">
        <v>87</v>
      </c>
      <c r="F73" s="303" t="s">
        <v>135</v>
      </c>
      <c r="G73" s="303">
        <v>0</v>
      </c>
      <c r="H73" s="304" t="s">
        <v>135</v>
      </c>
      <c r="I73" s="304" t="s">
        <v>135</v>
      </c>
      <c r="J73" s="305" t="s">
        <v>250</v>
      </c>
      <c r="L73" s="306">
        <f>SUMIFS('별첨4. Peer Company 재무정보'!$545:$545,'별첨4. Peer Company 재무정보'!$9:$9,$C73)</f>
        <v>0</v>
      </c>
      <c r="M73" s="307">
        <f>SUMIFS('별첨4. Peer Company 재무정보'!$620:$620,'별첨4. Peer Company 재무정보'!$9:$9,$C73)</f>
        <v>0</v>
      </c>
      <c r="N73" s="308">
        <f t="shared" si="3"/>
        <v>0</v>
      </c>
      <c r="O73" s="307">
        <f t="shared" si="3"/>
        <v>0</v>
      </c>
    </row>
    <row r="74" spans="2:15">
      <c r="B74" s="301">
        <f t="shared" si="4"/>
        <v>69</v>
      </c>
      <c r="C74" s="302" t="s">
        <v>6662</v>
      </c>
      <c r="D74" s="302" t="s">
        <v>6663</v>
      </c>
      <c r="E74" s="302" t="s">
        <v>87</v>
      </c>
      <c r="F74" s="303" t="s">
        <v>135</v>
      </c>
      <c r="G74" s="303">
        <v>0</v>
      </c>
      <c r="H74" s="304" t="s">
        <v>135</v>
      </c>
      <c r="I74" s="304" t="s">
        <v>135</v>
      </c>
      <c r="J74" s="305" t="s">
        <v>6664</v>
      </c>
      <c r="L74" s="306">
        <f>SUMIFS('별첨4. Peer Company 재무정보'!$545:$545,'별첨4. Peer Company 재무정보'!$9:$9,$C74)</f>
        <v>0</v>
      </c>
      <c r="M74" s="307">
        <f>SUMIFS('별첨4. Peer Company 재무정보'!$620:$620,'별첨4. Peer Company 재무정보'!$9:$9,$C74)</f>
        <v>0</v>
      </c>
      <c r="N74" s="308">
        <f t="shared" si="3"/>
        <v>0</v>
      </c>
      <c r="O74" s="307">
        <f t="shared" si="3"/>
        <v>0</v>
      </c>
    </row>
    <row r="75" spans="2:15">
      <c r="B75" s="301">
        <f t="shared" si="4"/>
        <v>70</v>
      </c>
      <c r="C75" s="302" t="s">
        <v>6665</v>
      </c>
      <c r="D75" s="302" t="s">
        <v>6666</v>
      </c>
      <c r="E75" s="302" t="s">
        <v>80</v>
      </c>
      <c r="F75" s="303" t="s">
        <v>135</v>
      </c>
      <c r="G75" s="303">
        <v>0</v>
      </c>
      <c r="H75" s="304" t="s">
        <v>135</v>
      </c>
      <c r="I75" s="304" t="s">
        <v>135</v>
      </c>
      <c r="J75" s="305" t="s">
        <v>250</v>
      </c>
      <c r="L75" s="306">
        <f>SUMIFS('별첨4. Peer Company 재무정보'!$545:$545,'별첨4. Peer Company 재무정보'!$9:$9,$C75)</f>
        <v>0</v>
      </c>
      <c r="M75" s="307">
        <f>SUMIFS('별첨4. Peer Company 재무정보'!$620:$620,'별첨4. Peer Company 재무정보'!$9:$9,$C75)</f>
        <v>0</v>
      </c>
      <c r="N75" s="308">
        <f t="shared" si="3"/>
        <v>0</v>
      </c>
      <c r="O75" s="307">
        <f t="shared" si="3"/>
        <v>0</v>
      </c>
    </row>
    <row r="76" spans="2:15" ht="24">
      <c r="B76" s="301">
        <f t="shared" si="4"/>
        <v>71</v>
      </c>
      <c r="C76" s="302" t="s">
        <v>6667</v>
      </c>
      <c r="D76" s="302" t="s">
        <v>6668</v>
      </c>
      <c r="E76" s="302" t="s">
        <v>6669</v>
      </c>
      <c r="F76" s="303" t="s">
        <v>135</v>
      </c>
      <c r="G76" s="303">
        <v>0</v>
      </c>
      <c r="H76" s="304" t="s">
        <v>135</v>
      </c>
      <c r="I76" s="304" t="s">
        <v>135</v>
      </c>
      <c r="J76" s="305" t="s">
        <v>6670</v>
      </c>
      <c r="L76" s="306">
        <f>SUMIFS('별첨4. Peer Company 재무정보'!$545:$545,'별첨4. Peer Company 재무정보'!$9:$9,$C76)</f>
        <v>0</v>
      </c>
      <c r="M76" s="307">
        <f>SUMIFS('별첨4. Peer Company 재무정보'!$620:$620,'별첨4. Peer Company 재무정보'!$9:$9,$C76)</f>
        <v>0</v>
      </c>
      <c r="N76" s="308">
        <f t="shared" si="3"/>
        <v>0</v>
      </c>
      <c r="O76" s="307">
        <f t="shared" si="3"/>
        <v>0</v>
      </c>
    </row>
    <row r="77" spans="2:15">
      <c r="B77" s="301">
        <f t="shared" si="4"/>
        <v>72</v>
      </c>
      <c r="C77" s="302" t="s">
        <v>6671</v>
      </c>
      <c r="D77" s="302" t="s">
        <v>6672</v>
      </c>
      <c r="E77" s="302" t="s">
        <v>6673</v>
      </c>
      <c r="F77" s="303" t="s">
        <v>135</v>
      </c>
      <c r="G77" s="303">
        <v>0</v>
      </c>
      <c r="H77" s="304" t="s">
        <v>135</v>
      </c>
      <c r="I77" s="304" t="s">
        <v>135</v>
      </c>
      <c r="J77" s="305" t="s">
        <v>250</v>
      </c>
      <c r="L77" s="306">
        <f>SUMIFS('별첨4. Peer Company 재무정보'!$545:$545,'별첨4. Peer Company 재무정보'!$9:$9,$C77)</f>
        <v>0</v>
      </c>
      <c r="M77" s="307">
        <f>SUMIFS('별첨4. Peer Company 재무정보'!$620:$620,'별첨4. Peer Company 재무정보'!$9:$9,$C77)</f>
        <v>0</v>
      </c>
      <c r="N77" s="308">
        <f t="shared" si="3"/>
        <v>0</v>
      </c>
      <c r="O77" s="307">
        <f t="shared" si="3"/>
        <v>0</v>
      </c>
    </row>
    <row r="78" spans="2:15">
      <c r="B78" s="301">
        <f t="shared" si="4"/>
        <v>73</v>
      </c>
      <c r="C78" s="302" t="s">
        <v>89</v>
      </c>
      <c r="D78" s="302" t="s">
        <v>6674</v>
      </c>
      <c r="E78" s="302" t="s">
        <v>75</v>
      </c>
      <c r="F78" s="303">
        <v>4809100</v>
      </c>
      <c r="G78" s="303">
        <v>5078510.1113</v>
      </c>
      <c r="H78" s="304">
        <v>17.1126</v>
      </c>
      <c r="I78" s="304">
        <v>17.109400000000001</v>
      </c>
      <c r="J78" s="305" t="s">
        <v>6675</v>
      </c>
      <c r="L78" s="306">
        <f>SUMIFS('별첨4. Peer Company 재무정보'!$545:$545,'별첨4. Peer Company 재무정보'!$9:$9,$C78)</f>
        <v>17.1126</v>
      </c>
      <c r="M78" s="307">
        <f>SUMIFS('별첨4. Peer Company 재무정보'!$620:$620,'별첨4. Peer Company 재무정보'!$9:$9,$C78)</f>
        <v>17.109400000000001</v>
      </c>
      <c r="N78" s="308">
        <f t="shared" si="3"/>
        <v>0</v>
      </c>
      <c r="O78" s="307">
        <f t="shared" si="3"/>
        <v>0</v>
      </c>
    </row>
    <row r="79" spans="2:15">
      <c r="B79" s="301">
        <f t="shared" si="4"/>
        <v>74</v>
      </c>
      <c r="C79" s="302" t="s">
        <v>162</v>
      </c>
      <c r="D79" s="302" t="s">
        <v>6676</v>
      </c>
      <c r="E79" s="302" t="s">
        <v>75</v>
      </c>
      <c r="F79" s="303">
        <v>879724.85349999997</v>
      </c>
      <c r="G79" s="303">
        <v>931404.50569999998</v>
      </c>
      <c r="H79" s="304">
        <v>5.7130999999999998</v>
      </c>
      <c r="I79" s="304">
        <v>5.4462000000000002</v>
      </c>
      <c r="J79" s="305" t="s">
        <v>163</v>
      </c>
      <c r="L79" s="306">
        <f>SUMIFS('별첨4. Peer Company 재무정보'!$545:$545,'별첨4. Peer Company 재무정보'!$9:$9,$C79)</f>
        <v>5.7130999999999998</v>
      </c>
      <c r="M79" s="307">
        <f>SUMIFS('별첨4. Peer Company 재무정보'!$620:$620,'별첨4. Peer Company 재무정보'!$9:$9,$C79)</f>
        <v>5.4462000000000002</v>
      </c>
      <c r="N79" s="308">
        <f t="shared" si="3"/>
        <v>0</v>
      </c>
      <c r="O79" s="307">
        <f t="shared" si="3"/>
        <v>0</v>
      </c>
    </row>
    <row r="80" spans="2:15">
      <c r="B80" s="301">
        <f t="shared" si="4"/>
        <v>75</v>
      </c>
      <c r="C80" s="302" t="s">
        <v>6677</v>
      </c>
      <c r="D80" s="302" t="s">
        <v>6678</v>
      </c>
      <c r="E80" s="302" t="s">
        <v>87</v>
      </c>
      <c r="F80" s="303" t="s">
        <v>135</v>
      </c>
      <c r="G80" s="303">
        <v>0</v>
      </c>
      <c r="H80" s="304" t="s">
        <v>135</v>
      </c>
      <c r="I80" s="304" t="s">
        <v>135</v>
      </c>
      <c r="J80" s="305" t="s">
        <v>250</v>
      </c>
      <c r="L80" s="306">
        <f>SUMIFS('별첨4. Peer Company 재무정보'!$545:$545,'별첨4. Peer Company 재무정보'!$9:$9,$C80)</f>
        <v>0</v>
      </c>
      <c r="M80" s="307">
        <f>SUMIFS('별첨4. Peer Company 재무정보'!$620:$620,'별첨4. Peer Company 재무정보'!$9:$9,$C80)</f>
        <v>0</v>
      </c>
      <c r="N80" s="308">
        <f t="shared" si="3"/>
        <v>0</v>
      </c>
      <c r="O80" s="307">
        <f t="shared" si="3"/>
        <v>0</v>
      </c>
    </row>
    <row r="81" spans="2:15">
      <c r="B81" s="301">
        <f t="shared" si="4"/>
        <v>76</v>
      </c>
      <c r="C81" s="302" t="s">
        <v>6679</v>
      </c>
      <c r="D81" s="302" t="s">
        <v>6680</v>
      </c>
      <c r="E81" s="302" t="s">
        <v>87</v>
      </c>
      <c r="F81" s="303" t="s">
        <v>135</v>
      </c>
      <c r="G81" s="303">
        <v>0</v>
      </c>
      <c r="H81" s="304" t="s">
        <v>135</v>
      </c>
      <c r="I81" s="304" t="s">
        <v>135</v>
      </c>
      <c r="J81" s="305" t="s">
        <v>250</v>
      </c>
      <c r="L81" s="306">
        <f>SUMIFS('별첨4. Peer Company 재무정보'!$545:$545,'별첨4. Peer Company 재무정보'!$9:$9,$C81)</f>
        <v>0</v>
      </c>
      <c r="M81" s="307">
        <f>SUMIFS('별첨4. Peer Company 재무정보'!$620:$620,'별첨4. Peer Company 재무정보'!$9:$9,$C81)</f>
        <v>0</v>
      </c>
      <c r="N81" s="308">
        <f t="shared" si="3"/>
        <v>0</v>
      </c>
      <c r="O81" s="307">
        <f t="shared" si="3"/>
        <v>0</v>
      </c>
    </row>
    <row r="82" spans="2:15" ht="24">
      <c r="B82" s="301">
        <f t="shared" si="4"/>
        <v>77</v>
      </c>
      <c r="C82" s="302" t="s">
        <v>147</v>
      </c>
      <c r="D82" s="302" t="s">
        <v>6681</v>
      </c>
      <c r="E82" s="302" t="s">
        <v>107</v>
      </c>
      <c r="F82" s="303">
        <v>180438.4069</v>
      </c>
      <c r="G82" s="303">
        <v>197757.20620000002</v>
      </c>
      <c r="H82" s="304">
        <v>4.1668000000000003</v>
      </c>
      <c r="I82" s="304">
        <v>4.1391999999999998</v>
      </c>
      <c r="J82" s="305" t="s">
        <v>6682</v>
      </c>
      <c r="L82" s="306">
        <f>SUMIFS('별첨4. Peer Company 재무정보'!$545:$545,'별첨4. Peer Company 재무정보'!$9:$9,$C82)</f>
        <v>4.1668000000000003</v>
      </c>
      <c r="M82" s="307">
        <f>SUMIFS('별첨4. Peer Company 재무정보'!$620:$620,'별첨4. Peer Company 재무정보'!$9:$9,$C82)</f>
        <v>4.1391999999999998</v>
      </c>
      <c r="N82" s="308">
        <f t="shared" si="3"/>
        <v>0</v>
      </c>
      <c r="O82" s="307">
        <f t="shared" si="3"/>
        <v>0</v>
      </c>
    </row>
    <row r="83" spans="2:15">
      <c r="B83" s="301">
        <f t="shared" si="4"/>
        <v>78</v>
      </c>
      <c r="C83" s="302" t="s">
        <v>74</v>
      </c>
      <c r="D83" s="302" t="s">
        <v>6683</v>
      </c>
      <c r="E83" s="302" t="s">
        <v>75</v>
      </c>
      <c r="F83" s="303">
        <v>1669300</v>
      </c>
      <c r="G83" s="303">
        <v>1646886.5776000002</v>
      </c>
      <c r="H83" s="304">
        <v>12.8277</v>
      </c>
      <c r="I83" s="304">
        <v>12.995200000000001</v>
      </c>
      <c r="J83" s="305" t="s">
        <v>76</v>
      </c>
      <c r="L83" s="306">
        <f>SUMIFS('별첨4. Peer Company 재무정보'!$545:$545,'별첨4. Peer Company 재무정보'!$9:$9,$C83)</f>
        <v>12.8277</v>
      </c>
      <c r="M83" s="307">
        <f>SUMIFS('별첨4. Peer Company 재무정보'!$620:$620,'별첨4. Peer Company 재무정보'!$9:$9,$C83)</f>
        <v>12.995200000000001</v>
      </c>
      <c r="N83" s="308">
        <f t="shared" si="3"/>
        <v>0</v>
      </c>
      <c r="O83" s="307">
        <f t="shared" si="3"/>
        <v>0</v>
      </c>
    </row>
    <row r="84" spans="2:15" ht="60">
      <c r="B84" s="301">
        <f t="shared" si="4"/>
        <v>79</v>
      </c>
      <c r="C84" s="302" t="s">
        <v>6684</v>
      </c>
      <c r="D84" s="302" t="s">
        <v>6685</v>
      </c>
      <c r="E84" s="302" t="s">
        <v>150</v>
      </c>
      <c r="F84" s="303">
        <v>51453.310299999997</v>
      </c>
      <c r="G84" s="303">
        <v>55612.914199999999</v>
      </c>
      <c r="H84" s="304">
        <v>16.9985</v>
      </c>
      <c r="I84" s="304">
        <v>18.2547</v>
      </c>
      <c r="J84" s="305" t="s">
        <v>6686</v>
      </c>
      <c r="L84" s="306">
        <f>SUMIFS('별첨4. Peer Company 재무정보'!$545:$545,'별첨4. Peer Company 재무정보'!$9:$9,$C84)</f>
        <v>16.9985</v>
      </c>
      <c r="M84" s="307">
        <f>SUMIFS('별첨4. Peer Company 재무정보'!$620:$620,'별첨4. Peer Company 재무정보'!$9:$9,$C84)</f>
        <v>18.2547</v>
      </c>
      <c r="N84" s="308">
        <f t="shared" si="3"/>
        <v>0</v>
      </c>
      <c r="O84" s="307">
        <f t="shared" si="3"/>
        <v>0</v>
      </c>
    </row>
    <row r="85" spans="2:15">
      <c r="B85" s="301">
        <f t="shared" si="4"/>
        <v>80</v>
      </c>
      <c r="C85" s="302" t="s">
        <v>156</v>
      </c>
      <c r="D85" s="302" t="s">
        <v>6687</v>
      </c>
      <c r="E85" s="302" t="s">
        <v>87</v>
      </c>
      <c r="F85" s="303">
        <v>-11589.768099999999</v>
      </c>
      <c r="G85" s="303">
        <v>7111.3186999999998</v>
      </c>
      <c r="H85" s="304">
        <v>0.72409999999999997</v>
      </c>
      <c r="I85" s="304" t="s">
        <v>135</v>
      </c>
      <c r="J85" s="305" t="s">
        <v>6688</v>
      </c>
      <c r="L85" s="306">
        <f>SUMIFS('별첨4. Peer Company 재무정보'!$545:$545,'별첨4. Peer Company 재무정보'!$9:$9,$C85)</f>
        <v>0.72409999999999997</v>
      </c>
      <c r="M85" s="307">
        <f>SUMIFS('별첨4. Peer Company 재무정보'!$620:$620,'별첨4. Peer Company 재무정보'!$9:$9,$C85)</f>
        <v>0</v>
      </c>
      <c r="N85" s="308">
        <f t="shared" si="3"/>
        <v>0</v>
      </c>
      <c r="O85" s="307">
        <f t="shared" si="3"/>
        <v>0</v>
      </c>
    </row>
    <row r="86" spans="2:15">
      <c r="B86" s="301">
        <f t="shared" si="4"/>
        <v>81</v>
      </c>
      <c r="C86" s="302" t="s">
        <v>6689</v>
      </c>
      <c r="D86" s="302" t="s">
        <v>6690</v>
      </c>
      <c r="E86" s="302" t="s">
        <v>104</v>
      </c>
      <c r="F86" s="303" t="s">
        <v>135</v>
      </c>
      <c r="G86" s="303">
        <v>0</v>
      </c>
      <c r="H86" s="304" t="s">
        <v>135</v>
      </c>
      <c r="I86" s="304" t="s">
        <v>135</v>
      </c>
      <c r="J86" s="305" t="s">
        <v>250</v>
      </c>
      <c r="L86" s="306">
        <f>SUMIFS('별첨4. Peer Company 재무정보'!$545:$545,'별첨4. Peer Company 재무정보'!$9:$9,$C86)</f>
        <v>0</v>
      </c>
      <c r="M86" s="307">
        <f>SUMIFS('별첨4. Peer Company 재무정보'!$620:$620,'별첨4. Peer Company 재무정보'!$9:$9,$C86)</f>
        <v>0</v>
      </c>
      <c r="N86" s="308">
        <f t="shared" si="3"/>
        <v>0</v>
      </c>
      <c r="O86" s="307">
        <f t="shared" si="3"/>
        <v>0</v>
      </c>
    </row>
    <row r="87" spans="2:15">
      <c r="B87" s="301">
        <f t="shared" si="4"/>
        <v>82</v>
      </c>
      <c r="C87" s="302" t="s">
        <v>192</v>
      </c>
      <c r="D87" s="302" t="s">
        <v>6691</v>
      </c>
      <c r="E87" s="302" t="s">
        <v>107</v>
      </c>
      <c r="F87" s="303">
        <v>61331.396200000003</v>
      </c>
      <c r="G87" s="303">
        <v>63936.196299999996</v>
      </c>
      <c r="H87" s="304">
        <v>1.724</v>
      </c>
      <c r="I87" s="304">
        <v>1.9901</v>
      </c>
      <c r="J87" s="305" t="s">
        <v>6692</v>
      </c>
      <c r="L87" s="306">
        <f>SUMIFS('별첨4. Peer Company 재무정보'!$545:$545,'별첨4. Peer Company 재무정보'!$9:$9,$C87)</f>
        <v>1.724</v>
      </c>
      <c r="M87" s="307">
        <f>SUMIFS('별첨4. Peer Company 재무정보'!$620:$620,'별첨4. Peer Company 재무정보'!$9:$9,$C87)</f>
        <v>1.9901</v>
      </c>
      <c r="N87" s="308">
        <f t="shared" si="3"/>
        <v>0</v>
      </c>
      <c r="O87" s="307">
        <f t="shared" si="3"/>
        <v>0</v>
      </c>
    </row>
    <row r="88" spans="2:15">
      <c r="B88" s="301">
        <f t="shared" si="4"/>
        <v>83</v>
      </c>
      <c r="C88" s="302" t="s">
        <v>6693</v>
      </c>
      <c r="D88" s="302" t="s">
        <v>6694</v>
      </c>
      <c r="E88" s="302" t="s">
        <v>104</v>
      </c>
      <c r="F88" s="303">
        <v>-13603.282499999999</v>
      </c>
      <c r="G88" s="303">
        <v>0</v>
      </c>
      <c r="H88" s="304" t="s">
        <v>135</v>
      </c>
      <c r="I88" s="304" t="s">
        <v>135</v>
      </c>
      <c r="J88" s="305" t="s">
        <v>250</v>
      </c>
      <c r="L88" s="306">
        <f>SUMIFS('별첨4. Peer Company 재무정보'!$545:$545,'별첨4. Peer Company 재무정보'!$9:$9,$C88)</f>
        <v>0</v>
      </c>
      <c r="M88" s="307">
        <f>SUMIFS('별첨4. Peer Company 재무정보'!$620:$620,'별첨4. Peer Company 재무정보'!$9:$9,$C88)</f>
        <v>0</v>
      </c>
      <c r="N88" s="308">
        <f t="shared" si="3"/>
        <v>0</v>
      </c>
      <c r="O88" s="307">
        <f t="shared" si="3"/>
        <v>0</v>
      </c>
    </row>
    <row r="89" spans="2:15">
      <c r="B89" s="301">
        <f t="shared" si="4"/>
        <v>84</v>
      </c>
      <c r="C89" s="302" t="s">
        <v>115</v>
      </c>
      <c r="D89" s="302" t="s">
        <v>6695</v>
      </c>
      <c r="E89" s="302" t="s">
        <v>116</v>
      </c>
      <c r="F89" s="303">
        <v>3933.5513000000001</v>
      </c>
      <c r="G89" s="303">
        <v>2750.6772999999998</v>
      </c>
      <c r="H89" s="304">
        <v>4.0199999999999996</v>
      </c>
      <c r="I89" s="304">
        <v>5.7472000000000003</v>
      </c>
      <c r="J89" s="305" t="s">
        <v>6696</v>
      </c>
      <c r="L89" s="306">
        <f>SUMIFS('별첨4. Peer Company 재무정보'!$545:$545,'별첨4. Peer Company 재무정보'!$9:$9,$C89)</f>
        <v>4.0199999999999996</v>
      </c>
      <c r="M89" s="307">
        <f>SUMIFS('별첨4. Peer Company 재무정보'!$620:$620,'별첨4. Peer Company 재무정보'!$9:$9,$C89)</f>
        <v>5.7472000000000003</v>
      </c>
      <c r="N89" s="308">
        <f t="shared" si="3"/>
        <v>0</v>
      </c>
      <c r="O89" s="307">
        <f t="shared" si="3"/>
        <v>0</v>
      </c>
    </row>
    <row r="90" spans="2:15">
      <c r="B90" s="301">
        <f t="shared" si="4"/>
        <v>85</v>
      </c>
      <c r="C90" s="302" t="s">
        <v>214</v>
      </c>
      <c r="D90" s="302" t="s">
        <v>6697</v>
      </c>
      <c r="E90" s="302" t="s">
        <v>150</v>
      </c>
      <c r="F90" s="303">
        <v>15051.501</v>
      </c>
      <c r="G90" s="303">
        <v>15092.5159</v>
      </c>
      <c r="H90" s="304">
        <v>2.5594000000000001</v>
      </c>
      <c r="I90" s="304">
        <v>2.5524</v>
      </c>
      <c r="J90" s="305" t="s">
        <v>215</v>
      </c>
      <c r="L90" s="306">
        <f>SUMIFS('별첨4. Peer Company 재무정보'!$545:$545,'별첨4. Peer Company 재무정보'!$9:$9,$C90)</f>
        <v>2.5594000000000001</v>
      </c>
      <c r="M90" s="307">
        <f>SUMIFS('별첨4. Peer Company 재무정보'!$620:$620,'별첨4. Peer Company 재무정보'!$9:$9,$C90)</f>
        <v>2.5524</v>
      </c>
      <c r="N90" s="308">
        <f t="shared" si="3"/>
        <v>0</v>
      </c>
      <c r="O90" s="307">
        <f t="shared" si="3"/>
        <v>0</v>
      </c>
    </row>
    <row r="91" spans="2:15">
      <c r="B91" s="301">
        <f t="shared" si="4"/>
        <v>86</v>
      </c>
      <c r="C91" s="302" t="s">
        <v>168</v>
      </c>
      <c r="D91" s="302" t="s">
        <v>6698</v>
      </c>
      <c r="E91" s="302" t="s">
        <v>150</v>
      </c>
      <c r="F91" s="303">
        <v>72714.369500000001</v>
      </c>
      <c r="G91" s="303">
        <v>51292.030700000003</v>
      </c>
      <c r="H91" s="304">
        <v>2.6137000000000001</v>
      </c>
      <c r="I91" s="304">
        <v>4.1483999999999996</v>
      </c>
      <c r="J91" s="305" t="s">
        <v>6699</v>
      </c>
      <c r="L91" s="306">
        <f>SUMIFS('별첨4. Peer Company 재무정보'!$545:$545,'별첨4. Peer Company 재무정보'!$9:$9,$C91)</f>
        <v>2.6137000000000001</v>
      </c>
      <c r="M91" s="307">
        <f>SUMIFS('별첨4. Peer Company 재무정보'!$620:$620,'별첨4. Peer Company 재무정보'!$9:$9,$C91)</f>
        <v>4.1483999999999996</v>
      </c>
      <c r="N91" s="308">
        <f t="shared" si="3"/>
        <v>0</v>
      </c>
      <c r="O91" s="307">
        <f t="shared" si="3"/>
        <v>0</v>
      </c>
    </row>
    <row r="92" spans="2:15">
      <c r="B92" s="301">
        <f t="shared" si="4"/>
        <v>87</v>
      </c>
      <c r="C92" s="302" t="s">
        <v>6700</v>
      </c>
      <c r="D92" s="302" t="s">
        <v>6701</v>
      </c>
      <c r="E92" s="302" t="s">
        <v>87</v>
      </c>
      <c r="F92" s="303" t="s">
        <v>135</v>
      </c>
      <c r="G92" s="303">
        <v>0</v>
      </c>
      <c r="H92" s="304" t="s">
        <v>135</v>
      </c>
      <c r="I92" s="304" t="s">
        <v>135</v>
      </c>
      <c r="J92" s="305" t="s">
        <v>250</v>
      </c>
      <c r="L92" s="306">
        <f>SUMIFS('별첨4. Peer Company 재무정보'!$545:$545,'별첨4. Peer Company 재무정보'!$9:$9,$C92)</f>
        <v>0</v>
      </c>
      <c r="M92" s="307">
        <f>SUMIFS('별첨4. Peer Company 재무정보'!$620:$620,'별첨4. Peer Company 재무정보'!$9:$9,$C92)</f>
        <v>0</v>
      </c>
      <c r="N92" s="308">
        <f t="shared" si="3"/>
        <v>0</v>
      </c>
      <c r="O92" s="307">
        <f t="shared" si="3"/>
        <v>0</v>
      </c>
    </row>
    <row r="93" spans="2:15">
      <c r="B93" s="301">
        <f t="shared" si="4"/>
        <v>88</v>
      </c>
      <c r="C93" s="302" t="s">
        <v>6702</v>
      </c>
      <c r="D93" s="302" t="s">
        <v>6703</v>
      </c>
      <c r="E93" s="302" t="s">
        <v>6536</v>
      </c>
      <c r="F93" s="303" t="s">
        <v>135</v>
      </c>
      <c r="G93" s="303">
        <v>0</v>
      </c>
      <c r="H93" s="304" t="s">
        <v>135</v>
      </c>
      <c r="I93" s="304" t="s">
        <v>135</v>
      </c>
      <c r="J93" s="305" t="s">
        <v>250</v>
      </c>
      <c r="L93" s="306">
        <f>SUMIFS('별첨4. Peer Company 재무정보'!$545:$545,'별첨4. Peer Company 재무정보'!$9:$9,$C93)</f>
        <v>0</v>
      </c>
      <c r="M93" s="307">
        <f>SUMIFS('별첨4. Peer Company 재무정보'!$620:$620,'별첨4. Peer Company 재무정보'!$9:$9,$C93)</f>
        <v>0</v>
      </c>
      <c r="N93" s="308">
        <f t="shared" si="3"/>
        <v>0</v>
      </c>
      <c r="O93" s="307">
        <f t="shared" si="3"/>
        <v>0</v>
      </c>
    </row>
    <row r="94" spans="2:15" ht="36">
      <c r="B94" s="301">
        <f t="shared" si="4"/>
        <v>89</v>
      </c>
      <c r="C94" s="302" t="s">
        <v>77</v>
      </c>
      <c r="D94" s="302" t="s">
        <v>6704</v>
      </c>
      <c r="E94" s="302" t="s">
        <v>75</v>
      </c>
      <c r="F94" s="303">
        <v>2990500</v>
      </c>
      <c r="G94" s="303">
        <v>3509800.0000000005</v>
      </c>
      <c r="H94" s="304">
        <v>16.517700000000001</v>
      </c>
      <c r="I94" s="304">
        <v>15.064299999999999</v>
      </c>
      <c r="J94" s="305" t="s">
        <v>6705</v>
      </c>
      <c r="L94" s="306">
        <f>SUMIFS('별첨4. Peer Company 재무정보'!$545:$545,'별첨4. Peer Company 재무정보'!$9:$9,$C94)</f>
        <v>16.517700000000001</v>
      </c>
      <c r="M94" s="307">
        <f>SUMIFS('별첨4. Peer Company 재무정보'!$620:$620,'별첨4. Peer Company 재무정보'!$9:$9,$C94)</f>
        <v>15.064299999999999</v>
      </c>
      <c r="N94" s="308">
        <f t="shared" si="3"/>
        <v>0</v>
      </c>
      <c r="O94" s="307">
        <f t="shared" si="3"/>
        <v>0</v>
      </c>
    </row>
    <row r="95" spans="2:15">
      <c r="B95" s="301">
        <f t="shared" si="4"/>
        <v>90</v>
      </c>
      <c r="C95" s="302" t="s">
        <v>111</v>
      </c>
      <c r="D95" s="302" t="s">
        <v>6706</v>
      </c>
      <c r="E95" s="302" t="s">
        <v>107</v>
      </c>
      <c r="F95" s="303">
        <v>133928.64509999999</v>
      </c>
      <c r="G95" s="303">
        <v>144410.12760000001</v>
      </c>
      <c r="H95" s="304">
        <v>5.7720000000000002</v>
      </c>
      <c r="I95" s="304">
        <v>5.4787999999999997</v>
      </c>
      <c r="J95" s="305" t="s">
        <v>6707</v>
      </c>
      <c r="L95" s="306">
        <f>SUMIFS('별첨4. Peer Company 재무정보'!$545:$545,'별첨4. Peer Company 재무정보'!$9:$9,$C95)</f>
        <v>5.7720000000000002</v>
      </c>
      <c r="M95" s="307">
        <f>SUMIFS('별첨4. Peer Company 재무정보'!$620:$620,'별첨4. Peer Company 재무정보'!$9:$9,$C95)</f>
        <v>5.4787999999999997</v>
      </c>
      <c r="N95" s="308">
        <f t="shared" si="3"/>
        <v>0</v>
      </c>
      <c r="O95" s="307">
        <f t="shared" si="3"/>
        <v>0</v>
      </c>
    </row>
    <row r="96" spans="2:15">
      <c r="B96" s="301">
        <f t="shared" si="4"/>
        <v>91</v>
      </c>
      <c r="C96" s="302" t="s">
        <v>6708</v>
      </c>
      <c r="D96" s="302" t="s">
        <v>6709</v>
      </c>
      <c r="E96" s="302" t="s">
        <v>87</v>
      </c>
      <c r="F96" s="303">
        <v>4152900</v>
      </c>
      <c r="G96" s="303">
        <v>4460200</v>
      </c>
      <c r="H96" s="304" t="s">
        <v>135</v>
      </c>
      <c r="I96" s="304" t="s">
        <v>135</v>
      </c>
      <c r="J96" s="305" t="s">
        <v>250</v>
      </c>
      <c r="L96" s="306">
        <f>SUMIFS('별첨4. Peer Company 재무정보'!$545:$545,'별첨4. Peer Company 재무정보'!$9:$9,$C96)</f>
        <v>0</v>
      </c>
      <c r="M96" s="307">
        <f>SUMIFS('별첨4. Peer Company 재무정보'!$620:$620,'별첨4. Peer Company 재무정보'!$9:$9,$C96)</f>
        <v>0</v>
      </c>
      <c r="N96" s="308">
        <f t="shared" si="3"/>
        <v>0</v>
      </c>
      <c r="O96" s="307">
        <f t="shared" si="3"/>
        <v>0</v>
      </c>
    </row>
    <row r="97" spans="2:15">
      <c r="B97" s="301">
        <f t="shared" si="4"/>
        <v>92</v>
      </c>
      <c r="C97" s="302" t="s">
        <v>5005</v>
      </c>
      <c r="D97" s="302" t="s">
        <v>6710</v>
      </c>
      <c r="E97" s="302" t="s">
        <v>6711</v>
      </c>
      <c r="F97" s="303" t="s">
        <v>135</v>
      </c>
      <c r="G97" s="303">
        <v>0</v>
      </c>
      <c r="H97" s="304" t="s">
        <v>135</v>
      </c>
      <c r="I97" s="304" t="s">
        <v>135</v>
      </c>
      <c r="J97" s="305" t="s">
        <v>250</v>
      </c>
      <c r="L97" s="306">
        <f>SUMIFS('별첨4. Peer Company 재무정보'!$545:$545,'별첨4. Peer Company 재무정보'!$9:$9,$C97)</f>
        <v>0</v>
      </c>
      <c r="M97" s="307">
        <f>SUMIFS('별첨4. Peer Company 재무정보'!$620:$620,'별첨4. Peer Company 재무정보'!$9:$9,$C97)</f>
        <v>0</v>
      </c>
      <c r="N97" s="308">
        <f t="shared" si="3"/>
        <v>0</v>
      </c>
      <c r="O97" s="307">
        <f t="shared" si="3"/>
        <v>0</v>
      </c>
    </row>
    <row r="98" spans="2:15">
      <c r="B98" s="301">
        <f t="shared" si="4"/>
        <v>93</v>
      </c>
      <c r="C98" s="302" t="s">
        <v>6712</v>
      </c>
      <c r="D98" s="302" t="s">
        <v>6713</v>
      </c>
      <c r="E98" s="302" t="s">
        <v>107</v>
      </c>
      <c r="F98" s="303">
        <v>170403.83960000001</v>
      </c>
      <c r="G98" s="303">
        <v>376673.71710000001</v>
      </c>
      <c r="H98" s="304">
        <v>1.0859000000000001</v>
      </c>
      <c r="I98" s="304">
        <v>0.81310000000000004</v>
      </c>
      <c r="J98" s="305" t="s">
        <v>6714</v>
      </c>
      <c r="L98" s="306">
        <f>SUMIFS('별첨4. Peer Company 재무정보'!$545:$545,'별첨4. Peer Company 재무정보'!$9:$9,$C98)</f>
        <v>1.0859000000000001</v>
      </c>
      <c r="M98" s="307">
        <f>SUMIFS('별첨4. Peer Company 재무정보'!$620:$620,'별첨4. Peer Company 재무정보'!$9:$9,$C98)</f>
        <v>0.81310000000000004</v>
      </c>
      <c r="N98" s="308">
        <f t="shared" si="3"/>
        <v>0</v>
      </c>
      <c r="O98" s="307">
        <f t="shared" si="3"/>
        <v>0</v>
      </c>
    </row>
    <row r="99" spans="2:15">
      <c r="B99" s="301">
        <f t="shared" si="4"/>
        <v>94</v>
      </c>
      <c r="C99" s="302" t="s">
        <v>172</v>
      </c>
      <c r="D99" s="302" t="s">
        <v>6715</v>
      </c>
      <c r="E99" s="302" t="s">
        <v>75</v>
      </c>
      <c r="F99" s="303">
        <v>994618.22080000001</v>
      </c>
      <c r="G99" s="303">
        <v>974505.65769999998</v>
      </c>
      <c r="H99" s="304">
        <v>3.3151999999999999</v>
      </c>
      <c r="I99" s="304">
        <v>3.5110999999999999</v>
      </c>
      <c r="J99" s="305" t="s">
        <v>173</v>
      </c>
      <c r="L99" s="306">
        <f>SUMIFS('별첨4. Peer Company 재무정보'!$545:$545,'별첨4. Peer Company 재무정보'!$9:$9,$C99)</f>
        <v>3.3151999999999999</v>
      </c>
      <c r="M99" s="307">
        <f>SUMIFS('별첨4. Peer Company 재무정보'!$620:$620,'별첨4. Peer Company 재무정보'!$9:$9,$C99)</f>
        <v>3.5110999999999999</v>
      </c>
      <c r="N99" s="308">
        <f t="shared" si="3"/>
        <v>0</v>
      </c>
      <c r="O99" s="307">
        <f t="shared" si="3"/>
        <v>0</v>
      </c>
    </row>
    <row r="100" spans="2:15" ht="24">
      <c r="B100" s="301">
        <f t="shared" si="4"/>
        <v>95</v>
      </c>
      <c r="C100" s="302" t="s">
        <v>154</v>
      </c>
      <c r="D100" s="302" t="s">
        <v>6716</v>
      </c>
      <c r="E100" s="302" t="s">
        <v>107</v>
      </c>
      <c r="F100" s="303">
        <v>120415.1686</v>
      </c>
      <c r="G100" s="303">
        <v>164914.63810000001</v>
      </c>
      <c r="H100" s="304">
        <v>4.5670999999999999</v>
      </c>
      <c r="I100" s="304">
        <v>3.3992</v>
      </c>
      <c r="J100" s="305" t="s">
        <v>6717</v>
      </c>
      <c r="L100" s="306">
        <f>SUMIFS('별첨4. Peer Company 재무정보'!$545:$545,'별첨4. Peer Company 재무정보'!$9:$9,$C100)</f>
        <v>4.5670999999999999</v>
      </c>
      <c r="M100" s="307">
        <f>SUMIFS('별첨4. Peer Company 재무정보'!$620:$620,'별첨4. Peer Company 재무정보'!$9:$9,$C100)</f>
        <v>3.3992</v>
      </c>
      <c r="N100" s="308">
        <f t="shared" si="3"/>
        <v>0</v>
      </c>
      <c r="O100" s="307">
        <f t="shared" si="3"/>
        <v>0</v>
      </c>
    </row>
    <row r="101" spans="2:15">
      <c r="B101" s="301">
        <f t="shared" si="4"/>
        <v>96</v>
      </c>
      <c r="C101" s="302" t="s">
        <v>6718</v>
      </c>
      <c r="D101" s="302" t="s">
        <v>6719</v>
      </c>
      <c r="E101" s="302" t="s">
        <v>87</v>
      </c>
      <c r="F101" s="303" t="s">
        <v>135</v>
      </c>
      <c r="G101" s="303">
        <v>0</v>
      </c>
      <c r="H101" s="304">
        <v>215014.07</v>
      </c>
      <c r="I101" s="304" t="s">
        <v>135</v>
      </c>
      <c r="J101" s="305" t="s">
        <v>250</v>
      </c>
      <c r="L101" s="306">
        <f>SUMIFS('별첨4. Peer Company 재무정보'!$545:$545,'별첨4. Peer Company 재무정보'!$9:$9,$C101)</f>
        <v>215014.07</v>
      </c>
      <c r="M101" s="307">
        <f>SUMIFS('별첨4. Peer Company 재무정보'!$620:$620,'별첨4. Peer Company 재무정보'!$9:$9,$C101)</f>
        <v>0</v>
      </c>
      <c r="N101" s="308">
        <f t="shared" si="3"/>
        <v>0</v>
      </c>
      <c r="O101" s="307">
        <f t="shared" si="3"/>
        <v>0</v>
      </c>
    </row>
    <row r="102" spans="2:15">
      <c r="B102" s="301">
        <f t="shared" si="4"/>
        <v>97</v>
      </c>
      <c r="C102" s="302" t="s">
        <v>184</v>
      </c>
      <c r="D102" s="302" t="s">
        <v>6720</v>
      </c>
      <c r="E102" s="302" t="s">
        <v>107</v>
      </c>
      <c r="F102" s="303">
        <v>426051.63370000001</v>
      </c>
      <c r="G102" s="303">
        <v>242336.99679999999</v>
      </c>
      <c r="H102" s="304">
        <v>1.3161</v>
      </c>
      <c r="I102" s="304">
        <v>2.3149999999999999</v>
      </c>
      <c r="J102" s="305" t="s">
        <v>6721</v>
      </c>
      <c r="L102" s="306">
        <f>SUMIFS('별첨4. Peer Company 재무정보'!$545:$545,'별첨4. Peer Company 재무정보'!$9:$9,$C102)</f>
        <v>1.3161</v>
      </c>
      <c r="M102" s="307">
        <f>SUMIFS('별첨4. Peer Company 재무정보'!$620:$620,'별첨4. Peer Company 재무정보'!$9:$9,$C102)</f>
        <v>2.3149999999999999</v>
      </c>
      <c r="N102" s="308">
        <f t="shared" si="3"/>
        <v>0</v>
      </c>
      <c r="O102" s="307">
        <f t="shared" si="3"/>
        <v>0</v>
      </c>
    </row>
    <row r="103" spans="2:15" ht="24">
      <c r="B103" s="301">
        <f t="shared" si="4"/>
        <v>98</v>
      </c>
      <c r="C103" s="302" t="s">
        <v>79</v>
      </c>
      <c r="D103" s="302" t="s">
        <v>6722</v>
      </c>
      <c r="E103" s="302" t="s">
        <v>80</v>
      </c>
      <c r="F103" s="303">
        <v>179917.42800000001</v>
      </c>
      <c r="G103" s="303">
        <v>201564.2898</v>
      </c>
      <c r="H103" s="304">
        <v>12.2478</v>
      </c>
      <c r="I103" s="304">
        <v>10.932499999999999</v>
      </c>
      <c r="J103" s="305" t="s">
        <v>6723</v>
      </c>
      <c r="L103" s="306">
        <f>SUMIFS('별첨4. Peer Company 재무정보'!$545:$545,'별첨4. Peer Company 재무정보'!$9:$9,$C103)</f>
        <v>12.2478</v>
      </c>
      <c r="M103" s="307">
        <f>SUMIFS('별첨4. Peer Company 재무정보'!$620:$620,'별첨4. Peer Company 재무정보'!$9:$9,$C103)</f>
        <v>10.932499999999999</v>
      </c>
      <c r="N103" s="308">
        <f t="shared" si="3"/>
        <v>0</v>
      </c>
      <c r="O103" s="307">
        <f t="shared" si="3"/>
        <v>0</v>
      </c>
    </row>
    <row r="104" spans="2:15">
      <c r="B104" s="301">
        <f t="shared" si="4"/>
        <v>99</v>
      </c>
      <c r="C104" s="302" t="s">
        <v>6724</v>
      </c>
      <c r="D104" s="302" t="s">
        <v>6725</v>
      </c>
      <c r="E104" s="302" t="s">
        <v>6536</v>
      </c>
      <c r="F104" s="303" t="s">
        <v>135</v>
      </c>
      <c r="G104" s="303">
        <v>0</v>
      </c>
      <c r="H104" s="304" t="s">
        <v>135</v>
      </c>
      <c r="I104" s="304" t="s">
        <v>135</v>
      </c>
      <c r="J104" s="305" t="s">
        <v>250</v>
      </c>
      <c r="L104" s="306">
        <f>SUMIFS('별첨4. Peer Company 재무정보'!$545:$545,'별첨4. Peer Company 재무정보'!$9:$9,$C104)</f>
        <v>0</v>
      </c>
      <c r="M104" s="307">
        <f>SUMIFS('별첨4. Peer Company 재무정보'!$620:$620,'별첨4. Peer Company 재무정보'!$9:$9,$C104)</f>
        <v>0</v>
      </c>
      <c r="N104" s="308">
        <f t="shared" si="3"/>
        <v>0</v>
      </c>
      <c r="O104" s="307">
        <f t="shared" si="3"/>
        <v>0</v>
      </c>
    </row>
    <row r="105" spans="2:15" ht="24">
      <c r="B105" s="301">
        <f t="shared" si="4"/>
        <v>100</v>
      </c>
      <c r="C105" s="302" t="s">
        <v>91</v>
      </c>
      <c r="D105" s="302" t="s">
        <v>6726</v>
      </c>
      <c r="E105" s="302" t="s">
        <v>87</v>
      </c>
      <c r="F105" s="303">
        <v>4729800</v>
      </c>
      <c r="G105" s="303">
        <v>4738500</v>
      </c>
      <c r="H105" s="304">
        <v>9.7090999999999994</v>
      </c>
      <c r="I105" s="304">
        <v>9.8119999999999994</v>
      </c>
      <c r="J105" s="305" t="s">
        <v>6727</v>
      </c>
      <c r="L105" s="306">
        <f>SUMIFS('별첨4. Peer Company 재무정보'!$545:$545,'별첨4. Peer Company 재무정보'!$9:$9,$C105)</f>
        <v>9.7090999999999994</v>
      </c>
      <c r="M105" s="307">
        <f>SUMIFS('별첨4. Peer Company 재무정보'!$620:$620,'별첨4. Peer Company 재무정보'!$9:$9,$C105)</f>
        <v>9.8119999999999994</v>
      </c>
      <c r="N105" s="308">
        <f t="shared" si="3"/>
        <v>0</v>
      </c>
      <c r="O105" s="307">
        <f t="shared" si="3"/>
        <v>0</v>
      </c>
    </row>
    <row r="106" spans="2:15">
      <c r="B106" s="301">
        <f t="shared" si="4"/>
        <v>101</v>
      </c>
      <c r="C106" s="302" t="s">
        <v>134</v>
      </c>
      <c r="D106" s="302" t="s">
        <v>6729</v>
      </c>
      <c r="E106" s="302" t="s">
        <v>75</v>
      </c>
      <c r="F106" s="303" t="s">
        <v>135</v>
      </c>
      <c r="G106" s="303">
        <v>0</v>
      </c>
      <c r="H106" s="304">
        <v>8.2333999999999996</v>
      </c>
      <c r="I106" s="304" t="s">
        <v>135</v>
      </c>
      <c r="J106" s="305" t="s">
        <v>6730</v>
      </c>
      <c r="L106" s="306">
        <f>SUMIFS('별첨4. Peer Company 재무정보'!$545:$545,'별첨4. Peer Company 재무정보'!$9:$9,$C106)</f>
        <v>8.2333999999999996</v>
      </c>
      <c r="M106" s="307">
        <f>SUMIFS('별첨4. Peer Company 재무정보'!$620:$620,'별첨4. Peer Company 재무정보'!$9:$9,$C106)</f>
        <v>0</v>
      </c>
      <c r="N106" s="308">
        <f t="shared" si="3"/>
        <v>0</v>
      </c>
      <c r="O106" s="307">
        <f t="shared" si="3"/>
        <v>0</v>
      </c>
    </row>
    <row r="107" spans="2:15" ht="36">
      <c r="B107" s="301">
        <f t="shared" si="4"/>
        <v>102</v>
      </c>
      <c r="C107" s="302" t="s">
        <v>130</v>
      </c>
      <c r="D107" s="302" t="s">
        <v>6731</v>
      </c>
      <c r="E107" s="302" t="s">
        <v>75</v>
      </c>
      <c r="F107" s="303">
        <v>457957.91</v>
      </c>
      <c r="G107" s="303">
        <v>607004.78359999997</v>
      </c>
      <c r="H107" s="304">
        <v>5.9259000000000004</v>
      </c>
      <c r="I107" s="304">
        <v>4.4720000000000004</v>
      </c>
      <c r="J107" s="305" t="s">
        <v>6732</v>
      </c>
      <c r="L107" s="306">
        <f>SUMIFS('별첨4. Peer Company 재무정보'!$545:$545,'별첨4. Peer Company 재무정보'!$9:$9,$C107)</f>
        <v>5.9259000000000004</v>
      </c>
      <c r="M107" s="307">
        <f>SUMIFS('별첨4. Peer Company 재무정보'!$620:$620,'별첨4. Peer Company 재무정보'!$9:$9,$C107)</f>
        <v>4.4720000000000004</v>
      </c>
      <c r="N107" s="308">
        <f t="shared" si="3"/>
        <v>0</v>
      </c>
      <c r="O107" s="307">
        <f t="shared" si="3"/>
        <v>0</v>
      </c>
    </row>
    <row r="108" spans="2:15">
      <c r="B108" s="301">
        <f t="shared" si="4"/>
        <v>103</v>
      </c>
      <c r="C108" s="302" t="s">
        <v>6733</v>
      </c>
      <c r="D108" s="302" t="s">
        <v>6734</v>
      </c>
      <c r="E108" s="302" t="s">
        <v>107</v>
      </c>
      <c r="F108" s="303">
        <v>50376.193599999999</v>
      </c>
      <c r="G108" s="303">
        <v>72994.741500000004</v>
      </c>
      <c r="H108" s="304">
        <v>0.60640000000000005</v>
      </c>
      <c r="I108" s="304">
        <v>0.72319999999999995</v>
      </c>
      <c r="J108" s="305" t="s">
        <v>6735</v>
      </c>
      <c r="L108" s="306">
        <f>SUMIFS('별첨4. Peer Company 재무정보'!$545:$545,'별첨4. Peer Company 재무정보'!$9:$9,$C108)</f>
        <v>0.60640000000000005</v>
      </c>
      <c r="M108" s="307">
        <f>SUMIFS('별첨4. Peer Company 재무정보'!$620:$620,'별첨4. Peer Company 재무정보'!$9:$9,$C108)</f>
        <v>0.72319999999999995</v>
      </c>
      <c r="N108" s="308">
        <f t="shared" si="3"/>
        <v>0</v>
      </c>
      <c r="O108" s="307">
        <f t="shared" si="3"/>
        <v>0</v>
      </c>
    </row>
    <row r="109" spans="2:15" ht="24">
      <c r="B109" s="301">
        <f t="shared" si="4"/>
        <v>104</v>
      </c>
      <c r="C109" s="302" t="s">
        <v>6736</v>
      </c>
      <c r="D109" s="302" t="s">
        <v>6737</v>
      </c>
      <c r="E109" s="302" t="s">
        <v>75</v>
      </c>
      <c r="F109" s="303">
        <v>80851.313999999998</v>
      </c>
      <c r="G109" s="303">
        <v>78588.606200000009</v>
      </c>
      <c r="H109" s="304">
        <v>43.478400000000001</v>
      </c>
      <c r="I109" s="304">
        <v>45.737000000000002</v>
      </c>
      <c r="J109" s="305" t="s">
        <v>6738</v>
      </c>
      <c r="L109" s="306">
        <f>SUMIFS('별첨4. Peer Company 재무정보'!$545:$545,'별첨4. Peer Company 재무정보'!$9:$9,$C109)</f>
        <v>43.478400000000001</v>
      </c>
      <c r="M109" s="307">
        <f>SUMIFS('별첨4. Peer Company 재무정보'!$620:$620,'별첨4. Peer Company 재무정보'!$9:$9,$C109)</f>
        <v>45.737000000000002</v>
      </c>
      <c r="N109" s="308">
        <f t="shared" si="3"/>
        <v>0</v>
      </c>
      <c r="O109" s="307">
        <f t="shared" si="3"/>
        <v>0</v>
      </c>
    </row>
    <row r="110" spans="2:15" ht="24">
      <c r="B110" s="301">
        <f t="shared" si="4"/>
        <v>105</v>
      </c>
      <c r="C110" s="302" t="s">
        <v>6739</v>
      </c>
      <c r="D110" s="302" t="s">
        <v>6740</v>
      </c>
      <c r="E110" s="302" t="s">
        <v>107</v>
      </c>
      <c r="F110" s="303" t="s">
        <v>135</v>
      </c>
      <c r="G110" s="303">
        <v>0</v>
      </c>
      <c r="H110" s="304" t="s">
        <v>135</v>
      </c>
      <c r="I110" s="304" t="s">
        <v>135</v>
      </c>
      <c r="J110" s="305" t="s">
        <v>6741</v>
      </c>
      <c r="L110" s="306">
        <f>SUMIFS('별첨4. Peer Company 재무정보'!$545:$545,'별첨4. Peer Company 재무정보'!$9:$9,$C110)</f>
        <v>0</v>
      </c>
      <c r="M110" s="307">
        <f>SUMIFS('별첨4. Peer Company 재무정보'!$620:$620,'별첨4. Peer Company 재무정보'!$9:$9,$C110)</f>
        <v>0</v>
      </c>
      <c r="N110" s="308">
        <f t="shared" si="3"/>
        <v>0</v>
      </c>
      <c r="O110" s="307">
        <f t="shared" si="3"/>
        <v>0</v>
      </c>
    </row>
    <row r="111" spans="2:15">
      <c r="B111" s="301">
        <f t="shared" si="4"/>
        <v>106</v>
      </c>
      <c r="C111" s="302" t="s">
        <v>6742</v>
      </c>
      <c r="D111" s="302" t="s">
        <v>6743</v>
      </c>
      <c r="E111" s="302" t="s">
        <v>6669</v>
      </c>
      <c r="F111" s="303" t="s">
        <v>135</v>
      </c>
      <c r="G111" s="303">
        <v>0</v>
      </c>
      <c r="H111" s="304" t="s">
        <v>135</v>
      </c>
      <c r="I111" s="304" t="s">
        <v>135</v>
      </c>
      <c r="J111" s="305" t="s">
        <v>250</v>
      </c>
      <c r="L111" s="306">
        <f>SUMIFS('별첨4. Peer Company 재무정보'!$545:$545,'별첨4. Peer Company 재무정보'!$9:$9,$C111)</f>
        <v>0</v>
      </c>
      <c r="M111" s="307">
        <f>SUMIFS('별첨4. Peer Company 재무정보'!$620:$620,'별첨4. Peer Company 재무정보'!$9:$9,$C111)</f>
        <v>0</v>
      </c>
      <c r="N111" s="308">
        <f t="shared" si="3"/>
        <v>0</v>
      </c>
      <c r="O111" s="307">
        <f t="shared" si="3"/>
        <v>0</v>
      </c>
    </row>
    <row r="112" spans="2:15">
      <c r="B112" s="301">
        <f t="shared" si="4"/>
        <v>107</v>
      </c>
      <c r="C112" s="302" t="s">
        <v>6744</v>
      </c>
      <c r="D112" s="302" t="s">
        <v>6745</v>
      </c>
      <c r="E112" s="302" t="s">
        <v>80</v>
      </c>
      <c r="F112" s="303">
        <v>262765.84000000003</v>
      </c>
      <c r="G112" s="303">
        <v>270647.77</v>
      </c>
      <c r="H112" s="304" t="s">
        <v>135</v>
      </c>
      <c r="I112" s="304" t="s">
        <v>135</v>
      </c>
      <c r="J112" s="305" t="s">
        <v>250</v>
      </c>
      <c r="L112" s="306">
        <f>SUMIFS('별첨4. Peer Company 재무정보'!$545:$545,'별첨4. Peer Company 재무정보'!$9:$9,$C112)</f>
        <v>0</v>
      </c>
      <c r="M112" s="307">
        <f>SUMIFS('별첨4. Peer Company 재무정보'!$620:$620,'별첨4. Peer Company 재무정보'!$9:$9,$C112)</f>
        <v>0</v>
      </c>
      <c r="N112" s="308">
        <f t="shared" si="3"/>
        <v>0</v>
      </c>
      <c r="O112" s="307">
        <f t="shared" si="3"/>
        <v>0</v>
      </c>
    </row>
    <row r="113" spans="2:15">
      <c r="B113" s="301">
        <f t="shared" si="4"/>
        <v>108</v>
      </c>
      <c r="C113" s="302" t="s">
        <v>6746</v>
      </c>
      <c r="D113" s="302" t="s">
        <v>6747</v>
      </c>
      <c r="E113" s="302" t="s">
        <v>6536</v>
      </c>
      <c r="F113" s="303" t="s">
        <v>135</v>
      </c>
      <c r="G113" s="303">
        <v>0</v>
      </c>
      <c r="H113" s="304" t="s">
        <v>135</v>
      </c>
      <c r="I113" s="304" t="s">
        <v>135</v>
      </c>
      <c r="J113" s="305" t="s">
        <v>250</v>
      </c>
      <c r="L113" s="306">
        <f>SUMIFS('별첨4. Peer Company 재무정보'!$545:$545,'별첨4. Peer Company 재무정보'!$9:$9,$C113)</f>
        <v>0</v>
      </c>
      <c r="M113" s="307">
        <f>SUMIFS('별첨4. Peer Company 재무정보'!$620:$620,'별첨4. Peer Company 재무정보'!$9:$9,$C113)</f>
        <v>0</v>
      </c>
      <c r="N113" s="308">
        <f t="shared" si="3"/>
        <v>0</v>
      </c>
      <c r="O113" s="307">
        <f t="shared" si="3"/>
        <v>0</v>
      </c>
    </row>
    <row r="114" spans="2:15">
      <c r="B114" s="301">
        <f t="shared" si="4"/>
        <v>109</v>
      </c>
      <c r="C114" s="302" t="s">
        <v>109</v>
      </c>
      <c r="D114" s="302" t="s">
        <v>6748</v>
      </c>
      <c r="E114" s="302" t="s">
        <v>87</v>
      </c>
      <c r="F114" s="303">
        <v>5602500</v>
      </c>
      <c r="G114" s="303">
        <v>5871300</v>
      </c>
      <c r="H114" s="304">
        <v>9.4815000000000005</v>
      </c>
      <c r="I114" s="304">
        <v>9.2647999999999993</v>
      </c>
      <c r="J114" s="305" t="s">
        <v>6749</v>
      </c>
      <c r="L114" s="306">
        <f>SUMIFS('별첨4. Peer Company 재무정보'!$545:$545,'별첨4. Peer Company 재무정보'!$9:$9,$C114)</f>
        <v>9.4815000000000005</v>
      </c>
      <c r="M114" s="307">
        <f>SUMIFS('별첨4. Peer Company 재무정보'!$620:$620,'별첨4. Peer Company 재무정보'!$9:$9,$C114)</f>
        <v>9.2647999999999993</v>
      </c>
      <c r="N114" s="308">
        <f t="shared" si="3"/>
        <v>0</v>
      </c>
      <c r="O114" s="307">
        <f t="shared" si="3"/>
        <v>0</v>
      </c>
    </row>
    <row r="115" spans="2:15">
      <c r="B115" s="301">
        <f t="shared" si="4"/>
        <v>110</v>
      </c>
      <c r="C115" s="302" t="s">
        <v>6750</v>
      </c>
      <c r="D115" s="302" t="s">
        <v>6751</v>
      </c>
      <c r="E115" s="302" t="s">
        <v>6669</v>
      </c>
      <c r="F115" s="303" t="s">
        <v>135</v>
      </c>
      <c r="G115" s="303">
        <v>0</v>
      </c>
      <c r="H115" s="304" t="s">
        <v>135</v>
      </c>
      <c r="I115" s="304" t="s">
        <v>135</v>
      </c>
      <c r="J115" s="305" t="s">
        <v>250</v>
      </c>
      <c r="L115" s="306">
        <f>SUMIFS('별첨4. Peer Company 재무정보'!$545:$545,'별첨4. Peer Company 재무정보'!$9:$9,$C115)</f>
        <v>0</v>
      </c>
      <c r="M115" s="307">
        <f>SUMIFS('별첨4. Peer Company 재무정보'!$620:$620,'별첨4. Peer Company 재무정보'!$9:$9,$C115)</f>
        <v>0</v>
      </c>
      <c r="N115" s="308">
        <f t="shared" si="3"/>
        <v>0</v>
      </c>
      <c r="O115" s="307">
        <f t="shared" si="3"/>
        <v>0</v>
      </c>
    </row>
    <row r="116" spans="2:15">
      <c r="B116" s="301">
        <f t="shared" si="4"/>
        <v>111</v>
      </c>
      <c r="C116" s="302" t="s">
        <v>120</v>
      </c>
      <c r="D116" s="302" t="s">
        <v>6752</v>
      </c>
      <c r="E116" s="302" t="s">
        <v>87</v>
      </c>
      <c r="F116" s="303">
        <v>2535500</v>
      </c>
      <c r="G116" s="303">
        <v>2433100</v>
      </c>
      <c r="H116" s="304">
        <v>6.9869000000000003</v>
      </c>
      <c r="I116" s="304">
        <v>7.4462999999999999</v>
      </c>
      <c r="J116" s="305" t="s">
        <v>6753</v>
      </c>
      <c r="L116" s="306">
        <f>SUMIFS('별첨4. Peer Company 재무정보'!$545:$545,'별첨4. Peer Company 재무정보'!$9:$9,$C116)</f>
        <v>6.9869000000000003</v>
      </c>
      <c r="M116" s="307">
        <f>SUMIFS('별첨4. Peer Company 재무정보'!$620:$620,'별첨4. Peer Company 재무정보'!$9:$9,$C116)</f>
        <v>7.4462999999999999</v>
      </c>
      <c r="N116" s="308">
        <f t="shared" si="3"/>
        <v>0</v>
      </c>
      <c r="O116" s="307">
        <f t="shared" si="3"/>
        <v>0</v>
      </c>
    </row>
    <row r="117" spans="2:15">
      <c r="B117" s="301">
        <f t="shared" si="4"/>
        <v>112</v>
      </c>
      <c r="C117" s="302" t="s">
        <v>101</v>
      </c>
      <c r="D117" s="302" t="s">
        <v>6754</v>
      </c>
      <c r="E117" s="302" t="s">
        <v>80</v>
      </c>
      <c r="F117" s="303">
        <v>122458.44</v>
      </c>
      <c r="G117" s="303">
        <v>134808.71</v>
      </c>
      <c r="H117" s="304">
        <v>9.2329000000000008</v>
      </c>
      <c r="I117" s="304">
        <v>8.4014000000000006</v>
      </c>
      <c r="J117" s="305" t="s">
        <v>102</v>
      </c>
      <c r="L117" s="306">
        <f>SUMIFS('별첨4. Peer Company 재무정보'!$545:$545,'별첨4. Peer Company 재무정보'!$9:$9,$C117)</f>
        <v>9.2329000000000008</v>
      </c>
      <c r="M117" s="307">
        <f>SUMIFS('별첨4. Peer Company 재무정보'!$620:$620,'별첨4. Peer Company 재무정보'!$9:$9,$C117)</f>
        <v>8.4014000000000006</v>
      </c>
      <c r="N117" s="308">
        <f t="shared" si="3"/>
        <v>0</v>
      </c>
      <c r="O117" s="307">
        <f t="shared" si="3"/>
        <v>0</v>
      </c>
    </row>
    <row r="118" spans="2:15">
      <c r="B118" s="301">
        <f t="shared" si="4"/>
        <v>113</v>
      </c>
      <c r="C118" s="302" t="s">
        <v>6755</v>
      </c>
      <c r="D118" s="302" t="s">
        <v>6756</v>
      </c>
      <c r="E118" s="302" t="s">
        <v>6669</v>
      </c>
      <c r="F118" s="303" t="s">
        <v>135</v>
      </c>
      <c r="G118" s="303">
        <v>0</v>
      </c>
      <c r="H118" s="304" t="s">
        <v>135</v>
      </c>
      <c r="I118" s="304" t="s">
        <v>135</v>
      </c>
      <c r="J118" s="305" t="s">
        <v>250</v>
      </c>
      <c r="L118" s="306">
        <f>SUMIFS('별첨4. Peer Company 재무정보'!$545:$545,'별첨4. Peer Company 재무정보'!$9:$9,$C118)</f>
        <v>0</v>
      </c>
      <c r="M118" s="307">
        <f>SUMIFS('별첨4. Peer Company 재무정보'!$620:$620,'별첨4. Peer Company 재무정보'!$9:$9,$C118)</f>
        <v>0</v>
      </c>
      <c r="N118" s="308">
        <f t="shared" si="3"/>
        <v>0</v>
      </c>
      <c r="O118" s="307">
        <f t="shared" si="3"/>
        <v>0</v>
      </c>
    </row>
    <row r="119" spans="2:15">
      <c r="B119" s="301">
        <f t="shared" si="4"/>
        <v>114</v>
      </c>
      <c r="C119" s="302" t="s">
        <v>6757</v>
      </c>
      <c r="D119" s="302" t="s">
        <v>6758</v>
      </c>
      <c r="E119" s="302" t="s">
        <v>87</v>
      </c>
      <c r="F119" s="303" t="s">
        <v>135</v>
      </c>
      <c r="G119" s="303">
        <v>0</v>
      </c>
      <c r="H119" s="304" t="s">
        <v>135</v>
      </c>
      <c r="I119" s="304" t="s">
        <v>135</v>
      </c>
      <c r="J119" s="305" t="s">
        <v>250</v>
      </c>
      <c r="L119" s="306">
        <f>SUMIFS('별첨4. Peer Company 재무정보'!$545:$545,'별첨4. Peer Company 재무정보'!$9:$9,$C119)</f>
        <v>0</v>
      </c>
      <c r="M119" s="307">
        <f>SUMIFS('별첨4. Peer Company 재무정보'!$620:$620,'별첨4. Peer Company 재무정보'!$9:$9,$C119)</f>
        <v>0</v>
      </c>
      <c r="N119" s="308">
        <f t="shared" si="3"/>
        <v>0</v>
      </c>
      <c r="O119" s="307">
        <f t="shared" si="3"/>
        <v>0</v>
      </c>
    </row>
    <row r="120" spans="2:15">
      <c r="B120" s="301">
        <f t="shared" si="4"/>
        <v>115</v>
      </c>
      <c r="C120" s="302" t="s">
        <v>122</v>
      </c>
      <c r="D120" s="302" t="s">
        <v>6759</v>
      </c>
      <c r="E120" s="302" t="s">
        <v>75</v>
      </c>
      <c r="F120" s="303">
        <v>342668.06</v>
      </c>
      <c r="G120" s="303">
        <v>455249.59700000001</v>
      </c>
      <c r="H120" s="304">
        <v>7.4522000000000004</v>
      </c>
      <c r="I120" s="304">
        <v>5.6112000000000002</v>
      </c>
      <c r="J120" s="305" t="s">
        <v>123</v>
      </c>
      <c r="L120" s="306">
        <f>SUMIFS('별첨4. Peer Company 재무정보'!$545:$545,'별첨4. Peer Company 재무정보'!$9:$9,$C120)</f>
        <v>7.4522000000000004</v>
      </c>
      <c r="M120" s="307">
        <f>SUMIFS('별첨4. Peer Company 재무정보'!$620:$620,'별첨4. Peer Company 재무정보'!$9:$9,$C120)</f>
        <v>5.6112000000000002</v>
      </c>
      <c r="N120" s="308">
        <f t="shared" si="3"/>
        <v>0</v>
      </c>
      <c r="O120" s="307">
        <f t="shared" si="3"/>
        <v>0</v>
      </c>
    </row>
    <row r="121" spans="2:15" ht="24">
      <c r="B121" s="301">
        <f t="shared" si="4"/>
        <v>116</v>
      </c>
      <c r="C121" s="302" t="s">
        <v>6760</v>
      </c>
      <c r="D121" s="302" t="s">
        <v>6761</v>
      </c>
      <c r="E121" s="302" t="s">
        <v>6536</v>
      </c>
      <c r="F121" s="303" t="s">
        <v>135</v>
      </c>
      <c r="G121" s="303">
        <v>0</v>
      </c>
      <c r="H121" s="304" t="s">
        <v>135</v>
      </c>
      <c r="I121" s="304" t="s">
        <v>135</v>
      </c>
      <c r="J121" s="305" t="s">
        <v>6762</v>
      </c>
      <c r="L121" s="306">
        <f>SUMIFS('별첨4. Peer Company 재무정보'!$545:$545,'별첨4. Peer Company 재무정보'!$9:$9,$C121)</f>
        <v>0</v>
      </c>
      <c r="M121" s="307">
        <f>SUMIFS('별첨4. Peer Company 재무정보'!$620:$620,'별첨4. Peer Company 재무정보'!$9:$9,$C121)</f>
        <v>0</v>
      </c>
      <c r="N121" s="308">
        <f t="shared" si="3"/>
        <v>0</v>
      </c>
      <c r="O121" s="307">
        <f t="shared" si="3"/>
        <v>0</v>
      </c>
    </row>
    <row r="122" spans="2:15">
      <c r="B122" s="301">
        <f t="shared" si="4"/>
        <v>117</v>
      </c>
      <c r="C122" s="302" t="s">
        <v>6763</v>
      </c>
      <c r="D122" s="302" t="s">
        <v>6764</v>
      </c>
      <c r="E122" s="302" t="s">
        <v>87</v>
      </c>
      <c r="F122" s="303" t="s">
        <v>135</v>
      </c>
      <c r="G122" s="303">
        <v>0</v>
      </c>
      <c r="H122" s="304" t="s">
        <v>135</v>
      </c>
      <c r="I122" s="304" t="s">
        <v>135</v>
      </c>
      <c r="J122" s="305" t="s">
        <v>250</v>
      </c>
      <c r="L122" s="306">
        <f>SUMIFS('별첨4. Peer Company 재무정보'!$545:$545,'별첨4. Peer Company 재무정보'!$9:$9,$C122)</f>
        <v>0</v>
      </c>
      <c r="M122" s="307">
        <f>SUMIFS('별첨4. Peer Company 재무정보'!$620:$620,'별첨4. Peer Company 재무정보'!$9:$9,$C122)</f>
        <v>0</v>
      </c>
      <c r="N122" s="308">
        <f t="shared" si="3"/>
        <v>0</v>
      </c>
      <c r="O122" s="307">
        <f t="shared" si="3"/>
        <v>0</v>
      </c>
    </row>
    <row r="123" spans="2:15">
      <c r="B123" s="301">
        <f t="shared" si="4"/>
        <v>118</v>
      </c>
      <c r="C123" s="302" t="s">
        <v>6765</v>
      </c>
      <c r="D123" s="302" t="s">
        <v>6766</v>
      </c>
      <c r="E123" s="302" t="s">
        <v>87</v>
      </c>
      <c r="F123" s="303">
        <v>29992300</v>
      </c>
      <c r="G123" s="303">
        <v>31150379.868000001</v>
      </c>
      <c r="H123" s="304">
        <v>34.922899999999998</v>
      </c>
      <c r="I123" s="304">
        <v>34.593400000000003</v>
      </c>
      <c r="J123" s="305" t="s">
        <v>6767</v>
      </c>
      <c r="L123" s="306">
        <f>SUMIFS('별첨4. Peer Company 재무정보'!$545:$545,'별첨4. Peer Company 재무정보'!$9:$9,$C123)</f>
        <v>34.922899999999998</v>
      </c>
      <c r="M123" s="307">
        <f>SUMIFS('별첨4. Peer Company 재무정보'!$620:$620,'별첨4. Peer Company 재무정보'!$9:$9,$C123)</f>
        <v>34.593400000000003</v>
      </c>
      <c r="N123" s="308">
        <f t="shared" si="3"/>
        <v>0</v>
      </c>
      <c r="O123" s="307">
        <f t="shared" si="3"/>
        <v>0</v>
      </c>
    </row>
    <row r="124" spans="2:15" ht="24">
      <c r="B124" s="301">
        <f t="shared" si="4"/>
        <v>119</v>
      </c>
      <c r="C124" s="302" t="s">
        <v>208</v>
      </c>
      <c r="D124" s="302" t="s">
        <v>6768</v>
      </c>
      <c r="E124" s="302" t="s">
        <v>107</v>
      </c>
      <c r="F124" s="303">
        <v>46141.502500000002</v>
      </c>
      <c r="G124" s="303">
        <v>66145.022500000006</v>
      </c>
      <c r="H124" s="304">
        <v>2.4228000000000001</v>
      </c>
      <c r="I124" s="304">
        <v>1.6895</v>
      </c>
      <c r="J124" s="305" t="s">
        <v>6769</v>
      </c>
      <c r="L124" s="306">
        <f>SUMIFS('별첨4. Peer Company 재무정보'!$545:$545,'별첨4. Peer Company 재무정보'!$9:$9,$C124)</f>
        <v>2.4228000000000001</v>
      </c>
      <c r="M124" s="307">
        <f>SUMIFS('별첨4. Peer Company 재무정보'!$620:$620,'별첨4. Peer Company 재무정보'!$9:$9,$C124)</f>
        <v>1.6895</v>
      </c>
      <c r="N124" s="308">
        <f t="shared" si="3"/>
        <v>0</v>
      </c>
      <c r="O124" s="307">
        <f t="shared" si="3"/>
        <v>0</v>
      </c>
    </row>
    <row r="125" spans="2:15">
      <c r="B125" s="301">
        <f t="shared" si="4"/>
        <v>120</v>
      </c>
      <c r="C125" s="302" t="s">
        <v>6770</v>
      </c>
      <c r="D125" s="302" t="s">
        <v>6771</v>
      </c>
      <c r="E125" s="302" t="s">
        <v>116</v>
      </c>
      <c r="F125" s="303">
        <v>18971.73</v>
      </c>
      <c r="G125" s="303">
        <v>23296.952000000001</v>
      </c>
      <c r="H125" s="304" t="s">
        <v>135</v>
      </c>
      <c r="I125" s="304" t="s">
        <v>135</v>
      </c>
      <c r="J125" s="305" t="s">
        <v>250</v>
      </c>
      <c r="L125" s="306">
        <f>SUMIFS('별첨4. Peer Company 재무정보'!$545:$545,'별첨4. Peer Company 재무정보'!$9:$9,$C125)</f>
        <v>0</v>
      </c>
      <c r="M125" s="307">
        <f>SUMIFS('별첨4. Peer Company 재무정보'!$620:$620,'별첨4. Peer Company 재무정보'!$9:$9,$C125)</f>
        <v>0</v>
      </c>
      <c r="N125" s="308">
        <f t="shared" si="3"/>
        <v>0</v>
      </c>
      <c r="O125" s="307">
        <f t="shared" si="3"/>
        <v>0</v>
      </c>
    </row>
    <row r="126" spans="2:15">
      <c r="B126" s="301">
        <f t="shared" si="4"/>
        <v>121</v>
      </c>
      <c r="C126" s="302" t="s">
        <v>200</v>
      </c>
      <c r="D126" s="302" t="s">
        <v>6772</v>
      </c>
      <c r="E126" s="302" t="s">
        <v>107</v>
      </c>
      <c r="F126" s="303">
        <v>47402.039199999999</v>
      </c>
      <c r="G126" s="303">
        <v>55738.846700000002</v>
      </c>
      <c r="H126" s="304">
        <v>1.9151</v>
      </c>
      <c r="I126" s="304">
        <v>1.6287</v>
      </c>
      <c r="J126" s="305" t="s">
        <v>6773</v>
      </c>
      <c r="L126" s="306">
        <f>SUMIFS('별첨4. Peer Company 재무정보'!$545:$545,'별첨4. Peer Company 재무정보'!$9:$9,$C126)</f>
        <v>1.9151</v>
      </c>
      <c r="M126" s="307">
        <f>SUMIFS('별첨4. Peer Company 재무정보'!$620:$620,'별첨4. Peer Company 재무정보'!$9:$9,$C126)</f>
        <v>1.6287</v>
      </c>
      <c r="N126" s="308">
        <f t="shared" si="3"/>
        <v>0</v>
      </c>
      <c r="O126" s="307">
        <f t="shared" si="3"/>
        <v>0</v>
      </c>
    </row>
    <row r="127" spans="2:15">
      <c r="B127" s="301">
        <f t="shared" si="4"/>
        <v>122</v>
      </c>
      <c r="C127" s="302" t="s">
        <v>113</v>
      </c>
      <c r="D127" s="302" t="s">
        <v>6774</v>
      </c>
      <c r="E127" s="302" t="s">
        <v>87</v>
      </c>
      <c r="F127" s="303">
        <v>23172.647000000001</v>
      </c>
      <c r="G127" s="303">
        <v>24316.165000000001</v>
      </c>
      <c r="H127" s="304">
        <v>12.1875</v>
      </c>
      <c r="I127" s="304">
        <v>11.698499999999999</v>
      </c>
      <c r="J127" s="305" t="s">
        <v>6775</v>
      </c>
      <c r="L127" s="306">
        <f>SUMIFS('별첨4. Peer Company 재무정보'!$545:$545,'별첨4. Peer Company 재무정보'!$9:$9,$C127)</f>
        <v>12.1875</v>
      </c>
      <c r="M127" s="307">
        <f>SUMIFS('별첨4. Peer Company 재무정보'!$620:$620,'별첨4. Peer Company 재무정보'!$9:$9,$C127)</f>
        <v>11.698499999999999</v>
      </c>
      <c r="N127" s="308">
        <f t="shared" si="3"/>
        <v>0</v>
      </c>
      <c r="O127" s="307">
        <f t="shared" si="3"/>
        <v>0</v>
      </c>
    </row>
    <row r="128" spans="2:15">
      <c r="B128" s="301">
        <f t="shared" si="4"/>
        <v>123</v>
      </c>
      <c r="C128" s="302" t="s">
        <v>6776</v>
      </c>
      <c r="D128" s="302" t="s">
        <v>6777</v>
      </c>
      <c r="E128" s="302" t="s">
        <v>6778</v>
      </c>
      <c r="F128" s="303" t="s">
        <v>135</v>
      </c>
      <c r="G128" s="303">
        <v>0</v>
      </c>
      <c r="H128" s="304" t="s">
        <v>135</v>
      </c>
      <c r="I128" s="304" t="s">
        <v>135</v>
      </c>
      <c r="J128" s="305" t="s">
        <v>250</v>
      </c>
      <c r="L128" s="306">
        <f>SUMIFS('별첨4. Peer Company 재무정보'!$545:$545,'별첨4. Peer Company 재무정보'!$9:$9,$C128)</f>
        <v>0</v>
      </c>
      <c r="M128" s="307">
        <f>SUMIFS('별첨4. Peer Company 재무정보'!$620:$620,'별첨4. Peer Company 재무정보'!$9:$9,$C128)</f>
        <v>0</v>
      </c>
      <c r="N128" s="308">
        <f t="shared" si="3"/>
        <v>0</v>
      </c>
      <c r="O128" s="307">
        <f t="shared" si="3"/>
        <v>0</v>
      </c>
    </row>
    <row r="129" spans="2:15">
      <c r="B129" s="301">
        <f t="shared" si="4"/>
        <v>124</v>
      </c>
      <c r="C129" s="302" t="s">
        <v>6779</v>
      </c>
      <c r="D129" s="302" t="s">
        <v>6780</v>
      </c>
      <c r="E129" s="302" t="s">
        <v>6669</v>
      </c>
      <c r="F129" s="303" t="s">
        <v>135</v>
      </c>
      <c r="G129" s="303">
        <v>0</v>
      </c>
      <c r="H129" s="304" t="s">
        <v>135</v>
      </c>
      <c r="I129" s="304" t="s">
        <v>135</v>
      </c>
      <c r="J129" s="305" t="s">
        <v>250</v>
      </c>
      <c r="L129" s="306">
        <f>SUMIFS('별첨4. Peer Company 재무정보'!$545:$545,'별첨4. Peer Company 재무정보'!$9:$9,$C129)</f>
        <v>0</v>
      </c>
      <c r="M129" s="307">
        <f>SUMIFS('별첨4. Peer Company 재무정보'!$620:$620,'별첨4. Peer Company 재무정보'!$9:$9,$C129)</f>
        <v>0</v>
      </c>
      <c r="N129" s="308">
        <f t="shared" si="3"/>
        <v>0</v>
      </c>
      <c r="O129" s="307">
        <f t="shared" si="3"/>
        <v>0</v>
      </c>
    </row>
    <row r="130" spans="2:15">
      <c r="B130" s="301">
        <f t="shared" si="4"/>
        <v>125</v>
      </c>
      <c r="C130" s="302" t="s">
        <v>6781</v>
      </c>
      <c r="D130" s="302" t="s">
        <v>6782</v>
      </c>
      <c r="E130" s="302" t="s">
        <v>6669</v>
      </c>
      <c r="F130" s="303" t="s">
        <v>135</v>
      </c>
      <c r="G130" s="303">
        <v>0</v>
      </c>
      <c r="H130" s="304" t="s">
        <v>135</v>
      </c>
      <c r="I130" s="304" t="s">
        <v>135</v>
      </c>
      <c r="J130" s="305" t="s">
        <v>250</v>
      </c>
      <c r="L130" s="306">
        <f>SUMIFS('별첨4. Peer Company 재무정보'!$545:$545,'별첨4. Peer Company 재무정보'!$9:$9,$C130)</f>
        <v>0</v>
      </c>
      <c r="M130" s="307">
        <f>SUMIFS('별첨4. Peer Company 재무정보'!$620:$620,'별첨4. Peer Company 재무정보'!$9:$9,$C130)</f>
        <v>0</v>
      </c>
      <c r="N130" s="308">
        <f t="shared" si="3"/>
        <v>0</v>
      </c>
      <c r="O130" s="307">
        <f t="shared" si="3"/>
        <v>0</v>
      </c>
    </row>
    <row r="131" spans="2:15" ht="24">
      <c r="B131" s="301">
        <f t="shared" si="4"/>
        <v>126</v>
      </c>
      <c r="C131" s="302" t="s">
        <v>194</v>
      </c>
      <c r="D131" s="302" t="s">
        <v>6783</v>
      </c>
      <c r="E131" s="302" t="s">
        <v>195</v>
      </c>
      <c r="F131" s="303">
        <v>11643.418</v>
      </c>
      <c r="G131" s="303">
        <v>20144.505099999998</v>
      </c>
      <c r="H131" s="304">
        <v>2.0470000000000002</v>
      </c>
      <c r="I131" s="304">
        <v>1.6283000000000001</v>
      </c>
      <c r="J131" s="305" t="s">
        <v>6784</v>
      </c>
      <c r="L131" s="306">
        <f>SUMIFS('별첨4. Peer Company 재무정보'!$545:$545,'별첨4. Peer Company 재무정보'!$9:$9,$C131)</f>
        <v>2.0470000000000002</v>
      </c>
      <c r="M131" s="307">
        <f>SUMIFS('별첨4. Peer Company 재무정보'!$620:$620,'별첨4. Peer Company 재무정보'!$9:$9,$C131)</f>
        <v>1.6283000000000001</v>
      </c>
      <c r="N131" s="308">
        <f t="shared" si="3"/>
        <v>0</v>
      </c>
      <c r="O131" s="307">
        <f t="shared" si="3"/>
        <v>0</v>
      </c>
    </row>
    <row r="132" spans="2:15">
      <c r="B132" s="301">
        <f t="shared" si="4"/>
        <v>127</v>
      </c>
      <c r="C132" s="302" t="s">
        <v>82</v>
      </c>
      <c r="D132" s="302" t="s">
        <v>6785</v>
      </c>
      <c r="E132" s="302" t="s">
        <v>75</v>
      </c>
      <c r="F132" s="303">
        <v>9856900</v>
      </c>
      <c r="G132" s="303">
        <v>10241840.822899999</v>
      </c>
      <c r="H132" s="304">
        <v>11.213100000000001</v>
      </c>
      <c r="I132" s="304">
        <v>10.7933</v>
      </c>
      <c r="J132" s="305" t="s">
        <v>83</v>
      </c>
      <c r="L132" s="306">
        <f>SUMIFS('별첨4. Peer Company 재무정보'!$545:$545,'별첨4. Peer Company 재무정보'!$9:$9,$C132)</f>
        <v>11.213100000000001</v>
      </c>
      <c r="M132" s="307">
        <f>SUMIFS('별첨4. Peer Company 재무정보'!$620:$620,'별첨4. Peer Company 재무정보'!$9:$9,$C132)</f>
        <v>10.7933</v>
      </c>
      <c r="N132" s="308">
        <f t="shared" si="3"/>
        <v>0</v>
      </c>
      <c r="O132" s="307">
        <f t="shared" si="3"/>
        <v>0</v>
      </c>
    </row>
    <row r="133" spans="2:15" ht="24">
      <c r="B133" s="301">
        <f t="shared" si="4"/>
        <v>128</v>
      </c>
      <c r="C133" s="302" t="s">
        <v>6786</v>
      </c>
      <c r="D133" s="302" t="s">
        <v>6787</v>
      </c>
      <c r="E133" s="302" t="s">
        <v>107</v>
      </c>
      <c r="F133" s="303">
        <v>378952.57130000001</v>
      </c>
      <c r="G133" s="303">
        <v>408864.43339999998</v>
      </c>
      <c r="H133" s="304">
        <v>58.398800000000001</v>
      </c>
      <c r="I133" s="304">
        <v>58.228499999999997</v>
      </c>
      <c r="J133" s="305" t="s">
        <v>6788</v>
      </c>
      <c r="L133" s="306">
        <f>SUMIFS('별첨4. Peer Company 재무정보'!$545:$545,'별첨4. Peer Company 재무정보'!$9:$9,$C133)</f>
        <v>58.398800000000001</v>
      </c>
      <c r="M133" s="307">
        <f>SUMIFS('별첨4. Peer Company 재무정보'!$620:$620,'별첨4. Peer Company 재무정보'!$9:$9,$C133)</f>
        <v>58.228499999999997</v>
      </c>
      <c r="N133" s="308">
        <f t="shared" si="3"/>
        <v>0</v>
      </c>
      <c r="O133" s="307">
        <f t="shared" si="3"/>
        <v>0</v>
      </c>
    </row>
    <row r="134" spans="2:15">
      <c r="B134" s="301">
        <f t="shared" si="4"/>
        <v>129</v>
      </c>
      <c r="C134" s="302" t="s">
        <v>6789</v>
      </c>
      <c r="D134" s="302" t="s">
        <v>6790</v>
      </c>
      <c r="E134" s="302" t="s">
        <v>6791</v>
      </c>
      <c r="F134" s="303" t="s">
        <v>135</v>
      </c>
      <c r="G134" s="303">
        <v>0</v>
      </c>
      <c r="H134" s="304" t="s">
        <v>135</v>
      </c>
      <c r="I134" s="304" t="s">
        <v>135</v>
      </c>
      <c r="J134" s="305" t="s">
        <v>250</v>
      </c>
      <c r="L134" s="306">
        <f>SUMIFS('별첨4. Peer Company 재무정보'!$545:$545,'별첨4. Peer Company 재무정보'!$9:$9,$C134)</f>
        <v>0</v>
      </c>
      <c r="M134" s="307">
        <f>SUMIFS('별첨4. Peer Company 재무정보'!$620:$620,'별첨4. Peer Company 재무정보'!$9:$9,$C134)</f>
        <v>0</v>
      </c>
      <c r="N134" s="308">
        <f t="shared" si="3"/>
        <v>0</v>
      </c>
      <c r="O134" s="307">
        <f t="shared" si="3"/>
        <v>0</v>
      </c>
    </row>
    <row r="135" spans="2:15">
      <c r="B135" s="301">
        <f t="shared" si="4"/>
        <v>130</v>
      </c>
      <c r="C135" s="302" t="s">
        <v>124</v>
      </c>
      <c r="D135" s="302" t="s">
        <v>6792</v>
      </c>
      <c r="E135" s="302" t="s">
        <v>87</v>
      </c>
      <c r="F135" s="303">
        <v>13941300</v>
      </c>
      <c r="G135" s="303">
        <v>18369100</v>
      </c>
      <c r="H135" s="304">
        <v>1.6895</v>
      </c>
      <c r="I135" s="304">
        <v>5.4250999999999996</v>
      </c>
      <c r="J135" s="305" t="s">
        <v>6793</v>
      </c>
      <c r="L135" s="306">
        <f>SUMIFS('별첨4. Peer Company 재무정보'!$545:$545,'별첨4. Peer Company 재무정보'!$9:$9,$C135)</f>
        <v>1.6895</v>
      </c>
      <c r="M135" s="307">
        <f>SUMIFS('별첨4. Peer Company 재무정보'!$620:$620,'별첨4. Peer Company 재무정보'!$9:$9,$C135)</f>
        <v>5.4250999999999996</v>
      </c>
      <c r="N135" s="308">
        <f t="shared" ref="N135:O142" si="5">IFERROR(H135-L135,0)</f>
        <v>0</v>
      </c>
      <c r="O135" s="307">
        <f t="shared" si="5"/>
        <v>0</v>
      </c>
    </row>
    <row r="136" spans="2:15">
      <c r="B136" s="301">
        <f t="shared" ref="B136:B142" si="6">B135+1</f>
        <v>131</v>
      </c>
      <c r="C136" s="302" t="s">
        <v>6794</v>
      </c>
      <c r="D136" s="302" t="s">
        <v>6795</v>
      </c>
      <c r="E136" s="302" t="s">
        <v>87</v>
      </c>
      <c r="F136" s="303">
        <v>865369.59999999998</v>
      </c>
      <c r="G136" s="303">
        <v>865543.13</v>
      </c>
      <c r="H136" s="304" t="s">
        <v>135</v>
      </c>
      <c r="I136" s="304" t="s">
        <v>135</v>
      </c>
      <c r="J136" s="305" t="s">
        <v>250</v>
      </c>
      <c r="L136" s="306">
        <f>SUMIFS('별첨4. Peer Company 재무정보'!$545:$545,'별첨4. Peer Company 재무정보'!$9:$9,$C136)</f>
        <v>0</v>
      </c>
      <c r="M136" s="307">
        <f>SUMIFS('별첨4. Peer Company 재무정보'!$620:$620,'별첨4. Peer Company 재무정보'!$9:$9,$C136)</f>
        <v>0</v>
      </c>
      <c r="N136" s="308">
        <f t="shared" si="5"/>
        <v>0</v>
      </c>
      <c r="O136" s="307">
        <f t="shared" si="5"/>
        <v>0</v>
      </c>
    </row>
    <row r="137" spans="2:15">
      <c r="B137" s="301">
        <f t="shared" si="6"/>
        <v>132</v>
      </c>
      <c r="C137" s="302" t="s">
        <v>6796</v>
      </c>
      <c r="D137" s="302" t="s">
        <v>6797</v>
      </c>
      <c r="E137" s="302" t="s">
        <v>6798</v>
      </c>
      <c r="F137" s="303" t="s">
        <v>135</v>
      </c>
      <c r="G137" s="303">
        <v>0</v>
      </c>
      <c r="H137" s="304" t="s">
        <v>135</v>
      </c>
      <c r="I137" s="304" t="s">
        <v>135</v>
      </c>
      <c r="J137" s="305" t="s">
        <v>250</v>
      </c>
      <c r="L137" s="306">
        <f>SUMIFS('별첨4. Peer Company 재무정보'!$545:$545,'별첨4. Peer Company 재무정보'!$9:$9,$C137)</f>
        <v>0</v>
      </c>
      <c r="M137" s="307">
        <f>SUMIFS('별첨4. Peer Company 재무정보'!$620:$620,'별첨4. Peer Company 재무정보'!$9:$9,$C137)</f>
        <v>0</v>
      </c>
      <c r="N137" s="308">
        <f t="shared" si="5"/>
        <v>0</v>
      </c>
      <c r="O137" s="307">
        <f t="shared" si="5"/>
        <v>0</v>
      </c>
    </row>
    <row r="138" spans="2:15" ht="24">
      <c r="B138" s="301">
        <f t="shared" si="6"/>
        <v>133</v>
      </c>
      <c r="C138" s="302" t="s">
        <v>160</v>
      </c>
      <c r="D138" s="302" t="s">
        <v>6799</v>
      </c>
      <c r="E138" s="302" t="s">
        <v>87</v>
      </c>
      <c r="F138" s="303">
        <v>789317.35</v>
      </c>
      <c r="G138" s="303">
        <v>889610.5</v>
      </c>
      <c r="H138" s="304">
        <v>3.5914000000000001</v>
      </c>
      <c r="I138" s="304">
        <v>3.1977000000000002</v>
      </c>
      <c r="J138" s="305" t="s">
        <v>6800</v>
      </c>
      <c r="L138" s="306">
        <f>SUMIFS('별첨4. Peer Company 재무정보'!$545:$545,'별첨4. Peer Company 재무정보'!$9:$9,$C138)</f>
        <v>3.5914000000000001</v>
      </c>
      <c r="M138" s="307">
        <f>SUMIFS('별첨4. Peer Company 재무정보'!$620:$620,'별첨4. Peer Company 재무정보'!$9:$9,$C138)</f>
        <v>3.1977000000000002</v>
      </c>
      <c r="N138" s="308">
        <f t="shared" si="5"/>
        <v>0</v>
      </c>
      <c r="O138" s="307">
        <f t="shared" si="5"/>
        <v>0</v>
      </c>
    </row>
    <row r="139" spans="2:15" ht="24">
      <c r="B139" s="301">
        <f t="shared" si="6"/>
        <v>134</v>
      </c>
      <c r="C139" s="302" t="s">
        <v>6801</v>
      </c>
      <c r="D139" s="302" t="s">
        <v>6802</v>
      </c>
      <c r="E139" s="302" t="s">
        <v>195</v>
      </c>
      <c r="F139" s="303">
        <v>40471.402999999998</v>
      </c>
      <c r="G139" s="303">
        <v>57355.801400000004</v>
      </c>
      <c r="H139" s="304">
        <v>1.2087000000000001</v>
      </c>
      <c r="I139" s="304">
        <v>0.83730000000000004</v>
      </c>
      <c r="J139" s="305" t="s">
        <v>6803</v>
      </c>
      <c r="L139" s="306">
        <f>SUMIFS('별첨4. Peer Company 재무정보'!$545:$545,'별첨4. Peer Company 재무정보'!$9:$9,$C139)</f>
        <v>1.2087000000000001</v>
      </c>
      <c r="M139" s="307">
        <f>SUMIFS('별첨4. Peer Company 재무정보'!$620:$620,'별첨4. Peer Company 재무정보'!$9:$9,$C139)</f>
        <v>0.83730000000000004</v>
      </c>
      <c r="N139" s="308">
        <f t="shared" si="5"/>
        <v>0</v>
      </c>
      <c r="O139" s="307">
        <f t="shared" si="5"/>
        <v>0</v>
      </c>
    </row>
    <row r="140" spans="2:15">
      <c r="B140" s="301">
        <f t="shared" si="6"/>
        <v>135</v>
      </c>
      <c r="C140" s="302" t="s">
        <v>6804</v>
      </c>
      <c r="D140" s="302" t="s">
        <v>6805</v>
      </c>
      <c r="E140" s="302" t="s">
        <v>6536</v>
      </c>
      <c r="F140" s="303" t="s">
        <v>135</v>
      </c>
      <c r="G140" s="303">
        <v>0</v>
      </c>
      <c r="H140" s="304" t="s">
        <v>135</v>
      </c>
      <c r="I140" s="304" t="s">
        <v>135</v>
      </c>
      <c r="J140" s="305" t="s">
        <v>250</v>
      </c>
      <c r="L140" s="306">
        <f>SUMIFS('별첨4. Peer Company 재무정보'!$545:$545,'별첨4. Peer Company 재무정보'!$9:$9,$C140)</f>
        <v>0</v>
      </c>
      <c r="M140" s="307">
        <f>SUMIFS('별첨4. Peer Company 재무정보'!$620:$620,'별첨4. Peer Company 재무정보'!$9:$9,$C140)</f>
        <v>0</v>
      </c>
      <c r="N140" s="308">
        <f t="shared" si="5"/>
        <v>0</v>
      </c>
      <c r="O140" s="307">
        <f t="shared" si="5"/>
        <v>0</v>
      </c>
    </row>
    <row r="141" spans="2:15" ht="24">
      <c r="B141" s="301">
        <f t="shared" si="6"/>
        <v>136</v>
      </c>
      <c r="C141" s="302" t="s">
        <v>210</v>
      </c>
      <c r="D141" s="302" t="s">
        <v>6806</v>
      </c>
      <c r="E141" s="302" t="s">
        <v>87</v>
      </c>
      <c r="F141" s="303">
        <v>794226.26</v>
      </c>
      <c r="G141" s="303">
        <v>973587.4</v>
      </c>
      <c r="H141" s="304">
        <v>1.4974000000000001</v>
      </c>
      <c r="I141" s="304">
        <v>1.2385999999999999</v>
      </c>
      <c r="J141" s="305" t="s">
        <v>6807</v>
      </c>
      <c r="L141" s="306">
        <f>SUMIFS('별첨4. Peer Company 재무정보'!$545:$545,'별첨4. Peer Company 재무정보'!$9:$9,$C141)</f>
        <v>1.4974000000000001</v>
      </c>
      <c r="M141" s="307">
        <f>SUMIFS('별첨4. Peer Company 재무정보'!$620:$620,'별첨4. Peer Company 재무정보'!$9:$9,$C141)</f>
        <v>1.2385999999999999</v>
      </c>
      <c r="N141" s="308">
        <f t="shared" si="5"/>
        <v>0</v>
      </c>
      <c r="O141" s="307">
        <f t="shared" si="5"/>
        <v>0</v>
      </c>
    </row>
    <row r="142" spans="2:15" ht="24.75" thickBot="1">
      <c r="B142" s="309">
        <f t="shared" si="6"/>
        <v>137</v>
      </c>
      <c r="C142" s="310" t="s">
        <v>6808</v>
      </c>
      <c r="D142" s="310" t="s">
        <v>6809</v>
      </c>
      <c r="E142" s="310" t="s">
        <v>87</v>
      </c>
      <c r="F142" s="311">
        <v>62573.815999999999</v>
      </c>
      <c r="G142" s="311">
        <v>59974.610299999993</v>
      </c>
      <c r="H142" s="312" t="s">
        <v>135</v>
      </c>
      <c r="I142" s="312">
        <v>322.03620000000001</v>
      </c>
      <c r="J142" s="313" t="s">
        <v>6810</v>
      </c>
      <c r="L142" s="314">
        <f>SUMIFS('별첨4. Peer Company 재무정보'!$545:$545,'별첨4. Peer Company 재무정보'!$9:$9,$C142)</f>
        <v>0</v>
      </c>
      <c r="M142" s="315">
        <f>SUMIFS('별첨4. Peer Company 재무정보'!$620:$620,'별첨4. Peer Company 재무정보'!$9:$9,$C142)</f>
        <v>322.03620000000001</v>
      </c>
      <c r="N142" s="316">
        <f t="shared" si="5"/>
        <v>0</v>
      </c>
      <c r="O142" s="315">
        <f t="shared" si="5"/>
        <v>0</v>
      </c>
    </row>
    <row r="144" spans="2:15">
      <c r="B144" s="1" t="s">
        <v>7368</v>
      </c>
      <c r="C144" s="1" t="s">
        <v>7369</v>
      </c>
      <c r="D144" s="1">
        <f>B232</f>
        <v>85</v>
      </c>
      <c r="E144" s="2" t="s">
        <v>7359</v>
      </c>
    </row>
    <row r="145" spans="2:17">
      <c r="B145" s="1" t="s">
        <v>387</v>
      </c>
      <c r="C145" s="1" t="s">
        <v>7370</v>
      </c>
      <c r="D145" s="1">
        <f>D144-20</f>
        <v>65</v>
      </c>
      <c r="E145" s="2" t="s">
        <v>7359</v>
      </c>
    </row>
    <row r="147" spans="2:17">
      <c r="B147" s="292" t="s">
        <v>7371</v>
      </c>
      <c r="C147" s="293" t="s">
        <v>7360</v>
      </c>
      <c r="D147" s="293" t="s">
        <v>7361</v>
      </c>
      <c r="E147" s="293" t="s">
        <v>7362</v>
      </c>
      <c r="F147" s="294" t="s">
        <v>72</v>
      </c>
      <c r="G147" s="294" t="s">
        <v>7363</v>
      </c>
      <c r="H147" s="295" t="s">
        <v>16</v>
      </c>
      <c r="I147" s="295" t="s">
        <v>17</v>
      </c>
      <c r="J147" s="296" t="s">
        <v>73</v>
      </c>
      <c r="L147" s="297" t="s">
        <v>7365</v>
      </c>
      <c r="M147" s="298" t="s">
        <v>7366</v>
      </c>
      <c r="N147" s="299" t="s">
        <v>7367</v>
      </c>
      <c r="O147" s="300" t="s">
        <v>7367</v>
      </c>
    </row>
    <row r="148" spans="2:17">
      <c r="B148" s="317">
        <v>1</v>
      </c>
      <c r="C148" s="318" t="s">
        <v>6629</v>
      </c>
      <c r="D148" s="318" t="s">
        <v>6630</v>
      </c>
      <c r="E148" s="318" t="s">
        <v>87</v>
      </c>
      <c r="F148" s="319">
        <v>6492200</v>
      </c>
      <c r="G148" s="319">
        <v>6489100.1777999997</v>
      </c>
      <c r="H148" s="320" t="s">
        <v>135</v>
      </c>
      <c r="I148" s="320">
        <v>1395.2398000000001</v>
      </c>
      <c r="J148" s="321" t="s">
        <v>250</v>
      </c>
      <c r="L148" s="306">
        <f>SUMIFS('별첨4. Peer Company 재무정보'!$545:$545,'별첨4. Peer Company 재무정보'!$9:$9,$C148)</f>
        <v>0</v>
      </c>
      <c r="M148" s="307">
        <f>SUMIFS('별첨4. Peer Company 재무정보'!$620:$620,'별첨4. Peer Company 재무정보'!$9:$9,$C148)</f>
        <v>1395.2398000000001</v>
      </c>
      <c r="N148" s="308">
        <f>IFERROR(H148-L148,0)</f>
        <v>0</v>
      </c>
      <c r="O148" s="307">
        <f t="shared" ref="O148:O211" si="7">IFERROR(I148-M148,0)</f>
        <v>0</v>
      </c>
    </row>
    <row r="149" spans="2:17" ht="24">
      <c r="B149" s="317">
        <f t="shared" ref="B149:B212" si="8">B148+1</f>
        <v>2</v>
      </c>
      <c r="C149" s="318" t="s">
        <v>6565</v>
      </c>
      <c r="D149" s="318" t="s">
        <v>6566</v>
      </c>
      <c r="E149" s="318" t="s">
        <v>87</v>
      </c>
      <c r="F149" s="319">
        <v>96148.849700000006</v>
      </c>
      <c r="G149" s="319">
        <v>92697.372600000002</v>
      </c>
      <c r="H149" s="320">
        <v>103.4395</v>
      </c>
      <c r="I149" s="320">
        <v>409.05680000000001</v>
      </c>
      <c r="J149" s="321" t="s">
        <v>6567</v>
      </c>
      <c r="L149" s="306">
        <f>SUMIFS('별첨4. Peer Company 재무정보'!$545:$545,'별첨4. Peer Company 재무정보'!$9:$9,$C149)</f>
        <v>103.4395</v>
      </c>
      <c r="M149" s="307">
        <f>SUMIFS('별첨4. Peer Company 재무정보'!$620:$620,'별첨4. Peer Company 재무정보'!$9:$9,$C149)</f>
        <v>409.05680000000001</v>
      </c>
      <c r="N149" s="308">
        <f t="shared" ref="N149:O212" si="9">IFERROR(H149-L149,0)</f>
        <v>0</v>
      </c>
      <c r="O149" s="307">
        <f t="shared" si="7"/>
        <v>0</v>
      </c>
    </row>
    <row r="150" spans="2:17" ht="24">
      <c r="B150" s="317">
        <f t="shared" si="8"/>
        <v>3</v>
      </c>
      <c r="C150" s="318" t="s">
        <v>6808</v>
      </c>
      <c r="D150" s="318" t="s">
        <v>6809</v>
      </c>
      <c r="E150" s="318" t="s">
        <v>87</v>
      </c>
      <c r="F150" s="319">
        <v>62573.815999999999</v>
      </c>
      <c r="G150" s="319">
        <v>59974.610299999993</v>
      </c>
      <c r="H150" s="320" t="s">
        <v>135</v>
      </c>
      <c r="I150" s="320">
        <v>322.03620000000001</v>
      </c>
      <c r="J150" s="321" t="s">
        <v>6810</v>
      </c>
      <c r="L150" s="306">
        <f>SUMIFS('별첨4. Peer Company 재무정보'!$545:$545,'별첨4. Peer Company 재무정보'!$9:$9,$C150)</f>
        <v>0</v>
      </c>
      <c r="M150" s="307">
        <f>SUMIFS('별첨4. Peer Company 재무정보'!$620:$620,'별첨4. Peer Company 재무정보'!$9:$9,$C150)</f>
        <v>322.03620000000001</v>
      </c>
      <c r="N150" s="308">
        <f t="shared" si="9"/>
        <v>0</v>
      </c>
      <c r="O150" s="307">
        <f t="shared" si="7"/>
        <v>0</v>
      </c>
    </row>
    <row r="151" spans="2:17" ht="24">
      <c r="B151" s="317">
        <f t="shared" si="8"/>
        <v>4</v>
      </c>
      <c r="C151" s="318" t="s">
        <v>6601</v>
      </c>
      <c r="D151" s="318" t="s">
        <v>6602</v>
      </c>
      <c r="E151" s="318" t="s">
        <v>87</v>
      </c>
      <c r="F151" s="319">
        <v>297669.91649999999</v>
      </c>
      <c r="G151" s="319">
        <v>307682.00919999997</v>
      </c>
      <c r="H151" s="320">
        <v>102.9234</v>
      </c>
      <c r="I151" s="320">
        <v>113.8882</v>
      </c>
      <c r="J151" s="321" t="s">
        <v>6603</v>
      </c>
      <c r="L151" s="306">
        <f>SUMIFS('별첨4. Peer Company 재무정보'!$545:$545,'별첨4. Peer Company 재무정보'!$9:$9,$C151)</f>
        <v>102.9234</v>
      </c>
      <c r="M151" s="307">
        <f>SUMIFS('별첨4. Peer Company 재무정보'!$620:$620,'별첨4. Peer Company 재무정보'!$9:$9,$C151)</f>
        <v>113.8882</v>
      </c>
      <c r="N151" s="308">
        <f t="shared" si="9"/>
        <v>0</v>
      </c>
      <c r="O151" s="307">
        <f t="shared" si="7"/>
        <v>0</v>
      </c>
    </row>
    <row r="152" spans="2:17" ht="24">
      <c r="B152" s="317">
        <f t="shared" si="8"/>
        <v>5</v>
      </c>
      <c r="C152" s="318" t="s">
        <v>6786</v>
      </c>
      <c r="D152" s="318" t="s">
        <v>6787</v>
      </c>
      <c r="E152" s="318" t="s">
        <v>107</v>
      </c>
      <c r="F152" s="319">
        <v>378952.57130000001</v>
      </c>
      <c r="G152" s="319">
        <v>408864.43339999998</v>
      </c>
      <c r="H152" s="320">
        <v>58.398800000000001</v>
      </c>
      <c r="I152" s="320">
        <v>58.228499999999997</v>
      </c>
      <c r="J152" s="321" t="s">
        <v>6788</v>
      </c>
      <c r="L152" s="306">
        <f>SUMIFS('별첨4. Peer Company 재무정보'!$545:$545,'별첨4. Peer Company 재무정보'!$9:$9,$C152)</f>
        <v>58.398800000000001</v>
      </c>
      <c r="M152" s="307">
        <f>SUMIFS('별첨4. Peer Company 재무정보'!$620:$620,'별첨4. Peer Company 재무정보'!$9:$9,$C152)</f>
        <v>58.228499999999997</v>
      </c>
      <c r="N152" s="308">
        <f t="shared" si="9"/>
        <v>0</v>
      </c>
      <c r="O152" s="307">
        <f t="shared" si="7"/>
        <v>0</v>
      </c>
    </row>
    <row r="153" spans="2:17" ht="24">
      <c r="B153" s="317">
        <f t="shared" si="8"/>
        <v>6</v>
      </c>
      <c r="C153" s="318" t="s">
        <v>6736</v>
      </c>
      <c r="D153" s="318" t="s">
        <v>6737</v>
      </c>
      <c r="E153" s="318" t="s">
        <v>75</v>
      </c>
      <c r="F153" s="319">
        <v>80851.313999999998</v>
      </c>
      <c r="G153" s="319">
        <v>78588.606200000009</v>
      </c>
      <c r="H153" s="320">
        <v>43.478400000000001</v>
      </c>
      <c r="I153" s="320">
        <v>45.737000000000002</v>
      </c>
      <c r="J153" s="321" t="s">
        <v>6738</v>
      </c>
      <c r="L153" s="306">
        <f>SUMIFS('별첨4. Peer Company 재무정보'!$545:$545,'별첨4. Peer Company 재무정보'!$9:$9,$C153)</f>
        <v>43.478400000000001</v>
      </c>
      <c r="M153" s="307">
        <f>SUMIFS('별첨4. Peer Company 재무정보'!$620:$620,'별첨4. Peer Company 재무정보'!$9:$9,$C153)</f>
        <v>45.737000000000002</v>
      </c>
      <c r="N153" s="308">
        <f t="shared" si="9"/>
        <v>0</v>
      </c>
      <c r="O153" s="307">
        <f t="shared" si="7"/>
        <v>0</v>
      </c>
    </row>
    <row r="154" spans="2:17">
      <c r="B154" s="317">
        <f t="shared" si="8"/>
        <v>7</v>
      </c>
      <c r="C154" s="318" t="s">
        <v>6765</v>
      </c>
      <c r="D154" s="318" t="s">
        <v>6766</v>
      </c>
      <c r="E154" s="318" t="s">
        <v>87</v>
      </c>
      <c r="F154" s="319">
        <v>29992300</v>
      </c>
      <c r="G154" s="319">
        <v>31150379.868000001</v>
      </c>
      <c r="H154" s="320">
        <v>34.922899999999998</v>
      </c>
      <c r="I154" s="320">
        <v>34.593400000000003</v>
      </c>
      <c r="J154" s="321" t="s">
        <v>6767</v>
      </c>
      <c r="L154" s="306">
        <f>SUMIFS('별첨4. Peer Company 재무정보'!$545:$545,'별첨4. Peer Company 재무정보'!$9:$9,$C154)</f>
        <v>34.922899999999998</v>
      </c>
      <c r="M154" s="307">
        <f>SUMIFS('별첨4. Peer Company 재무정보'!$620:$620,'별첨4. Peer Company 재무정보'!$9:$9,$C154)</f>
        <v>34.593400000000003</v>
      </c>
      <c r="N154" s="308">
        <f t="shared" si="9"/>
        <v>0</v>
      </c>
      <c r="O154" s="307">
        <f t="shared" si="7"/>
        <v>0</v>
      </c>
    </row>
    <row r="155" spans="2:17">
      <c r="B155" s="317">
        <f t="shared" si="8"/>
        <v>8</v>
      </c>
      <c r="C155" s="318" t="s">
        <v>6657</v>
      </c>
      <c r="D155" s="318" t="s">
        <v>6658</v>
      </c>
      <c r="E155" s="318" t="s">
        <v>80</v>
      </c>
      <c r="F155" s="319">
        <v>1619400</v>
      </c>
      <c r="G155" s="319">
        <v>1629966.8291</v>
      </c>
      <c r="H155" s="320">
        <v>21.986899999999999</v>
      </c>
      <c r="I155" s="320">
        <v>21.8596</v>
      </c>
      <c r="J155" s="321" t="s">
        <v>6659</v>
      </c>
      <c r="L155" s="306">
        <f>SUMIFS('별첨4. Peer Company 재무정보'!$545:$545,'별첨4. Peer Company 재무정보'!$9:$9,$C155)</f>
        <v>21.986899999999999</v>
      </c>
      <c r="M155" s="307">
        <f>SUMIFS('별첨4. Peer Company 재무정보'!$620:$620,'별첨4. Peer Company 재무정보'!$9:$9,$C155)</f>
        <v>21.8596</v>
      </c>
      <c r="N155" s="308">
        <f t="shared" si="9"/>
        <v>0</v>
      </c>
      <c r="O155" s="307">
        <f t="shared" si="7"/>
        <v>0</v>
      </c>
    </row>
    <row r="156" spans="2:17">
      <c r="B156" s="317">
        <f t="shared" si="8"/>
        <v>9</v>
      </c>
      <c r="C156" s="318" t="s">
        <v>6578</v>
      </c>
      <c r="D156" s="318" t="s">
        <v>6579</v>
      </c>
      <c r="E156" s="318" t="s">
        <v>80</v>
      </c>
      <c r="F156" s="319">
        <v>1314000</v>
      </c>
      <c r="G156" s="319">
        <v>1404630.1606000001</v>
      </c>
      <c r="H156" s="320">
        <v>21.303999999999998</v>
      </c>
      <c r="I156" s="320">
        <v>19.941400000000002</v>
      </c>
      <c r="J156" s="321" t="s">
        <v>6580</v>
      </c>
      <c r="L156" s="306">
        <f>SUMIFS('별첨4. Peer Company 재무정보'!$545:$545,'별첨4. Peer Company 재무정보'!$9:$9,$C156)</f>
        <v>21.303999999999998</v>
      </c>
      <c r="M156" s="307">
        <f>SUMIFS('별첨4. Peer Company 재무정보'!$620:$620,'별첨4. Peer Company 재무정보'!$9:$9,$C156)</f>
        <v>19.941400000000002</v>
      </c>
      <c r="N156" s="308">
        <f t="shared" si="9"/>
        <v>0</v>
      </c>
      <c r="O156" s="307">
        <f t="shared" si="7"/>
        <v>0</v>
      </c>
    </row>
    <row r="157" spans="2:17" ht="60">
      <c r="B157" s="317">
        <f t="shared" si="8"/>
        <v>10</v>
      </c>
      <c r="C157" s="318" t="s">
        <v>6684</v>
      </c>
      <c r="D157" s="318" t="s">
        <v>6685</v>
      </c>
      <c r="E157" s="318" t="s">
        <v>150</v>
      </c>
      <c r="F157" s="319">
        <v>51453.310299999997</v>
      </c>
      <c r="G157" s="319">
        <v>55612.914199999999</v>
      </c>
      <c r="H157" s="320">
        <v>16.9985</v>
      </c>
      <c r="I157" s="320">
        <v>18.2547</v>
      </c>
      <c r="J157" s="321" t="s">
        <v>6686</v>
      </c>
      <c r="L157" s="306">
        <f>SUMIFS('별첨4. Peer Company 재무정보'!$545:$545,'별첨4. Peer Company 재무정보'!$9:$9,$C157)</f>
        <v>16.9985</v>
      </c>
      <c r="M157" s="307">
        <f>SUMIFS('별첨4. Peer Company 재무정보'!$620:$620,'별첨4. Peer Company 재무정보'!$9:$9,$C157)</f>
        <v>18.2547</v>
      </c>
      <c r="N157" s="308">
        <f t="shared" si="9"/>
        <v>0</v>
      </c>
      <c r="O157" s="307">
        <f t="shared" si="7"/>
        <v>0</v>
      </c>
    </row>
    <row r="158" spans="2:17">
      <c r="B158" s="301">
        <f t="shared" si="8"/>
        <v>11</v>
      </c>
      <c r="C158" s="302" t="s">
        <v>89</v>
      </c>
      <c r="D158" s="302" t="s">
        <v>6674</v>
      </c>
      <c r="E158" s="302" t="s">
        <v>75</v>
      </c>
      <c r="F158" s="303">
        <v>4809100</v>
      </c>
      <c r="G158" s="303">
        <v>5078510.1113</v>
      </c>
      <c r="H158" s="304">
        <v>17.1126</v>
      </c>
      <c r="I158" s="304">
        <v>17.109400000000001</v>
      </c>
      <c r="J158" s="305" t="s">
        <v>6675</v>
      </c>
      <c r="L158" s="306">
        <f>SUMIFS('별첨4. Peer Company 재무정보'!$545:$545,'별첨4. Peer Company 재무정보'!$9:$9,$C158)</f>
        <v>17.1126</v>
      </c>
      <c r="M158" s="307">
        <f>SUMIFS('별첨4. Peer Company 재무정보'!$620:$620,'별첨4. Peer Company 재무정보'!$9:$9,$C158)</f>
        <v>17.109400000000001</v>
      </c>
      <c r="N158" s="308">
        <f t="shared" si="9"/>
        <v>0</v>
      </c>
      <c r="O158" s="307">
        <f t="shared" si="7"/>
        <v>0</v>
      </c>
      <c r="Q158" s="322"/>
    </row>
    <row r="159" spans="2:17" ht="24">
      <c r="B159" s="301">
        <f t="shared" si="8"/>
        <v>12</v>
      </c>
      <c r="C159" s="302" t="s">
        <v>221</v>
      </c>
      <c r="D159" s="302" t="s">
        <v>6606</v>
      </c>
      <c r="E159" s="302" t="s">
        <v>75</v>
      </c>
      <c r="F159" s="303">
        <v>2540200</v>
      </c>
      <c r="G159" s="303">
        <v>2562599.9999999995</v>
      </c>
      <c r="H159" s="304">
        <v>16.680700000000002</v>
      </c>
      <c r="I159" s="304">
        <v>16.613700000000001</v>
      </c>
      <c r="J159" s="305" t="s">
        <v>6607</v>
      </c>
      <c r="L159" s="306">
        <f>SUMIFS('별첨4. Peer Company 재무정보'!$545:$545,'별첨4. Peer Company 재무정보'!$9:$9,$C159)</f>
        <v>16.680700000000002</v>
      </c>
      <c r="M159" s="307">
        <f>SUMIFS('별첨4. Peer Company 재무정보'!$620:$620,'별첨4. Peer Company 재무정보'!$9:$9,$C159)</f>
        <v>16.613700000000001</v>
      </c>
      <c r="N159" s="308">
        <f t="shared" si="9"/>
        <v>0</v>
      </c>
      <c r="O159" s="307">
        <f t="shared" si="7"/>
        <v>0</v>
      </c>
      <c r="Q159" s="322"/>
    </row>
    <row r="160" spans="2:17" ht="24">
      <c r="B160" s="301">
        <f t="shared" si="8"/>
        <v>13</v>
      </c>
      <c r="C160" s="302" t="s">
        <v>84</v>
      </c>
      <c r="D160" s="302" t="s">
        <v>6650</v>
      </c>
      <c r="E160" s="302" t="s">
        <v>75</v>
      </c>
      <c r="F160" s="303">
        <v>1381000</v>
      </c>
      <c r="G160" s="303">
        <v>837201.2476</v>
      </c>
      <c r="H160" s="304">
        <v>9.2788000000000004</v>
      </c>
      <c r="I160" s="304">
        <v>15.6593</v>
      </c>
      <c r="J160" s="305" t="s">
        <v>6651</v>
      </c>
      <c r="L160" s="306">
        <f>SUMIFS('별첨4. Peer Company 재무정보'!$545:$545,'별첨4. Peer Company 재무정보'!$9:$9,$C160)</f>
        <v>9.2788000000000004</v>
      </c>
      <c r="M160" s="307">
        <f>SUMIFS('별첨4. Peer Company 재무정보'!$620:$620,'별첨4. Peer Company 재무정보'!$9:$9,$C160)</f>
        <v>15.6593</v>
      </c>
      <c r="N160" s="308">
        <f t="shared" si="9"/>
        <v>0</v>
      </c>
      <c r="O160" s="307">
        <f t="shared" si="7"/>
        <v>0</v>
      </c>
      <c r="Q160" s="322"/>
    </row>
    <row r="161" spans="2:17" ht="36">
      <c r="B161" s="301">
        <f t="shared" si="8"/>
        <v>14</v>
      </c>
      <c r="C161" s="302" t="s">
        <v>77</v>
      </c>
      <c r="D161" s="302" t="s">
        <v>6704</v>
      </c>
      <c r="E161" s="302" t="s">
        <v>75</v>
      </c>
      <c r="F161" s="303">
        <v>2990500</v>
      </c>
      <c r="G161" s="303">
        <v>3509800.0000000005</v>
      </c>
      <c r="H161" s="304">
        <v>16.517700000000001</v>
      </c>
      <c r="I161" s="304">
        <v>15.064299999999999</v>
      </c>
      <c r="J161" s="305" t="s">
        <v>6705</v>
      </c>
      <c r="L161" s="306">
        <f>SUMIFS('별첨4. Peer Company 재무정보'!$545:$545,'별첨4. Peer Company 재무정보'!$9:$9,$C161)</f>
        <v>16.517700000000001</v>
      </c>
      <c r="M161" s="307">
        <f>SUMIFS('별첨4. Peer Company 재무정보'!$620:$620,'별첨4. Peer Company 재무정보'!$9:$9,$C161)</f>
        <v>15.064299999999999</v>
      </c>
      <c r="N161" s="308">
        <f t="shared" si="9"/>
        <v>0</v>
      </c>
      <c r="O161" s="307">
        <f t="shared" si="7"/>
        <v>0</v>
      </c>
      <c r="Q161" s="322"/>
    </row>
    <row r="162" spans="2:17" ht="24">
      <c r="B162" s="301">
        <f t="shared" si="8"/>
        <v>15</v>
      </c>
      <c r="C162" s="302" t="s">
        <v>86</v>
      </c>
      <c r="D162" s="302" t="s">
        <v>6546</v>
      </c>
      <c r="E162" s="302" t="s">
        <v>87</v>
      </c>
      <c r="F162" s="303">
        <v>54150900</v>
      </c>
      <c r="G162" s="303">
        <v>56580542.049999997</v>
      </c>
      <c r="H162" s="304">
        <v>15.2339</v>
      </c>
      <c r="I162" s="304">
        <v>14.612299999999999</v>
      </c>
      <c r="J162" s="305" t="s">
        <v>6547</v>
      </c>
      <c r="L162" s="306">
        <f>SUMIFS('별첨4. Peer Company 재무정보'!$545:$545,'별첨4. Peer Company 재무정보'!$9:$9,$C162)</f>
        <v>15.2339</v>
      </c>
      <c r="M162" s="307">
        <f>SUMIFS('별첨4. Peer Company 재무정보'!$620:$620,'별첨4. Peer Company 재무정보'!$9:$9,$C162)</f>
        <v>14.612299999999999</v>
      </c>
      <c r="N162" s="308">
        <f t="shared" si="9"/>
        <v>0</v>
      </c>
      <c r="O162" s="307">
        <f t="shared" si="7"/>
        <v>0</v>
      </c>
      <c r="Q162" s="322"/>
    </row>
    <row r="163" spans="2:17" ht="24">
      <c r="B163" s="301">
        <f t="shared" si="8"/>
        <v>16</v>
      </c>
      <c r="C163" s="302" t="s">
        <v>93</v>
      </c>
      <c r="D163" s="302" t="s">
        <v>6595</v>
      </c>
      <c r="E163" s="302" t="s">
        <v>87</v>
      </c>
      <c r="F163" s="303">
        <v>8308000</v>
      </c>
      <c r="G163" s="303">
        <v>7560800</v>
      </c>
      <c r="H163" s="304">
        <v>12.3157</v>
      </c>
      <c r="I163" s="304">
        <v>14.105700000000001</v>
      </c>
      <c r="J163" s="305" t="s">
        <v>6596</v>
      </c>
      <c r="L163" s="306">
        <f>SUMIFS('별첨4. Peer Company 재무정보'!$545:$545,'별첨4. Peer Company 재무정보'!$9:$9,$C163)</f>
        <v>12.3157</v>
      </c>
      <c r="M163" s="307">
        <f>SUMIFS('별첨4. Peer Company 재무정보'!$620:$620,'별첨4. Peer Company 재무정보'!$9:$9,$C163)</f>
        <v>14.105700000000001</v>
      </c>
      <c r="N163" s="308">
        <f t="shared" si="9"/>
        <v>0</v>
      </c>
      <c r="O163" s="307">
        <f t="shared" si="7"/>
        <v>0</v>
      </c>
      <c r="Q163" s="322"/>
    </row>
    <row r="164" spans="2:17">
      <c r="B164" s="301">
        <f t="shared" si="8"/>
        <v>17</v>
      </c>
      <c r="C164" s="302" t="s">
        <v>74</v>
      </c>
      <c r="D164" s="302" t="s">
        <v>6683</v>
      </c>
      <c r="E164" s="302" t="s">
        <v>75</v>
      </c>
      <c r="F164" s="303">
        <v>1669300</v>
      </c>
      <c r="G164" s="303">
        <v>1646886.5776000002</v>
      </c>
      <c r="H164" s="304">
        <v>12.8277</v>
      </c>
      <c r="I164" s="304">
        <v>12.995200000000001</v>
      </c>
      <c r="J164" s="305" t="s">
        <v>76</v>
      </c>
      <c r="L164" s="306">
        <f>SUMIFS('별첨4. Peer Company 재무정보'!$545:$545,'별첨4. Peer Company 재무정보'!$9:$9,$C164)</f>
        <v>12.8277</v>
      </c>
      <c r="M164" s="307">
        <f>SUMIFS('별첨4. Peer Company 재무정보'!$620:$620,'별첨4. Peer Company 재무정보'!$9:$9,$C164)</f>
        <v>12.995200000000001</v>
      </c>
      <c r="N164" s="308">
        <f t="shared" si="9"/>
        <v>0</v>
      </c>
      <c r="O164" s="307">
        <f t="shared" si="7"/>
        <v>0</v>
      </c>
      <c r="Q164" s="322"/>
    </row>
    <row r="165" spans="2:17">
      <c r="B165" s="301">
        <f t="shared" si="8"/>
        <v>18</v>
      </c>
      <c r="C165" s="302" t="s">
        <v>113</v>
      </c>
      <c r="D165" s="302" t="s">
        <v>6774</v>
      </c>
      <c r="E165" s="302" t="s">
        <v>87</v>
      </c>
      <c r="F165" s="303">
        <v>23172.647000000001</v>
      </c>
      <c r="G165" s="303">
        <v>24316.165000000001</v>
      </c>
      <c r="H165" s="304">
        <v>12.1875</v>
      </c>
      <c r="I165" s="304">
        <v>11.698499999999999</v>
      </c>
      <c r="J165" s="305" t="s">
        <v>6775</v>
      </c>
      <c r="L165" s="306">
        <f>SUMIFS('별첨4. Peer Company 재무정보'!$545:$545,'별첨4. Peer Company 재무정보'!$9:$9,$C165)</f>
        <v>12.1875</v>
      </c>
      <c r="M165" s="307">
        <f>SUMIFS('별첨4. Peer Company 재무정보'!$620:$620,'별첨4. Peer Company 재무정보'!$9:$9,$C165)</f>
        <v>11.698499999999999</v>
      </c>
      <c r="N165" s="308">
        <f t="shared" si="9"/>
        <v>0</v>
      </c>
      <c r="O165" s="307">
        <f t="shared" si="7"/>
        <v>0</v>
      </c>
      <c r="Q165" s="322"/>
    </row>
    <row r="166" spans="2:17">
      <c r="B166" s="301">
        <f t="shared" si="8"/>
        <v>19</v>
      </c>
      <c r="C166" s="302" t="s">
        <v>103</v>
      </c>
      <c r="D166" s="302" t="s">
        <v>6636</v>
      </c>
      <c r="E166" s="302" t="s">
        <v>104</v>
      </c>
      <c r="F166" s="303">
        <v>6617000</v>
      </c>
      <c r="G166" s="303">
        <v>7437400</v>
      </c>
      <c r="H166" s="304">
        <v>12.518599999999999</v>
      </c>
      <c r="I166" s="304">
        <v>11.2529</v>
      </c>
      <c r="J166" s="305" t="s">
        <v>6637</v>
      </c>
      <c r="L166" s="306">
        <f>SUMIFS('별첨4. Peer Company 재무정보'!$545:$545,'별첨4. Peer Company 재무정보'!$9:$9,$C166)</f>
        <v>12.518599999999999</v>
      </c>
      <c r="M166" s="307">
        <f>SUMIFS('별첨4. Peer Company 재무정보'!$620:$620,'별첨4. Peer Company 재무정보'!$9:$9,$C166)</f>
        <v>11.2529</v>
      </c>
      <c r="N166" s="308">
        <f t="shared" si="9"/>
        <v>0</v>
      </c>
      <c r="O166" s="307">
        <f t="shared" si="7"/>
        <v>0</v>
      </c>
      <c r="Q166" s="322"/>
    </row>
    <row r="167" spans="2:17" ht="24">
      <c r="B167" s="301">
        <f t="shared" si="8"/>
        <v>20</v>
      </c>
      <c r="C167" s="302" t="s">
        <v>79</v>
      </c>
      <c r="D167" s="302" t="s">
        <v>6722</v>
      </c>
      <c r="E167" s="302" t="s">
        <v>80</v>
      </c>
      <c r="F167" s="303">
        <v>179917.42800000001</v>
      </c>
      <c r="G167" s="303">
        <v>201564.2898</v>
      </c>
      <c r="H167" s="304">
        <v>12.2478</v>
      </c>
      <c r="I167" s="304">
        <v>10.932499999999999</v>
      </c>
      <c r="J167" s="305" t="s">
        <v>6723</v>
      </c>
      <c r="L167" s="306">
        <f>SUMIFS('별첨4. Peer Company 재무정보'!$545:$545,'별첨4. Peer Company 재무정보'!$9:$9,$C167)</f>
        <v>12.2478</v>
      </c>
      <c r="M167" s="307">
        <f>SUMIFS('별첨4. Peer Company 재무정보'!$620:$620,'별첨4. Peer Company 재무정보'!$9:$9,$C167)</f>
        <v>10.932499999999999</v>
      </c>
      <c r="N167" s="308">
        <f t="shared" si="9"/>
        <v>0</v>
      </c>
      <c r="O167" s="307">
        <f t="shared" si="7"/>
        <v>0</v>
      </c>
      <c r="Q167" s="322"/>
    </row>
    <row r="168" spans="2:17">
      <c r="B168" s="301">
        <f t="shared" si="8"/>
        <v>21</v>
      </c>
      <c r="C168" s="302" t="s">
        <v>82</v>
      </c>
      <c r="D168" s="302" t="s">
        <v>6785</v>
      </c>
      <c r="E168" s="302" t="s">
        <v>75</v>
      </c>
      <c r="F168" s="303">
        <v>9856900</v>
      </c>
      <c r="G168" s="303">
        <v>10241840.822899999</v>
      </c>
      <c r="H168" s="304">
        <v>11.213100000000001</v>
      </c>
      <c r="I168" s="304">
        <v>10.7933</v>
      </c>
      <c r="J168" s="305" t="s">
        <v>83</v>
      </c>
      <c r="L168" s="306">
        <f>SUMIFS('별첨4. Peer Company 재무정보'!$545:$545,'별첨4. Peer Company 재무정보'!$9:$9,$C168)</f>
        <v>11.213100000000001</v>
      </c>
      <c r="M168" s="307">
        <f>SUMIFS('별첨4. Peer Company 재무정보'!$620:$620,'별첨4. Peer Company 재무정보'!$9:$9,$C168)</f>
        <v>10.7933</v>
      </c>
      <c r="N168" s="308">
        <f t="shared" si="9"/>
        <v>0</v>
      </c>
      <c r="O168" s="307">
        <f t="shared" si="7"/>
        <v>0</v>
      </c>
      <c r="Q168" s="322"/>
    </row>
    <row r="169" spans="2:17" ht="24">
      <c r="B169" s="301">
        <f t="shared" si="8"/>
        <v>22</v>
      </c>
      <c r="C169" s="302" t="s">
        <v>6522</v>
      </c>
      <c r="D169" s="302" t="s">
        <v>6523</v>
      </c>
      <c r="E169" s="302" t="s">
        <v>87</v>
      </c>
      <c r="F169" s="303">
        <v>86074.268700000001</v>
      </c>
      <c r="G169" s="303">
        <v>90434.840200000006</v>
      </c>
      <c r="H169" s="304">
        <v>9.8742999999999999</v>
      </c>
      <c r="I169" s="304">
        <v>10.0708</v>
      </c>
      <c r="J169" s="305" t="s">
        <v>6524</v>
      </c>
      <c r="L169" s="306">
        <f>SUMIFS('별첨4. Peer Company 재무정보'!$545:$545,'별첨4. Peer Company 재무정보'!$9:$9,$C169)</f>
        <v>9.8742999999999999</v>
      </c>
      <c r="M169" s="307">
        <f>SUMIFS('별첨4. Peer Company 재무정보'!$620:$620,'별첨4. Peer Company 재무정보'!$9:$9,$C169)</f>
        <v>10.0708</v>
      </c>
      <c r="N169" s="308">
        <f t="shared" si="9"/>
        <v>0</v>
      </c>
      <c r="O169" s="307">
        <f t="shared" si="7"/>
        <v>0</v>
      </c>
      <c r="Q169" s="322"/>
    </row>
    <row r="170" spans="2:17" ht="24">
      <c r="B170" s="301">
        <f t="shared" si="8"/>
        <v>23</v>
      </c>
      <c r="C170" s="302" t="s">
        <v>91</v>
      </c>
      <c r="D170" s="302" t="s">
        <v>6726</v>
      </c>
      <c r="E170" s="302" t="s">
        <v>87</v>
      </c>
      <c r="F170" s="303">
        <v>4729800</v>
      </c>
      <c r="G170" s="303">
        <v>4738500</v>
      </c>
      <c r="H170" s="304">
        <v>9.7090999999999994</v>
      </c>
      <c r="I170" s="304">
        <v>9.8119999999999994</v>
      </c>
      <c r="J170" s="305" t="s">
        <v>6727</v>
      </c>
      <c r="L170" s="306">
        <f>SUMIFS('별첨4. Peer Company 재무정보'!$545:$545,'별첨4. Peer Company 재무정보'!$9:$9,$C170)</f>
        <v>9.7090999999999994</v>
      </c>
      <c r="M170" s="307">
        <f>SUMIFS('별첨4. Peer Company 재무정보'!$620:$620,'별첨4. Peer Company 재무정보'!$9:$9,$C170)</f>
        <v>9.8119999999999994</v>
      </c>
      <c r="N170" s="308">
        <f t="shared" si="9"/>
        <v>0</v>
      </c>
      <c r="O170" s="307">
        <f t="shared" si="7"/>
        <v>0</v>
      </c>
      <c r="Q170" s="322"/>
    </row>
    <row r="171" spans="2:17">
      <c r="B171" s="301">
        <f t="shared" si="8"/>
        <v>24</v>
      </c>
      <c r="C171" s="302" t="s">
        <v>109</v>
      </c>
      <c r="D171" s="302" t="s">
        <v>6748</v>
      </c>
      <c r="E171" s="302" t="s">
        <v>87</v>
      </c>
      <c r="F171" s="303">
        <v>5602500</v>
      </c>
      <c r="G171" s="303">
        <v>5871300</v>
      </c>
      <c r="H171" s="304">
        <v>9.4815000000000005</v>
      </c>
      <c r="I171" s="304">
        <v>9.2647999999999993</v>
      </c>
      <c r="J171" s="305" t="s">
        <v>6749</v>
      </c>
      <c r="L171" s="306">
        <f>SUMIFS('별첨4. Peer Company 재무정보'!$545:$545,'별첨4. Peer Company 재무정보'!$9:$9,$C171)</f>
        <v>9.4815000000000005</v>
      </c>
      <c r="M171" s="307">
        <f>SUMIFS('별첨4. Peer Company 재무정보'!$620:$620,'별첨4. Peer Company 재무정보'!$9:$9,$C171)</f>
        <v>9.2647999999999993</v>
      </c>
      <c r="N171" s="308">
        <f t="shared" si="9"/>
        <v>0</v>
      </c>
      <c r="O171" s="307">
        <f t="shared" si="7"/>
        <v>0</v>
      </c>
      <c r="Q171" s="322"/>
    </row>
    <row r="172" spans="2:17">
      <c r="B172" s="301">
        <f t="shared" si="8"/>
        <v>25</v>
      </c>
      <c r="C172" s="302" t="s">
        <v>6587</v>
      </c>
      <c r="D172" s="302" t="s">
        <v>6588</v>
      </c>
      <c r="E172" s="302" t="s">
        <v>75</v>
      </c>
      <c r="F172" s="303">
        <v>737825.78029999998</v>
      </c>
      <c r="G172" s="303">
        <v>845830.49009999994</v>
      </c>
      <c r="H172" s="304">
        <v>7.9322999999999997</v>
      </c>
      <c r="I172" s="304">
        <v>8.4270999999999994</v>
      </c>
      <c r="J172" s="305" t="s">
        <v>250</v>
      </c>
      <c r="L172" s="306">
        <f>SUMIFS('별첨4. Peer Company 재무정보'!$545:$545,'별첨4. Peer Company 재무정보'!$9:$9,$C172)</f>
        <v>7.9322999999999997</v>
      </c>
      <c r="M172" s="307">
        <f>SUMIFS('별첨4. Peer Company 재무정보'!$620:$620,'별첨4. Peer Company 재무정보'!$9:$9,$C172)</f>
        <v>8.4270999999999994</v>
      </c>
      <c r="N172" s="308">
        <f t="shared" si="9"/>
        <v>0</v>
      </c>
      <c r="O172" s="307">
        <f t="shared" si="7"/>
        <v>0</v>
      </c>
      <c r="Q172" s="322"/>
    </row>
    <row r="173" spans="2:17">
      <c r="B173" s="301">
        <f t="shared" si="8"/>
        <v>26</v>
      </c>
      <c r="C173" s="302" t="s">
        <v>101</v>
      </c>
      <c r="D173" s="302" t="s">
        <v>6754</v>
      </c>
      <c r="E173" s="302" t="s">
        <v>80</v>
      </c>
      <c r="F173" s="303">
        <v>122458.44</v>
      </c>
      <c r="G173" s="303">
        <v>134808.71</v>
      </c>
      <c r="H173" s="304">
        <v>9.2329000000000008</v>
      </c>
      <c r="I173" s="304">
        <v>8.4014000000000006</v>
      </c>
      <c r="J173" s="305" t="s">
        <v>102</v>
      </c>
      <c r="L173" s="306">
        <f>SUMIFS('별첨4. Peer Company 재무정보'!$545:$545,'별첨4. Peer Company 재무정보'!$9:$9,$C173)</f>
        <v>9.2329000000000008</v>
      </c>
      <c r="M173" s="307">
        <f>SUMIFS('별첨4. Peer Company 재무정보'!$620:$620,'별첨4. Peer Company 재무정보'!$9:$9,$C173)</f>
        <v>8.4014000000000006</v>
      </c>
      <c r="N173" s="308">
        <f t="shared" si="9"/>
        <v>0</v>
      </c>
      <c r="O173" s="307">
        <f t="shared" si="7"/>
        <v>0</v>
      </c>
      <c r="Q173" s="322"/>
    </row>
    <row r="174" spans="2:17" ht="24">
      <c r="B174" s="301">
        <f t="shared" si="8"/>
        <v>27</v>
      </c>
      <c r="C174" s="302" t="s">
        <v>98</v>
      </c>
      <c r="D174" s="302" t="s">
        <v>6533</v>
      </c>
      <c r="E174" s="302" t="s">
        <v>99</v>
      </c>
      <c r="F174" s="303">
        <v>145980.92449999999</v>
      </c>
      <c r="G174" s="303">
        <v>150095.31760000001</v>
      </c>
      <c r="H174" s="304">
        <v>5.5376000000000003</v>
      </c>
      <c r="I174" s="304">
        <v>8.3157999999999994</v>
      </c>
      <c r="J174" s="305" t="s">
        <v>100</v>
      </c>
      <c r="L174" s="306">
        <f>SUMIFS('별첨4. Peer Company 재무정보'!$545:$545,'별첨4. Peer Company 재무정보'!$9:$9,$C174)</f>
        <v>5.5376000000000003</v>
      </c>
      <c r="M174" s="307">
        <f>SUMIFS('별첨4. Peer Company 재무정보'!$620:$620,'별첨4. Peer Company 재무정보'!$9:$9,$C174)</f>
        <v>8.3157999999999994</v>
      </c>
      <c r="N174" s="308">
        <f t="shared" si="9"/>
        <v>0</v>
      </c>
      <c r="O174" s="307">
        <f t="shared" si="7"/>
        <v>0</v>
      </c>
      <c r="Q174" s="322"/>
    </row>
    <row r="175" spans="2:17" ht="36">
      <c r="B175" s="301">
        <f t="shared" si="8"/>
        <v>28</v>
      </c>
      <c r="C175" s="302" t="s">
        <v>96</v>
      </c>
      <c r="D175" s="302" t="s">
        <v>6539</v>
      </c>
      <c r="E175" s="302" t="s">
        <v>87</v>
      </c>
      <c r="F175" s="303">
        <v>2108400</v>
      </c>
      <c r="G175" s="303">
        <v>2248700</v>
      </c>
      <c r="H175" s="304">
        <v>6.7045000000000003</v>
      </c>
      <c r="I175" s="304">
        <v>7.9671000000000003</v>
      </c>
      <c r="J175" s="305" t="s">
        <v>6540</v>
      </c>
      <c r="L175" s="306">
        <f>SUMIFS('별첨4. Peer Company 재무정보'!$545:$545,'별첨4. Peer Company 재무정보'!$9:$9,$C175)</f>
        <v>6.7045000000000003</v>
      </c>
      <c r="M175" s="307">
        <f>SUMIFS('별첨4. Peer Company 재무정보'!$620:$620,'별첨4. Peer Company 재무정보'!$9:$9,$C175)</f>
        <v>7.9671000000000003</v>
      </c>
      <c r="N175" s="308">
        <f t="shared" si="9"/>
        <v>0</v>
      </c>
      <c r="O175" s="307">
        <f t="shared" si="7"/>
        <v>0</v>
      </c>
      <c r="Q175" s="322"/>
    </row>
    <row r="176" spans="2:17">
      <c r="B176" s="301">
        <f t="shared" si="8"/>
        <v>29</v>
      </c>
      <c r="C176" s="302" t="s">
        <v>120</v>
      </c>
      <c r="D176" s="302" t="s">
        <v>6752</v>
      </c>
      <c r="E176" s="302" t="s">
        <v>87</v>
      </c>
      <c r="F176" s="303">
        <v>2535500</v>
      </c>
      <c r="G176" s="303">
        <v>2433100</v>
      </c>
      <c r="H176" s="304">
        <v>6.9869000000000003</v>
      </c>
      <c r="I176" s="304">
        <v>7.4462999999999999</v>
      </c>
      <c r="J176" s="305" t="s">
        <v>6753</v>
      </c>
      <c r="L176" s="306">
        <f>SUMIFS('별첨4. Peer Company 재무정보'!$545:$545,'별첨4. Peer Company 재무정보'!$9:$9,$C176)</f>
        <v>6.9869000000000003</v>
      </c>
      <c r="M176" s="307">
        <f>SUMIFS('별첨4. Peer Company 재무정보'!$620:$620,'별첨4. Peer Company 재무정보'!$9:$9,$C176)</f>
        <v>7.4462999999999999</v>
      </c>
      <c r="N176" s="308">
        <f t="shared" si="9"/>
        <v>0</v>
      </c>
      <c r="O176" s="307">
        <f t="shared" si="7"/>
        <v>0</v>
      </c>
      <c r="Q176" s="322"/>
    </row>
    <row r="177" spans="2:17" ht="24">
      <c r="B177" s="301">
        <f t="shared" si="8"/>
        <v>30</v>
      </c>
      <c r="C177" s="302" t="s">
        <v>106</v>
      </c>
      <c r="D177" s="302" t="s">
        <v>6589</v>
      </c>
      <c r="E177" s="302" t="s">
        <v>107</v>
      </c>
      <c r="F177" s="303">
        <v>239425.6244</v>
      </c>
      <c r="G177" s="303">
        <v>214442.70619999999</v>
      </c>
      <c r="H177" s="304">
        <v>6.4427000000000003</v>
      </c>
      <c r="I177" s="304">
        <v>7.2778999999999998</v>
      </c>
      <c r="J177" s="305" t="s">
        <v>6590</v>
      </c>
      <c r="L177" s="306">
        <f>SUMIFS('별첨4. Peer Company 재무정보'!$545:$545,'별첨4. Peer Company 재무정보'!$9:$9,$C177)</f>
        <v>6.4427000000000003</v>
      </c>
      <c r="M177" s="307">
        <f>SUMIFS('별첨4. Peer Company 재무정보'!$620:$620,'별첨4. Peer Company 재무정보'!$9:$9,$C177)</f>
        <v>7.2778999999999998</v>
      </c>
      <c r="N177" s="308">
        <f t="shared" si="9"/>
        <v>0</v>
      </c>
      <c r="O177" s="307">
        <f t="shared" si="7"/>
        <v>0</v>
      </c>
      <c r="Q177" s="322"/>
    </row>
    <row r="178" spans="2:17" ht="24">
      <c r="B178" s="301">
        <f t="shared" si="8"/>
        <v>31</v>
      </c>
      <c r="C178" s="302" t="s">
        <v>149</v>
      </c>
      <c r="D178" s="302" t="s">
        <v>6531</v>
      </c>
      <c r="E178" s="302" t="s">
        <v>150</v>
      </c>
      <c r="F178" s="303">
        <v>77458.526199999993</v>
      </c>
      <c r="G178" s="303">
        <v>74332.063599999994</v>
      </c>
      <c r="H178" s="304">
        <v>5.6862000000000004</v>
      </c>
      <c r="I178" s="304">
        <v>6.9356</v>
      </c>
      <c r="J178" s="305" t="s">
        <v>6532</v>
      </c>
      <c r="L178" s="306">
        <f>SUMIFS('별첨4. Peer Company 재무정보'!$545:$545,'별첨4. Peer Company 재무정보'!$9:$9,$C178)</f>
        <v>5.6862000000000004</v>
      </c>
      <c r="M178" s="307">
        <f>SUMIFS('별첨4. Peer Company 재무정보'!$620:$620,'별첨4. Peer Company 재무정보'!$9:$9,$C178)</f>
        <v>6.9356</v>
      </c>
      <c r="N178" s="308">
        <f t="shared" si="9"/>
        <v>0</v>
      </c>
      <c r="O178" s="307">
        <f t="shared" si="7"/>
        <v>0</v>
      </c>
      <c r="Q178" s="322"/>
    </row>
    <row r="179" spans="2:17">
      <c r="B179" s="301">
        <f t="shared" si="8"/>
        <v>32</v>
      </c>
      <c r="C179" s="302" t="s">
        <v>118</v>
      </c>
      <c r="D179" s="302" t="s">
        <v>6608</v>
      </c>
      <c r="E179" s="302" t="s">
        <v>87</v>
      </c>
      <c r="F179" s="303">
        <v>5352800</v>
      </c>
      <c r="G179" s="303">
        <v>5550472.3618999999</v>
      </c>
      <c r="H179" s="304">
        <v>5.6985000000000001</v>
      </c>
      <c r="I179" s="304">
        <v>6.1887999999999996</v>
      </c>
      <c r="J179" s="305" t="s">
        <v>6609</v>
      </c>
      <c r="L179" s="306">
        <f>SUMIFS('별첨4. Peer Company 재무정보'!$545:$545,'별첨4. Peer Company 재무정보'!$9:$9,$C179)</f>
        <v>5.6985000000000001</v>
      </c>
      <c r="M179" s="307">
        <f>SUMIFS('별첨4. Peer Company 재무정보'!$620:$620,'별첨4. Peer Company 재무정보'!$9:$9,$C179)</f>
        <v>6.1887999999999996</v>
      </c>
      <c r="N179" s="308">
        <f t="shared" si="9"/>
        <v>0</v>
      </c>
      <c r="O179" s="307">
        <f t="shared" si="7"/>
        <v>0</v>
      </c>
      <c r="Q179" s="322"/>
    </row>
    <row r="180" spans="2:17" ht="24">
      <c r="B180" s="301">
        <f t="shared" si="8"/>
        <v>33</v>
      </c>
      <c r="C180" s="302" t="s">
        <v>128</v>
      </c>
      <c r="D180" s="302" t="s">
        <v>6518</v>
      </c>
      <c r="E180" s="302" t="s">
        <v>87</v>
      </c>
      <c r="F180" s="303">
        <v>16097999.999999998</v>
      </c>
      <c r="G180" s="303">
        <v>13243600</v>
      </c>
      <c r="H180" s="304">
        <v>4.9467999999999996</v>
      </c>
      <c r="I180" s="304">
        <v>5.9474</v>
      </c>
      <c r="J180" s="305" t="s">
        <v>6519</v>
      </c>
      <c r="L180" s="306">
        <f>SUMIFS('별첨4. Peer Company 재무정보'!$545:$545,'별첨4. Peer Company 재무정보'!$9:$9,$C180)</f>
        <v>4.9467999999999996</v>
      </c>
      <c r="M180" s="307">
        <f>SUMIFS('별첨4. Peer Company 재무정보'!$620:$620,'별첨4. Peer Company 재무정보'!$9:$9,$C180)</f>
        <v>5.9474</v>
      </c>
      <c r="N180" s="308">
        <f t="shared" si="9"/>
        <v>0</v>
      </c>
      <c r="O180" s="307">
        <f t="shared" si="7"/>
        <v>0</v>
      </c>
      <c r="Q180" s="322"/>
    </row>
    <row r="181" spans="2:17" ht="24">
      <c r="B181" s="301">
        <f t="shared" si="8"/>
        <v>34</v>
      </c>
      <c r="C181" s="302" t="s">
        <v>145</v>
      </c>
      <c r="D181" s="302" t="s">
        <v>6558</v>
      </c>
      <c r="E181" s="302" t="s">
        <v>75</v>
      </c>
      <c r="F181" s="303">
        <v>2432700</v>
      </c>
      <c r="G181" s="303">
        <v>2643444.8429</v>
      </c>
      <c r="H181" s="304">
        <v>6.2492999999999999</v>
      </c>
      <c r="I181" s="304">
        <v>5.7531999999999996</v>
      </c>
      <c r="J181" s="305" t="s">
        <v>6559</v>
      </c>
      <c r="L181" s="306">
        <f>SUMIFS('별첨4. Peer Company 재무정보'!$545:$545,'별첨4. Peer Company 재무정보'!$9:$9,$C181)</f>
        <v>6.2492999999999999</v>
      </c>
      <c r="M181" s="307">
        <f>SUMIFS('별첨4. Peer Company 재무정보'!$620:$620,'별첨4. Peer Company 재무정보'!$9:$9,$C181)</f>
        <v>5.7531999999999996</v>
      </c>
      <c r="N181" s="308">
        <f t="shared" si="9"/>
        <v>0</v>
      </c>
      <c r="O181" s="307">
        <f t="shared" si="7"/>
        <v>0</v>
      </c>
      <c r="Q181" s="322"/>
    </row>
    <row r="182" spans="2:17">
      <c r="B182" s="301">
        <f t="shared" si="8"/>
        <v>35</v>
      </c>
      <c r="C182" s="302" t="s">
        <v>115</v>
      </c>
      <c r="D182" s="302" t="s">
        <v>6695</v>
      </c>
      <c r="E182" s="302" t="s">
        <v>116</v>
      </c>
      <c r="F182" s="303">
        <v>3933.5513000000001</v>
      </c>
      <c r="G182" s="303">
        <v>2750.6772999999998</v>
      </c>
      <c r="H182" s="304">
        <v>4.0199999999999996</v>
      </c>
      <c r="I182" s="304">
        <v>5.7472000000000003</v>
      </c>
      <c r="J182" s="305" t="s">
        <v>6696</v>
      </c>
      <c r="L182" s="306">
        <f>SUMIFS('별첨4. Peer Company 재무정보'!$545:$545,'별첨4. Peer Company 재무정보'!$9:$9,$C182)</f>
        <v>4.0199999999999996</v>
      </c>
      <c r="M182" s="307">
        <f>SUMIFS('별첨4. Peer Company 재무정보'!$620:$620,'별첨4. Peer Company 재무정보'!$9:$9,$C182)</f>
        <v>5.7472000000000003</v>
      </c>
      <c r="N182" s="308">
        <f t="shared" si="9"/>
        <v>0</v>
      </c>
      <c r="O182" s="307">
        <f t="shared" si="7"/>
        <v>0</v>
      </c>
      <c r="Q182" s="322"/>
    </row>
    <row r="183" spans="2:17">
      <c r="B183" s="301">
        <f t="shared" si="8"/>
        <v>36</v>
      </c>
      <c r="C183" s="302" t="s">
        <v>122</v>
      </c>
      <c r="D183" s="302" t="s">
        <v>6759</v>
      </c>
      <c r="E183" s="302" t="s">
        <v>75</v>
      </c>
      <c r="F183" s="303">
        <v>342668.06</v>
      </c>
      <c r="G183" s="303">
        <v>455249.59700000001</v>
      </c>
      <c r="H183" s="304">
        <v>7.4522000000000004</v>
      </c>
      <c r="I183" s="304">
        <v>5.6112000000000002</v>
      </c>
      <c r="J183" s="305" t="s">
        <v>123</v>
      </c>
      <c r="L183" s="306">
        <f>SUMIFS('별첨4. Peer Company 재무정보'!$545:$545,'별첨4. Peer Company 재무정보'!$9:$9,$C183)</f>
        <v>7.4522000000000004</v>
      </c>
      <c r="M183" s="307">
        <f>SUMIFS('별첨4. Peer Company 재무정보'!$620:$620,'별첨4. Peer Company 재무정보'!$9:$9,$C183)</f>
        <v>5.6112000000000002</v>
      </c>
      <c r="N183" s="308">
        <f t="shared" si="9"/>
        <v>0</v>
      </c>
      <c r="O183" s="307">
        <f t="shared" si="7"/>
        <v>0</v>
      </c>
      <c r="Q183" s="322"/>
    </row>
    <row r="184" spans="2:17">
      <c r="B184" s="301">
        <f t="shared" si="8"/>
        <v>37</v>
      </c>
      <c r="C184" s="302" t="s">
        <v>111</v>
      </c>
      <c r="D184" s="302" t="s">
        <v>6706</v>
      </c>
      <c r="E184" s="302" t="s">
        <v>107</v>
      </c>
      <c r="F184" s="303">
        <v>133928.64509999999</v>
      </c>
      <c r="G184" s="303">
        <v>144410.12760000001</v>
      </c>
      <c r="H184" s="304">
        <v>5.7720000000000002</v>
      </c>
      <c r="I184" s="304">
        <v>5.4787999999999997</v>
      </c>
      <c r="J184" s="305" t="s">
        <v>6707</v>
      </c>
      <c r="L184" s="306">
        <f>SUMIFS('별첨4. Peer Company 재무정보'!$545:$545,'별첨4. Peer Company 재무정보'!$9:$9,$C184)</f>
        <v>5.7720000000000002</v>
      </c>
      <c r="M184" s="307">
        <f>SUMIFS('별첨4. Peer Company 재무정보'!$620:$620,'별첨4. Peer Company 재무정보'!$9:$9,$C184)</f>
        <v>5.4787999999999997</v>
      </c>
      <c r="N184" s="308">
        <f t="shared" si="9"/>
        <v>0</v>
      </c>
      <c r="O184" s="307">
        <f t="shared" si="7"/>
        <v>0</v>
      </c>
      <c r="Q184" s="322"/>
    </row>
    <row r="185" spans="2:17" ht="24">
      <c r="B185" s="301">
        <f t="shared" si="8"/>
        <v>38</v>
      </c>
      <c r="C185" s="302" t="s">
        <v>126</v>
      </c>
      <c r="D185" s="302" t="s">
        <v>6655</v>
      </c>
      <c r="E185" s="302" t="s">
        <v>75</v>
      </c>
      <c r="F185" s="303">
        <v>4330600</v>
      </c>
      <c r="G185" s="303">
        <v>4705108.3432999998</v>
      </c>
      <c r="H185" s="304">
        <v>5.9633000000000003</v>
      </c>
      <c r="I185" s="304">
        <v>5.4749999999999996</v>
      </c>
      <c r="J185" s="305" t="s">
        <v>6656</v>
      </c>
      <c r="L185" s="306">
        <f>SUMIFS('별첨4. Peer Company 재무정보'!$545:$545,'별첨4. Peer Company 재무정보'!$9:$9,$C185)</f>
        <v>5.9633000000000003</v>
      </c>
      <c r="M185" s="307">
        <f>SUMIFS('별첨4. Peer Company 재무정보'!$620:$620,'별첨4. Peer Company 재무정보'!$9:$9,$C185)</f>
        <v>5.4749999999999996</v>
      </c>
      <c r="N185" s="308">
        <f t="shared" si="9"/>
        <v>0</v>
      </c>
      <c r="O185" s="307">
        <f t="shared" si="7"/>
        <v>0</v>
      </c>
      <c r="Q185" s="322"/>
    </row>
    <row r="186" spans="2:17">
      <c r="B186" s="301">
        <f t="shared" si="8"/>
        <v>39</v>
      </c>
      <c r="C186" s="302" t="s">
        <v>162</v>
      </c>
      <c r="D186" s="302" t="s">
        <v>6676</v>
      </c>
      <c r="E186" s="302" t="s">
        <v>75</v>
      </c>
      <c r="F186" s="303">
        <v>879724.85349999997</v>
      </c>
      <c r="G186" s="303">
        <v>931404.50569999998</v>
      </c>
      <c r="H186" s="304">
        <v>5.7130999999999998</v>
      </c>
      <c r="I186" s="304">
        <v>5.4462000000000002</v>
      </c>
      <c r="J186" s="305" t="s">
        <v>163</v>
      </c>
      <c r="L186" s="306">
        <f>SUMIFS('별첨4. Peer Company 재무정보'!$545:$545,'별첨4. Peer Company 재무정보'!$9:$9,$C186)</f>
        <v>5.7130999999999998</v>
      </c>
      <c r="M186" s="307">
        <f>SUMIFS('별첨4. Peer Company 재무정보'!$620:$620,'별첨4. Peer Company 재무정보'!$9:$9,$C186)</f>
        <v>5.4462000000000002</v>
      </c>
      <c r="N186" s="308">
        <f t="shared" si="9"/>
        <v>0</v>
      </c>
      <c r="O186" s="307">
        <f t="shared" si="7"/>
        <v>0</v>
      </c>
      <c r="Q186" s="322"/>
    </row>
    <row r="187" spans="2:17">
      <c r="B187" s="301">
        <f t="shared" si="8"/>
        <v>40</v>
      </c>
      <c r="C187" s="302" t="s">
        <v>124</v>
      </c>
      <c r="D187" s="302" t="s">
        <v>6792</v>
      </c>
      <c r="E187" s="302" t="s">
        <v>87</v>
      </c>
      <c r="F187" s="303">
        <v>13941300</v>
      </c>
      <c r="G187" s="303">
        <v>18369100</v>
      </c>
      <c r="H187" s="304">
        <v>1.6895</v>
      </c>
      <c r="I187" s="304">
        <v>5.4250999999999996</v>
      </c>
      <c r="J187" s="305" t="s">
        <v>6793</v>
      </c>
      <c r="L187" s="306">
        <f>SUMIFS('별첨4. Peer Company 재무정보'!$545:$545,'별첨4. Peer Company 재무정보'!$9:$9,$C187)</f>
        <v>1.6895</v>
      </c>
      <c r="M187" s="307">
        <f>SUMIFS('별첨4. Peer Company 재무정보'!$620:$620,'별첨4. Peer Company 재무정보'!$9:$9,$C187)</f>
        <v>5.4250999999999996</v>
      </c>
      <c r="N187" s="308">
        <f t="shared" si="9"/>
        <v>0</v>
      </c>
      <c r="O187" s="307">
        <f t="shared" si="7"/>
        <v>0</v>
      </c>
      <c r="Q187" s="322"/>
    </row>
    <row r="188" spans="2:17" ht="24">
      <c r="B188" s="301">
        <f t="shared" si="8"/>
        <v>41</v>
      </c>
      <c r="C188" s="302" t="s">
        <v>139</v>
      </c>
      <c r="D188" s="302" t="s">
        <v>6622</v>
      </c>
      <c r="E188" s="302" t="s">
        <v>75</v>
      </c>
      <c r="F188" s="303">
        <v>3315300</v>
      </c>
      <c r="G188" s="303">
        <v>3395491.7771000001</v>
      </c>
      <c r="H188" s="304">
        <v>5.5460000000000003</v>
      </c>
      <c r="I188" s="304">
        <v>5.4218000000000002</v>
      </c>
      <c r="J188" s="305" t="s">
        <v>6623</v>
      </c>
      <c r="L188" s="306">
        <f>SUMIFS('별첨4. Peer Company 재무정보'!$545:$545,'별첨4. Peer Company 재무정보'!$9:$9,$C188)</f>
        <v>5.5460000000000003</v>
      </c>
      <c r="M188" s="307">
        <f>SUMIFS('별첨4. Peer Company 재무정보'!$620:$620,'별첨4. Peer Company 재무정보'!$9:$9,$C188)</f>
        <v>5.4218000000000002</v>
      </c>
      <c r="N188" s="308">
        <f t="shared" si="9"/>
        <v>0</v>
      </c>
      <c r="O188" s="307">
        <f t="shared" si="7"/>
        <v>0</v>
      </c>
      <c r="Q188" s="322"/>
    </row>
    <row r="189" spans="2:17" ht="24">
      <c r="B189" s="301">
        <f t="shared" si="8"/>
        <v>42</v>
      </c>
      <c r="C189" s="302" t="s">
        <v>137</v>
      </c>
      <c r="D189" s="302" t="s">
        <v>6507</v>
      </c>
      <c r="E189" s="302" t="s">
        <v>104</v>
      </c>
      <c r="F189" s="303">
        <v>13247500</v>
      </c>
      <c r="G189" s="303">
        <v>17792500</v>
      </c>
      <c r="H189" s="304">
        <v>7.1513999999999998</v>
      </c>
      <c r="I189" s="304">
        <v>5.2436999999999996</v>
      </c>
      <c r="J189" s="305" t="s">
        <v>6508</v>
      </c>
      <c r="L189" s="306">
        <f>SUMIFS('별첨4. Peer Company 재무정보'!$545:$545,'별첨4. Peer Company 재무정보'!$9:$9,$C189)</f>
        <v>7.1513999999999998</v>
      </c>
      <c r="M189" s="307">
        <f>SUMIFS('별첨4. Peer Company 재무정보'!$620:$620,'별첨4. Peer Company 재무정보'!$9:$9,$C189)</f>
        <v>5.2436999999999996</v>
      </c>
      <c r="N189" s="308">
        <f t="shared" si="9"/>
        <v>0</v>
      </c>
      <c r="O189" s="307">
        <f t="shared" si="7"/>
        <v>0</v>
      </c>
      <c r="Q189" s="322"/>
    </row>
    <row r="190" spans="2:17" ht="24">
      <c r="B190" s="301">
        <f t="shared" si="8"/>
        <v>43</v>
      </c>
      <c r="C190" s="302" t="s">
        <v>132</v>
      </c>
      <c r="D190" s="302" t="s">
        <v>6644</v>
      </c>
      <c r="E190" s="302" t="s">
        <v>75</v>
      </c>
      <c r="F190" s="303">
        <v>11609400</v>
      </c>
      <c r="G190" s="303">
        <v>15599122.1544</v>
      </c>
      <c r="H190" s="304">
        <v>6.8571999999999997</v>
      </c>
      <c r="I190" s="304">
        <v>5.1828000000000003</v>
      </c>
      <c r="J190" s="305" t="s">
        <v>6645</v>
      </c>
      <c r="L190" s="306">
        <f>SUMIFS('별첨4. Peer Company 재무정보'!$545:$545,'별첨4. Peer Company 재무정보'!$9:$9,$C190)</f>
        <v>6.8571999999999997</v>
      </c>
      <c r="M190" s="307">
        <f>SUMIFS('별첨4. Peer Company 재무정보'!$620:$620,'별첨4. Peer Company 재무정보'!$9:$9,$C190)</f>
        <v>5.1828000000000003</v>
      </c>
      <c r="N190" s="308">
        <f t="shared" si="9"/>
        <v>0</v>
      </c>
      <c r="O190" s="307">
        <f t="shared" si="7"/>
        <v>0</v>
      </c>
      <c r="Q190" s="322"/>
    </row>
    <row r="191" spans="2:17" ht="24">
      <c r="B191" s="301">
        <f t="shared" si="8"/>
        <v>44</v>
      </c>
      <c r="C191" s="302" t="s">
        <v>141</v>
      </c>
      <c r="D191" s="302" t="s">
        <v>6520</v>
      </c>
      <c r="E191" s="302" t="s">
        <v>87</v>
      </c>
      <c r="F191" s="303">
        <v>64076899.999999993</v>
      </c>
      <c r="G191" s="303">
        <v>61623700</v>
      </c>
      <c r="H191" s="304">
        <v>4.6726000000000001</v>
      </c>
      <c r="I191" s="304">
        <v>4.8752000000000004</v>
      </c>
      <c r="J191" s="305" t="s">
        <v>6521</v>
      </c>
      <c r="L191" s="306">
        <f>SUMIFS('별첨4. Peer Company 재무정보'!$545:$545,'별첨4. Peer Company 재무정보'!$9:$9,$C191)</f>
        <v>4.6726000000000001</v>
      </c>
      <c r="M191" s="307">
        <f>SUMIFS('별첨4. Peer Company 재무정보'!$620:$620,'별첨4. Peer Company 재무정보'!$9:$9,$C191)</f>
        <v>4.8752000000000004</v>
      </c>
      <c r="N191" s="308">
        <f t="shared" si="9"/>
        <v>0</v>
      </c>
      <c r="O191" s="307">
        <f t="shared" si="7"/>
        <v>0</v>
      </c>
      <c r="Q191" s="322"/>
    </row>
    <row r="192" spans="2:17" ht="36">
      <c r="B192" s="301">
        <f t="shared" si="8"/>
        <v>45</v>
      </c>
      <c r="C192" s="302" t="s">
        <v>130</v>
      </c>
      <c r="D192" s="302" t="s">
        <v>6731</v>
      </c>
      <c r="E192" s="302" t="s">
        <v>75</v>
      </c>
      <c r="F192" s="303">
        <v>457957.91</v>
      </c>
      <c r="G192" s="303">
        <v>607004.78359999997</v>
      </c>
      <c r="H192" s="304">
        <v>5.9259000000000004</v>
      </c>
      <c r="I192" s="304">
        <v>4.4720000000000004</v>
      </c>
      <c r="J192" s="305" t="s">
        <v>6732</v>
      </c>
      <c r="L192" s="306">
        <f>SUMIFS('별첨4. Peer Company 재무정보'!$545:$545,'별첨4. Peer Company 재무정보'!$9:$9,$C192)</f>
        <v>5.9259000000000004</v>
      </c>
      <c r="M192" s="307">
        <f>SUMIFS('별첨4. Peer Company 재무정보'!$620:$620,'별첨4. Peer Company 재무정보'!$9:$9,$C192)</f>
        <v>4.4720000000000004</v>
      </c>
      <c r="N192" s="308">
        <f t="shared" si="9"/>
        <v>0</v>
      </c>
      <c r="O192" s="307">
        <f t="shared" si="7"/>
        <v>0</v>
      </c>
      <c r="Q192" s="322"/>
    </row>
    <row r="193" spans="2:17">
      <c r="B193" s="301">
        <f t="shared" si="8"/>
        <v>46</v>
      </c>
      <c r="C193" s="302" t="s">
        <v>158</v>
      </c>
      <c r="D193" s="302" t="s">
        <v>6593</v>
      </c>
      <c r="E193" s="302" t="s">
        <v>104</v>
      </c>
      <c r="F193" s="303">
        <v>253263.35430000001</v>
      </c>
      <c r="G193" s="303">
        <v>117757.8566</v>
      </c>
      <c r="H193" s="304">
        <v>1.514</v>
      </c>
      <c r="I193" s="304">
        <v>4.4667000000000003</v>
      </c>
      <c r="J193" s="305" t="s">
        <v>6594</v>
      </c>
      <c r="L193" s="306">
        <f>SUMIFS('별첨4. Peer Company 재무정보'!$545:$545,'별첨4. Peer Company 재무정보'!$9:$9,$C193)</f>
        <v>1.514</v>
      </c>
      <c r="M193" s="307">
        <f>SUMIFS('별첨4. Peer Company 재무정보'!$620:$620,'별첨4. Peer Company 재무정보'!$9:$9,$C193)</f>
        <v>4.4667000000000003</v>
      </c>
      <c r="N193" s="308">
        <f t="shared" si="9"/>
        <v>0</v>
      </c>
      <c r="O193" s="307">
        <f t="shared" si="7"/>
        <v>0</v>
      </c>
      <c r="Q193" s="322"/>
    </row>
    <row r="194" spans="2:17">
      <c r="B194" s="301">
        <f t="shared" si="8"/>
        <v>47</v>
      </c>
      <c r="C194" s="302" t="s">
        <v>170</v>
      </c>
      <c r="D194" s="302" t="s">
        <v>6654</v>
      </c>
      <c r="E194" s="302" t="s">
        <v>107</v>
      </c>
      <c r="F194" s="303">
        <v>216301.67129999999</v>
      </c>
      <c r="G194" s="303">
        <v>323409.08970000001</v>
      </c>
      <c r="H194" s="304">
        <v>4.4641999999999999</v>
      </c>
      <c r="I194" s="304">
        <v>4.3205999999999998</v>
      </c>
      <c r="J194" s="305" t="s">
        <v>171</v>
      </c>
      <c r="L194" s="306">
        <f>SUMIFS('별첨4. Peer Company 재무정보'!$545:$545,'별첨4. Peer Company 재무정보'!$9:$9,$C194)</f>
        <v>4.4641999999999999</v>
      </c>
      <c r="M194" s="307">
        <f>SUMIFS('별첨4. Peer Company 재무정보'!$620:$620,'별첨4. Peer Company 재무정보'!$9:$9,$C194)</f>
        <v>4.3205999999999998</v>
      </c>
      <c r="N194" s="308">
        <f t="shared" si="9"/>
        <v>0</v>
      </c>
      <c r="O194" s="307">
        <f t="shared" si="7"/>
        <v>0</v>
      </c>
      <c r="Q194" s="322"/>
    </row>
    <row r="195" spans="2:17">
      <c r="B195" s="301">
        <f t="shared" si="8"/>
        <v>48</v>
      </c>
      <c r="C195" s="302" t="s">
        <v>168</v>
      </c>
      <c r="D195" s="302" t="s">
        <v>6698</v>
      </c>
      <c r="E195" s="302" t="s">
        <v>150</v>
      </c>
      <c r="F195" s="303">
        <v>72714.369500000001</v>
      </c>
      <c r="G195" s="303">
        <v>51292.030700000003</v>
      </c>
      <c r="H195" s="304">
        <v>2.6137000000000001</v>
      </c>
      <c r="I195" s="304">
        <v>4.1483999999999996</v>
      </c>
      <c r="J195" s="305" t="s">
        <v>6699</v>
      </c>
      <c r="L195" s="306">
        <f>SUMIFS('별첨4. Peer Company 재무정보'!$545:$545,'별첨4. Peer Company 재무정보'!$9:$9,$C195)</f>
        <v>2.6137000000000001</v>
      </c>
      <c r="M195" s="307">
        <f>SUMIFS('별첨4. Peer Company 재무정보'!$620:$620,'별첨4. Peer Company 재무정보'!$9:$9,$C195)</f>
        <v>4.1483999999999996</v>
      </c>
      <c r="N195" s="308">
        <f t="shared" si="9"/>
        <v>0</v>
      </c>
      <c r="O195" s="307">
        <f t="shared" si="7"/>
        <v>0</v>
      </c>
      <c r="Q195" s="322"/>
    </row>
    <row r="196" spans="2:17" ht="24">
      <c r="B196" s="301">
        <f t="shared" si="8"/>
        <v>49</v>
      </c>
      <c r="C196" s="302" t="s">
        <v>147</v>
      </c>
      <c r="D196" s="302" t="s">
        <v>6681</v>
      </c>
      <c r="E196" s="302" t="s">
        <v>107</v>
      </c>
      <c r="F196" s="303">
        <v>180438.4069</v>
      </c>
      <c r="G196" s="303">
        <v>197757.20620000002</v>
      </c>
      <c r="H196" s="304">
        <v>4.1668000000000003</v>
      </c>
      <c r="I196" s="304">
        <v>4.1391999999999998</v>
      </c>
      <c r="J196" s="305" t="s">
        <v>6682</v>
      </c>
      <c r="L196" s="306">
        <f>SUMIFS('별첨4. Peer Company 재무정보'!$545:$545,'별첨4. Peer Company 재무정보'!$9:$9,$C196)</f>
        <v>4.1668000000000003</v>
      </c>
      <c r="M196" s="307">
        <f>SUMIFS('별첨4. Peer Company 재무정보'!$620:$620,'별첨4. Peer Company 재무정보'!$9:$9,$C196)</f>
        <v>4.1391999999999998</v>
      </c>
      <c r="N196" s="308">
        <f t="shared" si="9"/>
        <v>0</v>
      </c>
      <c r="O196" s="307">
        <f t="shared" si="7"/>
        <v>0</v>
      </c>
      <c r="Q196" s="322"/>
    </row>
    <row r="197" spans="2:17" ht="24">
      <c r="B197" s="301">
        <f t="shared" si="8"/>
        <v>50</v>
      </c>
      <c r="C197" s="302" t="s">
        <v>152</v>
      </c>
      <c r="D197" s="302" t="s">
        <v>6618</v>
      </c>
      <c r="E197" s="302" t="s">
        <v>80</v>
      </c>
      <c r="F197" s="303">
        <v>22819.382399999999</v>
      </c>
      <c r="G197" s="303">
        <v>30624.413</v>
      </c>
      <c r="H197" s="304">
        <v>5.1601999999999997</v>
      </c>
      <c r="I197" s="304">
        <v>3.8494999999999999</v>
      </c>
      <c r="J197" s="305" t="s">
        <v>6619</v>
      </c>
      <c r="L197" s="306">
        <f>SUMIFS('별첨4. Peer Company 재무정보'!$545:$545,'별첨4. Peer Company 재무정보'!$9:$9,$C197)</f>
        <v>5.1601999999999997</v>
      </c>
      <c r="M197" s="307">
        <f>SUMIFS('별첨4. Peer Company 재무정보'!$620:$620,'별첨4. Peer Company 재무정보'!$9:$9,$C197)</f>
        <v>3.8494999999999999</v>
      </c>
      <c r="N197" s="308">
        <f t="shared" si="9"/>
        <v>0</v>
      </c>
      <c r="O197" s="307">
        <f t="shared" si="7"/>
        <v>0</v>
      </c>
      <c r="Q197" s="322"/>
    </row>
    <row r="198" spans="2:17">
      <c r="B198" s="301">
        <f t="shared" si="8"/>
        <v>51</v>
      </c>
      <c r="C198" s="302" t="s">
        <v>143</v>
      </c>
      <c r="D198" s="302" t="s">
        <v>6612</v>
      </c>
      <c r="E198" s="302" t="s">
        <v>107</v>
      </c>
      <c r="F198" s="303">
        <v>70191.603000000003</v>
      </c>
      <c r="G198" s="303">
        <v>70518.319799999997</v>
      </c>
      <c r="H198" s="304">
        <v>3.7397</v>
      </c>
      <c r="I198" s="304">
        <v>3.6968000000000001</v>
      </c>
      <c r="J198" s="305" t="s">
        <v>6613</v>
      </c>
      <c r="L198" s="306">
        <f>SUMIFS('별첨4. Peer Company 재무정보'!$545:$545,'별첨4. Peer Company 재무정보'!$9:$9,$C198)</f>
        <v>3.7397</v>
      </c>
      <c r="M198" s="307">
        <f>SUMIFS('별첨4. Peer Company 재무정보'!$620:$620,'별첨4. Peer Company 재무정보'!$9:$9,$C198)</f>
        <v>3.6968000000000001</v>
      </c>
      <c r="N198" s="308">
        <f t="shared" si="9"/>
        <v>0</v>
      </c>
      <c r="O198" s="307">
        <f t="shared" si="7"/>
        <v>0</v>
      </c>
      <c r="Q198" s="322"/>
    </row>
    <row r="199" spans="2:17">
      <c r="B199" s="301">
        <f t="shared" si="8"/>
        <v>52</v>
      </c>
      <c r="C199" s="302" t="s">
        <v>172</v>
      </c>
      <c r="D199" s="302" t="s">
        <v>6715</v>
      </c>
      <c r="E199" s="302" t="s">
        <v>75</v>
      </c>
      <c r="F199" s="303">
        <v>994618.22080000001</v>
      </c>
      <c r="G199" s="303">
        <v>974505.65769999998</v>
      </c>
      <c r="H199" s="304">
        <v>3.3151999999999999</v>
      </c>
      <c r="I199" s="304">
        <v>3.5110999999999999</v>
      </c>
      <c r="J199" s="305" t="s">
        <v>173</v>
      </c>
      <c r="L199" s="306">
        <f>SUMIFS('별첨4. Peer Company 재무정보'!$545:$545,'별첨4. Peer Company 재무정보'!$9:$9,$C199)</f>
        <v>3.3151999999999999</v>
      </c>
      <c r="M199" s="307">
        <f>SUMIFS('별첨4. Peer Company 재무정보'!$620:$620,'별첨4. Peer Company 재무정보'!$9:$9,$C199)</f>
        <v>3.5110999999999999</v>
      </c>
      <c r="N199" s="308">
        <f t="shared" si="9"/>
        <v>0</v>
      </c>
      <c r="O199" s="307">
        <f t="shared" si="7"/>
        <v>0</v>
      </c>
      <c r="Q199" s="322"/>
    </row>
    <row r="200" spans="2:17" ht="24">
      <c r="B200" s="301">
        <f t="shared" si="8"/>
        <v>53</v>
      </c>
      <c r="C200" s="302" t="s">
        <v>174</v>
      </c>
      <c r="D200" s="302" t="s">
        <v>6525</v>
      </c>
      <c r="E200" s="302" t="s">
        <v>87</v>
      </c>
      <c r="F200" s="303">
        <v>21664.174599999998</v>
      </c>
      <c r="G200" s="303">
        <v>32648.048900000002</v>
      </c>
      <c r="H200" s="304">
        <v>5.2214999999999998</v>
      </c>
      <c r="I200" s="304">
        <v>3.4859</v>
      </c>
      <c r="J200" s="305" t="s">
        <v>6526</v>
      </c>
      <c r="L200" s="306">
        <f>SUMIFS('별첨4. Peer Company 재무정보'!$545:$545,'별첨4. Peer Company 재무정보'!$9:$9,$C200)</f>
        <v>5.2214999999999998</v>
      </c>
      <c r="M200" s="307">
        <f>SUMIFS('별첨4. Peer Company 재무정보'!$620:$620,'별첨4. Peer Company 재무정보'!$9:$9,$C200)</f>
        <v>3.4859</v>
      </c>
      <c r="N200" s="308">
        <f t="shared" si="9"/>
        <v>0</v>
      </c>
      <c r="O200" s="307">
        <f t="shared" si="7"/>
        <v>0</v>
      </c>
      <c r="Q200" s="322"/>
    </row>
    <row r="201" spans="2:17" ht="24">
      <c r="B201" s="301">
        <f t="shared" si="8"/>
        <v>54</v>
      </c>
      <c r="C201" s="302" t="s">
        <v>154</v>
      </c>
      <c r="D201" s="302" t="s">
        <v>6716</v>
      </c>
      <c r="E201" s="302" t="s">
        <v>107</v>
      </c>
      <c r="F201" s="303">
        <v>120415.1686</v>
      </c>
      <c r="G201" s="303">
        <v>164914.63810000001</v>
      </c>
      <c r="H201" s="304">
        <v>4.5670999999999999</v>
      </c>
      <c r="I201" s="304">
        <v>3.3992</v>
      </c>
      <c r="J201" s="305" t="s">
        <v>6717</v>
      </c>
      <c r="L201" s="306">
        <f>SUMIFS('별첨4. Peer Company 재무정보'!$545:$545,'별첨4. Peer Company 재무정보'!$9:$9,$C201)</f>
        <v>4.5670999999999999</v>
      </c>
      <c r="M201" s="307">
        <f>SUMIFS('별첨4. Peer Company 재무정보'!$620:$620,'별첨4. Peer Company 재무정보'!$9:$9,$C201)</f>
        <v>3.3992</v>
      </c>
      <c r="N201" s="308">
        <f t="shared" si="9"/>
        <v>0</v>
      </c>
      <c r="O201" s="307">
        <f t="shared" si="7"/>
        <v>0</v>
      </c>
      <c r="Q201" s="322"/>
    </row>
    <row r="202" spans="2:17" ht="24">
      <c r="B202" s="301">
        <f t="shared" si="8"/>
        <v>55</v>
      </c>
      <c r="C202" s="302" t="s">
        <v>176</v>
      </c>
      <c r="D202" s="302" t="s">
        <v>6529</v>
      </c>
      <c r="E202" s="302" t="s">
        <v>80</v>
      </c>
      <c r="F202" s="303">
        <v>6683300</v>
      </c>
      <c r="G202" s="303">
        <v>9245325.4514000006</v>
      </c>
      <c r="H202" s="304">
        <v>4.6509</v>
      </c>
      <c r="I202" s="304">
        <v>3.3744999999999998</v>
      </c>
      <c r="J202" s="305" t="s">
        <v>6530</v>
      </c>
      <c r="L202" s="306">
        <f>SUMIFS('별첨4. Peer Company 재무정보'!$545:$545,'별첨4. Peer Company 재무정보'!$9:$9,$C202)</f>
        <v>4.6509</v>
      </c>
      <c r="M202" s="307">
        <f>SUMIFS('별첨4. Peer Company 재무정보'!$620:$620,'별첨4. Peer Company 재무정보'!$9:$9,$C202)</f>
        <v>3.3744999999999998</v>
      </c>
      <c r="N202" s="308">
        <f t="shared" si="9"/>
        <v>0</v>
      </c>
      <c r="O202" s="307">
        <f t="shared" si="7"/>
        <v>0</v>
      </c>
      <c r="Q202" s="322"/>
    </row>
    <row r="203" spans="2:17" ht="24">
      <c r="B203" s="301">
        <f t="shared" si="8"/>
        <v>56</v>
      </c>
      <c r="C203" s="302" t="s">
        <v>180</v>
      </c>
      <c r="D203" s="302" t="s">
        <v>6527</v>
      </c>
      <c r="E203" s="302" t="s">
        <v>116</v>
      </c>
      <c r="F203" s="303">
        <v>3542900</v>
      </c>
      <c r="G203" s="303">
        <v>3671500</v>
      </c>
      <c r="H203" s="304">
        <v>3.4137</v>
      </c>
      <c r="I203" s="304">
        <v>3.3130999999999999</v>
      </c>
      <c r="J203" s="305" t="s">
        <v>6528</v>
      </c>
      <c r="L203" s="306">
        <f>SUMIFS('별첨4. Peer Company 재무정보'!$545:$545,'별첨4. Peer Company 재무정보'!$9:$9,$C203)</f>
        <v>3.4137</v>
      </c>
      <c r="M203" s="307">
        <f>SUMIFS('별첨4. Peer Company 재무정보'!$620:$620,'별첨4. Peer Company 재무정보'!$9:$9,$C203)</f>
        <v>3.3130999999999999</v>
      </c>
      <c r="N203" s="308">
        <f t="shared" si="9"/>
        <v>0</v>
      </c>
      <c r="O203" s="307">
        <f t="shared" si="7"/>
        <v>0</v>
      </c>
      <c r="Q203" s="322"/>
    </row>
    <row r="204" spans="2:17" ht="36">
      <c r="B204" s="301">
        <f t="shared" si="8"/>
        <v>57</v>
      </c>
      <c r="C204" s="302" t="s">
        <v>178</v>
      </c>
      <c r="D204" s="302" t="s">
        <v>6541</v>
      </c>
      <c r="E204" s="302" t="s">
        <v>99</v>
      </c>
      <c r="F204" s="303">
        <v>1024999.9999999999</v>
      </c>
      <c r="G204" s="303">
        <v>1042700</v>
      </c>
      <c r="H204" s="304">
        <v>3.1659000000000002</v>
      </c>
      <c r="I204" s="304">
        <v>3.2130999999999998</v>
      </c>
      <c r="J204" s="305" t="s">
        <v>6542</v>
      </c>
      <c r="L204" s="306">
        <f>SUMIFS('별첨4. Peer Company 재무정보'!$545:$545,'별첨4. Peer Company 재무정보'!$9:$9,$C204)</f>
        <v>3.1659000000000002</v>
      </c>
      <c r="M204" s="307">
        <f>SUMIFS('별첨4. Peer Company 재무정보'!$620:$620,'별첨4. Peer Company 재무정보'!$9:$9,$C204)</f>
        <v>3.2130999999999998</v>
      </c>
      <c r="N204" s="308">
        <f t="shared" si="9"/>
        <v>0</v>
      </c>
      <c r="O204" s="307">
        <f t="shared" si="7"/>
        <v>0</v>
      </c>
      <c r="Q204" s="322"/>
    </row>
    <row r="205" spans="2:17" ht="24">
      <c r="B205" s="301">
        <f t="shared" si="8"/>
        <v>58</v>
      </c>
      <c r="C205" s="302" t="s">
        <v>160</v>
      </c>
      <c r="D205" s="302" t="s">
        <v>6799</v>
      </c>
      <c r="E205" s="302" t="s">
        <v>87</v>
      </c>
      <c r="F205" s="303">
        <v>789317.35</v>
      </c>
      <c r="G205" s="303">
        <v>889610.5</v>
      </c>
      <c r="H205" s="304">
        <v>3.5914000000000001</v>
      </c>
      <c r="I205" s="304">
        <v>3.1977000000000002</v>
      </c>
      <c r="J205" s="305" t="s">
        <v>6800</v>
      </c>
      <c r="L205" s="306">
        <f>SUMIFS('별첨4. Peer Company 재무정보'!$545:$545,'별첨4. Peer Company 재무정보'!$9:$9,$C205)</f>
        <v>3.5914000000000001</v>
      </c>
      <c r="M205" s="307">
        <f>SUMIFS('별첨4. Peer Company 재무정보'!$620:$620,'별첨4. Peer Company 재무정보'!$9:$9,$C205)</f>
        <v>3.1977000000000002</v>
      </c>
      <c r="N205" s="308">
        <f t="shared" si="9"/>
        <v>0</v>
      </c>
      <c r="O205" s="307">
        <f t="shared" si="7"/>
        <v>0</v>
      </c>
      <c r="Q205" s="322"/>
    </row>
    <row r="206" spans="2:17" ht="24">
      <c r="B206" s="301">
        <f t="shared" si="8"/>
        <v>59</v>
      </c>
      <c r="C206" s="302" t="s">
        <v>164</v>
      </c>
      <c r="D206" s="302" t="s">
        <v>6576</v>
      </c>
      <c r="E206" s="302" t="s">
        <v>80</v>
      </c>
      <c r="F206" s="303">
        <v>35201.318500000001</v>
      </c>
      <c r="G206" s="303">
        <v>51322.694199999998</v>
      </c>
      <c r="H206" s="304">
        <v>4.0903</v>
      </c>
      <c r="I206" s="304">
        <v>3.0857999999999999</v>
      </c>
      <c r="J206" s="305" t="s">
        <v>6577</v>
      </c>
      <c r="L206" s="306">
        <f>SUMIFS('별첨4. Peer Company 재무정보'!$545:$545,'별첨4. Peer Company 재무정보'!$9:$9,$C206)</f>
        <v>4.0903</v>
      </c>
      <c r="M206" s="307">
        <f>SUMIFS('별첨4. Peer Company 재무정보'!$620:$620,'별첨4. Peer Company 재무정보'!$9:$9,$C206)</f>
        <v>3.0857999999999999</v>
      </c>
      <c r="N206" s="308">
        <f t="shared" si="9"/>
        <v>0</v>
      </c>
      <c r="O206" s="307">
        <f t="shared" si="7"/>
        <v>0</v>
      </c>
      <c r="Q206" s="322"/>
    </row>
    <row r="207" spans="2:17" ht="24">
      <c r="B207" s="301">
        <f t="shared" si="8"/>
        <v>60</v>
      </c>
      <c r="C207" s="302" t="s">
        <v>166</v>
      </c>
      <c r="D207" s="302" t="s">
        <v>6504</v>
      </c>
      <c r="E207" s="302" t="s">
        <v>104</v>
      </c>
      <c r="F207" s="303">
        <v>510741.57270000002</v>
      </c>
      <c r="G207" s="303">
        <v>623193.1152</v>
      </c>
      <c r="H207" s="304">
        <v>3.6985999999999999</v>
      </c>
      <c r="I207" s="304">
        <v>2.9983</v>
      </c>
      <c r="J207" s="305" t="s">
        <v>6506</v>
      </c>
      <c r="L207" s="306">
        <f>SUMIFS('별첨4. Peer Company 재무정보'!$545:$545,'별첨4. Peer Company 재무정보'!$9:$9,$C207)</f>
        <v>3.6985999999999999</v>
      </c>
      <c r="M207" s="307">
        <f>SUMIFS('별첨4. Peer Company 재무정보'!$620:$620,'별첨4. Peer Company 재무정보'!$9:$9,$C207)</f>
        <v>2.9983</v>
      </c>
      <c r="N207" s="308">
        <f t="shared" si="9"/>
        <v>0</v>
      </c>
      <c r="O207" s="307">
        <f t="shared" si="7"/>
        <v>0</v>
      </c>
      <c r="Q207" s="322"/>
    </row>
    <row r="208" spans="2:17" ht="36">
      <c r="B208" s="301">
        <f t="shared" si="8"/>
        <v>61</v>
      </c>
      <c r="C208" s="302" t="s">
        <v>186</v>
      </c>
      <c r="D208" s="302" t="s">
        <v>6634</v>
      </c>
      <c r="E208" s="302" t="s">
        <v>104</v>
      </c>
      <c r="F208" s="303">
        <v>338091.12449999998</v>
      </c>
      <c r="G208" s="303">
        <v>419119.0539</v>
      </c>
      <c r="H208" s="304">
        <v>3.3974000000000002</v>
      </c>
      <c r="I208" s="304">
        <v>2.6894</v>
      </c>
      <c r="J208" s="305" t="s">
        <v>6635</v>
      </c>
      <c r="L208" s="306">
        <f>SUMIFS('별첨4. Peer Company 재무정보'!$545:$545,'별첨4. Peer Company 재무정보'!$9:$9,$C208)</f>
        <v>3.3974000000000002</v>
      </c>
      <c r="M208" s="307">
        <f>SUMIFS('별첨4. Peer Company 재무정보'!$620:$620,'별첨4. Peer Company 재무정보'!$9:$9,$C208)</f>
        <v>2.6894</v>
      </c>
      <c r="N208" s="308">
        <f t="shared" si="9"/>
        <v>0</v>
      </c>
      <c r="O208" s="307">
        <f t="shared" si="7"/>
        <v>0</v>
      </c>
      <c r="Q208" s="322"/>
    </row>
    <row r="209" spans="2:18">
      <c r="B209" s="301">
        <f t="shared" si="8"/>
        <v>62</v>
      </c>
      <c r="C209" s="302" t="s">
        <v>214</v>
      </c>
      <c r="D209" s="302" t="s">
        <v>6697</v>
      </c>
      <c r="E209" s="302" t="s">
        <v>150</v>
      </c>
      <c r="F209" s="303">
        <v>15051.501</v>
      </c>
      <c r="G209" s="303">
        <v>15092.5159</v>
      </c>
      <c r="H209" s="304">
        <v>2.5594000000000001</v>
      </c>
      <c r="I209" s="304">
        <v>2.5524</v>
      </c>
      <c r="J209" s="305" t="s">
        <v>215</v>
      </c>
      <c r="L209" s="306">
        <f>SUMIFS('별첨4. Peer Company 재무정보'!$545:$545,'별첨4. Peer Company 재무정보'!$9:$9,$C209)</f>
        <v>2.5594000000000001</v>
      </c>
      <c r="M209" s="307">
        <f>SUMIFS('별첨4. Peer Company 재무정보'!$620:$620,'별첨4. Peer Company 재무정보'!$9:$9,$C209)</f>
        <v>2.5524</v>
      </c>
      <c r="N209" s="308">
        <f t="shared" si="9"/>
        <v>0</v>
      </c>
      <c r="O209" s="307">
        <f t="shared" si="7"/>
        <v>0</v>
      </c>
      <c r="Q209" s="322"/>
    </row>
    <row r="210" spans="2:18">
      <c r="B210" s="301">
        <f t="shared" si="8"/>
        <v>63</v>
      </c>
      <c r="C210" s="302" t="s">
        <v>184</v>
      </c>
      <c r="D210" s="302" t="s">
        <v>6720</v>
      </c>
      <c r="E210" s="302" t="s">
        <v>107</v>
      </c>
      <c r="F210" s="303">
        <v>426051.63370000001</v>
      </c>
      <c r="G210" s="303">
        <v>242336.99679999999</v>
      </c>
      <c r="H210" s="304">
        <v>1.3161</v>
      </c>
      <c r="I210" s="304">
        <v>2.3149999999999999</v>
      </c>
      <c r="J210" s="305" t="s">
        <v>6721</v>
      </c>
      <c r="L210" s="306">
        <f>SUMIFS('별첨4. Peer Company 재무정보'!$545:$545,'별첨4. Peer Company 재무정보'!$9:$9,$C210)</f>
        <v>1.3161</v>
      </c>
      <c r="M210" s="307">
        <f>SUMIFS('별첨4. Peer Company 재무정보'!$620:$620,'별첨4. Peer Company 재무정보'!$9:$9,$C210)</f>
        <v>2.3149999999999999</v>
      </c>
      <c r="N210" s="308">
        <f t="shared" si="9"/>
        <v>0</v>
      </c>
      <c r="O210" s="307">
        <f t="shared" si="7"/>
        <v>0</v>
      </c>
      <c r="Q210" s="322"/>
    </row>
    <row r="211" spans="2:18" ht="24">
      <c r="B211" s="301">
        <f t="shared" si="8"/>
        <v>64</v>
      </c>
      <c r="C211" s="302" t="s">
        <v>188</v>
      </c>
      <c r="D211" s="302" t="s">
        <v>6568</v>
      </c>
      <c r="E211" s="302" t="s">
        <v>107</v>
      </c>
      <c r="F211" s="303">
        <v>436580.93170000002</v>
      </c>
      <c r="G211" s="303">
        <v>607103.31880000001</v>
      </c>
      <c r="H211" s="304">
        <v>3.1707000000000001</v>
      </c>
      <c r="I211" s="304">
        <v>2.2932000000000001</v>
      </c>
      <c r="J211" s="305" t="s">
        <v>6569</v>
      </c>
      <c r="L211" s="306">
        <f>SUMIFS('별첨4. Peer Company 재무정보'!$545:$545,'별첨4. Peer Company 재무정보'!$9:$9,$C211)</f>
        <v>3.1707000000000001</v>
      </c>
      <c r="M211" s="307">
        <f>SUMIFS('별첨4. Peer Company 재무정보'!$620:$620,'별첨4. Peer Company 재무정보'!$9:$9,$C211)</f>
        <v>2.2932000000000001</v>
      </c>
      <c r="N211" s="308">
        <f t="shared" si="9"/>
        <v>0</v>
      </c>
      <c r="O211" s="307">
        <f t="shared" si="7"/>
        <v>0</v>
      </c>
      <c r="Q211" s="322"/>
    </row>
    <row r="212" spans="2:18" ht="24">
      <c r="B212" s="301">
        <f t="shared" si="8"/>
        <v>65</v>
      </c>
      <c r="C212" s="302" t="s">
        <v>197</v>
      </c>
      <c r="D212" s="302" t="s">
        <v>6627</v>
      </c>
      <c r="E212" s="302" t="s">
        <v>198</v>
      </c>
      <c r="F212" s="303">
        <v>95835.963499999998</v>
      </c>
      <c r="G212" s="303">
        <v>165208.28260000001</v>
      </c>
      <c r="H212" s="304">
        <v>3.8066</v>
      </c>
      <c r="I212" s="304">
        <v>2.2021000000000002</v>
      </c>
      <c r="J212" s="305" t="s">
        <v>6628</v>
      </c>
      <c r="L212" s="306">
        <f>SUMIFS('별첨4. Peer Company 재무정보'!$545:$545,'별첨4. Peer Company 재무정보'!$9:$9,$C212)</f>
        <v>3.8066</v>
      </c>
      <c r="M212" s="307">
        <f>SUMIFS('별첨4. Peer Company 재무정보'!$620:$620,'별첨4. Peer Company 재무정보'!$9:$9,$C212)</f>
        <v>2.2021000000000002</v>
      </c>
      <c r="N212" s="308">
        <f t="shared" si="9"/>
        <v>0</v>
      </c>
      <c r="O212" s="307">
        <f t="shared" si="9"/>
        <v>0</v>
      </c>
      <c r="Q212" s="322"/>
    </row>
    <row r="213" spans="2:18" ht="24">
      <c r="B213" s="301">
        <f t="shared" ref="B213:B232" si="10">B212+1</f>
        <v>66</v>
      </c>
      <c r="C213" s="302" t="s">
        <v>204</v>
      </c>
      <c r="D213" s="302" t="s">
        <v>6509</v>
      </c>
      <c r="E213" s="302" t="s">
        <v>104</v>
      </c>
      <c r="F213" s="303">
        <v>79755.320800000001</v>
      </c>
      <c r="G213" s="303">
        <v>66929.622300000003</v>
      </c>
      <c r="H213" s="304">
        <v>1.3502000000000001</v>
      </c>
      <c r="I213" s="304">
        <v>2.0851000000000002</v>
      </c>
      <c r="J213" s="305" t="s">
        <v>6510</v>
      </c>
      <c r="L213" s="306">
        <f>SUMIFS('별첨4. Peer Company 재무정보'!$545:$545,'별첨4. Peer Company 재무정보'!$9:$9,$C213)</f>
        <v>1.3502000000000001</v>
      </c>
      <c r="M213" s="307">
        <f>SUMIFS('별첨4. Peer Company 재무정보'!$620:$620,'별첨4. Peer Company 재무정보'!$9:$9,$C213)</f>
        <v>2.0851000000000002</v>
      </c>
      <c r="N213" s="308">
        <f t="shared" ref="N213:O232" si="11">IFERROR(H213-L213,0)</f>
        <v>0</v>
      </c>
      <c r="O213" s="307">
        <f t="shared" si="11"/>
        <v>0</v>
      </c>
      <c r="Q213" s="322"/>
    </row>
    <row r="214" spans="2:18">
      <c r="B214" s="301">
        <f t="shared" si="10"/>
        <v>67</v>
      </c>
      <c r="C214" s="302" t="s">
        <v>192</v>
      </c>
      <c r="D214" s="302" t="s">
        <v>6691</v>
      </c>
      <c r="E214" s="302" t="s">
        <v>107</v>
      </c>
      <c r="F214" s="303">
        <v>61331.396200000003</v>
      </c>
      <c r="G214" s="303">
        <v>63936.196299999996</v>
      </c>
      <c r="H214" s="304">
        <v>1.724</v>
      </c>
      <c r="I214" s="304">
        <v>1.9901</v>
      </c>
      <c r="J214" s="305" t="s">
        <v>6692</v>
      </c>
      <c r="L214" s="306">
        <f>SUMIFS('별첨4. Peer Company 재무정보'!$545:$545,'별첨4. Peer Company 재무정보'!$9:$9,$C214)</f>
        <v>1.724</v>
      </c>
      <c r="M214" s="307">
        <f>SUMIFS('별첨4. Peer Company 재무정보'!$620:$620,'별첨4. Peer Company 재무정보'!$9:$9,$C214)</f>
        <v>1.9901</v>
      </c>
      <c r="N214" s="308">
        <f t="shared" si="11"/>
        <v>0</v>
      </c>
      <c r="O214" s="307">
        <f t="shared" si="11"/>
        <v>0</v>
      </c>
      <c r="Q214" s="322"/>
    </row>
    <row r="215" spans="2:18">
      <c r="B215" s="301">
        <f t="shared" si="10"/>
        <v>68</v>
      </c>
      <c r="C215" s="302" t="s">
        <v>190</v>
      </c>
      <c r="D215" s="302" t="s">
        <v>6646</v>
      </c>
      <c r="E215" s="302" t="s">
        <v>107</v>
      </c>
      <c r="F215" s="303">
        <v>80439.401199999993</v>
      </c>
      <c r="G215" s="303">
        <v>78871.509600000005</v>
      </c>
      <c r="H215" s="304">
        <v>1.8742999999999999</v>
      </c>
      <c r="I215" s="304">
        <v>1.9387000000000001</v>
      </c>
      <c r="J215" s="305" t="s">
        <v>6647</v>
      </c>
      <c r="L215" s="306">
        <f>SUMIFS('별첨4. Peer Company 재무정보'!$545:$545,'별첨4. Peer Company 재무정보'!$9:$9,$C215)</f>
        <v>1.8742999999999999</v>
      </c>
      <c r="M215" s="307">
        <f>SUMIFS('별첨4. Peer Company 재무정보'!$620:$620,'별첨4. Peer Company 재무정보'!$9:$9,$C215)</f>
        <v>1.9387000000000001</v>
      </c>
      <c r="N215" s="308">
        <f t="shared" si="11"/>
        <v>0</v>
      </c>
      <c r="O215" s="307">
        <f t="shared" si="11"/>
        <v>0</v>
      </c>
      <c r="Q215" s="322"/>
    </row>
    <row r="216" spans="2:18" ht="24">
      <c r="B216" s="301">
        <f t="shared" si="10"/>
        <v>69</v>
      </c>
      <c r="C216" s="302" t="s">
        <v>208</v>
      </c>
      <c r="D216" s="302" t="s">
        <v>6768</v>
      </c>
      <c r="E216" s="302" t="s">
        <v>107</v>
      </c>
      <c r="F216" s="303">
        <v>46141.502500000002</v>
      </c>
      <c r="G216" s="303">
        <v>66145.022500000006</v>
      </c>
      <c r="H216" s="304">
        <v>2.4228000000000001</v>
      </c>
      <c r="I216" s="304">
        <v>1.6895</v>
      </c>
      <c r="J216" s="305" t="s">
        <v>6769</v>
      </c>
      <c r="L216" s="306">
        <f>SUMIFS('별첨4. Peer Company 재무정보'!$545:$545,'별첨4. Peer Company 재무정보'!$9:$9,$C216)</f>
        <v>2.4228000000000001</v>
      </c>
      <c r="M216" s="307">
        <f>SUMIFS('별첨4. Peer Company 재무정보'!$620:$620,'별첨4. Peer Company 재무정보'!$9:$9,$C216)</f>
        <v>1.6895</v>
      </c>
      <c r="N216" s="308">
        <f t="shared" si="11"/>
        <v>0</v>
      </c>
      <c r="O216" s="307">
        <f t="shared" si="11"/>
        <v>0</v>
      </c>
      <c r="Q216" s="322"/>
    </row>
    <row r="217" spans="2:18" ht="24">
      <c r="B217" s="301">
        <f t="shared" si="10"/>
        <v>70</v>
      </c>
      <c r="C217" s="302" t="s">
        <v>182</v>
      </c>
      <c r="D217" s="302" t="s">
        <v>6648</v>
      </c>
      <c r="E217" s="302" t="s">
        <v>107</v>
      </c>
      <c r="F217" s="303">
        <v>21097.144199999999</v>
      </c>
      <c r="G217" s="303">
        <v>51500.560299999997</v>
      </c>
      <c r="H217" s="304">
        <v>3.9422999999999999</v>
      </c>
      <c r="I217" s="304">
        <v>1.6563000000000001</v>
      </c>
      <c r="J217" s="305" t="s">
        <v>6649</v>
      </c>
      <c r="L217" s="306">
        <f>SUMIFS('별첨4. Peer Company 재무정보'!$545:$545,'별첨4. Peer Company 재무정보'!$9:$9,$C217)</f>
        <v>3.9422999999999999</v>
      </c>
      <c r="M217" s="307">
        <f>SUMIFS('별첨4. Peer Company 재무정보'!$620:$620,'별첨4. Peer Company 재무정보'!$9:$9,$C217)</f>
        <v>1.6563000000000001</v>
      </c>
      <c r="N217" s="308">
        <f t="shared" si="11"/>
        <v>0</v>
      </c>
      <c r="O217" s="307">
        <f t="shared" si="11"/>
        <v>0</v>
      </c>
      <c r="Q217" s="322"/>
    </row>
    <row r="218" spans="2:18" ht="24">
      <c r="B218" s="301">
        <f t="shared" si="10"/>
        <v>71</v>
      </c>
      <c r="C218" s="302" t="s">
        <v>206</v>
      </c>
      <c r="D218" s="302" t="s">
        <v>6574</v>
      </c>
      <c r="E218" s="302" t="s">
        <v>107</v>
      </c>
      <c r="F218" s="303">
        <v>51965.481399999997</v>
      </c>
      <c r="G218" s="303">
        <v>57245.127500000002</v>
      </c>
      <c r="H218" s="304">
        <v>1.5354000000000001</v>
      </c>
      <c r="I218" s="304">
        <v>1.6397999999999999</v>
      </c>
      <c r="J218" s="305" t="s">
        <v>6575</v>
      </c>
      <c r="L218" s="306">
        <f>SUMIFS('별첨4. Peer Company 재무정보'!$545:$545,'별첨4. Peer Company 재무정보'!$9:$9,$C218)</f>
        <v>1.5354000000000001</v>
      </c>
      <c r="M218" s="307">
        <f>SUMIFS('별첨4. Peer Company 재무정보'!$620:$620,'별첨4. Peer Company 재무정보'!$9:$9,$C218)</f>
        <v>1.6397999999999999</v>
      </c>
      <c r="N218" s="308">
        <f t="shared" si="11"/>
        <v>0</v>
      </c>
      <c r="O218" s="307">
        <f t="shared" si="11"/>
        <v>0</v>
      </c>
      <c r="Q218" s="322"/>
    </row>
    <row r="219" spans="2:18">
      <c r="B219" s="301">
        <f t="shared" si="10"/>
        <v>72</v>
      </c>
      <c r="C219" s="302" t="s">
        <v>200</v>
      </c>
      <c r="D219" s="302" t="s">
        <v>6772</v>
      </c>
      <c r="E219" s="302" t="s">
        <v>107</v>
      </c>
      <c r="F219" s="303">
        <v>47402.039199999999</v>
      </c>
      <c r="G219" s="303">
        <v>55738.846700000002</v>
      </c>
      <c r="H219" s="304">
        <v>1.9151</v>
      </c>
      <c r="I219" s="304">
        <v>1.6287</v>
      </c>
      <c r="J219" s="305" t="s">
        <v>6773</v>
      </c>
      <c r="L219" s="306">
        <f>SUMIFS('별첨4. Peer Company 재무정보'!$545:$545,'별첨4. Peer Company 재무정보'!$9:$9,$C219)</f>
        <v>1.9151</v>
      </c>
      <c r="M219" s="307">
        <f>SUMIFS('별첨4. Peer Company 재무정보'!$620:$620,'별첨4. Peer Company 재무정보'!$9:$9,$C219)</f>
        <v>1.6287</v>
      </c>
      <c r="N219" s="308">
        <f t="shared" si="11"/>
        <v>0</v>
      </c>
      <c r="O219" s="307">
        <f t="shared" si="11"/>
        <v>0</v>
      </c>
      <c r="Q219" s="322"/>
    </row>
    <row r="220" spans="2:18" ht="24">
      <c r="B220" s="301">
        <f t="shared" si="10"/>
        <v>73</v>
      </c>
      <c r="C220" s="302" t="s">
        <v>194</v>
      </c>
      <c r="D220" s="302" t="s">
        <v>6783</v>
      </c>
      <c r="E220" s="302" t="s">
        <v>195</v>
      </c>
      <c r="F220" s="303">
        <v>11643.418</v>
      </c>
      <c r="G220" s="303">
        <v>20144.505099999998</v>
      </c>
      <c r="H220" s="304">
        <v>2.0470000000000002</v>
      </c>
      <c r="I220" s="304">
        <v>1.6283000000000001</v>
      </c>
      <c r="J220" s="305" t="s">
        <v>6784</v>
      </c>
      <c r="L220" s="306">
        <f>SUMIFS('별첨4. Peer Company 재무정보'!$545:$545,'별첨4. Peer Company 재무정보'!$9:$9,$C220)</f>
        <v>2.0470000000000002</v>
      </c>
      <c r="M220" s="307">
        <f>SUMIFS('별첨4. Peer Company 재무정보'!$620:$620,'별첨4. Peer Company 재무정보'!$9:$9,$C220)</f>
        <v>1.6283000000000001</v>
      </c>
      <c r="N220" s="308">
        <f t="shared" si="11"/>
        <v>0</v>
      </c>
      <c r="O220" s="307">
        <f t="shared" si="11"/>
        <v>0</v>
      </c>
      <c r="Q220" s="322"/>
    </row>
    <row r="221" spans="2:18" ht="24">
      <c r="B221" s="301">
        <f t="shared" si="10"/>
        <v>74</v>
      </c>
      <c r="C221" s="302" t="s">
        <v>210</v>
      </c>
      <c r="D221" s="302" t="s">
        <v>6806</v>
      </c>
      <c r="E221" s="302" t="s">
        <v>87</v>
      </c>
      <c r="F221" s="303">
        <v>794226.26</v>
      </c>
      <c r="G221" s="303">
        <v>973587.4</v>
      </c>
      <c r="H221" s="304">
        <v>1.4974000000000001</v>
      </c>
      <c r="I221" s="304">
        <v>1.2385999999999999</v>
      </c>
      <c r="J221" s="305" t="s">
        <v>6807</v>
      </c>
      <c r="L221" s="306">
        <f>SUMIFS('별첨4. Peer Company 재무정보'!$545:$545,'별첨4. Peer Company 재무정보'!$9:$9,$C221)</f>
        <v>1.4974000000000001</v>
      </c>
      <c r="M221" s="307">
        <f>SUMIFS('별첨4. Peer Company 재무정보'!$620:$620,'별첨4. Peer Company 재무정보'!$9:$9,$C221)</f>
        <v>1.2385999999999999</v>
      </c>
      <c r="N221" s="308">
        <f t="shared" si="11"/>
        <v>0</v>
      </c>
      <c r="O221" s="307">
        <f t="shared" si="11"/>
        <v>0</v>
      </c>
      <c r="Q221" s="322"/>
    </row>
    <row r="222" spans="2:18" ht="24">
      <c r="B222" s="301">
        <f t="shared" si="10"/>
        <v>75</v>
      </c>
      <c r="C222" s="302" t="s">
        <v>6555</v>
      </c>
      <c r="D222" s="302" t="s">
        <v>6556</v>
      </c>
      <c r="E222" s="302" t="s">
        <v>80</v>
      </c>
      <c r="F222" s="303">
        <v>217744.30540000001</v>
      </c>
      <c r="G222" s="303">
        <v>303139.60810000001</v>
      </c>
      <c r="H222" s="304">
        <v>1.6545000000000001</v>
      </c>
      <c r="I222" s="304">
        <v>1.181</v>
      </c>
      <c r="J222" s="305" t="s">
        <v>6557</v>
      </c>
      <c r="L222" s="306">
        <f>SUMIFS('별첨4. Peer Company 재무정보'!$545:$545,'별첨4. Peer Company 재무정보'!$9:$9,$C222)</f>
        <v>1.6545000000000001</v>
      </c>
      <c r="M222" s="307">
        <f>SUMIFS('별첨4. Peer Company 재무정보'!$620:$620,'별첨4. Peer Company 재무정보'!$9:$9,$C222)</f>
        <v>1.181</v>
      </c>
      <c r="N222" s="308">
        <f t="shared" si="11"/>
        <v>0</v>
      </c>
      <c r="O222" s="307">
        <f t="shared" si="11"/>
        <v>0</v>
      </c>
      <c r="Q222" s="322"/>
    </row>
    <row r="223" spans="2:18" s="323" customFormat="1">
      <c r="B223" s="317">
        <f t="shared" si="10"/>
        <v>76</v>
      </c>
      <c r="C223" s="318" t="s">
        <v>202</v>
      </c>
      <c r="D223" s="318" t="s">
        <v>6538</v>
      </c>
      <c r="E223" s="318" t="s">
        <v>80</v>
      </c>
      <c r="F223" s="319">
        <v>34653.2624</v>
      </c>
      <c r="G223" s="319">
        <v>41664.860399999998</v>
      </c>
      <c r="H223" s="320">
        <v>1.3836999999999999</v>
      </c>
      <c r="I223" s="320">
        <v>1.1508</v>
      </c>
      <c r="J223" s="321" t="s">
        <v>203</v>
      </c>
      <c r="L223" s="306">
        <f>SUMIFS('별첨4. Peer Company 재무정보'!$545:$545,'별첨4. Peer Company 재무정보'!$9:$9,$C223)</f>
        <v>1.3836999999999999</v>
      </c>
      <c r="M223" s="307">
        <f>SUMIFS('별첨4. Peer Company 재무정보'!$620:$620,'별첨4. Peer Company 재무정보'!$9:$9,$C223)</f>
        <v>1.1508</v>
      </c>
      <c r="N223" s="308">
        <f t="shared" si="11"/>
        <v>0</v>
      </c>
      <c r="O223" s="307">
        <f t="shared" si="11"/>
        <v>0</v>
      </c>
      <c r="Q223" s="2"/>
      <c r="R223" s="2"/>
    </row>
    <row r="224" spans="2:18" s="323" customFormat="1" ht="24">
      <c r="B224" s="317">
        <f t="shared" si="10"/>
        <v>77</v>
      </c>
      <c r="C224" s="318" t="s">
        <v>6631</v>
      </c>
      <c r="D224" s="318" t="s">
        <v>6632</v>
      </c>
      <c r="E224" s="318" t="s">
        <v>107</v>
      </c>
      <c r="F224" s="319">
        <v>55759.676599999999</v>
      </c>
      <c r="G224" s="319">
        <v>58522.352700000003</v>
      </c>
      <c r="H224" s="320">
        <v>0.87990000000000002</v>
      </c>
      <c r="I224" s="320">
        <v>0.89439999999999997</v>
      </c>
      <c r="J224" s="321" t="s">
        <v>6633</v>
      </c>
      <c r="L224" s="306">
        <f>SUMIFS('별첨4. Peer Company 재무정보'!$545:$545,'별첨4. Peer Company 재무정보'!$9:$9,$C224)</f>
        <v>0.87990000000000002</v>
      </c>
      <c r="M224" s="307">
        <f>SUMIFS('별첨4. Peer Company 재무정보'!$620:$620,'별첨4. Peer Company 재무정보'!$9:$9,$C224)</f>
        <v>0.89439999999999997</v>
      </c>
      <c r="N224" s="308">
        <f t="shared" si="11"/>
        <v>0</v>
      </c>
      <c r="O224" s="307">
        <f t="shared" si="11"/>
        <v>0</v>
      </c>
      <c r="Q224" s="2"/>
      <c r="R224" s="2"/>
    </row>
    <row r="225" spans="1:18" s="323" customFormat="1" ht="24">
      <c r="B225" s="317">
        <f t="shared" si="10"/>
        <v>78</v>
      </c>
      <c r="C225" s="318" t="s">
        <v>6801</v>
      </c>
      <c r="D225" s="318" t="s">
        <v>6802</v>
      </c>
      <c r="E225" s="318" t="s">
        <v>195</v>
      </c>
      <c r="F225" s="319">
        <v>40471.402999999998</v>
      </c>
      <c r="G225" s="319">
        <v>57355.801400000004</v>
      </c>
      <c r="H225" s="320">
        <v>1.2087000000000001</v>
      </c>
      <c r="I225" s="320">
        <v>0.83730000000000004</v>
      </c>
      <c r="J225" s="321" t="s">
        <v>6803</v>
      </c>
      <c r="L225" s="306">
        <f>SUMIFS('별첨4. Peer Company 재무정보'!$545:$545,'별첨4. Peer Company 재무정보'!$9:$9,$C225)</f>
        <v>1.2087000000000001</v>
      </c>
      <c r="M225" s="307">
        <f>SUMIFS('별첨4. Peer Company 재무정보'!$620:$620,'별첨4. Peer Company 재무정보'!$9:$9,$C225)</f>
        <v>0.83730000000000004</v>
      </c>
      <c r="N225" s="308">
        <f t="shared" si="11"/>
        <v>0</v>
      </c>
      <c r="O225" s="307">
        <f t="shared" si="11"/>
        <v>0</v>
      </c>
      <c r="Q225" s="2"/>
      <c r="R225" s="2"/>
    </row>
    <row r="226" spans="1:18" s="323" customFormat="1">
      <c r="B226" s="317">
        <f t="shared" si="10"/>
        <v>79</v>
      </c>
      <c r="C226" s="318" t="s">
        <v>6712</v>
      </c>
      <c r="D226" s="318" t="s">
        <v>6713</v>
      </c>
      <c r="E226" s="318" t="s">
        <v>107</v>
      </c>
      <c r="F226" s="319">
        <v>170403.83960000001</v>
      </c>
      <c r="G226" s="319">
        <v>376673.71710000001</v>
      </c>
      <c r="H226" s="320">
        <v>1.0859000000000001</v>
      </c>
      <c r="I226" s="320">
        <v>0.81310000000000004</v>
      </c>
      <c r="J226" s="321" t="s">
        <v>6714</v>
      </c>
      <c r="L226" s="306">
        <f>SUMIFS('별첨4. Peer Company 재무정보'!$545:$545,'별첨4. Peer Company 재무정보'!$9:$9,$C226)</f>
        <v>1.0859000000000001</v>
      </c>
      <c r="M226" s="307">
        <f>SUMIFS('별첨4. Peer Company 재무정보'!$620:$620,'별첨4. Peer Company 재무정보'!$9:$9,$C226)</f>
        <v>0.81310000000000004</v>
      </c>
      <c r="N226" s="308">
        <f t="shared" si="11"/>
        <v>0</v>
      </c>
      <c r="O226" s="307">
        <f t="shared" si="11"/>
        <v>0</v>
      </c>
      <c r="Q226" s="2"/>
      <c r="R226" s="2"/>
    </row>
    <row r="227" spans="1:18" s="323" customFormat="1" ht="24">
      <c r="B227" s="317">
        <f t="shared" si="10"/>
        <v>80</v>
      </c>
      <c r="C227" s="318" t="s">
        <v>6550</v>
      </c>
      <c r="D227" s="318" t="s">
        <v>6551</v>
      </c>
      <c r="E227" s="318" t="s">
        <v>116</v>
      </c>
      <c r="F227" s="319">
        <v>20860.7068</v>
      </c>
      <c r="G227" s="319">
        <v>17065.0095</v>
      </c>
      <c r="H227" s="320">
        <v>0.64019999999999999</v>
      </c>
      <c r="I227" s="320">
        <v>0.81299999999999994</v>
      </c>
      <c r="J227" s="321" t="s">
        <v>6552</v>
      </c>
      <c r="L227" s="306">
        <f>SUMIFS('별첨4. Peer Company 재무정보'!$545:$545,'별첨4. Peer Company 재무정보'!$9:$9,$C227)</f>
        <v>0.64019999999999999</v>
      </c>
      <c r="M227" s="307">
        <f>SUMIFS('별첨4. Peer Company 재무정보'!$620:$620,'별첨4. Peer Company 재무정보'!$9:$9,$C227)</f>
        <v>0.81299999999999994</v>
      </c>
      <c r="N227" s="308">
        <f t="shared" si="11"/>
        <v>0</v>
      </c>
      <c r="O227" s="307">
        <f t="shared" si="11"/>
        <v>0</v>
      </c>
      <c r="Q227" s="2"/>
      <c r="R227" s="2"/>
    </row>
    <row r="228" spans="1:18" s="323" customFormat="1">
      <c r="B228" s="317">
        <f t="shared" si="10"/>
        <v>81</v>
      </c>
      <c r="C228" s="318" t="s">
        <v>212</v>
      </c>
      <c r="D228" s="318" t="s">
        <v>6652</v>
      </c>
      <c r="E228" s="318" t="s">
        <v>107</v>
      </c>
      <c r="F228" s="319">
        <v>50347.666700000002</v>
      </c>
      <c r="G228" s="319">
        <v>49584.539100000002</v>
      </c>
      <c r="H228" s="320">
        <v>0.70040000000000002</v>
      </c>
      <c r="I228" s="320">
        <v>0.81200000000000006</v>
      </c>
      <c r="J228" s="321" t="s">
        <v>6653</v>
      </c>
      <c r="L228" s="306">
        <f>SUMIFS('별첨4. Peer Company 재무정보'!$545:$545,'별첨4. Peer Company 재무정보'!$9:$9,$C228)</f>
        <v>0.70040000000000002</v>
      </c>
      <c r="M228" s="307">
        <f>SUMIFS('별첨4. Peer Company 재무정보'!$620:$620,'별첨4. Peer Company 재무정보'!$9:$9,$C228)</f>
        <v>0.81200000000000006</v>
      </c>
      <c r="N228" s="308">
        <f t="shared" si="11"/>
        <v>0</v>
      </c>
      <c r="O228" s="307">
        <f t="shared" si="11"/>
        <v>0</v>
      </c>
      <c r="Q228" s="2"/>
      <c r="R228" s="2"/>
    </row>
    <row r="229" spans="1:18" s="323" customFormat="1">
      <c r="B229" s="317">
        <f t="shared" si="10"/>
        <v>82</v>
      </c>
      <c r="C229" s="318" t="s">
        <v>6638</v>
      </c>
      <c r="D229" s="318" t="s">
        <v>6639</v>
      </c>
      <c r="E229" s="318" t="s">
        <v>80</v>
      </c>
      <c r="F229" s="319">
        <v>20603.3822</v>
      </c>
      <c r="G229" s="319">
        <v>29973.519799999998</v>
      </c>
      <c r="H229" s="320">
        <v>1.1431</v>
      </c>
      <c r="I229" s="320">
        <v>0.78890000000000005</v>
      </c>
      <c r="J229" s="321" t="s">
        <v>6640</v>
      </c>
      <c r="L229" s="306">
        <f>SUMIFS('별첨4. Peer Company 재무정보'!$545:$545,'별첨4. Peer Company 재무정보'!$9:$9,$C229)</f>
        <v>1.1431</v>
      </c>
      <c r="M229" s="307">
        <f>SUMIFS('별첨4. Peer Company 재무정보'!$620:$620,'별첨4. Peer Company 재무정보'!$9:$9,$C229)</f>
        <v>0.78890000000000005</v>
      </c>
      <c r="N229" s="308">
        <f t="shared" si="11"/>
        <v>0</v>
      </c>
      <c r="O229" s="307">
        <f t="shared" si="11"/>
        <v>0</v>
      </c>
      <c r="Q229" s="2"/>
      <c r="R229" s="2"/>
    </row>
    <row r="230" spans="1:18" s="323" customFormat="1" ht="24">
      <c r="B230" s="317">
        <f t="shared" si="10"/>
        <v>83</v>
      </c>
      <c r="C230" s="318" t="s">
        <v>6581</v>
      </c>
      <c r="D230" s="318" t="s">
        <v>6582</v>
      </c>
      <c r="E230" s="318" t="s">
        <v>6583</v>
      </c>
      <c r="F230" s="319">
        <v>121420.4871</v>
      </c>
      <c r="G230" s="319">
        <v>146185.79940000002</v>
      </c>
      <c r="H230" s="320">
        <v>0.90820000000000001</v>
      </c>
      <c r="I230" s="320">
        <v>0.75480000000000003</v>
      </c>
      <c r="J230" s="321" t="s">
        <v>6584</v>
      </c>
      <c r="L230" s="306">
        <f>SUMIFS('별첨4. Peer Company 재무정보'!$545:$545,'별첨4. Peer Company 재무정보'!$9:$9,$C230)</f>
        <v>0.90820000000000001</v>
      </c>
      <c r="M230" s="307">
        <f>SUMIFS('별첨4. Peer Company 재무정보'!$620:$620,'별첨4. Peer Company 재무정보'!$9:$9,$C230)</f>
        <v>0.75480000000000003</v>
      </c>
      <c r="N230" s="308">
        <f t="shared" si="11"/>
        <v>0</v>
      </c>
      <c r="O230" s="307">
        <f t="shared" si="11"/>
        <v>0</v>
      </c>
      <c r="Q230" s="2"/>
      <c r="R230" s="2"/>
    </row>
    <row r="231" spans="1:18" s="323" customFormat="1">
      <c r="B231" s="317">
        <f t="shared" si="10"/>
        <v>84</v>
      </c>
      <c r="C231" s="318" t="s">
        <v>6733</v>
      </c>
      <c r="D231" s="318" t="s">
        <v>6734</v>
      </c>
      <c r="E231" s="318" t="s">
        <v>107</v>
      </c>
      <c r="F231" s="319">
        <v>50376.193599999999</v>
      </c>
      <c r="G231" s="319">
        <v>72994.741500000004</v>
      </c>
      <c r="H231" s="320">
        <v>0.60640000000000005</v>
      </c>
      <c r="I231" s="320">
        <v>0.72319999999999995</v>
      </c>
      <c r="J231" s="321" t="s">
        <v>6735</v>
      </c>
      <c r="L231" s="306">
        <f>SUMIFS('별첨4. Peer Company 재무정보'!$545:$545,'별첨4. Peer Company 재무정보'!$9:$9,$C231)</f>
        <v>0.60640000000000005</v>
      </c>
      <c r="M231" s="307">
        <f>SUMIFS('별첨4. Peer Company 재무정보'!$620:$620,'별첨4. Peer Company 재무정보'!$9:$9,$C231)</f>
        <v>0.72319999999999995</v>
      </c>
      <c r="N231" s="308">
        <f t="shared" si="11"/>
        <v>0</v>
      </c>
      <c r="O231" s="307">
        <f t="shared" si="11"/>
        <v>0</v>
      </c>
      <c r="Q231" s="2"/>
      <c r="R231" s="2"/>
    </row>
    <row r="232" spans="1:18" s="323" customFormat="1" ht="12.75" thickBot="1">
      <c r="B232" s="317">
        <f t="shared" si="10"/>
        <v>85</v>
      </c>
      <c r="C232" s="318" t="s">
        <v>6641</v>
      </c>
      <c r="D232" s="318" t="s">
        <v>6642</v>
      </c>
      <c r="E232" s="318" t="s">
        <v>107</v>
      </c>
      <c r="F232" s="319">
        <v>54856.6558</v>
      </c>
      <c r="G232" s="319">
        <v>67822.028900000005</v>
      </c>
      <c r="H232" s="320">
        <v>0.78390000000000004</v>
      </c>
      <c r="I232" s="320">
        <v>0.64119999999999999</v>
      </c>
      <c r="J232" s="321" t="s">
        <v>6643</v>
      </c>
      <c r="L232" s="314">
        <f>SUMIFS('별첨4. Peer Company 재무정보'!$545:$545,'별첨4. Peer Company 재무정보'!$9:$9,$C232)</f>
        <v>0.78390000000000004</v>
      </c>
      <c r="M232" s="315">
        <f>SUMIFS('별첨4. Peer Company 재무정보'!$620:$620,'별첨4. Peer Company 재무정보'!$9:$9,$C232)</f>
        <v>0.64119999999999999</v>
      </c>
      <c r="N232" s="316">
        <f t="shared" si="11"/>
        <v>0</v>
      </c>
      <c r="O232" s="315">
        <f t="shared" si="11"/>
        <v>0</v>
      </c>
      <c r="Q232" s="2"/>
      <c r="R232" s="2"/>
    </row>
    <row r="233" spans="1:18">
      <c r="B233" s="309"/>
      <c r="C233" s="310"/>
      <c r="D233" s="310"/>
      <c r="E233" s="310"/>
      <c r="F233" s="311"/>
      <c r="G233" s="311"/>
      <c r="H233" s="324">
        <f>AVERAGE(H158:H222)</f>
        <v>6.0764046153846172</v>
      </c>
      <c r="I233" s="324">
        <f>AVERAGE(I158:I222)</f>
        <v>6.0608061538461504</v>
      </c>
      <c r="J233" s="313"/>
    </row>
    <row r="234" spans="1:18">
      <c r="H234" s="325">
        <f>MIN(H$158:H$222)</f>
        <v>1.3161</v>
      </c>
      <c r="I234" s="325">
        <f t="shared" ref="I234" si="12">MIN(I$158:I$222)</f>
        <v>1.181</v>
      </c>
    </row>
    <row r="235" spans="1:18">
      <c r="H235" s="325">
        <f>MAX(H$158:H$222)</f>
        <v>17.1126</v>
      </c>
      <c r="I235" s="325">
        <f t="shared" ref="I235" si="13">MAX(I$158:I$222)</f>
        <v>17.109400000000001</v>
      </c>
    </row>
    <row r="236" spans="1:18">
      <c r="A236" s="288" t="s">
        <v>7372</v>
      </c>
    </row>
    <row r="237" spans="1:18">
      <c r="F237" s="2"/>
      <c r="G237" s="2"/>
    </row>
    <row r="238" spans="1:18">
      <c r="C238" s="326" t="s">
        <v>7373</v>
      </c>
      <c r="D238" s="327" t="s">
        <v>6500</v>
      </c>
      <c r="E238" s="327" t="s">
        <v>6501</v>
      </c>
      <c r="F238" s="328" t="s">
        <v>362</v>
      </c>
      <c r="G238" s="2"/>
    </row>
    <row r="239" spans="1:18">
      <c r="C239" s="329" t="s">
        <v>26</v>
      </c>
      <c r="D239" s="330">
        <v>19775909.440000001</v>
      </c>
      <c r="E239" s="330">
        <f>D239</f>
        <v>19775909.440000001</v>
      </c>
      <c r="F239" s="331"/>
      <c r="G239" s="2"/>
    </row>
    <row r="240" spans="1:18">
      <c r="C240" s="332" t="s">
        <v>7374</v>
      </c>
      <c r="D240" s="333">
        <v>1267.82</v>
      </c>
      <c r="E240" s="333">
        <f>D240</f>
        <v>1267.82</v>
      </c>
      <c r="F240" s="334"/>
      <c r="G240" s="2"/>
    </row>
    <row r="241" spans="3:7">
      <c r="C241" s="335" t="s">
        <v>7375</v>
      </c>
      <c r="D241" s="336">
        <f>D239*D240/10^6</f>
        <v>25072.293506220802</v>
      </c>
      <c r="E241" s="336">
        <f t="shared" ref="E241" si="14">E239*E240/10^6</f>
        <v>25072.293506220802</v>
      </c>
      <c r="F241" s="331"/>
      <c r="G241" s="2"/>
    </row>
    <row r="242" spans="3:7">
      <c r="C242" s="332" t="s">
        <v>7376</v>
      </c>
      <c r="D242" s="337">
        <f>H233</f>
        <v>6.0764046153846172</v>
      </c>
      <c r="E242" s="337">
        <f>I233</f>
        <v>6.0608061538461504</v>
      </c>
      <c r="F242" s="334"/>
      <c r="G242" s="2"/>
    </row>
    <row r="243" spans="3:7">
      <c r="C243" s="335" t="s">
        <v>9</v>
      </c>
      <c r="D243" s="338"/>
      <c r="E243" s="339">
        <f>E241*E242</f>
        <v>151958.31077353991</v>
      </c>
      <c r="F243" s="331"/>
      <c r="G243" s="2"/>
    </row>
    <row r="244" spans="3:7">
      <c r="C244" s="332" t="s">
        <v>10</v>
      </c>
      <c r="D244" s="340"/>
      <c r="E244" s="341">
        <v>0</v>
      </c>
      <c r="F244" s="334"/>
      <c r="G244" s="2"/>
    </row>
    <row r="245" spans="3:7">
      <c r="C245" s="335" t="s">
        <v>11</v>
      </c>
      <c r="D245" s="336">
        <f>D241*D242</f>
        <v>152349.39997947784</v>
      </c>
      <c r="E245" s="342">
        <f>E243-E244</f>
        <v>151958.31077353991</v>
      </c>
      <c r="F245" s="343">
        <f>AVERAGE(D245:E245)</f>
        <v>152153.85537650887</v>
      </c>
      <c r="G245" s="2"/>
    </row>
    <row r="246" spans="3:7">
      <c r="C246" s="332" t="s">
        <v>22</v>
      </c>
      <c r="D246" s="344">
        <v>0.21</v>
      </c>
      <c r="E246" s="344">
        <f>D246</f>
        <v>0.21</v>
      </c>
      <c r="F246" s="345">
        <f>E246</f>
        <v>0.21</v>
      </c>
      <c r="G246" s="2"/>
    </row>
    <row r="247" spans="3:7">
      <c r="C247" s="309" t="s">
        <v>13</v>
      </c>
      <c r="D247" s="346">
        <f>D245*(1+D246)</f>
        <v>184342.77397516818</v>
      </c>
      <c r="E247" s="346">
        <f>E245*(1+E246)</f>
        <v>183869.55603598329</v>
      </c>
      <c r="F247" s="347">
        <f>F245*(1+F246)</f>
        <v>184106.16500557572</v>
      </c>
      <c r="G247" s="2"/>
    </row>
    <row r="248" spans="3:7">
      <c r="C248" s="348" t="s">
        <v>7377</v>
      </c>
      <c r="D248" s="349"/>
      <c r="E248" s="349"/>
      <c r="F248" s="350">
        <v>118795.44900608392</v>
      </c>
      <c r="G248" s="351"/>
    </row>
    <row r="249" spans="3:7">
      <c r="F249" s="2"/>
      <c r="G249" s="2"/>
    </row>
    <row r="250" spans="3:7">
      <c r="C250" s="2" t="s">
        <v>7378</v>
      </c>
      <c r="F250" s="2"/>
      <c r="G250" s="2"/>
    </row>
    <row r="251" spans="3:7">
      <c r="C251" s="352" t="s">
        <v>62</v>
      </c>
      <c r="D251" s="353" t="s">
        <v>18</v>
      </c>
      <c r="E251" s="354" t="s">
        <v>36</v>
      </c>
      <c r="F251" s="354" t="s">
        <v>37</v>
      </c>
      <c r="G251" s="2"/>
    </row>
    <row r="252" spans="3:7">
      <c r="C252" s="355" t="s">
        <v>59</v>
      </c>
      <c r="D252" s="356">
        <v>0.20038703296703292</v>
      </c>
      <c r="E252" s="357">
        <v>0.17199999999999999</v>
      </c>
      <c r="F252" s="358" t="s">
        <v>63</v>
      </c>
      <c r="G252" s="2"/>
    </row>
    <row r="253" spans="3:7">
      <c r="C253" s="355" t="s">
        <v>60</v>
      </c>
      <c r="D253" s="356">
        <v>0.29199999999999998</v>
      </c>
      <c r="E253" s="357">
        <v>0.24199999999999999</v>
      </c>
      <c r="F253" s="358" t="s">
        <v>64</v>
      </c>
      <c r="G253" s="2"/>
    </row>
    <row r="254" spans="3:7">
      <c r="C254" s="359" t="s">
        <v>18</v>
      </c>
      <c r="D254" s="360">
        <v>0.24619351648351645</v>
      </c>
      <c r="E254" s="361">
        <v>0.20699999999999999</v>
      </c>
      <c r="F254" s="362"/>
      <c r="G254" s="2"/>
    </row>
    <row r="255" spans="3:7">
      <c r="C255" s="2" t="s">
        <v>7379</v>
      </c>
      <c r="F255" s="2"/>
      <c r="G255" s="2"/>
    </row>
    <row r="256" spans="3:7">
      <c r="C256" s="2" t="s">
        <v>7380</v>
      </c>
      <c r="F256" s="2"/>
      <c r="G256" s="2"/>
    </row>
    <row r="260" spans="4:4">
      <c r="D260" s="2" t="s">
        <v>7381</v>
      </c>
    </row>
    <row r="262" spans="4:4">
      <c r="D262" s="2" t="s">
        <v>7382</v>
      </c>
    </row>
  </sheetData>
  <phoneticPr fontId="2" type="noConversion"/>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C80E3F-C4D5-45E2-AEAF-10AE7E78EF46}">
  <sheetPr>
    <tabColor theme="7" tint="0.79998168889431442"/>
  </sheetPr>
  <dimension ref="A1"/>
  <sheetViews>
    <sheetView workbookViewId="0"/>
  </sheetViews>
  <sheetFormatPr defaultRowHeight="16.5"/>
  <sheetData/>
  <phoneticPr fontId="2" type="noConversion"/>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AEB582-979C-4DC5-80BD-8753B3EDB223}">
  <dimension ref="B2:I4"/>
  <sheetViews>
    <sheetView showGridLines="0" workbookViewId="0">
      <selection activeCell="G39" sqref="G39"/>
    </sheetView>
  </sheetViews>
  <sheetFormatPr defaultRowHeight="12"/>
  <cols>
    <col min="1" max="8" width="9" style="2"/>
    <col min="9" max="9" width="9" style="363"/>
    <col min="10" max="16384" width="9" style="2"/>
  </cols>
  <sheetData>
    <row r="2" spans="2:2">
      <c r="B2" s="1" t="s">
        <v>7383</v>
      </c>
    </row>
    <row r="4" spans="2:2">
      <c r="B4" s="1" t="s">
        <v>7384</v>
      </c>
    </row>
  </sheetData>
  <phoneticPr fontId="2" type="noConversion"/>
  <pageMargins left="0.7" right="0.7" top="0.75" bottom="0.75" header="0.3" footer="0.3"/>
  <pageSetup paperSize="9" orientation="portrait" verticalDpi="0"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728AE4-4576-444C-8338-8732D5B223A2}">
  <sheetPr>
    <outlinePr summaryBelow="0" summaryRight="0"/>
    <pageSetUpPr autoPageBreaks="0"/>
  </sheetPr>
  <dimension ref="A6:M124"/>
  <sheetViews>
    <sheetView showGridLines="0" zoomScale="85" zoomScaleNormal="85" workbookViewId="0">
      <selection activeCell="A6" sqref="A6"/>
    </sheetView>
  </sheetViews>
  <sheetFormatPr defaultRowHeight="12"/>
  <cols>
    <col min="1" max="1" width="22.625" style="365" customWidth="1"/>
    <col min="2" max="2" width="13.875" style="365" customWidth="1"/>
    <col min="3" max="3" width="35.75" style="365" customWidth="1"/>
    <col min="4" max="4" width="13" style="365" customWidth="1"/>
    <col min="5" max="5" width="27.875" style="365" customWidth="1"/>
    <col min="6" max="8" width="22.625" style="365" customWidth="1"/>
    <col min="9" max="9" width="84.125" style="365" customWidth="1"/>
    <col min="10" max="256" width="9" style="365"/>
    <col min="257" max="257" width="22.625" style="365" customWidth="1"/>
    <col min="258" max="258" width="13.875" style="365" customWidth="1"/>
    <col min="259" max="259" width="35.75" style="365" customWidth="1"/>
    <col min="260" max="260" width="13" style="365" customWidth="1"/>
    <col min="261" max="261" width="27.875" style="365" customWidth="1"/>
    <col min="262" max="264" width="22.625" style="365" customWidth="1"/>
    <col min="265" max="265" width="41.375" style="365" bestFit="1" customWidth="1"/>
    <col min="266" max="512" width="9" style="365"/>
    <col min="513" max="513" width="22.625" style="365" customWidth="1"/>
    <col min="514" max="514" width="13.875" style="365" customWidth="1"/>
    <col min="515" max="515" width="35.75" style="365" customWidth="1"/>
    <col min="516" max="516" width="13" style="365" customWidth="1"/>
    <col min="517" max="517" width="27.875" style="365" customWidth="1"/>
    <col min="518" max="520" width="22.625" style="365" customWidth="1"/>
    <col min="521" max="521" width="41.375" style="365" bestFit="1" customWidth="1"/>
    <col min="522" max="768" width="9" style="365"/>
    <col min="769" max="769" width="22.625" style="365" customWidth="1"/>
    <col min="770" max="770" width="13.875" style="365" customWidth="1"/>
    <col min="771" max="771" width="35.75" style="365" customWidth="1"/>
    <col min="772" max="772" width="13" style="365" customWidth="1"/>
    <col min="773" max="773" width="27.875" style="365" customWidth="1"/>
    <col min="774" max="776" width="22.625" style="365" customWidth="1"/>
    <col min="777" max="777" width="41.375" style="365" bestFit="1" customWidth="1"/>
    <col min="778" max="1024" width="9" style="365"/>
    <col min="1025" max="1025" width="22.625" style="365" customWidth="1"/>
    <col min="1026" max="1026" width="13.875" style="365" customWidth="1"/>
    <col min="1027" max="1027" width="35.75" style="365" customWidth="1"/>
    <col min="1028" max="1028" width="13" style="365" customWidth="1"/>
    <col min="1029" max="1029" width="27.875" style="365" customWidth="1"/>
    <col min="1030" max="1032" width="22.625" style="365" customWidth="1"/>
    <col min="1033" max="1033" width="41.375" style="365" bestFit="1" customWidth="1"/>
    <col min="1034" max="1280" width="9" style="365"/>
    <col min="1281" max="1281" width="22.625" style="365" customWidth="1"/>
    <col min="1282" max="1282" width="13.875" style="365" customWidth="1"/>
    <col min="1283" max="1283" width="35.75" style="365" customWidth="1"/>
    <col min="1284" max="1284" width="13" style="365" customWidth="1"/>
    <col min="1285" max="1285" width="27.875" style="365" customWidth="1"/>
    <col min="1286" max="1288" width="22.625" style="365" customWidth="1"/>
    <col min="1289" max="1289" width="41.375" style="365" bestFit="1" customWidth="1"/>
    <col min="1290" max="1536" width="9" style="365"/>
    <col min="1537" max="1537" width="22.625" style="365" customWidth="1"/>
    <col min="1538" max="1538" width="13.875" style="365" customWidth="1"/>
    <col min="1539" max="1539" width="35.75" style="365" customWidth="1"/>
    <col min="1540" max="1540" width="13" style="365" customWidth="1"/>
    <col min="1541" max="1541" width="27.875" style="365" customWidth="1"/>
    <col min="1542" max="1544" width="22.625" style="365" customWidth="1"/>
    <col min="1545" max="1545" width="41.375" style="365" bestFit="1" customWidth="1"/>
    <col min="1546" max="1792" width="9" style="365"/>
    <col min="1793" max="1793" width="22.625" style="365" customWidth="1"/>
    <col min="1794" max="1794" width="13.875" style="365" customWidth="1"/>
    <col min="1795" max="1795" width="35.75" style="365" customWidth="1"/>
    <col min="1796" max="1796" width="13" style="365" customWidth="1"/>
    <col min="1797" max="1797" width="27.875" style="365" customWidth="1"/>
    <col min="1798" max="1800" width="22.625" style="365" customWidth="1"/>
    <col min="1801" max="1801" width="41.375" style="365" bestFit="1" customWidth="1"/>
    <col min="1802" max="2048" width="9" style="365"/>
    <col min="2049" max="2049" width="22.625" style="365" customWidth="1"/>
    <col min="2050" max="2050" width="13.875" style="365" customWidth="1"/>
    <col min="2051" max="2051" width="35.75" style="365" customWidth="1"/>
    <col min="2052" max="2052" width="13" style="365" customWidth="1"/>
    <col min="2053" max="2053" width="27.875" style="365" customWidth="1"/>
    <col min="2054" max="2056" width="22.625" style="365" customWidth="1"/>
    <col min="2057" max="2057" width="41.375" style="365" bestFit="1" customWidth="1"/>
    <col min="2058" max="2304" width="9" style="365"/>
    <col min="2305" max="2305" width="22.625" style="365" customWidth="1"/>
    <col min="2306" max="2306" width="13.875" style="365" customWidth="1"/>
    <col min="2307" max="2307" width="35.75" style="365" customWidth="1"/>
    <col min="2308" max="2308" width="13" style="365" customWidth="1"/>
    <col min="2309" max="2309" width="27.875" style="365" customWidth="1"/>
    <col min="2310" max="2312" width="22.625" style="365" customWidth="1"/>
    <col min="2313" max="2313" width="41.375" style="365" bestFit="1" customWidth="1"/>
    <col min="2314" max="2560" width="9" style="365"/>
    <col min="2561" max="2561" width="22.625" style="365" customWidth="1"/>
    <col min="2562" max="2562" width="13.875" style="365" customWidth="1"/>
    <col min="2563" max="2563" width="35.75" style="365" customWidth="1"/>
    <col min="2564" max="2564" width="13" style="365" customWidth="1"/>
    <col min="2565" max="2565" width="27.875" style="365" customWidth="1"/>
    <col min="2566" max="2568" width="22.625" style="365" customWidth="1"/>
    <col min="2569" max="2569" width="41.375" style="365" bestFit="1" customWidth="1"/>
    <col min="2570" max="2816" width="9" style="365"/>
    <col min="2817" max="2817" width="22.625" style="365" customWidth="1"/>
    <col min="2818" max="2818" width="13.875" style="365" customWidth="1"/>
    <col min="2819" max="2819" width="35.75" style="365" customWidth="1"/>
    <col min="2820" max="2820" width="13" style="365" customWidth="1"/>
    <col min="2821" max="2821" width="27.875" style="365" customWidth="1"/>
    <col min="2822" max="2824" width="22.625" style="365" customWidth="1"/>
    <col min="2825" max="2825" width="41.375" style="365" bestFit="1" customWidth="1"/>
    <col min="2826" max="3072" width="9" style="365"/>
    <col min="3073" max="3073" width="22.625" style="365" customWidth="1"/>
    <col min="3074" max="3074" width="13.875" style="365" customWidth="1"/>
    <col min="3075" max="3075" width="35.75" style="365" customWidth="1"/>
    <col min="3076" max="3076" width="13" style="365" customWidth="1"/>
    <col min="3077" max="3077" width="27.875" style="365" customWidth="1"/>
    <col min="3078" max="3080" width="22.625" style="365" customWidth="1"/>
    <col min="3081" max="3081" width="41.375" style="365" bestFit="1" customWidth="1"/>
    <col min="3082" max="3328" width="9" style="365"/>
    <col min="3329" max="3329" width="22.625" style="365" customWidth="1"/>
    <col min="3330" max="3330" width="13.875" style="365" customWidth="1"/>
    <col min="3331" max="3331" width="35.75" style="365" customWidth="1"/>
    <col min="3332" max="3332" width="13" style="365" customWidth="1"/>
    <col min="3333" max="3333" width="27.875" style="365" customWidth="1"/>
    <col min="3334" max="3336" width="22.625" style="365" customWidth="1"/>
    <col min="3337" max="3337" width="41.375" style="365" bestFit="1" customWidth="1"/>
    <col min="3338" max="3584" width="9" style="365"/>
    <col min="3585" max="3585" width="22.625" style="365" customWidth="1"/>
    <col min="3586" max="3586" width="13.875" style="365" customWidth="1"/>
    <col min="3587" max="3587" width="35.75" style="365" customWidth="1"/>
    <col min="3588" max="3588" width="13" style="365" customWidth="1"/>
    <col min="3589" max="3589" width="27.875" style="365" customWidth="1"/>
    <col min="3590" max="3592" width="22.625" style="365" customWidth="1"/>
    <col min="3593" max="3593" width="41.375" style="365" bestFit="1" customWidth="1"/>
    <col min="3594" max="3840" width="9" style="365"/>
    <col min="3841" max="3841" width="22.625" style="365" customWidth="1"/>
    <col min="3842" max="3842" width="13.875" style="365" customWidth="1"/>
    <col min="3843" max="3843" width="35.75" style="365" customWidth="1"/>
    <col min="3844" max="3844" width="13" style="365" customWidth="1"/>
    <col min="3845" max="3845" width="27.875" style="365" customWidth="1"/>
    <col min="3846" max="3848" width="22.625" style="365" customWidth="1"/>
    <col min="3849" max="3849" width="41.375" style="365" bestFit="1" customWidth="1"/>
    <col min="3850" max="4096" width="9" style="365"/>
    <col min="4097" max="4097" width="22.625" style="365" customWidth="1"/>
    <col min="4098" max="4098" width="13.875" style="365" customWidth="1"/>
    <col min="4099" max="4099" width="35.75" style="365" customWidth="1"/>
    <col min="4100" max="4100" width="13" style="365" customWidth="1"/>
    <col min="4101" max="4101" width="27.875" style="365" customWidth="1"/>
    <col min="4102" max="4104" width="22.625" style="365" customWidth="1"/>
    <col min="4105" max="4105" width="41.375" style="365" bestFit="1" customWidth="1"/>
    <col min="4106" max="4352" width="9" style="365"/>
    <col min="4353" max="4353" width="22.625" style="365" customWidth="1"/>
    <col min="4354" max="4354" width="13.875" style="365" customWidth="1"/>
    <col min="4355" max="4355" width="35.75" style="365" customWidth="1"/>
    <col min="4356" max="4356" width="13" style="365" customWidth="1"/>
    <col min="4357" max="4357" width="27.875" style="365" customWidth="1"/>
    <col min="4358" max="4360" width="22.625" style="365" customWidth="1"/>
    <col min="4361" max="4361" width="41.375" style="365" bestFit="1" customWidth="1"/>
    <col min="4362" max="4608" width="9" style="365"/>
    <col min="4609" max="4609" width="22.625" style="365" customWidth="1"/>
    <col min="4610" max="4610" width="13.875" style="365" customWidth="1"/>
    <col min="4611" max="4611" width="35.75" style="365" customWidth="1"/>
    <col min="4612" max="4612" width="13" style="365" customWidth="1"/>
    <col min="4613" max="4613" width="27.875" style="365" customWidth="1"/>
    <col min="4614" max="4616" width="22.625" style="365" customWidth="1"/>
    <col min="4617" max="4617" width="41.375" style="365" bestFit="1" customWidth="1"/>
    <col min="4618" max="4864" width="9" style="365"/>
    <col min="4865" max="4865" width="22.625" style="365" customWidth="1"/>
    <col min="4866" max="4866" width="13.875" style="365" customWidth="1"/>
    <col min="4867" max="4867" width="35.75" style="365" customWidth="1"/>
    <col min="4868" max="4868" width="13" style="365" customWidth="1"/>
    <col min="4869" max="4869" width="27.875" style="365" customWidth="1"/>
    <col min="4870" max="4872" width="22.625" style="365" customWidth="1"/>
    <col min="4873" max="4873" width="41.375" style="365" bestFit="1" customWidth="1"/>
    <col min="4874" max="5120" width="9" style="365"/>
    <col min="5121" max="5121" width="22.625" style="365" customWidth="1"/>
    <col min="5122" max="5122" width="13.875" style="365" customWidth="1"/>
    <col min="5123" max="5123" width="35.75" style="365" customWidth="1"/>
    <col min="5124" max="5124" width="13" style="365" customWidth="1"/>
    <col min="5125" max="5125" width="27.875" style="365" customWidth="1"/>
    <col min="5126" max="5128" width="22.625" style="365" customWidth="1"/>
    <col min="5129" max="5129" width="41.375" style="365" bestFit="1" customWidth="1"/>
    <col min="5130" max="5376" width="9" style="365"/>
    <col min="5377" max="5377" width="22.625" style="365" customWidth="1"/>
    <col min="5378" max="5378" width="13.875" style="365" customWidth="1"/>
    <col min="5379" max="5379" width="35.75" style="365" customWidth="1"/>
    <col min="5380" max="5380" width="13" style="365" customWidth="1"/>
    <col min="5381" max="5381" width="27.875" style="365" customWidth="1"/>
    <col min="5382" max="5384" width="22.625" style="365" customWidth="1"/>
    <col min="5385" max="5385" width="41.375" style="365" bestFit="1" customWidth="1"/>
    <col min="5386" max="5632" width="9" style="365"/>
    <col min="5633" max="5633" width="22.625" style="365" customWidth="1"/>
    <col min="5634" max="5634" width="13.875" style="365" customWidth="1"/>
    <col min="5635" max="5635" width="35.75" style="365" customWidth="1"/>
    <col min="5636" max="5636" width="13" style="365" customWidth="1"/>
    <col min="5637" max="5637" width="27.875" style="365" customWidth="1"/>
    <col min="5638" max="5640" width="22.625" style="365" customWidth="1"/>
    <col min="5641" max="5641" width="41.375" style="365" bestFit="1" customWidth="1"/>
    <col min="5642" max="5888" width="9" style="365"/>
    <col min="5889" max="5889" width="22.625" style="365" customWidth="1"/>
    <col min="5890" max="5890" width="13.875" style="365" customWidth="1"/>
    <col min="5891" max="5891" width="35.75" style="365" customWidth="1"/>
    <col min="5892" max="5892" width="13" style="365" customWidth="1"/>
    <col min="5893" max="5893" width="27.875" style="365" customWidth="1"/>
    <col min="5894" max="5896" width="22.625" style="365" customWidth="1"/>
    <col min="5897" max="5897" width="41.375" style="365" bestFit="1" customWidth="1"/>
    <col min="5898" max="6144" width="9" style="365"/>
    <col min="6145" max="6145" width="22.625" style="365" customWidth="1"/>
    <col min="6146" max="6146" width="13.875" style="365" customWidth="1"/>
    <col min="6147" max="6147" width="35.75" style="365" customWidth="1"/>
    <col min="6148" max="6148" width="13" style="365" customWidth="1"/>
    <col min="6149" max="6149" width="27.875" style="365" customWidth="1"/>
    <col min="6150" max="6152" width="22.625" style="365" customWidth="1"/>
    <col min="6153" max="6153" width="41.375" style="365" bestFit="1" customWidth="1"/>
    <col min="6154" max="6400" width="9" style="365"/>
    <col min="6401" max="6401" width="22.625" style="365" customWidth="1"/>
    <col min="6402" max="6402" width="13.875" style="365" customWidth="1"/>
    <col min="6403" max="6403" width="35.75" style="365" customWidth="1"/>
    <col min="6404" max="6404" width="13" style="365" customWidth="1"/>
    <col min="6405" max="6405" width="27.875" style="365" customWidth="1"/>
    <col min="6406" max="6408" width="22.625" style="365" customWidth="1"/>
    <col min="6409" max="6409" width="41.375" style="365" bestFit="1" customWidth="1"/>
    <col min="6410" max="6656" width="9" style="365"/>
    <col min="6657" max="6657" width="22.625" style="365" customWidth="1"/>
    <col min="6658" max="6658" width="13.875" style="365" customWidth="1"/>
    <col min="6659" max="6659" width="35.75" style="365" customWidth="1"/>
    <col min="6660" max="6660" width="13" style="365" customWidth="1"/>
    <col min="6661" max="6661" width="27.875" style="365" customWidth="1"/>
    <col min="6662" max="6664" width="22.625" style="365" customWidth="1"/>
    <col min="6665" max="6665" width="41.375" style="365" bestFit="1" customWidth="1"/>
    <col min="6666" max="6912" width="9" style="365"/>
    <col min="6913" max="6913" width="22.625" style="365" customWidth="1"/>
    <col min="6914" max="6914" width="13.875" style="365" customWidth="1"/>
    <col min="6915" max="6915" width="35.75" style="365" customWidth="1"/>
    <col min="6916" max="6916" width="13" style="365" customWidth="1"/>
    <col min="6917" max="6917" width="27.875" style="365" customWidth="1"/>
    <col min="6918" max="6920" width="22.625" style="365" customWidth="1"/>
    <col min="6921" max="6921" width="41.375" style="365" bestFit="1" customWidth="1"/>
    <col min="6922" max="7168" width="9" style="365"/>
    <col min="7169" max="7169" width="22.625" style="365" customWidth="1"/>
    <col min="7170" max="7170" width="13.875" style="365" customWidth="1"/>
    <col min="7171" max="7171" width="35.75" style="365" customWidth="1"/>
    <col min="7172" max="7172" width="13" style="365" customWidth="1"/>
    <col min="7173" max="7173" width="27.875" style="365" customWidth="1"/>
    <col min="7174" max="7176" width="22.625" style="365" customWidth="1"/>
    <col min="7177" max="7177" width="41.375" style="365" bestFit="1" customWidth="1"/>
    <col min="7178" max="7424" width="9" style="365"/>
    <col min="7425" max="7425" width="22.625" style="365" customWidth="1"/>
    <col min="7426" max="7426" width="13.875" style="365" customWidth="1"/>
    <col min="7427" max="7427" width="35.75" style="365" customWidth="1"/>
    <col min="7428" max="7428" width="13" style="365" customWidth="1"/>
    <col min="7429" max="7429" width="27.875" style="365" customWidth="1"/>
    <col min="7430" max="7432" width="22.625" style="365" customWidth="1"/>
    <col min="7433" max="7433" width="41.375" style="365" bestFit="1" customWidth="1"/>
    <col min="7434" max="7680" width="9" style="365"/>
    <col min="7681" max="7681" width="22.625" style="365" customWidth="1"/>
    <col min="7682" max="7682" width="13.875" style="365" customWidth="1"/>
    <col min="7683" max="7683" width="35.75" style="365" customWidth="1"/>
    <col min="7684" max="7684" width="13" style="365" customWidth="1"/>
    <col min="7685" max="7685" width="27.875" style="365" customWidth="1"/>
    <col min="7686" max="7688" width="22.625" style="365" customWidth="1"/>
    <col min="7689" max="7689" width="41.375" style="365" bestFit="1" customWidth="1"/>
    <col min="7690" max="7936" width="9" style="365"/>
    <col min="7937" max="7937" width="22.625" style="365" customWidth="1"/>
    <col min="7938" max="7938" width="13.875" style="365" customWidth="1"/>
    <col min="7939" max="7939" width="35.75" style="365" customWidth="1"/>
    <col min="7940" max="7940" width="13" style="365" customWidth="1"/>
    <col min="7941" max="7941" width="27.875" style="365" customWidth="1"/>
    <col min="7942" max="7944" width="22.625" style="365" customWidth="1"/>
    <col min="7945" max="7945" width="41.375" style="365" bestFit="1" customWidth="1"/>
    <col min="7946" max="8192" width="9" style="365"/>
    <col min="8193" max="8193" width="22.625" style="365" customWidth="1"/>
    <col min="8194" max="8194" width="13.875" style="365" customWidth="1"/>
    <col min="8195" max="8195" width="35.75" style="365" customWidth="1"/>
    <col min="8196" max="8196" width="13" style="365" customWidth="1"/>
    <col min="8197" max="8197" width="27.875" style="365" customWidth="1"/>
    <col min="8198" max="8200" width="22.625" style="365" customWidth="1"/>
    <col min="8201" max="8201" width="41.375" style="365" bestFit="1" customWidth="1"/>
    <col min="8202" max="8448" width="9" style="365"/>
    <col min="8449" max="8449" width="22.625" style="365" customWidth="1"/>
    <col min="8450" max="8450" width="13.875" style="365" customWidth="1"/>
    <col min="8451" max="8451" width="35.75" style="365" customWidth="1"/>
    <col min="8452" max="8452" width="13" style="365" customWidth="1"/>
    <col min="8453" max="8453" width="27.875" style="365" customWidth="1"/>
    <col min="8454" max="8456" width="22.625" style="365" customWidth="1"/>
    <col min="8457" max="8457" width="41.375" style="365" bestFit="1" customWidth="1"/>
    <col min="8458" max="8704" width="9" style="365"/>
    <col min="8705" max="8705" width="22.625" style="365" customWidth="1"/>
    <col min="8706" max="8706" width="13.875" style="365" customWidth="1"/>
    <col min="8707" max="8707" width="35.75" style="365" customWidth="1"/>
    <col min="8708" max="8708" width="13" style="365" customWidth="1"/>
    <col min="8709" max="8709" width="27.875" style="365" customWidth="1"/>
    <col min="8710" max="8712" width="22.625" style="365" customWidth="1"/>
    <col min="8713" max="8713" width="41.375" style="365" bestFit="1" customWidth="1"/>
    <col min="8714" max="8960" width="9" style="365"/>
    <col min="8961" max="8961" width="22.625" style="365" customWidth="1"/>
    <col min="8962" max="8962" width="13.875" style="365" customWidth="1"/>
    <col min="8963" max="8963" width="35.75" style="365" customWidth="1"/>
    <col min="8964" max="8964" width="13" style="365" customWidth="1"/>
    <col min="8965" max="8965" width="27.875" style="365" customWidth="1"/>
    <col min="8966" max="8968" width="22.625" style="365" customWidth="1"/>
    <col min="8969" max="8969" width="41.375" style="365" bestFit="1" customWidth="1"/>
    <col min="8970" max="9216" width="9" style="365"/>
    <col min="9217" max="9217" width="22.625" style="365" customWidth="1"/>
    <col min="9218" max="9218" width="13.875" style="365" customWidth="1"/>
    <col min="9219" max="9219" width="35.75" style="365" customWidth="1"/>
    <col min="9220" max="9220" width="13" style="365" customWidth="1"/>
    <col min="9221" max="9221" width="27.875" style="365" customWidth="1"/>
    <col min="9222" max="9224" width="22.625" style="365" customWidth="1"/>
    <col min="9225" max="9225" width="41.375" style="365" bestFit="1" customWidth="1"/>
    <col min="9226" max="9472" width="9" style="365"/>
    <col min="9473" max="9473" width="22.625" style="365" customWidth="1"/>
    <col min="9474" max="9474" width="13.875" style="365" customWidth="1"/>
    <col min="9475" max="9475" width="35.75" style="365" customWidth="1"/>
    <col min="9476" max="9476" width="13" style="365" customWidth="1"/>
    <col min="9477" max="9477" width="27.875" style="365" customWidth="1"/>
    <col min="9478" max="9480" width="22.625" style="365" customWidth="1"/>
    <col min="9481" max="9481" width="41.375" style="365" bestFit="1" customWidth="1"/>
    <col min="9482" max="9728" width="9" style="365"/>
    <col min="9729" max="9729" width="22.625" style="365" customWidth="1"/>
    <col min="9730" max="9730" width="13.875" style="365" customWidth="1"/>
    <col min="9731" max="9731" width="35.75" style="365" customWidth="1"/>
    <col min="9732" max="9732" width="13" style="365" customWidth="1"/>
    <col min="9733" max="9733" width="27.875" style="365" customWidth="1"/>
    <col min="9734" max="9736" width="22.625" style="365" customWidth="1"/>
    <col min="9737" max="9737" width="41.375" style="365" bestFit="1" customWidth="1"/>
    <col min="9738" max="9984" width="9" style="365"/>
    <col min="9985" max="9985" width="22.625" style="365" customWidth="1"/>
    <col min="9986" max="9986" width="13.875" style="365" customWidth="1"/>
    <col min="9987" max="9987" width="35.75" style="365" customWidth="1"/>
    <col min="9988" max="9988" width="13" style="365" customWidth="1"/>
    <col min="9989" max="9989" width="27.875" style="365" customWidth="1"/>
    <col min="9990" max="9992" width="22.625" style="365" customWidth="1"/>
    <col min="9993" max="9993" width="41.375" style="365" bestFit="1" customWidth="1"/>
    <col min="9994" max="10240" width="9" style="365"/>
    <col min="10241" max="10241" width="22.625" style="365" customWidth="1"/>
    <col min="10242" max="10242" width="13.875" style="365" customWidth="1"/>
    <col min="10243" max="10243" width="35.75" style="365" customWidth="1"/>
    <col min="10244" max="10244" width="13" style="365" customWidth="1"/>
    <col min="10245" max="10245" width="27.875" style="365" customWidth="1"/>
    <col min="10246" max="10248" width="22.625" style="365" customWidth="1"/>
    <col min="10249" max="10249" width="41.375" style="365" bestFit="1" customWidth="1"/>
    <col min="10250" max="10496" width="9" style="365"/>
    <col min="10497" max="10497" width="22.625" style="365" customWidth="1"/>
    <col min="10498" max="10498" width="13.875" style="365" customWidth="1"/>
    <col min="10499" max="10499" width="35.75" style="365" customWidth="1"/>
    <col min="10500" max="10500" width="13" style="365" customWidth="1"/>
    <col min="10501" max="10501" width="27.875" style="365" customWidth="1"/>
    <col min="10502" max="10504" width="22.625" style="365" customWidth="1"/>
    <col min="10505" max="10505" width="41.375" style="365" bestFit="1" customWidth="1"/>
    <col min="10506" max="10752" width="9" style="365"/>
    <col min="10753" max="10753" width="22.625" style="365" customWidth="1"/>
    <col min="10754" max="10754" width="13.875" style="365" customWidth="1"/>
    <col min="10755" max="10755" width="35.75" style="365" customWidth="1"/>
    <col min="10756" max="10756" width="13" style="365" customWidth="1"/>
    <col min="10757" max="10757" width="27.875" style="365" customWidth="1"/>
    <col min="10758" max="10760" width="22.625" style="365" customWidth="1"/>
    <col min="10761" max="10761" width="41.375" style="365" bestFit="1" customWidth="1"/>
    <col min="10762" max="11008" width="9" style="365"/>
    <col min="11009" max="11009" width="22.625" style="365" customWidth="1"/>
    <col min="11010" max="11010" width="13.875" style="365" customWidth="1"/>
    <col min="11011" max="11011" width="35.75" style="365" customWidth="1"/>
    <col min="11012" max="11012" width="13" style="365" customWidth="1"/>
    <col min="11013" max="11013" width="27.875" style="365" customWidth="1"/>
    <col min="11014" max="11016" width="22.625" style="365" customWidth="1"/>
    <col min="11017" max="11017" width="41.375" style="365" bestFit="1" customWidth="1"/>
    <col min="11018" max="11264" width="9" style="365"/>
    <col min="11265" max="11265" width="22.625" style="365" customWidth="1"/>
    <col min="11266" max="11266" width="13.875" style="365" customWidth="1"/>
    <col min="11267" max="11267" width="35.75" style="365" customWidth="1"/>
    <col min="11268" max="11268" width="13" style="365" customWidth="1"/>
    <col min="11269" max="11269" width="27.875" style="365" customWidth="1"/>
    <col min="11270" max="11272" width="22.625" style="365" customWidth="1"/>
    <col min="11273" max="11273" width="41.375" style="365" bestFit="1" customWidth="1"/>
    <col min="11274" max="11520" width="9" style="365"/>
    <col min="11521" max="11521" width="22.625" style="365" customWidth="1"/>
    <col min="11522" max="11522" width="13.875" style="365" customWidth="1"/>
    <col min="11523" max="11523" width="35.75" style="365" customWidth="1"/>
    <col min="11524" max="11524" width="13" style="365" customWidth="1"/>
    <col min="11525" max="11525" width="27.875" style="365" customWidth="1"/>
    <col min="11526" max="11528" width="22.625" style="365" customWidth="1"/>
    <col min="11529" max="11529" width="41.375" style="365" bestFit="1" customWidth="1"/>
    <col min="11530" max="11776" width="9" style="365"/>
    <col min="11777" max="11777" width="22.625" style="365" customWidth="1"/>
    <col min="11778" max="11778" width="13.875" style="365" customWidth="1"/>
    <col min="11779" max="11779" width="35.75" style="365" customWidth="1"/>
    <col min="11780" max="11780" width="13" style="365" customWidth="1"/>
    <col min="11781" max="11781" width="27.875" style="365" customWidth="1"/>
    <col min="11782" max="11784" width="22.625" style="365" customWidth="1"/>
    <col min="11785" max="11785" width="41.375" style="365" bestFit="1" customWidth="1"/>
    <col min="11786" max="12032" width="9" style="365"/>
    <col min="12033" max="12033" width="22.625" style="365" customWidth="1"/>
    <col min="12034" max="12034" width="13.875" style="365" customWidth="1"/>
    <col min="12035" max="12035" width="35.75" style="365" customWidth="1"/>
    <col min="12036" max="12036" width="13" style="365" customWidth="1"/>
    <col min="12037" max="12037" width="27.875" style="365" customWidth="1"/>
    <col min="12038" max="12040" width="22.625" style="365" customWidth="1"/>
    <col min="12041" max="12041" width="41.375" style="365" bestFit="1" customWidth="1"/>
    <col min="12042" max="12288" width="9" style="365"/>
    <col min="12289" max="12289" width="22.625" style="365" customWidth="1"/>
    <col min="12290" max="12290" width="13.875" style="365" customWidth="1"/>
    <col min="12291" max="12291" width="35.75" style="365" customWidth="1"/>
    <col min="12292" max="12292" width="13" style="365" customWidth="1"/>
    <col min="12293" max="12293" width="27.875" style="365" customWidth="1"/>
    <col min="12294" max="12296" width="22.625" style="365" customWidth="1"/>
    <col min="12297" max="12297" width="41.375" style="365" bestFit="1" customWidth="1"/>
    <col min="12298" max="12544" width="9" style="365"/>
    <col min="12545" max="12545" width="22.625" style="365" customWidth="1"/>
    <col min="12546" max="12546" width="13.875" style="365" customWidth="1"/>
    <col min="12547" max="12547" width="35.75" style="365" customWidth="1"/>
    <col min="12548" max="12548" width="13" style="365" customWidth="1"/>
    <col min="12549" max="12549" width="27.875" style="365" customWidth="1"/>
    <col min="12550" max="12552" width="22.625" style="365" customWidth="1"/>
    <col min="12553" max="12553" width="41.375" style="365" bestFit="1" customWidth="1"/>
    <col min="12554" max="12800" width="9" style="365"/>
    <col min="12801" max="12801" width="22.625" style="365" customWidth="1"/>
    <col min="12802" max="12802" width="13.875" style="365" customWidth="1"/>
    <col min="12803" max="12803" width="35.75" style="365" customWidth="1"/>
    <col min="12804" max="12804" width="13" style="365" customWidth="1"/>
    <col min="12805" max="12805" width="27.875" style="365" customWidth="1"/>
    <col min="12806" max="12808" width="22.625" style="365" customWidth="1"/>
    <col min="12809" max="12809" width="41.375" style="365" bestFit="1" customWidth="1"/>
    <col min="12810" max="13056" width="9" style="365"/>
    <col min="13057" max="13057" width="22.625" style="365" customWidth="1"/>
    <col min="13058" max="13058" width="13.875" style="365" customWidth="1"/>
    <col min="13059" max="13059" width="35.75" style="365" customWidth="1"/>
    <col min="13060" max="13060" width="13" style="365" customWidth="1"/>
    <col min="13061" max="13061" width="27.875" style="365" customWidth="1"/>
    <col min="13062" max="13064" width="22.625" style="365" customWidth="1"/>
    <col min="13065" max="13065" width="41.375" style="365" bestFit="1" customWidth="1"/>
    <col min="13066" max="13312" width="9" style="365"/>
    <col min="13313" max="13313" width="22.625" style="365" customWidth="1"/>
    <col min="13314" max="13314" width="13.875" style="365" customWidth="1"/>
    <col min="13315" max="13315" width="35.75" style="365" customWidth="1"/>
    <col min="13316" max="13316" width="13" style="365" customWidth="1"/>
    <col min="13317" max="13317" width="27.875" style="365" customWidth="1"/>
    <col min="13318" max="13320" width="22.625" style="365" customWidth="1"/>
    <col min="13321" max="13321" width="41.375" style="365" bestFit="1" customWidth="1"/>
    <col min="13322" max="13568" width="9" style="365"/>
    <col min="13569" max="13569" width="22.625" style="365" customWidth="1"/>
    <col min="13570" max="13570" width="13.875" style="365" customWidth="1"/>
    <col min="13571" max="13571" width="35.75" style="365" customWidth="1"/>
    <col min="13572" max="13572" width="13" style="365" customWidth="1"/>
    <col min="13573" max="13573" width="27.875" style="365" customWidth="1"/>
    <col min="13574" max="13576" width="22.625" style="365" customWidth="1"/>
    <col min="13577" max="13577" width="41.375" style="365" bestFit="1" customWidth="1"/>
    <col min="13578" max="13824" width="9" style="365"/>
    <col min="13825" max="13825" width="22.625" style="365" customWidth="1"/>
    <col min="13826" max="13826" width="13.875" style="365" customWidth="1"/>
    <col min="13827" max="13827" width="35.75" style="365" customWidth="1"/>
    <col min="13828" max="13828" width="13" style="365" customWidth="1"/>
    <col min="13829" max="13829" width="27.875" style="365" customWidth="1"/>
    <col min="13830" max="13832" width="22.625" style="365" customWidth="1"/>
    <col min="13833" max="13833" width="41.375" style="365" bestFit="1" customWidth="1"/>
    <col min="13834" max="14080" width="9" style="365"/>
    <col min="14081" max="14081" width="22.625" style="365" customWidth="1"/>
    <col min="14082" max="14082" width="13.875" style="365" customWidth="1"/>
    <col min="14083" max="14083" width="35.75" style="365" customWidth="1"/>
    <col min="14084" max="14084" width="13" style="365" customWidth="1"/>
    <col min="14085" max="14085" width="27.875" style="365" customWidth="1"/>
    <col min="14086" max="14088" width="22.625" style="365" customWidth="1"/>
    <col min="14089" max="14089" width="41.375" style="365" bestFit="1" customWidth="1"/>
    <col min="14090" max="14336" width="9" style="365"/>
    <col min="14337" max="14337" width="22.625" style="365" customWidth="1"/>
    <col min="14338" max="14338" width="13.875" style="365" customWidth="1"/>
    <col min="14339" max="14339" width="35.75" style="365" customWidth="1"/>
    <col min="14340" max="14340" width="13" style="365" customWidth="1"/>
    <col min="14341" max="14341" width="27.875" style="365" customWidth="1"/>
    <col min="14342" max="14344" width="22.625" style="365" customWidth="1"/>
    <col min="14345" max="14345" width="41.375" style="365" bestFit="1" customWidth="1"/>
    <col min="14346" max="14592" width="9" style="365"/>
    <col min="14593" max="14593" width="22.625" style="365" customWidth="1"/>
    <col min="14594" max="14594" width="13.875" style="365" customWidth="1"/>
    <col min="14595" max="14595" width="35.75" style="365" customWidth="1"/>
    <col min="14596" max="14596" width="13" style="365" customWidth="1"/>
    <col min="14597" max="14597" width="27.875" style="365" customWidth="1"/>
    <col min="14598" max="14600" width="22.625" style="365" customWidth="1"/>
    <col min="14601" max="14601" width="41.375" style="365" bestFit="1" customWidth="1"/>
    <col min="14602" max="14848" width="9" style="365"/>
    <col min="14849" max="14849" width="22.625" style="365" customWidth="1"/>
    <col min="14850" max="14850" width="13.875" style="365" customWidth="1"/>
    <col min="14851" max="14851" width="35.75" style="365" customWidth="1"/>
    <col min="14852" max="14852" width="13" style="365" customWidth="1"/>
    <col min="14853" max="14853" width="27.875" style="365" customWidth="1"/>
    <col min="14854" max="14856" width="22.625" style="365" customWidth="1"/>
    <col min="14857" max="14857" width="41.375" style="365" bestFit="1" customWidth="1"/>
    <col min="14858" max="15104" width="9" style="365"/>
    <col min="15105" max="15105" width="22.625" style="365" customWidth="1"/>
    <col min="15106" max="15106" width="13.875" style="365" customWidth="1"/>
    <col min="15107" max="15107" width="35.75" style="365" customWidth="1"/>
    <col min="15108" max="15108" width="13" style="365" customWidth="1"/>
    <col min="15109" max="15109" width="27.875" style="365" customWidth="1"/>
    <col min="15110" max="15112" width="22.625" style="365" customWidth="1"/>
    <col min="15113" max="15113" width="41.375" style="365" bestFit="1" customWidth="1"/>
    <col min="15114" max="15360" width="9" style="365"/>
    <col min="15361" max="15361" width="22.625" style="365" customWidth="1"/>
    <col min="15362" max="15362" width="13.875" style="365" customWidth="1"/>
    <col min="15363" max="15363" width="35.75" style="365" customWidth="1"/>
    <col min="15364" max="15364" width="13" style="365" customWidth="1"/>
    <col min="15365" max="15365" width="27.875" style="365" customWidth="1"/>
    <col min="15366" max="15368" width="22.625" style="365" customWidth="1"/>
    <col min="15369" max="15369" width="41.375" style="365" bestFit="1" customWidth="1"/>
    <col min="15370" max="15616" width="9" style="365"/>
    <col min="15617" max="15617" width="22.625" style="365" customWidth="1"/>
    <col min="15618" max="15618" width="13.875" style="365" customWidth="1"/>
    <col min="15619" max="15619" width="35.75" style="365" customWidth="1"/>
    <col min="15620" max="15620" width="13" style="365" customWidth="1"/>
    <col min="15621" max="15621" width="27.875" style="365" customWidth="1"/>
    <col min="15622" max="15624" width="22.625" style="365" customWidth="1"/>
    <col min="15625" max="15625" width="41.375" style="365" bestFit="1" customWidth="1"/>
    <col min="15626" max="15872" width="9" style="365"/>
    <col min="15873" max="15873" width="22.625" style="365" customWidth="1"/>
    <col min="15874" max="15874" width="13.875" style="365" customWidth="1"/>
    <col min="15875" max="15875" width="35.75" style="365" customWidth="1"/>
    <col min="15876" max="15876" width="13" style="365" customWidth="1"/>
    <col min="15877" max="15877" width="27.875" style="365" customWidth="1"/>
    <col min="15878" max="15880" width="22.625" style="365" customWidth="1"/>
    <col min="15881" max="15881" width="41.375" style="365" bestFit="1" customWidth="1"/>
    <col min="15882" max="16128" width="9" style="365"/>
    <col min="16129" max="16129" width="22.625" style="365" customWidth="1"/>
    <col min="16130" max="16130" width="13.875" style="365" customWidth="1"/>
    <col min="16131" max="16131" width="35.75" style="365" customWidth="1"/>
    <col min="16132" max="16132" width="13" style="365" customWidth="1"/>
    <col min="16133" max="16133" width="27.875" style="365" customWidth="1"/>
    <col min="16134" max="16136" width="22.625" style="365" customWidth="1"/>
    <col min="16137" max="16137" width="41.375" style="365" bestFit="1" customWidth="1"/>
    <col min="16138" max="16384" width="9" style="365"/>
  </cols>
  <sheetData>
    <row r="6" spans="1:13" ht="16.5" customHeight="1">
      <c r="A6" s="364" t="s">
        <v>7385</v>
      </c>
    </row>
    <row r="8" spans="1:13" ht="81.75" customHeight="1">
      <c r="A8" s="366" t="s">
        <v>70</v>
      </c>
      <c r="B8" s="366" t="s">
        <v>428</v>
      </c>
      <c r="C8" s="366" t="s">
        <v>7386</v>
      </c>
      <c r="D8" s="366" t="s">
        <v>7387</v>
      </c>
      <c r="E8" s="366" t="s">
        <v>7388</v>
      </c>
      <c r="F8" s="367" t="s">
        <v>7389</v>
      </c>
      <c r="G8" s="367" t="s">
        <v>7390</v>
      </c>
      <c r="H8" s="367" t="s">
        <v>7391</v>
      </c>
      <c r="I8" s="366" t="s">
        <v>73</v>
      </c>
      <c r="K8" s="368" t="s">
        <v>7392</v>
      </c>
      <c r="L8" s="369" t="s">
        <v>6500</v>
      </c>
      <c r="M8" s="370" t="s">
        <v>6501</v>
      </c>
    </row>
    <row r="9" spans="1:13" ht="72">
      <c r="A9" s="371" t="s">
        <v>6765</v>
      </c>
      <c r="B9" s="371" t="s">
        <v>7393</v>
      </c>
      <c r="C9" s="372" t="s">
        <v>7394</v>
      </c>
      <c r="D9" s="372" t="s">
        <v>474</v>
      </c>
      <c r="E9" s="372" t="s">
        <v>7395</v>
      </c>
      <c r="F9" s="373">
        <v>63302.3</v>
      </c>
      <c r="G9" s="373">
        <v>1285.5</v>
      </c>
      <c r="H9" s="373">
        <v>64304.7</v>
      </c>
      <c r="I9" s="374" t="s">
        <v>7396</v>
      </c>
      <c r="K9" s="375" t="e">
        <f>COUNTIFS(#REF!,'CapIQ_Security Software 회사 List'!A9)</f>
        <v>#REF!</v>
      </c>
      <c r="L9" s="376">
        <f>H9/G9</f>
        <v>50.023103850641775</v>
      </c>
      <c r="M9" s="377">
        <f>F9/G9</f>
        <v>49.243329443796192</v>
      </c>
    </row>
    <row r="10" spans="1:13" ht="204">
      <c r="A10" s="371" t="s">
        <v>141</v>
      </c>
      <c r="B10" s="371" t="s">
        <v>7397</v>
      </c>
      <c r="C10" s="372" t="s">
        <v>7394</v>
      </c>
      <c r="D10" s="372" t="s">
        <v>474</v>
      </c>
      <c r="E10" s="372" t="s">
        <v>7395</v>
      </c>
      <c r="F10" s="373">
        <v>63667.7</v>
      </c>
      <c r="G10" s="373">
        <v>12614</v>
      </c>
      <c r="H10" s="373">
        <v>63524.7</v>
      </c>
      <c r="I10" s="374" t="s">
        <v>7398</v>
      </c>
      <c r="K10" s="375" t="e">
        <f>COUNTIFS(#REF!,'CapIQ_Security Software 회사 List'!A10)</f>
        <v>#REF!</v>
      </c>
      <c r="L10" s="376">
        <f t="shared" ref="L10:L73" si="0">H10/G10</f>
        <v>5.0360472490883144</v>
      </c>
      <c r="M10" s="377">
        <f t="shared" ref="M10:M73" si="1">F10/G10</f>
        <v>5.047383859204059</v>
      </c>
    </row>
    <row r="11" spans="1:13" ht="204">
      <c r="A11" s="371" t="s">
        <v>86</v>
      </c>
      <c r="B11" s="371" t="s">
        <v>7399</v>
      </c>
      <c r="C11" s="372" t="s">
        <v>7394</v>
      </c>
      <c r="D11" s="372" t="s">
        <v>474</v>
      </c>
      <c r="E11" s="372" t="s">
        <v>7395</v>
      </c>
      <c r="F11" s="373">
        <v>52867.7</v>
      </c>
      <c r="G11" s="373">
        <v>3126.6</v>
      </c>
      <c r="H11" s="373">
        <v>54931.1</v>
      </c>
      <c r="I11" s="374" t="s">
        <v>7400</v>
      </c>
      <c r="K11" s="375" t="e">
        <f>COUNTIFS(#REF!,'CapIQ_Security Software 회사 List'!A11)</f>
        <v>#REF!</v>
      </c>
      <c r="L11" s="376">
        <f t="shared" si="0"/>
        <v>17.568956694172584</v>
      </c>
      <c r="M11" s="377">
        <f t="shared" si="1"/>
        <v>16.909006588626621</v>
      </c>
    </row>
    <row r="12" spans="1:13" ht="60">
      <c r="A12" s="371" t="s">
        <v>7401</v>
      </c>
      <c r="B12" s="371" t="s">
        <v>7402</v>
      </c>
      <c r="C12" s="372" t="s">
        <v>7394</v>
      </c>
      <c r="D12" s="372" t="s">
        <v>474</v>
      </c>
      <c r="E12" s="372" t="s">
        <v>7395</v>
      </c>
      <c r="F12" s="373">
        <v>15938.5</v>
      </c>
      <c r="G12" s="373">
        <v>169</v>
      </c>
      <c r="H12" s="373">
        <v>17598.099999999999</v>
      </c>
      <c r="I12" s="374" t="s">
        <v>7403</v>
      </c>
      <c r="K12" s="375" t="e">
        <f>COUNTIFS(#REF!,'CapIQ_Security Software 회사 List'!A12)</f>
        <v>#REF!</v>
      </c>
      <c r="L12" s="376">
        <f t="shared" si="0"/>
        <v>104.13076923076922</v>
      </c>
      <c r="M12" s="377">
        <f t="shared" si="1"/>
        <v>94.310650887573971</v>
      </c>
    </row>
    <row r="13" spans="1:13" ht="409.5">
      <c r="A13" s="371" t="s">
        <v>137</v>
      </c>
      <c r="B13" s="371" t="s">
        <v>7404</v>
      </c>
      <c r="C13" s="372" t="s">
        <v>7394</v>
      </c>
      <c r="D13" s="372" t="s">
        <v>474</v>
      </c>
      <c r="E13" s="372" t="s">
        <v>7405</v>
      </c>
      <c r="F13" s="373">
        <v>12076.9</v>
      </c>
      <c r="G13" s="373">
        <v>2131.5</v>
      </c>
      <c r="H13" s="373">
        <v>15882.7</v>
      </c>
      <c r="I13" s="374" t="s">
        <v>7406</v>
      </c>
      <c r="K13" s="375" t="e">
        <f>COUNTIFS(#REF!,'CapIQ_Security Software 회사 List'!A13)</f>
        <v>#REF!</v>
      </c>
      <c r="L13" s="376">
        <f t="shared" si="0"/>
        <v>7.4514191883650014</v>
      </c>
      <c r="M13" s="377">
        <f t="shared" si="1"/>
        <v>5.6659160215810465</v>
      </c>
    </row>
    <row r="14" spans="1:13" ht="144">
      <c r="A14" s="371" t="s">
        <v>128</v>
      </c>
      <c r="B14" s="371" t="s">
        <v>7407</v>
      </c>
      <c r="C14" s="372" t="s">
        <v>7394</v>
      </c>
      <c r="D14" s="372" t="s">
        <v>474</v>
      </c>
      <c r="E14" s="372" t="s">
        <v>7395</v>
      </c>
      <c r="F14" s="373">
        <v>17504.7</v>
      </c>
      <c r="G14" s="373">
        <v>2689</v>
      </c>
      <c r="H14" s="373">
        <v>14805.7</v>
      </c>
      <c r="I14" s="374" t="s">
        <v>5013</v>
      </c>
      <c r="K14" s="375" t="e">
        <f>COUNTIFS(#REF!,'CapIQ_Security Software 회사 List'!A14)</f>
        <v>#REF!</v>
      </c>
      <c r="L14" s="376">
        <f t="shared" si="0"/>
        <v>5.5060245444403124</v>
      </c>
      <c r="M14" s="377">
        <f t="shared" si="1"/>
        <v>6.5097433990330984</v>
      </c>
    </row>
    <row r="15" spans="1:13" ht="60">
      <c r="A15" s="371" t="s">
        <v>132</v>
      </c>
      <c r="B15" s="371" t="s">
        <v>7408</v>
      </c>
      <c r="C15" s="372" t="s">
        <v>7394</v>
      </c>
      <c r="D15" s="372" t="s">
        <v>474</v>
      </c>
      <c r="E15" s="372" t="s">
        <v>7409</v>
      </c>
      <c r="F15" s="373">
        <v>9892.2000000000007</v>
      </c>
      <c r="G15" s="373">
        <v>1890</v>
      </c>
      <c r="H15" s="373">
        <v>13430.7</v>
      </c>
      <c r="I15" s="374" t="s">
        <v>7410</v>
      </c>
      <c r="K15" s="375" t="e">
        <f>COUNTIFS(#REF!,'CapIQ_Security Software 회사 List'!A15)</f>
        <v>#REF!</v>
      </c>
      <c r="L15" s="376">
        <f t="shared" si="0"/>
        <v>7.1061904761904762</v>
      </c>
      <c r="M15" s="377">
        <f t="shared" si="1"/>
        <v>5.2339682539682544</v>
      </c>
    </row>
    <row r="16" spans="1:13" ht="72">
      <c r="A16" s="371" t="s">
        <v>82</v>
      </c>
      <c r="B16" s="371" t="s">
        <v>7411</v>
      </c>
      <c r="C16" s="372" t="s">
        <v>7394</v>
      </c>
      <c r="D16" s="372" t="s">
        <v>474</v>
      </c>
      <c r="E16" s="372" t="s">
        <v>7412</v>
      </c>
      <c r="F16" s="373">
        <v>9383.2000000000007</v>
      </c>
      <c r="G16" s="373">
        <v>770.5</v>
      </c>
      <c r="H16" s="373">
        <v>9709.1</v>
      </c>
      <c r="I16" s="374" t="s">
        <v>7413</v>
      </c>
      <c r="K16" s="375" t="e">
        <f>COUNTIFS(#REF!,'CapIQ_Security Software 회사 List'!A16)</f>
        <v>#REF!</v>
      </c>
      <c r="L16" s="376">
        <f t="shared" si="0"/>
        <v>12.601038286826736</v>
      </c>
      <c r="M16" s="377">
        <f t="shared" si="1"/>
        <v>12.178066190785206</v>
      </c>
    </row>
    <row r="17" spans="1:13" ht="144">
      <c r="A17" s="371" t="s">
        <v>5005</v>
      </c>
      <c r="B17" s="371" t="s">
        <v>5006</v>
      </c>
      <c r="C17" s="372" t="s">
        <v>7394</v>
      </c>
      <c r="D17" s="372" t="s">
        <v>474</v>
      </c>
      <c r="E17" s="372" t="s">
        <v>7414</v>
      </c>
      <c r="F17" s="373">
        <v>8444.6</v>
      </c>
      <c r="G17" s="373">
        <v>931.1</v>
      </c>
      <c r="H17" s="373">
        <v>7928.4</v>
      </c>
      <c r="I17" s="374" t="s">
        <v>5008</v>
      </c>
      <c r="K17" s="375" t="e">
        <f>COUNTIFS(#REF!,'CapIQ_Security Software 회사 List'!A17)</f>
        <v>#REF!</v>
      </c>
      <c r="L17" s="376">
        <f t="shared" si="0"/>
        <v>8.5150896788744497</v>
      </c>
      <c r="M17" s="377">
        <f t="shared" si="1"/>
        <v>9.0694877027172165</v>
      </c>
    </row>
    <row r="18" spans="1:13" ht="72">
      <c r="A18" s="371" t="s">
        <v>176</v>
      </c>
      <c r="B18" s="371" t="s">
        <v>7415</v>
      </c>
      <c r="C18" s="372" t="s">
        <v>7394</v>
      </c>
      <c r="D18" s="372" t="s">
        <v>474</v>
      </c>
      <c r="E18" s="372" t="s">
        <v>7416</v>
      </c>
      <c r="F18" s="373">
        <v>5813</v>
      </c>
      <c r="G18" s="373">
        <v>1669.4</v>
      </c>
      <c r="H18" s="373">
        <v>7859.7</v>
      </c>
      <c r="I18" s="374" t="s">
        <v>7417</v>
      </c>
      <c r="K18" s="375" t="e">
        <f>COUNTIFS(#REF!,'CapIQ_Security Software 회사 List'!A18)</f>
        <v>#REF!</v>
      </c>
      <c r="L18" s="376">
        <f t="shared" si="0"/>
        <v>4.7080987181023115</v>
      </c>
      <c r="M18" s="377">
        <f t="shared" si="1"/>
        <v>3.4820893734275784</v>
      </c>
    </row>
    <row r="19" spans="1:13" ht="180">
      <c r="A19" s="371" t="s">
        <v>93</v>
      </c>
      <c r="B19" s="371" t="s">
        <v>7418</v>
      </c>
      <c r="C19" s="372" t="s">
        <v>7394</v>
      </c>
      <c r="D19" s="372" t="s">
        <v>474</v>
      </c>
      <c r="E19" s="372" t="s">
        <v>7395</v>
      </c>
      <c r="F19" s="373">
        <v>7510.1</v>
      </c>
      <c r="G19" s="373">
        <v>496.9</v>
      </c>
      <c r="H19" s="373">
        <v>7182.1</v>
      </c>
      <c r="I19" s="374" t="s">
        <v>7419</v>
      </c>
      <c r="K19" s="375" t="e">
        <f>COUNTIFS(#REF!,'CapIQ_Security Software 회사 List'!A19)</f>
        <v>#REF!</v>
      </c>
      <c r="L19" s="376">
        <f t="shared" si="0"/>
        <v>14.453813644596499</v>
      </c>
      <c r="M19" s="377">
        <f t="shared" si="1"/>
        <v>15.113906218555043</v>
      </c>
    </row>
    <row r="20" spans="1:13" ht="204">
      <c r="A20" s="371" t="s">
        <v>103</v>
      </c>
      <c r="B20" s="371" t="s">
        <v>7420</v>
      </c>
      <c r="C20" s="372" t="s">
        <v>7394</v>
      </c>
      <c r="D20" s="372" t="s">
        <v>474</v>
      </c>
      <c r="E20" s="372" t="s">
        <v>7405</v>
      </c>
      <c r="F20" s="373">
        <v>6480.5</v>
      </c>
      <c r="G20" s="373">
        <v>496.1</v>
      </c>
      <c r="H20" s="373">
        <v>7161.1</v>
      </c>
      <c r="I20" s="374" t="s">
        <v>7421</v>
      </c>
      <c r="K20" s="375" t="e">
        <f>COUNTIFS(#REF!,'CapIQ_Security Software 회사 List'!A20)</f>
        <v>#REF!</v>
      </c>
      <c r="L20" s="376">
        <f t="shared" si="0"/>
        <v>14.434791372707116</v>
      </c>
      <c r="M20" s="377">
        <f t="shared" si="1"/>
        <v>13.062890546260833</v>
      </c>
    </row>
    <row r="21" spans="1:13" ht="108">
      <c r="A21" s="371" t="s">
        <v>6702</v>
      </c>
      <c r="B21" s="371" t="s">
        <v>7422</v>
      </c>
      <c r="C21" s="372" t="s">
        <v>7394</v>
      </c>
      <c r="D21" s="372" t="s">
        <v>474</v>
      </c>
      <c r="E21" s="372" t="s">
        <v>7414</v>
      </c>
      <c r="F21" s="373">
        <v>6754.5</v>
      </c>
      <c r="G21" s="373">
        <v>281.3</v>
      </c>
      <c r="H21" s="373">
        <v>7059.5</v>
      </c>
      <c r="I21" s="374" t="s">
        <v>7423</v>
      </c>
      <c r="K21" s="375" t="e">
        <f>COUNTIFS(#REF!,'CapIQ_Security Software 회사 List'!A21)</f>
        <v>#REF!</v>
      </c>
      <c r="L21" s="376">
        <f t="shared" si="0"/>
        <v>25.095982936366866</v>
      </c>
      <c r="M21" s="377">
        <f t="shared" si="1"/>
        <v>24.011731247778172</v>
      </c>
    </row>
    <row r="22" spans="1:13" ht="168">
      <c r="A22" s="371" t="s">
        <v>180</v>
      </c>
      <c r="B22" s="371" t="s">
        <v>7424</v>
      </c>
      <c r="C22" s="372" t="s">
        <v>7394</v>
      </c>
      <c r="D22" s="372" t="s">
        <v>474</v>
      </c>
      <c r="E22" s="372" t="s">
        <v>7425</v>
      </c>
      <c r="F22" s="373">
        <v>6302.1</v>
      </c>
      <c r="G22" s="373">
        <v>743</v>
      </c>
      <c r="H22" s="373">
        <v>6114.4</v>
      </c>
      <c r="I22" s="374" t="s">
        <v>7426</v>
      </c>
      <c r="K22" s="375" t="e">
        <f>COUNTIFS(#REF!,'CapIQ_Security Software 회사 List'!A22)</f>
        <v>#REF!</v>
      </c>
      <c r="L22" s="376">
        <f t="shared" si="0"/>
        <v>8.2293405114401068</v>
      </c>
      <c r="M22" s="377">
        <f t="shared" si="1"/>
        <v>8.4819650067294763</v>
      </c>
    </row>
    <row r="23" spans="1:13" ht="132">
      <c r="A23" s="371" t="s">
        <v>109</v>
      </c>
      <c r="B23" s="371" t="s">
        <v>7427</v>
      </c>
      <c r="C23" s="372" t="s">
        <v>7394</v>
      </c>
      <c r="D23" s="372" t="s">
        <v>474</v>
      </c>
      <c r="E23" s="372" t="s">
        <v>7395</v>
      </c>
      <c r="F23" s="373">
        <v>5490.2</v>
      </c>
      <c r="G23" s="373">
        <v>510.2</v>
      </c>
      <c r="H23" s="373">
        <v>5716.9</v>
      </c>
      <c r="I23" s="374" t="s">
        <v>7428</v>
      </c>
      <c r="K23" s="375" t="e">
        <f>COUNTIFS(#REF!,'CapIQ_Security Software 회사 List'!A23)</f>
        <v>#REF!</v>
      </c>
      <c r="L23" s="376">
        <f t="shared" si="0"/>
        <v>11.205213641709133</v>
      </c>
      <c r="M23" s="377">
        <f t="shared" si="1"/>
        <v>10.760878087024697</v>
      </c>
    </row>
    <row r="24" spans="1:13" ht="120">
      <c r="A24" s="371" t="s">
        <v>91</v>
      </c>
      <c r="B24" s="371" t="s">
        <v>7429</v>
      </c>
      <c r="C24" s="372" t="s">
        <v>7394</v>
      </c>
      <c r="D24" s="372" t="s">
        <v>474</v>
      </c>
      <c r="E24" s="372" t="s">
        <v>7395</v>
      </c>
      <c r="F24" s="373">
        <v>4471.8</v>
      </c>
      <c r="G24" s="373">
        <v>406.7</v>
      </c>
      <c r="H24" s="373">
        <v>4459.3999999999996</v>
      </c>
      <c r="I24" s="374" t="s">
        <v>7430</v>
      </c>
      <c r="K24" s="375" t="e">
        <f>COUNTIFS(#REF!,'CapIQ_Security Software 회사 List'!A24)</f>
        <v>#REF!</v>
      </c>
      <c r="L24" s="376">
        <f t="shared" si="0"/>
        <v>10.964838947627243</v>
      </c>
      <c r="M24" s="377">
        <f t="shared" si="1"/>
        <v>10.995328251782642</v>
      </c>
    </row>
    <row r="25" spans="1:13" ht="120">
      <c r="A25" s="371" t="s">
        <v>118</v>
      </c>
      <c r="B25" s="371" t="s">
        <v>7431</v>
      </c>
      <c r="C25" s="372" t="s">
        <v>7394</v>
      </c>
      <c r="D25" s="372" t="s">
        <v>474</v>
      </c>
      <c r="E25" s="372" t="s">
        <v>7395</v>
      </c>
      <c r="F25" s="373">
        <v>4349.6000000000004</v>
      </c>
      <c r="G25" s="373">
        <v>1001.7</v>
      </c>
      <c r="H25" s="373">
        <v>4140.5</v>
      </c>
      <c r="I25" s="374" t="s">
        <v>7432</v>
      </c>
      <c r="K25" s="375" t="e">
        <f>COUNTIFS(#REF!,'CapIQ_Security Software 회사 List'!A25)</f>
        <v>#REF!</v>
      </c>
      <c r="L25" s="376">
        <f t="shared" si="0"/>
        <v>4.1334730957372461</v>
      </c>
      <c r="M25" s="377">
        <f t="shared" si="1"/>
        <v>4.3422182290106823</v>
      </c>
    </row>
    <row r="26" spans="1:13" ht="204">
      <c r="A26" s="371" t="s">
        <v>6708</v>
      </c>
      <c r="B26" s="371" t="s">
        <v>7433</v>
      </c>
      <c r="C26" s="372" t="s">
        <v>7394</v>
      </c>
      <c r="D26" s="372" t="s">
        <v>474</v>
      </c>
      <c r="E26" s="372" t="s">
        <v>7395</v>
      </c>
      <c r="F26" s="373">
        <v>3717.5</v>
      </c>
      <c r="G26" s="373">
        <v>226.3</v>
      </c>
      <c r="H26" s="373">
        <v>3962.7</v>
      </c>
      <c r="I26" s="374" t="s">
        <v>7434</v>
      </c>
      <c r="K26" s="375" t="e">
        <f>COUNTIFS(#REF!,'CapIQ_Security Software 회사 List'!A26)</f>
        <v>#REF!</v>
      </c>
      <c r="L26" s="376">
        <f t="shared" si="0"/>
        <v>17.510826336721166</v>
      </c>
      <c r="M26" s="377">
        <f t="shared" si="1"/>
        <v>16.427308882015023</v>
      </c>
    </row>
    <row r="27" spans="1:13" ht="108">
      <c r="A27" s="371" t="s">
        <v>124</v>
      </c>
      <c r="B27" s="371" t="s">
        <v>2920</v>
      </c>
      <c r="C27" s="372" t="s">
        <v>7394</v>
      </c>
      <c r="D27" s="372" t="s">
        <v>474</v>
      </c>
      <c r="E27" s="372" t="s">
        <v>7395</v>
      </c>
      <c r="F27" s="373">
        <v>15067.9</v>
      </c>
      <c r="G27" s="373">
        <v>1826</v>
      </c>
      <c r="H27" s="373">
        <v>3757.9</v>
      </c>
      <c r="I27" s="374" t="s">
        <v>2924</v>
      </c>
      <c r="K27" s="375" t="e">
        <f>COUNTIFS(#REF!,'CapIQ_Security Software 회사 List'!A27)</f>
        <v>#REF!</v>
      </c>
      <c r="L27" s="376">
        <f t="shared" si="0"/>
        <v>2.0579956188389925</v>
      </c>
      <c r="M27" s="377">
        <f t="shared" si="1"/>
        <v>8.2518619934282587</v>
      </c>
    </row>
    <row r="28" spans="1:13" ht="96">
      <c r="A28" s="371" t="s">
        <v>126</v>
      </c>
      <c r="B28" s="371" t="s">
        <v>7435</v>
      </c>
      <c r="C28" s="372" t="s">
        <v>7394</v>
      </c>
      <c r="D28" s="372" t="s">
        <v>474</v>
      </c>
      <c r="E28" s="372" t="s">
        <v>7412</v>
      </c>
      <c r="F28" s="373">
        <v>3375.5</v>
      </c>
      <c r="G28" s="373">
        <v>667.4</v>
      </c>
      <c r="H28" s="373">
        <v>3690.6</v>
      </c>
      <c r="I28" s="374" t="s">
        <v>7436</v>
      </c>
      <c r="K28" s="375" t="e">
        <f>COUNTIFS(#REF!,'CapIQ_Security Software 회사 List'!A28)</f>
        <v>#REF!</v>
      </c>
      <c r="L28" s="376">
        <f t="shared" si="0"/>
        <v>5.5298172010788136</v>
      </c>
      <c r="M28" s="377">
        <f t="shared" si="1"/>
        <v>5.0576865448007196</v>
      </c>
    </row>
    <row r="29" spans="1:13" ht="72">
      <c r="A29" s="371" t="s">
        <v>89</v>
      </c>
      <c r="B29" s="371" t="s">
        <v>7437</v>
      </c>
      <c r="C29" s="372" t="s">
        <v>7394</v>
      </c>
      <c r="D29" s="372" t="s">
        <v>474</v>
      </c>
      <c r="E29" s="372" t="s">
        <v>7412</v>
      </c>
      <c r="F29" s="373">
        <v>3351</v>
      </c>
      <c r="G29" s="373">
        <v>237.2</v>
      </c>
      <c r="H29" s="373">
        <v>3577.5</v>
      </c>
      <c r="I29" s="374" t="s">
        <v>7438</v>
      </c>
      <c r="K29" s="375" t="e">
        <f>COUNTIFS(#REF!,'CapIQ_Security Software 회사 List'!A29)</f>
        <v>#REF!</v>
      </c>
      <c r="L29" s="376">
        <f t="shared" si="0"/>
        <v>15.082209106239461</v>
      </c>
      <c r="M29" s="377">
        <f t="shared" si="1"/>
        <v>14.127318718381114</v>
      </c>
    </row>
    <row r="30" spans="1:13" ht="204">
      <c r="A30" s="371" t="s">
        <v>139</v>
      </c>
      <c r="B30" s="371" t="s">
        <v>7439</v>
      </c>
      <c r="C30" s="372" t="s">
        <v>7394</v>
      </c>
      <c r="D30" s="372" t="s">
        <v>474</v>
      </c>
      <c r="E30" s="372" t="s">
        <v>7412</v>
      </c>
      <c r="F30" s="373">
        <v>3266.9</v>
      </c>
      <c r="G30" s="373">
        <v>515.9</v>
      </c>
      <c r="H30" s="373">
        <v>3334.3</v>
      </c>
      <c r="I30" s="374" t="s">
        <v>7440</v>
      </c>
      <c r="K30" s="375" t="e">
        <f>COUNTIFS(#REF!,'CapIQ_Security Software 회사 List'!A30)</f>
        <v>#REF!</v>
      </c>
      <c r="L30" s="376">
        <f t="shared" si="0"/>
        <v>6.4630742391936424</v>
      </c>
      <c r="M30" s="377">
        <f t="shared" si="1"/>
        <v>6.332428765264587</v>
      </c>
    </row>
    <row r="31" spans="1:13" ht="180">
      <c r="A31" s="371" t="s">
        <v>77</v>
      </c>
      <c r="B31" s="371" t="s">
        <v>7441</v>
      </c>
      <c r="C31" s="372" t="s">
        <v>7394</v>
      </c>
      <c r="D31" s="372" t="s">
        <v>474</v>
      </c>
      <c r="E31" s="372" t="s">
        <v>7412</v>
      </c>
      <c r="F31" s="373">
        <v>2343.5</v>
      </c>
      <c r="G31" s="373">
        <v>167.5</v>
      </c>
      <c r="H31" s="373">
        <v>2784.4</v>
      </c>
      <c r="I31" s="374" t="s">
        <v>7442</v>
      </c>
      <c r="K31" s="375" t="e">
        <f>COUNTIFS(#REF!,'CapIQ_Security Software 회사 List'!A31)</f>
        <v>#REF!</v>
      </c>
      <c r="L31" s="376">
        <f t="shared" si="0"/>
        <v>16.623283582089552</v>
      </c>
      <c r="M31" s="377">
        <f t="shared" si="1"/>
        <v>13.991044776119402</v>
      </c>
    </row>
    <row r="32" spans="1:13" ht="108">
      <c r="A32" s="371" t="s">
        <v>120</v>
      </c>
      <c r="B32" s="371" t="s">
        <v>7443</v>
      </c>
      <c r="C32" s="372" t="s">
        <v>7394</v>
      </c>
      <c r="D32" s="372" t="s">
        <v>474</v>
      </c>
      <c r="E32" s="372" t="s">
        <v>7395</v>
      </c>
      <c r="F32" s="373">
        <v>2360.3000000000002</v>
      </c>
      <c r="G32" s="373">
        <v>287.3</v>
      </c>
      <c r="H32" s="373">
        <v>2326.1999999999998</v>
      </c>
      <c r="I32" s="374" t="s">
        <v>7444</v>
      </c>
      <c r="K32" s="375" t="e">
        <f>COUNTIFS(#REF!,'CapIQ_Security Software 회사 List'!A32)</f>
        <v>#REF!</v>
      </c>
      <c r="L32" s="376">
        <f t="shared" si="0"/>
        <v>8.0967629655412452</v>
      </c>
      <c r="M32" s="377">
        <f t="shared" si="1"/>
        <v>8.2154542290288894</v>
      </c>
    </row>
    <row r="33" spans="1:13" ht="72">
      <c r="A33" s="371" t="s">
        <v>221</v>
      </c>
      <c r="B33" s="371" t="s">
        <v>7445</v>
      </c>
      <c r="C33" s="372" t="s">
        <v>7394</v>
      </c>
      <c r="D33" s="372" t="s">
        <v>474</v>
      </c>
      <c r="E33" s="372" t="s">
        <v>7412</v>
      </c>
      <c r="F33" s="373">
        <v>2031.2</v>
      </c>
      <c r="G33" s="373">
        <v>129</v>
      </c>
      <c r="H33" s="373">
        <v>2050.1999999999998</v>
      </c>
      <c r="I33" s="374" t="s">
        <v>7446</v>
      </c>
      <c r="K33" s="375" t="e">
        <f>COUNTIFS(#REF!,'CapIQ_Security Software 회사 List'!A33)</f>
        <v>#REF!</v>
      </c>
      <c r="L33" s="376">
        <f t="shared" si="0"/>
        <v>15.893023255813953</v>
      </c>
      <c r="M33" s="377">
        <f t="shared" si="1"/>
        <v>15.745736434108528</v>
      </c>
    </row>
    <row r="34" spans="1:13" ht="168">
      <c r="A34" s="371" t="s">
        <v>145</v>
      </c>
      <c r="B34" s="371" t="s">
        <v>7447</v>
      </c>
      <c r="C34" s="372" t="s">
        <v>7394</v>
      </c>
      <c r="D34" s="372" t="s">
        <v>474</v>
      </c>
      <c r="E34" s="372" t="s">
        <v>7412</v>
      </c>
      <c r="F34" s="373">
        <v>1664.8</v>
      </c>
      <c r="G34" s="373">
        <v>356.8</v>
      </c>
      <c r="H34" s="373">
        <v>1843.7</v>
      </c>
      <c r="I34" s="374" t="s">
        <v>7448</v>
      </c>
      <c r="K34" s="375" t="e">
        <f>COUNTIFS(#REF!,'CapIQ_Security Software 회사 List'!A34)</f>
        <v>#REF!</v>
      </c>
      <c r="L34" s="376">
        <f t="shared" si="0"/>
        <v>5.1673206278026909</v>
      </c>
      <c r="M34" s="377">
        <f t="shared" si="1"/>
        <v>4.6659192825112106</v>
      </c>
    </row>
    <row r="35" spans="1:13" ht="168">
      <c r="A35" s="371" t="s">
        <v>96</v>
      </c>
      <c r="B35" s="371" t="s">
        <v>7449</v>
      </c>
      <c r="C35" s="372" t="s">
        <v>7394</v>
      </c>
      <c r="D35" s="372" t="s">
        <v>474</v>
      </c>
      <c r="E35" s="372" t="s">
        <v>7395</v>
      </c>
      <c r="F35" s="373">
        <v>1614.9</v>
      </c>
      <c r="G35" s="373">
        <v>223.3</v>
      </c>
      <c r="H35" s="373">
        <v>1729.6</v>
      </c>
      <c r="I35" s="374" t="s">
        <v>7450</v>
      </c>
      <c r="K35" s="375" t="e">
        <f>COUNTIFS(#REF!,'CapIQ_Security Software 회사 List'!A35)</f>
        <v>#REF!</v>
      </c>
      <c r="L35" s="376">
        <f t="shared" si="0"/>
        <v>7.7456336766681586</v>
      </c>
      <c r="M35" s="377">
        <f t="shared" si="1"/>
        <v>7.2319749216300941</v>
      </c>
    </row>
    <row r="36" spans="1:13" ht="96">
      <c r="A36" s="371" t="s">
        <v>6804</v>
      </c>
      <c r="B36" s="371" t="s">
        <v>7451</v>
      </c>
      <c r="C36" s="372" t="s">
        <v>7394</v>
      </c>
      <c r="D36" s="372" t="s">
        <v>474</v>
      </c>
      <c r="E36" s="372" t="s">
        <v>7452</v>
      </c>
      <c r="F36" s="373">
        <v>1747.9</v>
      </c>
      <c r="G36" s="373">
        <v>158.69999999999999</v>
      </c>
      <c r="H36" s="373">
        <v>1637</v>
      </c>
      <c r="I36" s="374" t="s">
        <v>7453</v>
      </c>
      <c r="K36" s="375" t="e">
        <f>COUNTIFS(#REF!,'CapIQ_Security Software 회사 List'!A36)</f>
        <v>#REF!</v>
      </c>
      <c r="L36" s="376">
        <f t="shared" si="0"/>
        <v>10.315059861373662</v>
      </c>
      <c r="M36" s="377">
        <f t="shared" si="1"/>
        <v>11.013862633900443</v>
      </c>
    </row>
    <row r="37" spans="1:13" ht="120">
      <c r="A37" s="371" t="s">
        <v>210</v>
      </c>
      <c r="B37" s="371" t="s">
        <v>7454</v>
      </c>
      <c r="C37" s="372" t="s">
        <v>7394</v>
      </c>
      <c r="D37" s="372" t="s">
        <v>474</v>
      </c>
      <c r="E37" s="372" t="s">
        <v>7395</v>
      </c>
      <c r="F37" s="373">
        <v>1401.4</v>
      </c>
      <c r="G37" s="373">
        <v>547.1</v>
      </c>
      <c r="H37" s="373">
        <v>1572.1</v>
      </c>
      <c r="I37" s="374" t="s">
        <v>7455</v>
      </c>
      <c r="K37" s="375" t="e">
        <f>COUNTIFS(#REF!,'CapIQ_Security Software 회사 List'!A37)</f>
        <v>#REF!</v>
      </c>
      <c r="L37" s="376">
        <f t="shared" si="0"/>
        <v>2.8735148967282029</v>
      </c>
      <c r="M37" s="377">
        <f t="shared" si="1"/>
        <v>2.5615061231950285</v>
      </c>
    </row>
    <row r="38" spans="1:13" ht="48">
      <c r="A38" s="371" t="s">
        <v>74</v>
      </c>
      <c r="B38" s="371" t="s">
        <v>7456</v>
      </c>
      <c r="C38" s="372" t="s">
        <v>7394</v>
      </c>
      <c r="D38" s="372" t="s">
        <v>474</v>
      </c>
      <c r="E38" s="372" t="s">
        <v>7412</v>
      </c>
      <c r="F38" s="373">
        <v>1254.5999999999999</v>
      </c>
      <c r="G38" s="373">
        <v>108.4</v>
      </c>
      <c r="H38" s="373">
        <v>1272</v>
      </c>
      <c r="I38" s="374" t="s">
        <v>7457</v>
      </c>
      <c r="K38" s="375" t="e">
        <f>COUNTIFS(#REF!,'CapIQ_Security Software 회사 List'!A38)</f>
        <v>#REF!</v>
      </c>
      <c r="L38" s="376">
        <f t="shared" si="0"/>
        <v>11.734317343173432</v>
      </c>
      <c r="M38" s="377">
        <f t="shared" si="1"/>
        <v>11.573800738007378</v>
      </c>
    </row>
    <row r="39" spans="1:13" ht="204">
      <c r="A39" s="371" t="s">
        <v>134</v>
      </c>
      <c r="B39" s="371" t="s">
        <v>7458</v>
      </c>
      <c r="C39" s="372" t="s">
        <v>7394</v>
      </c>
      <c r="D39" s="372" t="s">
        <v>474</v>
      </c>
      <c r="E39" s="372" t="s">
        <v>7412</v>
      </c>
      <c r="F39" s="373">
        <v>1156.7</v>
      </c>
      <c r="G39" s="373">
        <v>191.4</v>
      </c>
      <c r="H39" s="373">
        <v>1251.7</v>
      </c>
      <c r="I39" s="374" t="s">
        <v>7459</v>
      </c>
      <c r="K39" s="375" t="e">
        <f>COUNTIFS(#REF!,'CapIQ_Security Software 회사 List'!A39)</f>
        <v>#REF!</v>
      </c>
      <c r="L39" s="376">
        <f t="shared" si="0"/>
        <v>6.5397074190177635</v>
      </c>
      <c r="M39" s="377">
        <f t="shared" si="1"/>
        <v>6.0433646812957162</v>
      </c>
    </row>
    <row r="40" spans="1:13" ht="96">
      <c r="A40" s="371" t="s">
        <v>6578</v>
      </c>
      <c r="B40" s="371" t="s">
        <v>7460</v>
      </c>
      <c r="C40" s="372" t="s">
        <v>7394</v>
      </c>
      <c r="D40" s="372" t="s">
        <v>474</v>
      </c>
      <c r="E40" s="372" t="s">
        <v>7416</v>
      </c>
      <c r="F40" s="373">
        <v>1010.7</v>
      </c>
      <c r="G40" s="373">
        <v>74.2</v>
      </c>
      <c r="H40" s="373">
        <v>1139.3</v>
      </c>
      <c r="I40" s="374" t="s">
        <v>7461</v>
      </c>
      <c r="K40" s="375" t="e">
        <f>COUNTIFS(#REF!,'CapIQ_Security Software 회사 List'!A40)</f>
        <v>#REF!</v>
      </c>
      <c r="L40" s="376">
        <f t="shared" si="0"/>
        <v>15.354447439353098</v>
      </c>
      <c r="M40" s="377">
        <f t="shared" si="1"/>
        <v>13.621293800539084</v>
      </c>
    </row>
    <row r="41" spans="1:13" ht="108">
      <c r="A41" s="371" t="s">
        <v>6718</v>
      </c>
      <c r="B41" s="371" t="s">
        <v>7462</v>
      </c>
      <c r="C41" s="372" t="s">
        <v>7394</v>
      </c>
      <c r="D41" s="372" t="s">
        <v>474</v>
      </c>
      <c r="E41" s="372" t="s">
        <v>7395</v>
      </c>
      <c r="F41" s="373">
        <v>1231.9000000000001</v>
      </c>
      <c r="G41" s="373">
        <v>26.9</v>
      </c>
      <c r="H41" s="373">
        <v>1046.9000000000001</v>
      </c>
      <c r="I41" s="374" t="s">
        <v>7463</v>
      </c>
      <c r="K41" s="375" t="e">
        <f>COUNTIFS(#REF!,'CapIQ_Security Software 회사 List'!A41)</f>
        <v>#REF!</v>
      </c>
      <c r="L41" s="376">
        <f t="shared" si="0"/>
        <v>38.918215613382905</v>
      </c>
      <c r="M41" s="377">
        <f t="shared" si="1"/>
        <v>45.795539033457253</v>
      </c>
    </row>
    <row r="42" spans="1:13" ht="72">
      <c r="A42" s="371" t="s">
        <v>6763</v>
      </c>
      <c r="B42" s="371" t="s">
        <v>7464</v>
      </c>
      <c r="C42" s="372" t="s">
        <v>7394</v>
      </c>
      <c r="D42" s="372" t="s">
        <v>474</v>
      </c>
      <c r="E42" s="372" t="s">
        <v>7395</v>
      </c>
      <c r="F42" s="373">
        <v>1052.9000000000001</v>
      </c>
      <c r="G42" s="373">
        <v>41.6</v>
      </c>
      <c r="H42" s="373">
        <v>1034.5999999999999</v>
      </c>
      <c r="I42" s="374" t="s">
        <v>7465</v>
      </c>
      <c r="K42" s="375" t="e">
        <f>COUNTIFS(#REF!,'CapIQ_Security Software 회사 List'!A42)</f>
        <v>#REF!</v>
      </c>
      <c r="L42" s="376">
        <f t="shared" si="0"/>
        <v>24.870192307692303</v>
      </c>
      <c r="M42" s="377">
        <f t="shared" si="1"/>
        <v>25.310096153846157</v>
      </c>
    </row>
    <row r="43" spans="1:13" ht="180">
      <c r="A43" s="371" t="s">
        <v>178</v>
      </c>
      <c r="B43" s="371" t="s">
        <v>7466</v>
      </c>
      <c r="C43" s="372" t="s">
        <v>7394</v>
      </c>
      <c r="D43" s="372" t="s">
        <v>474</v>
      </c>
      <c r="E43" s="372" t="s">
        <v>7467</v>
      </c>
      <c r="F43" s="373">
        <v>877.9</v>
      </c>
      <c r="G43" s="373">
        <v>269.5</v>
      </c>
      <c r="H43" s="373">
        <v>892.9</v>
      </c>
      <c r="I43" s="374" t="s">
        <v>7468</v>
      </c>
      <c r="K43" s="375" t="e">
        <f>COUNTIFS(#REF!,'CapIQ_Security Software 회사 List'!A43)</f>
        <v>#REF!</v>
      </c>
      <c r="L43" s="376">
        <f t="shared" si="0"/>
        <v>3.3131725417439704</v>
      </c>
      <c r="M43" s="377">
        <f t="shared" si="1"/>
        <v>3.2575139146567715</v>
      </c>
    </row>
    <row r="44" spans="1:13" ht="132">
      <c r="A44" s="371" t="s">
        <v>6657</v>
      </c>
      <c r="B44" s="371" t="s">
        <v>7469</v>
      </c>
      <c r="C44" s="372" t="s">
        <v>7394</v>
      </c>
      <c r="D44" s="372" t="s">
        <v>474</v>
      </c>
      <c r="E44" s="372" t="s">
        <v>7416</v>
      </c>
      <c r="F44" s="373">
        <v>850.5</v>
      </c>
      <c r="G44" s="373">
        <v>71.599999999999994</v>
      </c>
      <c r="H44" s="373">
        <v>861.4</v>
      </c>
      <c r="I44" s="374" t="s">
        <v>7470</v>
      </c>
      <c r="K44" s="375" t="e">
        <f>COUNTIFS(#REF!,'CapIQ_Security Software 회사 List'!A44)</f>
        <v>#REF!</v>
      </c>
      <c r="L44" s="376">
        <f t="shared" si="0"/>
        <v>12.030726256983241</v>
      </c>
      <c r="M44" s="377">
        <f t="shared" si="1"/>
        <v>11.878491620111733</v>
      </c>
    </row>
    <row r="45" spans="1:13" ht="204">
      <c r="A45" s="371" t="s">
        <v>160</v>
      </c>
      <c r="B45" s="371" t="s">
        <v>7471</v>
      </c>
      <c r="C45" s="372" t="s">
        <v>7394</v>
      </c>
      <c r="D45" s="372" t="s">
        <v>474</v>
      </c>
      <c r="E45" s="372" t="s">
        <v>7395</v>
      </c>
      <c r="F45" s="373">
        <v>724.6</v>
      </c>
      <c r="G45" s="373">
        <v>208.3</v>
      </c>
      <c r="H45" s="373">
        <v>820</v>
      </c>
      <c r="I45" s="374" t="s">
        <v>7472</v>
      </c>
      <c r="K45" s="375" t="e">
        <f>COUNTIFS(#REF!,'CapIQ_Security Software 회사 List'!A45)</f>
        <v>#REF!</v>
      </c>
      <c r="L45" s="376">
        <f t="shared" si="0"/>
        <v>3.9366298607777241</v>
      </c>
      <c r="M45" s="377">
        <f t="shared" si="1"/>
        <v>3.4786365818530962</v>
      </c>
    </row>
    <row r="46" spans="1:13" ht="144">
      <c r="A46" s="371" t="s">
        <v>172</v>
      </c>
      <c r="B46" s="371" t="s">
        <v>7473</v>
      </c>
      <c r="C46" s="372" t="s">
        <v>7394</v>
      </c>
      <c r="D46" s="372" t="s">
        <v>474</v>
      </c>
      <c r="E46" s="372" t="s">
        <v>7412</v>
      </c>
      <c r="F46" s="373">
        <v>777.1</v>
      </c>
      <c r="G46" s="373">
        <v>239</v>
      </c>
      <c r="H46" s="373">
        <v>744.5</v>
      </c>
      <c r="I46" s="374" t="s">
        <v>7474</v>
      </c>
      <c r="K46" s="375" t="e">
        <f>COUNTIFS(#REF!,'CapIQ_Security Software 회사 List'!A46)</f>
        <v>#REF!</v>
      </c>
      <c r="L46" s="376">
        <f t="shared" si="0"/>
        <v>3.1150627615062763</v>
      </c>
      <c r="M46" s="377">
        <f t="shared" si="1"/>
        <v>3.2514644351464437</v>
      </c>
    </row>
    <row r="47" spans="1:13" ht="108">
      <c r="A47" s="371" t="s">
        <v>162</v>
      </c>
      <c r="B47" s="371" t="s">
        <v>7475</v>
      </c>
      <c r="C47" s="372" t="s">
        <v>7394</v>
      </c>
      <c r="D47" s="372" t="s">
        <v>474</v>
      </c>
      <c r="E47" s="372" t="s">
        <v>7412</v>
      </c>
      <c r="F47" s="373">
        <v>685.4</v>
      </c>
      <c r="G47" s="373">
        <v>136.30000000000001</v>
      </c>
      <c r="H47" s="373">
        <v>721.4</v>
      </c>
      <c r="I47" s="374" t="s">
        <v>7476</v>
      </c>
      <c r="K47" s="375" t="e">
        <f>COUNTIFS(#REF!,'CapIQ_Security Software 회사 List'!A47)</f>
        <v>#REF!</v>
      </c>
      <c r="L47" s="376">
        <f t="shared" si="0"/>
        <v>5.2927366104181948</v>
      </c>
      <c r="M47" s="377">
        <f t="shared" si="1"/>
        <v>5.0286133528980184</v>
      </c>
    </row>
    <row r="48" spans="1:13" ht="96">
      <c r="A48" s="371" t="s">
        <v>6794</v>
      </c>
      <c r="B48" s="371" t="s">
        <v>7477</v>
      </c>
      <c r="C48" s="372" t="s">
        <v>7394</v>
      </c>
      <c r="D48" s="372" t="s">
        <v>474</v>
      </c>
      <c r="E48" s="372" t="s">
        <v>7395</v>
      </c>
      <c r="F48" s="373">
        <v>702.2</v>
      </c>
      <c r="G48" s="378">
        <v>0.25</v>
      </c>
      <c r="H48" s="373">
        <v>700</v>
      </c>
      <c r="I48" s="374" t="s">
        <v>7478</v>
      </c>
      <c r="K48" s="375" t="e">
        <f>COUNTIFS(#REF!,'CapIQ_Security Software 회사 List'!A48)</f>
        <v>#REF!</v>
      </c>
      <c r="L48" s="376">
        <f t="shared" si="0"/>
        <v>2800</v>
      </c>
      <c r="M48" s="377">
        <f t="shared" si="1"/>
        <v>2808.8</v>
      </c>
    </row>
    <row r="49" spans="1:13" ht="72">
      <c r="A49" s="371" t="s">
        <v>84</v>
      </c>
      <c r="B49" s="371" t="s">
        <v>7479</v>
      </c>
      <c r="C49" s="372" t="s">
        <v>7394</v>
      </c>
      <c r="D49" s="372" t="s">
        <v>474</v>
      </c>
      <c r="E49" s="372" t="s">
        <v>7412</v>
      </c>
      <c r="F49" s="373">
        <v>1129.4000000000001</v>
      </c>
      <c r="G49" s="373">
        <v>94.1</v>
      </c>
      <c r="H49" s="373">
        <v>651.70000000000005</v>
      </c>
      <c r="I49" s="374" t="s">
        <v>7480</v>
      </c>
      <c r="K49" s="375" t="e">
        <f>COUNTIFS(#REF!,'CapIQ_Security Software 회사 List'!A49)</f>
        <v>#REF!</v>
      </c>
      <c r="L49" s="376">
        <f t="shared" si="0"/>
        <v>6.9256110520722647</v>
      </c>
      <c r="M49" s="377">
        <f t="shared" si="1"/>
        <v>12.002125398512224</v>
      </c>
    </row>
    <row r="50" spans="1:13" ht="132">
      <c r="A50" s="371" t="s">
        <v>6587</v>
      </c>
      <c r="B50" s="371" t="s">
        <v>7481</v>
      </c>
      <c r="C50" s="372" t="s">
        <v>7394</v>
      </c>
      <c r="D50" s="372" t="s">
        <v>474</v>
      </c>
      <c r="E50" s="372" t="s">
        <v>7412</v>
      </c>
      <c r="F50" s="373">
        <v>541.4</v>
      </c>
      <c r="G50" s="373">
        <v>73.900000000000006</v>
      </c>
      <c r="H50" s="373">
        <v>633.29999999999995</v>
      </c>
      <c r="I50" s="374" t="s">
        <v>7482</v>
      </c>
      <c r="K50" s="375" t="e">
        <f>COUNTIFS(#REF!,'CapIQ_Security Software 회사 List'!A50)</f>
        <v>#REF!</v>
      </c>
      <c r="L50" s="376">
        <f t="shared" si="0"/>
        <v>8.5696887686062233</v>
      </c>
      <c r="M50" s="377">
        <f t="shared" si="1"/>
        <v>7.3261163734776718</v>
      </c>
    </row>
    <row r="51" spans="1:13" ht="192">
      <c r="A51" s="371" t="s">
        <v>188</v>
      </c>
      <c r="B51" s="371" t="s">
        <v>7483</v>
      </c>
      <c r="C51" s="372" t="s">
        <v>7394</v>
      </c>
      <c r="D51" s="372" t="s">
        <v>474</v>
      </c>
      <c r="E51" s="372" t="s">
        <v>7484</v>
      </c>
      <c r="F51" s="373">
        <v>464.7</v>
      </c>
      <c r="G51" s="373">
        <v>161.1</v>
      </c>
      <c r="H51" s="373">
        <v>606.1</v>
      </c>
      <c r="I51" s="374" t="s">
        <v>7485</v>
      </c>
      <c r="K51" s="375" t="e">
        <f>COUNTIFS(#REF!,'CapIQ_Security Software 회사 List'!A51)</f>
        <v>#REF!</v>
      </c>
      <c r="L51" s="376">
        <f t="shared" si="0"/>
        <v>3.762259466170081</v>
      </c>
      <c r="M51" s="377">
        <f t="shared" si="1"/>
        <v>2.8845437616387337</v>
      </c>
    </row>
    <row r="52" spans="1:13" ht="24">
      <c r="A52" s="371" t="s">
        <v>6624</v>
      </c>
      <c r="B52" s="371" t="s">
        <v>7486</v>
      </c>
      <c r="C52" s="372" t="s">
        <v>7394</v>
      </c>
      <c r="D52" s="372" t="s">
        <v>474</v>
      </c>
      <c r="E52" s="372" t="s">
        <v>7487</v>
      </c>
      <c r="F52" s="373">
        <v>558.5</v>
      </c>
      <c r="G52" s="373">
        <v>81.400000000000006</v>
      </c>
      <c r="H52" s="373">
        <v>541.29999999999995</v>
      </c>
      <c r="I52" s="374" t="s">
        <v>7488</v>
      </c>
      <c r="K52" s="375" t="e">
        <f>COUNTIFS(#REF!,'CapIQ_Security Software 회사 List'!A52)</f>
        <v>#REF!</v>
      </c>
      <c r="L52" s="376">
        <f t="shared" si="0"/>
        <v>6.649877149877149</v>
      </c>
      <c r="M52" s="377">
        <f t="shared" si="1"/>
        <v>6.861179361179361</v>
      </c>
    </row>
    <row r="53" spans="1:13" ht="180">
      <c r="A53" s="371" t="s">
        <v>166</v>
      </c>
      <c r="B53" s="371" t="s">
        <v>7489</v>
      </c>
      <c r="C53" s="372" t="s">
        <v>7394</v>
      </c>
      <c r="D53" s="372" t="s">
        <v>474</v>
      </c>
      <c r="E53" s="372" t="s">
        <v>7405</v>
      </c>
      <c r="F53" s="373">
        <v>430.1</v>
      </c>
      <c r="G53" s="373">
        <v>143.69999999999999</v>
      </c>
      <c r="H53" s="373">
        <v>529</v>
      </c>
      <c r="I53" s="374" t="s">
        <v>7490</v>
      </c>
      <c r="K53" s="375" t="e">
        <f>COUNTIFS(#REF!,'CapIQ_Security Software 회사 List'!A53)</f>
        <v>#REF!</v>
      </c>
      <c r="L53" s="376">
        <f t="shared" si="0"/>
        <v>3.6812804453723036</v>
      </c>
      <c r="M53" s="377">
        <f t="shared" si="1"/>
        <v>2.9930410577592208</v>
      </c>
    </row>
    <row r="54" spans="1:13" ht="144">
      <c r="A54" s="371" t="s">
        <v>130</v>
      </c>
      <c r="B54" s="371" t="s">
        <v>7491</v>
      </c>
      <c r="C54" s="372" t="s">
        <v>7394</v>
      </c>
      <c r="D54" s="372" t="s">
        <v>474</v>
      </c>
      <c r="E54" s="372" t="s">
        <v>7412</v>
      </c>
      <c r="F54" s="373">
        <v>346.8</v>
      </c>
      <c r="G54" s="373">
        <v>86.4</v>
      </c>
      <c r="H54" s="373">
        <v>473.2</v>
      </c>
      <c r="I54" s="374" t="s">
        <v>7492</v>
      </c>
      <c r="K54" s="375" t="e">
        <f>COUNTIFS(#REF!,'CapIQ_Security Software 회사 List'!A54)</f>
        <v>#REF!</v>
      </c>
      <c r="L54" s="376">
        <f t="shared" si="0"/>
        <v>5.4768518518518512</v>
      </c>
      <c r="M54" s="377">
        <f t="shared" si="1"/>
        <v>4.0138888888888884</v>
      </c>
    </row>
    <row r="55" spans="1:13" ht="36">
      <c r="A55" s="371" t="s">
        <v>6786</v>
      </c>
      <c r="B55" s="371" t="s">
        <v>7493</v>
      </c>
      <c r="C55" s="372" t="s">
        <v>7394</v>
      </c>
      <c r="D55" s="372" t="s">
        <v>474</v>
      </c>
      <c r="E55" s="372" t="s">
        <v>7484</v>
      </c>
      <c r="F55" s="373">
        <v>405.1</v>
      </c>
      <c r="G55" s="379">
        <v>5.5</v>
      </c>
      <c r="H55" s="373">
        <v>421.5</v>
      </c>
      <c r="I55" s="374" t="s">
        <v>7494</v>
      </c>
      <c r="K55" s="375" t="e">
        <f>COUNTIFS(#REF!,'CapIQ_Security Software 회사 List'!A55)</f>
        <v>#REF!</v>
      </c>
      <c r="L55" s="376">
        <f t="shared" si="0"/>
        <v>76.63636363636364</v>
      </c>
      <c r="M55" s="377">
        <f t="shared" si="1"/>
        <v>73.654545454545456</v>
      </c>
    </row>
    <row r="56" spans="1:13" ht="96">
      <c r="A56" s="371" t="s">
        <v>122</v>
      </c>
      <c r="B56" s="371" t="s">
        <v>7495</v>
      </c>
      <c r="C56" s="372" t="s">
        <v>7394</v>
      </c>
      <c r="D56" s="372" t="s">
        <v>474</v>
      </c>
      <c r="E56" s="372" t="s">
        <v>7412</v>
      </c>
      <c r="F56" s="373">
        <v>293.2</v>
      </c>
      <c r="G56" s="373">
        <v>51.5</v>
      </c>
      <c r="H56" s="373">
        <v>388.6</v>
      </c>
      <c r="I56" s="374" t="s">
        <v>7496</v>
      </c>
      <c r="K56" s="375" t="e">
        <f>COUNTIFS(#REF!,'CapIQ_Security Software 회사 List'!A56)</f>
        <v>#REF!</v>
      </c>
      <c r="L56" s="376">
        <f t="shared" si="0"/>
        <v>7.5456310679611658</v>
      </c>
      <c r="M56" s="377">
        <f t="shared" si="1"/>
        <v>5.6932038834951451</v>
      </c>
    </row>
    <row r="57" spans="1:13" ht="132">
      <c r="A57" s="371" t="s">
        <v>186</v>
      </c>
      <c r="B57" s="371" t="s">
        <v>7497</v>
      </c>
      <c r="C57" s="372" t="s">
        <v>7394</v>
      </c>
      <c r="D57" s="372" t="s">
        <v>474</v>
      </c>
      <c r="E57" s="372" t="s">
        <v>7405</v>
      </c>
      <c r="F57" s="373">
        <v>294.5</v>
      </c>
      <c r="G57" s="373">
        <v>106.1</v>
      </c>
      <c r="H57" s="373">
        <v>371.4</v>
      </c>
      <c r="I57" s="374" t="s">
        <v>7498</v>
      </c>
      <c r="K57" s="375" t="e">
        <f>COUNTIFS(#REF!,'CapIQ_Security Software 회사 List'!A57)</f>
        <v>#REF!</v>
      </c>
      <c r="L57" s="376">
        <f t="shared" si="0"/>
        <v>3.5004712535344016</v>
      </c>
      <c r="M57" s="377">
        <f t="shared" si="1"/>
        <v>2.7756833176248823</v>
      </c>
    </row>
    <row r="58" spans="1:13" ht="204">
      <c r="A58" s="371" t="s">
        <v>6601</v>
      </c>
      <c r="B58" s="371" t="s">
        <v>7499</v>
      </c>
      <c r="C58" s="372" t="s">
        <v>7394</v>
      </c>
      <c r="D58" s="372" t="s">
        <v>474</v>
      </c>
      <c r="E58" s="372" t="s">
        <v>7395</v>
      </c>
      <c r="F58" s="373">
        <v>344.5</v>
      </c>
      <c r="G58" s="379">
        <v>2.21</v>
      </c>
      <c r="H58" s="373">
        <v>345</v>
      </c>
      <c r="I58" s="374" t="s">
        <v>7500</v>
      </c>
      <c r="K58" s="375" t="e">
        <f>COUNTIFS(#REF!,'CapIQ_Security Software 회사 List'!A58)</f>
        <v>#REF!</v>
      </c>
      <c r="L58" s="376">
        <f t="shared" si="0"/>
        <v>156.10859728506787</v>
      </c>
      <c r="M58" s="377">
        <f t="shared" si="1"/>
        <v>155.88235294117646</v>
      </c>
    </row>
    <row r="59" spans="1:13" ht="84">
      <c r="A59" s="371" t="s">
        <v>6750</v>
      </c>
      <c r="B59" s="371" t="s">
        <v>7501</v>
      </c>
      <c r="C59" s="372" t="s">
        <v>7394</v>
      </c>
      <c r="D59" s="372" t="s">
        <v>474</v>
      </c>
      <c r="E59" s="372" t="s">
        <v>7502</v>
      </c>
      <c r="F59" s="373">
        <v>309.89999999999998</v>
      </c>
      <c r="G59" s="379">
        <v>6.72</v>
      </c>
      <c r="H59" s="373">
        <v>333.7</v>
      </c>
      <c r="I59" s="374" t="s">
        <v>7503</v>
      </c>
      <c r="K59" s="375" t="e">
        <f>COUNTIFS(#REF!,'CapIQ_Security Software 회사 List'!A59)</f>
        <v>#REF!</v>
      </c>
      <c r="L59" s="376">
        <f t="shared" si="0"/>
        <v>49.657738095238095</v>
      </c>
      <c r="M59" s="377">
        <f t="shared" si="1"/>
        <v>46.116071428571423</v>
      </c>
    </row>
    <row r="60" spans="1:13" ht="48">
      <c r="A60" s="371" t="s">
        <v>170</v>
      </c>
      <c r="B60" s="371" t="s">
        <v>7504</v>
      </c>
      <c r="C60" s="372" t="s">
        <v>7394</v>
      </c>
      <c r="D60" s="372" t="s">
        <v>474</v>
      </c>
      <c r="E60" s="372" t="s">
        <v>7484</v>
      </c>
      <c r="F60" s="373">
        <v>178.7</v>
      </c>
      <c r="G60" s="373">
        <v>42.4</v>
      </c>
      <c r="H60" s="373">
        <v>235.7</v>
      </c>
      <c r="I60" s="374" t="s">
        <v>3758</v>
      </c>
      <c r="K60" s="375" t="e">
        <f>COUNTIFS(#REF!,'CapIQ_Security Software 회사 List'!A60)</f>
        <v>#REF!</v>
      </c>
      <c r="L60" s="376">
        <f t="shared" si="0"/>
        <v>5.5589622641509431</v>
      </c>
      <c r="M60" s="377">
        <f t="shared" si="1"/>
        <v>4.2146226415094334</v>
      </c>
    </row>
    <row r="61" spans="1:13" ht="72">
      <c r="A61" s="371" t="s">
        <v>6555</v>
      </c>
      <c r="B61" s="371" t="s">
        <v>7505</v>
      </c>
      <c r="C61" s="372" t="s">
        <v>7394</v>
      </c>
      <c r="D61" s="372" t="s">
        <v>474</v>
      </c>
      <c r="E61" s="372" t="s">
        <v>7416</v>
      </c>
      <c r="F61" s="373">
        <v>156</v>
      </c>
      <c r="G61" s="373">
        <v>155.4</v>
      </c>
      <c r="H61" s="373">
        <v>230.4</v>
      </c>
      <c r="I61" s="374" t="s">
        <v>7506</v>
      </c>
      <c r="K61" s="375" t="e">
        <f>COUNTIFS(#REF!,'CapIQ_Security Software 회사 List'!A61)</f>
        <v>#REF!</v>
      </c>
      <c r="L61" s="376">
        <f t="shared" si="0"/>
        <v>1.4826254826254825</v>
      </c>
      <c r="M61" s="377">
        <f t="shared" si="1"/>
        <v>1.0038610038610039</v>
      </c>
    </row>
    <row r="62" spans="1:13" ht="96">
      <c r="A62" s="371" t="s">
        <v>6620</v>
      </c>
      <c r="B62" s="371" t="s">
        <v>7507</v>
      </c>
      <c r="C62" s="372" t="s">
        <v>7394</v>
      </c>
      <c r="D62" s="372" t="s">
        <v>474</v>
      </c>
      <c r="E62" s="372" t="s">
        <v>7508</v>
      </c>
      <c r="F62" s="373">
        <v>202</v>
      </c>
      <c r="G62" s="373">
        <v>31.6</v>
      </c>
      <c r="H62" s="373">
        <v>224.6</v>
      </c>
      <c r="I62" s="374" t="s">
        <v>7509</v>
      </c>
      <c r="K62" s="375" t="e">
        <f>COUNTIFS(#REF!,'CapIQ_Security Software 회사 List'!A62)</f>
        <v>#REF!</v>
      </c>
      <c r="L62" s="376">
        <f t="shared" si="0"/>
        <v>7.1075949367088604</v>
      </c>
      <c r="M62" s="377">
        <f t="shared" si="1"/>
        <v>6.3924050632911387</v>
      </c>
    </row>
    <row r="63" spans="1:13" ht="180">
      <c r="A63" s="371" t="s">
        <v>6712</v>
      </c>
      <c r="B63" s="371" t="s">
        <v>7510</v>
      </c>
      <c r="C63" s="372" t="s">
        <v>7394</v>
      </c>
      <c r="D63" s="372" t="s">
        <v>474</v>
      </c>
      <c r="E63" s="372" t="s">
        <v>7484</v>
      </c>
      <c r="F63" s="373">
        <v>165.2</v>
      </c>
      <c r="G63" s="373">
        <v>177.3</v>
      </c>
      <c r="H63" s="373">
        <v>220.2</v>
      </c>
      <c r="I63" s="374" t="s">
        <v>7511</v>
      </c>
      <c r="K63" s="375" t="e">
        <f>COUNTIFS(#REF!,'CapIQ_Security Software 회사 List'!A63)</f>
        <v>#REF!</v>
      </c>
      <c r="L63" s="376">
        <f t="shared" si="0"/>
        <v>1.2419627749576987</v>
      </c>
      <c r="M63" s="377">
        <f t="shared" si="1"/>
        <v>0.93175408911449509</v>
      </c>
    </row>
    <row r="64" spans="1:13" ht="168">
      <c r="A64" s="371" t="s">
        <v>6560</v>
      </c>
      <c r="B64" s="371" t="s">
        <v>7512</v>
      </c>
      <c r="C64" s="372" t="s">
        <v>7394</v>
      </c>
      <c r="D64" s="372" t="s">
        <v>474</v>
      </c>
      <c r="E64" s="372" t="s">
        <v>7467</v>
      </c>
      <c r="F64" s="373">
        <v>219.3</v>
      </c>
      <c r="G64" s="373">
        <v>91.5</v>
      </c>
      <c r="H64" s="373">
        <v>215.1</v>
      </c>
      <c r="I64" s="374" t="s">
        <v>7513</v>
      </c>
      <c r="K64" s="375" t="e">
        <f>COUNTIFS(#REF!,'CapIQ_Security Software 회사 List'!A64)</f>
        <v>#REF!</v>
      </c>
      <c r="L64" s="376">
        <f t="shared" si="0"/>
        <v>2.3508196721311476</v>
      </c>
      <c r="M64" s="377">
        <f t="shared" si="1"/>
        <v>2.3967213114754098</v>
      </c>
    </row>
    <row r="65" spans="1:13" ht="60">
      <c r="A65" s="371" t="s">
        <v>6744</v>
      </c>
      <c r="B65" s="371" t="s">
        <v>7514</v>
      </c>
      <c r="C65" s="372" t="s">
        <v>7394</v>
      </c>
      <c r="D65" s="372" t="s">
        <v>474</v>
      </c>
      <c r="E65" s="372" t="s">
        <v>7416</v>
      </c>
      <c r="F65" s="373">
        <v>200.8</v>
      </c>
      <c r="G65" s="373">
        <v>11.6</v>
      </c>
      <c r="H65" s="373">
        <v>206.3</v>
      </c>
      <c r="I65" s="374" t="s">
        <v>7515</v>
      </c>
      <c r="K65" s="375" t="e">
        <f>COUNTIFS(#REF!,'CapIQ_Security Software 회사 List'!A65)</f>
        <v>#REF!</v>
      </c>
      <c r="L65" s="376">
        <f t="shared" si="0"/>
        <v>17.78448275862069</v>
      </c>
      <c r="M65" s="377">
        <f t="shared" si="1"/>
        <v>17.31034482758621</v>
      </c>
    </row>
    <row r="66" spans="1:13" ht="108">
      <c r="A66" s="371" t="s">
        <v>6742</v>
      </c>
      <c r="B66" s="371" t="s">
        <v>7516</v>
      </c>
      <c r="C66" s="372" t="s">
        <v>7394</v>
      </c>
      <c r="D66" s="372" t="s">
        <v>474</v>
      </c>
      <c r="E66" s="372" t="s">
        <v>7502</v>
      </c>
      <c r="F66" s="373">
        <v>208.3</v>
      </c>
      <c r="G66" s="373">
        <v>50.5</v>
      </c>
      <c r="H66" s="373">
        <v>194.6</v>
      </c>
      <c r="I66" s="374" t="s">
        <v>7517</v>
      </c>
      <c r="K66" s="375" t="e">
        <f>COUNTIFS(#REF!,'CapIQ_Security Software 회사 List'!A66)</f>
        <v>#REF!</v>
      </c>
      <c r="L66" s="376">
        <f t="shared" si="0"/>
        <v>3.8534653465346533</v>
      </c>
      <c r="M66" s="377">
        <f t="shared" si="1"/>
        <v>4.1247524752475249</v>
      </c>
    </row>
    <row r="67" spans="1:13" ht="84">
      <c r="A67" s="371" t="s">
        <v>197</v>
      </c>
      <c r="B67" s="371" t="s">
        <v>7518</v>
      </c>
      <c r="C67" s="372" t="s">
        <v>7394</v>
      </c>
      <c r="D67" s="372" t="s">
        <v>474</v>
      </c>
      <c r="E67" s="372" t="s">
        <v>7519</v>
      </c>
      <c r="F67" s="373">
        <v>129.9</v>
      </c>
      <c r="G67" s="373">
        <v>45</v>
      </c>
      <c r="H67" s="373">
        <v>171.4</v>
      </c>
      <c r="I67" s="374" t="s">
        <v>7520</v>
      </c>
      <c r="K67" s="375" t="e">
        <f>COUNTIFS(#REF!,'CapIQ_Security Software 회사 List'!A67)</f>
        <v>#REF!</v>
      </c>
      <c r="L67" s="376">
        <f t="shared" si="0"/>
        <v>3.8088888888888892</v>
      </c>
      <c r="M67" s="377">
        <f t="shared" si="1"/>
        <v>2.8866666666666667</v>
      </c>
    </row>
    <row r="68" spans="1:13" ht="132">
      <c r="A68" s="371" t="s">
        <v>106</v>
      </c>
      <c r="B68" s="371" t="s">
        <v>7521</v>
      </c>
      <c r="C68" s="372" t="s">
        <v>7394</v>
      </c>
      <c r="D68" s="372" t="s">
        <v>474</v>
      </c>
      <c r="E68" s="372" t="s">
        <v>7484</v>
      </c>
      <c r="F68" s="373">
        <v>189.6</v>
      </c>
      <c r="G68" s="373">
        <v>27.8</v>
      </c>
      <c r="H68" s="373">
        <v>170.4</v>
      </c>
      <c r="I68" s="374" t="s">
        <v>7522</v>
      </c>
      <c r="K68" s="375" t="e">
        <f>COUNTIFS(#REF!,'CapIQ_Security Software 회사 List'!A68)</f>
        <v>#REF!</v>
      </c>
      <c r="L68" s="376">
        <f t="shared" si="0"/>
        <v>6.1294964028776979</v>
      </c>
      <c r="M68" s="377">
        <f t="shared" si="1"/>
        <v>6.8201438848920857</v>
      </c>
    </row>
    <row r="69" spans="1:13" ht="216">
      <c r="A69" s="371" t="s">
        <v>147</v>
      </c>
      <c r="B69" s="371" t="s">
        <v>7523</v>
      </c>
      <c r="C69" s="372" t="s">
        <v>7394</v>
      </c>
      <c r="D69" s="372" t="s">
        <v>474</v>
      </c>
      <c r="E69" s="372" t="s">
        <v>7484</v>
      </c>
      <c r="F69" s="373">
        <v>150.19999999999999</v>
      </c>
      <c r="G69" s="373">
        <v>36.9</v>
      </c>
      <c r="H69" s="373">
        <v>161.6</v>
      </c>
      <c r="I69" s="374" t="s">
        <v>7524</v>
      </c>
      <c r="K69" s="375" t="e">
        <f>COUNTIFS(#REF!,'CapIQ_Security Software 회사 List'!A69)</f>
        <v>#REF!</v>
      </c>
      <c r="L69" s="376">
        <f t="shared" si="0"/>
        <v>4.3794037940379402</v>
      </c>
      <c r="M69" s="377">
        <f t="shared" si="1"/>
        <v>4.0704607046070462</v>
      </c>
    </row>
    <row r="70" spans="1:13" ht="48">
      <c r="A70" s="371" t="s">
        <v>154</v>
      </c>
      <c r="B70" s="371" t="s">
        <v>7525</v>
      </c>
      <c r="C70" s="372" t="s">
        <v>7394</v>
      </c>
      <c r="D70" s="372" t="s">
        <v>474</v>
      </c>
      <c r="E70" s="372" t="s">
        <v>7484</v>
      </c>
      <c r="F70" s="373">
        <v>103.8</v>
      </c>
      <c r="G70" s="373">
        <v>30</v>
      </c>
      <c r="H70" s="373">
        <v>136.80000000000001</v>
      </c>
      <c r="I70" s="374" t="s">
        <v>7526</v>
      </c>
      <c r="K70" s="375" t="e">
        <f>COUNTIFS(#REF!,'CapIQ_Security Software 회사 List'!A70)</f>
        <v>#REF!</v>
      </c>
      <c r="L70" s="376">
        <f t="shared" si="0"/>
        <v>4.5600000000000005</v>
      </c>
      <c r="M70" s="377">
        <f t="shared" si="1"/>
        <v>3.46</v>
      </c>
    </row>
    <row r="71" spans="1:13" ht="96">
      <c r="A71" s="371" t="s">
        <v>6581</v>
      </c>
      <c r="B71" s="371" t="s">
        <v>7527</v>
      </c>
      <c r="C71" s="372" t="s">
        <v>7394</v>
      </c>
      <c r="D71" s="372" t="s">
        <v>474</v>
      </c>
      <c r="E71" s="372" t="s">
        <v>7528</v>
      </c>
      <c r="F71" s="373">
        <v>106.5</v>
      </c>
      <c r="G71" s="373">
        <v>135.6</v>
      </c>
      <c r="H71" s="373">
        <v>129.69999999999999</v>
      </c>
      <c r="I71" s="374" t="s">
        <v>7529</v>
      </c>
      <c r="K71" s="375" t="e">
        <f>COUNTIFS(#REF!,'CapIQ_Security Software 회사 List'!A71)</f>
        <v>#REF!</v>
      </c>
      <c r="L71" s="376">
        <f t="shared" si="0"/>
        <v>0.9564896755162241</v>
      </c>
      <c r="M71" s="377">
        <f t="shared" si="1"/>
        <v>0.78539823008849563</v>
      </c>
    </row>
    <row r="72" spans="1:13" ht="60">
      <c r="A72" s="371" t="s">
        <v>6514</v>
      </c>
      <c r="B72" s="371" t="s">
        <v>7530</v>
      </c>
      <c r="C72" s="372" t="s">
        <v>7394</v>
      </c>
      <c r="D72" s="372" t="s">
        <v>474</v>
      </c>
      <c r="E72" s="372" t="s">
        <v>7508</v>
      </c>
      <c r="F72" s="373">
        <v>146.80000000000001</v>
      </c>
      <c r="G72" s="373">
        <v>102.9</v>
      </c>
      <c r="H72" s="373">
        <v>122.3</v>
      </c>
      <c r="I72" s="374" t="s">
        <v>7531</v>
      </c>
      <c r="K72" s="375" t="e">
        <f>COUNTIFS(#REF!,'CapIQ_Security Software 회사 List'!A72)</f>
        <v>#REF!</v>
      </c>
      <c r="L72" s="376">
        <f t="shared" si="0"/>
        <v>1.1885325558794946</v>
      </c>
      <c r="M72" s="377">
        <f t="shared" si="1"/>
        <v>1.4266277939747327</v>
      </c>
    </row>
    <row r="73" spans="1:13" ht="96">
      <c r="A73" s="371" t="s">
        <v>98</v>
      </c>
      <c r="B73" s="371" t="s">
        <v>7532</v>
      </c>
      <c r="C73" s="372" t="s">
        <v>7394</v>
      </c>
      <c r="D73" s="372" t="s">
        <v>474</v>
      </c>
      <c r="E73" s="372" t="s">
        <v>7467</v>
      </c>
      <c r="F73" s="373">
        <v>121.6</v>
      </c>
      <c r="G73" s="373">
        <v>14.9</v>
      </c>
      <c r="H73" s="373">
        <v>117.9</v>
      </c>
      <c r="I73" s="374" t="s">
        <v>7533</v>
      </c>
      <c r="K73" s="375" t="e">
        <f>COUNTIFS(#REF!,'CapIQ_Security Software 회사 List'!A73)</f>
        <v>#REF!</v>
      </c>
      <c r="L73" s="376">
        <f t="shared" si="0"/>
        <v>7.9127516778523495</v>
      </c>
      <c r="M73" s="377">
        <f t="shared" si="1"/>
        <v>8.1610738255033546</v>
      </c>
    </row>
    <row r="74" spans="1:13" ht="60">
      <c r="A74" s="371" t="s">
        <v>79</v>
      </c>
      <c r="B74" s="371" t="s">
        <v>7534</v>
      </c>
      <c r="C74" s="372" t="s">
        <v>7394</v>
      </c>
      <c r="D74" s="372" t="s">
        <v>474</v>
      </c>
      <c r="E74" s="372" t="s">
        <v>7416</v>
      </c>
      <c r="F74" s="373">
        <v>101.4</v>
      </c>
      <c r="G74" s="373">
        <v>14.6</v>
      </c>
      <c r="H74" s="373">
        <v>117.5</v>
      </c>
      <c r="I74" s="374" t="s">
        <v>7535</v>
      </c>
      <c r="K74" s="375" t="e">
        <f>COUNTIFS(#REF!,'CapIQ_Security Software 회사 List'!A74)</f>
        <v>#REF!</v>
      </c>
      <c r="L74" s="376">
        <f t="shared" ref="L74:L124" si="2">H74/G74</f>
        <v>8.0479452054794525</v>
      </c>
      <c r="M74" s="377">
        <f t="shared" ref="M74:M124" si="3">F74/G74</f>
        <v>6.9452054794520555</v>
      </c>
    </row>
    <row r="75" spans="1:13" ht="72">
      <c r="A75" s="371" t="s">
        <v>6789</v>
      </c>
      <c r="B75" s="371" t="s">
        <v>7536</v>
      </c>
      <c r="C75" s="372" t="s">
        <v>7394</v>
      </c>
      <c r="D75" s="372" t="s">
        <v>474</v>
      </c>
      <c r="E75" s="372" t="s">
        <v>7537</v>
      </c>
      <c r="F75" s="373">
        <v>111.7</v>
      </c>
      <c r="G75" s="373">
        <v>32.9</v>
      </c>
      <c r="H75" s="373">
        <v>112.6</v>
      </c>
      <c r="I75" s="374" t="s">
        <v>7538</v>
      </c>
      <c r="K75" s="375" t="e">
        <f>COUNTIFS(#REF!,'CapIQ_Security Software 회사 List'!A75)</f>
        <v>#REF!</v>
      </c>
      <c r="L75" s="376">
        <f t="shared" si="2"/>
        <v>3.4224924012158056</v>
      </c>
      <c r="M75" s="377">
        <f t="shared" si="3"/>
        <v>3.3951367781155017</v>
      </c>
    </row>
    <row r="76" spans="1:13" ht="108">
      <c r="A76" s="371" t="s">
        <v>111</v>
      </c>
      <c r="B76" s="371" t="s">
        <v>7539</v>
      </c>
      <c r="C76" s="372" t="s">
        <v>7394</v>
      </c>
      <c r="D76" s="372" t="s">
        <v>474</v>
      </c>
      <c r="E76" s="372" t="s">
        <v>7484</v>
      </c>
      <c r="F76" s="373">
        <v>95.5</v>
      </c>
      <c r="G76" s="373">
        <v>20.7</v>
      </c>
      <c r="H76" s="373">
        <v>102.8</v>
      </c>
      <c r="I76" s="374" t="s">
        <v>7540</v>
      </c>
      <c r="K76" s="375" t="e">
        <f>COUNTIFS(#REF!,'CapIQ_Security Software 회사 List'!A76)</f>
        <v>#REF!</v>
      </c>
      <c r="L76" s="376">
        <f t="shared" si="2"/>
        <v>4.9661835748792269</v>
      </c>
      <c r="M76" s="377">
        <f t="shared" si="3"/>
        <v>4.6135265700483092</v>
      </c>
    </row>
    <row r="77" spans="1:13" ht="60">
      <c r="A77" s="371" t="s">
        <v>101</v>
      </c>
      <c r="B77" s="371" t="s">
        <v>7541</v>
      </c>
      <c r="C77" s="372" t="s">
        <v>7394</v>
      </c>
      <c r="D77" s="372" t="s">
        <v>474</v>
      </c>
      <c r="E77" s="372" t="s">
        <v>7416</v>
      </c>
      <c r="F77" s="373">
        <v>92</v>
      </c>
      <c r="G77" s="373">
        <v>12.5</v>
      </c>
      <c r="H77" s="373">
        <v>102.3</v>
      </c>
      <c r="I77" s="374" t="s">
        <v>7542</v>
      </c>
      <c r="K77" s="375" t="e">
        <f>COUNTIFS(#REF!,'CapIQ_Security Software 회사 List'!A77)</f>
        <v>#REF!</v>
      </c>
      <c r="L77" s="376">
        <f t="shared" si="2"/>
        <v>8.1839999999999993</v>
      </c>
      <c r="M77" s="377">
        <f t="shared" si="3"/>
        <v>7.36</v>
      </c>
    </row>
    <row r="78" spans="1:13" ht="60">
      <c r="A78" s="371" t="s">
        <v>6808</v>
      </c>
      <c r="B78" s="371" t="s">
        <v>7543</v>
      </c>
      <c r="C78" s="372" t="s">
        <v>7394</v>
      </c>
      <c r="D78" s="372" t="s">
        <v>474</v>
      </c>
      <c r="E78" s="372" t="s">
        <v>7395</v>
      </c>
      <c r="F78" s="373">
        <v>103.4</v>
      </c>
      <c r="G78" s="378">
        <v>0.16</v>
      </c>
      <c r="H78" s="373">
        <v>101.2</v>
      </c>
      <c r="I78" s="374" t="s">
        <v>7544</v>
      </c>
      <c r="K78" s="375" t="e">
        <f>COUNTIFS(#REF!,'CapIQ_Security Software 회사 List'!A78)</f>
        <v>#REF!</v>
      </c>
      <c r="L78" s="376">
        <f t="shared" si="2"/>
        <v>632.5</v>
      </c>
      <c r="M78" s="377">
        <f t="shared" si="3"/>
        <v>646.25</v>
      </c>
    </row>
    <row r="79" spans="1:13" ht="84">
      <c r="A79" s="371" t="s">
        <v>6757</v>
      </c>
      <c r="B79" s="371" t="s">
        <v>7545</v>
      </c>
      <c r="C79" s="372" t="s">
        <v>7394</v>
      </c>
      <c r="D79" s="372" t="s">
        <v>474</v>
      </c>
      <c r="E79" s="372" t="s">
        <v>7395</v>
      </c>
      <c r="F79" s="373">
        <v>98.9</v>
      </c>
      <c r="G79" s="379">
        <v>2.84</v>
      </c>
      <c r="H79" s="373">
        <v>99.4</v>
      </c>
      <c r="I79" s="374" t="s">
        <v>7546</v>
      </c>
      <c r="K79" s="375" t="e">
        <f>COUNTIFS(#REF!,'CapIQ_Security Software 회사 List'!A79)</f>
        <v>#REF!</v>
      </c>
      <c r="L79" s="376">
        <f t="shared" si="2"/>
        <v>35.000000000000007</v>
      </c>
      <c r="M79" s="377">
        <f t="shared" si="3"/>
        <v>34.823943661971832</v>
      </c>
    </row>
    <row r="80" spans="1:13" ht="204">
      <c r="A80" s="371" t="s">
        <v>6565</v>
      </c>
      <c r="B80" s="371" t="s">
        <v>7547</v>
      </c>
      <c r="C80" s="372" t="s">
        <v>7394</v>
      </c>
      <c r="D80" s="372" t="s">
        <v>474</v>
      </c>
      <c r="E80" s="372" t="s">
        <v>7395</v>
      </c>
      <c r="F80" s="373">
        <v>88.8</v>
      </c>
      <c r="G80" s="378">
        <v>0.19800000000000001</v>
      </c>
      <c r="H80" s="373">
        <v>83.9</v>
      </c>
      <c r="I80" s="374" t="s">
        <v>7548</v>
      </c>
      <c r="K80" s="375" t="e">
        <f>COUNTIFS(#REF!,'CapIQ_Security Software 회사 List'!A80)</f>
        <v>#REF!</v>
      </c>
      <c r="L80" s="376">
        <f t="shared" si="2"/>
        <v>423.73737373737373</v>
      </c>
      <c r="M80" s="377">
        <f t="shared" si="3"/>
        <v>448.48484848484844</v>
      </c>
    </row>
    <row r="81" spans="1:13" ht="96">
      <c r="A81" s="371" t="s">
        <v>158</v>
      </c>
      <c r="B81" s="371" t="s">
        <v>7549</v>
      </c>
      <c r="C81" s="372" t="s">
        <v>7394</v>
      </c>
      <c r="D81" s="372" t="s">
        <v>474</v>
      </c>
      <c r="E81" s="372" t="s">
        <v>7405</v>
      </c>
      <c r="F81" s="373">
        <v>226.4</v>
      </c>
      <c r="G81" s="373">
        <v>47.8</v>
      </c>
      <c r="H81" s="373">
        <v>80</v>
      </c>
      <c r="I81" s="374" t="s">
        <v>7550</v>
      </c>
      <c r="K81" s="375" t="e">
        <f>COUNTIFS(#REF!,'CapIQ_Security Software 회사 List'!A81)</f>
        <v>#REF!</v>
      </c>
      <c r="L81" s="376">
        <f t="shared" si="2"/>
        <v>1.6736401673640169</v>
      </c>
      <c r="M81" s="377">
        <f t="shared" si="3"/>
        <v>4.7364016736401675</v>
      </c>
    </row>
    <row r="82" spans="1:13" ht="144">
      <c r="A82" s="371" t="s">
        <v>206</v>
      </c>
      <c r="B82" s="371" t="s">
        <v>7551</v>
      </c>
      <c r="C82" s="372" t="s">
        <v>7394</v>
      </c>
      <c r="D82" s="372" t="s">
        <v>474</v>
      </c>
      <c r="E82" s="372" t="s">
        <v>7484</v>
      </c>
      <c r="F82" s="373">
        <v>75.8</v>
      </c>
      <c r="G82" s="373">
        <v>26.8</v>
      </c>
      <c r="H82" s="373">
        <v>79.400000000000006</v>
      </c>
      <c r="I82" s="374" t="s">
        <v>7552</v>
      </c>
      <c r="K82" s="375" t="e">
        <f>COUNTIFS(#REF!,'CapIQ_Security Software 회사 List'!A82)</f>
        <v>#REF!</v>
      </c>
      <c r="L82" s="376">
        <f t="shared" si="2"/>
        <v>2.9626865671641793</v>
      </c>
      <c r="M82" s="377">
        <f t="shared" si="3"/>
        <v>2.8283582089552235</v>
      </c>
    </row>
    <row r="83" spans="1:13" ht="204">
      <c r="A83" s="371" t="s">
        <v>190</v>
      </c>
      <c r="B83" s="371" t="s">
        <v>7553</v>
      </c>
      <c r="C83" s="372" t="s">
        <v>7394</v>
      </c>
      <c r="D83" s="372" t="s">
        <v>474</v>
      </c>
      <c r="E83" s="372" t="s">
        <v>7484</v>
      </c>
      <c r="F83" s="373">
        <v>81.900000000000006</v>
      </c>
      <c r="G83" s="373">
        <v>35.1</v>
      </c>
      <c r="H83" s="373">
        <v>78.7</v>
      </c>
      <c r="I83" s="374" t="s">
        <v>7554</v>
      </c>
      <c r="K83" s="375" t="e">
        <f>COUNTIFS(#REF!,'CapIQ_Security Software 회사 List'!A83)</f>
        <v>#REF!</v>
      </c>
      <c r="L83" s="376">
        <f t="shared" si="2"/>
        <v>2.242165242165242</v>
      </c>
      <c r="M83" s="377">
        <f t="shared" si="3"/>
        <v>2.3333333333333335</v>
      </c>
    </row>
    <row r="84" spans="1:13" ht="132">
      <c r="A84" s="371" t="s">
        <v>6522</v>
      </c>
      <c r="B84" s="371" t="s">
        <v>7555</v>
      </c>
      <c r="C84" s="372" t="s">
        <v>7394</v>
      </c>
      <c r="D84" s="372" t="s">
        <v>474</v>
      </c>
      <c r="E84" s="372" t="s">
        <v>7395</v>
      </c>
      <c r="F84" s="373">
        <v>62.6</v>
      </c>
      <c r="G84" s="379">
        <v>7.21</v>
      </c>
      <c r="H84" s="373">
        <v>69.400000000000006</v>
      </c>
      <c r="I84" s="374" t="s">
        <v>7556</v>
      </c>
      <c r="K84" s="375" t="e">
        <f>COUNTIFS(#REF!,'CapIQ_Security Software 회사 List'!A84)</f>
        <v>#REF!</v>
      </c>
      <c r="L84" s="376">
        <f t="shared" si="2"/>
        <v>9.6255201109570052</v>
      </c>
      <c r="M84" s="377">
        <f t="shared" si="3"/>
        <v>8.6823855755894588</v>
      </c>
    </row>
    <row r="85" spans="1:13" ht="120">
      <c r="A85" s="371" t="s">
        <v>6534</v>
      </c>
      <c r="B85" s="371" t="s">
        <v>7557</v>
      </c>
      <c r="C85" s="372" t="s">
        <v>7394</v>
      </c>
      <c r="D85" s="372" t="s">
        <v>474</v>
      </c>
      <c r="E85" s="372" t="s">
        <v>7414</v>
      </c>
      <c r="F85" s="373">
        <v>64.599999999999994</v>
      </c>
      <c r="G85" s="373">
        <v>18.899999999999999</v>
      </c>
      <c r="H85" s="373">
        <v>69.400000000000006</v>
      </c>
      <c r="I85" s="374" t="s">
        <v>7558</v>
      </c>
      <c r="K85" s="375" t="e">
        <f>COUNTIFS(#REF!,'CapIQ_Security Software 회사 List'!A85)</f>
        <v>#REF!</v>
      </c>
      <c r="L85" s="376">
        <f t="shared" si="2"/>
        <v>3.6719576719576725</v>
      </c>
      <c r="M85" s="377">
        <f t="shared" si="3"/>
        <v>3.4179894179894181</v>
      </c>
    </row>
    <row r="86" spans="1:13" ht="96">
      <c r="A86" s="371" t="s">
        <v>208</v>
      </c>
      <c r="B86" s="371" t="s">
        <v>7559</v>
      </c>
      <c r="C86" s="372" t="s">
        <v>7394</v>
      </c>
      <c r="D86" s="372" t="s">
        <v>474</v>
      </c>
      <c r="E86" s="372" t="s">
        <v>7484</v>
      </c>
      <c r="F86" s="373">
        <v>42</v>
      </c>
      <c r="G86" s="373">
        <v>23.1</v>
      </c>
      <c r="H86" s="373">
        <v>61.1</v>
      </c>
      <c r="I86" s="374" t="s">
        <v>7560</v>
      </c>
      <c r="K86" s="375" t="e">
        <f>COUNTIFS(#REF!,'CapIQ_Security Software 회사 List'!A86)</f>
        <v>#REF!</v>
      </c>
      <c r="L86" s="376">
        <f t="shared" si="2"/>
        <v>2.6450216450216448</v>
      </c>
      <c r="M86" s="377">
        <f t="shared" si="3"/>
        <v>1.8181818181818181</v>
      </c>
    </row>
    <row r="87" spans="1:13" ht="156">
      <c r="A87" s="371" t="s">
        <v>6776</v>
      </c>
      <c r="B87" s="371" t="s">
        <v>7561</v>
      </c>
      <c r="C87" s="372" t="s">
        <v>7394</v>
      </c>
      <c r="D87" s="372" t="s">
        <v>474</v>
      </c>
      <c r="E87" s="372" t="s">
        <v>7562</v>
      </c>
      <c r="F87" s="373">
        <v>72.8</v>
      </c>
      <c r="G87" s="379">
        <v>9.3699999999999992</v>
      </c>
      <c r="H87" s="373">
        <v>60.4</v>
      </c>
      <c r="I87" s="374" t="s">
        <v>7563</v>
      </c>
      <c r="K87" s="375" t="e">
        <f>COUNTIFS(#REF!,'CapIQ_Security Software 회사 List'!A87)</f>
        <v>#REF!</v>
      </c>
      <c r="L87" s="376">
        <f t="shared" si="2"/>
        <v>6.4461045891141948</v>
      </c>
      <c r="M87" s="377">
        <f t="shared" si="3"/>
        <v>7.7694770544290295</v>
      </c>
    </row>
    <row r="88" spans="1:13" ht="84">
      <c r="A88" s="371" t="s">
        <v>6641</v>
      </c>
      <c r="B88" s="371" t="s">
        <v>7564</v>
      </c>
      <c r="C88" s="372" t="s">
        <v>7394</v>
      </c>
      <c r="D88" s="372" t="s">
        <v>474</v>
      </c>
      <c r="E88" s="372" t="s">
        <v>7484</v>
      </c>
      <c r="F88" s="373">
        <v>22.2</v>
      </c>
      <c r="G88" s="373">
        <v>72.400000000000006</v>
      </c>
      <c r="H88" s="373">
        <v>59.3</v>
      </c>
      <c r="I88" s="374" t="s">
        <v>7565</v>
      </c>
      <c r="K88" s="375" t="e">
        <f>COUNTIFS(#REF!,'CapIQ_Security Software 회사 List'!A88)</f>
        <v>#REF!</v>
      </c>
      <c r="L88" s="376">
        <f t="shared" si="2"/>
        <v>0.81906077348066286</v>
      </c>
      <c r="M88" s="377">
        <f t="shared" si="3"/>
        <v>0.30662983425414359</v>
      </c>
    </row>
    <row r="89" spans="1:13" ht="168">
      <c r="A89" s="371" t="s">
        <v>149</v>
      </c>
      <c r="B89" s="371" t="s">
        <v>7566</v>
      </c>
      <c r="C89" s="372" t="s">
        <v>7394</v>
      </c>
      <c r="D89" s="372" t="s">
        <v>474</v>
      </c>
      <c r="E89" s="372" t="s">
        <v>7567</v>
      </c>
      <c r="F89" s="373">
        <v>56.5</v>
      </c>
      <c r="G89" s="379">
        <v>9.44</v>
      </c>
      <c r="H89" s="373">
        <v>53.8</v>
      </c>
      <c r="I89" s="374" t="s">
        <v>7568</v>
      </c>
      <c r="K89" s="375" t="e">
        <f>COUNTIFS(#REF!,'CapIQ_Security Software 회사 List'!A89)</f>
        <v>#REF!</v>
      </c>
      <c r="L89" s="376">
        <f t="shared" si="2"/>
        <v>5.6991525423728815</v>
      </c>
      <c r="M89" s="377">
        <f t="shared" si="3"/>
        <v>5.9851694915254239</v>
      </c>
    </row>
    <row r="90" spans="1:13" ht="72">
      <c r="A90" s="371" t="s">
        <v>192</v>
      </c>
      <c r="B90" s="371" t="s">
        <v>7569</v>
      </c>
      <c r="C90" s="372" t="s">
        <v>7394</v>
      </c>
      <c r="D90" s="372" t="s">
        <v>474</v>
      </c>
      <c r="E90" s="372" t="s">
        <v>7484</v>
      </c>
      <c r="F90" s="373">
        <v>51</v>
      </c>
      <c r="G90" s="373">
        <v>26.1</v>
      </c>
      <c r="H90" s="373">
        <v>53</v>
      </c>
      <c r="I90" s="374" t="s">
        <v>7570</v>
      </c>
      <c r="K90" s="375" t="e">
        <f>COUNTIFS(#REF!,'CapIQ_Security Software 회사 List'!A90)</f>
        <v>#REF!</v>
      </c>
      <c r="L90" s="376">
        <f t="shared" si="2"/>
        <v>2.0306513409961684</v>
      </c>
      <c r="M90" s="377">
        <f t="shared" si="3"/>
        <v>1.954022988505747</v>
      </c>
    </row>
    <row r="91" spans="1:13" ht="48">
      <c r="A91" s="371" t="s">
        <v>164</v>
      </c>
      <c r="B91" s="371" t="s">
        <v>7571</v>
      </c>
      <c r="C91" s="372" t="s">
        <v>7394</v>
      </c>
      <c r="D91" s="372" t="s">
        <v>474</v>
      </c>
      <c r="E91" s="372" t="s">
        <v>7416</v>
      </c>
      <c r="F91" s="373">
        <v>41</v>
      </c>
      <c r="G91" s="379">
        <v>9.7899999999999991</v>
      </c>
      <c r="H91" s="373">
        <v>52.3</v>
      </c>
      <c r="I91" s="374" t="s">
        <v>7572</v>
      </c>
      <c r="K91" s="375" t="e">
        <f>COUNTIFS(#REF!,'CapIQ_Security Software 회사 List'!A91)</f>
        <v>#REF!</v>
      </c>
      <c r="L91" s="376">
        <f t="shared" si="2"/>
        <v>5.3421859039836566</v>
      </c>
      <c r="M91" s="377">
        <f t="shared" si="3"/>
        <v>4.1879468845760988</v>
      </c>
    </row>
    <row r="92" spans="1:13" ht="108">
      <c r="A92" s="371" t="s">
        <v>6755</v>
      </c>
      <c r="B92" s="371" t="s">
        <v>7573</v>
      </c>
      <c r="C92" s="372" t="s">
        <v>7394</v>
      </c>
      <c r="D92" s="372" t="s">
        <v>474</v>
      </c>
      <c r="E92" s="372" t="s">
        <v>7502</v>
      </c>
      <c r="F92" s="373">
        <v>45</v>
      </c>
      <c r="G92" s="373">
        <v>11.4</v>
      </c>
      <c r="H92" s="373">
        <v>50.9</v>
      </c>
      <c r="I92" s="374" t="s">
        <v>7574</v>
      </c>
      <c r="K92" s="375" t="e">
        <f>COUNTIFS(#REF!,'CapIQ_Security Software 회사 List'!A92)</f>
        <v>#REF!</v>
      </c>
      <c r="L92" s="376">
        <f t="shared" si="2"/>
        <v>4.4649122807017543</v>
      </c>
      <c r="M92" s="377">
        <f t="shared" si="3"/>
        <v>3.9473684210526314</v>
      </c>
    </row>
    <row r="93" spans="1:13" ht="156">
      <c r="A93" s="371" t="s">
        <v>6779</v>
      </c>
      <c r="B93" s="371" t="s">
        <v>7575</v>
      </c>
      <c r="C93" s="372" t="s">
        <v>7394</v>
      </c>
      <c r="D93" s="372" t="s">
        <v>474</v>
      </c>
      <c r="E93" s="372" t="s">
        <v>7502</v>
      </c>
      <c r="F93" s="373">
        <v>42.1</v>
      </c>
      <c r="G93" s="379">
        <v>3.47</v>
      </c>
      <c r="H93" s="373">
        <v>50.9</v>
      </c>
      <c r="I93" s="374" t="s">
        <v>7576</v>
      </c>
      <c r="K93" s="375" t="e">
        <f>COUNTIFS(#REF!,'CapIQ_Security Software 회사 List'!A93)</f>
        <v>#REF!</v>
      </c>
      <c r="L93" s="376">
        <f t="shared" si="2"/>
        <v>14.668587896253602</v>
      </c>
      <c r="M93" s="377">
        <f t="shared" si="3"/>
        <v>12.132564841498558</v>
      </c>
    </row>
    <row r="94" spans="1:13" ht="72">
      <c r="A94" s="371" t="s">
        <v>168</v>
      </c>
      <c r="B94" s="371" t="s">
        <v>7577</v>
      </c>
      <c r="C94" s="372" t="s">
        <v>7394</v>
      </c>
      <c r="D94" s="372" t="s">
        <v>474</v>
      </c>
      <c r="E94" s="372" t="s">
        <v>7567</v>
      </c>
      <c r="F94" s="373">
        <v>64.099999999999994</v>
      </c>
      <c r="G94" s="373">
        <v>15.2</v>
      </c>
      <c r="H94" s="373">
        <v>50.4</v>
      </c>
      <c r="I94" s="374" t="s">
        <v>7578</v>
      </c>
      <c r="K94" s="375" t="e">
        <f>COUNTIFS(#REF!,'CapIQ_Security Software 회사 List'!A94)</f>
        <v>#REF!</v>
      </c>
      <c r="L94" s="376">
        <f t="shared" si="2"/>
        <v>3.3157894736842106</v>
      </c>
      <c r="M94" s="377">
        <f t="shared" si="3"/>
        <v>4.2171052631578947</v>
      </c>
    </row>
    <row r="95" spans="1:13" ht="96">
      <c r="A95" s="371" t="s">
        <v>6631</v>
      </c>
      <c r="B95" s="371" t="s">
        <v>7579</v>
      </c>
      <c r="C95" s="372" t="s">
        <v>7394</v>
      </c>
      <c r="D95" s="372" t="s">
        <v>474</v>
      </c>
      <c r="E95" s="372" t="s">
        <v>7484</v>
      </c>
      <c r="F95" s="373">
        <v>71.900000000000006</v>
      </c>
      <c r="G95" s="373">
        <v>66.900000000000006</v>
      </c>
      <c r="H95" s="373">
        <v>49.1</v>
      </c>
      <c r="I95" s="374" t="s">
        <v>7580</v>
      </c>
      <c r="K95" s="375" t="e">
        <f>COUNTIFS(#REF!,'CapIQ_Security Software 회사 List'!A95)</f>
        <v>#REF!</v>
      </c>
      <c r="L95" s="376">
        <f t="shared" si="2"/>
        <v>0.73393124065769799</v>
      </c>
      <c r="M95" s="377">
        <f t="shared" si="3"/>
        <v>1.0747384155455904</v>
      </c>
    </row>
    <row r="96" spans="1:13" ht="72">
      <c r="A96" s="371" t="s">
        <v>6736</v>
      </c>
      <c r="B96" s="371" t="s">
        <v>7581</v>
      </c>
      <c r="C96" s="372" t="s">
        <v>7394</v>
      </c>
      <c r="D96" s="372" t="s">
        <v>474</v>
      </c>
      <c r="E96" s="372" t="s">
        <v>7395</v>
      </c>
      <c r="F96" s="373">
        <v>51.3</v>
      </c>
      <c r="G96" s="378">
        <v>0.83699999999999997</v>
      </c>
      <c r="H96" s="373">
        <v>48.8</v>
      </c>
      <c r="I96" s="374" t="s">
        <v>7582</v>
      </c>
      <c r="K96" s="375" t="e">
        <f>COUNTIFS(#REF!,'CapIQ_Security Software 회사 List'!A96)</f>
        <v>#REF!</v>
      </c>
      <c r="L96" s="376">
        <f t="shared" si="2"/>
        <v>58.303464755077655</v>
      </c>
      <c r="M96" s="377">
        <f t="shared" si="3"/>
        <v>61.29032258064516</v>
      </c>
    </row>
    <row r="97" spans="1:13" ht="120">
      <c r="A97" s="371" t="s">
        <v>6801</v>
      </c>
      <c r="B97" s="371" t="s">
        <v>7583</v>
      </c>
      <c r="C97" s="372" t="s">
        <v>7394</v>
      </c>
      <c r="D97" s="372" t="s">
        <v>474</v>
      </c>
      <c r="E97" s="372" t="s">
        <v>7584</v>
      </c>
      <c r="F97" s="373">
        <v>31.3</v>
      </c>
      <c r="G97" s="373">
        <v>40.799999999999997</v>
      </c>
      <c r="H97" s="373">
        <v>48.6</v>
      </c>
      <c r="I97" s="374" t="s">
        <v>7585</v>
      </c>
      <c r="K97" s="375" t="e">
        <f>COUNTIFS(#REF!,'CapIQ_Security Software 회사 List'!A97)</f>
        <v>#REF!</v>
      </c>
      <c r="L97" s="376">
        <f t="shared" si="2"/>
        <v>1.1911764705882355</v>
      </c>
      <c r="M97" s="377">
        <f t="shared" si="3"/>
        <v>0.76715686274509809</v>
      </c>
    </row>
    <row r="98" spans="1:13" ht="72">
      <c r="A98" s="371" t="s">
        <v>200</v>
      </c>
      <c r="B98" s="371" t="s">
        <v>7586</v>
      </c>
      <c r="C98" s="372" t="s">
        <v>7394</v>
      </c>
      <c r="D98" s="372" t="s">
        <v>474</v>
      </c>
      <c r="E98" s="372" t="s">
        <v>7484</v>
      </c>
      <c r="F98" s="373">
        <v>39.299999999999997</v>
      </c>
      <c r="G98" s="373">
        <v>24.6</v>
      </c>
      <c r="H98" s="373">
        <v>46.7</v>
      </c>
      <c r="I98" s="374" t="s">
        <v>7587</v>
      </c>
      <c r="K98" s="375" t="e">
        <f>COUNTIFS(#REF!,'CapIQ_Security Software 회사 List'!A98)</f>
        <v>#REF!</v>
      </c>
      <c r="L98" s="376">
        <f t="shared" si="2"/>
        <v>1.8983739837398375</v>
      </c>
      <c r="M98" s="377">
        <f t="shared" si="3"/>
        <v>1.597560975609756</v>
      </c>
    </row>
    <row r="99" spans="1:13" ht="204">
      <c r="A99" s="371" t="s">
        <v>6684</v>
      </c>
      <c r="B99" s="371" t="s">
        <v>7588</v>
      </c>
      <c r="C99" s="372" t="s">
        <v>7394</v>
      </c>
      <c r="D99" s="372" t="s">
        <v>474</v>
      </c>
      <c r="E99" s="372" t="s">
        <v>7567</v>
      </c>
      <c r="F99" s="373">
        <v>39.799999999999997</v>
      </c>
      <c r="G99" s="379">
        <v>3</v>
      </c>
      <c r="H99" s="373">
        <v>45.1</v>
      </c>
      <c r="I99" s="374" t="s">
        <v>7589</v>
      </c>
      <c r="K99" s="375" t="e">
        <f>COUNTIFS(#REF!,'CapIQ_Security Software 회사 List'!A99)</f>
        <v>#REF!</v>
      </c>
      <c r="L99" s="376">
        <f t="shared" si="2"/>
        <v>15.033333333333333</v>
      </c>
      <c r="M99" s="377">
        <f t="shared" si="3"/>
        <v>13.266666666666666</v>
      </c>
    </row>
    <row r="100" spans="1:13" ht="204">
      <c r="A100" s="371" t="s">
        <v>204</v>
      </c>
      <c r="B100" s="371" t="s">
        <v>7590</v>
      </c>
      <c r="C100" s="372" t="s">
        <v>7394</v>
      </c>
      <c r="D100" s="372" t="s">
        <v>474</v>
      </c>
      <c r="E100" s="372" t="s">
        <v>7405</v>
      </c>
      <c r="F100" s="373">
        <v>60.1</v>
      </c>
      <c r="G100" s="373">
        <v>32.299999999999997</v>
      </c>
      <c r="H100" s="373">
        <v>44.8</v>
      </c>
      <c r="I100" s="374" t="s">
        <v>7591</v>
      </c>
      <c r="K100" s="375" t="e">
        <f>COUNTIFS(#REF!,'CapIQ_Security Software 회사 List'!A100)</f>
        <v>#REF!</v>
      </c>
      <c r="L100" s="376">
        <f t="shared" si="2"/>
        <v>1.3869969040247678</v>
      </c>
      <c r="M100" s="377">
        <f t="shared" si="3"/>
        <v>1.8606811145510838</v>
      </c>
    </row>
    <row r="101" spans="1:13" ht="120">
      <c r="A101" s="371" t="s">
        <v>182</v>
      </c>
      <c r="B101" s="371" t="s">
        <v>7592</v>
      </c>
      <c r="C101" s="372" t="s">
        <v>7394</v>
      </c>
      <c r="D101" s="372" t="s">
        <v>474</v>
      </c>
      <c r="E101" s="372" t="s">
        <v>7484</v>
      </c>
      <c r="F101" s="373">
        <v>18.100000000000001</v>
      </c>
      <c r="G101" s="373">
        <v>10.8</v>
      </c>
      <c r="H101" s="373">
        <v>43.2</v>
      </c>
      <c r="I101" s="374" t="s">
        <v>7593</v>
      </c>
      <c r="K101" s="375" t="e">
        <f>COUNTIFS(#REF!,'CapIQ_Security Software 회사 List'!A101)</f>
        <v>#REF!</v>
      </c>
      <c r="L101" s="376">
        <f t="shared" si="2"/>
        <v>4</v>
      </c>
      <c r="M101" s="377">
        <f t="shared" si="3"/>
        <v>1.675925925925926</v>
      </c>
    </row>
    <row r="102" spans="1:13" ht="72">
      <c r="A102" s="371" t="s">
        <v>6724</v>
      </c>
      <c r="B102" s="371" t="s">
        <v>7594</v>
      </c>
      <c r="C102" s="372" t="s">
        <v>7394</v>
      </c>
      <c r="D102" s="372" t="s">
        <v>474</v>
      </c>
      <c r="E102" s="372" t="s">
        <v>7414</v>
      </c>
      <c r="F102" s="373">
        <v>43.4</v>
      </c>
      <c r="G102" s="379">
        <v>2.46</v>
      </c>
      <c r="H102" s="373">
        <v>42.6</v>
      </c>
      <c r="I102" s="374" t="s">
        <v>7595</v>
      </c>
      <c r="K102" s="375" t="e">
        <f>COUNTIFS(#REF!,'CapIQ_Security Software 회사 List'!A102)</f>
        <v>#REF!</v>
      </c>
      <c r="L102" s="376">
        <f t="shared" si="2"/>
        <v>17.317073170731707</v>
      </c>
      <c r="M102" s="377">
        <f t="shared" si="3"/>
        <v>17.642276422764226</v>
      </c>
    </row>
    <row r="103" spans="1:13" ht="36">
      <c r="A103" s="371" t="s">
        <v>113</v>
      </c>
      <c r="B103" s="371" t="s">
        <v>7596</v>
      </c>
      <c r="C103" s="372" t="s">
        <v>7394</v>
      </c>
      <c r="D103" s="372" t="s">
        <v>474</v>
      </c>
      <c r="E103" s="372" t="s">
        <v>7425</v>
      </c>
      <c r="F103" s="373">
        <v>40.6</v>
      </c>
      <c r="G103" s="379">
        <v>1.06</v>
      </c>
      <c r="H103" s="373">
        <v>42.3</v>
      </c>
      <c r="I103" s="374" t="s">
        <v>7597</v>
      </c>
      <c r="K103" s="375" t="e">
        <f>COUNTIFS(#REF!,'CapIQ_Security Software 회사 List'!A103)</f>
        <v>#REF!</v>
      </c>
      <c r="L103" s="376">
        <f t="shared" si="2"/>
        <v>39.905660377358487</v>
      </c>
      <c r="M103" s="377">
        <f t="shared" si="3"/>
        <v>38.301886792452827</v>
      </c>
    </row>
    <row r="104" spans="1:13" ht="84">
      <c r="A104" s="371" t="s">
        <v>6585</v>
      </c>
      <c r="B104" s="371" t="s">
        <v>7598</v>
      </c>
      <c r="C104" s="372" t="s">
        <v>7394</v>
      </c>
      <c r="D104" s="372" t="s">
        <v>474</v>
      </c>
      <c r="E104" s="372" t="s">
        <v>7395</v>
      </c>
      <c r="F104" s="373">
        <v>49.4</v>
      </c>
      <c r="G104" s="379">
        <v>8.91</v>
      </c>
      <c r="H104" s="373">
        <v>41.2</v>
      </c>
      <c r="I104" s="374" t="s">
        <v>7599</v>
      </c>
      <c r="K104" s="375" t="e">
        <f>COUNTIFS(#REF!,'CapIQ_Security Software 회사 List'!A104)</f>
        <v>#REF!</v>
      </c>
      <c r="L104" s="376">
        <f t="shared" si="2"/>
        <v>4.624017957351291</v>
      </c>
      <c r="M104" s="377">
        <f t="shared" si="3"/>
        <v>5.5443322109988777</v>
      </c>
    </row>
    <row r="105" spans="1:13" ht="120">
      <c r="A105" s="371" t="s">
        <v>6733</v>
      </c>
      <c r="B105" s="371" t="s">
        <v>7600</v>
      </c>
      <c r="C105" s="372" t="s">
        <v>7394</v>
      </c>
      <c r="D105" s="372" t="s">
        <v>474</v>
      </c>
      <c r="E105" s="372" t="s">
        <v>7484</v>
      </c>
      <c r="F105" s="373">
        <v>45.1</v>
      </c>
      <c r="G105" s="373">
        <v>58.9</v>
      </c>
      <c r="H105" s="373">
        <v>39.5</v>
      </c>
      <c r="I105" s="374" t="s">
        <v>7601</v>
      </c>
      <c r="K105" s="375" t="e">
        <f>COUNTIFS(#REF!,'CapIQ_Security Software 회사 List'!A105)</f>
        <v>#REF!</v>
      </c>
      <c r="L105" s="376">
        <f t="shared" si="2"/>
        <v>0.67062818336162988</v>
      </c>
      <c r="M105" s="377">
        <f t="shared" si="3"/>
        <v>0.76570458404074704</v>
      </c>
    </row>
    <row r="106" spans="1:13" ht="72">
      <c r="A106" s="371" t="s">
        <v>6781</v>
      </c>
      <c r="B106" s="371" t="s">
        <v>7602</v>
      </c>
      <c r="C106" s="372" t="s">
        <v>7394</v>
      </c>
      <c r="D106" s="372" t="s">
        <v>474</v>
      </c>
      <c r="E106" s="372" t="s">
        <v>7502</v>
      </c>
      <c r="F106" s="373">
        <v>32.9</v>
      </c>
      <c r="G106" s="378">
        <v>8.9999999999999993E-3</v>
      </c>
      <c r="H106" s="373">
        <v>37.299999999999997</v>
      </c>
      <c r="I106" s="374" t="s">
        <v>7603</v>
      </c>
      <c r="K106" s="375" t="e">
        <f>COUNTIFS(#REF!,'CapIQ_Security Software 회사 List'!A106)</f>
        <v>#REF!</v>
      </c>
      <c r="L106" s="376">
        <f t="shared" si="2"/>
        <v>4144.4444444444443</v>
      </c>
      <c r="M106" s="377">
        <f t="shared" si="3"/>
        <v>3655.5555555555557</v>
      </c>
    </row>
    <row r="107" spans="1:13" ht="108">
      <c r="A107" s="371" t="s">
        <v>212</v>
      </c>
      <c r="B107" s="371" t="s">
        <v>7604</v>
      </c>
      <c r="C107" s="372" t="s">
        <v>7394</v>
      </c>
      <c r="D107" s="372" t="s">
        <v>474</v>
      </c>
      <c r="E107" s="372" t="s">
        <v>7484</v>
      </c>
      <c r="F107" s="373">
        <v>32.5</v>
      </c>
      <c r="G107" s="373">
        <v>52.5</v>
      </c>
      <c r="H107" s="373">
        <v>37</v>
      </c>
      <c r="I107" s="374" t="s">
        <v>7605</v>
      </c>
      <c r="K107" s="375" t="e">
        <f>COUNTIFS(#REF!,'CapIQ_Security Software 회사 List'!A107)</f>
        <v>#REF!</v>
      </c>
      <c r="L107" s="376">
        <f t="shared" si="2"/>
        <v>0.70476190476190481</v>
      </c>
      <c r="M107" s="377">
        <f t="shared" si="3"/>
        <v>0.61904761904761907</v>
      </c>
    </row>
    <row r="108" spans="1:13" ht="96">
      <c r="A108" s="371" t="s">
        <v>156</v>
      </c>
      <c r="B108" s="371" t="s">
        <v>7606</v>
      </c>
      <c r="C108" s="372" t="s">
        <v>7394</v>
      </c>
      <c r="D108" s="372" t="s">
        <v>474</v>
      </c>
      <c r="E108" s="372" t="s">
        <v>7395</v>
      </c>
      <c r="F108" s="373">
        <v>32.4</v>
      </c>
      <c r="G108" s="373">
        <v>10.199999999999999</v>
      </c>
      <c r="H108" s="373">
        <v>32.700000000000003</v>
      </c>
      <c r="I108" s="374" t="s">
        <v>7607</v>
      </c>
      <c r="K108" s="375" t="e">
        <f>COUNTIFS(#REF!,'CapIQ_Security Software 회사 List'!A108)</f>
        <v>#REF!</v>
      </c>
      <c r="L108" s="376">
        <f t="shared" si="2"/>
        <v>3.2058823529411771</v>
      </c>
      <c r="M108" s="377">
        <f t="shared" si="3"/>
        <v>3.1764705882352944</v>
      </c>
    </row>
    <row r="109" spans="1:13" ht="180">
      <c r="A109" s="371" t="s">
        <v>6693</v>
      </c>
      <c r="B109" s="371" t="s">
        <v>7608</v>
      </c>
      <c r="C109" s="372" t="s">
        <v>7394</v>
      </c>
      <c r="D109" s="372" t="s">
        <v>474</v>
      </c>
      <c r="E109" s="372" t="s">
        <v>7405</v>
      </c>
      <c r="F109" s="373">
        <v>10.3</v>
      </c>
      <c r="G109" s="379">
        <v>7.8</v>
      </c>
      <c r="H109" s="373">
        <v>32.4</v>
      </c>
      <c r="I109" s="374" t="s">
        <v>7609</v>
      </c>
      <c r="K109" s="380" t="e">
        <f>COUNTIFS(#REF!,'CapIQ_Security Software 회사 List'!A109)</f>
        <v>#REF!</v>
      </c>
      <c r="L109" s="381">
        <f t="shared" si="2"/>
        <v>4.1538461538461542</v>
      </c>
      <c r="M109" s="382">
        <f t="shared" si="3"/>
        <v>1.3205128205128207</v>
      </c>
    </row>
    <row r="110" spans="1:13" ht="84">
      <c r="A110" s="371" t="s">
        <v>6770</v>
      </c>
      <c r="B110" s="371" t="s">
        <v>7610</v>
      </c>
      <c r="C110" s="372" t="s">
        <v>7394</v>
      </c>
      <c r="D110" s="372" t="s">
        <v>474</v>
      </c>
      <c r="E110" s="372" t="s">
        <v>7425</v>
      </c>
      <c r="F110" s="373">
        <v>23.9</v>
      </c>
      <c r="G110" s="373">
        <v>19</v>
      </c>
      <c r="H110" s="373">
        <v>27.8</v>
      </c>
      <c r="I110" s="374" t="s">
        <v>7611</v>
      </c>
      <c r="K110" s="380" t="e">
        <f>COUNTIFS(#REF!,'CapIQ_Security Software 회사 List'!A110)</f>
        <v>#REF!</v>
      </c>
      <c r="L110" s="381">
        <f t="shared" si="2"/>
        <v>1.4631578947368422</v>
      </c>
      <c r="M110" s="382">
        <f t="shared" si="3"/>
        <v>1.2578947368421052</v>
      </c>
    </row>
    <row r="111" spans="1:13" ht="132">
      <c r="A111" s="371" t="s">
        <v>174</v>
      </c>
      <c r="B111" s="371" t="s">
        <v>7612</v>
      </c>
      <c r="C111" s="372" t="s">
        <v>7394</v>
      </c>
      <c r="D111" s="372" t="s">
        <v>474</v>
      </c>
      <c r="E111" s="372" t="s">
        <v>7395</v>
      </c>
      <c r="F111" s="373">
        <v>13.2</v>
      </c>
      <c r="G111" s="379">
        <v>5.24</v>
      </c>
      <c r="H111" s="373">
        <v>24.8</v>
      </c>
      <c r="I111" s="374" t="s">
        <v>7613</v>
      </c>
      <c r="K111" s="380" t="e">
        <f>COUNTIFS(#REF!,'CapIQ_Security Software 회사 List'!A111)</f>
        <v>#REF!</v>
      </c>
      <c r="L111" s="381">
        <f t="shared" si="2"/>
        <v>4.7328244274809164</v>
      </c>
      <c r="M111" s="382">
        <f t="shared" si="3"/>
        <v>2.5190839694656488</v>
      </c>
    </row>
    <row r="112" spans="1:13" ht="108">
      <c r="A112" s="371" t="s">
        <v>6570</v>
      </c>
      <c r="B112" s="371" t="s">
        <v>7614</v>
      </c>
      <c r="C112" s="372" t="s">
        <v>7394</v>
      </c>
      <c r="D112" s="372" t="s">
        <v>474</v>
      </c>
      <c r="E112" s="372" t="s">
        <v>7615</v>
      </c>
      <c r="F112" s="373">
        <v>11.8</v>
      </c>
      <c r="G112" s="373">
        <v>13.7</v>
      </c>
      <c r="H112" s="373">
        <v>22.9</v>
      </c>
      <c r="I112" s="374" t="s">
        <v>7616</v>
      </c>
      <c r="K112" s="380" t="e">
        <f>COUNTIFS(#REF!,'CapIQ_Security Software 회사 List'!A112)</f>
        <v>#REF!</v>
      </c>
      <c r="L112" s="381">
        <f t="shared" si="2"/>
        <v>1.6715328467153285</v>
      </c>
      <c r="M112" s="382">
        <f t="shared" si="3"/>
        <v>0.86131386861313874</v>
      </c>
    </row>
    <row r="113" spans="1:13" ht="120">
      <c r="A113" s="371" t="s">
        <v>152</v>
      </c>
      <c r="B113" s="371" t="s">
        <v>7617</v>
      </c>
      <c r="C113" s="372" t="s">
        <v>7394</v>
      </c>
      <c r="D113" s="372" t="s">
        <v>474</v>
      </c>
      <c r="E113" s="372" t="s">
        <v>7416</v>
      </c>
      <c r="F113" s="373">
        <v>13.9</v>
      </c>
      <c r="G113" s="379">
        <v>4.6500000000000004</v>
      </c>
      <c r="H113" s="373">
        <v>21.5</v>
      </c>
      <c r="I113" s="374" t="s">
        <v>7618</v>
      </c>
      <c r="K113" s="380" t="e">
        <f>COUNTIFS(#REF!,'CapIQ_Security Software 회사 List'!A113)</f>
        <v>#REF!</v>
      </c>
      <c r="L113" s="381">
        <f t="shared" si="2"/>
        <v>4.6236559139784941</v>
      </c>
      <c r="M113" s="382">
        <f t="shared" si="3"/>
        <v>2.989247311827957</v>
      </c>
    </row>
    <row r="114" spans="1:13" ht="120">
      <c r="A114" s="371" t="s">
        <v>194</v>
      </c>
      <c r="B114" s="371" t="s">
        <v>7619</v>
      </c>
      <c r="C114" s="372" t="s">
        <v>7394</v>
      </c>
      <c r="D114" s="372" t="s">
        <v>474</v>
      </c>
      <c r="E114" s="372" t="s">
        <v>7584</v>
      </c>
      <c r="F114" s="373">
        <v>14.2</v>
      </c>
      <c r="G114" s="379">
        <v>6.04</v>
      </c>
      <c r="H114" s="373">
        <v>20.2</v>
      </c>
      <c r="I114" s="374" t="s">
        <v>7620</v>
      </c>
      <c r="K114" s="380" t="e">
        <f>COUNTIFS(#REF!,'CapIQ_Security Software 회사 List'!A114)</f>
        <v>#REF!</v>
      </c>
      <c r="L114" s="381">
        <f t="shared" si="2"/>
        <v>3.3443708609271523</v>
      </c>
      <c r="M114" s="382">
        <f t="shared" si="3"/>
        <v>2.3509933774834435</v>
      </c>
    </row>
    <row r="115" spans="1:13" ht="120">
      <c r="A115" s="371" t="s">
        <v>214</v>
      </c>
      <c r="B115" s="371" t="s">
        <v>7621</v>
      </c>
      <c r="C115" s="372" t="s">
        <v>7394</v>
      </c>
      <c r="D115" s="372" t="s">
        <v>474</v>
      </c>
      <c r="E115" s="372" t="s">
        <v>7567</v>
      </c>
      <c r="F115" s="373">
        <v>16.600000000000001</v>
      </c>
      <c r="G115" s="379">
        <v>6.66</v>
      </c>
      <c r="H115" s="373">
        <v>16.600000000000001</v>
      </c>
      <c r="I115" s="374" t="s">
        <v>7622</v>
      </c>
      <c r="K115" s="380" t="e">
        <f>COUNTIFS(#REF!,'CapIQ_Security Software 회사 List'!A115)</f>
        <v>#REF!</v>
      </c>
      <c r="L115" s="381">
        <f t="shared" si="2"/>
        <v>2.4924924924924925</v>
      </c>
      <c r="M115" s="382">
        <f t="shared" si="3"/>
        <v>2.4924924924924925</v>
      </c>
    </row>
    <row r="116" spans="1:13" ht="156">
      <c r="A116" s="371" t="s">
        <v>6550</v>
      </c>
      <c r="B116" s="371" t="s">
        <v>7623</v>
      </c>
      <c r="C116" s="372" t="s">
        <v>7394</v>
      </c>
      <c r="D116" s="372" t="s">
        <v>474</v>
      </c>
      <c r="E116" s="372" t="s">
        <v>7425</v>
      </c>
      <c r="F116" s="373">
        <v>16.100000000000001</v>
      </c>
      <c r="G116" s="373">
        <v>21.7</v>
      </c>
      <c r="H116" s="373">
        <v>13.1</v>
      </c>
      <c r="I116" s="374" t="s">
        <v>7624</v>
      </c>
      <c r="K116" s="380" t="e">
        <f>COUNTIFS(#REF!,'CapIQ_Security Software 회사 List'!A116)</f>
        <v>#REF!</v>
      </c>
      <c r="L116" s="381">
        <f t="shared" si="2"/>
        <v>0.60368663594470051</v>
      </c>
      <c r="M116" s="382">
        <f t="shared" si="3"/>
        <v>0.74193548387096786</v>
      </c>
    </row>
    <row r="117" spans="1:13" ht="72">
      <c r="A117" s="371" t="s">
        <v>6660</v>
      </c>
      <c r="B117" s="371" t="s">
        <v>7625</v>
      </c>
      <c r="C117" s="372" t="s">
        <v>7394</v>
      </c>
      <c r="D117" s="372" t="s">
        <v>474</v>
      </c>
      <c r="E117" s="372" t="s">
        <v>7395</v>
      </c>
      <c r="F117" s="373">
        <v>10.5</v>
      </c>
      <c r="G117" s="378">
        <v>1E-3</v>
      </c>
      <c r="H117" s="373">
        <v>10.8</v>
      </c>
      <c r="I117" s="374" t="s">
        <v>7626</v>
      </c>
      <c r="K117" s="380" t="e">
        <f>COUNTIFS(#REF!,'CapIQ_Security Software 회사 List'!A117)</f>
        <v>#REF!</v>
      </c>
      <c r="L117" s="381">
        <f t="shared" si="2"/>
        <v>10800</v>
      </c>
      <c r="M117" s="382">
        <f t="shared" si="3"/>
        <v>10500</v>
      </c>
    </row>
    <row r="118" spans="1:13" ht="204">
      <c r="A118" s="371" t="s">
        <v>6591</v>
      </c>
      <c r="B118" s="371" t="s">
        <v>7627</v>
      </c>
      <c r="C118" s="372" t="s">
        <v>7394</v>
      </c>
      <c r="D118" s="372" t="s">
        <v>474</v>
      </c>
      <c r="E118" s="372" t="s">
        <v>7519</v>
      </c>
      <c r="F118" s="379">
        <v>6.78</v>
      </c>
      <c r="G118" s="379">
        <v>2.92</v>
      </c>
      <c r="H118" s="379">
        <v>8.9</v>
      </c>
      <c r="I118" s="374" t="s">
        <v>7628</v>
      </c>
      <c r="K118" s="380" t="e">
        <f>COUNTIFS(#REF!,'CapIQ_Security Software 회사 List'!A118)</f>
        <v>#REF!</v>
      </c>
      <c r="L118" s="381">
        <f t="shared" si="2"/>
        <v>3.0479452054794525</v>
      </c>
      <c r="M118" s="382">
        <f t="shared" si="3"/>
        <v>2.3219178082191783</v>
      </c>
    </row>
    <row r="119" spans="1:13" ht="120">
      <c r="A119" s="371" t="s">
        <v>6667</v>
      </c>
      <c r="B119" s="371" t="s">
        <v>7629</v>
      </c>
      <c r="C119" s="372" t="s">
        <v>7394</v>
      </c>
      <c r="D119" s="372" t="s">
        <v>474</v>
      </c>
      <c r="E119" s="372" t="s">
        <v>7502</v>
      </c>
      <c r="F119" s="379">
        <v>5.89</v>
      </c>
      <c r="G119" s="379">
        <v>1.43</v>
      </c>
      <c r="H119" s="379">
        <v>8.8699999999999992</v>
      </c>
      <c r="I119" s="374" t="s">
        <v>7630</v>
      </c>
      <c r="K119" s="380" t="e">
        <f>COUNTIFS(#REF!,'CapIQ_Security Software 회사 List'!A119)</f>
        <v>#REF!</v>
      </c>
      <c r="L119" s="381">
        <f t="shared" si="2"/>
        <v>6.2027972027972025</v>
      </c>
      <c r="M119" s="382">
        <f t="shared" si="3"/>
        <v>4.1188811188811192</v>
      </c>
    </row>
    <row r="120" spans="1:13" ht="72">
      <c r="A120" s="371" t="s">
        <v>6597</v>
      </c>
      <c r="B120" s="371" t="s">
        <v>7631</v>
      </c>
      <c r="C120" s="372" t="s">
        <v>7394</v>
      </c>
      <c r="D120" s="372" t="s">
        <v>474</v>
      </c>
      <c r="E120" s="372" t="s">
        <v>7632</v>
      </c>
      <c r="F120" s="379">
        <v>5.57</v>
      </c>
      <c r="G120" s="379">
        <v>4.8</v>
      </c>
      <c r="H120" s="379">
        <v>8.8000000000000007</v>
      </c>
      <c r="I120" s="374" t="s">
        <v>7633</v>
      </c>
      <c r="K120" s="380" t="e">
        <f>COUNTIFS(#REF!,'CapIQ_Security Software 회사 List'!A120)</f>
        <v>#REF!</v>
      </c>
      <c r="L120" s="381">
        <f t="shared" si="2"/>
        <v>1.8333333333333335</v>
      </c>
      <c r="M120" s="382">
        <f t="shared" si="3"/>
        <v>1.1604166666666669</v>
      </c>
    </row>
    <row r="121" spans="1:13" ht="180">
      <c r="A121" s="371" t="s">
        <v>6689</v>
      </c>
      <c r="B121" s="371" t="s">
        <v>7634</v>
      </c>
      <c r="C121" s="372" t="s">
        <v>7394</v>
      </c>
      <c r="D121" s="372" t="s">
        <v>474</v>
      </c>
      <c r="E121" s="372" t="s">
        <v>7635</v>
      </c>
      <c r="F121" s="379">
        <v>9.76</v>
      </c>
      <c r="G121" s="379">
        <v>4.97</v>
      </c>
      <c r="H121" s="379">
        <v>7.76</v>
      </c>
      <c r="I121" s="374" t="s">
        <v>7636</v>
      </c>
      <c r="K121" s="380" t="e">
        <f>COUNTIFS(#REF!,'CapIQ_Security Software 회사 List'!A121)</f>
        <v>#REF!</v>
      </c>
      <c r="L121" s="381">
        <f t="shared" si="2"/>
        <v>1.5613682092555332</v>
      </c>
      <c r="M121" s="382">
        <f t="shared" si="3"/>
        <v>1.9637826961770624</v>
      </c>
    </row>
    <row r="122" spans="1:13" ht="108">
      <c r="A122" s="371" t="s">
        <v>6746</v>
      </c>
      <c r="B122" s="371" t="s">
        <v>7637</v>
      </c>
      <c r="C122" s="372" t="s">
        <v>7394</v>
      </c>
      <c r="D122" s="372" t="s">
        <v>474</v>
      </c>
      <c r="E122" s="372" t="s">
        <v>7414</v>
      </c>
      <c r="F122" s="379">
        <v>8.67</v>
      </c>
      <c r="G122" s="379">
        <v>2.0299999999999998</v>
      </c>
      <c r="H122" s="379">
        <v>7.44</v>
      </c>
      <c r="I122" s="374" t="s">
        <v>7638</v>
      </c>
      <c r="K122" s="380" t="e">
        <f>COUNTIFS(#REF!,'CapIQ_Security Software 회사 List'!A122)</f>
        <v>#REF!</v>
      </c>
      <c r="L122" s="381">
        <f t="shared" si="2"/>
        <v>3.6650246305418723</v>
      </c>
      <c r="M122" s="382">
        <f t="shared" si="3"/>
        <v>4.2709359605911335</v>
      </c>
    </row>
    <row r="123" spans="1:13" ht="36">
      <c r="A123" s="371" t="s">
        <v>115</v>
      </c>
      <c r="B123" s="371" t="s">
        <v>7639</v>
      </c>
      <c r="C123" s="372" t="s">
        <v>7394</v>
      </c>
      <c r="D123" s="372" t="s">
        <v>474</v>
      </c>
      <c r="E123" s="372" t="s">
        <v>7425</v>
      </c>
      <c r="F123" s="379">
        <v>3.94</v>
      </c>
      <c r="G123" s="378">
        <v>0.57699999999999996</v>
      </c>
      <c r="H123" s="379">
        <v>2.97</v>
      </c>
      <c r="I123" s="374" t="s">
        <v>7640</v>
      </c>
      <c r="K123" s="380" t="e">
        <f>COUNTIFS(#REF!,'CapIQ_Security Software 회사 List'!A123)</f>
        <v>#REF!</v>
      </c>
      <c r="L123" s="381">
        <f t="shared" si="2"/>
        <v>5.1473136915077999</v>
      </c>
      <c r="M123" s="382">
        <f t="shared" si="3"/>
        <v>6.8284228769497402</v>
      </c>
    </row>
    <row r="124" spans="1:13" ht="204.75" thickBot="1">
      <c r="A124" s="371" t="s">
        <v>6629</v>
      </c>
      <c r="B124" s="371" t="s">
        <v>7641</v>
      </c>
      <c r="C124" s="372" t="s">
        <v>7394</v>
      </c>
      <c r="D124" s="372" t="s">
        <v>474</v>
      </c>
      <c r="E124" s="372" t="s">
        <v>7395</v>
      </c>
      <c r="F124" s="379">
        <v>5.61</v>
      </c>
      <c r="G124" s="379">
        <v>3.93</v>
      </c>
      <c r="H124" s="379">
        <v>2.35</v>
      </c>
      <c r="I124" s="374" t="s">
        <v>7642</v>
      </c>
      <c r="K124" s="383" t="e">
        <f>COUNTIFS(#REF!,'CapIQ_Security Software 회사 List'!A124)</f>
        <v>#REF!</v>
      </c>
      <c r="L124" s="384">
        <f t="shared" si="2"/>
        <v>0.59796437659033075</v>
      </c>
      <c r="M124" s="385">
        <f t="shared" si="3"/>
        <v>1.4274809160305344</v>
      </c>
    </row>
  </sheetData>
  <autoFilter ref="A8:M124" xr:uid="{9C3209DE-A1ED-4D48-BD52-BCA53E698E98}"/>
  <phoneticPr fontId="2" type="noConversion"/>
  <pageMargins left="0.2" right="0.2" top="0.5" bottom="0.5" header="0.5" footer="0.5"/>
  <pageSetup fitToWidth="0" fitToHeight="0" orientation="landscape" horizontalDpi="300"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AA0CC7-4887-41A3-9F31-C701B602F84B}">
  <sheetPr>
    <tabColor theme="8" tint="0.79998168889431442"/>
  </sheetPr>
  <dimension ref="B2:Q40"/>
  <sheetViews>
    <sheetView showGridLines="0" workbookViewId="0">
      <selection activeCell="H23" sqref="H23"/>
    </sheetView>
  </sheetViews>
  <sheetFormatPr defaultRowHeight="12"/>
  <cols>
    <col min="1" max="1" width="1.875" style="2" customWidth="1"/>
    <col min="2" max="2" width="20.125" style="2" customWidth="1"/>
    <col min="3" max="5" width="9" style="2"/>
    <col min="6" max="6" width="11.25" style="2" bestFit="1" customWidth="1"/>
    <col min="7" max="7" width="9.25" style="2" bestFit="1" customWidth="1"/>
    <col min="8" max="8" width="55.625" style="2" customWidth="1"/>
    <col min="9" max="11" width="9" style="2"/>
    <col min="12" max="12" width="12.5" style="2" bestFit="1" customWidth="1"/>
    <col min="13" max="16384" width="9" style="2"/>
  </cols>
  <sheetData>
    <row r="2" spans="2:17">
      <c r="B2" s="1" t="s">
        <v>0</v>
      </c>
    </row>
    <row r="4" spans="2:17" ht="12" customHeight="1">
      <c r="B4" s="3" t="s">
        <v>1</v>
      </c>
      <c r="C4" s="4" t="s">
        <v>2</v>
      </c>
      <c r="D4" s="4" t="s">
        <v>3</v>
      </c>
      <c r="E4" s="4" t="s">
        <v>4</v>
      </c>
      <c r="Q4" s="5"/>
    </row>
    <row r="5" spans="2:17" ht="12" customHeight="1">
      <c r="B5" s="401" t="s">
        <v>5</v>
      </c>
      <c r="C5" s="386">
        <v>22867478</v>
      </c>
      <c r="D5" s="386">
        <v>22867478</v>
      </c>
      <c r="E5" s="387"/>
      <c r="Q5" s="5"/>
    </row>
    <row r="6" spans="2:17" ht="12" customHeight="1">
      <c r="B6" s="402" t="s">
        <v>6</v>
      </c>
      <c r="C6" s="388">
        <v>1403.02</v>
      </c>
      <c r="D6" s="388">
        <v>1403.02</v>
      </c>
      <c r="E6" s="389"/>
      <c r="Q6" s="5"/>
    </row>
    <row r="7" spans="2:17" ht="12" customHeight="1">
      <c r="B7" s="403" t="s">
        <v>7</v>
      </c>
      <c r="C7" s="390">
        <v>32084</v>
      </c>
      <c r="D7" s="390">
        <v>32084</v>
      </c>
      <c r="E7" s="391"/>
      <c r="Q7" s="5"/>
    </row>
    <row r="8" spans="2:17">
      <c r="B8" s="402" t="s">
        <v>8</v>
      </c>
      <c r="C8" s="392">
        <v>3.7</v>
      </c>
      <c r="D8" s="392">
        <v>3.44</v>
      </c>
      <c r="E8" s="389"/>
      <c r="Q8" s="5"/>
    </row>
    <row r="9" spans="2:17" ht="12" customHeight="1">
      <c r="B9" s="403" t="s">
        <v>9</v>
      </c>
      <c r="C9" s="393"/>
      <c r="D9" s="390">
        <v>110373</v>
      </c>
      <c r="E9" s="391"/>
      <c r="Q9" s="5"/>
    </row>
    <row r="10" spans="2:17">
      <c r="B10" s="402" t="s">
        <v>10</v>
      </c>
      <c r="C10" s="394"/>
      <c r="D10" s="395">
        <v>-4573</v>
      </c>
      <c r="E10" s="389"/>
      <c r="Q10" s="5"/>
    </row>
    <row r="11" spans="2:17">
      <c r="B11" s="403" t="s">
        <v>11</v>
      </c>
      <c r="C11" s="390">
        <v>118835</v>
      </c>
      <c r="D11" s="390">
        <v>105800</v>
      </c>
      <c r="E11" s="396">
        <v>112317</v>
      </c>
      <c r="Q11" s="5"/>
    </row>
    <row r="12" spans="2:17" ht="12" customHeight="1">
      <c r="B12" s="402" t="s">
        <v>12</v>
      </c>
      <c r="C12" s="397">
        <v>0.2</v>
      </c>
      <c r="D12" s="397">
        <v>0.2</v>
      </c>
      <c r="E12" s="398">
        <v>0.2</v>
      </c>
      <c r="Q12" s="5"/>
    </row>
    <row r="13" spans="2:17" ht="12" customHeight="1">
      <c r="B13" s="404" t="s">
        <v>13</v>
      </c>
      <c r="C13" s="399">
        <v>142599</v>
      </c>
      <c r="D13" s="399">
        <v>126957</v>
      </c>
      <c r="E13" s="400">
        <v>134778</v>
      </c>
      <c r="Q13" s="5"/>
    </row>
    <row r="15" spans="2:17">
      <c r="B15" s="1" t="s">
        <v>14</v>
      </c>
    </row>
    <row r="17" spans="2:8">
      <c r="B17" s="15" t="s">
        <v>15</v>
      </c>
      <c r="C17" s="16" t="s">
        <v>16</v>
      </c>
      <c r="D17" s="16" t="s">
        <v>17</v>
      </c>
      <c r="E17" s="16" t="s">
        <v>18</v>
      </c>
    </row>
    <row r="18" spans="2:8">
      <c r="B18" s="6" t="s">
        <v>19</v>
      </c>
      <c r="C18" s="7"/>
      <c r="D18" s="7"/>
      <c r="E18" s="8"/>
    </row>
    <row r="19" spans="2:8">
      <c r="B19" s="9" t="s">
        <v>20</v>
      </c>
      <c r="C19" s="10"/>
      <c r="D19" s="10"/>
      <c r="E19" s="11"/>
    </row>
    <row r="20" spans="2:8">
      <c r="B20" s="6" t="s">
        <v>21</v>
      </c>
      <c r="C20" s="7"/>
      <c r="D20" s="7"/>
      <c r="E20" s="8"/>
    </row>
    <row r="21" spans="2:8">
      <c r="B21" s="9" t="s">
        <v>8</v>
      </c>
      <c r="C21" s="17"/>
      <c r="D21" s="17"/>
      <c r="E21" s="11"/>
    </row>
    <row r="22" spans="2:8">
      <c r="B22" s="6" t="s">
        <v>9</v>
      </c>
      <c r="C22" s="8"/>
      <c r="D22" s="7"/>
      <c r="E22" s="8"/>
    </row>
    <row r="23" spans="2:8">
      <c r="B23" s="9" t="s">
        <v>10</v>
      </c>
      <c r="C23" s="11"/>
      <c r="D23" s="12"/>
      <c r="E23" s="11"/>
    </row>
    <row r="24" spans="2:8">
      <c r="B24" s="6" t="s">
        <v>11</v>
      </c>
      <c r="C24" s="7"/>
      <c r="D24" s="7"/>
      <c r="E24" s="7"/>
    </row>
    <row r="25" spans="2:8">
      <c r="B25" s="9" t="s">
        <v>22</v>
      </c>
      <c r="C25" s="18"/>
      <c r="D25" s="18"/>
      <c r="E25" s="18"/>
    </row>
    <row r="26" spans="2:8">
      <c r="B26" s="13" t="s">
        <v>13</v>
      </c>
      <c r="C26" s="14"/>
      <c r="D26" s="14"/>
      <c r="E26" s="14"/>
    </row>
    <row r="29" spans="2:8">
      <c r="B29" s="1" t="s">
        <v>23</v>
      </c>
    </row>
    <row r="31" spans="2:8">
      <c r="B31" s="15" t="s">
        <v>15</v>
      </c>
      <c r="C31" s="16" t="s">
        <v>16</v>
      </c>
      <c r="D31" s="16" t="s">
        <v>17</v>
      </c>
      <c r="E31" s="16" t="s">
        <v>18</v>
      </c>
      <c r="G31" s="19" t="s">
        <v>24</v>
      </c>
      <c r="H31" s="20" t="s">
        <v>25</v>
      </c>
    </row>
    <row r="32" spans="2:8">
      <c r="B32" s="6" t="s">
        <v>26</v>
      </c>
      <c r="C32" s="7">
        <f>-'별첨2. 2021 가결산'!$I$9</f>
        <v>19775909.440000001</v>
      </c>
      <c r="D32" s="7">
        <f>-'별첨2. 2021 가결산'!$I$9</f>
        <v>19775909.440000001</v>
      </c>
      <c r="E32" s="8"/>
      <c r="G32" s="21" t="s">
        <v>27</v>
      </c>
      <c r="H32" s="22" t="s">
        <v>28</v>
      </c>
    </row>
    <row r="33" spans="2:8">
      <c r="B33" s="9" t="s">
        <v>29</v>
      </c>
      <c r="C33" s="23">
        <v>1267.82</v>
      </c>
      <c r="D33" s="23">
        <v>1267.82</v>
      </c>
      <c r="E33" s="11"/>
      <c r="G33" s="21" t="s">
        <v>27</v>
      </c>
      <c r="H33" s="22" t="s">
        <v>30</v>
      </c>
    </row>
    <row r="34" spans="2:8">
      <c r="B34" s="6" t="s">
        <v>21</v>
      </c>
      <c r="C34" s="7">
        <f>C32*C33/10^6</f>
        <v>25072.293506220802</v>
      </c>
      <c r="D34" s="7">
        <f t="shared" ref="D34" si="0">D32*D33/10^6</f>
        <v>25072.293506220802</v>
      </c>
      <c r="E34" s="8"/>
      <c r="F34" s="24">
        <v>25477</v>
      </c>
      <c r="G34" s="21" t="s">
        <v>27</v>
      </c>
      <c r="H34" s="22" t="s">
        <v>31</v>
      </c>
    </row>
    <row r="35" spans="2:8">
      <c r="B35" s="9" t="s">
        <v>8</v>
      </c>
      <c r="C35" s="17">
        <f>'별첨7. 상대가치 재산정'!H233</f>
        <v>6.0764046153846172</v>
      </c>
      <c r="D35" s="17">
        <f>'별첨7. 상대가치 재산정'!I233</f>
        <v>6.0608061538461504</v>
      </c>
      <c r="E35" s="11"/>
      <c r="G35" s="21" t="s">
        <v>27</v>
      </c>
      <c r="H35" s="22" t="s">
        <v>32</v>
      </c>
    </row>
    <row r="36" spans="2:8">
      <c r="B36" s="6" t="s">
        <v>9</v>
      </c>
      <c r="C36" s="8"/>
      <c r="D36" s="7">
        <f>D34*D35</f>
        <v>151958.31077353991</v>
      </c>
      <c r="E36" s="8"/>
      <c r="G36" s="21" t="s">
        <v>27</v>
      </c>
      <c r="H36" s="22" t="s">
        <v>31</v>
      </c>
    </row>
    <row r="37" spans="2:8">
      <c r="B37" s="9" t="s">
        <v>10</v>
      </c>
      <c r="C37" s="11"/>
      <c r="D37" s="12">
        <f>SUM('별첨5. Net Debt'!C4:C5)*'#3 Valuation Results 검증'!$D$33/10^6</f>
        <v>-7424.1141118470005</v>
      </c>
      <c r="E37" s="11"/>
      <c r="G37" s="21" t="s">
        <v>27</v>
      </c>
      <c r="H37" s="22" t="s">
        <v>31</v>
      </c>
    </row>
    <row r="38" spans="2:8">
      <c r="B38" s="6" t="s">
        <v>11</v>
      </c>
      <c r="C38" s="7">
        <f>C34*C35</f>
        <v>152349.39997947784</v>
      </c>
      <c r="D38" s="7">
        <f>D36-D37</f>
        <v>159382.42488538692</v>
      </c>
      <c r="E38" s="7">
        <f>AVERAGE(C38:D38)</f>
        <v>155865.91243243238</v>
      </c>
      <c r="G38" s="21" t="s">
        <v>27</v>
      </c>
      <c r="H38" s="22" t="s">
        <v>31</v>
      </c>
    </row>
    <row r="39" spans="2:8">
      <c r="B39" s="9" t="s">
        <v>33</v>
      </c>
      <c r="C39" s="18">
        <f ca="1">'최종보고서 Control Premium'!$D$38</f>
        <v>0.18675</v>
      </c>
      <c r="D39" s="18">
        <f ca="1">'최종보고서 Control Premium'!$D$38</f>
        <v>0.18675</v>
      </c>
      <c r="E39" s="18">
        <f ca="1">AVERAGE(C39:D39)</f>
        <v>0.18675</v>
      </c>
      <c r="G39" s="21" t="s">
        <v>27</v>
      </c>
      <c r="H39" s="22" t="s">
        <v>34</v>
      </c>
    </row>
    <row r="40" spans="2:8" ht="12.75" thickBot="1">
      <c r="B40" s="13" t="s">
        <v>13</v>
      </c>
      <c r="C40" s="14">
        <f ca="1">C38*(1+C39)</f>
        <v>180800.65042564532</v>
      </c>
      <c r="D40" s="14">
        <f t="shared" ref="D40:E40" ca="1" si="1">D38*(1+D39)</f>
        <v>189147.09273273291</v>
      </c>
      <c r="E40" s="14">
        <f t="shared" ca="1" si="1"/>
        <v>184973.87157918912</v>
      </c>
      <c r="G40" s="25" t="s">
        <v>27</v>
      </c>
      <c r="H40" s="26" t="s">
        <v>31</v>
      </c>
    </row>
  </sheetData>
  <phoneticPr fontId="2" type="noConversion"/>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64DE5B-FF4A-4177-B96F-0A188696F216}">
  <sheetPr>
    <tabColor theme="8" tint="0.79998168889431442"/>
  </sheetPr>
  <dimension ref="B2:H66"/>
  <sheetViews>
    <sheetView showGridLines="0" tabSelected="1" zoomScaleNormal="100" workbookViewId="0">
      <selection activeCell="A39" sqref="A39"/>
    </sheetView>
  </sheetViews>
  <sheetFormatPr defaultRowHeight="12.6" customHeight="1" outlineLevelRow="1"/>
  <cols>
    <col min="1" max="1" width="9" style="2"/>
    <col min="2" max="2" width="28.375" style="2" customWidth="1"/>
    <col min="3" max="8" width="9" style="2"/>
    <col min="9" max="9" width="64.625" style="2" customWidth="1"/>
    <col min="10" max="16384" width="9" style="2"/>
  </cols>
  <sheetData>
    <row r="2" spans="2:8" ht="12.6" customHeight="1">
      <c r="B2" s="1" t="s">
        <v>35</v>
      </c>
    </row>
    <row r="4" spans="2:8" ht="12.6" customHeight="1">
      <c r="B4" s="27" t="s">
        <v>15</v>
      </c>
      <c r="C4" s="28" t="s">
        <v>18</v>
      </c>
      <c r="D4" s="28" t="s">
        <v>36</v>
      </c>
      <c r="E4" s="28" t="s">
        <v>37</v>
      </c>
    </row>
    <row r="5" spans="2:8" ht="12.6" customHeight="1">
      <c r="B5" s="29" t="s">
        <v>38</v>
      </c>
      <c r="C5" s="30">
        <v>0.31</v>
      </c>
      <c r="D5" s="30">
        <v>0.26</v>
      </c>
      <c r="E5" s="31"/>
    </row>
    <row r="6" spans="2:8" ht="12.6" customHeight="1">
      <c r="B6" s="29" t="s">
        <v>39</v>
      </c>
      <c r="C6" s="30">
        <v>0.28999999999999998</v>
      </c>
      <c r="D6" s="30">
        <v>0.24</v>
      </c>
      <c r="E6" s="31"/>
    </row>
    <row r="7" spans="2:8" ht="12.6" customHeight="1">
      <c r="B7" s="32" t="s">
        <v>18</v>
      </c>
      <c r="C7" s="33">
        <v>0.3</v>
      </c>
      <c r="D7" s="33">
        <v>0.25</v>
      </c>
      <c r="E7" s="34"/>
    </row>
    <row r="9" spans="2:8" ht="12.6" customHeight="1">
      <c r="B9" s="1" t="s">
        <v>40</v>
      </c>
    </row>
    <row r="11" spans="2:8" ht="12.6" customHeight="1">
      <c r="B11" s="1" t="s">
        <v>41</v>
      </c>
    </row>
    <row r="12" spans="2:8" ht="12.6" customHeight="1">
      <c r="B12" s="1"/>
    </row>
    <row r="13" spans="2:8" ht="12.6" hidden="1" customHeight="1" outlineLevel="1">
      <c r="B13" s="2" t="s">
        <v>42</v>
      </c>
    </row>
    <row r="14" spans="2:8" ht="12.6" hidden="1" customHeight="1" outlineLevel="1">
      <c r="B14" s="1"/>
    </row>
    <row r="15" spans="2:8" ht="211.5" hidden="1" customHeight="1" outlineLevel="1">
      <c r="B15" s="405" t="s">
        <v>43</v>
      </c>
      <c r="C15" s="405"/>
      <c r="D15" s="405"/>
      <c r="E15" s="405"/>
      <c r="F15" s="405"/>
      <c r="G15" s="405"/>
      <c r="H15" s="405"/>
    </row>
    <row r="16" spans="2:8" ht="12.6" hidden="1" customHeight="1" outlineLevel="1">
      <c r="B16" s="1"/>
    </row>
    <row r="17" spans="2:8" ht="186.75" hidden="1" customHeight="1" outlineLevel="1">
      <c r="B17" s="405" t="s">
        <v>44</v>
      </c>
      <c r="C17" s="405"/>
      <c r="D17" s="405"/>
      <c r="E17" s="405"/>
      <c r="F17" s="405"/>
      <c r="G17" s="405"/>
      <c r="H17" s="405"/>
    </row>
    <row r="18" spans="2:8" ht="12.6" customHeight="1" collapsed="1">
      <c r="B18" s="1"/>
    </row>
    <row r="19" spans="2:8" ht="12.6" customHeight="1">
      <c r="B19" s="1" t="s">
        <v>45</v>
      </c>
    </row>
    <row r="21" spans="2:8" ht="12.6" customHeight="1">
      <c r="B21" s="35" t="s">
        <v>46</v>
      </c>
    </row>
    <row r="22" spans="2:8" ht="12.6" customHeight="1">
      <c r="B22" s="2" t="s">
        <v>47</v>
      </c>
    </row>
    <row r="24" spans="2:8" ht="12.6" customHeight="1">
      <c r="B24" s="1" t="s">
        <v>48</v>
      </c>
      <c r="G24" s="35"/>
    </row>
    <row r="25" spans="2:8" ht="12.6" customHeight="1">
      <c r="B25" s="1"/>
    </row>
    <row r="26" spans="2:8" ht="12.6" customHeight="1">
      <c r="B26" s="36" t="s">
        <v>49</v>
      </c>
      <c r="C26" s="37"/>
      <c r="D26" s="38" t="s">
        <v>50</v>
      </c>
      <c r="E26" s="38" t="s">
        <v>51</v>
      </c>
    </row>
    <row r="27" spans="2:8" ht="12.6" customHeight="1">
      <c r="B27" s="39" t="s">
        <v>52</v>
      </c>
      <c r="C27" s="40"/>
      <c r="D27" s="41">
        <v>605</v>
      </c>
      <c r="E27" s="41">
        <v>131</v>
      </c>
    </row>
    <row r="28" spans="2:8" ht="12.6" customHeight="1">
      <c r="B28" s="42" t="s">
        <v>53</v>
      </c>
      <c r="C28" s="42"/>
      <c r="D28" s="43"/>
      <c r="E28" s="43"/>
    </row>
    <row r="29" spans="2:8" ht="12.6" customHeight="1">
      <c r="B29" s="39" t="s">
        <v>54</v>
      </c>
      <c r="C29" s="40"/>
      <c r="D29" s="44">
        <v>0.34699999999999998</v>
      </c>
      <c r="E29" s="44">
        <v>0.186</v>
      </c>
      <c r="F29" s="5"/>
    </row>
    <row r="30" spans="2:8" ht="12.6" customHeight="1">
      <c r="B30" s="39" t="s">
        <v>55</v>
      </c>
      <c r="C30" s="40"/>
      <c r="D30" s="45">
        <v>0.29199999999999998</v>
      </c>
      <c r="E30" s="44">
        <v>0.157</v>
      </c>
      <c r="F30" s="5"/>
    </row>
    <row r="31" spans="2:8" ht="12.6" customHeight="1">
      <c r="B31" s="39" t="s">
        <v>56</v>
      </c>
      <c r="C31" s="40"/>
      <c r="D31" s="44">
        <v>0.27100000000000002</v>
      </c>
      <c r="E31" s="44">
        <v>0.14099999999999999</v>
      </c>
      <c r="F31" s="42"/>
    </row>
    <row r="32" spans="2:8" ht="12.6" customHeight="1">
      <c r="B32" s="42" t="s">
        <v>57</v>
      </c>
      <c r="C32" s="42"/>
      <c r="D32" s="43"/>
      <c r="E32" s="43"/>
      <c r="F32" s="5"/>
    </row>
    <row r="33" spans="2:6" ht="12.6" customHeight="1">
      <c r="B33" s="39" t="s">
        <v>54</v>
      </c>
      <c r="C33" s="40"/>
      <c r="D33" s="44">
        <v>0.27500000000000002</v>
      </c>
      <c r="E33" s="44">
        <v>0.15</v>
      </c>
      <c r="F33" s="5"/>
    </row>
    <row r="34" spans="2:6" ht="12.6" customHeight="1">
      <c r="B34" s="39" t="s">
        <v>55</v>
      </c>
      <c r="C34" s="40"/>
      <c r="D34" s="45">
        <v>0.24199999999999999</v>
      </c>
      <c r="E34" s="44">
        <v>9.4E-2</v>
      </c>
      <c r="F34" s="5"/>
    </row>
    <row r="35" spans="2:6" ht="12.6" customHeight="1">
      <c r="B35" s="39" t="s">
        <v>56</v>
      </c>
      <c r="C35" s="40"/>
      <c r="D35" s="44">
        <v>0.222</v>
      </c>
      <c r="E35" s="44">
        <v>8.2000000000000003E-2</v>
      </c>
      <c r="F35" s="42"/>
    </row>
    <row r="36" spans="2:6" ht="12.6" customHeight="1">
      <c r="F36" s="5"/>
    </row>
    <row r="37" spans="2:6" ht="12.6" customHeight="1">
      <c r="F37" s="5"/>
    </row>
    <row r="38" spans="2:6" ht="12.6" customHeight="1">
      <c r="F38" s="5"/>
    </row>
    <row r="43" spans="2:6" ht="12.6" customHeight="1">
      <c r="B43" s="1" t="s">
        <v>58</v>
      </c>
    </row>
    <row r="45" spans="2:6" ht="12.6" customHeight="1">
      <c r="B45" s="46" t="s">
        <v>15</v>
      </c>
      <c r="C45" s="47" t="s">
        <v>18</v>
      </c>
      <c r="D45" s="47" t="s">
        <v>36</v>
      </c>
      <c r="E45" s="47" t="s">
        <v>37</v>
      </c>
    </row>
    <row r="46" spans="2:6" ht="12.6" customHeight="1">
      <c r="B46" s="29" t="s">
        <v>59</v>
      </c>
      <c r="C46" s="30">
        <v>0.13500000000000001</v>
      </c>
      <c r="D46" s="30">
        <v>0.13200000000000001</v>
      </c>
      <c r="E46" s="48"/>
    </row>
    <row r="47" spans="2:6" ht="12.6" customHeight="1">
      <c r="B47" s="29" t="s">
        <v>60</v>
      </c>
      <c r="C47" s="30">
        <v>0.29199999999999998</v>
      </c>
      <c r="D47" s="30">
        <v>0.24199999999999999</v>
      </c>
      <c r="E47" s="48"/>
    </row>
    <row r="48" spans="2:6" ht="12.6" customHeight="1">
      <c r="B48" s="49" t="s">
        <v>18</v>
      </c>
      <c r="C48" s="33">
        <v>0.214</v>
      </c>
      <c r="D48" s="33">
        <v>0.187</v>
      </c>
      <c r="E48" s="50"/>
    </row>
    <row r="50" spans="2:7" ht="12.6" customHeight="1">
      <c r="B50" s="1" t="s">
        <v>61</v>
      </c>
    </row>
    <row r="52" spans="2:7" ht="12.6" customHeight="1">
      <c r="B52" s="46" t="s">
        <v>62</v>
      </c>
      <c r="C52" s="47" t="s">
        <v>18</v>
      </c>
      <c r="D52" s="47" t="s">
        <v>36</v>
      </c>
      <c r="E52" s="47" t="s">
        <v>37</v>
      </c>
    </row>
    <row r="53" spans="2:7" ht="12.6" customHeight="1">
      <c r="B53" s="29" t="s">
        <v>59</v>
      </c>
      <c r="C53" s="30">
        <f ca="1">'최종보고서 Control Premium'!C36</f>
        <v>0.13509537572254326</v>
      </c>
      <c r="D53" s="30">
        <f ca="1">'최종보고서 Control Premium'!D36</f>
        <v>0.13150000000000001</v>
      </c>
      <c r="E53" s="48" t="s">
        <v>63</v>
      </c>
    </row>
    <row r="54" spans="2:7" ht="12.6" customHeight="1">
      <c r="B54" s="29" t="s">
        <v>60</v>
      </c>
      <c r="C54" s="30">
        <f>'최종보고서 Control Premium'!C37</f>
        <v>0.29199999999999998</v>
      </c>
      <c r="D54" s="30">
        <f>'최종보고서 Control Premium'!D37</f>
        <v>0.24199999999999999</v>
      </c>
      <c r="E54" s="48" t="s">
        <v>64</v>
      </c>
    </row>
    <row r="55" spans="2:7" ht="12.6" customHeight="1">
      <c r="B55" s="49" t="s">
        <v>18</v>
      </c>
      <c r="C55" s="33">
        <f ca="1">'최종보고서 Control Premium'!C38</f>
        <v>0.21354768786127162</v>
      </c>
      <c r="D55" s="33">
        <f ca="1">'최종보고서 Control Premium'!D38</f>
        <v>0.18675</v>
      </c>
      <c r="E55" s="50"/>
    </row>
    <row r="57" spans="2:7" ht="12.6" customHeight="1">
      <c r="B57" s="51" t="s">
        <v>65</v>
      </c>
    </row>
    <row r="59" spans="2:7" ht="12.6" customHeight="1">
      <c r="B59" s="46" t="s">
        <v>62</v>
      </c>
      <c r="C59" s="47" t="s">
        <v>18</v>
      </c>
      <c r="D59" s="47" t="s">
        <v>36</v>
      </c>
      <c r="E59" s="47" t="s">
        <v>37</v>
      </c>
    </row>
    <row r="60" spans="2:7" ht="12.6" customHeight="1">
      <c r="B60" s="29" t="s">
        <v>59</v>
      </c>
      <c r="C60" s="30">
        <f ca="1">ROUND(C46-C53,0)</f>
        <v>0</v>
      </c>
      <c r="D60" s="30">
        <f t="shared" ref="D60:D62" ca="1" si="0">ROUND(D46-D53,0)</f>
        <v>0</v>
      </c>
      <c r="E60" s="48" t="s">
        <v>63</v>
      </c>
      <c r="G60" s="51" t="s">
        <v>66</v>
      </c>
    </row>
    <row r="61" spans="2:7" ht="12.6" customHeight="1">
      <c r="B61" s="29" t="s">
        <v>60</v>
      </c>
      <c r="C61" s="30">
        <f t="shared" ref="C61:C62" si="1">ROUND(C47-C54,0)</f>
        <v>0</v>
      </c>
      <c r="D61" s="30">
        <f t="shared" si="0"/>
        <v>0</v>
      </c>
      <c r="E61" s="48" t="s">
        <v>64</v>
      </c>
      <c r="G61" s="51" t="s">
        <v>66</v>
      </c>
    </row>
    <row r="62" spans="2:7" ht="12.6" customHeight="1">
      <c r="B62" s="49" t="s">
        <v>18</v>
      </c>
      <c r="C62" s="33">
        <f t="shared" ca="1" si="1"/>
        <v>0</v>
      </c>
      <c r="D62" s="33">
        <f t="shared" ca="1" si="0"/>
        <v>0</v>
      </c>
      <c r="E62" s="50"/>
      <c r="G62" s="51" t="s">
        <v>66</v>
      </c>
    </row>
    <row r="64" spans="2:7" ht="12.6" customHeight="1">
      <c r="B64" s="1" t="s">
        <v>40</v>
      </c>
    </row>
    <row r="66" spans="2:2" ht="12.6" customHeight="1">
      <c r="B66" s="1" t="s">
        <v>67</v>
      </c>
    </row>
  </sheetData>
  <mergeCells count="2">
    <mergeCell ref="B15:H15"/>
    <mergeCell ref="B17:H17"/>
  </mergeCells>
  <phoneticPr fontId="2" type="noConversion"/>
  <pageMargins left="0.7" right="0.7" top="0.75" bottom="0.75" header="0.3" footer="0.3"/>
  <pageSetup paperSize="9" orientation="portrait"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267C23-737C-490A-93EC-1A82245FB3A7}">
  <sheetPr>
    <tabColor theme="8" tint="0.79998168889431442"/>
  </sheetPr>
  <dimension ref="B2:H164"/>
  <sheetViews>
    <sheetView showGridLines="0" topLeftCell="A134" workbookViewId="0">
      <selection activeCell="H159" sqref="H159"/>
    </sheetView>
  </sheetViews>
  <sheetFormatPr defaultRowHeight="12" outlineLevelRow="1"/>
  <cols>
    <col min="1" max="1" width="2.25" style="2" customWidth="1"/>
    <col min="2" max="2" width="9" style="2"/>
    <col min="3" max="3" width="39.5" style="2" customWidth="1"/>
    <col min="4" max="7" width="9" style="2"/>
    <col min="8" max="8" width="68.875" style="2" customWidth="1"/>
    <col min="9" max="16384" width="9" style="2"/>
  </cols>
  <sheetData>
    <row r="2" spans="2:8">
      <c r="B2" s="1" t="s">
        <v>68</v>
      </c>
    </row>
    <row r="4" spans="2:8" ht="15" customHeight="1">
      <c r="B4" s="52" t="s">
        <v>69</v>
      </c>
      <c r="C4" s="53" t="s">
        <v>70</v>
      </c>
      <c r="D4" s="52" t="s">
        <v>71</v>
      </c>
      <c r="E4" s="52" t="s">
        <v>72</v>
      </c>
      <c r="F4" s="52" t="s">
        <v>16</v>
      </c>
      <c r="G4" s="52" t="s">
        <v>17</v>
      </c>
      <c r="H4" s="52" t="s">
        <v>73</v>
      </c>
    </row>
    <row r="5" spans="2:8" ht="15" customHeight="1">
      <c r="B5" s="54">
        <v>1</v>
      </c>
      <c r="C5" s="55" t="s">
        <v>74</v>
      </c>
      <c r="D5" s="56" t="s">
        <v>75</v>
      </c>
      <c r="E5" s="57">
        <v>1669300</v>
      </c>
      <c r="F5" s="58">
        <v>12.8</v>
      </c>
      <c r="G5" s="58">
        <v>14.2</v>
      </c>
      <c r="H5" s="59" t="s">
        <v>76</v>
      </c>
    </row>
    <row r="6" spans="2:8" ht="15" customHeight="1" outlineLevel="1">
      <c r="B6" s="54">
        <v>2</v>
      </c>
      <c r="C6" s="55" t="s">
        <v>77</v>
      </c>
      <c r="D6" s="56" t="s">
        <v>75</v>
      </c>
      <c r="E6" s="57">
        <v>2990500</v>
      </c>
      <c r="F6" s="58">
        <v>16.5</v>
      </c>
      <c r="G6" s="58">
        <v>13.6</v>
      </c>
      <c r="H6" s="59" t="s">
        <v>78</v>
      </c>
    </row>
    <row r="7" spans="2:8" ht="15" customHeight="1" outlineLevel="1">
      <c r="B7" s="54">
        <v>3</v>
      </c>
      <c r="C7" s="60" t="s">
        <v>79</v>
      </c>
      <c r="D7" s="56" t="s">
        <v>80</v>
      </c>
      <c r="E7" s="57">
        <v>179917</v>
      </c>
      <c r="F7" s="58">
        <v>12.2</v>
      </c>
      <c r="G7" s="58">
        <v>13.1</v>
      </c>
      <c r="H7" s="59" t="s">
        <v>81</v>
      </c>
    </row>
    <row r="8" spans="2:8" ht="15" customHeight="1" outlineLevel="1">
      <c r="B8" s="54">
        <v>4</v>
      </c>
      <c r="C8" s="55" t="s">
        <v>82</v>
      </c>
      <c r="D8" s="56" t="s">
        <v>75</v>
      </c>
      <c r="E8" s="57">
        <v>9856900</v>
      </c>
      <c r="F8" s="58">
        <v>11.2</v>
      </c>
      <c r="G8" s="58">
        <v>13</v>
      </c>
      <c r="H8" s="59" t="s">
        <v>83</v>
      </c>
    </row>
    <row r="9" spans="2:8" ht="15" customHeight="1" outlineLevel="1">
      <c r="B9" s="54">
        <v>5</v>
      </c>
      <c r="C9" s="55" t="s">
        <v>84</v>
      </c>
      <c r="D9" s="56" t="s">
        <v>75</v>
      </c>
      <c r="E9" s="57">
        <v>1381000</v>
      </c>
      <c r="F9" s="58">
        <v>9.3000000000000007</v>
      </c>
      <c r="G9" s="58">
        <v>12.8</v>
      </c>
      <c r="H9" s="59" t="s">
        <v>85</v>
      </c>
    </row>
    <row r="10" spans="2:8" ht="15" customHeight="1" outlineLevel="1">
      <c r="B10" s="54">
        <v>6</v>
      </c>
      <c r="C10" s="55" t="s">
        <v>86</v>
      </c>
      <c r="D10" s="56" t="s">
        <v>87</v>
      </c>
      <c r="E10" s="57">
        <v>54150900</v>
      </c>
      <c r="F10" s="58">
        <v>15.2</v>
      </c>
      <c r="G10" s="58">
        <v>12.7</v>
      </c>
      <c r="H10" s="61" t="s">
        <v>88</v>
      </c>
    </row>
    <row r="11" spans="2:8" ht="15" customHeight="1" outlineLevel="1">
      <c r="B11" s="54">
        <v>7</v>
      </c>
      <c r="C11" s="55" t="s">
        <v>89</v>
      </c>
      <c r="D11" s="56" t="s">
        <v>75</v>
      </c>
      <c r="E11" s="57">
        <v>4809100</v>
      </c>
      <c r="F11" s="58">
        <v>17.100000000000001</v>
      </c>
      <c r="G11" s="58">
        <v>12.2</v>
      </c>
      <c r="H11" s="61" t="s">
        <v>90</v>
      </c>
    </row>
    <row r="12" spans="2:8" ht="15" customHeight="1" outlineLevel="1">
      <c r="B12" s="54">
        <v>8</v>
      </c>
      <c r="C12" s="55" t="s">
        <v>91</v>
      </c>
      <c r="D12" s="56" t="s">
        <v>87</v>
      </c>
      <c r="E12" s="57">
        <v>4729800</v>
      </c>
      <c r="F12" s="58">
        <v>9.6999999999999993</v>
      </c>
      <c r="G12" s="58">
        <v>12.2</v>
      </c>
      <c r="H12" s="61" t="s">
        <v>92</v>
      </c>
    </row>
    <row r="13" spans="2:8" ht="15" customHeight="1" outlineLevel="1">
      <c r="B13" s="54">
        <v>9</v>
      </c>
      <c r="C13" s="62" t="s">
        <v>93</v>
      </c>
      <c r="D13" s="63" t="s">
        <v>94</v>
      </c>
      <c r="E13" s="57">
        <v>8308000</v>
      </c>
      <c r="F13" s="58">
        <v>12.3</v>
      </c>
      <c r="G13" s="58">
        <v>12.1</v>
      </c>
      <c r="H13" s="64" t="s">
        <v>95</v>
      </c>
    </row>
    <row r="14" spans="2:8" ht="15" customHeight="1" outlineLevel="1">
      <c r="B14" s="54">
        <v>10</v>
      </c>
      <c r="C14" s="65" t="s">
        <v>96</v>
      </c>
      <c r="D14" s="56" t="s">
        <v>87</v>
      </c>
      <c r="E14" s="57">
        <v>2108400</v>
      </c>
      <c r="F14" s="58">
        <v>6.7</v>
      </c>
      <c r="G14" s="58">
        <v>10.7</v>
      </c>
      <c r="H14" s="64" t="s">
        <v>97</v>
      </c>
    </row>
    <row r="15" spans="2:8" ht="15" customHeight="1" outlineLevel="1">
      <c r="B15" s="54">
        <v>11</v>
      </c>
      <c r="C15" s="65" t="s">
        <v>98</v>
      </c>
      <c r="D15" s="56" t="s">
        <v>99</v>
      </c>
      <c r="E15" s="57">
        <v>145981</v>
      </c>
      <c r="F15" s="58">
        <v>5.5</v>
      </c>
      <c r="G15" s="58">
        <v>10.3</v>
      </c>
      <c r="H15" s="66" t="s">
        <v>100</v>
      </c>
    </row>
    <row r="16" spans="2:8" ht="15" customHeight="1" outlineLevel="1">
      <c r="B16" s="54">
        <v>12</v>
      </c>
      <c r="C16" s="65" t="s">
        <v>101</v>
      </c>
      <c r="D16" s="56" t="s">
        <v>80</v>
      </c>
      <c r="E16" s="57">
        <v>122458</v>
      </c>
      <c r="F16" s="58">
        <v>9.1999999999999993</v>
      </c>
      <c r="G16" s="58">
        <v>10.1</v>
      </c>
      <c r="H16" s="66" t="s">
        <v>102</v>
      </c>
    </row>
    <row r="17" spans="2:8" ht="15" customHeight="1" outlineLevel="1">
      <c r="B17" s="54">
        <v>13</v>
      </c>
      <c r="C17" s="65" t="s">
        <v>103</v>
      </c>
      <c r="D17" s="56" t="s">
        <v>104</v>
      </c>
      <c r="E17" s="57">
        <v>6617000</v>
      </c>
      <c r="F17" s="58">
        <v>12.5</v>
      </c>
      <c r="G17" s="58">
        <v>9.4</v>
      </c>
      <c r="H17" s="64" t="s">
        <v>105</v>
      </c>
    </row>
    <row r="18" spans="2:8" ht="15" customHeight="1" outlineLevel="1">
      <c r="B18" s="54">
        <v>14</v>
      </c>
      <c r="C18" s="65" t="s">
        <v>106</v>
      </c>
      <c r="D18" s="56" t="s">
        <v>107</v>
      </c>
      <c r="E18" s="57">
        <v>239426</v>
      </c>
      <c r="F18" s="58">
        <v>6.4</v>
      </c>
      <c r="G18" s="58">
        <v>9.3000000000000007</v>
      </c>
      <c r="H18" s="64" t="s">
        <v>108</v>
      </c>
    </row>
    <row r="19" spans="2:8" ht="15" customHeight="1" outlineLevel="1">
      <c r="B19" s="54">
        <v>15</v>
      </c>
      <c r="C19" s="65" t="s">
        <v>109</v>
      </c>
      <c r="D19" s="56" t="s">
        <v>87</v>
      </c>
      <c r="E19" s="57">
        <v>5602500</v>
      </c>
      <c r="F19" s="58">
        <v>9.5</v>
      </c>
      <c r="G19" s="58">
        <v>8.6999999999999993</v>
      </c>
      <c r="H19" s="64" t="s">
        <v>110</v>
      </c>
    </row>
    <row r="20" spans="2:8" ht="15" customHeight="1" outlineLevel="1">
      <c r="B20" s="54">
        <v>16</v>
      </c>
      <c r="C20" s="65" t="s">
        <v>111</v>
      </c>
      <c r="D20" s="56" t="s">
        <v>107</v>
      </c>
      <c r="E20" s="57">
        <v>133929</v>
      </c>
      <c r="F20" s="58">
        <v>5.8</v>
      </c>
      <c r="G20" s="58">
        <v>8.1</v>
      </c>
      <c r="H20" s="64" t="s">
        <v>112</v>
      </c>
    </row>
    <row r="21" spans="2:8" ht="15" customHeight="1" outlineLevel="1">
      <c r="B21" s="54">
        <v>17</v>
      </c>
      <c r="C21" s="65" t="s">
        <v>113</v>
      </c>
      <c r="D21" s="56" t="s">
        <v>87</v>
      </c>
      <c r="E21" s="57">
        <v>23173</v>
      </c>
      <c r="F21" s="58">
        <v>12.2</v>
      </c>
      <c r="G21" s="58">
        <v>8</v>
      </c>
      <c r="H21" s="64" t="s">
        <v>114</v>
      </c>
    </row>
    <row r="22" spans="2:8" ht="15" customHeight="1" outlineLevel="1">
      <c r="B22" s="54">
        <v>18</v>
      </c>
      <c r="C22" s="65" t="s">
        <v>115</v>
      </c>
      <c r="D22" s="56" t="s">
        <v>116</v>
      </c>
      <c r="E22" s="57">
        <v>3934</v>
      </c>
      <c r="F22" s="58">
        <v>4</v>
      </c>
      <c r="G22" s="58">
        <v>7.9</v>
      </c>
      <c r="H22" s="64" t="s">
        <v>117</v>
      </c>
    </row>
    <row r="23" spans="2:8" ht="15" customHeight="1" outlineLevel="1">
      <c r="B23" s="54">
        <v>19</v>
      </c>
      <c r="C23" s="65" t="s">
        <v>118</v>
      </c>
      <c r="D23" s="56" t="s">
        <v>87</v>
      </c>
      <c r="E23" s="57">
        <v>5352800</v>
      </c>
      <c r="F23" s="58">
        <v>5.7</v>
      </c>
      <c r="G23" s="58">
        <v>7.1</v>
      </c>
      <c r="H23" s="64" t="s">
        <v>119</v>
      </c>
    </row>
    <row r="24" spans="2:8" ht="15" customHeight="1" outlineLevel="1">
      <c r="B24" s="54">
        <v>20</v>
      </c>
      <c r="C24" s="65" t="s">
        <v>120</v>
      </c>
      <c r="D24" s="56" t="s">
        <v>87</v>
      </c>
      <c r="E24" s="57">
        <v>2535500</v>
      </c>
      <c r="F24" s="58">
        <v>7</v>
      </c>
      <c r="G24" s="58">
        <v>7.1</v>
      </c>
      <c r="H24" s="64" t="s">
        <v>121</v>
      </c>
    </row>
    <row r="25" spans="2:8" ht="15" customHeight="1" outlineLevel="1">
      <c r="B25" s="54">
        <v>21</v>
      </c>
      <c r="C25" s="65" t="s">
        <v>122</v>
      </c>
      <c r="D25" s="56" t="s">
        <v>75</v>
      </c>
      <c r="E25" s="57">
        <v>342668</v>
      </c>
      <c r="F25" s="58">
        <v>7.5</v>
      </c>
      <c r="G25" s="58">
        <v>6.9</v>
      </c>
      <c r="H25" s="66" t="s">
        <v>123</v>
      </c>
    </row>
    <row r="26" spans="2:8" ht="15" customHeight="1" outlineLevel="1">
      <c r="B26" s="54">
        <v>22</v>
      </c>
      <c r="C26" s="65" t="s">
        <v>124</v>
      </c>
      <c r="D26" s="56" t="s">
        <v>87</v>
      </c>
      <c r="E26" s="57">
        <v>13941300</v>
      </c>
      <c r="F26" s="58">
        <v>1.7</v>
      </c>
      <c r="G26" s="58">
        <v>6.5</v>
      </c>
      <c r="H26" s="64" t="s">
        <v>125</v>
      </c>
    </row>
    <row r="27" spans="2:8" ht="15" customHeight="1" outlineLevel="1">
      <c r="B27" s="54">
        <v>23</v>
      </c>
      <c r="C27" s="65" t="s">
        <v>126</v>
      </c>
      <c r="D27" s="56" t="s">
        <v>75</v>
      </c>
      <c r="E27" s="57">
        <v>4330600</v>
      </c>
      <c r="F27" s="58">
        <v>6</v>
      </c>
      <c r="G27" s="58">
        <v>6.1</v>
      </c>
      <c r="H27" s="64" t="s">
        <v>127</v>
      </c>
    </row>
    <row r="28" spans="2:8" ht="15" customHeight="1" outlineLevel="1">
      <c r="B28" s="54">
        <v>24</v>
      </c>
      <c r="C28" s="62" t="s">
        <v>128</v>
      </c>
      <c r="D28" s="63" t="s">
        <v>94</v>
      </c>
      <c r="E28" s="57">
        <v>16098000</v>
      </c>
      <c r="F28" s="58">
        <v>4.9000000000000004</v>
      </c>
      <c r="G28" s="58">
        <v>6</v>
      </c>
      <c r="H28" s="66" t="s">
        <v>129</v>
      </c>
    </row>
    <row r="29" spans="2:8" ht="15" customHeight="1" outlineLevel="1">
      <c r="B29" s="54">
        <v>25</v>
      </c>
      <c r="C29" s="65" t="s">
        <v>130</v>
      </c>
      <c r="D29" s="56" t="s">
        <v>75</v>
      </c>
      <c r="E29" s="57">
        <v>457958</v>
      </c>
      <c r="F29" s="58">
        <v>5.9</v>
      </c>
      <c r="G29" s="58">
        <v>5.8</v>
      </c>
      <c r="H29" s="66" t="s">
        <v>131</v>
      </c>
    </row>
    <row r="30" spans="2:8" ht="15" customHeight="1" outlineLevel="1">
      <c r="B30" s="54">
        <v>26</v>
      </c>
      <c r="C30" s="67" t="s">
        <v>132</v>
      </c>
      <c r="D30" s="68" t="s">
        <v>75</v>
      </c>
      <c r="E30" s="57">
        <v>11609400</v>
      </c>
      <c r="F30" s="58">
        <v>6.9</v>
      </c>
      <c r="G30" s="58">
        <v>5.8</v>
      </c>
      <c r="H30" s="64" t="s">
        <v>133</v>
      </c>
    </row>
    <row r="31" spans="2:8" ht="15" customHeight="1" outlineLevel="1">
      <c r="B31" s="54">
        <v>27</v>
      </c>
      <c r="C31" s="67" t="s">
        <v>134</v>
      </c>
      <c r="D31" s="68" t="s">
        <v>75</v>
      </c>
      <c r="E31" s="65" t="s">
        <v>135</v>
      </c>
      <c r="F31" s="58">
        <v>8.1999999999999993</v>
      </c>
      <c r="G31" s="58">
        <v>5.6</v>
      </c>
      <c r="H31" s="64" t="s">
        <v>136</v>
      </c>
    </row>
    <row r="32" spans="2:8" ht="15" customHeight="1" outlineLevel="1">
      <c r="B32" s="54">
        <v>28</v>
      </c>
      <c r="C32" s="67" t="s">
        <v>137</v>
      </c>
      <c r="D32" s="68" t="s">
        <v>104</v>
      </c>
      <c r="E32" s="57">
        <v>13247500</v>
      </c>
      <c r="F32" s="58">
        <v>7.2</v>
      </c>
      <c r="G32" s="58">
        <v>5.6</v>
      </c>
      <c r="H32" s="64" t="s">
        <v>138</v>
      </c>
    </row>
    <row r="33" spans="2:8" ht="15" customHeight="1" outlineLevel="1">
      <c r="B33" s="54">
        <v>29</v>
      </c>
      <c r="C33" s="67" t="s">
        <v>139</v>
      </c>
      <c r="D33" s="68" t="s">
        <v>75</v>
      </c>
      <c r="E33" s="57">
        <v>3315300</v>
      </c>
      <c r="F33" s="58">
        <v>5.5</v>
      </c>
      <c r="G33" s="58">
        <v>5.5</v>
      </c>
      <c r="H33" s="64" t="s">
        <v>140</v>
      </c>
    </row>
    <row r="34" spans="2:8" ht="15" customHeight="1" outlineLevel="1">
      <c r="B34" s="54">
        <v>30</v>
      </c>
      <c r="C34" s="67" t="s">
        <v>141</v>
      </c>
      <c r="D34" s="68" t="s">
        <v>87</v>
      </c>
      <c r="E34" s="57">
        <v>64076900</v>
      </c>
      <c r="F34" s="58">
        <v>4.7</v>
      </c>
      <c r="G34" s="58">
        <v>5.4</v>
      </c>
      <c r="H34" s="64" t="s">
        <v>142</v>
      </c>
    </row>
    <row r="35" spans="2:8" ht="15" customHeight="1" outlineLevel="1">
      <c r="B35" s="54">
        <v>31</v>
      </c>
      <c r="C35" s="69" t="s">
        <v>143</v>
      </c>
      <c r="D35" s="68" t="s">
        <v>107</v>
      </c>
      <c r="E35" s="57">
        <v>70192</v>
      </c>
      <c r="F35" s="58">
        <v>3.7</v>
      </c>
      <c r="G35" s="58">
        <v>5.0999999999999996</v>
      </c>
      <c r="H35" s="64" t="s">
        <v>144</v>
      </c>
    </row>
    <row r="36" spans="2:8" ht="15" customHeight="1" outlineLevel="1">
      <c r="B36" s="54">
        <v>32</v>
      </c>
      <c r="C36" s="67" t="s">
        <v>145</v>
      </c>
      <c r="D36" s="68" t="s">
        <v>75</v>
      </c>
      <c r="E36" s="57">
        <v>2432700</v>
      </c>
      <c r="F36" s="58">
        <v>6.2</v>
      </c>
      <c r="G36" s="58">
        <v>5.0999999999999996</v>
      </c>
      <c r="H36" s="64" t="s">
        <v>146</v>
      </c>
    </row>
    <row r="37" spans="2:8" ht="15" customHeight="1" outlineLevel="1">
      <c r="B37" s="54">
        <v>33</v>
      </c>
      <c r="C37" s="67" t="s">
        <v>147</v>
      </c>
      <c r="D37" s="68" t="s">
        <v>107</v>
      </c>
      <c r="E37" s="57">
        <v>180438</v>
      </c>
      <c r="F37" s="58">
        <v>4.2</v>
      </c>
      <c r="G37" s="58">
        <v>4.8</v>
      </c>
      <c r="H37" s="64" t="s">
        <v>148</v>
      </c>
    </row>
    <row r="38" spans="2:8" ht="15" customHeight="1" outlineLevel="1">
      <c r="B38" s="54">
        <v>34</v>
      </c>
      <c r="C38" s="67" t="s">
        <v>149</v>
      </c>
      <c r="D38" s="68" t="s">
        <v>150</v>
      </c>
      <c r="E38" s="57">
        <v>77459</v>
      </c>
      <c r="F38" s="58">
        <v>5.7</v>
      </c>
      <c r="G38" s="58">
        <v>4.8</v>
      </c>
      <c r="H38" s="64" t="s">
        <v>151</v>
      </c>
    </row>
    <row r="39" spans="2:8" ht="15" customHeight="1" outlineLevel="1">
      <c r="B39" s="54">
        <v>35</v>
      </c>
      <c r="C39" s="67" t="s">
        <v>152</v>
      </c>
      <c r="D39" s="68" t="s">
        <v>80</v>
      </c>
      <c r="E39" s="57">
        <v>22819</v>
      </c>
      <c r="F39" s="58">
        <v>5.2</v>
      </c>
      <c r="G39" s="58">
        <v>4.7</v>
      </c>
      <c r="H39" s="66" t="s">
        <v>153</v>
      </c>
    </row>
    <row r="40" spans="2:8" ht="15" customHeight="1" outlineLevel="1">
      <c r="B40" s="54">
        <v>36</v>
      </c>
      <c r="C40" s="67" t="s">
        <v>154</v>
      </c>
      <c r="D40" s="68" t="s">
        <v>107</v>
      </c>
      <c r="E40" s="57">
        <v>120415</v>
      </c>
      <c r="F40" s="58">
        <v>4.5999999999999996</v>
      </c>
      <c r="G40" s="58">
        <v>4.7</v>
      </c>
      <c r="H40" s="64" t="s">
        <v>155</v>
      </c>
    </row>
    <row r="41" spans="2:8" ht="15" customHeight="1" outlineLevel="1">
      <c r="B41" s="54">
        <v>37</v>
      </c>
      <c r="C41" s="67" t="s">
        <v>156</v>
      </c>
      <c r="D41" s="68" t="s">
        <v>87</v>
      </c>
      <c r="E41" s="70">
        <v>-11590</v>
      </c>
      <c r="F41" s="58">
        <v>0.7</v>
      </c>
      <c r="G41" s="58">
        <v>4.5</v>
      </c>
      <c r="H41" s="64" t="s">
        <v>157</v>
      </c>
    </row>
    <row r="42" spans="2:8" ht="15" customHeight="1" outlineLevel="1">
      <c r="B42" s="54">
        <v>38</v>
      </c>
      <c r="C42" s="71" t="s">
        <v>158</v>
      </c>
      <c r="D42" s="68" t="s">
        <v>104</v>
      </c>
      <c r="E42" s="57">
        <v>253263</v>
      </c>
      <c r="F42" s="58">
        <v>1.5</v>
      </c>
      <c r="G42" s="58">
        <v>4.5</v>
      </c>
      <c r="H42" s="64" t="s">
        <v>159</v>
      </c>
    </row>
    <row r="43" spans="2:8" ht="15" customHeight="1" outlineLevel="1">
      <c r="B43" s="54">
        <v>39</v>
      </c>
      <c r="C43" s="67" t="s">
        <v>160</v>
      </c>
      <c r="D43" s="68" t="s">
        <v>87</v>
      </c>
      <c r="E43" s="57">
        <v>789317</v>
      </c>
      <c r="F43" s="58">
        <v>3.6</v>
      </c>
      <c r="G43" s="58">
        <v>4.4000000000000004</v>
      </c>
      <c r="H43" s="64" t="s">
        <v>161</v>
      </c>
    </row>
    <row r="44" spans="2:8" ht="15" customHeight="1" outlineLevel="1">
      <c r="B44" s="54">
        <v>40</v>
      </c>
      <c r="C44" s="55" t="s">
        <v>162</v>
      </c>
      <c r="D44" s="56" t="s">
        <v>75</v>
      </c>
      <c r="E44" s="57">
        <v>879725</v>
      </c>
      <c r="F44" s="58">
        <v>5.7</v>
      </c>
      <c r="G44" s="58">
        <v>4.4000000000000004</v>
      </c>
      <c r="H44" s="66" t="s">
        <v>163</v>
      </c>
    </row>
    <row r="45" spans="2:8" ht="15" customHeight="1" outlineLevel="1">
      <c r="B45" s="54">
        <v>41</v>
      </c>
      <c r="C45" s="55" t="s">
        <v>164</v>
      </c>
      <c r="D45" s="56" t="s">
        <v>80</v>
      </c>
      <c r="E45" s="57">
        <v>35201</v>
      </c>
      <c r="F45" s="58">
        <v>4.0999999999999996</v>
      </c>
      <c r="G45" s="58">
        <v>4.4000000000000004</v>
      </c>
      <c r="H45" s="64" t="s">
        <v>165</v>
      </c>
    </row>
    <row r="46" spans="2:8" ht="15" customHeight="1" outlineLevel="1">
      <c r="B46" s="54">
        <v>42</v>
      </c>
      <c r="C46" s="55" t="s">
        <v>166</v>
      </c>
      <c r="D46" s="56" t="s">
        <v>104</v>
      </c>
      <c r="E46" s="57">
        <v>510742</v>
      </c>
      <c r="F46" s="58">
        <v>3.7</v>
      </c>
      <c r="G46" s="58">
        <v>4.3</v>
      </c>
      <c r="H46" s="64" t="s">
        <v>167</v>
      </c>
    </row>
    <row r="47" spans="2:8" ht="15" customHeight="1" outlineLevel="1">
      <c r="B47" s="54">
        <v>43</v>
      </c>
      <c r="C47" s="55" t="s">
        <v>168</v>
      </c>
      <c r="D47" s="56" t="s">
        <v>150</v>
      </c>
      <c r="E47" s="57">
        <v>72714</v>
      </c>
      <c r="F47" s="58">
        <v>2.6</v>
      </c>
      <c r="G47" s="58">
        <v>4.2</v>
      </c>
      <c r="H47" s="64" t="s">
        <v>169</v>
      </c>
    </row>
    <row r="48" spans="2:8" ht="15" customHeight="1" outlineLevel="1">
      <c r="B48" s="54">
        <v>44</v>
      </c>
      <c r="C48" s="55" t="s">
        <v>170</v>
      </c>
      <c r="D48" s="56" t="s">
        <v>107</v>
      </c>
      <c r="E48" s="57">
        <v>216302</v>
      </c>
      <c r="F48" s="58">
        <v>4.5</v>
      </c>
      <c r="G48" s="58">
        <v>3.9</v>
      </c>
      <c r="H48" s="66" t="s">
        <v>171</v>
      </c>
    </row>
    <row r="49" spans="2:8" ht="15" customHeight="1" outlineLevel="1">
      <c r="B49" s="54">
        <v>45</v>
      </c>
      <c r="C49" s="55" t="s">
        <v>172</v>
      </c>
      <c r="D49" s="56" t="s">
        <v>75</v>
      </c>
      <c r="E49" s="57">
        <v>994618</v>
      </c>
      <c r="F49" s="58">
        <v>3.3</v>
      </c>
      <c r="G49" s="58">
        <v>3.9</v>
      </c>
      <c r="H49" s="66" t="s">
        <v>173</v>
      </c>
    </row>
    <row r="50" spans="2:8" ht="15" customHeight="1" outlineLevel="1">
      <c r="B50" s="54">
        <v>46</v>
      </c>
      <c r="C50" s="55" t="s">
        <v>174</v>
      </c>
      <c r="D50" s="56" t="s">
        <v>87</v>
      </c>
      <c r="E50" s="57">
        <v>21664</v>
      </c>
      <c r="F50" s="58">
        <v>5.2</v>
      </c>
      <c r="G50" s="58">
        <v>3.7</v>
      </c>
      <c r="H50" s="64" t="s">
        <v>175</v>
      </c>
    </row>
    <row r="51" spans="2:8" ht="15" customHeight="1" outlineLevel="1">
      <c r="B51" s="54">
        <v>47</v>
      </c>
      <c r="C51" s="55" t="s">
        <v>176</v>
      </c>
      <c r="D51" s="56" t="s">
        <v>80</v>
      </c>
      <c r="E51" s="57">
        <v>6683300</v>
      </c>
      <c r="F51" s="58">
        <v>4.7</v>
      </c>
      <c r="G51" s="58">
        <v>3.2</v>
      </c>
      <c r="H51" s="64" t="s">
        <v>177</v>
      </c>
    </row>
    <row r="52" spans="2:8" ht="15" customHeight="1" outlineLevel="1">
      <c r="B52" s="54">
        <v>48</v>
      </c>
      <c r="C52" s="55" t="s">
        <v>178</v>
      </c>
      <c r="D52" s="56" t="s">
        <v>99</v>
      </c>
      <c r="E52" s="57">
        <v>1025000</v>
      </c>
      <c r="F52" s="58">
        <v>3.2</v>
      </c>
      <c r="G52" s="58">
        <v>2.7</v>
      </c>
      <c r="H52" s="64" t="s">
        <v>179</v>
      </c>
    </row>
    <row r="53" spans="2:8" ht="15" customHeight="1" outlineLevel="1">
      <c r="B53" s="54">
        <v>49</v>
      </c>
      <c r="C53" s="55" t="s">
        <v>180</v>
      </c>
      <c r="D53" s="56" t="s">
        <v>116</v>
      </c>
      <c r="E53" s="57">
        <v>3542900</v>
      </c>
      <c r="F53" s="58">
        <v>3.4</v>
      </c>
      <c r="G53" s="58">
        <v>2.7</v>
      </c>
      <c r="H53" s="66" t="s">
        <v>181</v>
      </c>
    </row>
    <row r="54" spans="2:8" ht="15" customHeight="1" outlineLevel="1">
      <c r="B54" s="54">
        <v>50</v>
      </c>
      <c r="C54" s="55" t="s">
        <v>182</v>
      </c>
      <c r="D54" s="56" t="s">
        <v>107</v>
      </c>
      <c r="E54" s="57">
        <v>21097</v>
      </c>
      <c r="F54" s="58">
        <v>3.9</v>
      </c>
      <c r="G54" s="58">
        <v>2.7</v>
      </c>
      <c r="H54" s="64" t="s">
        <v>183</v>
      </c>
    </row>
    <row r="55" spans="2:8" ht="15" customHeight="1" outlineLevel="1">
      <c r="B55" s="54">
        <v>51</v>
      </c>
      <c r="C55" s="55" t="s">
        <v>184</v>
      </c>
      <c r="D55" s="56" t="s">
        <v>107</v>
      </c>
      <c r="E55" s="57">
        <v>426052</v>
      </c>
      <c r="F55" s="58">
        <v>1.3</v>
      </c>
      <c r="G55" s="58">
        <v>2.5</v>
      </c>
      <c r="H55" s="64" t="s">
        <v>185</v>
      </c>
    </row>
    <row r="56" spans="2:8" ht="15" customHeight="1" outlineLevel="1">
      <c r="B56" s="54">
        <v>52</v>
      </c>
      <c r="C56" s="60" t="s">
        <v>186</v>
      </c>
      <c r="D56" s="56" t="s">
        <v>104</v>
      </c>
      <c r="E56" s="57">
        <v>338091</v>
      </c>
      <c r="F56" s="58">
        <v>3.4</v>
      </c>
      <c r="G56" s="58">
        <v>2.5</v>
      </c>
      <c r="H56" s="66" t="s">
        <v>187</v>
      </c>
    </row>
    <row r="57" spans="2:8" ht="15" customHeight="1" outlineLevel="1">
      <c r="B57" s="54">
        <v>53</v>
      </c>
      <c r="C57" s="67" t="s">
        <v>188</v>
      </c>
      <c r="D57" s="56" t="s">
        <v>107</v>
      </c>
      <c r="E57" s="57">
        <v>436581</v>
      </c>
      <c r="F57" s="58">
        <v>3.2</v>
      </c>
      <c r="G57" s="58">
        <v>2.4</v>
      </c>
      <c r="H57" s="64" t="s">
        <v>189</v>
      </c>
    </row>
    <row r="58" spans="2:8" ht="15" customHeight="1" outlineLevel="1">
      <c r="B58" s="54">
        <v>54</v>
      </c>
      <c r="C58" s="67" t="s">
        <v>190</v>
      </c>
      <c r="D58" s="56" t="s">
        <v>107</v>
      </c>
      <c r="E58" s="57">
        <v>80439</v>
      </c>
      <c r="F58" s="58">
        <v>1.9</v>
      </c>
      <c r="G58" s="58">
        <v>2.2999999999999998</v>
      </c>
      <c r="H58" s="64" t="s">
        <v>191</v>
      </c>
    </row>
    <row r="59" spans="2:8" ht="15" customHeight="1" outlineLevel="1">
      <c r="B59" s="54">
        <v>55</v>
      </c>
      <c r="C59" s="65" t="s">
        <v>192</v>
      </c>
      <c r="D59" s="56" t="s">
        <v>107</v>
      </c>
      <c r="E59" s="57">
        <v>61331</v>
      </c>
      <c r="F59" s="58">
        <v>1.7</v>
      </c>
      <c r="G59" s="58">
        <v>2.1</v>
      </c>
      <c r="H59" s="64" t="s">
        <v>193</v>
      </c>
    </row>
    <row r="60" spans="2:8" ht="15" customHeight="1" outlineLevel="1">
      <c r="B60" s="54">
        <v>56</v>
      </c>
      <c r="C60" s="65" t="s">
        <v>194</v>
      </c>
      <c r="D60" s="56" t="s">
        <v>195</v>
      </c>
      <c r="E60" s="57">
        <v>11643</v>
      </c>
      <c r="F60" s="58">
        <v>2</v>
      </c>
      <c r="G60" s="58">
        <v>2.1</v>
      </c>
      <c r="H60" s="64" t="s">
        <v>196</v>
      </c>
    </row>
    <row r="61" spans="2:8" ht="15" customHeight="1" outlineLevel="1">
      <c r="B61" s="54">
        <v>57</v>
      </c>
      <c r="C61" s="65" t="s">
        <v>197</v>
      </c>
      <c r="D61" s="56" t="s">
        <v>198</v>
      </c>
      <c r="E61" s="57">
        <v>95836</v>
      </c>
      <c r="F61" s="58">
        <v>3.8</v>
      </c>
      <c r="G61" s="58">
        <v>2</v>
      </c>
      <c r="H61" s="64" t="s">
        <v>199</v>
      </c>
    </row>
    <row r="62" spans="2:8" ht="15" customHeight="1" outlineLevel="1">
      <c r="B62" s="54">
        <v>58</v>
      </c>
      <c r="C62" s="65" t="s">
        <v>200</v>
      </c>
      <c r="D62" s="56" t="s">
        <v>107</v>
      </c>
      <c r="E62" s="57">
        <v>47402</v>
      </c>
      <c r="F62" s="58">
        <v>1.9</v>
      </c>
      <c r="G62" s="58">
        <v>1.9</v>
      </c>
      <c r="H62" s="64" t="s">
        <v>201</v>
      </c>
    </row>
    <row r="63" spans="2:8" ht="15" customHeight="1" outlineLevel="1">
      <c r="B63" s="54">
        <v>59</v>
      </c>
      <c r="C63" s="65" t="s">
        <v>202</v>
      </c>
      <c r="D63" s="56" t="s">
        <v>80</v>
      </c>
      <c r="E63" s="57">
        <v>34653</v>
      </c>
      <c r="F63" s="58">
        <v>1.4</v>
      </c>
      <c r="G63" s="58">
        <v>1.7</v>
      </c>
      <c r="H63" s="66" t="s">
        <v>203</v>
      </c>
    </row>
    <row r="64" spans="2:8" ht="15" customHeight="1" outlineLevel="1">
      <c r="B64" s="54">
        <v>60</v>
      </c>
      <c r="C64" s="62" t="s">
        <v>204</v>
      </c>
      <c r="D64" s="56" t="s">
        <v>104</v>
      </c>
      <c r="E64" s="57">
        <v>79755</v>
      </c>
      <c r="F64" s="58">
        <v>1.4</v>
      </c>
      <c r="G64" s="58">
        <v>1.7</v>
      </c>
      <c r="H64" s="64" t="s">
        <v>205</v>
      </c>
    </row>
    <row r="65" spans="2:8" ht="15" customHeight="1" outlineLevel="1">
      <c r="B65" s="54">
        <v>61</v>
      </c>
      <c r="C65" s="65" t="s">
        <v>206</v>
      </c>
      <c r="D65" s="56" t="s">
        <v>107</v>
      </c>
      <c r="E65" s="57">
        <v>51965</v>
      </c>
      <c r="F65" s="58">
        <v>1.5</v>
      </c>
      <c r="G65" s="58">
        <v>1.6</v>
      </c>
      <c r="H65" s="64" t="s">
        <v>207</v>
      </c>
    </row>
    <row r="66" spans="2:8" ht="15" customHeight="1" outlineLevel="1">
      <c r="B66" s="54">
        <v>62</v>
      </c>
      <c r="C66" s="65" t="s">
        <v>208</v>
      </c>
      <c r="D66" s="56" t="s">
        <v>107</v>
      </c>
      <c r="E66" s="57">
        <v>46142</v>
      </c>
      <c r="F66" s="58">
        <v>2.4</v>
      </c>
      <c r="G66" s="58">
        <v>1.6</v>
      </c>
      <c r="H66" s="64" t="s">
        <v>209</v>
      </c>
    </row>
    <row r="67" spans="2:8" ht="15" customHeight="1" outlineLevel="1">
      <c r="B67" s="54">
        <v>63</v>
      </c>
      <c r="C67" s="65" t="s">
        <v>210</v>
      </c>
      <c r="D67" s="56" t="s">
        <v>87</v>
      </c>
      <c r="E67" s="57">
        <v>794226</v>
      </c>
      <c r="F67" s="58">
        <v>1.5</v>
      </c>
      <c r="G67" s="58">
        <v>1.5</v>
      </c>
      <c r="H67" s="64" t="s">
        <v>211</v>
      </c>
    </row>
    <row r="68" spans="2:8" ht="15" customHeight="1" outlineLevel="1">
      <c r="B68" s="54">
        <v>64</v>
      </c>
      <c r="C68" s="65" t="s">
        <v>212</v>
      </c>
      <c r="D68" s="56" t="s">
        <v>107</v>
      </c>
      <c r="E68" s="57">
        <v>50348</v>
      </c>
      <c r="F68" s="58">
        <v>0.7</v>
      </c>
      <c r="G68" s="58">
        <v>1.4</v>
      </c>
      <c r="H68" s="64" t="s">
        <v>213</v>
      </c>
    </row>
    <row r="69" spans="2:8" ht="15" customHeight="1">
      <c r="B69" s="54">
        <v>65</v>
      </c>
      <c r="C69" s="65" t="s">
        <v>214</v>
      </c>
      <c r="D69" s="56" t="s">
        <v>150</v>
      </c>
      <c r="E69" s="57">
        <v>15052</v>
      </c>
      <c r="F69" s="58">
        <v>2.6</v>
      </c>
      <c r="G69" s="58">
        <v>1.4</v>
      </c>
      <c r="H69" s="66" t="s">
        <v>215</v>
      </c>
    </row>
    <row r="70" spans="2:8" ht="15" customHeight="1">
      <c r="B70" s="47" t="s">
        <v>216</v>
      </c>
      <c r="C70" s="72"/>
      <c r="D70" s="73"/>
      <c r="E70" s="73"/>
      <c r="F70" s="74">
        <v>0.7</v>
      </c>
      <c r="G70" s="74">
        <v>1.4</v>
      </c>
      <c r="H70" s="73"/>
    </row>
    <row r="71" spans="2:8" ht="15" customHeight="1">
      <c r="B71" s="47" t="s">
        <v>217</v>
      </c>
      <c r="C71" s="72"/>
      <c r="D71" s="73"/>
      <c r="E71" s="73"/>
      <c r="F71" s="74">
        <v>17.100000000000001</v>
      </c>
      <c r="G71" s="74">
        <v>14.2</v>
      </c>
      <c r="H71" s="73"/>
    </row>
    <row r="72" spans="2:8" ht="15" customHeight="1" thickBot="1">
      <c r="B72" s="75" t="s">
        <v>18</v>
      </c>
      <c r="C72" s="76"/>
      <c r="D72" s="77"/>
      <c r="E72" s="77"/>
      <c r="F72" s="78">
        <v>5.7</v>
      </c>
      <c r="G72" s="78">
        <v>5.9</v>
      </c>
      <c r="H72" s="77"/>
    </row>
    <row r="74" spans="2:8">
      <c r="B74" s="1" t="s">
        <v>218</v>
      </c>
    </row>
    <row r="76" spans="2:8" ht="15" customHeight="1">
      <c r="B76" s="52" t="s">
        <v>69</v>
      </c>
      <c r="C76" s="53" t="s">
        <v>70</v>
      </c>
      <c r="D76" s="52" t="s">
        <v>71</v>
      </c>
      <c r="E76" s="52" t="s">
        <v>72</v>
      </c>
      <c r="F76" s="52" t="s">
        <v>16</v>
      </c>
      <c r="G76" s="52" t="s">
        <v>17</v>
      </c>
      <c r="H76" s="52" t="s">
        <v>73</v>
      </c>
    </row>
    <row r="77" spans="2:8" ht="15" customHeight="1">
      <c r="B77" s="54">
        <v>1</v>
      </c>
      <c r="C77" s="55" t="s">
        <v>219</v>
      </c>
      <c r="D77" s="56" t="s">
        <v>75</v>
      </c>
      <c r="E77" s="57">
        <v>4809100</v>
      </c>
      <c r="F77" s="58">
        <v>17.100000000000001</v>
      </c>
      <c r="G77" s="58">
        <v>17.100000000000001</v>
      </c>
      <c r="H77" s="59" t="s">
        <v>220</v>
      </c>
    </row>
    <row r="78" spans="2:8" ht="15" customHeight="1" outlineLevel="1">
      <c r="B78" s="54">
        <v>2</v>
      </c>
      <c r="C78" s="55" t="s">
        <v>221</v>
      </c>
      <c r="D78" s="56" t="s">
        <v>75</v>
      </c>
      <c r="E78" s="57">
        <v>2540200</v>
      </c>
      <c r="F78" s="58">
        <v>16.7</v>
      </c>
      <c r="G78" s="58">
        <v>16.600000000000001</v>
      </c>
      <c r="H78" s="59" t="s">
        <v>222</v>
      </c>
    </row>
    <row r="79" spans="2:8" ht="15" customHeight="1" outlineLevel="1">
      <c r="B79" s="54">
        <v>3</v>
      </c>
      <c r="C79" s="60" t="s">
        <v>223</v>
      </c>
      <c r="D79" s="56" t="s">
        <v>75</v>
      </c>
      <c r="E79" s="57">
        <v>1381000</v>
      </c>
      <c r="F79" s="58">
        <v>9.3000000000000007</v>
      </c>
      <c r="G79" s="58">
        <v>15.7</v>
      </c>
      <c r="H79" s="59" t="s">
        <v>224</v>
      </c>
    </row>
    <row r="80" spans="2:8" ht="15" customHeight="1" outlineLevel="1">
      <c r="B80" s="54">
        <v>4</v>
      </c>
      <c r="C80" s="55" t="s">
        <v>225</v>
      </c>
      <c r="D80" s="56" t="s">
        <v>75</v>
      </c>
      <c r="E80" s="57">
        <v>2990500</v>
      </c>
      <c r="F80" s="58">
        <v>16.5</v>
      </c>
      <c r="G80" s="58">
        <v>15.1</v>
      </c>
      <c r="H80" s="59" t="s">
        <v>226</v>
      </c>
    </row>
    <row r="81" spans="2:8" ht="15" customHeight="1" outlineLevel="1">
      <c r="B81" s="54">
        <v>5</v>
      </c>
      <c r="C81" s="55" t="s">
        <v>227</v>
      </c>
      <c r="D81" s="56" t="s">
        <v>228</v>
      </c>
      <c r="E81" s="57">
        <v>54150900</v>
      </c>
      <c r="F81" s="58">
        <v>15.2</v>
      </c>
      <c r="G81" s="58">
        <v>14.6</v>
      </c>
      <c r="H81" s="59" t="s">
        <v>229</v>
      </c>
    </row>
    <row r="82" spans="2:8" ht="15" customHeight="1" outlineLevel="1">
      <c r="B82" s="54">
        <v>6</v>
      </c>
      <c r="C82" s="55" t="s">
        <v>230</v>
      </c>
      <c r="D82" s="56" t="s">
        <v>228</v>
      </c>
      <c r="E82" s="57">
        <v>8308000</v>
      </c>
      <c r="F82" s="58">
        <v>12.3</v>
      </c>
      <c r="G82" s="58">
        <v>14.1</v>
      </c>
      <c r="H82" s="61" t="s">
        <v>231</v>
      </c>
    </row>
    <row r="83" spans="2:8" ht="15" customHeight="1" outlineLevel="1">
      <c r="B83" s="54">
        <v>7</v>
      </c>
      <c r="C83" s="55" t="s">
        <v>232</v>
      </c>
      <c r="D83" s="56" t="s">
        <v>75</v>
      </c>
      <c r="E83" s="57">
        <v>1669300</v>
      </c>
      <c r="F83" s="58">
        <v>12.8</v>
      </c>
      <c r="G83" s="58">
        <v>13</v>
      </c>
      <c r="H83" s="61" t="s">
        <v>233</v>
      </c>
    </row>
    <row r="84" spans="2:8" ht="15" customHeight="1" outlineLevel="1">
      <c r="B84" s="54">
        <v>8</v>
      </c>
      <c r="C84" s="55" t="s">
        <v>234</v>
      </c>
      <c r="D84" s="56" t="s">
        <v>228</v>
      </c>
      <c r="E84" s="57">
        <v>23173</v>
      </c>
      <c r="F84" s="58">
        <v>12.2</v>
      </c>
      <c r="G84" s="58">
        <v>11.7</v>
      </c>
      <c r="H84" s="61" t="s">
        <v>235</v>
      </c>
    </row>
    <row r="85" spans="2:8" ht="15" customHeight="1" outlineLevel="1">
      <c r="B85" s="54">
        <v>9</v>
      </c>
      <c r="C85" s="62" t="s">
        <v>236</v>
      </c>
      <c r="D85" s="63" t="s">
        <v>104</v>
      </c>
      <c r="E85" s="57">
        <v>6617000</v>
      </c>
      <c r="F85" s="58">
        <v>12.5</v>
      </c>
      <c r="G85" s="58">
        <v>11.3</v>
      </c>
      <c r="H85" s="64" t="s">
        <v>237</v>
      </c>
    </row>
    <row r="86" spans="2:8" ht="15" customHeight="1" outlineLevel="1">
      <c r="B86" s="54">
        <v>10</v>
      </c>
      <c r="C86" s="65" t="s">
        <v>238</v>
      </c>
      <c r="D86" s="56" t="s">
        <v>80</v>
      </c>
      <c r="E86" s="57">
        <v>179917</v>
      </c>
      <c r="F86" s="58">
        <v>12.2</v>
      </c>
      <c r="G86" s="58">
        <v>10.9</v>
      </c>
      <c r="H86" s="64" t="s">
        <v>239</v>
      </c>
    </row>
    <row r="87" spans="2:8" ht="15" customHeight="1" outlineLevel="1">
      <c r="B87" s="54">
        <v>11</v>
      </c>
      <c r="C87" s="65" t="s">
        <v>240</v>
      </c>
      <c r="D87" s="56" t="s">
        <v>75</v>
      </c>
      <c r="E87" s="57">
        <v>9856900</v>
      </c>
      <c r="F87" s="58">
        <v>11.2</v>
      </c>
      <c r="G87" s="58">
        <v>10.8</v>
      </c>
      <c r="H87" s="66" t="s">
        <v>241</v>
      </c>
    </row>
    <row r="88" spans="2:8" ht="15" customHeight="1" outlineLevel="1">
      <c r="B88" s="54">
        <v>12</v>
      </c>
      <c r="C88" s="65" t="s">
        <v>242</v>
      </c>
      <c r="D88" s="56" t="s">
        <v>228</v>
      </c>
      <c r="E88" s="57">
        <v>86074</v>
      </c>
      <c r="F88" s="58">
        <v>9.9</v>
      </c>
      <c r="G88" s="58">
        <v>10.1</v>
      </c>
      <c r="H88" s="66" t="s">
        <v>243</v>
      </c>
    </row>
    <row r="89" spans="2:8" ht="15" customHeight="1" outlineLevel="1">
      <c r="B89" s="54">
        <v>13</v>
      </c>
      <c r="C89" s="65" t="s">
        <v>244</v>
      </c>
      <c r="D89" s="56" t="s">
        <v>245</v>
      </c>
      <c r="E89" s="57">
        <v>4729800</v>
      </c>
      <c r="F89" s="58">
        <v>9.6999999999999993</v>
      </c>
      <c r="G89" s="58">
        <v>9.8000000000000007</v>
      </c>
      <c r="H89" s="64" t="s">
        <v>246</v>
      </c>
    </row>
    <row r="90" spans="2:8" ht="15" customHeight="1" outlineLevel="1">
      <c r="B90" s="54">
        <v>14</v>
      </c>
      <c r="C90" s="65" t="s">
        <v>247</v>
      </c>
      <c r="D90" s="56" t="s">
        <v>228</v>
      </c>
      <c r="E90" s="57">
        <v>5602500</v>
      </c>
      <c r="F90" s="58">
        <v>9.5</v>
      </c>
      <c r="G90" s="58">
        <v>9.3000000000000007</v>
      </c>
      <c r="H90" s="64" t="s">
        <v>248</v>
      </c>
    </row>
    <row r="91" spans="2:8" ht="15" customHeight="1" outlineLevel="1">
      <c r="B91" s="54">
        <v>15</v>
      </c>
      <c r="C91" s="65" t="s">
        <v>249</v>
      </c>
      <c r="D91" s="56" t="s">
        <v>75</v>
      </c>
      <c r="E91" s="57">
        <v>737826</v>
      </c>
      <c r="F91" s="58">
        <v>7.9</v>
      </c>
      <c r="G91" s="58">
        <v>8.4</v>
      </c>
      <c r="H91" s="64" t="s">
        <v>250</v>
      </c>
    </row>
    <row r="92" spans="2:8" ht="15" customHeight="1" outlineLevel="1">
      <c r="B92" s="54">
        <v>16</v>
      </c>
      <c r="C92" s="65" t="s">
        <v>251</v>
      </c>
      <c r="D92" s="56" t="s">
        <v>80</v>
      </c>
      <c r="E92" s="57">
        <v>122458</v>
      </c>
      <c r="F92" s="58">
        <v>9.1999999999999993</v>
      </c>
      <c r="G92" s="58">
        <v>8.4</v>
      </c>
      <c r="H92" s="64" t="s">
        <v>252</v>
      </c>
    </row>
    <row r="93" spans="2:8" ht="15" customHeight="1" outlineLevel="1">
      <c r="B93" s="54">
        <v>17</v>
      </c>
      <c r="C93" s="65" t="s">
        <v>253</v>
      </c>
      <c r="D93" s="56" t="s">
        <v>99</v>
      </c>
      <c r="E93" s="57">
        <v>145981</v>
      </c>
      <c r="F93" s="58">
        <v>5.5</v>
      </c>
      <c r="G93" s="58">
        <v>8.3000000000000007</v>
      </c>
      <c r="H93" s="64" t="s">
        <v>254</v>
      </c>
    </row>
    <row r="94" spans="2:8" ht="15" customHeight="1" outlineLevel="1">
      <c r="B94" s="54">
        <v>18</v>
      </c>
      <c r="C94" s="65" t="s">
        <v>255</v>
      </c>
      <c r="D94" s="56" t="s">
        <v>245</v>
      </c>
      <c r="E94" s="57">
        <v>2108400</v>
      </c>
      <c r="F94" s="58">
        <v>6.7</v>
      </c>
      <c r="G94" s="58">
        <v>8</v>
      </c>
      <c r="H94" s="64" t="s">
        <v>256</v>
      </c>
    </row>
    <row r="95" spans="2:8" ht="15" customHeight="1" outlineLevel="1">
      <c r="B95" s="54">
        <v>19</v>
      </c>
      <c r="C95" s="65" t="s">
        <v>257</v>
      </c>
      <c r="D95" s="56" t="s">
        <v>228</v>
      </c>
      <c r="E95" s="57">
        <v>2535500</v>
      </c>
      <c r="F95" s="58">
        <v>7</v>
      </c>
      <c r="G95" s="58">
        <v>7.4</v>
      </c>
      <c r="H95" s="64" t="s">
        <v>258</v>
      </c>
    </row>
    <row r="96" spans="2:8" ht="15" customHeight="1" outlineLevel="1">
      <c r="B96" s="54">
        <v>20</v>
      </c>
      <c r="C96" s="65" t="s">
        <v>259</v>
      </c>
      <c r="D96" s="56" t="s">
        <v>260</v>
      </c>
      <c r="E96" s="57">
        <v>239426</v>
      </c>
      <c r="F96" s="58">
        <v>6.4</v>
      </c>
      <c r="G96" s="58">
        <v>7.3</v>
      </c>
      <c r="H96" s="64" t="s">
        <v>261</v>
      </c>
    </row>
    <row r="97" spans="2:8" ht="15" customHeight="1" outlineLevel="1">
      <c r="B97" s="54">
        <v>21</v>
      </c>
      <c r="C97" s="65" t="s">
        <v>262</v>
      </c>
      <c r="D97" s="56" t="s">
        <v>150</v>
      </c>
      <c r="E97" s="57">
        <v>77459</v>
      </c>
      <c r="F97" s="58">
        <v>5.7</v>
      </c>
      <c r="G97" s="58">
        <v>6.9</v>
      </c>
      <c r="H97" s="66" t="s">
        <v>263</v>
      </c>
    </row>
    <row r="98" spans="2:8" ht="15" customHeight="1" outlineLevel="1">
      <c r="B98" s="54">
        <v>22</v>
      </c>
      <c r="C98" s="65" t="s">
        <v>264</v>
      </c>
      <c r="D98" s="56" t="s">
        <v>228</v>
      </c>
      <c r="E98" s="57">
        <v>5352800</v>
      </c>
      <c r="F98" s="58">
        <v>5.7</v>
      </c>
      <c r="G98" s="58">
        <v>6.2</v>
      </c>
      <c r="H98" s="64" t="s">
        <v>265</v>
      </c>
    </row>
    <row r="99" spans="2:8" ht="15" customHeight="1" outlineLevel="1">
      <c r="B99" s="54">
        <v>23</v>
      </c>
      <c r="C99" s="65" t="s">
        <v>266</v>
      </c>
      <c r="D99" s="56" t="s">
        <v>245</v>
      </c>
      <c r="E99" s="57">
        <v>16098000</v>
      </c>
      <c r="F99" s="58">
        <v>4.9000000000000004</v>
      </c>
      <c r="G99" s="58">
        <v>5.9</v>
      </c>
      <c r="H99" s="64" t="s">
        <v>267</v>
      </c>
    </row>
    <row r="100" spans="2:8" ht="15" customHeight="1" outlineLevel="1">
      <c r="B100" s="54">
        <v>24</v>
      </c>
      <c r="C100" s="62" t="s">
        <v>268</v>
      </c>
      <c r="D100" s="63" t="s">
        <v>75</v>
      </c>
      <c r="E100" s="57">
        <v>2432700</v>
      </c>
      <c r="F100" s="58">
        <v>6.2</v>
      </c>
      <c r="G100" s="58">
        <v>5.8</v>
      </c>
      <c r="H100" s="66" t="s">
        <v>269</v>
      </c>
    </row>
    <row r="101" spans="2:8" ht="15" customHeight="1" outlineLevel="1">
      <c r="B101" s="54">
        <v>25</v>
      </c>
      <c r="C101" s="65" t="s">
        <v>270</v>
      </c>
      <c r="D101" s="56" t="s">
        <v>116</v>
      </c>
      <c r="E101" s="57">
        <v>3934</v>
      </c>
      <c r="F101" s="58">
        <v>4</v>
      </c>
      <c r="G101" s="58">
        <v>5.7</v>
      </c>
      <c r="H101" s="66" t="s">
        <v>271</v>
      </c>
    </row>
    <row r="102" spans="2:8" ht="15" customHeight="1" outlineLevel="1">
      <c r="B102" s="54">
        <v>26</v>
      </c>
      <c r="C102" s="67" t="s">
        <v>272</v>
      </c>
      <c r="D102" s="68" t="s">
        <v>75</v>
      </c>
      <c r="E102" s="57">
        <v>342668</v>
      </c>
      <c r="F102" s="58">
        <v>7.5</v>
      </c>
      <c r="G102" s="58">
        <v>5.6</v>
      </c>
      <c r="H102" s="64" t="s">
        <v>273</v>
      </c>
    </row>
    <row r="103" spans="2:8" ht="15" customHeight="1" outlineLevel="1">
      <c r="B103" s="54">
        <v>27</v>
      </c>
      <c r="C103" s="67" t="s">
        <v>274</v>
      </c>
      <c r="D103" s="68" t="s">
        <v>275</v>
      </c>
      <c r="E103" s="65">
        <v>133929</v>
      </c>
      <c r="F103" s="58">
        <v>5.8</v>
      </c>
      <c r="G103" s="58">
        <v>5.5</v>
      </c>
      <c r="H103" s="64" t="s">
        <v>276</v>
      </c>
    </row>
    <row r="104" spans="2:8" ht="15" customHeight="1" outlineLevel="1">
      <c r="B104" s="54">
        <v>28</v>
      </c>
      <c r="C104" s="67" t="s">
        <v>277</v>
      </c>
      <c r="D104" s="68" t="s">
        <v>75</v>
      </c>
      <c r="E104" s="57">
        <v>4330600</v>
      </c>
      <c r="F104" s="58">
        <v>6</v>
      </c>
      <c r="G104" s="58">
        <v>5.5</v>
      </c>
      <c r="H104" s="64" t="s">
        <v>278</v>
      </c>
    </row>
    <row r="105" spans="2:8" ht="15" customHeight="1" outlineLevel="1">
      <c r="B105" s="54">
        <v>29</v>
      </c>
      <c r="C105" s="67" t="s">
        <v>279</v>
      </c>
      <c r="D105" s="68" t="s">
        <v>75</v>
      </c>
      <c r="E105" s="57">
        <v>879725</v>
      </c>
      <c r="F105" s="58">
        <v>5.7</v>
      </c>
      <c r="G105" s="58">
        <v>5.4</v>
      </c>
      <c r="H105" s="64" t="s">
        <v>280</v>
      </c>
    </row>
    <row r="106" spans="2:8" ht="15" customHeight="1" outlineLevel="1">
      <c r="B106" s="54">
        <v>30</v>
      </c>
      <c r="C106" s="67" t="s">
        <v>281</v>
      </c>
      <c r="D106" s="68" t="s">
        <v>228</v>
      </c>
      <c r="E106" s="57">
        <v>13941300</v>
      </c>
      <c r="F106" s="58">
        <v>1.7</v>
      </c>
      <c r="G106" s="58">
        <v>5.4</v>
      </c>
      <c r="H106" s="64" t="s">
        <v>282</v>
      </c>
    </row>
    <row r="107" spans="2:8" ht="15" customHeight="1" outlineLevel="1">
      <c r="B107" s="54">
        <v>31</v>
      </c>
      <c r="C107" s="67" t="s">
        <v>283</v>
      </c>
      <c r="D107" s="68" t="s">
        <v>75</v>
      </c>
      <c r="E107" s="57">
        <v>3315300</v>
      </c>
      <c r="F107" s="58">
        <v>5.5</v>
      </c>
      <c r="G107" s="58">
        <v>5.4</v>
      </c>
      <c r="H107" s="64" t="s">
        <v>284</v>
      </c>
    </row>
    <row r="108" spans="2:8" ht="15" customHeight="1" outlineLevel="1">
      <c r="B108" s="54">
        <v>32</v>
      </c>
      <c r="C108" s="67" t="s">
        <v>285</v>
      </c>
      <c r="D108" s="68" t="s">
        <v>104</v>
      </c>
      <c r="E108" s="57">
        <v>13247500</v>
      </c>
      <c r="F108" s="58">
        <v>7.2</v>
      </c>
      <c r="G108" s="58">
        <v>5.2</v>
      </c>
      <c r="H108" s="64" t="s">
        <v>286</v>
      </c>
    </row>
    <row r="109" spans="2:8" ht="15" customHeight="1" outlineLevel="1">
      <c r="B109" s="54">
        <v>33</v>
      </c>
      <c r="C109" s="67" t="s">
        <v>287</v>
      </c>
      <c r="D109" s="68" t="s">
        <v>75</v>
      </c>
      <c r="E109" s="57">
        <v>11609400</v>
      </c>
      <c r="F109" s="58">
        <v>6.9</v>
      </c>
      <c r="G109" s="58">
        <v>5.2</v>
      </c>
      <c r="H109" s="64" t="s">
        <v>288</v>
      </c>
    </row>
    <row r="110" spans="2:8" ht="15" customHeight="1" outlineLevel="1">
      <c r="B110" s="54">
        <v>34</v>
      </c>
      <c r="C110" s="67" t="s">
        <v>289</v>
      </c>
      <c r="D110" s="68" t="s">
        <v>245</v>
      </c>
      <c r="E110" s="57">
        <v>64076900</v>
      </c>
      <c r="F110" s="58">
        <v>4.7</v>
      </c>
      <c r="G110" s="58">
        <v>4.9000000000000004</v>
      </c>
      <c r="H110" s="64" t="s">
        <v>290</v>
      </c>
    </row>
    <row r="111" spans="2:8" ht="15" customHeight="1" outlineLevel="1">
      <c r="B111" s="54">
        <v>35</v>
      </c>
      <c r="C111" s="67" t="s">
        <v>291</v>
      </c>
      <c r="D111" s="68" t="s">
        <v>75</v>
      </c>
      <c r="E111" s="57">
        <v>457958</v>
      </c>
      <c r="F111" s="58">
        <v>5.9</v>
      </c>
      <c r="G111" s="58">
        <v>4.5</v>
      </c>
      <c r="H111" s="66" t="s">
        <v>292</v>
      </c>
    </row>
    <row r="112" spans="2:8" ht="15" customHeight="1" outlineLevel="1">
      <c r="B112" s="54">
        <v>36</v>
      </c>
      <c r="C112" s="67" t="s">
        <v>293</v>
      </c>
      <c r="D112" s="68" t="s">
        <v>104</v>
      </c>
      <c r="E112" s="57">
        <v>253263</v>
      </c>
      <c r="F112" s="58">
        <v>1.5</v>
      </c>
      <c r="G112" s="58">
        <v>4.5</v>
      </c>
      <c r="H112" s="64" t="s">
        <v>294</v>
      </c>
    </row>
    <row r="113" spans="2:8" ht="15" customHeight="1" outlineLevel="1">
      <c r="B113" s="54">
        <v>37</v>
      </c>
      <c r="C113" s="67" t="s">
        <v>295</v>
      </c>
      <c r="D113" s="68" t="s">
        <v>260</v>
      </c>
      <c r="E113" s="70">
        <v>216302</v>
      </c>
      <c r="F113" s="58">
        <v>4.5</v>
      </c>
      <c r="G113" s="58">
        <v>4.3</v>
      </c>
      <c r="H113" s="64" t="s">
        <v>296</v>
      </c>
    </row>
    <row r="114" spans="2:8" ht="15" customHeight="1" outlineLevel="1">
      <c r="B114" s="54">
        <v>38</v>
      </c>
      <c r="C114" s="71" t="s">
        <v>297</v>
      </c>
      <c r="D114" s="68" t="s">
        <v>150</v>
      </c>
      <c r="E114" s="57">
        <v>72714</v>
      </c>
      <c r="F114" s="58">
        <v>2.6</v>
      </c>
      <c r="G114" s="58">
        <v>4.0999999999999996</v>
      </c>
      <c r="H114" s="64" t="s">
        <v>298</v>
      </c>
    </row>
    <row r="115" spans="2:8" ht="15" customHeight="1" outlineLevel="1">
      <c r="B115" s="54">
        <v>39</v>
      </c>
      <c r="C115" s="67" t="s">
        <v>299</v>
      </c>
      <c r="D115" s="68" t="s">
        <v>260</v>
      </c>
      <c r="E115" s="57">
        <v>180438</v>
      </c>
      <c r="F115" s="58">
        <v>4.2</v>
      </c>
      <c r="G115" s="58">
        <v>4.0999999999999996</v>
      </c>
      <c r="H115" s="64" t="s">
        <v>300</v>
      </c>
    </row>
    <row r="116" spans="2:8" ht="15" customHeight="1" outlineLevel="1">
      <c r="B116" s="54">
        <v>40</v>
      </c>
      <c r="C116" s="55" t="s">
        <v>301</v>
      </c>
      <c r="D116" s="56" t="s">
        <v>80</v>
      </c>
      <c r="E116" s="57">
        <v>22819</v>
      </c>
      <c r="F116" s="58">
        <v>5.2</v>
      </c>
      <c r="G116" s="58">
        <v>3.8</v>
      </c>
      <c r="H116" s="66" t="s">
        <v>302</v>
      </c>
    </row>
    <row r="117" spans="2:8" ht="15" customHeight="1" outlineLevel="1">
      <c r="B117" s="54">
        <v>41</v>
      </c>
      <c r="C117" s="55" t="s">
        <v>303</v>
      </c>
      <c r="D117" s="56" t="s">
        <v>304</v>
      </c>
      <c r="E117" s="57">
        <v>70192</v>
      </c>
      <c r="F117" s="58">
        <v>3.7</v>
      </c>
      <c r="G117" s="58">
        <v>3.7</v>
      </c>
      <c r="H117" s="64" t="s">
        <v>305</v>
      </c>
    </row>
    <row r="118" spans="2:8" ht="15" customHeight="1" outlineLevel="1">
      <c r="B118" s="54">
        <v>42</v>
      </c>
      <c r="C118" s="55" t="s">
        <v>306</v>
      </c>
      <c r="D118" s="56" t="s">
        <v>75</v>
      </c>
      <c r="E118" s="57">
        <v>994618</v>
      </c>
      <c r="F118" s="58">
        <v>3.3</v>
      </c>
      <c r="G118" s="58">
        <v>3.5</v>
      </c>
      <c r="H118" s="64" t="s">
        <v>307</v>
      </c>
    </row>
    <row r="119" spans="2:8" ht="15" customHeight="1" outlineLevel="1">
      <c r="B119" s="54">
        <v>43</v>
      </c>
      <c r="C119" s="55" t="s">
        <v>308</v>
      </c>
      <c r="D119" s="56" t="s">
        <v>309</v>
      </c>
      <c r="E119" s="57">
        <v>21664</v>
      </c>
      <c r="F119" s="58">
        <v>5.2</v>
      </c>
      <c r="G119" s="58">
        <v>3.5</v>
      </c>
      <c r="H119" s="64" t="s">
        <v>310</v>
      </c>
    </row>
    <row r="120" spans="2:8" ht="15" customHeight="1" outlineLevel="1">
      <c r="B120" s="54">
        <v>44</v>
      </c>
      <c r="C120" s="55" t="s">
        <v>311</v>
      </c>
      <c r="D120" s="56" t="s">
        <v>312</v>
      </c>
      <c r="E120" s="57">
        <v>120415</v>
      </c>
      <c r="F120" s="58">
        <v>4.5999999999999996</v>
      </c>
      <c r="G120" s="58">
        <v>3.4</v>
      </c>
      <c r="H120" s="66" t="s">
        <v>313</v>
      </c>
    </row>
    <row r="121" spans="2:8" ht="15" customHeight="1" outlineLevel="1">
      <c r="B121" s="54">
        <v>45</v>
      </c>
      <c r="C121" s="55" t="s">
        <v>314</v>
      </c>
      <c r="D121" s="56" t="s">
        <v>80</v>
      </c>
      <c r="E121" s="57">
        <v>6683300</v>
      </c>
      <c r="F121" s="58">
        <v>4.7</v>
      </c>
      <c r="G121" s="58">
        <v>3.4</v>
      </c>
      <c r="H121" s="66" t="s">
        <v>315</v>
      </c>
    </row>
    <row r="122" spans="2:8" ht="15" customHeight="1" outlineLevel="1">
      <c r="B122" s="54">
        <v>46</v>
      </c>
      <c r="C122" s="55" t="s">
        <v>316</v>
      </c>
      <c r="D122" s="56" t="s">
        <v>116</v>
      </c>
      <c r="E122" s="57">
        <v>3542900</v>
      </c>
      <c r="F122" s="58">
        <v>3.4</v>
      </c>
      <c r="G122" s="58">
        <v>3.3</v>
      </c>
      <c r="H122" s="64" t="s">
        <v>317</v>
      </c>
    </row>
    <row r="123" spans="2:8" ht="15" customHeight="1" outlineLevel="1">
      <c r="B123" s="54">
        <v>47</v>
      </c>
      <c r="C123" s="55" t="s">
        <v>318</v>
      </c>
      <c r="D123" s="56" t="s">
        <v>99</v>
      </c>
      <c r="E123" s="57">
        <v>1025000</v>
      </c>
      <c r="F123" s="58">
        <v>3.2</v>
      </c>
      <c r="G123" s="58">
        <v>3.2</v>
      </c>
      <c r="H123" s="64" t="s">
        <v>319</v>
      </c>
    </row>
    <row r="124" spans="2:8" ht="15" customHeight="1" outlineLevel="1">
      <c r="B124" s="54">
        <v>48</v>
      </c>
      <c r="C124" s="55" t="s">
        <v>320</v>
      </c>
      <c r="D124" s="56" t="s">
        <v>309</v>
      </c>
      <c r="E124" s="57">
        <v>789317</v>
      </c>
      <c r="F124" s="58">
        <v>3.6</v>
      </c>
      <c r="G124" s="58">
        <v>3.2</v>
      </c>
      <c r="H124" s="64" t="s">
        <v>321</v>
      </c>
    </row>
    <row r="125" spans="2:8" ht="15" customHeight="1" outlineLevel="1">
      <c r="B125" s="54">
        <v>49</v>
      </c>
      <c r="C125" s="55" t="s">
        <v>322</v>
      </c>
      <c r="D125" s="56" t="s">
        <v>80</v>
      </c>
      <c r="E125" s="57">
        <v>35201</v>
      </c>
      <c r="F125" s="58">
        <v>4.0999999999999996</v>
      </c>
      <c r="G125" s="58">
        <v>3.1</v>
      </c>
      <c r="H125" s="66" t="s">
        <v>323</v>
      </c>
    </row>
    <row r="126" spans="2:8" ht="15" customHeight="1" outlineLevel="1">
      <c r="B126" s="54">
        <v>50</v>
      </c>
      <c r="C126" s="55" t="s">
        <v>166</v>
      </c>
      <c r="D126" s="56" t="s">
        <v>104</v>
      </c>
      <c r="E126" s="57">
        <v>510742</v>
      </c>
      <c r="F126" s="58">
        <v>3.7</v>
      </c>
      <c r="G126" s="58">
        <v>3</v>
      </c>
      <c r="H126" s="64" t="s">
        <v>324</v>
      </c>
    </row>
    <row r="127" spans="2:8" ht="15" customHeight="1" outlineLevel="1">
      <c r="B127" s="54">
        <v>51</v>
      </c>
      <c r="C127" s="55" t="s">
        <v>325</v>
      </c>
      <c r="D127" s="56" t="s">
        <v>104</v>
      </c>
      <c r="E127" s="57">
        <v>338091</v>
      </c>
      <c r="F127" s="58">
        <v>3.4</v>
      </c>
      <c r="G127" s="58">
        <v>2.7</v>
      </c>
      <c r="H127" s="64" t="s">
        <v>326</v>
      </c>
    </row>
    <row r="128" spans="2:8" ht="15" customHeight="1" outlineLevel="1">
      <c r="B128" s="54">
        <v>52</v>
      </c>
      <c r="C128" s="60" t="s">
        <v>327</v>
      </c>
      <c r="D128" s="56" t="s">
        <v>150</v>
      </c>
      <c r="E128" s="57">
        <v>15052</v>
      </c>
      <c r="F128" s="58">
        <v>2.6</v>
      </c>
      <c r="G128" s="58">
        <v>2.6</v>
      </c>
      <c r="H128" s="66" t="s">
        <v>328</v>
      </c>
    </row>
    <row r="129" spans="2:8" ht="15" customHeight="1" outlineLevel="1">
      <c r="B129" s="54">
        <v>53</v>
      </c>
      <c r="C129" s="67" t="s">
        <v>329</v>
      </c>
      <c r="D129" s="56" t="s">
        <v>275</v>
      </c>
      <c r="E129" s="57">
        <v>426052</v>
      </c>
      <c r="F129" s="58">
        <v>1.3</v>
      </c>
      <c r="G129" s="58">
        <v>2.2999999999999998</v>
      </c>
      <c r="H129" s="64" t="s">
        <v>330</v>
      </c>
    </row>
    <row r="130" spans="2:8" ht="15" customHeight="1" outlineLevel="1">
      <c r="B130" s="54">
        <v>54</v>
      </c>
      <c r="C130" s="67" t="s">
        <v>331</v>
      </c>
      <c r="D130" s="56" t="s">
        <v>260</v>
      </c>
      <c r="E130" s="57">
        <v>436581</v>
      </c>
      <c r="F130" s="58">
        <v>3.2</v>
      </c>
      <c r="G130" s="58">
        <v>2.2999999999999998</v>
      </c>
      <c r="H130" s="64" t="s">
        <v>332</v>
      </c>
    </row>
    <row r="131" spans="2:8" ht="15" customHeight="1" outlineLevel="1">
      <c r="B131" s="54">
        <v>55</v>
      </c>
      <c r="C131" s="65" t="s">
        <v>333</v>
      </c>
      <c r="D131" s="56" t="s">
        <v>198</v>
      </c>
      <c r="E131" s="57">
        <v>95836</v>
      </c>
      <c r="F131" s="58">
        <v>3.8</v>
      </c>
      <c r="G131" s="58">
        <v>2.2000000000000002</v>
      </c>
      <c r="H131" s="64" t="s">
        <v>334</v>
      </c>
    </row>
    <row r="132" spans="2:8" ht="15" customHeight="1" outlineLevel="1">
      <c r="B132" s="54">
        <v>56</v>
      </c>
      <c r="C132" s="65" t="s">
        <v>335</v>
      </c>
      <c r="D132" s="56" t="s">
        <v>104</v>
      </c>
      <c r="E132" s="57">
        <v>79755</v>
      </c>
      <c r="F132" s="58">
        <v>1.4</v>
      </c>
      <c r="G132" s="58">
        <v>2.1</v>
      </c>
      <c r="H132" s="64" t="s">
        <v>336</v>
      </c>
    </row>
    <row r="133" spans="2:8" ht="15" customHeight="1" outlineLevel="1">
      <c r="B133" s="54">
        <v>57</v>
      </c>
      <c r="C133" s="65" t="s">
        <v>337</v>
      </c>
      <c r="D133" s="56" t="s">
        <v>275</v>
      </c>
      <c r="E133" s="57">
        <v>61331</v>
      </c>
      <c r="F133" s="58">
        <v>1.7</v>
      </c>
      <c r="G133" s="58">
        <v>2</v>
      </c>
      <c r="H133" s="64" t="s">
        <v>338</v>
      </c>
    </row>
    <row r="134" spans="2:8" ht="15" customHeight="1" outlineLevel="1">
      <c r="B134" s="54">
        <v>58</v>
      </c>
      <c r="C134" s="65" t="s">
        <v>339</v>
      </c>
      <c r="D134" s="56" t="s">
        <v>275</v>
      </c>
      <c r="E134" s="57">
        <v>80439</v>
      </c>
      <c r="F134" s="58">
        <v>1.9</v>
      </c>
      <c r="G134" s="58">
        <v>1.9</v>
      </c>
      <c r="H134" s="64" t="s">
        <v>340</v>
      </c>
    </row>
    <row r="135" spans="2:8" ht="15" customHeight="1" outlineLevel="1">
      <c r="B135" s="54">
        <v>59</v>
      </c>
      <c r="C135" s="65" t="s">
        <v>341</v>
      </c>
      <c r="D135" s="56" t="s">
        <v>260</v>
      </c>
      <c r="E135" s="57">
        <v>46142</v>
      </c>
      <c r="F135" s="58">
        <v>2.4</v>
      </c>
      <c r="G135" s="58">
        <v>1.7</v>
      </c>
      <c r="H135" s="66" t="s">
        <v>342</v>
      </c>
    </row>
    <row r="136" spans="2:8" ht="15" customHeight="1" outlineLevel="1">
      <c r="B136" s="54">
        <v>60</v>
      </c>
      <c r="C136" s="62" t="s">
        <v>343</v>
      </c>
      <c r="D136" s="56" t="s">
        <v>275</v>
      </c>
      <c r="E136" s="57">
        <v>21097</v>
      </c>
      <c r="F136" s="58">
        <v>3.9</v>
      </c>
      <c r="G136" s="58">
        <v>1.7</v>
      </c>
      <c r="H136" s="64" t="s">
        <v>344</v>
      </c>
    </row>
    <row r="137" spans="2:8" ht="15" customHeight="1" outlineLevel="1">
      <c r="B137" s="54">
        <v>61</v>
      </c>
      <c r="C137" s="65" t="s">
        <v>345</v>
      </c>
      <c r="D137" s="56" t="s">
        <v>260</v>
      </c>
      <c r="E137" s="57">
        <v>51965</v>
      </c>
      <c r="F137" s="58">
        <v>1.5</v>
      </c>
      <c r="G137" s="58">
        <v>1.6</v>
      </c>
      <c r="H137" s="64" t="s">
        <v>346</v>
      </c>
    </row>
    <row r="138" spans="2:8" ht="15" customHeight="1" outlineLevel="1">
      <c r="B138" s="54">
        <v>62</v>
      </c>
      <c r="C138" s="65" t="s">
        <v>347</v>
      </c>
      <c r="D138" s="56" t="s">
        <v>275</v>
      </c>
      <c r="E138" s="57">
        <v>47402</v>
      </c>
      <c r="F138" s="58">
        <v>1.9</v>
      </c>
      <c r="G138" s="58">
        <v>1.6</v>
      </c>
      <c r="H138" s="64" t="s">
        <v>348</v>
      </c>
    </row>
    <row r="139" spans="2:8" ht="15" customHeight="1" outlineLevel="1">
      <c r="B139" s="54">
        <v>63</v>
      </c>
      <c r="C139" s="65" t="s">
        <v>349</v>
      </c>
      <c r="D139" s="56" t="s">
        <v>195</v>
      </c>
      <c r="E139" s="57">
        <v>11643</v>
      </c>
      <c r="F139" s="58">
        <v>2</v>
      </c>
      <c r="G139" s="58">
        <v>1.6</v>
      </c>
      <c r="H139" s="64" t="s">
        <v>350</v>
      </c>
    </row>
    <row r="140" spans="2:8" ht="15" customHeight="1" outlineLevel="1">
      <c r="B140" s="54">
        <v>64</v>
      </c>
      <c r="C140" s="65" t="s">
        <v>351</v>
      </c>
      <c r="D140" s="56" t="s">
        <v>245</v>
      </c>
      <c r="E140" s="57">
        <v>794226</v>
      </c>
      <c r="F140" s="58">
        <v>1.5</v>
      </c>
      <c r="G140" s="58">
        <v>1.2</v>
      </c>
      <c r="H140" s="64" t="s">
        <v>352</v>
      </c>
    </row>
    <row r="141" spans="2:8" ht="15" customHeight="1">
      <c r="B141" s="54">
        <v>65</v>
      </c>
      <c r="C141" s="65" t="s">
        <v>353</v>
      </c>
      <c r="D141" s="56" t="s">
        <v>80</v>
      </c>
      <c r="E141" s="57">
        <v>217744</v>
      </c>
      <c r="F141" s="58">
        <v>1.7</v>
      </c>
      <c r="G141" s="58">
        <v>1.2</v>
      </c>
      <c r="H141" s="66" t="s">
        <v>354</v>
      </c>
    </row>
    <row r="142" spans="2:8" ht="15" customHeight="1">
      <c r="B142" s="47" t="s">
        <v>216</v>
      </c>
      <c r="C142" s="72"/>
      <c r="D142" s="73"/>
      <c r="E142" s="73"/>
      <c r="F142" s="74">
        <v>1.32</v>
      </c>
      <c r="G142" s="74">
        <v>1.18</v>
      </c>
      <c r="H142" s="73"/>
    </row>
    <row r="143" spans="2:8" ht="15" customHeight="1">
      <c r="B143" s="47" t="s">
        <v>217</v>
      </c>
      <c r="C143" s="72"/>
      <c r="D143" s="73"/>
      <c r="E143" s="73"/>
      <c r="F143" s="74">
        <v>17.11</v>
      </c>
      <c r="G143" s="74">
        <v>17.11</v>
      </c>
      <c r="H143" s="73"/>
    </row>
    <row r="144" spans="2:8" ht="15" customHeight="1" thickBot="1">
      <c r="B144" s="75" t="s">
        <v>18</v>
      </c>
      <c r="C144" s="76"/>
      <c r="D144" s="77"/>
      <c r="E144" s="77"/>
      <c r="F144" s="78">
        <v>6.08</v>
      </c>
      <c r="G144" s="78">
        <v>6.06</v>
      </c>
      <c r="H144" s="77"/>
    </row>
    <row r="145" spans="2:8">
      <c r="B145" s="42"/>
      <c r="C145" s="42"/>
      <c r="D145" s="79"/>
      <c r="E145" s="79"/>
      <c r="F145" s="80"/>
      <c r="G145" s="80"/>
      <c r="H145" s="79"/>
    </row>
    <row r="146" spans="2:8">
      <c r="B146" s="42" t="s">
        <v>355</v>
      </c>
      <c r="C146" s="42"/>
      <c r="D146" s="79"/>
      <c r="E146" s="79"/>
      <c r="F146" s="80"/>
      <c r="G146" s="80"/>
      <c r="H146" s="79"/>
    </row>
    <row r="147" spans="2:8">
      <c r="B147" s="42"/>
      <c r="C147" s="42"/>
      <c r="D147" s="79"/>
      <c r="E147" s="79"/>
      <c r="F147" s="80"/>
      <c r="G147" s="80"/>
      <c r="H147" s="79"/>
    </row>
    <row r="148" spans="2:8">
      <c r="B148" s="53" t="s">
        <v>356</v>
      </c>
      <c r="C148" s="81"/>
      <c r="D148" s="81"/>
      <c r="E148" s="82"/>
      <c r="F148" s="52" t="s">
        <v>16</v>
      </c>
      <c r="G148" s="52" t="s">
        <v>17</v>
      </c>
      <c r="H148" s="52" t="s">
        <v>357</v>
      </c>
    </row>
    <row r="149" spans="2:8">
      <c r="B149" s="47" t="s">
        <v>358</v>
      </c>
      <c r="C149" s="46"/>
      <c r="D149" s="83"/>
      <c r="E149" s="84"/>
      <c r="F149" s="74">
        <f>'별첨7. 상대가치 재산정'!H234</f>
        <v>1.3161</v>
      </c>
      <c r="G149" s="74">
        <f>'별첨7. 상대가치 재산정'!I234</f>
        <v>1.181</v>
      </c>
      <c r="H149" s="85" t="s">
        <v>359</v>
      </c>
    </row>
    <row r="150" spans="2:8">
      <c r="B150" s="47" t="s">
        <v>360</v>
      </c>
      <c r="C150" s="46"/>
      <c r="D150" s="83"/>
      <c r="E150" s="84"/>
      <c r="F150" s="74">
        <f>'별첨7. 상대가치 재산정'!H235</f>
        <v>17.1126</v>
      </c>
      <c r="G150" s="74">
        <f>'별첨7. 상대가치 재산정'!I235</f>
        <v>17.109400000000001</v>
      </c>
      <c r="H150" s="85" t="s">
        <v>361</v>
      </c>
    </row>
    <row r="151" spans="2:8" ht="12.75" thickBot="1">
      <c r="B151" s="75" t="s">
        <v>362</v>
      </c>
      <c r="C151" s="86"/>
      <c r="D151" s="87"/>
      <c r="E151" s="88"/>
      <c r="F151" s="78">
        <f>'별첨7. 상대가치 재산정'!H233</f>
        <v>6.0764046153846172</v>
      </c>
      <c r="G151" s="78">
        <f>'별첨7. 상대가치 재산정'!I233</f>
        <v>6.0608061538461504</v>
      </c>
      <c r="H151" s="89" t="s">
        <v>361</v>
      </c>
    </row>
    <row r="152" spans="2:8">
      <c r="B152" s="42"/>
      <c r="C152" s="42"/>
      <c r="D152" s="79"/>
      <c r="E152" s="79"/>
      <c r="F152" s="80"/>
      <c r="G152" s="80"/>
      <c r="H152" s="79"/>
    </row>
    <row r="153" spans="2:8">
      <c r="B153" s="1" t="s">
        <v>40</v>
      </c>
    </row>
    <row r="155" spans="2:8">
      <c r="B155" s="1" t="s">
        <v>363</v>
      </c>
    </row>
    <row r="157" spans="2:8">
      <c r="B157" s="1" t="s">
        <v>364</v>
      </c>
    </row>
    <row r="159" spans="2:8">
      <c r="B159" s="90" t="s">
        <v>365</v>
      </c>
    </row>
    <row r="160" spans="2:8" ht="120.75" customHeight="1">
      <c r="B160" s="406" t="s">
        <v>366</v>
      </c>
      <c r="C160" s="406"/>
      <c r="D160" s="406"/>
      <c r="E160" s="406"/>
      <c r="F160" s="406"/>
      <c r="G160" s="406"/>
      <c r="H160" s="406"/>
    </row>
    <row r="161" spans="2:2">
      <c r="B161" s="90"/>
    </row>
    <row r="162" spans="2:2">
      <c r="B162" s="1" t="s">
        <v>367</v>
      </c>
    </row>
    <row r="164" spans="2:2">
      <c r="B164" s="1" t="s">
        <v>368</v>
      </c>
    </row>
  </sheetData>
  <mergeCells count="1">
    <mergeCell ref="B160:H160"/>
  </mergeCells>
  <phoneticPr fontId="2"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C4B89C-5995-44E8-9960-CDBE8E12B67C}">
  <sheetPr>
    <outlinePr summaryBelow="0" summaryRight="0"/>
    <pageSetUpPr autoPageBreaks="0"/>
  </sheetPr>
  <dimension ref="A6:A15"/>
  <sheetViews>
    <sheetView zoomScaleNormal="100" workbookViewId="0">
      <selection activeCell="A9" sqref="A9"/>
    </sheetView>
  </sheetViews>
  <sheetFormatPr defaultRowHeight="11.25"/>
  <cols>
    <col min="1" max="1" width="34.875" style="92" customWidth="1"/>
    <col min="2" max="2" width="8.125" style="92" customWidth="1"/>
    <col min="3" max="16384" width="9" style="92"/>
  </cols>
  <sheetData>
    <row r="6" spans="1:1" ht="16.5" customHeight="1">
      <c r="A6" s="91" t="s">
        <v>369</v>
      </c>
    </row>
    <row r="8" spans="1:1" ht="13.5">
      <c r="A8" s="93" t="s">
        <v>370</v>
      </c>
    </row>
    <row r="9" spans="1:1">
      <c r="A9" s="94" t="s">
        <v>371</v>
      </c>
    </row>
    <row r="10" spans="1:1">
      <c r="A10" s="94" t="s">
        <v>372</v>
      </c>
    </row>
    <row r="11" spans="1:1">
      <c r="A11" s="94" t="s">
        <v>373</v>
      </c>
    </row>
    <row r="12" spans="1:1">
      <c r="A12" s="94" t="s">
        <v>374</v>
      </c>
    </row>
    <row r="13" spans="1:1">
      <c r="A13" s="94" t="s">
        <v>375</v>
      </c>
    </row>
    <row r="14" spans="1:1">
      <c r="A14" s="94" t="s">
        <v>376</v>
      </c>
    </row>
    <row r="15" spans="1:1">
      <c r="A15" s="94" t="s">
        <v>377</v>
      </c>
    </row>
  </sheetData>
  <phoneticPr fontId="2" type="noConversion"/>
  <pageMargins left="0.2" right="0.2" top="0.5" bottom="0.5" header="0.5" footer="0.5"/>
  <pageSetup fitToWidth="0" fitToHeight="0" orientation="landscape" horizontalDpi="300" verticalDpi="300"/>
  <headerFooter alignWithMargins="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B7A15B-16D0-4029-B2EB-DA6610E50551}">
  <dimension ref="A3:P40"/>
  <sheetViews>
    <sheetView showGridLines="0" workbookViewId="0">
      <selection activeCell="A39" sqref="A39"/>
    </sheetView>
  </sheetViews>
  <sheetFormatPr defaultColWidth="9" defaultRowHeight="12"/>
  <cols>
    <col min="1" max="1" width="5.625" style="97" customWidth="1"/>
    <col min="2" max="2" width="20.875" style="97" customWidth="1"/>
    <col min="3" max="6" width="14.625" style="97" customWidth="1"/>
    <col min="7" max="9" width="4.75" style="97" customWidth="1"/>
    <col min="10" max="16384" width="9" style="97"/>
  </cols>
  <sheetData>
    <row r="3" spans="1:16">
      <c r="A3" s="95" t="s">
        <v>378</v>
      </c>
      <c r="B3" s="96"/>
      <c r="C3" s="96"/>
      <c r="D3" s="96"/>
      <c r="E3" s="96"/>
      <c r="F3" s="96"/>
    </row>
    <row r="4" spans="1:16">
      <c r="A4" s="95"/>
      <c r="B4" s="96"/>
      <c r="C4" s="96"/>
      <c r="D4" s="96"/>
      <c r="E4" s="96"/>
      <c r="F4" s="96"/>
    </row>
    <row r="5" spans="1:16">
      <c r="A5" s="96"/>
      <c r="B5" s="96" t="s">
        <v>379</v>
      </c>
      <c r="C5" s="96"/>
      <c r="D5" s="96"/>
      <c r="E5" s="96"/>
      <c r="F5" s="96"/>
    </row>
    <row r="6" spans="1:16">
      <c r="A6" s="96"/>
      <c r="B6" s="96" t="s">
        <v>380</v>
      </c>
      <c r="C6" s="96"/>
      <c r="D6" s="96"/>
      <c r="E6" s="96"/>
      <c r="F6" s="96"/>
    </row>
    <row r="7" spans="1:16">
      <c r="A7" s="96"/>
      <c r="B7" s="96" t="s">
        <v>381</v>
      </c>
      <c r="C7" s="96"/>
      <c r="D7" s="96"/>
      <c r="E7" s="96"/>
      <c r="F7" s="96"/>
    </row>
    <row r="8" spans="1:16">
      <c r="A8" s="96"/>
      <c r="B8" s="96"/>
      <c r="C8" s="96"/>
      <c r="D8" s="96"/>
      <c r="E8" s="96"/>
      <c r="F8" s="96"/>
    </row>
    <row r="9" spans="1:16">
      <c r="B9" s="98" t="s">
        <v>382</v>
      </c>
      <c r="D9" s="99"/>
      <c r="E9" s="99"/>
      <c r="F9" s="99"/>
    </row>
    <row r="10" spans="1:16">
      <c r="B10" s="97" t="s">
        <v>383</v>
      </c>
      <c r="C10" s="97" t="s">
        <v>384</v>
      </c>
      <c r="D10" s="99"/>
      <c r="E10" s="100">
        <v>1780</v>
      </c>
      <c r="F10" s="99"/>
    </row>
    <row r="11" spans="1:16">
      <c r="B11" s="97" t="s">
        <v>385</v>
      </c>
      <c r="C11" s="97" t="s">
        <v>386</v>
      </c>
      <c r="D11" s="99"/>
      <c r="E11" s="100">
        <f>C17</f>
        <v>649</v>
      </c>
      <c r="F11" s="99"/>
    </row>
    <row r="12" spans="1:16">
      <c r="B12" s="97" t="s">
        <v>387</v>
      </c>
      <c r="C12" s="97" t="s">
        <v>388</v>
      </c>
      <c r="D12" s="99"/>
      <c r="E12" s="100" t="s">
        <v>389</v>
      </c>
      <c r="F12" s="99"/>
    </row>
    <row r="13" spans="1:16">
      <c r="D13" s="99"/>
      <c r="E13" s="101"/>
      <c r="F13" s="99"/>
    </row>
    <row r="14" spans="1:16">
      <c r="A14" s="96"/>
      <c r="B14" s="96"/>
      <c r="C14" s="102">
        <v>461</v>
      </c>
      <c r="D14" s="96"/>
      <c r="E14" s="96"/>
      <c r="F14" s="96"/>
    </row>
    <row r="15" spans="1:16" ht="36">
      <c r="A15" s="102"/>
      <c r="B15" s="103" t="s">
        <v>390</v>
      </c>
      <c r="C15" s="104" t="s">
        <v>391</v>
      </c>
      <c r="D15" s="105" t="s">
        <v>392</v>
      </c>
      <c r="E15" s="105" t="s">
        <v>393</v>
      </c>
      <c r="F15" s="106" t="s">
        <v>394</v>
      </c>
      <c r="G15" s="107"/>
      <c r="H15" s="108" t="s">
        <v>395</v>
      </c>
      <c r="I15" s="108" t="s">
        <v>396</v>
      </c>
      <c r="J15" s="107"/>
      <c r="K15" s="109" t="s">
        <v>397</v>
      </c>
      <c r="L15" s="109"/>
      <c r="M15" s="110"/>
      <c r="N15" s="110"/>
      <c r="O15" s="109" t="s">
        <v>398</v>
      </c>
      <c r="P15" s="111"/>
    </row>
    <row r="16" spans="1:16">
      <c r="A16" s="102"/>
      <c r="B16" s="112" t="s">
        <v>399</v>
      </c>
      <c r="C16" s="113"/>
      <c r="D16" s="114"/>
      <c r="E16" s="114"/>
      <c r="F16" s="115"/>
      <c r="G16" s="107"/>
      <c r="H16" s="107"/>
      <c r="I16" s="107"/>
      <c r="J16" s="107"/>
      <c r="K16" s="107"/>
      <c r="L16" s="107"/>
    </row>
    <row r="17" spans="1:16">
      <c r="A17" s="102"/>
      <c r="B17" s="116" t="s">
        <v>400</v>
      </c>
      <c r="C17" s="117">
        <f>'최종보고서 Public Company'!A7</f>
        <v>649</v>
      </c>
      <c r="D17" s="118">
        <f>'최종보고서 Public Company'!L$7%</f>
        <v>0.29496255778120245</v>
      </c>
      <c r="E17" s="118">
        <f>'최종보고서 Public Company'!M$7%</f>
        <v>0.33590123266563948</v>
      </c>
      <c r="F17" s="119">
        <f>'최종보고서 Public Company'!N$7%</f>
        <v>0.37231533950617318</v>
      </c>
      <c r="G17" s="107"/>
      <c r="H17" s="107"/>
      <c r="I17" s="107"/>
      <c r="J17" s="107"/>
      <c r="K17" s="120" t="s">
        <v>401</v>
      </c>
      <c r="L17" s="121" t="s">
        <v>402</v>
      </c>
      <c r="O17" s="120" t="s">
        <v>401</v>
      </c>
      <c r="P17" s="121" t="s">
        <v>402</v>
      </c>
    </row>
    <row r="18" spans="1:16">
      <c r="A18" s="122">
        <v>0.05</v>
      </c>
      <c r="B18" s="116" t="s">
        <v>403</v>
      </c>
      <c r="C18" s="117">
        <f>$C$17-G18*2</f>
        <v>585</v>
      </c>
      <c r="D18" s="118">
        <f>AVERAGE('최종보고서 Public Company'!L$41:L$625)%</f>
        <v>0.11178888888888901</v>
      </c>
      <c r="E18" s="118">
        <f>AVERAGE('최종보고서 Public Company'!M41:M625)%</f>
        <v>0.12959538461538458</v>
      </c>
      <c r="F18" s="119">
        <f>AVERAGE('최종보고서 Public Company'!N41:N625)%</f>
        <v>0.18245767521367501</v>
      </c>
      <c r="G18" s="107">
        <f>ROUND($C$17*5%,)</f>
        <v>32</v>
      </c>
      <c r="H18" s="107">
        <f>G18+1</f>
        <v>33</v>
      </c>
      <c r="I18" s="107">
        <f>$C$17-G18</f>
        <v>617</v>
      </c>
      <c r="J18" s="97">
        <f>I18-H18+1</f>
        <v>585</v>
      </c>
      <c r="K18" s="123">
        <f>COUNT('최종보고서 Public Company'!M41:M625)</f>
        <v>585</v>
      </c>
      <c r="L18" s="124">
        <f>AVERAGE('최종보고서 Public Company'!M41:M625)%</f>
        <v>0.12959538461538458</v>
      </c>
      <c r="M18" s="98" t="b">
        <f t="shared" ref="M18:M21" si="0">L18=E18</f>
        <v>1</v>
      </c>
      <c r="N18" s="98"/>
      <c r="O18" s="123">
        <f ca="1">COUNT(OFFSET('최종보고서 Public Company'!$M$9,$G18,0):OFFSET('최종보고서 Public Company'!$M$657,-$G18,0))</f>
        <v>585</v>
      </c>
      <c r="P18" s="124">
        <f ca="1">AVERAGE(OFFSET('최종보고서 Public Company'!$M$9,$G18,0):OFFSET('최종보고서 Public Company'!$M$657,-$G18,0))%</f>
        <v>0.12959538461538458</v>
      </c>
    </row>
    <row r="19" spans="1:16">
      <c r="A19" s="122">
        <v>0.1</v>
      </c>
      <c r="B19" s="125" t="s">
        <v>404</v>
      </c>
      <c r="C19" s="126">
        <f t="shared" ref="C19:C21" si="1">$C$17-G19*2</f>
        <v>519</v>
      </c>
      <c r="D19" s="127">
        <f>AVERAGE('최종보고서 Public Company'!L$74:L$528)%</f>
        <v>0.18338725274725257</v>
      </c>
      <c r="E19" s="128">
        <f>AVERAGE('최종보고서 Public Company'!M74:M528)%</f>
        <v>0.20038703296703292</v>
      </c>
      <c r="F19" s="129">
        <f>AVERAGE('최종보고서 Public Company'!N74:N528)%</f>
        <v>0.25071041758241758</v>
      </c>
      <c r="G19" s="107">
        <f>ROUND($C$17*10%,)</f>
        <v>65</v>
      </c>
      <c r="H19" s="107">
        <f t="shared" ref="H19:H21" si="2">G19+1</f>
        <v>66</v>
      </c>
      <c r="I19" s="107">
        <f t="shared" ref="I19:I21" si="3">$C$17-G19</f>
        <v>584</v>
      </c>
      <c r="J19" s="97">
        <f t="shared" ref="J19:J21" si="4">I19-H19+1</f>
        <v>519</v>
      </c>
      <c r="K19" s="130">
        <f>COUNT('최종보고서 Public Company'!M74:M528)</f>
        <v>455</v>
      </c>
      <c r="L19" s="131">
        <f>AVERAGE('최종보고서 Public Company'!M74:M528)%</f>
        <v>0.20038703296703292</v>
      </c>
      <c r="M19" s="98" t="b">
        <f t="shared" si="0"/>
        <v>1</v>
      </c>
      <c r="N19" s="98"/>
      <c r="O19" s="132">
        <f ca="1">COUNT(OFFSET('최종보고서 Public Company'!$M$9,$G19,0):OFFSET('최종보고서 Public Company'!$M$657,-$G19,0))</f>
        <v>519</v>
      </c>
      <c r="P19" s="133">
        <f ca="1">AVERAGE(OFFSET('최종보고서 Public Company'!$M$9,$G19,0):OFFSET('최종보고서 Public Company'!$M$657,-$G19,0))%</f>
        <v>0.13509537572254326</v>
      </c>
    </row>
    <row r="20" spans="1:16">
      <c r="A20" s="122">
        <v>0.15</v>
      </c>
      <c r="B20" s="116" t="s">
        <v>405</v>
      </c>
      <c r="C20" s="117">
        <f t="shared" si="1"/>
        <v>455</v>
      </c>
      <c r="D20" s="127">
        <f>AVERAGE('최종보고서 Public Company'!L$106:L$430)%</f>
        <v>0.2129627076923076</v>
      </c>
      <c r="E20" s="127">
        <f>AVERAGE('최종보고서 Public Company'!M106:M430)%</f>
        <v>0.23231415384615403</v>
      </c>
      <c r="F20" s="129">
        <f>AVERAGE('최종보고서 Public Company'!N106:N430)%</f>
        <v>0.27376104615384617</v>
      </c>
      <c r="G20" s="107">
        <f>ROUND($C$17*15%,)</f>
        <v>97</v>
      </c>
      <c r="H20" s="107">
        <f t="shared" si="2"/>
        <v>98</v>
      </c>
      <c r="I20" s="107">
        <f t="shared" si="3"/>
        <v>552</v>
      </c>
      <c r="J20" s="97">
        <f t="shared" si="4"/>
        <v>455</v>
      </c>
      <c r="K20" s="134">
        <f>COUNT('최종보고서 Public Company'!M106:M430)</f>
        <v>325</v>
      </c>
      <c r="L20" s="135">
        <f>AVERAGE('최종보고서 Public Company'!M106:M430)%</f>
        <v>0.23231415384615403</v>
      </c>
      <c r="M20" s="98" t="b">
        <f t="shared" si="0"/>
        <v>1</v>
      </c>
      <c r="N20" s="98"/>
      <c r="O20" s="134">
        <f ca="1">COUNT(OFFSET('최종보고서 Public Company'!$M$9,$G20,0):OFFSET('최종보고서 Public Company'!$M$657,-$G20,0))</f>
        <v>455</v>
      </c>
      <c r="P20" s="135">
        <f ca="1">AVERAGE(OFFSET('최종보고서 Public Company'!$M$9,$G20,0):OFFSET('최종보고서 Public Company'!$M$657,-$G20,0))%</f>
        <v>0.14022197802197822</v>
      </c>
    </row>
    <row r="21" spans="1:16" ht="12.75" thickBot="1">
      <c r="A21" s="122">
        <v>0.2</v>
      </c>
      <c r="B21" s="136" t="s">
        <v>406</v>
      </c>
      <c r="C21" s="137">
        <f t="shared" si="1"/>
        <v>389</v>
      </c>
      <c r="D21" s="138">
        <f>AVERAGE('최종보고서 Public Company'!L$139:L$333)%</f>
        <v>0.24353425641025619</v>
      </c>
      <c r="E21" s="138">
        <f>AVERAGE('최종보고서 Public Company'!M139:M333)%</f>
        <v>0.26708564102564109</v>
      </c>
      <c r="F21" s="139">
        <f>AVERAGE('최종보고서 Public Company'!N139:N333)%</f>
        <v>0.30656994871794879</v>
      </c>
      <c r="G21" s="107">
        <f>ROUND($C$17*20%,)</f>
        <v>130</v>
      </c>
      <c r="H21" s="107">
        <f t="shared" si="2"/>
        <v>131</v>
      </c>
      <c r="I21" s="107">
        <f t="shared" si="3"/>
        <v>519</v>
      </c>
      <c r="J21" s="97">
        <f t="shared" si="4"/>
        <v>389</v>
      </c>
      <c r="K21" s="140">
        <f>COUNT('최종보고서 Public Company'!M139:M333)</f>
        <v>195</v>
      </c>
      <c r="L21" s="141">
        <f>AVERAGE('최종보고서 Public Company'!M139:M333)%</f>
        <v>0.26708564102564109</v>
      </c>
      <c r="M21" s="98" t="b">
        <f t="shared" si="0"/>
        <v>1</v>
      </c>
      <c r="N21" s="98"/>
      <c r="O21" s="140">
        <f ca="1">COUNT(OFFSET('최종보고서 Public Company'!$M$9,$G21,0):OFFSET('최종보고서 Public Company'!$M$657,-$G21,0))</f>
        <v>389</v>
      </c>
      <c r="P21" s="141">
        <f ca="1">AVERAGE(OFFSET('최종보고서 Public Company'!$M$9,$G21,0):OFFSET('최종보고서 Public Company'!$M$657,-$G21,0))%</f>
        <v>0.1450699228791775</v>
      </c>
    </row>
    <row r="22" spans="1:16">
      <c r="B22" s="112" t="s">
        <v>407</v>
      </c>
      <c r="C22" s="113"/>
      <c r="D22" s="142"/>
      <c r="E22" s="142"/>
      <c r="F22" s="143"/>
      <c r="G22" s="107"/>
      <c r="H22" s="107"/>
      <c r="I22" s="107"/>
      <c r="J22" s="107"/>
      <c r="K22" s="107"/>
      <c r="L22" s="107"/>
      <c r="M22" s="98"/>
      <c r="N22" s="98"/>
    </row>
    <row r="23" spans="1:16">
      <c r="B23" s="116" t="s">
        <v>408</v>
      </c>
      <c r="C23" s="117">
        <f>C17</f>
        <v>649</v>
      </c>
      <c r="D23" s="127">
        <f>'최종보고서 Public Company'!L6%</f>
        <v>0.129</v>
      </c>
      <c r="E23" s="127">
        <f>'최종보고서 Public Company'!M6%</f>
        <v>0.13150000000000001</v>
      </c>
      <c r="F23" s="129">
        <f>'최종보고서 Public Company'!N6%</f>
        <v>0.18899999999999997</v>
      </c>
      <c r="K23" s="120" t="s">
        <v>401</v>
      </c>
      <c r="L23" s="121" t="s">
        <v>409</v>
      </c>
      <c r="M23" s="98"/>
      <c r="N23" s="98"/>
      <c r="O23" s="120" t="s">
        <v>401</v>
      </c>
      <c r="P23" s="121" t="s">
        <v>409</v>
      </c>
    </row>
    <row r="24" spans="1:16">
      <c r="B24" s="116" t="s">
        <v>410</v>
      </c>
      <c r="C24" s="117">
        <f>C18</f>
        <v>585</v>
      </c>
      <c r="D24" s="118">
        <f>MEDIAN('최종보고서 Public Company'!L$41:L$625)%</f>
        <v>0.129</v>
      </c>
      <c r="E24" s="127">
        <f>MEDIAN('최종보고서 Public Company'!M$41:M$625)%</f>
        <v>0.13150000000000001</v>
      </c>
      <c r="F24" s="129">
        <f>MEDIAN('최종보고서 Public Company'!N$41:N$625)%</f>
        <v>0.18899999999999997</v>
      </c>
      <c r="G24" s="97">
        <f>G18</f>
        <v>32</v>
      </c>
      <c r="K24" s="123">
        <f>COUNT('최종보고서 Public Company'!M$41:M$625)</f>
        <v>585</v>
      </c>
      <c r="L24" s="124">
        <f>MEDIAN('최종보고서 Public Company'!M$41:M$625)%</f>
        <v>0.13150000000000001</v>
      </c>
      <c r="M24" s="98" t="b">
        <f>L24=E24</f>
        <v>1</v>
      </c>
      <c r="N24" s="98"/>
      <c r="O24" s="123">
        <f ca="1">COUNT(OFFSET('최종보고서 Public Company'!$M$9,$G24,0):OFFSET('최종보고서 Public Company'!$M$657,-$G24,0))</f>
        <v>585</v>
      </c>
      <c r="P24" s="124">
        <f ca="1">MEDIAN(OFFSET('최종보고서 Public Company'!$M$9,$G24,0):OFFSET('최종보고서 Public Company'!$M$657,-$G24,0))%</f>
        <v>0.13150000000000001</v>
      </c>
    </row>
    <row r="25" spans="1:16">
      <c r="B25" s="125" t="s">
        <v>411</v>
      </c>
      <c r="C25" s="126">
        <f t="shared" ref="C25:C27" si="5">C19</f>
        <v>519</v>
      </c>
      <c r="D25" s="127">
        <f>MEDIAN('최종보고서 Public Company'!L$74:L$528)%</f>
        <v>0.16589999999999999</v>
      </c>
      <c r="E25" s="128">
        <f>MEDIAN('최종보고서 Public Company'!M$74:M$528)%</f>
        <v>0.17199999999999999</v>
      </c>
      <c r="F25" s="129">
        <f>MEDIAN('최종보고서 Public Company'!N$74:N$528)%</f>
        <v>0.23190000000000002</v>
      </c>
      <c r="G25" s="97">
        <f t="shared" ref="G25:G27" si="6">G19</f>
        <v>65</v>
      </c>
      <c r="K25" s="130">
        <f>COUNT('최종보고서 Public Company'!M$74:M$528)</f>
        <v>455</v>
      </c>
      <c r="L25" s="131">
        <f>MEDIAN('최종보고서 Public Company'!M$74:M$528)%</f>
        <v>0.17199999999999999</v>
      </c>
      <c r="M25" s="98" t="b">
        <f t="shared" ref="M25:M27" si="7">L25=E25</f>
        <v>1</v>
      </c>
      <c r="N25" s="98"/>
      <c r="O25" s="132">
        <f ca="1">COUNT(OFFSET('최종보고서 Public Company'!$M$9,$G25,0):OFFSET('최종보고서 Public Company'!$M$657,-$G25,0))</f>
        <v>519</v>
      </c>
      <c r="P25" s="133">
        <f ca="1">MEDIAN(OFFSET('최종보고서 Public Company'!$M$9,$G25,0):OFFSET('최종보고서 Public Company'!$M$657,-$G25,0))%</f>
        <v>0.13150000000000001</v>
      </c>
    </row>
    <row r="26" spans="1:16">
      <c r="B26" s="116" t="s">
        <v>412</v>
      </c>
      <c r="C26" s="117">
        <f t="shared" si="5"/>
        <v>455</v>
      </c>
      <c r="D26" s="127">
        <f>MEDIAN('최종보고서 Public Company'!L$106:L$430)%</f>
        <v>0.20199999999999999</v>
      </c>
      <c r="E26" s="118">
        <f>MEDIAN('최종보고서 Public Company'!M$106:M$430)%</f>
        <v>0.21510000000000001</v>
      </c>
      <c r="F26" s="119">
        <f>MEDIAN('최종보고서 Public Company'!N$106:N$430)%</f>
        <v>0.26170000000000004</v>
      </c>
      <c r="G26" s="97">
        <f t="shared" si="6"/>
        <v>97</v>
      </c>
      <c r="K26" s="134">
        <f>COUNT('최종보고서 Public Company'!M$106:M$430)</f>
        <v>325</v>
      </c>
      <c r="L26" s="135">
        <f>MEDIAN('최종보고서 Public Company'!M$106:M$430)%</f>
        <v>0.21510000000000001</v>
      </c>
      <c r="M26" s="98" t="b">
        <f t="shared" si="7"/>
        <v>1</v>
      </c>
      <c r="N26" s="98"/>
      <c r="O26" s="134">
        <f ca="1">COUNT(OFFSET('최종보고서 Public Company'!$M$9,$G26,0):OFFSET('최종보고서 Public Company'!$M$657,-$G26,0))</f>
        <v>455</v>
      </c>
      <c r="P26" s="135">
        <f ca="1">MEDIAN(OFFSET('최종보고서 Public Company'!$M$9,$G26,0):OFFSET('최종보고서 Public Company'!$M$657,-$G26,0))%</f>
        <v>0.13150000000000001</v>
      </c>
    </row>
    <row r="27" spans="1:16" ht="12.75" thickBot="1">
      <c r="B27" s="136" t="s">
        <v>413</v>
      </c>
      <c r="C27" s="137">
        <f t="shared" si="5"/>
        <v>389</v>
      </c>
      <c r="D27" s="138">
        <f>MEDIAN('최종보고서 Public Company'!L$139:L$333)%</f>
        <v>0.23629999999999998</v>
      </c>
      <c r="E27" s="144">
        <f>MEDIAN('최종보고서 Public Company'!M$139:M$333)%</f>
        <v>0.26419999999999999</v>
      </c>
      <c r="F27" s="145">
        <f>MEDIAN('최종보고서 Public Company'!N$139:N$333)%</f>
        <v>0.29389999999999999</v>
      </c>
      <c r="G27" s="97">
        <f t="shared" si="6"/>
        <v>130</v>
      </c>
      <c r="K27" s="140">
        <f>COUNT('최종보고서 Public Company'!M$139:M$333)</f>
        <v>195</v>
      </c>
      <c r="L27" s="141">
        <f>MEDIAN('최종보고서 Public Company'!M$139:M$333)%</f>
        <v>0.26419999999999999</v>
      </c>
      <c r="M27" s="98" t="b">
        <f t="shared" si="7"/>
        <v>1</v>
      </c>
      <c r="N27" s="98"/>
      <c r="O27" s="140">
        <f ca="1">COUNT(OFFSET('최종보고서 Public Company'!$M$9,$G27,0):OFFSET('최종보고서 Public Company'!$M$657,-$G27,0))</f>
        <v>389</v>
      </c>
      <c r="P27" s="141">
        <f ca="1">MEDIAN(OFFSET('최종보고서 Public Company'!$M$9,$G27,0):OFFSET('최종보고서 Public Company'!$M$657,-$G27,0))%</f>
        <v>0.13150000000000001</v>
      </c>
    </row>
    <row r="31" spans="1:16">
      <c r="A31" s="95" t="s">
        <v>414</v>
      </c>
      <c r="B31" s="96"/>
      <c r="C31" s="96"/>
      <c r="D31" s="96"/>
      <c r="E31" s="96"/>
      <c r="F31" s="96"/>
    </row>
    <row r="32" spans="1:16">
      <c r="A32" s="95"/>
      <c r="B32" s="96"/>
      <c r="C32" s="96"/>
      <c r="D32" s="96"/>
      <c r="E32" s="96"/>
      <c r="F32" s="96"/>
    </row>
    <row r="33" spans="1:6">
      <c r="A33" s="95"/>
      <c r="B33" s="96" t="s">
        <v>415</v>
      </c>
      <c r="C33" s="96"/>
      <c r="D33" s="96"/>
      <c r="E33" s="96"/>
      <c r="F33" s="96"/>
    </row>
    <row r="34" spans="1:6">
      <c r="A34" s="95"/>
      <c r="B34" s="96"/>
      <c r="C34" s="96"/>
      <c r="D34" s="96"/>
      <c r="E34" s="96"/>
      <c r="F34" s="96"/>
    </row>
    <row r="35" spans="1:6">
      <c r="A35" s="96"/>
      <c r="B35" s="103" t="s">
        <v>416</v>
      </c>
      <c r="C35" s="104" t="s">
        <v>417</v>
      </c>
      <c r="D35" s="146" t="s">
        <v>418</v>
      </c>
      <c r="E35" s="146" t="s">
        <v>419</v>
      </c>
      <c r="F35" s="96"/>
    </row>
    <row r="36" spans="1:6">
      <c r="A36" s="96"/>
      <c r="B36" s="147" t="s">
        <v>420</v>
      </c>
      <c r="C36" s="148">
        <f ca="1">P19</f>
        <v>0.13509537572254326</v>
      </c>
      <c r="D36" s="149">
        <f ca="1">P25</f>
        <v>0.13150000000000001</v>
      </c>
      <c r="E36" s="149" t="s">
        <v>421</v>
      </c>
      <c r="F36" s="96"/>
    </row>
    <row r="37" spans="1:6">
      <c r="A37" s="96"/>
      <c r="B37" s="147" t="s">
        <v>422</v>
      </c>
      <c r="C37" s="148">
        <v>0.29199999999999998</v>
      </c>
      <c r="D37" s="149">
        <v>0.24199999999999999</v>
      </c>
      <c r="E37" s="149" t="s">
        <v>423</v>
      </c>
      <c r="F37" s="96"/>
    </row>
    <row r="38" spans="1:6">
      <c r="A38" s="96"/>
      <c r="B38" s="150" t="s">
        <v>417</v>
      </c>
      <c r="C38" s="151">
        <f ca="1">AVERAGE(C36:C37)</f>
        <v>0.21354768786127162</v>
      </c>
      <c r="D38" s="152">
        <f ca="1">AVERAGE(D36:D37)</f>
        <v>0.18675</v>
      </c>
      <c r="E38" s="153"/>
      <c r="F38" s="96"/>
    </row>
    <row r="39" spans="1:6">
      <c r="A39" s="96"/>
      <c r="B39" s="96" t="s">
        <v>424</v>
      </c>
      <c r="C39" s="154"/>
      <c r="D39" s="154"/>
      <c r="E39" s="96"/>
      <c r="F39" s="96"/>
    </row>
    <row r="40" spans="1:6">
      <c r="A40" s="96"/>
      <c r="B40" s="96" t="s">
        <v>425</v>
      </c>
      <c r="C40" s="96"/>
      <c r="D40" s="96"/>
      <c r="E40" s="96"/>
      <c r="F40" s="96"/>
    </row>
  </sheetData>
  <phoneticPr fontId="2" type="noConversion"/>
  <conditionalFormatting sqref="M18:N27">
    <cfRule type="containsText" dxfId="22" priority="1" operator="containsText" text="TRUE">
      <formula>NOT(ISERROR(SEARCH("TRUE",M18)))</formula>
    </cfRule>
  </conditionalFormatting>
  <pageMargins left="0.7" right="0.7" top="0.75" bottom="0.75" header="0.3" footer="0.3"/>
  <pageSetup paperSize="9" orientation="portrait"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4066EA-FDA5-4E50-826E-2285C056CFFE}">
  <dimension ref="A6:AM657"/>
  <sheetViews>
    <sheetView workbookViewId="0">
      <pane xSplit="2" ySplit="8" topLeftCell="C9" activePane="bottomRight" state="frozen"/>
      <selection pane="bottomRight" activeCell="C9" sqref="C9"/>
      <selection pane="bottomLeft" activeCell="G39" sqref="G39"/>
      <selection pane="topRight" activeCell="G39" sqref="G39"/>
    </sheetView>
  </sheetViews>
  <sheetFormatPr defaultColWidth="9" defaultRowHeight="11.25"/>
  <cols>
    <col min="1" max="8" width="9" style="92"/>
    <col min="9" max="9" width="27" style="92" customWidth="1"/>
    <col min="10" max="14" width="9" style="92"/>
    <col min="15" max="15" width="58.625" style="92" customWidth="1"/>
    <col min="16" max="16" width="9" style="92"/>
    <col min="17" max="17" width="20" style="92" customWidth="1"/>
    <col min="18" max="19" width="9" style="92"/>
    <col min="20" max="20" width="51.125" style="92" customWidth="1"/>
    <col min="21" max="21" width="13.5" style="92" customWidth="1"/>
    <col min="22" max="23" width="9" style="92"/>
    <col min="24" max="24" width="74" style="92" customWidth="1"/>
    <col min="25" max="25" width="9" style="92"/>
    <col min="26" max="26" width="148.875" style="92" customWidth="1"/>
    <col min="27" max="16384" width="9" style="92"/>
  </cols>
  <sheetData>
    <row r="6" spans="1:39" ht="15.75">
      <c r="B6" s="91" t="s">
        <v>369</v>
      </c>
      <c r="L6" s="155">
        <f>MEDIAN(L$9:L$657)</f>
        <v>12.9</v>
      </c>
      <c r="M6" s="155">
        <f t="shared" ref="M6:N6" si="0">MEDIAN(M$9:M$657)</f>
        <v>13.15</v>
      </c>
      <c r="N6" s="155">
        <f t="shared" si="0"/>
        <v>18.899999999999999</v>
      </c>
    </row>
    <row r="7" spans="1:39">
      <c r="A7" s="92">
        <f>A657</f>
        <v>649</v>
      </c>
      <c r="L7" s="155">
        <f>AVERAGE(L$9:L$657)</f>
        <v>29.496255778120247</v>
      </c>
      <c r="M7" s="155">
        <f>AVERAGE(M$9:M$657)</f>
        <v>33.59012326656395</v>
      </c>
      <c r="N7" s="155">
        <f>AVERAGE(N$9:N$657)</f>
        <v>37.231533950617319</v>
      </c>
    </row>
    <row r="8" spans="1:39" ht="135">
      <c r="B8" s="156" t="s">
        <v>426</v>
      </c>
      <c r="C8" s="156" t="s">
        <v>427</v>
      </c>
      <c r="D8" s="156" t="s">
        <v>428</v>
      </c>
      <c r="E8" s="156" t="s">
        <v>429</v>
      </c>
      <c r="F8" s="156" t="s">
        <v>430</v>
      </c>
      <c r="G8" s="157" t="s">
        <v>431</v>
      </c>
      <c r="H8" s="156" t="s">
        <v>432</v>
      </c>
      <c r="I8" s="156" t="s">
        <v>433</v>
      </c>
      <c r="J8" s="156" t="s">
        <v>434</v>
      </c>
      <c r="K8" s="156" t="s">
        <v>435</v>
      </c>
      <c r="L8" s="157" t="s">
        <v>392</v>
      </c>
      <c r="M8" s="157" t="s">
        <v>393</v>
      </c>
      <c r="N8" s="157" t="s">
        <v>394</v>
      </c>
      <c r="O8" s="156" t="s">
        <v>436</v>
      </c>
      <c r="P8" s="156" t="s">
        <v>437</v>
      </c>
      <c r="Q8" s="156" t="s">
        <v>438</v>
      </c>
      <c r="R8" s="157" t="s">
        <v>439</v>
      </c>
      <c r="S8" s="156" t="s">
        <v>440</v>
      </c>
      <c r="T8" s="156" t="s">
        <v>441</v>
      </c>
      <c r="U8" s="156" t="s">
        <v>442</v>
      </c>
      <c r="V8" s="156" t="s">
        <v>443</v>
      </c>
      <c r="W8" s="156" t="s">
        <v>444</v>
      </c>
      <c r="X8" s="156" t="s">
        <v>445</v>
      </c>
      <c r="Y8" s="156" t="s">
        <v>446</v>
      </c>
      <c r="Z8" s="156" t="s">
        <v>447</v>
      </c>
      <c r="AA8" s="156" t="s">
        <v>448</v>
      </c>
      <c r="AB8" s="157" t="s">
        <v>449</v>
      </c>
      <c r="AC8" s="157" t="s">
        <v>450</v>
      </c>
      <c r="AD8" s="157" t="s">
        <v>451</v>
      </c>
      <c r="AE8" s="157" t="s">
        <v>452</v>
      </c>
      <c r="AF8" s="157" t="s">
        <v>453</v>
      </c>
      <c r="AG8" s="157" t="s">
        <v>454</v>
      </c>
      <c r="AH8" s="157" t="s">
        <v>455</v>
      </c>
      <c r="AI8" s="157" t="s">
        <v>456</v>
      </c>
      <c r="AJ8" s="157" t="s">
        <v>457</v>
      </c>
      <c r="AK8" s="157" t="s">
        <v>458</v>
      </c>
      <c r="AL8" s="156" t="s">
        <v>459</v>
      </c>
      <c r="AM8" s="156" t="s">
        <v>460</v>
      </c>
    </row>
    <row r="9" spans="1:39" ht="67.5">
      <c r="A9" s="92">
        <v>1</v>
      </c>
      <c r="B9" s="158">
        <v>44165</v>
      </c>
      <c r="C9" s="159" t="s">
        <v>461</v>
      </c>
      <c r="D9" s="159" t="s">
        <v>462</v>
      </c>
      <c r="E9" s="160" t="s">
        <v>463</v>
      </c>
      <c r="F9" s="160" t="s">
        <v>464</v>
      </c>
      <c r="G9" s="161">
        <v>0.57799999999999996</v>
      </c>
      <c r="H9" s="159" t="s">
        <v>465</v>
      </c>
      <c r="I9" s="159" t="s">
        <v>466</v>
      </c>
      <c r="J9" s="160" t="s">
        <v>467</v>
      </c>
      <c r="K9" s="162" t="s">
        <v>468</v>
      </c>
      <c r="L9" s="163">
        <v>5094.8100000000004</v>
      </c>
      <c r="M9" s="163">
        <v>5342.18</v>
      </c>
      <c r="N9" s="163">
        <v>4526.95</v>
      </c>
      <c r="O9" s="164" t="s">
        <v>469</v>
      </c>
      <c r="P9" s="164" t="s">
        <v>466</v>
      </c>
      <c r="Q9" s="164" t="s">
        <v>466</v>
      </c>
      <c r="R9" s="163">
        <v>7.74</v>
      </c>
      <c r="S9" s="160" t="s">
        <v>470</v>
      </c>
      <c r="T9" s="165" t="s">
        <v>471</v>
      </c>
      <c r="U9" s="162" t="s">
        <v>472</v>
      </c>
      <c r="V9" s="160" t="s">
        <v>473</v>
      </c>
      <c r="W9" s="160" t="s">
        <v>474</v>
      </c>
      <c r="X9" s="164" t="s">
        <v>475</v>
      </c>
      <c r="Y9" s="166">
        <v>264.5</v>
      </c>
      <c r="Z9" s="164" t="s">
        <v>466</v>
      </c>
      <c r="AA9" s="159" t="s">
        <v>466</v>
      </c>
      <c r="AB9" s="167" t="s">
        <v>466</v>
      </c>
      <c r="AC9" s="167" t="s">
        <v>466</v>
      </c>
      <c r="AD9" s="167" t="s">
        <v>466</v>
      </c>
      <c r="AE9" s="167" t="s">
        <v>466</v>
      </c>
      <c r="AF9" s="167" t="s">
        <v>466</v>
      </c>
      <c r="AG9" s="161">
        <v>0.57799999999999996</v>
      </c>
      <c r="AH9" s="161">
        <v>0.57799999999999996</v>
      </c>
      <c r="AI9" s="167" t="s">
        <v>466</v>
      </c>
      <c r="AJ9" s="167" t="s">
        <v>466</v>
      </c>
      <c r="AK9" s="167" t="s">
        <v>466</v>
      </c>
      <c r="AL9" s="160" t="s">
        <v>476</v>
      </c>
      <c r="AM9" s="160" t="s">
        <v>477</v>
      </c>
    </row>
    <row r="10" spans="1:39" ht="112.5">
      <c r="A10" s="92">
        <f>A9+1</f>
        <v>2</v>
      </c>
      <c r="B10" s="158">
        <v>44253</v>
      </c>
      <c r="C10" s="159" t="s">
        <v>478</v>
      </c>
      <c r="D10" s="159" t="s">
        <v>479</v>
      </c>
      <c r="E10" s="160" t="s">
        <v>463</v>
      </c>
      <c r="F10" s="160" t="s">
        <v>464</v>
      </c>
      <c r="G10" s="163">
        <v>53.83</v>
      </c>
      <c r="H10" s="159" t="s">
        <v>480</v>
      </c>
      <c r="I10" s="159" t="s">
        <v>481</v>
      </c>
      <c r="J10" s="160" t="s">
        <v>482</v>
      </c>
      <c r="K10" s="162" t="s">
        <v>468</v>
      </c>
      <c r="L10" s="163">
        <v>2900</v>
      </c>
      <c r="M10" s="163">
        <v>4400</v>
      </c>
      <c r="N10" s="163">
        <v>4400</v>
      </c>
      <c r="O10" s="164" t="s">
        <v>483</v>
      </c>
      <c r="P10" s="164" t="s">
        <v>466</v>
      </c>
      <c r="Q10" s="164" t="s">
        <v>466</v>
      </c>
      <c r="R10" s="163">
        <v>1.84</v>
      </c>
      <c r="S10" s="160" t="s">
        <v>484</v>
      </c>
      <c r="T10" s="165" t="s">
        <v>485</v>
      </c>
      <c r="U10" s="162" t="s">
        <v>486</v>
      </c>
      <c r="V10" s="160" t="s">
        <v>487</v>
      </c>
      <c r="W10" s="160" t="s">
        <v>474</v>
      </c>
      <c r="X10" s="164" t="s">
        <v>466</v>
      </c>
      <c r="Y10" s="159" t="s">
        <v>466</v>
      </c>
      <c r="Z10" s="164" t="s">
        <v>488</v>
      </c>
      <c r="AA10" s="159" t="s">
        <v>466</v>
      </c>
      <c r="AB10" s="167" t="s">
        <v>466</v>
      </c>
      <c r="AC10" s="163">
        <v>41.88</v>
      </c>
      <c r="AD10" s="167" t="s">
        <v>466</v>
      </c>
      <c r="AE10" s="167" t="s">
        <v>466</v>
      </c>
      <c r="AF10" s="167" t="s">
        <v>466</v>
      </c>
      <c r="AG10" s="163">
        <v>87.71</v>
      </c>
      <c r="AH10" s="163">
        <v>87.48</v>
      </c>
      <c r="AI10" s="168">
        <v>0</v>
      </c>
      <c r="AJ10" s="161">
        <v>-0.47</v>
      </c>
      <c r="AK10" s="163">
        <v>4.03</v>
      </c>
      <c r="AL10" s="160" t="s">
        <v>476</v>
      </c>
      <c r="AM10" s="160" t="s">
        <v>477</v>
      </c>
    </row>
    <row r="11" spans="1:39" ht="135">
      <c r="A11" s="92">
        <f t="shared" ref="A11:A74" si="1">A10+1</f>
        <v>3</v>
      </c>
      <c r="B11" s="158">
        <v>44306</v>
      </c>
      <c r="C11" s="159" t="s">
        <v>489</v>
      </c>
      <c r="D11" s="159" t="s">
        <v>490</v>
      </c>
      <c r="E11" s="160" t="s">
        <v>463</v>
      </c>
      <c r="F11" s="160" t="s">
        <v>464</v>
      </c>
      <c r="G11" s="163">
        <v>170.31</v>
      </c>
      <c r="H11" s="159" t="s">
        <v>491</v>
      </c>
      <c r="I11" s="159" t="s">
        <v>466</v>
      </c>
      <c r="J11" s="160" t="s">
        <v>492</v>
      </c>
      <c r="K11" s="162" t="s">
        <v>468</v>
      </c>
      <c r="L11" s="163">
        <v>1133.02</v>
      </c>
      <c r="M11" s="163">
        <v>1038.17</v>
      </c>
      <c r="N11" s="163">
        <v>1038.17</v>
      </c>
      <c r="O11" s="164" t="s">
        <v>493</v>
      </c>
      <c r="P11" s="164" t="s">
        <v>466</v>
      </c>
      <c r="Q11" s="164" t="s">
        <v>466</v>
      </c>
      <c r="R11" s="167" t="s">
        <v>466</v>
      </c>
      <c r="S11" s="160" t="s">
        <v>494</v>
      </c>
      <c r="T11" s="162" t="s">
        <v>495</v>
      </c>
      <c r="U11" s="162" t="s">
        <v>496</v>
      </c>
      <c r="V11" s="160" t="s">
        <v>497</v>
      </c>
      <c r="W11" s="160" t="s">
        <v>474</v>
      </c>
      <c r="X11" s="164" t="s">
        <v>498</v>
      </c>
      <c r="Y11" s="159" t="s">
        <v>466</v>
      </c>
      <c r="Z11" s="164" t="s">
        <v>466</v>
      </c>
      <c r="AA11" s="159" t="s">
        <v>466</v>
      </c>
      <c r="AB11" s="167" t="s">
        <v>466</v>
      </c>
      <c r="AC11" s="163">
        <v>4.26</v>
      </c>
      <c r="AD11" s="167" t="s">
        <v>466</v>
      </c>
      <c r="AE11" s="167" t="s">
        <v>466</v>
      </c>
      <c r="AF11" s="163">
        <v>130.91</v>
      </c>
      <c r="AG11" s="163">
        <v>261.29000000000002</v>
      </c>
      <c r="AH11" s="163">
        <v>251.77</v>
      </c>
      <c r="AI11" s="168">
        <v>0</v>
      </c>
      <c r="AJ11" s="169">
        <v>-11.6</v>
      </c>
      <c r="AK11" s="169">
        <v>81</v>
      </c>
      <c r="AL11" s="160" t="s">
        <v>476</v>
      </c>
      <c r="AM11" s="160" t="s">
        <v>477</v>
      </c>
    </row>
    <row r="12" spans="1:39" ht="78.75">
      <c r="A12" s="92">
        <f t="shared" si="1"/>
        <v>4</v>
      </c>
      <c r="B12" s="158">
        <v>43766</v>
      </c>
      <c r="C12" s="159" t="s">
        <v>499</v>
      </c>
      <c r="D12" s="159" t="s">
        <v>500</v>
      </c>
      <c r="E12" s="160" t="s">
        <v>463</v>
      </c>
      <c r="F12" s="160" t="s">
        <v>501</v>
      </c>
      <c r="G12" s="163">
        <v>70.680000000000007</v>
      </c>
      <c r="H12" s="159" t="s">
        <v>502</v>
      </c>
      <c r="I12" s="159" t="s">
        <v>503</v>
      </c>
      <c r="J12" s="160" t="s">
        <v>504</v>
      </c>
      <c r="K12" s="162" t="s">
        <v>468</v>
      </c>
      <c r="L12" s="163">
        <v>1007.27</v>
      </c>
      <c r="M12" s="163">
        <v>1007.27</v>
      </c>
      <c r="N12" s="163">
        <v>1007.27</v>
      </c>
      <c r="O12" s="164" t="s">
        <v>505</v>
      </c>
      <c r="P12" s="164" t="s">
        <v>466</v>
      </c>
      <c r="Q12" s="164" t="s">
        <v>466</v>
      </c>
      <c r="R12" s="167" t="s">
        <v>466</v>
      </c>
      <c r="S12" s="160" t="s">
        <v>506</v>
      </c>
      <c r="T12" s="165" t="s">
        <v>507</v>
      </c>
      <c r="U12" s="162" t="s">
        <v>508</v>
      </c>
      <c r="V12" s="160" t="s">
        <v>487</v>
      </c>
      <c r="W12" s="160" t="s">
        <v>474</v>
      </c>
      <c r="X12" s="164" t="s">
        <v>509</v>
      </c>
      <c r="Y12" s="159" t="s">
        <v>466</v>
      </c>
      <c r="Z12" s="164" t="s">
        <v>510</v>
      </c>
      <c r="AA12" s="159" t="s">
        <v>466</v>
      </c>
      <c r="AB12" s="167" t="s">
        <v>466</v>
      </c>
      <c r="AC12" s="163">
        <v>114.39</v>
      </c>
      <c r="AD12" s="167" t="s">
        <v>466</v>
      </c>
      <c r="AE12" s="167" t="s">
        <v>466</v>
      </c>
      <c r="AF12" s="163">
        <v>43.45</v>
      </c>
      <c r="AG12" s="163">
        <v>105.01</v>
      </c>
      <c r="AH12" s="163">
        <v>103.95</v>
      </c>
      <c r="AI12" s="163">
        <v>2.62</v>
      </c>
      <c r="AJ12" s="161">
        <v>0.98</v>
      </c>
      <c r="AK12" s="163">
        <v>3.06</v>
      </c>
      <c r="AL12" s="160" t="s">
        <v>476</v>
      </c>
      <c r="AM12" s="160" t="s">
        <v>477</v>
      </c>
    </row>
    <row r="13" spans="1:39" ht="213.75">
      <c r="A13" s="92">
        <f t="shared" si="1"/>
        <v>5</v>
      </c>
      <c r="B13" s="158">
        <v>44495</v>
      </c>
      <c r="C13" s="159" t="s">
        <v>511</v>
      </c>
      <c r="D13" s="159" t="s">
        <v>512</v>
      </c>
      <c r="E13" s="160" t="s">
        <v>463</v>
      </c>
      <c r="F13" s="160" t="s">
        <v>464</v>
      </c>
      <c r="G13" s="163">
        <v>59.7</v>
      </c>
      <c r="H13" s="159" t="s">
        <v>513</v>
      </c>
      <c r="I13" s="159" t="s">
        <v>514</v>
      </c>
      <c r="J13" s="160" t="s">
        <v>515</v>
      </c>
      <c r="K13" s="162" t="s">
        <v>468</v>
      </c>
      <c r="L13" s="163">
        <v>670</v>
      </c>
      <c r="M13" s="163">
        <v>531.4</v>
      </c>
      <c r="N13" s="163">
        <v>490.09</v>
      </c>
      <c r="O13" s="164" t="s">
        <v>516</v>
      </c>
      <c r="P13" s="164" t="s">
        <v>466</v>
      </c>
      <c r="Q13" s="164" t="s">
        <v>466</v>
      </c>
      <c r="R13" s="169">
        <v>25.6</v>
      </c>
      <c r="S13" s="160" t="s">
        <v>517</v>
      </c>
      <c r="T13" s="162" t="s">
        <v>518</v>
      </c>
      <c r="U13" s="162" t="s">
        <v>519</v>
      </c>
      <c r="V13" s="160" t="s">
        <v>487</v>
      </c>
      <c r="W13" s="160" t="s">
        <v>474</v>
      </c>
      <c r="X13" s="164" t="s">
        <v>520</v>
      </c>
      <c r="Y13" s="159" t="s">
        <v>466</v>
      </c>
      <c r="Z13" s="164" t="s">
        <v>521</v>
      </c>
      <c r="AA13" s="159" t="s">
        <v>466</v>
      </c>
      <c r="AB13" s="167" t="s">
        <v>466</v>
      </c>
      <c r="AC13" s="167" t="s">
        <v>466</v>
      </c>
      <c r="AD13" s="167" t="s">
        <v>466</v>
      </c>
      <c r="AE13" s="167" t="s">
        <v>466</v>
      </c>
      <c r="AF13" s="167" t="s">
        <v>466</v>
      </c>
      <c r="AG13" s="163">
        <v>87.36</v>
      </c>
      <c r="AH13" s="163">
        <v>87.36</v>
      </c>
      <c r="AI13" s="167" t="s">
        <v>466</v>
      </c>
      <c r="AJ13" s="167" t="s">
        <v>466</v>
      </c>
      <c r="AK13" s="167" t="s">
        <v>466</v>
      </c>
      <c r="AL13" s="160" t="s">
        <v>476</v>
      </c>
      <c r="AM13" s="160" t="s">
        <v>477</v>
      </c>
    </row>
    <row r="14" spans="1:39" ht="90">
      <c r="A14" s="92">
        <f t="shared" si="1"/>
        <v>6</v>
      </c>
      <c r="B14" s="158">
        <v>43598</v>
      </c>
      <c r="C14" s="159" t="s">
        <v>522</v>
      </c>
      <c r="D14" s="159" t="s">
        <v>523</v>
      </c>
      <c r="E14" s="160" t="s">
        <v>463</v>
      </c>
      <c r="F14" s="160" t="s">
        <v>501</v>
      </c>
      <c r="G14" s="163">
        <v>1.44</v>
      </c>
      <c r="H14" s="159" t="s">
        <v>466</v>
      </c>
      <c r="I14" s="159" t="s">
        <v>524</v>
      </c>
      <c r="J14" s="160" t="s">
        <v>525</v>
      </c>
      <c r="K14" s="162" t="s">
        <v>468</v>
      </c>
      <c r="L14" s="163">
        <v>406.9</v>
      </c>
      <c r="M14" s="163">
        <v>360.82</v>
      </c>
      <c r="N14" s="163">
        <v>338.81</v>
      </c>
      <c r="O14" s="164" t="s">
        <v>526</v>
      </c>
      <c r="P14" s="164" t="s">
        <v>527</v>
      </c>
      <c r="Q14" s="164" t="s">
        <v>528</v>
      </c>
      <c r="R14" s="163">
        <v>6.09</v>
      </c>
      <c r="S14" s="160" t="s">
        <v>529</v>
      </c>
      <c r="T14" s="162" t="s">
        <v>530</v>
      </c>
      <c r="U14" s="162" t="s">
        <v>531</v>
      </c>
      <c r="V14" s="160" t="s">
        <v>473</v>
      </c>
      <c r="W14" s="160" t="s">
        <v>474</v>
      </c>
      <c r="X14" s="164" t="s">
        <v>466</v>
      </c>
      <c r="Y14" s="159" t="s">
        <v>466</v>
      </c>
      <c r="Z14" s="164" t="s">
        <v>532</v>
      </c>
      <c r="AA14" s="159" t="s">
        <v>466</v>
      </c>
      <c r="AB14" s="163">
        <v>83.29</v>
      </c>
      <c r="AC14" s="163">
        <v>1.04</v>
      </c>
      <c r="AD14" s="167" t="s">
        <v>466</v>
      </c>
      <c r="AE14" s="167" t="s">
        <v>466</v>
      </c>
      <c r="AF14" s="167" t="s">
        <v>466</v>
      </c>
      <c r="AG14" s="167" t="s">
        <v>466</v>
      </c>
      <c r="AH14" s="163">
        <v>2.08</v>
      </c>
      <c r="AI14" s="163">
        <v>1.35</v>
      </c>
      <c r="AJ14" s="163">
        <v>1.1100000000000001</v>
      </c>
      <c r="AK14" s="163">
        <v>2.58</v>
      </c>
      <c r="AL14" s="160" t="s">
        <v>476</v>
      </c>
      <c r="AM14" s="160" t="s">
        <v>477</v>
      </c>
    </row>
    <row r="15" spans="1:39" ht="78.75">
      <c r="A15" s="92">
        <f t="shared" si="1"/>
        <v>7</v>
      </c>
      <c r="B15" s="158">
        <v>44341</v>
      </c>
      <c r="C15" s="159" t="s">
        <v>533</v>
      </c>
      <c r="D15" s="159" t="s">
        <v>534</v>
      </c>
      <c r="E15" s="160" t="s">
        <v>463</v>
      </c>
      <c r="F15" s="160" t="s">
        <v>464</v>
      </c>
      <c r="G15" s="163">
        <v>434.92</v>
      </c>
      <c r="H15" s="159" t="s">
        <v>535</v>
      </c>
      <c r="I15" s="159" t="s">
        <v>466</v>
      </c>
      <c r="J15" s="160" t="s">
        <v>536</v>
      </c>
      <c r="K15" s="162" t="s">
        <v>468</v>
      </c>
      <c r="L15" s="163">
        <v>358.33</v>
      </c>
      <c r="M15" s="163">
        <v>348.98</v>
      </c>
      <c r="N15" s="163">
        <v>300</v>
      </c>
      <c r="O15" s="164" t="s">
        <v>537</v>
      </c>
      <c r="P15" s="164" t="s">
        <v>466</v>
      </c>
      <c r="Q15" s="164" t="s">
        <v>466</v>
      </c>
      <c r="R15" s="169">
        <v>483.4</v>
      </c>
      <c r="S15" s="160" t="s">
        <v>538</v>
      </c>
      <c r="T15" s="165" t="s">
        <v>539</v>
      </c>
      <c r="U15" s="162" t="s">
        <v>540</v>
      </c>
      <c r="V15" s="160" t="s">
        <v>497</v>
      </c>
      <c r="W15" s="160" t="s">
        <v>474</v>
      </c>
      <c r="X15" s="164" t="s">
        <v>541</v>
      </c>
      <c r="Y15" s="159" t="s">
        <v>466</v>
      </c>
      <c r="Z15" s="164" t="s">
        <v>466</v>
      </c>
      <c r="AA15" s="159" t="s">
        <v>466</v>
      </c>
      <c r="AB15" s="167" t="s">
        <v>466</v>
      </c>
      <c r="AC15" s="167" t="s">
        <v>466</v>
      </c>
      <c r="AD15" s="167" t="s">
        <v>466</v>
      </c>
      <c r="AE15" s="167" t="s">
        <v>466</v>
      </c>
      <c r="AF15" s="167" t="s">
        <v>466</v>
      </c>
      <c r="AG15" s="163">
        <v>515.42999999999995</v>
      </c>
      <c r="AH15" s="163">
        <v>367.48</v>
      </c>
      <c r="AI15" s="168">
        <v>0</v>
      </c>
      <c r="AJ15" s="169">
        <v>-51.7</v>
      </c>
      <c r="AK15" s="169">
        <v>22.4</v>
      </c>
      <c r="AL15" s="160" t="s">
        <v>476</v>
      </c>
      <c r="AM15" s="160" t="s">
        <v>477</v>
      </c>
    </row>
    <row r="16" spans="1:39" ht="135">
      <c r="A16" s="92">
        <f t="shared" si="1"/>
        <v>8</v>
      </c>
      <c r="B16" s="158">
        <v>44314</v>
      </c>
      <c r="C16" s="159" t="s">
        <v>542</v>
      </c>
      <c r="D16" s="159" t="s">
        <v>543</v>
      </c>
      <c r="E16" s="160" t="s">
        <v>463</v>
      </c>
      <c r="F16" s="160" t="s">
        <v>501</v>
      </c>
      <c r="G16" s="163">
        <v>33.89</v>
      </c>
      <c r="H16" s="159" t="s">
        <v>544</v>
      </c>
      <c r="I16" s="159" t="s">
        <v>466</v>
      </c>
      <c r="J16" s="160" t="s">
        <v>545</v>
      </c>
      <c r="K16" s="162" t="s">
        <v>468</v>
      </c>
      <c r="L16" s="163">
        <v>305.94</v>
      </c>
      <c r="M16" s="163">
        <v>324.58</v>
      </c>
      <c r="N16" s="163">
        <v>330.06</v>
      </c>
      <c r="O16" s="164" t="s">
        <v>546</v>
      </c>
      <c r="P16" s="164" t="s">
        <v>547</v>
      </c>
      <c r="Q16" s="164" t="s">
        <v>548</v>
      </c>
      <c r="R16" s="169">
        <v>17.600000000000001</v>
      </c>
      <c r="S16" s="160" t="s">
        <v>549</v>
      </c>
      <c r="T16" s="162" t="s">
        <v>550</v>
      </c>
      <c r="U16" s="162" t="s">
        <v>551</v>
      </c>
      <c r="V16" s="160" t="s">
        <v>552</v>
      </c>
      <c r="W16" s="160" t="s">
        <v>474</v>
      </c>
      <c r="X16" s="164" t="s">
        <v>553</v>
      </c>
      <c r="Y16" s="166">
        <v>1183.2</v>
      </c>
      <c r="Z16" s="164" t="s">
        <v>466</v>
      </c>
      <c r="AA16" s="159" t="s">
        <v>466</v>
      </c>
      <c r="AB16" s="167" t="s">
        <v>466</v>
      </c>
      <c r="AC16" s="163">
        <v>1.39</v>
      </c>
      <c r="AD16" s="163">
        <v>32.92</v>
      </c>
      <c r="AE16" s="167" t="s">
        <v>466</v>
      </c>
      <c r="AF16" s="163">
        <v>1.05</v>
      </c>
      <c r="AG16" s="163">
        <v>47.56</v>
      </c>
      <c r="AH16" s="163">
        <v>37.1</v>
      </c>
      <c r="AI16" s="169">
        <v>49.3</v>
      </c>
      <c r="AJ16" s="163">
        <v>-3.08</v>
      </c>
      <c r="AK16" s="169">
        <v>50.4</v>
      </c>
      <c r="AL16" s="160" t="s">
        <v>476</v>
      </c>
      <c r="AM16" s="160" t="s">
        <v>477</v>
      </c>
    </row>
    <row r="17" spans="1:39" ht="90">
      <c r="A17" s="92">
        <f t="shared" si="1"/>
        <v>9</v>
      </c>
      <c r="B17" s="158">
        <v>44428</v>
      </c>
      <c r="C17" s="159" t="s">
        <v>554</v>
      </c>
      <c r="D17" s="159" t="s">
        <v>555</v>
      </c>
      <c r="E17" s="160" t="s">
        <v>463</v>
      </c>
      <c r="F17" s="160" t="s">
        <v>464</v>
      </c>
      <c r="G17" s="161">
        <v>0.64400000000000002</v>
      </c>
      <c r="H17" s="159" t="s">
        <v>466</v>
      </c>
      <c r="I17" s="159" t="s">
        <v>556</v>
      </c>
      <c r="J17" s="160" t="s">
        <v>557</v>
      </c>
      <c r="K17" s="162" t="s">
        <v>468</v>
      </c>
      <c r="L17" s="163">
        <v>245.53</v>
      </c>
      <c r="M17" s="163">
        <v>245.53</v>
      </c>
      <c r="N17" s="163">
        <v>431.25</v>
      </c>
      <c r="O17" s="164" t="s">
        <v>558</v>
      </c>
      <c r="P17" s="164" t="s">
        <v>559</v>
      </c>
      <c r="Q17" s="164" t="s">
        <v>560</v>
      </c>
      <c r="R17" s="163">
        <v>2.17</v>
      </c>
      <c r="S17" s="160" t="s">
        <v>561</v>
      </c>
      <c r="T17" s="165" t="s">
        <v>562</v>
      </c>
      <c r="U17" s="162" t="s">
        <v>531</v>
      </c>
      <c r="V17" s="160" t="s">
        <v>473</v>
      </c>
      <c r="W17" s="160" t="s">
        <v>474</v>
      </c>
      <c r="X17" s="164" t="s">
        <v>466</v>
      </c>
      <c r="Y17" s="159" t="s">
        <v>466</v>
      </c>
      <c r="Z17" s="164" t="s">
        <v>563</v>
      </c>
      <c r="AA17" s="170">
        <v>1.05</v>
      </c>
      <c r="AB17" s="163">
        <v>4.26</v>
      </c>
      <c r="AC17" s="163">
        <v>1.05</v>
      </c>
      <c r="AD17" s="167" t="s">
        <v>466</v>
      </c>
      <c r="AE17" s="167" t="s">
        <v>466</v>
      </c>
      <c r="AF17" s="167" t="s">
        <v>466</v>
      </c>
      <c r="AG17" s="167" t="s">
        <v>466</v>
      </c>
      <c r="AH17" s="163">
        <v>1.1499999999999999</v>
      </c>
      <c r="AI17" s="161">
        <v>0.434</v>
      </c>
      <c r="AJ17" s="161">
        <v>0.26</v>
      </c>
      <c r="AK17" s="163">
        <v>1.1200000000000001</v>
      </c>
      <c r="AL17" s="160" t="s">
        <v>476</v>
      </c>
      <c r="AM17" s="160" t="s">
        <v>477</v>
      </c>
    </row>
    <row r="18" spans="1:39" ht="112.5">
      <c r="A18" s="92">
        <f t="shared" si="1"/>
        <v>10</v>
      </c>
      <c r="B18" s="158">
        <v>43927</v>
      </c>
      <c r="C18" s="159" t="s">
        <v>564</v>
      </c>
      <c r="D18" s="159" t="s">
        <v>565</v>
      </c>
      <c r="E18" s="160" t="s">
        <v>463</v>
      </c>
      <c r="F18" s="160" t="s">
        <v>501</v>
      </c>
      <c r="G18" s="163">
        <v>2929.31</v>
      </c>
      <c r="H18" s="159" t="s">
        <v>566</v>
      </c>
      <c r="I18" s="159" t="s">
        <v>567</v>
      </c>
      <c r="J18" s="160" t="s">
        <v>568</v>
      </c>
      <c r="K18" s="162" t="s">
        <v>468</v>
      </c>
      <c r="L18" s="163">
        <v>253.79</v>
      </c>
      <c r="M18" s="163">
        <v>241.05</v>
      </c>
      <c r="N18" s="163">
        <v>144.59</v>
      </c>
      <c r="O18" s="164" t="s">
        <v>569</v>
      </c>
      <c r="P18" s="164" t="s">
        <v>570</v>
      </c>
      <c r="Q18" s="164" t="s">
        <v>571</v>
      </c>
      <c r="R18" s="169">
        <v>855.8</v>
      </c>
      <c r="S18" s="160" t="s">
        <v>572</v>
      </c>
      <c r="T18" s="165" t="s">
        <v>573</v>
      </c>
      <c r="U18" s="162" t="s">
        <v>551</v>
      </c>
      <c r="V18" s="160" t="s">
        <v>552</v>
      </c>
      <c r="W18" s="160" t="s">
        <v>474</v>
      </c>
      <c r="X18" s="164" t="s">
        <v>574</v>
      </c>
      <c r="Y18" s="159" t="s">
        <v>466</v>
      </c>
      <c r="Z18" s="164" t="s">
        <v>575</v>
      </c>
      <c r="AA18" s="159" t="s">
        <v>466</v>
      </c>
      <c r="AB18" s="163">
        <v>40.049999999999997</v>
      </c>
      <c r="AC18" s="163">
        <v>2.2200000000000002</v>
      </c>
      <c r="AD18" s="163">
        <v>30.04</v>
      </c>
      <c r="AE18" s="163">
        <v>30.22</v>
      </c>
      <c r="AF18" s="163">
        <v>19.87</v>
      </c>
      <c r="AG18" s="163">
        <v>3681.23</v>
      </c>
      <c r="AH18" s="163">
        <v>2504.4699999999998</v>
      </c>
      <c r="AI18" s="169">
        <v>188.9</v>
      </c>
      <c r="AJ18" s="169">
        <v>-25</v>
      </c>
      <c r="AK18" s="169">
        <v>3034.6</v>
      </c>
      <c r="AL18" s="160" t="s">
        <v>476</v>
      </c>
      <c r="AM18" s="160" t="s">
        <v>477</v>
      </c>
    </row>
    <row r="19" spans="1:39" ht="123.75">
      <c r="A19" s="92">
        <f t="shared" si="1"/>
        <v>11</v>
      </c>
      <c r="B19" s="158">
        <v>44007</v>
      </c>
      <c r="C19" s="159" t="s">
        <v>576</v>
      </c>
      <c r="D19" s="159" t="s">
        <v>577</v>
      </c>
      <c r="E19" s="160" t="s">
        <v>463</v>
      </c>
      <c r="F19" s="160" t="s">
        <v>501</v>
      </c>
      <c r="G19" s="163">
        <v>1619.42</v>
      </c>
      <c r="H19" s="159" t="s">
        <v>578</v>
      </c>
      <c r="I19" s="159" t="s">
        <v>579</v>
      </c>
      <c r="J19" s="160" t="s">
        <v>580</v>
      </c>
      <c r="K19" s="162" t="s">
        <v>468</v>
      </c>
      <c r="L19" s="163">
        <v>263.25</v>
      </c>
      <c r="M19" s="163">
        <v>229.46</v>
      </c>
      <c r="N19" s="163">
        <v>197.2</v>
      </c>
      <c r="O19" s="164" t="s">
        <v>581</v>
      </c>
      <c r="P19" s="164" t="s">
        <v>582</v>
      </c>
      <c r="Q19" s="164" t="s">
        <v>583</v>
      </c>
      <c r="R19" s="169">
        <v>787.9</v>
      </c>
      <c r="S19" s="160" t="s">
        <v>584</v>
      </c>
      <c r="T19" s="162" t="s">
        <v>585</v>
      </c>
      <c r="U19" s="162" t="s">
        <v>586</v>
      </c>
      <c r="V19" s="160" t="s">
        <v>497</v>
      </c>
      <c r="W19" s="160" t="s">
        <v>474</v>
      </c>
      <c r="X19" s="164" t="s">
        <v>587</v>
      </c>
      <c r="Y19" s="159" t="s">
        <v>466</v>
      </c>
      <c r="Z19" s="164" t="s">
        <v>588</v>
      </c>
      <c r="AA19" s="159" t="s">
        <v>466</v>
      </c>
      <c r="AB19" s="167" t="s">
        <v>466</v>
      </c>
      <c r="AC19" s="167" t="s">
        <v>466</v>
      </c>
      <c r="AD19" s="163">
        <v>6.8</v>
      </c>
      <c r="AE19" s="163">
        <v>14.46</v>
      </c>
      <c r="AF19" s="163">
        <v>1.03</v>
      </c>
      <c r="AG19" s="163">
        <v>1463.01</v>
      </c>
      <c r="AH19" s="163">
        <v>331.98</v>
      </c>
      <c r="AI19" s="169">
        <v>1481.5</v>
      </c>
      <c r="AJ19" s="169">
        <v>-242.9</v>
      </c>
      <c r="AK19" s="169">
        <v>1511.3</v>
      </c>
      <c r="AL19" s="160" t="s">
        <v>476</v>
      </c>
      <c r="AM19" s="160" t="s">
        <v>477</v>
      </c>
    </row>
    <row r="20" spans="1:39" ht="123.75">
      <c r="A20" s="92">
        <f t="shared" si="1"/>
        <v>12</v>
      </c>
      <c r="B20" s="158">
        <v>44512</v>
      </c>
      <c r="C20" s="159" t="s">
        <v>589</v>
      </c>
      <c r="D20" s="159" t="s">
        <v>590</v>
      </c>
      <c r="E20" s="160" t="s">
        <v>463</v>
      </c>
      <c r="F20" s="160" t="s">
        <v>501</v>
      </c>
      <c r="G20" s="163">
        <v>37</v>
      </c>
      <c r="H20" s="159" t="s">
        <v>591</v>
      </c>
      <c r="I20" s="159" t="s">
        <v>466</v>
      </c>
      <c r="J20" s="160" t="s">
        <v>592</v>
      </c>
      <c r="K20" s="162" t="s">
        <v>468</v>
      </c>
      <c r="L20" s="163">
        <v>226.61</v>
      </c>
      <c r="M20" s="163">
        <v>225.36</v>
      </c>
      <c r="N20" s="163">
        <v>231.06</v>
      </c>
      <c r="O20" s="164" t="s">
        <v>593</v>
      </c>
      <c r="P20" s="164" t="s">
        <v>594</v>
      </c>
      <c r="Q20" s="164" t="s">
        <v>466</v>
      </c>
      <c r="R20" s="169">
        <v>49.4</v>
      </c>
      <c r="S20" s="160" t="s">
        <v>595</v>
      </c>
      <c r="T20" s="165" t="s">
        <v>596</v>
      </c>
      <c r="U20" s="162" t="s">
        <v>597</v>
      </c>
      <c r="V20" s="160" t="s">
        <v>473</v>
      </c>
      <c r="W20" s="160" t="s">
        <v>474</v>
      </c>
      <c r="X20" s="164" t="s">
        <v>598</v>
      </c>
      <c r="Y20" s="159" t="s">
        <v>466</v>
      </c>
      <c r="Z20" s="164" t="s">
        <v>466</v>
      </c>
      <c r="AA20" s="159" t="s">
        <v>466</v>
      </c>
      <c r="AB20" s="163">
        <v>27.55</v>
      </c>
      <c r="AC20" s="163">
        <v>1.1299999999999999</v>
      </c>
      <c r="AD20" s="163">
        <v>12.73</v>
      </c>
      <c r="AE20" s="163">
        <v>20.23</v>
      </c>
      <c r="AF20" s="161">
        <v>0.755</v>
      </c>
      <c r="AG20" s="163">
        <v>43.33</v>
      </c>
      <c r="AH20" s="163">
        <v>55.66</v>
      </c>
      <c r="AI20" s="169">
        <v>59.1</v>
      </c>
      <c r="AJ20" s="163">
        <v>2.08</v>
      </c>
      <c r="AK20" s="169">
        <v>63.5</v>
      </c>
      <c r="AL20" s="160" t="s">
        <v>476</v>
      </c>
      <c r="AM20" s="160" t="s">
        <v>477</v>
      </c>
    </row>
    <row r="21" spans="1:39" ht="225">
      <c r="A21" s="92">
        <f t="shared" si="1"/>
        <v>13</v>
      </c>
      <c r="B21" s="158">
        <v>44431</v>
      </c>
      <c r="C21" s="159" t="s">
        <v>599</v>
      </c>
      <c r="D21" s="159" t="s">
        <v>600</v>
      </c>
      <c r="E21" s="160" t="s">
        <v>463</v>
      </c>
      <c r="F21" s="160" t="s">
        <v>501</v>
      </c>
      <c r="G21" s="163">
        <v>2104.44</v>
      </c>
      <c r="H21" s="159" t="s">
        <v>601</v>
      </c>
      <c r="I21" s="159" t="s">
        <v>602</v>
      </c>
      <c r="J21" s="160" t="s">
        <v>603</v>
      </c>
      <c r="K21" s="162" t="s">
        <v>468</v>
      </c>
      <c r="L21" s="163">
        <v>200.45</v>
      </c>
      <c r="M21" s="163">
        <v>192.21</v>
      </c>
      <c r="N21" s="163">
        <v>159.85</v>
      </c>
      <c r="O21" s="164" t="s">
        <v>604</v>
      </c>
      <c r="P21" s="164" t="s">
        <v>605</v>
      </c>
      <c r="Q21" s="164" t="s">
        <v>606</v>
      </c>
      <c r="R21" s="167" t="s">
        <v>466</v>
      </c>
      <c r="S21" s="160" t="s">
        <v>607</v>
      </c>
      <c r="T21" s="162" t="s">
        <v>608</v>
      </c>
      <c r="U21" s="162" t="s">
        <v>609</v>
      </c>
      <c r="V21" s="160" t="s">
        <v>497</v>
      </c>
      <c r="W21" s="160" t="s">
        <v>474</v>
      </c>
      <c r="X21" s="164" t="s">
        <v>610</v>
      </c>
      <c r="Y21" s="166">
        <v>296303.2</v>
      </c>
      <c r="Z21" s="164" t="s">
        <v>611</v>
      </c>
      <c r="AA21" s="159" t="s">
        <v>466</v>
      </c>
      <c r="AB21" s="167" t="s">
        <v>466</v>
      </c>
      <c r="AC21" s="163">
        <v>8.0500000000000007</v>
      </c>
      <c r="AD21" s="167" t="s">
        <v>466</v>
      </c>
      <c r="AE21" s="167" t="s">
        <v>466</v>
      </c>
      <c r="AF21" s="167" t="s">
        <v>466</v>
      </c>
      <c r="AG21" s="163">
        <v>1882.92</v>
      </c>
      <c r="AH21" s="163">
        <v>1962.14</v>
      </c>
      <c r="AI21" s="161">
        <v>4.2999999999999997E-2</v>
      </c>
      <c r="AJ21" s="169">
        <v>-55.9</v>
      </c>
      <c r="AK21" s="169">
        <v>300.8</v>
      </c>
      <c r="AL21" s="160" t="s">
        <v>476</v>
      </c>
      <c r="AM21" s="160" t="s">
        <v>477</v>
      </c>
    </row>
    <row r="22" spans="1:39" ht="90">
      <c r="A22" s="92">
        <f t="shared" si="1"/>
        <v>14</v>
      </c>
      <c r="B22" s="158">
        <v>44362</v>
      </c>
      <c r="C22" s="159" t="s">
        <v>612</v>
      </c>
      <c r="D22" s="159" t="s">
        <v>613</v>
      </c>
      <c r="E22" s="160" t="s">
        <v>463</v>
      </c>
      <c r="F22" s="160" t="s">
        <v>464</v>
      </c>
      <c r="G22" s="163">
        <v>13.4</v>
      </c>
      <c r="H22" s="159" t="s">
        <v>614</v>
      </c>
      <c r="I22" s="159" t="s">
        <v>615</v>
      </c>
      <c r="J22" s="160" t="s">
        <v>616</v>
      </c>
      <c r="K22" s="162" t="s">
        <v>468</v>
      </c>
      <c r="L22" s="163">
        <v>191.67</v>
      </c>
      <c r="M22" s="163">
        <v>191.67</v>
      </c>
      <c r="N22" s="163">
        <v>218.18</v>
      </c>
      <c r="O22" s="164" t="s">
        <v>617</v>
      </c>
      <c r="P22" s="164" t="s">
        <v>618</v>
      </c>
      <c r="Q22" s="164" t="s">
        <v>619</v>
      </c>
      <c r="R22" s="169">
        <v>11.9</v>
      </c>
      <c r="S22" s="160" t="s">
        <v>620</v>
      </c>
      <c r="T22" s="165" t="s">
        <v>621</v>
      </c>
      <c r="U22" s="162" t="s">
        <v>622</v>
      </c>
      <c r="V22" s="160" t="s">
        <v>487</v>
      </c>
      <c r="W22" s="160" t="s">
        <v>474</v>
      </c>
      <c r="X22" s="164" t="s">
        <v>623</v>
      </c>
      <c r="Y22" s="159" t="s">
        <v>466</v>
      </c>
      <c r="Z22" s="164" t="s">
        <v>624</v>
      </c>
      <c r="AA22" s="159" t="s">
        <v>466</v>
      </c>
      <c r="AB22" s="167" t="s">
        <v>466</v>
      </c>
      <c r="AC22" s="161">
        <v>0.751</v>
      </c>
      <c r="AD22" s="167" t="s">
        <v>466</v>
      </c>
      <c r="AE22" s="167" t="s">
        <v>466</v>
      </c>
      <c r="AF22" s="163">
        <v>6.41</v>
      </c>
      <c r="AG22" s="163">
        <v>23.52</v>
      </c>
      <c r="AH22" s="163">
        <v>26.28</v>
      </c>
      <c r="AI22" s="163">
        <v>6.99</v>
      </c>
      <c r="AJ22" s="161">
        <v>-0.16900000000000001</v>
      </c>
      <c r="AK22" s="169">
        <v>47.5</v>
      </c>
      <c r="AL22" s="160" t="s">
        <v>476</v>
      </c>
      <c r="AM22" s="160" t="s">
        <v>477</v>
      </c>
    </row>
    <row r="23" spans="1:39" ht="315">
      <c r="A23" s="92">
        <f t="shared" si="1"/>
        <v>15</v>
      </c>
      <c r="B23" s="158">
        <v>44105</v>
      </c>
      <c r="C23" s="159" t="s">
        <v>625</v>
      </c>
      <c r="D23" s="159" t="s">
        <v>626</v>
      </c>
      <c r="E23" s="160" t="s">
        <v>463</v>
      </c>
      <c r="F23" s="160" t="s">
        <v>464</v>
      </c>
      <c r="G23" s="163">
        <v>8180.19</v>
      </c>
      <c r="H23" s="159" t="s">
        <v>627</v>
      </c>
      <c r="I23" s="159" t="s">
        <v>628</v>
      </c>
      <c r="J23" s="160" t="s">
        <v>629</v>
      </c>
      <c r="K23" s="162" t="s">
        <v>468</v>
      </c>
      <c r="L23" s="163">
        <v>168.75</v>
      </c>
      <c r="M23" s="163">
        <v>191.64</v>
      </c>
      <c r="N23" s="163">
        <v>205.77</v>
      </c>
      <c r="O23" s="164" t="s">
        <v>630</v>
      </c>
      <c r="P23" s="164" t="s">
        <v>631</v>
      </c>
      <c r="Q23" s="164" t="s">
        <v>632</v>
      </c>
      <c r="R23" s="169">
        <v>3173.6</v>
      </c>
      <c r="S23" s="160" t="s">
        <v>633</v>
      </c>
      <c r="T23" s="165" t="s">
        <v>634</v>
      </c>
      <c r="U23" s="162" t="s">
        <v>635</v>
      </c>
      <c r="V23" s="160" t="s">
        <v>552</v>
      </c>
      <c r="W23" s="160" t="s">
        <v>474</v>
      </c>
      <c r="X23" s="164" t="s">
        <v>636</v>
      </c>
      <c r="Y23" s="166">
        <v>3234</v>
      </c>
      <c r="Z23" s="164" t="s">
        <v>637</v>
      </c>
      <c r="AA23" s="159" t="s">
        <v>466</v>
      </c>
      <c r="AB23" s="163">
        <v>50.54</v>
      </c>
      <c r="AC23" s="163">
        <v>4.75</v>
      </c>
      <c r="AD23" s="163">
        <v>19.02</v>
      </c>
      <c r="AE23" s="163">
        <v>27.76</v>
      </c>
      <c r="AF23" s="163">
        <v>2.0299999999999998</v>
      </c>
      <c r="AG23" s="163">
        <v>7566.68</v>
      </c>
      <c r="AH23" s="163">
        <v>6683.65</v>
      </c>
      <c r="AI23" s="169">
        <v>3678.3</v>
      </c>
      <c r="AJ23" s="169">
        <v>153.80000000000001</v>
      </c>
      <c r="AK23" s="169">
        <v>4913.1000000000004</v>
      </c>
      <c r="AL23" s="160" t="s">
        <v>476</v>
      </c>
      <c r="AM23" s="160" t="s">
        <v>477</v>
      </c>
    </row>
    <row r="24" spans="1:39" ht="78.75">
      <c r="A24" s="92">
        <f t="shared" si="1"/>
        <v>16</v>
      </c>
      <c r="B24" s="158">
        <v>44148</v>
      </c>
      <c r="C24" s="159" t="s">
        <v>638</v>
      </c>
      <c r="D24" s="159" t="s">
        <v>639</v>
      </c>
      <c r="E24" s="160" t="s">
        <v>463</v>
      </c>
      <c r="F24" s="160" t="s">
        <v>501</v>
      </c>
      <c r="G24" s="163">
        <v>5101.63</v>
      </c>
      <c r="H24" s="159" t="s">
        <v>640</v>
      </c>
      <c r="I24" s="159" t="s">
        <v>641</v>
      </c>
      <c r="J24" s="160" t="s">
        <v>642</v>
      </c>
      <c r="K24" s="162" t="s">
        <v>468</v>
      </c>
      <c r="L24" s="163">
        <v>187.33</v>
      </c>
      <c r="M24" s="163">
        <v>187.33</v>
      </c>
      <c r="N24" s="163">
        <v>184.09</v>
      </c>
      <c r="O24" s="164" t="s">
        <v>643</v>
      </c>
      <c r="P24" s="164" t="s">
        <v>644</v>
      </c>
      <c r="Q24" s="164" t="s">
        <v>466</v>
      </c>
      <c r="R24" s="169">
        <v>1529.2</v>
      </c>
      <c r="S24" s="160" t="s">
        <v>645</v>
      </c>
      <c r="T24" s="162" t="s">
        <v>646</v>
      </c>
      <c r="U24" s="162" t="s">
        <v>647</v>
      </c>
      <c r="V24" s="160" t="s">
        <v>648</v>
      </c>
      <c r="W24" s="160" t="s">
        <v>474</v>
      </c>
      <c r="X24" s="164" t="s">
        <v>649</v>
      </c>
      <c r="Y24" s="159" t="s">
        <v>466</v>
      </c>
      <c r="Z24" s="164" t="s">
        <v>650</v>
      </c>
      <c r="AA24" s="166">
        <v>30995.9</v>
      </c>
      <c r="AB24" s="163">
        <v>28.73</v>
      </c>
      <c r="AC24" s="163">
        <v>1.36</v>
      </c>
      <c r="AD24" s="163">
        <v>14.34</v>
      </c>
      <c r="AE24" s="163">
        <v>20.2</v>
      </c>
      <c r="AF24" s="163">
        <v>2</v>
      </c>
      <c r="AG24" s="163">
        <v>4812.62</v>
      </c>
      <c r="AH24" s="163">
        <v>3164.58</v>
      </c>
      <c r="AI24" s="169">
        <v>1980.4</v>
      </c>
      <c r="AJ24" s="169">
        <v>50.3</v>
      </c>
      <c r="AK24" s="169">
        <v>5977.7</v>
      </c>
      <c r="AL24" s="160" t="s">
        <v>476</v>
      </c>
      <c r="AM24" s="160" t="s">
        <v>477</v>
      </c>
    </row>
    <row r="25" spans="1:39" ht="157.5">
      <c r="A25" s="92">
        <f t="shared" si="1"/>
        <v>17</v>
      </c>
      <c r="B25" s="158">
        <v>43839</v>
      </c>
      <c r="C25" s="159" t="s">
        <v>651</v>
      </c>
      <c r="D25" s="159" t="s">
        <v>652</v>
      </c>
      <c r="E25" s="160" t="s">
        <v>463</v>
      </c>
      <c r="F25" s="160" t="s">
        <v>501</v>
      </c>
      <c r="G25" s="163">
        <v>33.67</v>
      </c>
      <c r="H25" s="159" t="s">
        <v>653</v>
      </c>
      <c r="I25" s="159" t="s">
        <v>466</v>
      </c>
      <c r="J25" s="160" t="s">
        <v>654</v>
      </c>
      <c r="K25" s="162" t="s">
        <v>468</v>
      </c>
      <c r="L25" s="163">
        <v>198.47</v>
      </c>
      <c r="M25" s="163">
        <v>180.89</v>
      </c>
      <c r="N25" s="163">
        <v>185.4</v>
      </c>
      <c r="O25" s="164" t="s">
        <v>655</v>
      </c>
      <c r="P25" s="164" t="s">
        <v>466</v>
      </c>
      <c r="Q25" s="164" t="s">
        <v>466</v>
      </c>
      <c r="R25" s="167" t="s">
        <v>466</v>
      </c>
      <c r="S25" s="160" t="s">
        <v>656</v>
      </c>
      <c r="T25" s="165" t="s">
        <v>657</v>
      </c>
      <c r="U25" s="162" t="s">
        <v>658</v>
      </c>
      <c r="V25" s="160" t="s">
        <v>487</v>
      </c>
      <c r="W25" s="160" t="s">
        <v>474</v>
      </c>
      <c r="X25" s="164" t="s">
        <v>659</v>
      </c>
      <c r="Y25" s="159" t="s">
        <v>466</v>
      </c>
      <c r="Z25" s="164" t="s">
        <v>466</v>
      </c>
      <c r="AA25" s="159" t="s">
        <v>466</v>
      </c>
      <c r="AB25" s="163">
        <v>6.33</v>
      </c>
      <c r="AC25" s="163">
        <v>2.74</v>
      </c>
      <c r="AD25" s="163">
        <v>6.1</v>
      </c>
      <c r="AE25" s="163">
        <v>6.76</v>
      </c>
      <c r="AF25" s="163">
        <v>1.06</v>
      </c>
      <c r="AG25" s="163">
        <v>32.880000000000003</v>
      </c>
      <c r="AH25" s="163">
        <v>29.54</v>
      </c>
      <c r="AI25" s="167" t="s">
        <v>466</v>
      </c>
      <c r="AJ25" s="167" t="s">
        <v>466</v>
      </c>
      <c r="AK25" s="167" t="s">
        <v>466</v>
      </c>
      <c r="AL25" s="160" t="s">
        <v>476</v>
      </c>
      <c r="AM25" s="160" t="s">
        <v>477</v>
      </c>
    </row>
    <row r="26" spans="1:39" ht="78.75">
      <c r="A26" s="92">
        <f t="shared" si="1"/>
        <v>18</v>
      </c>
      <c r="B26" s="158">
        <v>43924</v>
      </c>
      <c r="C26" s="159" t="s">
        <v>660</v>
      </c>
      <c r="D26" s="159" t="s">
        <v>661</v>
      </c>
      <c r="E26" s="160" t="s">
        <v>463</v>
      </c>
      <c r="F26" s="160" t="s">
        <v>501</v>
      </c>
      <c r="G26" s="163">
        <v>94.21</v>
      </c>
      <c r="H26" s="159" t="s">
        <v>662</v>
      </c>
      <c r="I26" s="159" t="s">
        <v>466</v>
      </c>
      <c r="J26" s="160" t="s">
        <v>663</v>
      </c>
      <c r="K26" s="162" t="s">
        <v>468</v>
      </c>
      <c r="L26" s="163">
        <v>185.75</v>
      </c>
      <c r="M26" s="163">
        <v>170.85</v>
      </c>
      <c r="N26" s="163">
        <v>162.56</v>
      </c>
      <c r="O26" s="164" t="s">
        <v>664</v>
      </c>
      <c r="P26" s="164" t="s">
        <v>665</v>
      </c>
      <c r="Q26" s="164" t="s">
        <v>666</v>
      </c>
      <c r="R26" s="169">
        <v>40.1</v>
      </c>
      <c r="S26" s="160" t="s">
        <v>667</v>
      </c>
      <c r="T26" s="162" t="s">
        <v>668</v>
      </c>
      <c r="U26" s="162" t="s">
        <v>669</v>
      </c>
      <c r="V26" s="160" t="s">
        <v>473</v>
      </c>
      <c r="W26" s="160" t="s">
        <v>474</v>
      </c>
      <c r="X26" s="164" t="s">
        <v>670</v>
      </c>
      <c r="Y26" s="159" t="s">
        <v>466</v>
      </c>
      <c r="Z26" s="164" t="s">
        <v>466</v>
      </c>
      <c r="AA26" s="159" t="s">
        <v>466</v>
      </c>
      <c r="AB26" s="163">
        <v>16.010000000000002</v>
      </c>
      <c r="AC26" s="163">
        <v>4.43</v>
      </c>
      <c r="AD26" s="163">
        <v>8.94</v>
      </c>
      <c r="AE26" s="163">
        <v>10.49</v>
      </c>
      <c r="AF26" s="163">
        <v>1.36</v>
      </c>
      <c r="AG26" s="163">
        <v>96.07</v>
      </c>
      <c r="AH26" s="163">
        <v>93.25</v>
      </c>
      <c r="AI26" s="169">
        <v>80.900000000000006</v>
      </c>
      <c r="AJ26" s="163">
        <v>4.58</v>
      </c>
      <c r="AK26" s="169">
        <v>46.9</v>
      </c>
      <c r="AL26" s="160" t="s">
        <v>476</v>
      </c>
      <c r="AM26" s="160" t="s">
        <v>477</v>
      </c>
    </row>
    <row r="27" spans="1:39" ht="67.5">
      <c r="A27" s="92">
        <f t="shared" si="1"/>
        <v>19</v>
      </c>
      <c r="B27" s="158">
        <v>44161</v>
      </c>
      <c r="C27" s="159" t="s">
        <v>671</v>
      </c>
      <c r="D27" s="159" t="s">
        <v>672</v>
      </c>
      <c r="E27" s="160" t="s">
        <v>463</v>
      </c>
      <c r="F27" s="160" t="s">
        <v>464</v>
      </c>
      <c r="G27" s="163">
        <v>14.49</v>
      </c>
      <c r="H27" s="159" t="s">
        <v>673</v>
      </c>
      <c r="I27" s="159" t="s">
        <v>674</v>
      </c>
      <c r="J27" s="160" t="s">
        <v>675</v>
      </c>
      <c r="K27" s="162" t="s">
        <v>468</v>
      </c>
      <c r="L27" s="163">
        <v>25.69</v>
      </c>
      <c r="M27" s="163">
        <v>167.08</v>
      </c>
      <c r="N27" s="163">
        <v>264.2</v>
      </c>
      <c r="O27" s="164" t="s">
        <v>676</v>
      </c>
      <c r="P27" s="164" t="s">
        <v>466</v>
      </c>
      <c r="Q27" s="164" t="s">
        <v>466</v>
      </c>
      <c r="R27" s="169">
        <v>102.4</v>
      </c>
      <c r="S27" s="160" t="s">
        <v>620</v>
      </c>
      <c r="T27" s="165" t="s">
        <v>677</v>
      </c>
      <c r="U27" s="162" t="s">
        <v>678</v>
      </c>
      <c r="V27" s="160" t="s">
        <v>552</v>
      </c>
      <c r="W27" s="160" t="s">
        <v>474</v>
      </c>
      <c r="X27" s="164" t="s">
        <v>679</v>
      </c>
      <c r="Y27" s="159" t="s">
        <v>466</v>
      </c>
      <c r="Z27" s="164" t="s">
        <v>680</v>
      </c>
      <c r="AA27" s="159" t="s">
        <v>466</v>
      </c>
      <c r="AB27" s="167" t="s">
        <v>466</v>
      </c>
      <c r="AC27" s="163">
        <v>14.18</v>
      </c>
      <c r="AD27" s="163">
        <v>35.07</v>
      </c>
      <c r="AE27" s="167" t="s">
        <v>466</v>
      </c>
      <c r="AF27" s="163">
        <v>4.91</v>
      </c>
      <c r="AG27" s="163">
        <v>16.64</v>
      </c>
      <c r="AH27" s="163">
        <v>15.52</v>
      </c>
      <c r="AI27" s="169">
        <v>26</v>
      </c>
      <c r="AJ27" s="163">
        <v>2.48</v>
      </c>
      <c r="AK27" s="169">
        <v>30.7</v>
      </c>
      <c r="AL27" s="160" t="s">
        <v>476</v>
      </c>
      <c r="AM27" s="160" t="s">
        <v>477</v>
      </c>
    </row>
    <row r="28" spans="1:39" ht="123.75">
      <c r="A28" s="92">
        <f t="shared" si="1"/>
        <v>20</v>
      </c>
      <c r="B28" s="158">
        <v>44322</v>
      </c>
      <c r="C28" s="159" t="s">
        <v>681</v>
      </c>
      <c r="D28" s="159" t="s">
        <v>682</v>
      </c>
      <c r="E28" s="160" t="s">
        <v>463</v>
      </c>
      <c r="F28" s="160" t="s">
        <v>464</v>
      </c>
      <c r="G28" s="163">
        <v>38.58</v>
      </c>
      <c r="H28" s="159" t="s">
        <v>683</v>
      </c>
      <c r="I28" s="159" t="s">
        <v>684</v>
      </c>
      <c r="J28" s="160" t="s">
        <v>685</v>
      </c>
      <c r="K28" s="162" t="s">
        <v>468</v>
      </c>
      <c r="L28" s="163">
        <v>119.08</v>
      </c>
      <c r="M28" s="163">
        <v>159.72</v>
      </c>
      <c r="N28" s="163">
        <v>172.92</v>
      </c>
      <c r="O28" s="164" t="s">
        <v>686</v>
      </c>
      <c r="P28" s="164" t="s">
        <v>687</v>
      </c>
      <c r="Q28" s="164" t="s">
        <v>688</v>
      </c>
      <c r="R28" s="169">
        <v>22.8</v>
      </c>
      <c r="S28" s="160" t="s">
        <v>506</v>
      </c>
      <c r="T28" s="165" t="s">
        <v>689</v>
      </c>
      <c r="U28" s="162" t="s">
        <v>551</v>
      </c>
      <c r="V28" s="160" t="s">
        <v>552</v>
      </c>
      <c r="W28" s="160" t="s">
        <v>474</v>
      </c>
      <c r="X28" s="164" t="s">
        <v>690</v>
      </c>
      <c r="Y28" s="159" t="s">
        <v>466</v>
      </c>
      <c r="Z28" s="164" t="s">
        <v>691</v>
      </c>
      <c r="AA28" s="159" t="s">
        <v>466</v>
      </c>
      <c r="AB28" s="163">
        <v>138.35</v>
      </c>
      <c r="AC28" s="163">
        <v>1.71</v>
      </c>
      <c r="AD28" s="163">
        <v>13.07</v>
      </c>
      <c r="AE28" s="163">
        <v>84.58</v>
      </c>
      <c r="AF28" s="161">
        <v>0.81499999999999995</v>
      </c>
      <c r="AG28" s="163">
        <v>51.94</v>
      </c>
      <c r="AH28" s="163">
        <v>43.28</v>
      </c>
      <c r="AI28" s="169">
        <v>61.6</v>
      </c>
      <c r="AJ28" s="161">
        <v>0.16600000000000001</v>
      </c>
      <c r="AK28" s="169">
        <v>48.4</v>
      </c>
      <c r="AL28" s="160" t="s">
        <v>476</v>
      </c>
      <c r="AM28" s="160" t="s">
        <v>477</v>
      </c>
    </row>
    <row r="29" spans="1:39" ht="101.25">
      <c r="A29" s="92">
        <f t="shared" si="1"/>
        <v>21</v>
      </c>
      <c r="B29" s="158">
        <v>43931</v>
      </c>
      <c r="C29" s="159" t="s">
        <v>692</v>
      </c>
      <c r="D29" s="159" t="s">
        <v>693</v>
      </c>
      <c r="E29" s="160" t="s">
        <v>463</v>
      </c>
      <c r="F29" s="160" t="s">
        <v>464</v>
      </c>
      <c r="G29" s="163">
        <v>305.11</v>
      </c>
      <c r="H29" s="159" t="s">
        <v>694</v>
      </c>
      <c r="I29" s="159" t="s">
        <v>466</v>
      </c>
      <c r="J29" s="160" t="s">
        <v>695</v>
      </c>
      <c r="K29" s="162" t="s">
        <v>468</v>
      </c>
      <c r="L29" s="163">
        <v>124.61</v>
      </c>
      <c r="M29" s="163">
        <v>158.41999999999999</v>
      </c>
      <c r="N29" s="163">
        <v>58.9</v>
      </c>
      <c r="O29" s="164" t="s">
        <v>696</v>
      </c>
      <c r="P29" s="164" t="s">
        <v>466</v>
      </c>
      <c r="Q29" s="164" t="s">
        <v>697</v>
      </c>
      <c r="R29" s="169">
        <v>210.3</v>
      </c>
      <c r="S29" s="160" t="s">
        <v>698</v>
      </c>
      <c r="T29" s="165" t="s">
        <v>699</v>
      </c>
      <c r="U29" s="162" t="s">
        <v>669</v>
      </c>
      <c r="V29" s="160" t="s">
        <v>473</v>
      </c>
      <c r="W29" s="160" t="s">
        <v>474</v>
      </c>
      <c r="X29" s="164" t="s">
        <v>700</v>
      </c>
      <c r="Y29" s="166">
        <v>127.5</v>
      </c>
      <c r="Z29" s="164" t="s">
        <v>466</v>
      </c>
      <c r="AA29" s="159" t="s">
        <v>466</v>
      </c>
      <c r="AB29" s="163">
        <v>35.619999999999997</v>
      </c>
      <c r="AC29" s="161">
        <v>0.90300000000000002</v>
      </c>
      <c r="AD29" s="163">
        <v>33.61</v>
      </c>
      <c r="AE29" s="163">
        <v>44.21</v>
      </c>
      <c r="AF29" s="163">
        <v>1.49</v>
      </c>
      <c r="AG29" s="163">
        <v>303.83</v>
      </c>
      <c r="AH29" s="163">
        <v>232.41</v>
      </c>
      <c r="AI29" s="169">
        <v>90.1</v>
      </c>
      <c r="AJ29" s="163">
        <v>8.0299999999999994</v>
      </c>
      <c r="AK29" s="169">
        <v>451.5</v>
      </c>
      <c r="AL29" s="160" t="s">
        <v>476</v>
      </c>
      <c r="AM29" s="160" t="s">
        <v>477</v>
      </c>
    </row>
    <row r="30" spans="1:39" ht="90">
      <c r="A30" s="92">
        <f t="shared" si="1"/>
        <v>22</v>
      </c>
      <c r="B30" s="158">
        <v>43714</v>
      </c>
      <c r="C30" s="159" t="s">
        <v>701</v>
      </c>
      <c r="D30" s="159" t="s">
        <v>466</v>
      </c>
      <c r="E30" s="160" t="s">
        <v>463</v>
      </c>
      <c r="F30" s="160" t="s">
        <v>501</v>
      </c>
      <c r="G30" s="163">
        <v>95</v>
      </c>
      <c r="H30" s="159" t="s">
        <v>702</v>
      </c>
      <c r="I30" s="159" t="s">
        <v>466</v>
      </c>
      <c r="J30" s="160" t="s">
        <v>703</v>
      </c>
      <c r="K30" s="162" t="s">
        <v>468</v>
      </c>
      <c r="L30" s="163">
        <v>154.6</v>
      </c>
      <c r="M30" s="163">
        <v>154.6</v>
      </c>
      <c r="N30" s="163">
        <v>154.6</v>
      </c>
      <c r="O30" s="164" t="s">
        <v>704</v>
      </c>
      <c r="P30" s="164" t="s">
        <v>466</v>
      </c>
      <c r="Q30" s="164" t="s">
        <v>466</v>
      </c>
      <c r="R30" s="167" t="s">
        <v>466</v>
      </c>
      <c r="S30" s="160" t="s">
        <v>705</v>
      </c>
      <c r="T30" s="162" t="s">
        <v>706</v>
      </c>
      <c r="U30" s="162" t="s">
        <v>707</v>
      </c>
      <c r="V30" s="160" t="s">
        <v>487</v>
      </c>
      <c r="W30" s="160" t="s">
        <v>474</v>
      </c>
      <c r="X30" s="164" t="s">
        <v>708</v>
      </c>
      <c r="Y30" s="166">
        <v>1710.8</v>
      </c>
      <c r="Z30" s="164" t="s">
        <v>466</v>
      </c>
      <c r="AA30" s="159" t="s">
        <v>466</v>
      </c>
      <c r="AB30" s="163">
        <v>9.86</v>
      </c>
      <c r="AC30" s="163">
        <v>1.41</v>
      </c>
      <c r="AD30" s="167" t="s">
        <v>466</v>
      </c>
      <c r="AE30" s="167" t="s">
        <v>466</v>
      </c>
      <c r="AF30" s="167" t="s">
        <v>466</v>
      </c>
      <c r="AG30" s="167" t="s">
        <v>466</v>
      </c>
      <c r="AH30" s="163">
        <v>142.79</v>
      </c>
      <c r="AI30" s="167" t="s">
        <v>466</v>
      </c>
      <c r="AJ30" s="167" t="s">
        <v>466</v>
      </c>
      <c r="AK30" s="167" t="s">
        <v>466</v>
      </c>
      <c r="AL30" s="160" t="s">
        <v>476</v>
      </c>
      <c r="AM30" s="160" t="s">
        <v>477</v>
      </c>
    </row>
    <row r="31" spans="1:39" ht="168.75">
      <c r="A31" s="92">
        <f t="shared" si="1"/>
        <v>23</v>
      </c>
      <c r="B31" s="158">
        <v>44018</v>
      </c>
      <c r="C31" s="159" t="s">
        <v>709</v>
      </c>
      <c r="D31" s="159" t="s">
        <v>710</v>
      </c>
      <c r="E31" s="160" t="s">
        <v>463</v>
      </c>
      <c r="F31" s="160" t="s">
        <v>501</v>
      </c>
      <c r="G31" s="163">
        <v>31.5</v>
      </c>
      <c r="H31" s="159" t="s">
        <v>711</v>
      </c>
      <c r="I31" s="159" t="s">
        <v>712</v>
      </c>
      <c r="J31" s="160" t="s">
        <v>713</v>
      </c>
      <c r="K31" s="162" t="s">
        <v>468</v>
      </c>
      <c r="L31" s="163">
        <v>124.14</v>
      </c>
      <c r="M31" s="163">
        <v>147.62</v>
      </c>
      <c r="N31" s="163">
        <v>168.04</v>
      </c>
      <c r="O31" s="164" t="s">
        <v>714</v>
      </c>
      <c r="P31" s="164" t="s">
        <v>466</v>
      </c>
      <c r="Q31" s="164" t="s">
        <v>715</v>
      </c>
      <c r="R31" s="169">
        <v>147.9</v>
      </c>
      <c r="S31" s="160" t="s">
        <v>716</v>
      </c>
      <c r="T31" s="171" t="s">
        <v>717</v>
      </c>
      <c r="U31" s="162" t="s">
        <v>718</v>
      </c>
      <c r="V31" s="160" t="s">
        <v>473</v>
      </c>
      <c r="W31" s="160" t="s">
        <v>474</v>
      </c>
      <c r="X31" s="164" t="s">
        <v>719</v>
      </c>
      <c r="Y31" s="159" t="s">
        <v>466</v>
      </c>
      <c r="Z31" s="164" t="s">
        <v>720</v>
      </c>
      <c r="AA31" s="159" t="s">
        <v>466</v>
      </c>
      <c r="AB31" s="163">
        <v>18.96</v>
      </c>
      <c r="AC31" s="163">
        <v>1.46</v>
      </c>
      <c r="AD31" s="167" t="s">
        <v>466</v>
      </c>
      <c r="AE31" s="167" t="s">
        <v>466</v>
      </c>
      <c r="AF31" s="167" t="s">
        <v>466</v>
      </c>
      <c r="AG31" s="167" t="s">
        <v>466</v>
      </c>
      <c r="AH31" s="163">
        <v>39.049999999999997</v>
      </c>
      <c r="AI31" s="163">
        <v>5.48</v>
      </c>
      <c r="AJ31" s="161">
        <v>0.79700000000000004</v>
      </c>
      <c r="AK31" s="169">
        <v>79.3</v>
      </c>
      <c r="AL31" s="160" t="s">
        <v>476</v>
      </c>
      <c r="AM31" s="160" t="s">
        <v>477</v>
      </c>
    </row>
    <row r="32" spans="1:39" ht="112.5">
      <c r="A32" s="92">
        <f t="shared" si="1"/>
        <v>24</v>
      </c>
      <c r="B32" s="158">
        <v>44433</v>
      </c>
      <c r="C32" s="159" t="s">
        <v>721</v>
      </c>
      <c r="D32" s="159" t="s">
        <v>722</v>
      </c>
      <c r="E32" s="160" t="s">
        <v>463</v>
      </c>
      <c r="F32" s="160" t="s">
        <v>501</v>
      </c>
      <c r="G32" s="163">
        <v>25.79</v>
      </c>
      <c r="H32" s="159" t="s">
        <v>466</v>
      </c>
      <c r="I32" s="159" t="s">
        <v>466</v>
      </c>
      <c r="J32" s="160" t="s">
        <v>723</v>
      </c>
      <c r="K32" s="162" t="s">
        <v>468</v>
      </c>
      <c r="L32" s="163">
        <v>120.86</v>
      </c>
      <c r="M32" s="163">
        <v>134.24</v>
      </c>
      <c r="N32" s="163">
        <v>81.88</v>
      </c>
      <c r="O32" s="164" t="s">
        <v>724</v>
      </c>
      <c r="P32" s="164" t="s">
        <v>725</v>
      </c>
      <c r="Q32" s="164" t="s">
        <v>726</v>
      </c>
      <c r="R32" s="169">
        <v>35.9</v>
      </c>
      <c r="S32" s="160" t="s">
        <v>727</v>
      </c>
      <c r="T32" s="171" t="s">
        <v>728</v>
      </c>
      <c r="U32" s="162" t="s">
        <v>729</v>
      </c>
      <c r="V32" s="160" t="s">
        <v>473</v>
      </c>
      <c r="W32" s="160" t="s">
        <v>474</v>
      </c>
      <c r="X32" s="164" t="s">
        <v>466</v>
      </c>
      <c r="Y32" s="159" t="s">
        <v>466</v>
      </c>
      <c r="Z32" s="164" t="s">
        <v>466</v>
      </c>
      <c r="AA32" s="159" t="s">
        <v>466</v>
      </c>
      <c r="AB32" s="167" t="s">
        <v>466</v>
      </c>
      <c r="AC32" s="163">
        <v>1.94</v>
      </c>
      <c r="AD32" s="167" t="s">
        <v>466</v>
      </c>
      <c r="AE32" s="167" t="s">
        <v>466</v>
      </c>
      <c r="AF32" s="163">
        <v>1.02</v>
      </c>
      <c r="AG32" s="163">
        <v>23.24</v>
      </c>
      <c r="AH32" s="163">
        <v>34.28</v>
      </c>
      <c r="AI32" s="169">
        <v>24.7</v>
      </c>
      <c r="AJ32" s="163">
        <v>-6.82</v>
      </c>
      <c r="AK32" s="169">
        <v>29.4</v>
      </c>
      <c r="AL32" s="160" t="s">
        <v>476</v>
      </c>
      <c r="AM32" s="160" t="s">
        <v>477</v>
      </c>
    </row>
    <row r="33" spans="1:39" ht="101.25">
      <c r="A33" s="92">
        <f t="shared" si="1"/>
        <v>25</v>
      </c>
      <c r="B33" s="158">
        <v>44140</v>
      </c>
      <c r="C33" s="159" t="s">
        <v>730</v>
      </c>
      <c r="D33" s="159" t="s">
        <v>731</v>
      </c>
      <c r="E33" s="160" t="s">
        <v>463</v>
      </c>
      <c r="F33" s="160" t="s">
        <v>501</v>
      </c>
      <c r="G33" s="163">
        <v>35.090000000000003</v>
      </c>
      <c r="H33" s="159" t="s">
        <v>466</v>
      </c>
      <c r="I33" s="159" t="s">
        <v>732</v>
      </c>
      <c r="J33" s="160" t="s">
        <v>733</v>
      </c>
      <c r="K33" s="162" t="s">
        <v>468</v>
      </c>
      <c r="L33" s="163">
        <v>129.68</v>
      </c>
      <c r="M33" s="163">
        <v>131.13</v>
      </c>
      <c r="N33" s="163">
        <v>140.19</v>
      </c>
      <c r="O33" s="164" t="s">
        <v>734</v>
      </c>
      <c r="P33" s="164" t="s">
        <v>466</v>
      </c>
      <c r="Q33" s="164" t="s">
        <v>466</v>
      </c>
      <c r="R33" s="169">
        <v>48.1</v>
      </c>
      <c r="S33" s="160" t="s">
        <v>529</v>
      </c>
      <c r="T33" s="165" t="s">
        <v>735</v>
      </c>
      <c r="U33" s="162" t="s">
        <v>736</v>
      </c>
      <c r="V33" s="160" t="s">
        <v>552</v>
      </c>
      <c r="W33" s="160" t="s">
        <v>474</v>
      </c>
      <c r="X33" s="164" t="s">
        <v>466</v>
      </c>
      <c r="Y33" s="159" t="s">
        <v>466</v>
      </c>
      <c r="Z33" s="164" t="s">
        <v>737</v>
      </c>
      <c r="AA33" s="166">
        <v>158</v>
      </c>
      <c r="AB33" s="167" t="s">
        <v>466</v>
      </c>
      <c r="AC33" s="161">
        <v>0.97</v>
      </c>
      <c r="AD33" s="167" t="s">
        <v>466</v>
      </c>
      <c r="AE33" s="167" t="s">
        <v>466</v>
      </c>
      <c r="AF33" s="167" t="s">
        <v>466</v>
      </c>
      <c r="AG33" s="167" t="s">
        <v>466</v>
      </c>
      <c r="AH33" s="163">
        <v>58.1</v>
      </c>
      <c r="AI33" s="169">
        <v>13.7</v>
      </c>
      <c r="AJ33" s="163">
        <v>-2.67</v>
      </c>
      <c r="AK33" s="169">
        <v>359.8</v>
      </c>
      <c r="AL33" s="160" t="s">
        <v>476</v>
      </c>
      <c r="AM33" s="160" t="s">
        <v>477</v>
      </c>
    </row>
    <row r="34" spans="1:39" ht="101.25">
      <c r="A34" s="92">
        <f t="shared" si="1"/>
        <v>26</v>
      </c>
      <c r="B34" s="158">
        <v>43481</v>
      </c>
      <c r="C34" s="159" t="s">
        <v>738</v>
      </c>
      <c r="D34" s="159" t="s">
        <v>739</v>
      </c>
      <c r="E34" s="160" t="s">
        <v>463</v>
      </c>
      <c r="F34" s="160" t="s">
        <v>501</v>
      </c>
      <c r="G34" s="163">
        <v>15.41</v>
      </c>
      <c r="H34" s="159" t="s">
        <v>740</v>
      </c>
      <c r="I34" s="159" t="s">
        <v>741</v>
      </c>
      <c r="J34" s="160" t="s">
        <v>742</v>
      </c>
      <c r="K34" s="162" t="s">
        <v>468</v>
      </c>
      <c r="L34" s="163">
        <v>112.33</v>
      </c>
      <c r="M34" s="163">
        <v>127.62</v>
      </c>
      <c r="N34" s="163">
        <v>89.69</v>
      </c>
      <c r="O34" s="164" t="s">
        <v>743</v>
      </c>
      <c r="P34" s="164" t="s">
        <v>744</v>
      </c>
      <c r="Q34" s="164" t="s">
        <v>466</v>
      </c>
      <c r="R34" s="169">
        <v>22.3</v>
      </c>
      <c r="S34" s="160" t="s">
        <v>745</v>
      </c>
      <c r="T34" s="162" t="s">
        <v>746</v>
      </c>
      <c r="U34" s="162" t="s">
        <v>747</v>
      </c>
      <c r="V34" s="160" t="s">
        <v>487</v>
      </c>
      <c r="W34" s="160" t="s">
        <v>474</v>
      </c>
      <c r="X34" s="164" t="s">
        <v>748</v>
      </c>
      <c r="Y34" s="159" t="s">
        <v>466</v>
      </c>
      <c r="Z34" s="164" t="s">
        <v>749</v>
      </c>
      <c r="AA34" s="159" t="s">
        <v>466</v>
      </c>
      <c r="AB34" s="167" t="s">
        <v>466</v>
      </c>
      <c r="AC34" s="163">
        <v>13.09</v>
      </c>
      <c r="AD34" s="167" t="s">
        <v>466</v>
      </c>
      <c r="AE34" s="167" t="s">
        <v>466</v>
      </c>
      <c r="AF34" s="161">
        <v>0.59299999999999997</v>
      </c>
      <c r="AG34" s="163">
        <v>20.13</v>
      </c>
      <c r="AH34" s="163">
        <v>11.54</v>
      </c>
      <c r="AI34" s="169">
        <v>33.799999999999997</v>
      </c>
      <c r="AJ34" s="163">
        <v>1.79</v>
      </c>
      <c r="AK34" s="169">
        <v>35.200000000000003</v>
      </c>
      <c r="AL34" s="160" t="s">
        <v>476</v>
      </c>
      <c r="AM34" s="160" t="s">
        <v>477</v>
      </c>
    </row>
    <row r="35" spans="1:39" ht="135">
      <c r="A35" s="92">
        <f t="shared" si="1"/>
        <v>27</v>
      </c>
      <c r="B35" s="158">
        <v>43816</v>
      </c>
      <c r="C35" s="159" t="s">
        <v>750</v>
      </c>
      <c r="D35" s="159" t="s">
        <v>466</v>
      </c>
      <c r="E35" s="160" t="s">
        <v>463</v>
      </c>
      <c r="F35" s="160" t="s">
        <v>501</v>
      </c>
      <c r="G35" s="163">
        <v>35.07</v>
      </c>
      <c r="H35" s="159" t="s">
        <v>751</v>
      </c>
      <c r="I35" s="159" t="s">
        <v>466</v>
      </c>
      <c r="J35" s="160" t="s">
        <v>752</v>
      </c>
      <c r="K35" s="162" t="s">
        <v>468</v>
      </c>
      <c r="L35" s="163">
        <v>122.96</v>
      </c>
      <c r="M35" s="163">
        <v>123.14</v>
      </c>
      <c r="N35" s="163">
        <v>111.76</v>
      </c>
      <c r="O35" s="164" t="s">
        <v>753</v>
      </c>
      <c r="P35" s="164" t="s">
        <v>466</v>
      </c>
      <c r="Q35" s="164" t="s">
        <v>466</v>
      </c>
      <c r="R35" s="167" t="s">
        <v>466</v>
      </c>
      <c r="S35" s="160" t="s">
        <v>705</v>
      </c>
      <c r="T35" s="165" t="s">
        <v>754</v>
      </c>
      <c r="U35" s="162" t="s">
        <v>755</v>
      </c>
      <c r="V35" s="160" t="s">
        <v>497</v>
      </c>
      <c r="W35" s="160" t="s">
        <v>474</v>
      </c>
      <c r="X35" s="164" t="s">
        <v>756</v>
      </c>
      <c r="Y35" s="159" t="s">
        <v>466</v>
      </c>
      <c r="Z35" s="164" t="s">
        <v>466</v>
      </c>
      <c r="AA35" s="159" t="s">
        <v>466</v>
      </c>
      <c r="AB35" s="163">
        <v>28.84</v>
      </c>
      <c r="AC35" s="163">
        <v>1.9</v>
      </c>
      <c r="AD35" s="167" t="s">
        <v>466</v>
      </c>
      <c r="AE35" s="167" t="s">
        <v>466</v>
      </c>
      <c r="AF35" s="167" t="s">
        <v>466</v>
      </c>
      <c r="AG35" s="167" t="s">
        <v>466</v>
      </c>
      <c r="AH35" s="163">
        <v>35.07</v>
      </c>
      <c r="AI35" s="167" t="s">
        <v>466</v>
      </c>
      <c r="AJ35" s="167" t="s">
        <v>466</v>
      </c>
      <c r="AK35" s="169">
        <v>198.2</v>
      </c>
      <c r="AL35" s="160" t="s">
        <v>476</v>
      </c>
      <c r="AM35" s="160" t="s">
        <v>477</v>
      </c>
    </row>
    <row r="36" spans="1:39" ht="146.25">
      <c r="A36" s="92">
        <f t="shared" si="1"/>
        <v>28</v>
      </c>
      <c r="B36" s="158">
        <v>44405</v>
      </c>
      <c r="C36" s="159" t="s">
        <v>757</v>
      </c>
      <c r="D36" s="159" t="s">
        <v>758</v>
      </c>
      <c r="E36" s="160" t="s">
        <v>463</v>
      </c>
      <c r="F36" s="160" t="s">
        <v>464</v>
      </c>
      <c r="G36" s="163">
        <v>1991.5</v>
      </c>
      <c r="H36" s="159" t="s">
        <v>759</v>
      </c>
      <c r="I36" s="159" t="s">
        <v>760</v>
      </c>
      <c r="J36" s="160" t="s">
        <v>761</v>
      </c>
      <c r="K36" s="162" t="s">
        <v>468</v>
      </c>
      <c r="L36" s="163">
        <v>99.19</v>
      </c>
      <c r="M36" s="163">
        <v>119.93</v>
      </c>
      <c r="N36" s="163">
        <v>108.51</v>
      </c>
      <c r="O36" s="164" t="s">
        <v>762</v>
      </c>
      <c r="P36" s="164" t="s">
        <v>763</v>
      </c>
      <c r="Q36" s="164" t="s">
        <v>764</v>
      </c>
      <c r="R36" s="169">
        <v>1682</v>
      </c>
      <c r="S36" s="160" t="s">
        <v>765</v>
      </c>
      <c r="T36" s="165" t="s">
        <v>766</v>
      </c>
      <c r="U36" s="162" t="s">
        <v>767</v>
      </c>
      <c r="V36" s="160" t="s">
        <v>552</v>
      </c>
      <c r="W36" s="160" t="s">
        <v>474</v>
      </c>
      <c r="X36" s="164" t="s">
        <v>768</v>
      </c>
      <c r="Y36" s="166">
        <v>9143.2999999999993</v>
      </c>
      <c r="Z36" s="164" t="s">
        <v>769</v>
      </c>
      <c r="AA36" s="159" t="s">
        <v>466</v>
      </c>
      <c r="AB36" s="167" t="s">
        <v>466</v>
      </c>
      <c r="AC36" s="163">
        <v>3.31</v>
      </c>
      <c r="AD36" s="167" t="s">
        <v>466</v>
      </c>
      <c r="AE36" s="167" t="s">
        <v>466</v>
      </c>
      <c r="AF36" s="163">
        <v>1.32</v>
      </c>
      <c r="AG36" s="163">
        <v>2332.0100000000002</v>
      </c>
      <c r="AH36" s="163">
        <v>1805.54</v>
      </c>
      <c r="AI36" s="169">
        <v>1772.7</v>
      </c>
      <c r="AJ36" s="169">
        <v>-167</v>
      </c>
      <c r="AK36" s="169">
        <v>2416.1</v>
      </c>
      <c r="AL36" s="160" t="s">
        <v>476</v>
      </c>
      <c r="AM36" s="160" t="s">
        <v>477</v>
      </c>
    </row>
    <row r="37" spans="1:39" ht="90">
      <c r="A37" s="92">
        <f t="shared" si="1"/>
        <v>29</v>
      </c>
      <c r="B37" s="158">
        <v>44313</v>
      </c>
      <c r="C37" s="159" t="s">
        <v>770</v>
      </c>
      <c r="D37" s="159" t="s">
        <v>771</v>
      </c>
      <c r="E37" s="160" t="s">
        <v>463</v>
      </c>
      <c r="F37" s="160" t="s">
        <v>501</v>
      </c>
      <c r="G37" s="163">
        <v>30.62</v>
      </c>
      <c r="H37" s="159" t="s">
        <v>466</v>
      </c>
      <c r="I37" s="159" t="s">
        <v>772</v>
      </c>
      <c r="J37" s="160" t="s">
        <v>773</v>
      </c>
      <c r="K37" s="162" t="s">
        <v>468</v>
      </c>
      <c r="L37" s="163">
        <v>119.47</v>
      </c>
      <c r="M37" s="163">
        <v>114.12</v>
      </c>
      <c r="N37" s="163">
        <v>139.43</v>
      </c>
      <c r="O37" s="164" t="s">
        <v>774</v>
      </c>
      <c r="P37" s="164" t="s">
        <v>775</v>
      </c>
      <c r="Q37" s="164" t="s">
        <v>776</v>
      </c>
      <c r="R37" s="169">
        <v>51.8</v>
      </c>
      <c r="S37" s="160" t="s">
        <v>777</v>
      </c>
      <c r="T37" s="165" t="s">
        <v>778</v>
      </c>
      <c r="U37" s="162" t="s">
        <v>779</v>
      </c>
      <c r="V37" s="160" t="s">
        <v>473</v>
      </c>
      <c r="W37" s="160" t="s">
        <v>474</v>
      </c>
      <c r="X37" s="164" t="s">
        <v>466</v>
      </c>
      <c r="Y37" s="159" t="s">
        <v>466</v>
      </c>
      <c r="Z37" s="164" t="s">
        <v>780</v>
      </c>
      <c r="AA37" s="159" t="s">
        <v>466</v>
      </c>
      <c r="AB37" s="163">
        <v>293.20999999999998</v>
      </c>
      <c r="AC37" s="163">
        <v>2.5099999999999998</v>
      </c>
      <c r="AD37" s="163">
        <v>117.3</v>
      </c>
      <c r="AE37" s="167" t="s">
        <v>466</v>
      </c>
      <c r="AF37" s="163">
        <v>1.3</v>
      </c>
      <c r="AG37" s="163">
        <v>37.25</v>
      </c>
      <c r="AH37" s="163">
        <v>38.01</v>
      </c>
      <c r="AI37" s="169">
        <v>20.2</v>
      </c>
      <c r="AJ37" s="163">
        <v>-1.92</v>
      </c>
      <c r="AK37" s="169">
        <v>19.2</v>
      </c>
      <c r="AL37" s="160" t="s">
        <v>476</v>
      </c>
      <c r="AM37" s="160" t="s">
        <v>477</v>
      </c>
    </row>
    <row r="38" spans="1:39" ht="67.5">
      <c r="A38" s="92">
        <f t="shared" si="1"/>
        <v>30</v>
      </c>
      <c r="B38" s="158">
        <v>44193</v>
      </c>
      <c r="C38" s="159" t="s">
        <v>781</v>
      </c>
      <c r="D38" s="159" t="s">
        <v>782</v>
      </c>
      <c r="E38" s="160" t="s">
        <v>463</v>
      </c>
      <c r="F38" s="160" t="s">
        <v>501</v>
      </c>
      <c r="G38" s="163">
        <v>87.85</v>
      </c>
      <c r="H38" s="159" t="s">
        <v>783</v>
      </c>
      <c r="I38" s="159" t="s">
        <v>784</v>
      </c>
      <c r="J38" s="160" t="s">
        <v>785</v>
      </c>
      <c r="K38" s="162" t="s">
        <v>468</v>
      </c>
      <c r="L38" s="163">
        <v>108.65</v>
      </c>
      <c r="M38" s="163">
        <v>108.13</v>
      </c>
      <c r="N38" s="163">
        <v>176.36</v>
      </c>
      <c r="O38" s="164" t="s">
        <v>786</v>
      </c>
      <c r="P38" s="164" t="s">
        <v>787</v>
      </c>
      <c r="Q38" s="164" t="s">
        <v>466</v>
      </c>
      <c r="R38" s="169">
        <v>35.299999999999997</v>
      </c>
      <c r="S38" s="160" t="s">
        <v>727</v>
      </c>
      <c r="T38" s="171" t="s">
        <v>788</v>
      </c>
      <c r="U38" s="162" t="s">
        <v>472</v>
      </c>
      <c r="V38" s="160" t="s">
        <v>473</v>
      </c>
      <c r="W38" s="160" t="s">
        <v>474</v>
      </c>
      <c r="X38" s="164" t="s">
        <v>789</v>
      </c>
      <c r="Y38" s="166">
        <v>212.1</v>
      </c>
      <c r="Z38" s="164" t="s">
        <v>790</v>
      </c>
      <c r="AA38" s="166">
        <v>791.8</v>
      </c>
      <c r="AB38" s="167" t="s">
        <v>466</v>
      </c>
      <c r="AC38" s="163">
        <v>1.17</v>
      </c>
      <c r="AD38" s="167" t="s">
        <v>466</v>
      </c>
      <c r="AE38" s="167" t="s">
        <v>466</v>
      </c>
      <c r="AF38" s="161">
        <v>0.57899999999999996</v>
      </c>
      <c r="AG38" s="163">
        <v>128.49</v>
      </c>
      <c r="AH38" s="163">
        <v>98.17</v>
      </c>
      <c r="AI38" s="169">
        <v>177.6</v>
      </c>
      <c r="AJ38" s="169">
        <v>-15.9</v>
      </c>
      <c r="AK38" s="169">
        <v>137.5</v>
      </c>
      <c r="AL38" s="160" t="s">
        <v>476</v>
      </c>
      <c r="AM38" s="160" t="s">
        <v>477</v>
      </c>
    </row>
    <row r="39" spans="1:39" ht="135">
      <c r="A39" s="92">
        <f t="shared" si="1"/>
        <v>31</v>
      </c>
      <c r="B39" s="158">
        <v>43903</v>
      </c>
      <c r="C39" s="159" t="s">
        <v>791</v>
      </c>
      <c r="D39" s="159" t="s">
        <v>792</v>
      </c>
      <c r="E39" s="160" t="s">
        <v>463</v>
      </c>
      <c r="F39" s="160" t="s">
        <v>464</v>
      </c>
      <c r="G39" s="163">
        <v>40.25</v>
      </c>
      <c r="H39" s="159" t="s">
        <v>793</v>
      </c>
      <c r="I39" s="159" t="s">
        <v>794</v>
      </c>
      <c r="J39" s="160" t="s">
        <v>795</v>
      </c>
      <c r="K39" s="162" t="s">
        <v>468</v>
      </c>
      <c r="L39" s="163">
        <v>200</v>
      </c>
      <c r="M39" s="163">
        <v>106.9</v>
      </c>
      <c r="N39" s="163">
        <v>66.67</v>
      </c>
      <c r="O39" s="164" t="s">
        <v>796</v>
      </c>
      <c r="P39" s="164" t="s">
        <v>797</v>
      </c>
      <c r="Q39" s="164" t="s">
        <v>798</v>
      </c>
      <c r="R39" s="169">
        <v>304.2</v>
      </c>
      <c r="S39" s="160" t="s">
        <v>470</v>
      </c>
      <c r="T39" s="162" t="s">
        <v>799</v>
      </c>
      <c r="U39" s="162" t="s">
        <v>800</v>
      </c>
      <c r="V39" s="160" t="s">
        <v>552</v>
      </c>
      <c r="W39" s="160" t="s">
        <v>474</v>
      </c>
      <c r="X39" s="164" t="s">
        <v>801</v>
      </c>
      <c r="Y39" s="159" t="s">
        <v>466</v>
      </c>
      <c r="Z39" s="164" t="s">
        <v>802</v>
      </c>
      <c r="AA39" s="159" t="s">
        <v>466</v>
      </c>
      <c r="AB39" s="167" t="s">
        <v>466</v>
      </c>
      <c r="AC39" s="163">
        <v>12.87</v>
      </c>
      <c r="AD39" s="167" t="s">
        <v>466</v>
      </c>
      <c r="AE39" s="167" t="s">
        <v>466</v>
      </c>
      <c r="AF39" s="163">
        <v>8.2200000000000006</v>
      </c>
      <c r="AG39" s="163">
        <v>37.9</v>
      </c>
      <c r="AH39" s="163">
        <v>35.36</v>
      </c>
      <c r="AI39" s="163">
        <v>9.11</v>
      </c>
      <c r="AJ39" s="169">
        <v>-24.7</v>
      </c>
      <c r="AK39" s="169">
        <v>43.4</v>
      </c>
      <c r="AL39" s="160" t="s">
        <v>476</v>
      </c>
      <c r="AM39" s="160" t="s">
        <v>477</v>
      </c>
    </row>
    <row r="40" spans="1:39" ht="135">
      <c r="A40" s="92">
        <f t="shared" si="1"/>
        <v>32</v>
      </c>
      <c r="B40" s="158">
        <v>44533</v>
      </c>
      <c r="C40" s="159" t="s">
        <v>803</v>
      </c>
      <c r="D40" s="159" t="s">
        <v>804</v>
      </c>
      <c r="E40" s="160" t="s">
        <v>463</v>
      </c>
      <c r="F40" s="160" t="s">
        <v>464</v>
      </c>
      <c r="G40" s="163">
        <v>88.37</v>
      </c>
      <c r="H40" s="159" t="s">
        <v>805</v>
      </c>
      <c r="I40" s="159" t="s">
        <v>466</v>
      </c>
      <c r="J40" s="160" t="s">
        <v>806</v>
      </c>
      <c r="K40" s="162" t="s">
        <v>468</v>
      </c>
      <c r="L40" s="163">
        <v>92.72</v>
      </c>
      <c r="M40" s="163">
        <v>105.99</v>
      </c>
      <c r="N40" s="163">
        <v>83.88</v>
      </c>
      <c r="O40" s="164" t="s">
        <v>807</v>
      </c>
      <c r="P40" s="164" t="s">
        <v>808</v>
      </c>
      <c r="Q40" s="164" t="s">
        <v>809</v>
      </c>
      <c r="R40" s="169">
        <v>130.19999999999999</v>
      </c>
      <c r="S40" s="160" t="s">
        <v>810</v>
      </c>
      <c r="T40" s="165" t="s">
        <v>811</v>
      </c>
      <c r="U40" s="162" t="s">
        <v>597</v>
      </c>
      <c r="V40" s="160" t="s">
        <v>473</v>
      </c>
      <c r="W40" s="160" t="s">
        <v>474</v>
      </c>
      <c r="X40" s="164" t="s">
        <v>812</v>
      </c>
      <c r="Y40" s="166">
        <v>396.4</v>
      </c>
      <c r="Z40" s="164" t="s">
        <v>466</v>
      </c>
      <c r="AA40" s="159" t="s">
        <v>466</v>
      </c>
      <c r="AB40" s="163">
        <v>6.35</v>
      </c>
      <c r="AC40" s="163">
        <v>1.72</v>
      </c>
      <c r="AD40" s="163">
        <v>1.65</v>
      </c>
      <c r="AE40" s="163">
        <v>1.73</v>
      </c>
      <c r="AF40" s="161">
        <v>0.26700000000000002</v>
      </c>
      <c r="AG40" s="163">
        <v>50.78</v>
      </c>
      <c r="AH40" s="163">
        <v>131.49</v>
      </c>
      <c r="AI40" s="169">
        <v>188.1</v>
      </c>
      <c r="AJ40" s="169">
        <v>20.5</v>
      </c>
      <c r="AK40" s="169">
        <v>156.80000000000001</v>
      </c>
      <c r="AL40" s="160" t="s">
        <v>476</v>
      </c>
      <c r="AM40" s="160" t="s">
        <v>477</v>
      </c>
    </row>
    <row r="41" spans="1:39" ht="123.75">
      <c r="A41" s="92">
        <f t="shared" si="1"/>
        <v>33</v>
      </c>
      <c r="B41" s="158">
        <v>43866</v>
      </c>
      <c r="C41" s="159" t="s">
        <v>813</v>
      </c>
      <c r="D41" s="159" t="s">
        <v>814</v>
      </c>
      <c r="E41" s="160" t="s">
        <v>463</v>
      </c>
      <c r="F41" s="160" t="s">
        <v>501</v>
      </c>
      <c r="G41" s="163">
        <v>224.28</v>
      </c>
      <c r="H41" s="159" t="s">
        <v>815</v>
      </c>
      <c r="I41" s="159" t="s">
        <v>816</v>
      </c>
      <c r="J41" s="160" t="s">
        <v>817</v>
      </c>
      <c r="K41" s="162" t="s">
        <v>468</v>
      </c>
      <c r="L41" s="163">
        <v>113.9</v>
      </c>
      <c r="M41" s="163">
        <v>103.33</v>
      </c>
      <c r="N41" s="163">
        <v>53.93</v>
      </c>
      <c r="O41" s="164" t="s">
        <v>818</v>
      </c>
      <c r="P41" s="164" t="s">
        <v>819</v>
      </c>
      <c r="Q41" s="164" t="s">
        <v>820</v>
      </c>
      <c r="R41" s="169">
        <v>88.1</v>
      </c>
      <c r="S41" s="160" t="s">
        <v>821</v>
      </c>
      <c r="T41" s="165" t="s">
        <v>822</v>
      </c>
      <c r="U41" s="162" t="s">
        <v>779</v>
      </c>
      <c r="V41" s="160" t="s">
        <v>473</v>
      </c>
      <c r="W41" s="160" t="s">
        <v>474</v>
      </c>
      <c r="X41" s="164" t="s">
        <v>823</v>
      </c>
      <c r="Y41" s="159" t="s">
        <v>466</v>
      </c>
      <c r="Z41" s="164" t="s">
        <v>824</v>
      </c>
      <c r="AA41" s="159" t="s">
        <v>466</v>
      </c>
      <c r="AB41" s="163">
        <v>109.35</v>
      </c>
      <c r="AC41" s="163">
        <v>7.43</v>
      </c>
      <c r="AD41" s="163">
        <v>41.7</v>
      </c>
      <c r="AE41" s="163">
        <v>119.02</v>
      </c>
      <c r="AF41" s="163">
        <v>11.61</v>
      </c>
      <c r="AG41" s="163">
        <v>312.64999999999998</v>
      </c>
      <c r="AH41" s="163">
        <v>191.54</v>
      </c>
      <c r="AI41" s="169">
        <v>32.799999999999997</v>
      </c>
      <c r="AJ41" s="161">
        <v>-0.59199999999999997</v>
      </c>
      <c r="AK41" s="169">
        <v>119.2</v>
      </c>
      <c r="AL41" s="160" t="s">
        <v>476</v>
      </c>
      <c r="AM41" s="160" t="s">
        <v>477</v>
      </c>
    </row>
    <row r="42" spans="1:39" ht="78.75">
      <c r="A42" s="92">
        <f t="shared" si="1"/>
        <v>34</v>
      </c>
      <c r="B42" s="158">
        <v>44158</v>
      </c>
      <c r="C42" s="159" t="s">
        <v>825</v>
      </c>
      <c r="D42" s="159" t="s">
        <v>826</v>
      </c>
      <c r="E42" s="160" t="s">
        <v>463</v>
      </c>
      <c r="F42" s="160" t="s">
        <v>501</v>
      </c>
      <c r="G42" s="163">
        <v>304.64</v>
      </c>
      <c r="H42" s="159" t="s">
        <v>466</v>
      </c>
      <c r="I42" s="159" t="s">
        <v>827</v>
      </c>
      <c r="J42" s="160" t="s">
        <v>828</v>
      </c>
      <c r="K42" s="162" t="s">
        <v>468</v>
      </c>
      <c r="L42" s="163">
        <v>36.22</v>
      </c>
      <c r="M42" s="163">
        <v>101.6</v>
      </c>
      <c r="N42" s="163">
        <v>149.51</v>
      </c>
      <c r="O42" s="164" t="s">
        <v>829</v>
      </c>
      <c r="P42" s="164" t="s">
        <v>830</v>
      </c>
      <c r="Q42" s="164" t="s">
        <v>831</v>
      </c>
      <c r="R42" s="169">
        <v>109.7</v>
      </c>
      <c r="S42" s="160" t="s">
        <v>832</v>
      </c>
      <c r="T42" s="165" t="s">
        <v>833</v>
      </c>
      <c r="U42" s="162" t="s">
        <v>834</v>
      </c>
      <c r="V42" s="160" t="s">
        <v>473</v>
      </c>
      <c r="W42" s="160" t="s">
        <v>474</v>
      </c>
      <c r="X42" s="164" t="s">
        <v>466</v>
      </c>
      <c r="Y42" s="159" t="s">
        <v>466</v>
      </c>
      <c r="Z42" s="164" t="s">
        <v>835</v>
      </c>
      <c r="AA42" s="166">
        <v>409.4</v>
      </c>
      <c r="AB42" s="167" t="s">
        <v>466</v>
      </c>
      <c r="AC42" s="161">
        <v>0.76700000000000002</v>
      </c>
      <c r="AD42" s="163">
        <v>61.6</v>
      </c>
      <c r="AE42" s="163">
        <v>115.23</v>
      </c>
      <c r="AF42" s="163">
        <v>4.37</v>
      </c>
      <c r="AG42" s="163">
        <v>351.33</v>
      </c>
      <c r="AH42" s="163">
        <v>114.58</v>
      </c>
      <c r="AI42" s="169">
        <v>83.9</v>
      </c>
      <c r="AJ42" s="163">
        <v>-4.8600000000000003</v>
      </c>
      <c r="AK42" s="169">
        <v>421.1</v>
      </c>
      <c r="AL42" s="160" t="s">
        <v>476</v>
      </c>
      <c r="AM42" s="160" t="s">
        <v>477</v>
      </c>
    </row>
    <row r="43" spans="1:39" ht="225">
      <c r="A43" s="92">
        <f t="shared" si="1"/>
        <v>35</v>
      </c>
      <c r="B43" s="158">
        <v>43510</v>
      </c>
      <c r="C43" s="159" t="s">
        <v>836</v>
      </c>
      <c r="D43" s="159" t="s">
        <v>837</v>
      </c>
      <c r="E43" s="160" t="s">
        <v>463</v>
      </c>
      <c r="F43" s="160" t="s">
        <v>501</v>
      </c>
      <c r="G43" s="163">
        <v>1296.1199999999999</v>
      </c>
      <c r="H43" s="159" t="s">
        <v>838</v>
      </c>
      <c r="I43" s="159" t="s">
        <v>839</v>
      </c>
      <c r="J43" s="160" t="s">
        <v>840</v>
      </c>
      <c r="K43" s="162" t="s">
        <v>468</v>
      </c>
      <c r="L43" s="163">
        <v>96.76</v>
      </c>
      <c r="M43" s="163">
        <v>101.55</v>
      </c>
      <c r="N43" s="163">
        <v>105.57</v>
      </c>
      <c r="O43" s="164" t="s">
        <v>841</v>
      </c>
      <c r="P43" s="164" t="s">
        <v>842</v>
      </c>
      <c r="Q43" s="164" t="s">
        <v>466</v>
      </c>
      <c r="R43" s="169">
        <v>311.2</v>
      </c>
      <c r="S43" s="160" t="s">
        <v>843</v>
      </c>
      <c r="T43" s="165" t="s">
        <v>844</v>
      </c>
      <c r="U43" s="162" t="s">
        <v>472</v>
      </c>
      <c r="V43" s="160" t="s">
        <v>473</v>
      </c>
      <c r="W43" s="160" t="s">
        <v>474</v>
      </c>
      <c r="X43" s="164" t="s">
        <v>845</v>
      </c>
      <c r="Y43" s="166">
        <v>4879.3999999999996</v>
      </c>
      <c r="Z43" s="164" t="s">
        <v>846</v>
      </c>
      <c r="AA43" s="166">
        <v>2269.6999999999998</v>
      </c>
      <c r="AB43" s="163">
        <v>40.31</v>
      </c>
      <c r="AC43" s="163">
        <v>1.51</v>
      </c>
      <c r="AD43" s="163">
        <v>6.33</v>
      </c>
      <c r="AE43" s="163">
        <v>31.79</v>
      </c>
      <c r="AF43" s="163">
        <v>1.83</v>
      </c>
      <c r="AG43" s="163">
        <v>1906.33</v>
      </c>
      <c r="AH43" s="163">
        <v>1417.59</v>
      </c>
      <c r="AI43" s="169">
        <v>899.7</v>
      </c>
      <c r="AJ43" s="169">
        <v>-261.2</v>
      </c>
      <c r="AK43" s="169">
        <v>1353.3</v>
      </c>
      <c r="AL43" s="160" t="s">
        <v>476</v>
      </c>
      <c r="AM43" s="160" t="s">
        <v>477</v>
      </c>
    </row>
    <row r="44" spans="1:39" ht="168.75">
      <c r="A44" s="92">
        <f t="shared" si="1"/>
        <v>36</v>
      </c>
      <c r="B44" s="158">
        <v>44543</v>
      </c>
      <c r="C44" s="159" t="s">
        <v>847</v>
      </c>
      <c r="D44" s="159" t="s">
        <v>848</v>
      </c>
      <c r="E44" s="160" t="s">
        <v>463</v>
      </c>
      <c r="F44" s="160" t="s">
        <v>464</v>
      </c>
      <c r="G44" s="163">
        <v>6728.19</v>
      </c>
      <c r="H44" s="159" t="s">
        <v>601</v>
      </c>
      <c r="I44" s="159" t="s">
        <v>466</v>
      </c>
      <c r="J44" s="160" t="s">
        <v>849</v>
      </c>
      <c r="K44" s="162" t="s">
        <v>468</v>
      </c>
      <c r="L44" s="163">
        <v>100.24</v>
      </c>
      <c r="M44" s="163">
        <v>99.72</v>
      </c>
      <c r="N44" s="163">
        <v>66.72</v>
      </c>
      <c r="O44" s="164" t="s">
        <v>850</v>
      </c>
      <c r="P44" s="164" t="s">
        <v>466</v>
      </c>
      <c r="Q44" s="164" t="s">
        <v>466</v>
      </c>
      <c r="R44" s="169">
        <v>5570.3</v>
      </c>
      <c r="S44" s="160" t="s">
        <v>607</v>
      </c>
      <c r="T44" s="162" t="s">
        <v>851</v>
      </c>
      <c r="U44" s="162" t="s">
        <v>852</v>
      </c>
      <c r="V44" s="160" t="s">
        <v>497</v>
      </c>
      <c r="W44" s="160" t="s">
        <v>474</v>
      </c>
      <c r="X44" s="164" t="s">
        <v>610</v>
      </c>
      <c r="Y44" s="166">
        <v>296303.2</v>
      </c>
      <c r="Z44" s="164" t="s">
        <v>466</v>
      </c>
      <c r="AA44" s="159" t="s">
        <v>466</v>
      </c>
      <c r="AB44" s="167" t="s">
        <v>466</v>
      </c>
      <c r="AC44" s="163">
        <v>7.81</v>
      </c>
      <c r="AD44" s="167" t="s">
        <v>466</v>
      </c>
      <c r="AE44" s="167" t="s">
        <v>466</v>
      </c>
      <c r="AF44" s="167" t="s">
        <v>466</v>
      </c>
      <c r="AG44" s="163">
        <v>5956.52</v>
      </c>
      <c r="AH44" s="163">
        <v>6251.11</v>
      </c>
      <c r="AI44" s="161">
        <v>3.6999999999999998E-2</v>
      </c>
      <c r="AJ44" s="169">
        <v>-583</v>
      </c>
      <c r="AK44" s="169">
        <v>1190.7</v>
      </c>
      <c r="AL44" s="160" t="s">
        <v>476</v>
      </c>
      <c r="AM44" s="160" t="s">
        <v>477</v>
      </c>
    </row>
    <row r="45" spans="1:39" ht="135">
      <c r="A45" s="92">
        <f t="shared" si="1"/>
        <v>37</v>
      </c>
      <c r="B45" s="158">
        <v>44039</v>
      </c>
      <c r="C45" s="159" t="s">
        <v>853</v>
      </c>
      <c r="D45" s="159" t="s">
        <v>854</v>
      </c>
      <c r="E45" s="160" t="s">
        <v>463</v>
      </c>
      <c r="F45" s="160" t="s">
        <v>464</v>
      </c>
      <c r="G45" s="163">
        <v>259.27999999999997</v>
      </c>
      <c r="H45" s="159" t="s">
        <v>855</v>
      </c>
      <c r="I45" s="159" t="s">
        <v>856</v>
      </c>
      <c r="J45" s="160" t="s">
        <v>857</v>
      </c>
      <c r="K45" s="162" t="s">
        <v>468</v>
      </c>
      <c r="L45" s="163">
        <v>92</v>
      </c>
      <c r="M45" s="163">
        <v>98.35</v>
      </c>
      <c r="N45" s="163">
        <v>190.14</v>
      </c>
      <c r="O45" s="164" t="s">
        <v>858</v>
      </c>
      <c r="P45" s="164" t="s">
        <v>859</v>
      </c>
      <c r="Q45" s="164" t="s">
        <v>860</v>
      </c>
      <c r="R45" s="169">
        <v>127.6</v>
      </c>
      <c r="S45" s="160" t="s">
        <v>810</v>
      </c>
      <c r="T45" s="165" t="s">
        <v>861</v>
      </c>
      <c r="U45" s="162" t="s">
        <v>862</v>
      </c>
      <c r="V45" s="160" t="s">
        <v>497</v>
      </c>
      <c r="W45" s="160" t="s">
        <v>474</v>
      </c>
      <c r="X45" s="164" t="s">
        <v>863</v>
      </c>
      <c r="Y45" s="159" t="s">
        <v>466</v>
      </c>
      <c r="Z45" s="164" t="s">
        <v>864</v>
      </c>
      <c r="AA45" s="159" t="s">
        <v>466</v>
      </c>
      <c r="AB45" s="167" t="s">
        <v>466</v>
      </c>
      <c r="AC45" s="167" t="s">
        <v>466</v>
      </c>
      <c r="AD45" s="167" t="s">
        <v>466</v>
      </c>
      <c r="AE45" s="167" t="s">
        <v>466</v>
      </c>
      <c r="AF45" s="163">
        <v>3.34</v>
      </c>
      <c r="AG45" s="163">
        <v>287.88</v>
      </c>
      <c r="AH45" s="163">
        <v>244.8</v>
      </c>
      <c r="AI45" s="169">
        <v>67.2</v>
      </c>
      <c r="AJ45" s="169">
        <v>23.5</v>
      </c>
      <c r="AK45" s="169">
        <v>77.400000000000006</v>
      </c>
      <c r="AL45" s="160" t="s">
        <v>476</v>
      </c>
      <c r="AM45" s="160" t="s">
        <v>477</v>
      </c>
    </row>
    <row r="46" spans="1:39" ht="78.75">
      <c r="A46" s="92">
        <f t="shared" si="1"/>
        <v>38</v>
      </c>
      <c r="B46" s="158">
        <v>44236</v>
      </c>
      <c r="C46" s="159" t="s">
        <v>865</v>
      </c>
      <c r="D46" s="159" t="s">
        <v>866</v>
      </c>
      <c r="E46" s="160" t="s">
        <v>463</v>
      </c>
      <c r="F46" s="160" t="s">
        <v>501</v>
      </c>
      <c r="G46" s="163">
        <v>103.93</v>
      </c>
      <c r="H46" s="159" t="s">
        <v>867</v>
      </c>
      <c r="I46" s="159" t="s">
        <v>466</v>
      </c>
      <c r="J46" s="160" t="s">
        <v>868</v>
      </c>
      <c r="K46" s="162" t="s">
        <v>468</v>
      </c>
      <c r="L46" s="163">
        <v>58.53</v>
      </c>
      <c r="M46" s="163">
        <v>98.17</v>
      </c>
      <c r="N46" s="163">
        <v>121.21</v>
      </c>
      <c r="O46" s="164" t="s">
        <v>869</v>
      </c>
      <c r="P46" s="164" t="s">
        <v>466</v>
      </c>
      <c r="Q46" s="164" t="s">
        <v>466</v>
      </c>
      <c r="R46" s="167" t="s">
        <v>466</v>
      </c>
      <c r="S46" s="160" t="s">
        <v>870</v>
      </c>
      <c r="T46" s="162" t="s">
        <v>871</v>
      </c>
      <c r="U46" s="162" t="s">
        <v>540</v>
      </c>
      <c r="V46" s="160" t="s">
        <v>497</v>
      </c>
      <c r="W46" s="160" t="s">
        <v>474</v>
      </c>
      <c r="X46" s="164" t="s">
        <v>872</v>
      </c>
      <c r="Y46" s="166">
        <v>506.1</v>
      </c>
      <c r="Z46" s="164" t="s">
        <v>466</v>
      </c>
      <c r="AA46" s="159" t="s">
        <v>466</v>
      </c>
      <c r="AB46" s="167" t="s">
        <v>466</v>
      </c>
      <c r="AC46" s="167" t="s">
        <v>466</v>
      </c>
      <c r="AD46" s="167" t="s">
        <v>466</v>
      </c>
      <c r="AE46" s="167" t="s">
        <v>466</v>
      </c>
      <c r="AF46" s="167" t="s">
        <v>466</v>
      </c>
      <c r="AG46" s="163">
        <v>103.5</v>
      </c>
      <c r="AH46" s="163">
        <v>79.47</v>
      </c>
      <c r="AI46" s="168">
        <v>0</v>
      </c>
      <c r="AJ46" s="163">
        <v>-3.77</v>
      </c>
      <c r="AK46" s="163">
        <v>1.07</v>
      </c>
      <c r="AL46" s="160" t="s">
        <v>476</v>
      </c>
      <c r="AM46" s="160" t="s">
        <v>477</v>
      </c>
    </row>
    <row r="47" spans="1:39" ht="409.5">
      <c r="A47" s="92">
        <f t="shared" si="1"/>
        <v>39</v>
      </c>
      <c r="B47" s="158">
        <v>44445</v>
      </c>
      <c r="C47" s="159" t="s">
        <v>873</v>
      </c>
      <c r="D47" s="159" t="s">
        <v>874</v>
      </c>
      <c r="E47" s="160" t="s">
        <v>463</v>
      </c>
      <c r="F47" s="160" t="s">
        <v>501</v>
      </c>
      <c r="G47" s="163">
        <v>1681.84</v>
      </c>
      <c r="H47" s="159" t="s">
        <v>875</v>
      </c>
      <c r="I47" s="159" t="s">
        <v>876</v>
      </c>
      <c r="J47" s="160" t="s">
        <v>877</v>
      </c>
      <c r="K47" s="162" t="s">
        <v>468</v>
      </c>
      <c r="L47" s="163">
        <v>122.13</v>
      </c>
      <c r="M47" s="163">
        <v>96.28</v>
      </c>
      <c r="N47" s="163">
        <v>96.28</v>
      </c>
      <c r="O47" s="164" t="s">
        <v>878</v>
      </c>
      <c r="P47" s="164" t="s">
        <v>879</v>
      </c>
      <c r="Q47" s="164" t="s">
        <v>880</v>
      </c>
      <c r="R47" s="169">
        <v>1274.0999999999999</v>
      </c>
      <c r="S47" s="160" t="s">
        <v>881</v>
      </c>
      <c r="T47" s="162" t="s">
        <v>882</v>
      </c>
      <c r="U47" s="162" t="s">
        <v>718</v>
      </c>
      <c r="V47" s="160" t="s">
        <v>473</v>
      </c>
      <c r="W47" s="160" t="s">
        <v>474</v>
      </c>
      <c r="X47" s="164" t="s">
        <v>883</v>
      </c>
      <c r="Y47" s="159" t="s">
        <v>466</v>
      </c>
      <c r="Z47" s="164" t="s">
        <v>884</v>
      </c>
      <c r="AA47" s="159" t="s">
        <v>885</v>
      </c>
      <c r="AB47" s="163">
        <v>22.11</v>
      </c>
      <c r="AC47" s="163">
        <v>4.46</v>
      </c>
      <c r="AD47" s="163">
        <v>14.83</v>
      </c>
      <c r="AE47" s="163">
        <v>19.78</v>
      </c>
      <c r="AF47" s="163">
        <v>12.21</v>
      </c>
      <c r="AG47" s="163">
        <v>1738.39</v>
      </c>
      <c r="AH47" s="163">
        <v>1246.96</v>
      </c>
      <c r="AI47" s="169">
        <v>139.4</v>
      </c>
      <c r="AJ47" s="169">
        <v>55.2</v>
      </c>
      <c r="AK47" s="169">
        <v>864.8</v>
      </c>
      <c r="AL47" s="160" t="s">
        <v>476</v>
      </c>
      <c r="AM47" s="160" t="s">
        <v>477</v>
      </c>
    </row>
    <row r="48" spans="1:39" ht="405">
      <c r="A48" s="92">
        <f t="shared" si="1"/>
        <v>40</v>
      </c>
      <c r="B48" s="158">
        <v>44036</v>
      </c>
      <c r="C48" s="159" t="s">
        <v>886</v>
      </c>
      <c r="D48" s="159" t="s">
        <v>887</v>
      </c>
      <c r="E48" s="160" t="s">
        <v>463</v>
      </c>
      <c r="F48" s="160" t="s">
        <v>888</v>
      </c>
      <c r="G48" s="163">
        <v>78.48</v>
      </c>
      <c r="H48" s="159" t="s">
        <v>889</v>
      </c>
      <c r="I48" s="159" t="s">
        <v>890</v>
      </c>
      <c r="J48" s="160" t="s">
        <v>891</v>
      </c>
      <c r="K48" s="162" t="s">
        <v>468</v>
      </c>
      <c r="L48" s="163">
        <v>95.08</v>
      </c>
      <c r="M48" s="163">
        <v>95.08</v>
      </c>
      <c r="N48" s="163">
        <v>93.45</v>
      </c>
      <c r="O48" s="164" t="s">
        <v>892</v>
      </c>
      <c r="P48" s="164" t="s">
        <v>893</v>
      </c>
      <c r="Q48" s="164" t="s">
        <v>894</v>
      </c>
      <c r="R48" s="169">
        <v>101.6</v>
      </c>
      <c r="S48" s="160" t="s">
        <v>810</v>
      </c>
      <c r="T48" s="165" t="s">
        <v>895</v>
      </c>
      <c r="U48" s="162" t="s">
        <v>896</v>
      </c>
      <c r="V48" s="160" t="s">
        <v>552</v>
      </c>
      <c r="W48" s="160" t="s">
        <v>474</v>
      </c>
      <c r="X48" s="164" t="s">
        <v>897</v>
      </c>
      <c r="Y48" s="159" t="s">
        <v>466</v>
      </c>
      <c r="Z48" s="164" t="s">
        <v>898</v>
      </c>
      <c r="AA48" s="159" t="s">
        <v>899</v>
      </c>
      <c r="AB48" s="167" t="s">
        <v>466</v>
      </c>
      <c r="AC48" s="163">
        <v>2.9</v>
      </c>
      <c r="AD48" s="163">
        <v>28.97</v>
      </c>
      <c r="AE48" s="167" t="s">
        <v>466</v>
      </c>
      <c r="AF48" s="163">
        <v>1.43</v>
      </c>
      <c r="AG48" s="163">
        <v>86.73</v>
      </c>
      <c r="AH48" s="163">
        <v>87.58</v>
      </c>
      <c r="AI48" s="169">
        <v>59.5</v>
      </c>
      <c r="AJ48" s="163">
        <v>-5.55</v>
      </c>
      <c r="AK48" s="169">
        <v>56.2</v>
      </c>
      <c r="AL48" s="160" t="s">
        <v>476</v>
      </c>
      <c r="AM48" s="160" t="s">
        <v>477</v>
      </c>
    </row>
    <row r="49" spans="1:39" ht="112.5">
      <c r="A49" s="92">
        <f t="shared" si="1"/>
        <v>41</v>
      </c>
      <c r="B49" s="158">
        <v>43690</v>
      </c>
      <c r="C49" s="159" t="s">
        <v>900</v>
      </c>
      <c r="D49" s="159" t="s">
        <v>466</v>
      </c>
      <c r="E49" s="160" t="s">
        <v>463</v>
      </c>
      <c r="F49" s="160" t="s">
        <v>501</v>
      </c>
      <c r="G49" s="163">
        <v>21.53</v>
      </c>
      <c r="H49" s="159" t="s">
        <v>901</v>
      </c>
      <c r="I49" s="159" t="s">
        <v>466</v>
      </c>
      <c r="J49" s="160" t="s">
        <v>902</v>
      </c>
      <c r="K49" s="162" t="s">
        <v>468</v>
      </c>
      <c r="L49" s="163">
        <v>94.31</v>
      </c>
      <c r="M49" s="163">
        <v>94.65</v>
      </c>
      <c r="N49" s="163">
        <v>83.3</v>
      </c>
      <c r="O49" s="164" t="s">
        <v>903</v>
      </c>
      <c r="P49" s="164" t="s">
        <v>466</v>
      </c>
      <c r="Q49" s="164" t="s">
        <v>466</v>
      </c>
      <c r="R49" s="167" t="s">
        <v>466</v>
      </c>
      <c r="S49" s="160" t="s">
        <v>705</v>
      </c>
      <c r="T49" s="162" t="s">
        <v>904</v>
      </c>
      <c r="U49" s="162" t="s">
        <v>905</v>
      </c>
      <c r="V49" s="160" t="s">
        <v>497</v>
      </c>
      <c r="W49" s="160" t="s">
        <v>474</v>
      </c>
      <c r="X49" s="164" t="s">
        <v>906</v>
      </c>
      <c r="Y49" s="166">
        <v>189.3</v>
      </c>
      <c r="Z49" s="164" t="s">
        <v>466</v>
      </c>
      <c r="AA49" s="159" t="s">
        <v>466</v>
      </c>
      <c r="AB49" s="167" t="s">
        <v>466</v>
      </c>
      <c r="AC49" s="167" t="s">
        <v>466</v>
      </c>
      <c r="AD49" s="167" t="s">
        <v>466</v>
      </c>
      <c r="AE49" s="167" t="s">
        <v>466</v>
      </c>
      <c r="AF49" s="167" t="s">
        <v>466</v>
      </c>
      <c r="AG49" s="167" t="s">
        <v>466</v>
      </c>
      <c r="AH49" s="163">
        <v>21.53</v>
      </c>
      <c r="AI49" s="163">
        <v>4.1500000000000004</v>
      </c>
      <c r="AJ49" s="161">
        <v>-0.89700000000000002</v>
      </c>
      <c r="AK49" s="169">
        <v>200.9</v>
      </c>
      <c r="AL49" s="160" t="s">
        <v>476</v>
      </c>
      <c r="AM49" s="160" t="s">
        <v>477</v>
      </c>
    </row>
    <row r="50" spans="1:39" ht="157.5">
      <c r="A50" s="92">
        <f t="shared" si="1"/>
        <v>42</v>
      </c>
      <c r="B50" s="158">
        <v>43494</v>
      </c>
      <c r="C50" s="159" t="s">
        <v>907</v>
      </c>
      <c r="D50" s="159" t="s">
        <v>908</v>
      </c>
      <c r="E50" s="160" t="s">
        <v>463</v>
      </c>
      <c r="F50" s="160" t="s">
        <v>501</v>
      </c>
      <c r="G50" s="163">
        <v>100.2</v>
      </c>
      <c r="H50" s="159" t="s">
        <v>466</v>
      </c>
      <c r="I50" s="159" t="s">
        <v>909</v>
      </c>
      <c r="J50" s="160" t="s">
        <v>910</v>
      </c>
      <c r="K50" s="162" t="s">
        <v>468</v>
      </c>
      <c r="L50" s="163">
        <v>81.430000000000007</v>
      </c>
      <c r="M50" s="163">
        <v>94.21</v>
      </c>
      <c r="N50" s="163">
        <v>48.27</v>
      </c>
      <c r="O50" s="164" t="s">
        <v>911</v>
      </c>
      <c r="P50" s="164" t="s">
        <v>912</v>
      </c>
      <c r="Q50" s="164" t="s">
        <v>913</v>
      </c>
      <c r="R50" s="167" t="s">
        <v>466</v>
      </c>
      <c r="S50" s="160" t="s">
        <v>506</v>
      </c>
      <c r="T50" s="165" t="s">
        <v>914</v>
      </c>
      <c r="U50" s="162" t="s">
        <v>915</v>
      </c>
      <c r="V50" s="160" t="s">
        <v>473</v>
      </c>
      <c r="W50" s="160" t="s">
        <v>474</v>
      </c>
      <c r="X50" s="164" t="s">
        <v>466</v>
      </c>
      <c r="Y50" s="159" t="s">
        <v>466</v>
      </c>
      <c r="Z50" s="164" t="s">
        <v>916</v>
      </c>
      <c r="AA50" s="159" t="s">
        <v>466</v>
      </c>
      <c r="AB50" s="163">
        <v>52.68</v>
      </c>
      <c r="AC50" s="161">
        <v>0.46500000000000002</v>
      </c>
      <c r="AD50" s="163">
        <v>4.8600000000000003</v>
      </c>
      <c r="AE50" s="163">
        <v>14.06</v>
      </c>
      <c r="AF50" s="161">
        <v>0.34799999999999998</v>
      </c>
      <c r="AG50" s="163">
        <v>72.56</v>
      </c>
      <c r="AH50" s="163">
        <v>44.14</v>
      </c>
      <c r="AI50" s="169">
        <v>238.7</v>
      </c>
      <c r="AJ50" s="169">
        <v>-11.5</v>
      </c>
      <c r="AK50" s="169">
        <v>224.9</v>
      </c>
      <c r="AL50" s="160" t="s">
        <v>476</v>
      </c>
      <c r="AM50" s="160" t="s">
        <v>477</v>
      </c>
    </row>
    <row r="51" spans="1:39" ht="371.25">
      <c r="A51" s="92">
        <f t="shared" si="1"/>
        <v>43</v>
      </c>
      <c r="B51" s="158">
        <v>44481</v>
      </c>
      <c r="C51" s="159" t="s">
        <v>917</v>
      </c>
      <c r="D51" s="159" t="s">
        <v>918</v>
      </c>
      <c r="E51" s="160" t="s">
        <v>463</v>
      </c>
      <c r="F51" s="160" t="s">
        <v>464</v>
      </c>
      <c r="G51" s="163">
        <v>2751.8</v>
      </c>
      <c r="H51" s="159" t="s">
        <v>919</v>
      </c>
      <c r="I51" s="159" t="s">
        <v>466</v>
      </c>
      <c r="J51" s="160" t="s">
        <v>920</v>
      </c>
      <c r="K51" s="162" t="s">
        <v>468</v>
      </c>
      <c r="L51" s="163">
        <v>120.08</v>
      </c>
      <c r="M51" s="163">
        <v>93.06</v>
      </c>
      <c r="N51" s="163">
        <v>140.58000000000001</v>
      </c>
      <c r="O51" s="164" t="s">
        <v>921</v>
      </c>
      <c r="P51" s="164" t="s">
        <v>922</v>
      </c>
      <c r="Q51" s="164" t="s">
        <v>466</v>
      </c>
      <c r="R51" s="169">
        <v>828.8</v>
      </c>
      <c r="S51" s="160" t="s">
        <v>923</v>
      </c>
      <c r="T51" s="165" t="s">
        <v>924</v>
      </c>
      <c r="U51" s="165" t="s">
        <v>925</v>
      </c>
      <c r="V51" s="172" t="s">
        <v>497</v>
      </c>
      <c r="W51" s="160" t="s">
        <v>474</v>
      </c>
      <c r="X51" s="164" t="s">
        <v>926</v>
      </c>
      <c r="Y51" s="159" t="s">
        <v>466</v>
      </c>
      <c r="Z51" s="164" t="s">
        <v>466</v>
      </c>
      <c r="AA51" s="159" t="s">
        <v>466</v>
      </c>
      <c r="AB51" s="163">
        <v>23.93</v>
      </c>
      <c r="AC51" s="167" t="s">
        <v>466</v>
      </c>
      <c r="AD51" s="163">
        <v>5.79</v>
      </c>
      <c r="AE51" s="163">
        <v>11.06</v>
      </c>
      <c r="AF51" s="161">
        <v>0.54900000000000004</v>
      </c>
      <c r="AG51" s="163">
        <v>2708.31</v>
      </c>
      <c r="AH51" s="163">
        <v>1201.1099999999999</v>
      </c>
      <c r="AI51" s="169">
        <v>4935.1000000000004</v>
      </c>
      <c r="AJ51" s="169">
        <v>195.2</v>
      </c>
      <c r="AK51" s="169">
        <v>3130.9</v>
      </c>
      <c r="AL51" s="160" t="s">
        <v>476</v>
      </c>
      <c r="AM51" s="160" t="s">
        <v>477</v>
      </c>
    </row>
    <row r="52" spans="1:39" ht="168.75">
      <c r="A52" s="92">
        <f t="shared" si="1"/>
        <v>44</v>
      </c>
      <c r="B52" s="158">
        <v>43588</v>
      </c>
      <c r="C52" s="159" t="s">
        <v>927</v>
      </c>
      <c r="D52" s="159" t="s">
        <v>928</v>
      </c>
      <c r="E52" s="160" t="s">
        <v>463</v>
      </c>
      <c r="F52" s="160" t="s">
        <v>501</v>
      </c>
      <c r="G52" s="163">
        <v>314.66000000000003</v>
      </c>
      <c r="H52" s="159" t="s">
        <v>929</v>
      </c>
      <c r="I52" s="159" t="s">
        <v>930</v>
      </c>
      <c r="J52" s="160" t="s">
        <v>931</v>
      </c>
      <c r="K52" s="162" t="s">
        <v>468</v>
      </c>
      <c r="L52" s="163">
        <v>90.44</v>
      </c>
      <c r="M52" s="163">
        <v>89.74</v>
      </c>
      <c r="N52" s="163">
        <v>81.47</v>
      </c>
      <c r="O52" s="164" t="s">
        <v>932</v>
      </c>
      <c r="P52" s="164" t="s">
        <v>466</v>
      </c>
      <c r="Q52" s="164" t="s">
        <v>466</v>
      </c>
      <c r="R52" s="169">
        <v>407.2</v>
      </c>
      <c r="S52" s="160" t="s">
        <v>933</v>
      </c>
      <c r="T52" s="165" t="s">
        <v>934</v>
      </c>
      <c r="U52" s="162" t="s">
        <v>472</v>
      </c>
      <c r="V52" s="160" t="s">
        <v>473</v>
      </c>
      <c r="W52" s="160" t="s">
        <v>474</v>
      </c>
      <c r="X52" s="164" t="s">
        <v>935</v>
      </c>
      <c r="Y52" s="159" t="s">
        <v>466</v>
      </c>
      <c r="Z52" s="164" t="s">
        <v>936</v>
      </c>
      <c r="AA52" s="159" t="s">
        <v>466</v>
      </c>
      <c r="AB52" s="163">
        <v>7.62</v>
      </c>
      <c r="AC52" s="163">
        <v>1.1100000000000001</v>
      </c>
      <c r="AD52" s="167" t="s">
        <v>466</v>
      </c>
      <c r="AE52" s="167" t="s">
        <v>466</v>
      </c>
      <c r="AF52" s="167" t="s">
        <v>466</v>
      </c>
      <c r="AG52" s="167" t="s">
        <v>466</v>
      </c>
      <c r="AH52" s="163">
        <v>588.23</v>
      </c>
      <c r="AI52" s="169">
        <v>2041.7</v>
      </c>
      <c r="AJ52" s="163">
        <v>8.68</v>
      </c>
      <c r="AK52" s="169">
        <v>15022.2</v>
      </c>
      <c r="AL52" s="160" t="s">
        <v>476</v>
      </c>
      <c r="AM52" s="160" t="s">
        <v>477</v>
      </c>
    </row>
    <row r="53" spans="1:39" ht="180">
      <c r="A53" s="92">
        <f t="shared" si="1"/>
        <v>45</v>
      </c>
      <c r="B53" s="158">
        <v>43910</v>
      </c>
      <c r="C53" s="159" t="s">
        <v>937</v>
      </c>
      <c r="D53" s="159" t="s">
        <v>938</v>
      </c>
      <c r="E53" s="160" t="s">
        <v>463</v>
      </c>
      <c r="F53" s="160" t="s">
        <v>501</v>
      </c>
      <c r="G53" s="163">
        <v>125.19</v>
      </c>
      <c r="H53" s="159" t="s">
        <v>939</v>
      </c>
      <c r="I53" s="159" t="s">
        <v>940</v>
      </c>
      <c r="J53" s="160" t="s">
        <v>941</v>
      </c>
      <c r="K53" s="162" t="s">
        <v>468</v>
      </c>
      <c r="L53" s="163">
        <v>109.44</v>
      </c>
      <c r="M53" s="163">
        <v>87.51</v>
      </c>
      <c r="N53" s="163">
        <v>10.51</v>
      </c>
      <c r="O53" s="164" t="s">
        <v>942</v>
      </c>
      <c r="P53" s="164" t="s">
        <v>466</v>
      </c>
      <c r="Q53" s="164" t="s">
        <v>466</v>
      </c>
      <c r="R53" s="169">
        <v>76.5</v>
      </c>
      <c r="S53" s="160" t="s">
        <v>667</v>
      </c>
      <c r="T53" s="165" t="s">
        <v>943</v>
      </c>
      <c r="U53" s="162" t="s">
        <v>472</v>
      </c>
      <c r="V53" s="160" t="s">
        <v>473</v>
      </c>
      <c r="W53" s="160" t="s">
        <v>474</v>
      </c>
      <c r="X53" s="164" t="s">
        <v>944</v>
      </c>
      <c r="Y53" s="159" t="s">
        <v>945</v>
      </c>
      <c r="Z53" s="164" t="s">
        <v>946</v>
      </c>
      <c r="AA53" s="159" t="s">
        <v>466</v>
      </c>
      <c r="AB53" s="163">
        <v>6.84</v>
      </c>
      <c r="AC53" s="163">
        <v>2.0299999999999998</v>
      </c>
      <c r="AD53" s="163">
        <v>8.27</v>
      </c>
      <c r="AE53" s="163">
        <v>12.04</v>
      </c>
      <c r="AF53" s="161">
        <v>0.95599999999999996</v>
      </c>
      <c r="AG53" s="163">
        <v>135.38</v>
      </c>
      <c r="AH53" s="163">
        <v>61.22</v>
      </c>
      <c r="AI53" s="169">
        <v>164.1</v>
      </c>
      <c r="AJ53" s="163">
        <v>7.99</v>
      </c>
      <c r="AK53" s="169">
        <v>174.2</v>
      </c>
      <c r="AL53" s="160" t="s">
        <v>476</v>
      </c>
      <c r="AM53" s="160" t="s">
        <v>477</v>
      </c>
    </row>
    <row r="54" spans="1:39" ht="78.75">
      <c r="A54" s="92">
        <f t="shared" si="1"/>
        <v>46</v>
      </c>
      <c r="B54" s="158">
        <v>44270</v>
      </c>
      <c r="C54" s="159" t="s">
        <v>947</v>
      </c>
      <c r="D54" s="159" t="s">
        <v>948</v>
      </c>
      <c r="E54" s="160" t="s">
        <v>463</v>
      </c>
      <c r="F54" s="160" t="s">
        <v>464</v>
      </c>
      <c r="G54" s="163">
        <v>4.68</v>
      </c>
      <c r="H54" s="159" t="s">
        <v>949</v>
      </c>
      <c r="I54" s="159" t="s">
        <v>466</v>
      </c>
      <c r="J54" s="160" t="s">
        <v>950</v>
      </c>
      <c r="K54" s="162" t="s">
        <v>468</v>
      </c>
      <c r="L54" s="163">
        <v>44.65</v>
      </c>
      <c r="M54" s="163">
        <v>85.02</v>
      </c>
      <c r="N54" s="163">
        <v>71.16</v>
      </c>
      <c r="O54" s="164" t="s">
        <v>951</v>
      </c>
      <c r="P54" s="164" t="s">
        <v>466</v>
      </c>
      <c r="Q54" s="164" t="s">
        <v>466</v>
      </c>
      <c r="R54" s="161">
        <v>0.621</v>
      </c>
      <c r="S54" s="160" t="s">
        <v>952</v>
      </c>
      <c r="T54" s="162" t="s">
        <v>953</v>
      </c>
      <c r="U54" s="162" t="s">
        <v>954</v>
      </c>
      <c r="V54" s="160" t="s">
        <v>473</v>
      </c>
      <c r="W54" s="160" t="s">
        <v>474</v>
      </c>
      <c r="X54" s="164" t="s">
        <v>955</v>
      </c>
      <c r="Y54" s="170">
        <v>2.2200000000000002</v>
      </c>
      <c r="Z54" s="164" t="s">
        <v>466</v>
      </c>
      <c r="AA54" s="159" t="s">
        <v>466</v>
      </c>
      <c r="AB54" s="167" t="s">
        <v>466</v>
      </c>
      <c r="AC54" s="161">
        <v>0.4</v>
      </c>
      <c r="AD54" s="167" t="s">
        <v>466</v>
      </c>
      <c r="AE54" s="167" t="s">
        <v>466</v>
      </c>
      <c r="AF54" s="161">
        <v>0.746</v>
      </c>
      <c r="AG54" s="163">
        <v>4.79</v>
      </c>
      <c r="AH54" s="163">
        <v>1.71</v>
      </c>
      <c r="AI54" s="163">
        <v>1.6</v>
      </c>
      <c r="AJ54" s="163">
        <v>-1.1399999999999999</v>
      </c>
      <c r="AK54" s="169">
        <v>11.6</v>
      </c>
      <c r="AL54" s="160" t="s">
        <v>476</v>
      </c>
      <c r="AM54" s="160" t="s">
        <v>477</v>
      </c>
    </row>
    <row r="55" spans="1:39" ht="78.75">
      <c r="A55" s="92">
        <f t="shared" si="1"/>
        <v>47</v>
      </c>
      <c r="B55" s="158">
        <v>44022</v>
      </c>
      <c r="C55" s="159" t="s">
        <v>956</v>
      </c>
      <c r="D55" s="159" t="s">
        <v>957</v>
      </c>
      <c r="E55" s="160" t="s">
        <v>463</v>
      </c>
      <c r="F55" s="160" t="s">
        <v>501</v>
      </c>
      <c r="G55" s="163">
        <v>60.93</v>
      </c>
      <c r="H55" s="159" t="s">
        <v>958</v>
      </c>
      <c r="I55" s="159" t="s">
        <v>959</v>
      </c>
      <c r="J55" s="160" t="s">
        <v>960</v>
      </c>
      <c r="K55" s="162" t="s">
        <v>468</v>
      </c>
      <c r="L55" s="163">
        <v>42.62</v>
      </c>
      <c r="M55" s="163">
        <v>83.19</v>
      </c>
      <c r="N55" s="163">
        <v>79.61</v>
      </c>
      <c r="O55" s="164" t="s">
        <v>961</v>
      </c>
      <c r="P55" s="164" t="s">
        <v>466</v>
      </c>
      <c r="Q55" s="164" t="s">
        <v>466</v>
      </c>
      <c r="R55" s="169">
        <v>102.3</v>
      </c>
      <c r="S55" s="160" t="s">
        <v>517</v>
      </c>
      <c r="T55" s="165" t="s">
        <v>962</v>
      </c>
      <c r="U55" s="162" t="s">
        <v>472</v>
      </c>
      <c r="V55" s="160" t="s">
        <v>473</v>
      </c>
      <c r="W55" s="160" t="s">
        <v>474</v>
      </c>
      <c r="X55" s="164" t="s">
        <v>963</v>
      </c>
      <c r="Y55" s="159" t="s">
        <v>466</v>
      </c>
      <c r="Z55" s="164" t="s">
        <v>964</v>
      </c>
      <c r="AA55" s="166">
        <v>1113.8</v>
      </c>
      <c r="AB55" s="163">
        <v>62.62</v>
      </c>
      <c r="AC55" s="161">
        <v>0.501</v>
      </c>
      <c r="AD55" s="163">
        <v>6.08</v>
      </c>
      <c r="AE55" s="163">
        <v>24.52</v>
      </c>
      <c r="AF55" s="161">
        <v>0.34599999999999997</v>
      </c>
      <c r="AG55" s="163">
        <v>56.68</v>
      </c>
      <c r="AH55" s="163">
        <v>116.77</v>
      </c>
      <c r="AI55" s="169">
        <v>182.1</v>
      </c>
      <c r="AJ55" s="163">
        <v>-4.9400000000000004</v>
      </c>
      <c r="AK55" s="169">
        <v>299.89999999999998</v>
      </c>
      <c r="AL55" s="160" t="s">
        <v>476</v>
      </c>
      <c r="AM55" s="160" t="s">
        <v>477</v>
      </c>
    </row>
    <row r="56" spans="1:39" ht="90">
      <c r="A56" s="92">
        <f t="shared" si="1"/>
        <v>48</v>
      </c>
      <c r="B56" s="158">
        <v>44160</v>
      </c>
      <c r="C56" s="159" t="s">
        <v>965</v>
      </c>
      <c r="D56" s="159" t="s">
        <v>966</v>
      </c>
      <c r="E56" s="160" t="s">
        <v>463</v>
      </c>
      <c r="F56" s="160" t="s">
        <v>501</v>
      </c>
      <c r="G56" s="163">
        <v>91.31</v>
      </c>
      <c r="H56" s="159" t="s">
        <v>967</v>
      </c>
      <c r="I56" s="159" t="s">
        <v>466</v>
      </c>
      <c r="J56" s="160" t="s">
        <v>968</v>
      </c>
      <c r="K56" s="162" t="s">
        <v>468</v>
      </c>
      <c r="L56" s="163">
        <v>66.67</v>
      </c>
      <c r="M56" s="163">
        <v>82.93</v>
      </c>
      <c r="N56" s="163">
        <v>93.55</v>
      </c>
      <c r="O56" s="164" t="s">
        <v>969</v>
      </c>
      <c r="P56" s="164" t="s">
        <v>970</v>
      </c>
      <c r="Q56" s="164" t="s">
        <v>971</v>
      </c>
      <c r="R56" s="167" t="s">
        <v>466</v>
      </c>
      <c r="S56" s="160" t="s">
        <v>517</v>
      </c>
      <c r="T56" s="165" t="s">
        <v>972</v>
      </c>
      <c r="U56" s="162" t="s">
        <v>540</v>
      </c>
      <c r="V56" s="160" t="s">
        <v>497</v>
      </c>
      <c r="W56" s="160" t="s">
        <v>474</v>
      </c>
      <c r="X56" s="164" t="s">
        <v>973</v>
      </c>
      <c r="Y56" s="159" t="s">
        <v>466</v>
      </c>
      <c r="Z56" s="164" t="s">
        <v>466</v>
      </c>
      <c r="AA56" s="159" t="s">
        <v>466</v>
      </c>
      <c r="AB56" s="167" t="s">
        <v>466</v>
      </c>
      <c r="AC56" s="161">
        <v>0.78300000000000003</v>
      </c>
      <c r="AD56" s="163">
        <v>8.36</v>
      </c>
      <c r="AE56" s="163">
        <v>20.21</v>
      </c>
      <c r="AF56" s="161">
        <v>0.89800000000000002</v>
      </c>
      <c r="AG56" s="163">
        <v>98.57</v>
      </c>
      <c r="AH56" s="163">
        <v>101.6</v>
      </c>
      <c r="AI56" s="169">
        <v>131.30000000000001</v>
      </c>
      <c r="AJ56" s="163">
        <v>3.54</v>
      </c>
      <c r="AK56" s="169">
        <v>193.6</v>
      </c>
      <c r="AL56" s="160" t="s">
        <v>476</v>
      </c>
      <c r="AM56" s="160" t="s">
        <v>477</v>
      </c>
    </row>
    <row r="57" spans="1:39" ht="157.5">
      <c r="A57" s="92">
        <f t="shared" si="1"/>
        <v>49</v>
      </c>
      <c r="B57" s="158">
        <v>43957</v>
      </c>
      <c r="C57" s="159" t="s">
        <v>974</v>
      </c>
      <c r="D57" s="159" t="s">
        <v>975</v>
      </c>
      <c r="E57" s="160" t="s">
        <v>463</v>
      </c>
      <c r="F57" s="160" t="s">
        <v>501</v>
      </c>
      <c r="G57" s="163">
        <v>15.48</v>
      </c>
      <c r="H57" s="159" t="s">
        <v>466</v>
      </c>
      <c r="I57" s="159" t="s">
        <v>976</v>
      </c>
      <c r="J57" s="160" t="s">
        <v>977</v>
      </c>
      <c r="K57" s="162" t="s">
        <v>468</v>
      </c>
      <c r="L57" s="163">
        <v>81.819999999999993</v>
      </c>
      <c r="M57" s="163">
        <v>81.819999999999993</v>
      </c>
      <c r="N57" s="163">
        <v>35.590000000000003</v>
      </c>
      <c r="O57" s="164" t="s">
        <v>978</v>
      </c>
      <c r="P57" s="164" t="s">
        <v>979</v>
      </c>
      <c r="Q57" s="164" t="s">
        <v>980</v>
      </c>
      <c r="R57" s="169">
        <v>15.2</v>
      </c>
      <c r="S57" s="160" t="s">
        <v>561</v>
      </c>
      <c r="T57" s="165" t="s">
        <v>981</v>
      </c>
      <c r="U57" s="162" t="s">
        <v>729</v>
      </c>
      <c r="V57" s="160" t="s">
        <v>473</v>
      </c>
      <c r="W57" s="160" t="s">
        <v>474</v>
      </c>
      <c r="X57" s="164" t="s">
        <v>466</v>
      </c>
      <c r="Y57" s="159" t="s">
        <v>466</v>
      </c>
      <c r="Z57" s="164" t="s">
        <v>982</v>
      </c>
      <c r="AA57" s="159" t="s">
        <v>466</v>
      </c>
      <c r="AB57" s="167" t="s">
        <v>466</v>
      </c>
      <c r="AC57" s="161">
        <v>0.65500000000000003</v>
      </c>
      <c r="AD57" s="167" t="s">
        <v>466</v>
      </c>
      <c r="AE57" s="167" t="s">
        <v>466</v>
      </c>
      <c r="AF57" s="167" t="s">
        <v>466</v>
      </c>
      <c r="AG57" s="167" t="s">
        <v>466</v>
      </c>
      <c r="AH57" s="163">
        <v>20.64</v>
      </c>
      <c r="AI57" s="163">
        <v>1.31</v>
      </c>
      <c r="AJ57" s="163">
        <v>-2.08</v>
      </c>
      <c r="AK57" s="169">
        <v>29.2</v>
      </c>
      <c r="AL57" s="160" t="s">
        <v>476</v>
      </c>
      <c r="AM57" s="160" t="s">
        <v>477</v>
      </c>
    </row>
    <row r="58" spans="1:39" ht="101.25">
      <c r="A58" s="92">
        <f t="shared" si="1"/>
        <v>50</v>
      </c>
      <c r="B58" s="158">
        <v>44530</v>
      </c>
      <c r="C58" s="159" t="s">
        <v>983</v>
      </c>
      <c r="D58" s="159" t="s">
        <v>984</v>
      </c>
      <c r="E58" s="160" t="s">
        <v>463</v>
      </c>
      <c r="F58" s="160" t="s">
        <v>501</v>
      </c>
      <c r="G58" s="163">
        <v>1.0900000000000001</v>
      </c>
      <c r="H58" s="159" t="s">
        <v>466</v>
      </c>
      <c r="I58" s="159" t="s">
        <v>985</v>
      </c>
      <c r="J58" s="160" t="s">
        <v>986</v>
      </c>
      <c r="K58" s="162" t="s">
        <v>468</v>
      </c>
      <c r="L58" s="163">
        <v>-9.09</v>
      </c>
      <c r="M58" s="163">
        <v>81.819999999999993</v>
      </c>
      <c r="N58" s="163">
        <v>100</v>
      </c>
      <c r="O58" s="164" t="s">
        <v>987</v>
      </c>
      <c r="P58" s="164" t="s">
        <v>466</v>
      </c>
      <c r="Q58" s="164" t="s">
        <v>466</v>
      </c>
      <c r="R58" s="163">
        <v>2.95</v>
      </c>
      <c r="S58" s="160" t="s">
        <v>988</v>
      </c>
      <c r="T58" s="162" t="s">
        <v>989</v>
      </c>
      <c r="U58" s="162" t="s">
        <v>540</v>
      </c>
      <c r="V58" s="160" t="s">
        <v>497</v>
      </c>
      <c r="W58" s="160" t="s">
        <v>474</v>
      </c>
      <c r="X58" s="164" t="s">
        <v>466</v>
      </c>
      <c r="Y58" s="159" t="s">
        <v>466</v>
      </c>
      <c r="Z58" s="164" t="s">
        <v>990</v>
      </c>
      <c r="AA58" s="159" t="s">
        <v>466</v>
      </c>
      <c r="AB58" s="167" t="s">
        <v>466</v>
      </c>
      <c r="AC58" s="163">
        <v>3.71</v>
      </c>
      <c r="AD58" s="167" t="s">
        <v>466</v>
      </c>
      <c r="AE58" s="167" t="s">
        <v>466</v>
      </c>
      <c r="AF58" s="167" t="s">
        <v>466</v>
      </c>
      <c r="AG58" s="161">
        <v>0.92800000000000005</v>
      </c>
      <c r="AH58" s="163">
        <v>1.26</v>
      </c>
      <c r="AI58" s="168">
        <v>0</v>
      </c>
      <c r="AJ58" s="161">
        <v>-6.7000000000000004E-2</v>
      </c>
      <c r="AK58" s="161">
        <v>0.38700000000000001</v>
      </c>
      <c r="AL58" s="160" t="s">
        <v>476</v>
      </c>
      <c r="AM58" s="160" t="s">
        <v>477</v>
      </c>
    </row>
    <row r="59" spans="1:39" ht="146.25">
      <c r="A59" s="92">
        <f t="shared" si="1"/>
        <v>51</v>
      </c>
      <c r="B59" s="158">
        <v>43623</v>
      </c>
      <c r="C59" s="159" t="s">
        <v>991</v>
      </c>
      <c r="D59" s="159" t="s">
        <v>466</v>
      </c>
      <c r="E59" s="160" t="s">
        <v>463</v>
      </c>
      <c r="F59" s="160" t="s">
        <v>501</v>
      </c>
      <c r="G59" s="163">
        <v>137.25</v>
      </c>
      <c r="H59" s="159" t="s">
        <v>992</v>
      </c>
      <c r="I59" s="159" t="s">
        <v>466</v>
      </c>
      <c r="J59" s="160" t="s">
        <v>993</v>
      </c>
      <c r="K59" s="162" t="s">
        <v>468</v>
      </c>
      <c r="L59" s="163">
        <v>76.97</v>
      </c>
      <c r="M59" s="163">
        <v>81.03</v>
      </c>
      <c r="N59" s="163">
        <v>78.72</v>
      </c>
      <c r="O59" s="164" t="s">
        <v>994</v>
      </c>
      <c r="P59" s="164" t="s">
        <v>466</v>
      </c>
      <c r="Q59" s="164" t="s">
        <v>466</v>
      </c>
      <c r="R59" s="167" t="s">
        <v>466</v>
      </c>
      <c r="S59" s="160" t="s">
        <v>705</v>
      </c>
      <c r="T59" s="165" t="s">
        <v>995</v>
      </c>
      <c r="U59" s="162" t="s">
        <v>996</v>
      </c>
      <c r="V59" s="160" t="s">
        <v>497</v>
      </c>
      <c r="W59" s="160" t="s">
        <v>474</v>
      </c>
      <c r="X59" s="164" t="s">
        <v>997</v>
      </c>
      <c r="Y59" s="166">
        <v>2191.9</v>
      </c>
      <c r="Z59" s="164" t="s">
        <v>466</v>
      </c>
      <c r="AA59" s="159" t="s">
        <v>466</v>
      </c>
      <c r="AB59" s="163">
        <v>17.440000000000001</v>
      </c>
      <c r="AC59" s="163">
        <v>1.67</v>
      </c>
      <c r="AD59" s="167" t="s">
        <v>466</v>
      </c>
      <c r="AE59" s="167" t="s">
        <v>466</v>
      </c>
      <c r="AF59" s="167" t="s">
        <v>466</v>
      </c>
      <c r="AG59" s="167" t="s">
        <v>466</v>
      </c>
      <c r="AH59" s="163">
        <v>137.25</v>
      </c>
      <c r="AI59" s="167" t="s">
        <v>466</v>
      </c>
      <c r="AJ59" s="167" t="s">
        <v>466</v>
      </c>
      <c r="AK59" s="167" t="s">
        <v>466</v>
      </c>
      <c r="AL59" s="160" t="s">
        <v>476</v>
      </c>
      <c r="AM59" s="160" t="s">
        <v>477</v>
      </c>
    </row>
    <row r="60" spans="1:39" ht="236.25">
      <c r="A60" s="92">
        <f t="shared" si="1"/>
        <v>52</v>
      </c>
      <c r="B60" s="158">
        <v>44410</v>
      </c>
      <c r="C60" s="159" t="s">
        <v>998</v>
      </c>
      <c r="D60" s="159" t="s">
        <v>999</v>
      </c>
      <c r="E60" s="160" t="s">
        <v>463</v>
      </c>
      <c r="F60" s="160" t="s">
        <v>464</v>
      </c>
      <c r="G60" s="163">
        <v>10105.049999999999</v>
      </c>
      <c r="H60" s="159" t="s">
        <v>1000</v>
      </c>
      <c r="I60" s="159" t="s">
        <v>466</v>
      </c>
      <c r="J60" s="160" t="s">
        <v>1001</v>
      </c>
      <c r="K60" s="162" t="s">
        <v>468</v>
      </c>
      <c r="L60" s="163">
        <v>70.540000000000006</v>
      </c>
      <c r="M60" s="163">
        <v>80.02</v>
      </c>
      <c r="N60" s="163">
        <v>70.87</v>
      </c>
      <c r="O60" s="164" t="s">
        <v>1002</v>
      </c>
      <c r="P60" s="164" t="s">
        <v>1003</v>
      </c>
      <c r="Q60" s="164" t="s">
        <v>466</v>
      </c>
      <c r="R60" s="169">
        <v>7741.4</v>
      </c>
      <c r="S60" s="160" t="s">
        <v>1004</v>
      </c>
      <c r="T60" s="165" t="s">
        <v>1005</v>
      </c>
      <c r="U60" s="162" t="s">
        <v>1006</v>
      </c>
      <c r="V60" s="160" t="s">
        <v>552</v>
      </c>
      <c r="W60" s="160" t="s">
        <v>474</v>
      </c>
      <c r="X60" s="164" t="s">
        <v>1007</v>
      </c>
      <c r="Y60" s="166">
        <v>40286.9</v>
      </c>
      <c r="Z60" s="164" t="s">
        <v>466</v>
      </c>
      <c r="AA60" s="159" t="s">
        <v>466</v>
      </c>
      <c r="AB60" s="163">
        <v>108.02</v>
      </c>
      <c r="AC60" s="163">
        <v>3.05</v>
      </c>
      <c r="AD60" s="167" t="s">
        <v>466</v>
      </c>
      <c r="AE60" s="163">
        <v>45.77</v>
      </c>
      <c r="AF60" s="163">
        <v>4.93</v>
      </c>
      <c r="AG60" s="163">
        <v>9911.43</v>
      </c>
      <c r="AH60" s="163">
        <v>8768.09</v>
      </c>
      <c r="AI60" s="169">
        <v>1998.9</v>
      </c>
      <c r="AJ60" s="169">
        <v>80.7</v>
      </c>
      <c r="AK60" s="169">
        <v>5458.6</v>
      </c>
      <c r="AL60" s="160" t="s">
        <v>476</v>
      </c>
      <c r="AM60" s="160" t="s">
        <v>477</v>
      </c>
    </row>
    <row r="61" spans="1:39" ht="90">
      <c r="A61" s="92">
        <f t="shared" si="1"/>
        <v>53</v>
      </c>
      <c r="B61" s="158">
        <v>44510</v>
      </c>
      <c r="C61" s="159" t="s">
        <v>1008</v>
      </c>
      <c r="D61" s="159" t="s">
        <v>1009</v>
      </c>
      <c r="E61" s="160" t="s">
        <v>463</v>
      </c>
      <c r="F61" s="160" t="s">
        <v>464</v>
      </c>
      <c r="G61" s="163">
        <v>88.7</v>
      </c>
      <c r="H61" s="159" t="s">
        <v>1010</v>
      </c>
      <c r="I61" s="159" t="s">
        <v>1011</v>
      </c>
      <c r="J61" s="160" t="s">
        <v>1012</v>
      </c>
      <c r="K61" s="162" t="s">
        <v>468</v>
      </c>
      <c r="L61" s="163">
        <v>76.92</v>
      </c>
      <c r="M61" s="163">
        <v>76.92</v>
      </c>
      <c r="N61" s="163">
        <v>119.05</v>
      </c>
      <c r="O61" s="164" t="s">
        <v>1013</v>
      </c>
      <c r="P61" s="164" t="s">
        <v>1014</v>
      </c>
      <c r="Q61" s="164" t="s">
        <v>1015</v>
      </c>
      <c r="R61" s="169">
        <v>88.1</v>
      </c>
      <c r="S61" s="160" t="s">
        <v>538</v>
      </c>
      <c r="T61" s="162" t="s">
        <v>1016</v>
      </c>
      <c r="U61" s="162" t="s">
        <v>1017</v>
      </c>
      <c r="V61" s="160" t="s">
        <v>473</v>
      </c>
      <c r="W61" s="160" t="s">
        <v>474</v>
      </c>
      <c r="X61" s="164" t="s">
        <v>1018</v>
      </c>
      <c r="Y61" s="166">
        <v>375.5</v>
      </c>
      <c r="Z61" s="164" t="s">
        <v>1019</v>
      </c>
      <c r="AA61" s="159" t="s">
        <v>466</v>
      </c>
      <c r="AB61" s="167" t="s">
        <v>466</v>
      </c>
      <c r="AC61" s="163">
        <v>9.42</v>
      </c>
      <c r="AD61" s="167" t="s">
        <v>466</v>
      </c>
      <c r="AE61" s="167" t="s">
        <v>466</v>
      </c>
      <c r="AF61" s="167" t="s">
        <v>466</v>
      </c>
      <c r="AG61" s="163">
        <v>84.96</v>
      </c>
      <c r="AH61" s="163">
        <v>84.92</v>
      </c>
      <c r="AI61" s="161">
        <v>6.3E-2</v>
      </c>
      <c r="AJ61" s="163">
        <v>-2.08</v>
      </c>
      <c r="AK61" s="169">
        <v>12</v>
      </c>
      <c r="AL61" s="160" t="s">
        <v>476</v>
      </c>
      <c r="AM61" s="160" t="s">
        <v>477</v>
      </c>
    </row>
    <row r="62" spans="1:39" ht="191.25">
      <c r="A62" s="92">
        <f t="shared" si="1"/>
        <v>54</v>
      </c>
      <c r="B62" s="158">
        <v>44390</v>
      </c>
      <c r="C62" s="159" t="s">
        <v>1020</v>
      </c>
      <c r="D62" s="159" t="s">
        <v>1021</v>
      </c>
      <c r="E62" s="160" t="s">
        <v>463</v>
      </c>
      <c r="F62" s="160" t="s">
        <v>464</v>
      </c>
      <c r="G62" s="163">
        <v>145.65</v>
      </c>
      <c r="H62" s="159" t="s">
        <v>1022</v>
      </c>
      <c r="I62" s="159" t="s">
        <v>1023</v>
      </c>
      <c r="J62" s="160" t="s">
        <v>1024</v>
      </c>
      <c r="K62" s="162" t="s">
        <v>468</v>
      </c>
      <c r="L62" s="163">
        <v>76.67</v>
      </c>
      <c r="M62" s="163">
        <v>76.67</v>
      </c>
      <c r="N62" s="163">
        <v>82.76</v>
      </c>
      <c r="O62" s="164" t="s">
        <v>1025</v>
      </c>
      <c r="P62" s="164" t="s">
        <v>1026</v>
      </c>
      <c r="Q62" s="164" t="s">
        <v>1027</v>
      </c>
      <c r="R62" s="169">
        <v>162.1</v>
      </c>
      <c r="S62" s="160" t="s">
        <v>1028</v>
      </c>
      <c r="T62" s="165" t="s">
        <v>1029</v>
      </c>
      <c r="U62" s="162" t="s">
        <v>1030</v>
      </c>
      <c r="V62" s="160" t="s">
        <v>473</v>
      </c>
      <c r="W62" s="160" t="s">
        <v>474</v>
      </c>
      <c r="X62" s="164" t="s">
        <v>1031</v>
      </c>
      <c r="Y62" s="159" t="s">
        <v>466</v>
      </c>
      <c r="Z62" s="164" t="s">
        <v>1032</v>
      </c>
      <c r="AA62" s="159" t="s">
        <v>1033</v>
      </c>
      <c r="AB62" s="167" t="s">
        <v>466</v>
      </c>
      <c r="AC62" s="163">
        <v>10.93</v>
      </c>
      <c r="AD62" s="167" t="s">
        <v>466</v>
      </c>
      <c r="AE62" s="167" t="s">
        <v>466</v>
      </c>
      <c r="AF62" s="163">
        <v>15.14</v>
      </c>
      <c r="AG62" s="163">
        <v>179.72</v>
      </c>
      <c r="AH62" s="163">
        <v>176.69</v>
      </c>
      <c r="AI62" s="169">
        <v>12</v>
      </c>
      <c r="AJ62" s="163">
        <v>-7.05</v>
      </c>
      <c r="AK62" s="169">
        <v>30.1</v>
      </c>
      <c r="AL62" s="160" t="s">
        <v>476</v>
      </c>
      <c r="AM62" s="160" t="s">
        <v>477</v>
      </c>
    </row>
    <row r="63" spans="1:39" ht="157.5">
      <c r="A63" s="92">
        <f t="shared" si="1"/>
        <v>55</v>
      </c>
      <c r="B63" s="158">
        <v>43836</v>
      </c>
      <c r="C63" s="159" t="s">
        <v>1034</v>
      </c>
      <c r="D63" s="159" t="s">
        <v>466</v>
      </c>
      <c r="E63" s="160" t="s">
        <v>463</v>
      </c>
      <c r="F63" s="160" t="s">
        <v>501</v>
      </c>
      <c r="G63" s="163">
        <v>21.94</v>
      </c>
      <c r="H63" s="159" t="s">
        <v>1035</v>
      </c>
      <c r="I63" s="159" t="s">
        <v>466</v>
      </c>
      <c r="J63" s="160" t="s">
        <v>1036</v>
      </c>
      <c r="K63" s="162" t="s">
        <v>468</v>
      </c>
      <c r="L63" s="163">
        <v>76.400000000000006</v>
      </c>
      <c r="M63" s="163">
        <v>76.400000000000006</v>
      </c>
      <c r="N63" s="163">
        <v>71.28</v>
      </c>
      <c r="O63" s="164" t="s">
        <v>1037</v>
      </c>
      <c r="P63" s="164" t="s">
        <v>466</v>
      </c>
      <c r="Q63" s="164" t="s">
        <v>466</v>
      </c>
      <c r="R63" s="167" t="s">
        <v>466</v>
      </c>
      <c r="S63" s="160" t="s">
        <v>705</v>
      </c>
      <c r="T63" s="165" t="s">
        <v>1038</v>
      </c>
      <c r="U63" s="162" t="s">
        <v>1039</v>
      </c>
      <c r="V63" s="160" t="s">
        <v>497</v>
      </c>
      <c r="W63" s="160" t="s">
        <v>474</v>
      </c>
      <c r="X63" s="164" t="s">
        <v>1040</v>
      </c>
      <c r="Y63" s="166">
        <v>198.1</v>
      </c>
      <c r="Z63" s="164" t="s">
        <v>466</v>
      </c>
      <c r="AA63" s="159" t="s">
        <v>466</v>
      </c>
      <c r="AB63" s="163">
        <v>28.75</v>
      </c>
      <c r="AC63" s="167" t="s">
        <v>466</v>
      </c>
      <c r="AD63" s="167" t="s">
        <v>466</v>
      </c>
      <c r="AE63" s="167" t="s">
        <v>466</v>
      </c>
      <c r="AF63" s="167" t="s">
        <v>466</v>
      </c>
      <c r="AG63" s="167" t="s">
        <v>466</v>
      </c>
      <c r="AH63" s="163">
        <v>21.94</v>
      </c>
      <c r="AI63" s="167" t="s">
        <v>466</v>
      </c>
      <c r="AJ63" s="167" t="s">
        <v>466</v>
      </c>
      <c r="AK63" s="167" t="s">
        <v>466</v>
      </c>
      <c r="AL63" s="160" t="s">
        <v>476</v>
      </c>
      <c r="AM63" s="160" t="s">
        <v>477</v>
      </c>
    </row>
    <row r="64" spans="1:39" ht="180">
      <c r="A64" s="92">
        <f t="shared" si="1"/>
        <v>56</v>
      </c>
      <c r="B64" s="158">
        <v>44484</v>
      </c>
      <c r="C64" s="159" t="s">
        <v>1041</v>
      </c>
      <c r="D64" s="159" t="s">
        <v>1042</v>
      </c>
      <c r="E64" s="160" t="s">
        <v>463</v>
      </c>
      <c r="F64" s="160" t="s">
        <v>464</v>
      </c>
      <c r="G64" s="163">
        <v>79.38</v>
      </c>
      <c r="H64" s="159" t="s">
        <v>1043</v>
      </c>
      <c r="I64" s="159" t="s">
        <v>1044</v>
      </c>
      <c r="J64" s="160" t="s">
        <v>1045</v>
      </c>
      <c r="K64" s="162" t="s">
        <v>468</v>
      </c>
      <c r="L64" s="163">
        <v>75.260000000000005</v>
      </c>
      <c r="M64" s="163">
        <v>75.260000000000005</v>
      </c>
      <c r="N64" s="163">
        <v>103.88</v>
      </c>
      <c r="O64" s="164" t="s">
        <v>1046</v>
      </c>
      <c r="P64" s="164" t="s">
        <v>1047</v>
      </c>
      <c r="Q64" s="164" t="s">
        <v>1048</v>
      </c>
      <c r="R64" s="169">
        <v>101.7</v>
      </c>
      <c r="S64" s="160" t="s">
        <v>745</v>
      </c>
      <c r="T64" s="165" t="s">
        <v>1049</v>
      </c>
      <c r="U64" s="162" t="s">
        <v>1050</v>
      </c>
      <c r="V64" s="160" t="s">
        <v>473</v>
      </c>
      <c r="W64" s="160" t="s">
        <v>474</v>
      </c>
      <c r="X64" s="164" t="s">
        <v>1051</v>
      </c>
      <c r="Y64" s="159" t="s">
        <v>466</v>
      </c>
      <c r="Z64" s="164" t="s">
        <v>1052</v>
      </c>
      <c r="AA64" s="159" t="s">
        <v>466</v>
      </c>
      <c r="AB64" s="167" t="s">
        <v>466</v>
      </c>
      <c r="AC64" s="163">
        <v>1.23</v>
      </c>
      <c r="AD64" s="163">
        <v>5.54</v>
      </c>
      <c r="AE64" s="163">
        <v>18.07</v>
      </c>
      <c r="AF64" s="161">
        <v>0.439</v>
      </c>
      <c r="AG64" s="163">
        <v>26.61</v>
      </c>
      <c r="AH64" s="163">
        <v>104.63</v>
      </c>
      <c r="AI64" s="169">
        <v>60.6</v>
      </c>
      <c r="AJ64" s="163">
        <v>-1.35</v>
      </c>
      <c r="AK64" s="169">
        <v>110.2</v>
      </c>
      <c r="AL64" s="160" t="s">
        <v>476</v>
      </c>
      <c r="AM64" s="160" t="s">
        <v>477</v>
      </c>
    </row>
    <row r="65" spans="1:39" ht="112.5">
      <c r="A65" s="92">
        <f t="shared" si="1"/>
        <v>57</v>
      </c>
      <c r="B65" s="158">
        <v>44247</v>
      </c>
      <c r="C65" s="159" t="s">
        <v>1053</v>
      </c>
      <c r="D65" s="159" t="s">
        <v>1054</v>
      </c>
      <c r="E65" s="160" t="s">
        <v>463</v>
      </c>
      <c r="F65" s="160" t="s">
        <v>501</v>
      </c>
      <c r="G65" s="163">
        <v>5.54</v>
      </c>
      <c r="H65" s="159" t="s">
        <v>466</v>
      </c>
      <c r="I65" s="159" t="s">
        <v>1055</v>
      </c>
      <c r="J65" s="160" t="s">
        <v>1056</v>
      </c>
      <c r="K65" s="162" t="s">
        <v>468</v>
      </c>
      <c r="L65" s="163">
        <v>75</v>
      </c>
      <c r="M65" s="163">
        <v>75</v>
      </c>
      <c r="N65" s="163">
        <v>115.38</v>
      </c>
      <c r="O65" s="164" t="s">
        <v>1057</v>
      </c>
      <c r="P65" s="164" t="s">
        <v>466</v>
      </c>
      <c r="Q65" s="164" t="s">
        <v>1058</v>
      </c>
      <c r="R65" s="167" t="s">
        <v>466</v>
      </c>
      <c r="S65" s="160" t="s">
        <v>517</v>
      </c>
      <c r="T65" s="165" t="s">
        <v>1059</v>
      </c>
      <c r="U65" s="162" t="s">
        <v>1060</v>
      </c>
      <c r="V65" s="160" t="s">
        <v>473</v>
      </c>
      <c r="W65" s="160" t="s">
        <v>474</v>
      </c>
      <c r="X65" s="164" t="s">
        <v>466</v>
      </c>
      <c r="Y65" s="159" t="s">
        <v>466</v>
      </c>
      <c r="Z65" s="164" t="s">
        <v>1061</v>
      </c>
      <c r="AA65" s="159" t="s">
        <v>466</v>
      </c>
      <c r="AB65" s="167" t="s">
        <v>466</v>
      </c>
      <c r="AC65" s="161">
        <v>0.96899999999999997</v>
      </c>
      <c r="AD65" s="167" t="s">
        <v>466</v>
      </c>
      <c r="AE65" s="167" t="s">
        <v>466</v>
      </c>
      <c r="AF65" s="161">
        <v>0.80400000000000005</v>
      </c>
      <c r="AG65" s="163">
        <v>3.5</v>
      </c>
      <c r="AH65" s="163">
        <v>7.36</v>
      </c>
      <c r="AI65" s="163">
        <v>5.39</v>
      </c>
      <c r="AJ65" s="161">
        <v>-0.19800000000000001</v>
      </c>
      <c r="AK65" s="163">
        <v>8.99</v>
      </c>
      <c r="AL65" s="160" t="s">
        <v>476</v>
      </c>
      <c r="AM65" s="160" t="s">
        <v>477</v>
      </c>
    </row>
    <row r="66" spans="1:39" ht="409.5">
      <c r="A66" s="92">
        <f t="shared" si="1"/>
        <v>58</v>
      </c>
      <c r="B66" s="158">
        <v>44515</v>
      </c>
      <c r="C66" s="159" t="s">
        <v>1062</v>
      </c>
      <c r="D66" s="159" t="s">
        <v>1063</v>
      </c>
      <c r="E66" s="160" t="s">
        <v>463</v>
      </c>
      <c r="F66" s="160" t="s">
        <v>464</v>
      </c>
      <c r="G66" s="163">
        <v>375.41</v>
      </c>
      <c r="H66" s="159" t="s">
        <v>1064</v>
      </c>
      <c r="I66" s="159" t="s">
        <v>1065</v>
      </c>
      <c r="J66" s="160" t="s">
        <v>1066</v>
      </c>
      <c r="K66" s="162" t="s">
        <v>468</v>
      </c>
      <c r="L66" s="163">
        <v>94.37</v>
      </c>
      <c r="M66" s="163">
        <v>74.239999999999995</v>
      </c>
      <c r="N66" s="163">
        <v>64.290000000000006</v>
      </c>
      <c r="O66" s="164" t="s">
        <v>1067</v>
      </c>
      <c r="P66" s="164" t="s">
        <v>1068</v>
      </c>
      <c r="Q66" s="164" t="s">
        <v>1069</v>
      </c>
      <c r="R66" s="169">
        <v>262.2</v>
      </c>
      <c r="S66" s="160" t="s">
        <v>1070</v>
      </c>
      <c r="T66" s="165" t="s">
        <v>1071</v>
      </c>
      <c r="U66" s="162" t="s">
        <v>586</v>
      </c>
      <c r="V66" s="160" t="s">
        <v>497</v>
      </c>
      <c r="W66" s="160" t="s">
        <v>474</v>
      </c>
      <c r="X66" s="164" t="s">
        <v>1072</v>
      </c>
      <c r="Y66" s="159" t="s">
        <v>466</v>
      </c>
      <c r="Z66" s="164" t="s">
        <v>1073</v>
      </c>
      <c r="AA66" s="159" t="s">
        <v>466</v>
      </c>
      <c r="AB66" s="167" t="s">
        <v>466</v>
      </c>
      <c r="AC66" s="167" t="s">
        <v>466</v>
      </c>
      <c r="AD66" s="167" t="s">
        <v>466</v>
      </c>
      <c r="AE66" s="167" t="s">
        <v>466</v>
      </c>
      <c r="AF66" s="161">
        <v>0.56699999999999995</v>
      </c>
      <c r="AG66" s="163">
        <v>332.31</v>
      </c>
      <c r="AH66" s="163">
        <v>308.62</v>
      </c>
      <c r="AI66" s="169">
        <v>586.29999999999995</v>
      </c>
      <c r="AJ66" s="169">
        <v>-95.2</v>
      </c>
      <c r="AK66" s="169">
        <v>234.2</v>
      </c>
      <c r="AL66" s="160" t="s">
        <v>476</v>
      </c>
      <c r="AM66" s="160" t="s">
        <v>477</v>
      </c>
    </row>
    <row r="67" spans="1:39" ht="382.5">
      <c r="A67" s="92">
        <f t="shared" si="1"/>
        <v>59</v>
      </c>
      <c r="B67" s="158">
        <v>44494</v>
      </c>
      <c r="C67" s="159" t="s">
        <v>1074</v>
      </c>
      <c r="D67" s="159" t="s">
        <v>1075</v>
      </c>
      <c r="E67" s="160" t="s">
        <v>463</v>
      </c>
      <c r="F67" s="160" t="s">
        <v>464</v>
      </c>
      <c r="G67" s="163">
        <v>2070.15</v>
      </c>
      <c r="H67" s="159" t="s">
        <v>1076</v>
      </c>
      <c r="I67" s="159" t="s">
        <v>1077</v>
      </c>
      <c r="J67" s="160" t="s">
        <v>1078</v>
      </c>
      <c r="K67" s="162" t="s">
        <v>468</v>
      </c>
      <c r="L67" s="163">
        <v>70.34</v>
      </c>
      <c r="M67" s="163">
        <v>72.98</v>
      </c>
      <c r="N67" s="163">
        <v>76.63</v>
      </c>
      <c r="O67" s="164" t="s">
        <v>1079</v>
      </c>
      <c r="P67" s="164" t="s">
        <v>1080</v>
      </c>
      <c r="Q67" s="164" t="s">
        <v>1081</v>
      </c>
      <c r="R67" s="169">
        <v>930.2</v>
      </c>
      <c r="S67" s="160" t="s">
        <v>1004</v>
      </c>
      <c r="T67" s="165" t="s">
        <v>1082</v>
      </c>
      <c r="U67" s="162" t="s">
        <v>1083</v>
      </c>
      <c r="V67" s="160" t="s">
        <v>497</v>
      </c>
      <c r="W67" s="160" t="s">
        <v>474</v>
      </c>
      <c r="X67" s="164" t="s">
        <v>1084</v>
      </c>
      <c r="Y67" s="159" t="s">
        <v>466</v>
      </c>
      <c r="Z67" s="164" t="s">
        <v>1085</v>
      </c>
      <c r="AA67" s="159" t="s">
        <v>466</v>
      </c>
      <c r="AB67" s="163">
        <v>19.940000000000001</v>
      </c>
      <c r="AC67" s="163">
        <v>8.4700000000000006</v>
      </c>
      <c r="AD67" s="163">
        <v>8.7200000000000006</v>
      </c>
      <c r="AE67" s="163">
        <v>18.7</v>
      </c>
      <c r="AF67" s="161">
        <v>0.64300000000000002</v>
      </c>
      <c r="AG67" s="163">
        <v>1912.88</v>
      </c>
      <c r="AH67" s="163">
        <v>965.59</v>
      </c>
      <c r="AI67" s="169">
        <v>2973.1</v>
      </c>
      <c r="AJ67" s="169">
        <v>48.4</v>
      </c>
      <c r="AK67" s="169">
        <v>1829.4</v>
      </c>
      <c r="AL67" s="160" t="s">
        <v>476</v>
      </c>
      <c r="AM67" s="160" t="s">
        <v>477</v>
      </c>
    </row>
    <row r="68" spans="1:39" ht="101.25">
      <c r="A68" s="92">
        <f t="shared" si="1"/>
        <v>60</v>
      </c>
      <c r="B68" s="158">
        <v>44532</v>
      </c>
      <c r="C68" s="159" t="s">
        <v>1086</v>
      </c>
      <c r="D68" s="159" t="s">
        <v>1087</v>
      </c>
      <c r="E68" s="160" t="s">
        <v>463</v>
      </c>
      <c r="F68" s="160" t="s">
        <v>464</v>
      </c>
      <c r="G68" s="163">
        <v>26.15</v>
      </c>
      <c r="H68" s="159" t="s">
        <v>1088</v>
      </c>
      <c r="I68" s="159" t="s">
        <v>466</v>
      </c>
      <c r="J68" s="160" t="s">
        <v>1089</v>
      </c>
      <c r="K68" s="162" t="s">
        <v>468</v>
      </c>
      <c r="L68" s="163">
        <v>72.41</v>
      </c>
      <c r="M68" s="163">
        <v>72.41</v>
      </c>
      <c r="N68" s="163">
        <v>65.290000000000006</v>
      </c>
      <c r="O68" s="164" t="s">
        <v>1090</v>
      </c>
      <c r="P68" s="164" t="s">
        <v>1091</v>
      </c>
      <c r="Q68" s="164" t="s">
        <v>466</v>
      </c>
      <c r="R68" s="169">
        <v>23.6</v>
      </c>
      <c r="S68" s="160" t="s">
        <v>1092</v>
      </c>
      <c r="T68" s="165" t="s">
        <v>1093</v>
      </c>
      <c r="U68" s="162" t="s">
        <v>1094</v>
      </c>
      <c r="V68" s="160" t="s">
        <v>552</v>
      </c>
      <c r="W68" s="160" t="s">
        <v>474</v>
      </c>
      <c r="X68" s="164" t="s">
        <v>1095</v>
      </c>
      <c r="Y68" s="166">
        <v>266</v>
      </c>
      <c r="Z68" s="164" t="s">
        <v>466</v>
      </c>
      <c r="AA68" s="159" t="s">
        <v>466</v>
      </c>
      <c r="AB68" s="163">
        <v>78.510000000000005</v>
      </c>
      <c r="AC68" s="163">
        <v>2.54</v>
      </c>
      <c r="AD68" s="167" t="s">
        <v>466</v>
      </c>
      <c r="AE68" s="167" t="s">
        <v>466</v>
      </c>
      <c r="AF68" s="163">
        <v>9.5299999999999994</v>
      </c>
      <c r="AG68" s="163">
        <v>32.93</v>
      </c>
      <c r="AH68" s="163">
        <v>23.72</v>
      </c>
      <c r="AI68" s="163">
        <v>3.62</v>
      </c>
      <c r="AJ68" s="161">
        <v>0.317</v>
      </c>
      <c r="AK68" s="169">
        <v>21.2</v>
      </c>
      <c r="AL68" s="160" t="s">
        <v>476</v>
      </c>
      <c r="AM68" s="160" t="s">
        <v>477</v>
      </c>
    </row>
    <row r="69" spans="1:39" ht="78.75">
      <c r="A69" s="92">
        <f t="shared" si="1"/>
        <v>61</v>
      </c>
      <c r="B69" s="158">
        <v>44036</v>
      </c>
      <c r="C69" s="159" t="s">
        <v>1096</v>
      </c>
      <c r="D69" s="159" t="s">
        <v>1097</v>
      </c>
      <c r="E69" s="160" t="s">
        <v>463</v>
      </c>
      <c r="F69" s="160" t="s">
        <v>501</v>
      </c>
      <c r="G69" s="163">
        <v>16.27</v>
      </c>
      <c r="H69" s="159" t="s">
        <v>1098</v>
      </c>
      <c r="I69" s="159" t="s">
        <v>466</v>
      </c>
      <c r="J69" s="160" t="s">
        <v>1099</v>
      </c>
      <c r="K69" s="162" t="s">
        <v>468</v>
      </c>
      <c r="L69" s="163">
        <v>64.97</v>
      </c>
      <c r="M69" s="163">
        <v>71.989999999999995</v>
      </c>
      <c r="N69" s="163">
        <v>79.63</v>
      </c>
      <c r="O69" s="164" t="s">
        <v>1100</v>
      </c>
      <c r="P69" s="164" t="s">
        <v>466</v>
      </c>
      <c r="Q69" s="164" t="s">
        <v>466</v>
      </c>
      <c r="R69" s="169">
        <v>29.2</v>
      </c>
      <c r="S69" s="160" t="s">
        <v>1101</v>
      </c>
      <c r="T69" s="162" t="s">
        <v>1102</v>
      </c>
      <c r="U69" s="162" t="s">
        <v>1103</v>
      </c>
      <c r="V69" s="160" t="s">
        <v>473</v>
      </c>
      <c r="W69" s="160" t="s">
        <v>474</v>
      </c>
      <c r="X69" s="164" t="s">
        <v>1104</v>
      </c>
      <c r="Y69" s="166">
        <v>291.39999999999998</v>
      </c>
      <c r="Z69" s="164" t="s">
        <v>466</v>
      </c>
      <c r="AA69" s="159" t="s">
        <v>466</v>
      </c>
      <c r="AB69" s="167" t="s">
        <v>466</v>
      </c>
      <c r="AC69" s="167" t="s">
        <v>466</v>
      </c>
      <c r="AD69" s="167" t="s">
        <v>466</v>
      </c>
      <c r="AE69" s="167" t="s">
        <v>466</v>
      </c>
      <c r="AF69" s="167" t="s">
        <v>466</v>
      </c>
      <c r="AG69" s="163">
        <v>30.48</v>
      </c>
      <c r="AH69" s="163">
        <v>30.48</v>
      </c>
      <c r="AI69" s="167" t="s">
        <v>466</v>
      </c>
      <c r="AJ69" s="167" t="s">
        <v>466</v>
      </c>
      <c r="AK69" s="167" t="s">
        <v>466</v>
      </c>
      <c r="AL69" s="160" t="s">
        <v>476</v>
      </c>
      <c r="AM69" s="160" t="s">
        <v>477</v>
      </c>
    </row>
    <row r="70" spans="1:39" ht="225">
      <c r="A70" s="92">
        <f t="shared" si="1"/>
        <v>62</v>
      </c>
      <c r="B70" s="158">
        <v>44539</v>
      </c>
      <c r="C70" s="159" t="s">
        <v>1105</v>
      </c>
      <c r="D70" s="159" t="s">
        <v>1106</v>
      </c>
      <c r="E70" s="160" t="s">
        <v>463</v>
      </c>
      <c r="F70" s="160" t="s">
        <v>464</v>
      </c>
      <c r="G70" s="163">
        <v>58.66</v>
      </c>
      <c r="H70" s="159" t="s">
        <v>1107</v>
      </c>
      <c r="I70" s="159" t="s">
        <v>1108</v>
      </c>
      <c r="J70" s="160" t="s">
        <v>1109</v>
      </c>
      <c r="K70" s="162" t="s">
        <v>468</v>
      </c>
      <c r="L70" s="163">
        <v>71.58</v>
      </c>
      <c r="M70" s="163">
        <v>71.58</v>
      </c>
      <c r="N70" s="163">
        <v>44.25</v>
      </c>
      <c r="O70" s="164" t="s">
        <v>1110</v>
      </c>
      <c r="P70" s="164" t="s">
        <v>1111</v>
      </c>
      <c r="Q70" s="164" t="s">
        <v>466</v>
      </c>
      <c r="R70" s="169">
        <v>52.4</v>
      </c>
      <c r="S70" s="160" t="s">
        <v>1112</v>
      </c>
      <c r="T70" s="165" t="s">
        <v>1113</v>
      </c>
      <c r="U70" s="162" t="s">
        <v>1114</v>
      </c>
      <c r="V70" s="160" t="s">
        <v>552</v>
      </c>
      <c r="W70" s="160" t="s">
        <v>474</v>
      </c>
      <c r="X70" s="164" t="s">
        <v>1115</v>
      </c>
      <c r="Y70" s="159" t="s">
        <v>466</v>
      </c>
      <c r="Z70" s="164" t="s">
        <v>1116</v>
      </c>
      <c r="AA70" s="159" t="s">
        <v>466</v>
      </c>
      <c r="AB70" s="167" t="s">
        <v>466</v>
      </c>
      <c r="AC70" s="163">
        <v>2.87</v>
      </c>
      <c r="AD70" s="167" t="s">
        <v>466</v>
      </c>
      <c r="AE70" s="167" t="s">
        <v>466</v>
      </c>
      <c r="AF70" s="163">
        <v>2.9</v>
      </c>
      <c r="AG70" s="163">
        <v>47.51</v>
      </c>
      <c r="AH70" s="163">
        <v>51.64</v>
      </c>
      <c r="AI70" s="169">
        <v>17.2</v>
      </c>
      <c r="AJ70" s="163">
        <v>-9.8000000000000007</v>
      </c>
      <c r="AK70" s="169">
        <v>22</v>
      </c>
      <c r="AL70" s="160" t="s">
        <v>476</v>
      </c>
      <c r="AM70" s="160" t="s">
        <v>477</v>
      </c>
    </row>
    <row r="71" spans="1:39" ht="112.5">
      <c r="A71" s="92">
        <f t="shared" si="1"/>
        <v>63</v>
      </c>
      <c r="B71" s="158">
        <v>44454</v>
      </c>
      <c r="C71" s="159" t="s">
        <v>1117</v>
      </c>
      <c r="D71" s="159" t="s">
        <v>1118</v>
      </c>
      <c r="E71" s="160" t="s">
        <v>463</v>
      </c>
      <c r="F71" s="160" t="s">
        <v>501</v>
      </c>
      <c r="G71" s="163">
        <v>624.98</v>
      </c>
      <c r="H71" s="159" t="s">
        <v>1119</v>
      </c>
      <c r="I71" s="159" t="s">
        <v>1120</v>
      </c>
      <c r="J71" s="160" t="s">
        <v>1121</v>
      </c>
      <c r="K71" s="162" t="s">
        <v>468</v>
      </c>
      <c r="L71" s="163">
        <v>62.97</v>
      </c>
      <c r="M71" s="163">
        <v>71.47</v>
      </c>
      <c r="N71" s="163">
        <v>55.67</v>
      </c>
      <c r="O71" s="164" t="s">
        <v>1122</v>
      </c>
      <c r="P71" s="164" t="s">
        <v>1123</v>
      </c>
      <c r="Q71" s="164" t="s">
        <v>1124</v>
      </c>
      <c r="R71" s="169">
        <v>403.6</v>
      </c>
      <c r="S71" s="160" t="s">
        <v>1125</v>
      </c>
      <c r="T71" s="165" t="s">
        <v>1126</v>
      </c>
      <c r="U71" s="162" t="s">
        <v>1127</v>
      </c>
      <c r="V71" s="160" t="s">
        <v>648</v>
      </c>
      <c r="W71" s="160" t="s">
        <v>474</v>
      </c>
      <c r="X71" s="164" t="s">
        <v>1128</v>
      </c>
      <c r="Y71" s="159" t="s">
        <v>466</v>
      </c>
      <c r="Z71" s="164" t="s">
        <v>466</v>
      </c>
      <c r="AA71" s="159" t="s">
        <v>466</v>
      </c>
      <c r="AB71" s="163">
        <v>16.489999999999998</v>
      </c>
      <c r="AC71" s="163">
        <v>6.56</v>
      </c>
      <c r="AD71" s="163">
        <v>11.18</v>
      </c>
      <c r="AE71" s="163">
        <v>15.23</v>
      </c>
      <c r="AF71" s="163">
        <v>2.83</v>
      </c>
      <c r="AG71" s="163">
        <v>683.41</v>
      </c>
      <c r="AH71" s="163">
        <v>497.21</v>
      </c>
      <c r="AI71" s="169">
        <v>245.4</v>
      </c>
      <c r="AJ71" s="169">
        <v>38.700000000000003</v>
      </c>
      <c r="AK71" s="169">
        <v>424.9</v>
      </c>
      <c r="AL71" s="160" t="s">
        <v>476</v>
      </c>
      <c r="AM71" s="160" t="s">
        <v>477</v>
      </c>
    </row>
    <row r="72" spans="1:39" ht="90">
      <c r="A72" s="92">
        <f t="shared" si="1"/>
        <v>64</v>
      </c>
      <c r="B72" s="158">
        <v>44441</v>
      </c>
      <c r="C72" s="159" t="s">
        <v>1129</v>
      </c>
      <c r="D72" s="159" t="s">
        <v>1130</v>
      </c>
      <c r="E72" s="160" t="s">
        <v>463</v>
      </c>
      <c r="F72" s="160" t="s">
        <v>464</v>
      </c>
      <c r="G72" s="163">
        <v>586.91999999999996</v>
      </c>
      <c r="H72" s="159" t="s">
        <v>1131</v>
      </c>
      <c r="I72" s="159" t="s">
        <v>466</v>
      </c>
      <c r="J72" s="160" t="s">
        <v>1132</v>
      </c>
      <c r="K72" s="162" t="s">
        <v>468</v>
      </c>
      <c r="L72" s="163">
        <v>62.93</v>
      </c>
      <c r="M72" s="163">
        <v>71.23</v>
      </c>
      <c r="N72" s="163">
        <v>80</v>
      </c>
      <c r="O72" s="164" t="s">
        <v>1133</v>
      </c>
      <c r="P72" s="164" t="s">
        <v>1134</v>
      </c>
      <c r="Q72" s="164" t="s">
        <v>1135</v>
      </c>
      <c r="R72" s="169">
        <v>272.3</v>
      </c>
      <c r="S72" s="160" t="s">
        <v>1136</v>
      </c>
      <c r="T72" s="165" t="s">
        <v>1137</v>
      </c>
      <c r="U72" s="162" t="s">
        <v>1138</v>
      </c>
      <c r="V72" s="160" t="s">
        <v>473</v>
      </c>
      <c r="W72" s="160" t="s">
        <v>474</v>
      </c>
      <c r="X72" s="164" t="s">
        <v>1139</v>
      </c>
      <c r="Y72" s="159" t="s">
        <v>466</v>
      </c>
      <c r="Z72" s="164" t="s">
        <v>466</v>
      </c>
      <c r="AA72" s="159" t="s">
        <v>466</v>
      </c>
      <c r="AB72" s="163">
        <v>42.71</v>
      </c>
      <c r="AC72" s="163">
        <v>1.94</v>
      </c>
      <c r="AD72" s="163">
        <v>15.56</v>
      </c>
      <c r="AE72" s="163">
        <v>29.73</v>
      </c>
      <c r="AF72" s="161">
        <v>0.47899999999999998</v>
      </c>
      <c r="AG72" s="163">
        <v>571.49</v>
      </c>
      <c r="AH72" s="163">
        <v>613.48</v>
      </c>
      <c r="AI72" s="169">
        <v>1170.4000000000001</v>
      </c>
      <c r="AJ72" s="169">
        <v>13.7</v>
      </c>
      <c r="AK72" s="169">
        <v>494.8</v>
      </c>
      <c r="AL72" s="160" t="s">
        <v>476</v>
      </c>
      <c r="AM72" s="160" t="s">
        <v>477</v>
      </c>
    </row>
    <row r="73" spans="1:39" ht="202.5">
      <c r="A73" s="92">
        <f t="shared" si="1"/>
        <v>65</v>
      </c>
      <c r="B73" s="158">
        <v>44473</v>
      </c>
      <c r="C73" s="159" t="s">
        <v>1140</v>
      </c>
      <c r="D73" s="159" t="s">
        <v>1141</v>
      </c>
      <c r="E73" s="160" t="s">
        <v>463</v>
      </c>
      <c r="F73" s="160" t="s">
        <v>464</v>
      </c>
      <c r="G73" s="163">
        <v>82.85</v>
      </c>
      <c r="H73" s="159" t="s">
        <v>1142</v>
      </c>
      <c r="I73" s="159" t="s">
        <v>466</v>
      </c>
      <c r="J73" s="160" t="s">
        <v>1143</v>
      </c>
      <c r="K73" s="162" t="s">
        <v>468</v>
      </c>
      <c r="L73" s="163">
        <v>71.11</v>
      </c>
      <c r="M73" s="163">
        <v>71.16</v>
      </c>
      <c r="N73" s="163">
        <v>69.11</v>
      </c>
      <c r="O73" s="164" t="s">
        <v>1144</v>
      </c>
      <c r="P73" s="164" t="s">
        <v>1145</v>
      </c>
      <c r="Q73" s="164" t="s">
        <v>1146</v>
      </c>
      <c r="R73" s="169">
        <v>81</v>
      </c>
      <c r="S73" s="160" t="s">
        <v>1147</v>
      </c>
      <c r="T73" s="165" t="s">
        <v>1148</v>
      </c>
      <c r="U73" s="162" t="s">
        <v>1149</v>
      </c>
      <c r="V73" s="160" t="s">
        <v>497</v>
      </c>
      <c r="W73" s="160" t="s">
        <v>474</v>
      </c>
      <c r="X73" s="164" t="s">
        <v>1150</v>
      </c>
      <c r="Y73" s="166">
        <v>3836.1</v>
      </c>
      <c r="Z73" s="164" t="s">
        <v>466</v>
      </c>
      <c r="AA73" s="159" t="s">
        <v>466</v>
      </c>
      <c r="AB73" s="163">
        <v>15.17</v>
      </c>
      <c r="AC73" s="163">
        <v>1.53</v>
      </c>
      <c r="AD73" s="167" t="s">
        <v>466</v>
      </c>
      <c r="AE73" s="167" t="s">
        <v>466</v>
      </c>
      <c r="AF73" s="167" t="s">
        <v>466</v>
      </c>
      <c r="AG73" s="167" t="s">
        <v>466</v>
      </c>
      <c r="AH73" s="163">
        <v>81.95</v>
      </c>
      <c r="AI73" s="169">
        <v>24.7</v>
      </c>
      <c r="AJ73" s="163">
        <v>5.4</v>
      </c>
      <c r="AK73" s="169">
        <v>644.6</v>
      </c>
      <c r="AL73" s="160" t="s">
        <v>476</v>
      </c>
      <c r="AM73" s="160" t="s">
        <v>477</v>
      </c>
    </row>
    <row r="74" spans="1:39" ht="191.25">
      <c r="A74" s="92">
        <f t="shared" si="1"/>
        <v>66</v>
      </c>
      <c r="B74" s="158">
        <v>44270</v>
      </c>
      <c r="C74" s="159" t="s">
        <v>1151</v>
      </c>
      <c r="D74" s="159" t="s">
        <v>1152</v>
      </c>
      <c r="E74" s="160" t="s">
        <v>463</v>
      </c>
      <c r="F74" s="160" t="s">
        <v>464</v>
      </c>
      <c r="G74" s="163">
        <v>21278.22</v>
      </c>
      <c r="H74" s="159" t="s">
        <v>1153</v>
      </c>
      <c r="I74" s="159" t="s">
        <v>466</v>
      </c>
      <c r="J74" s="160" t="s">
        <v>1154</v>
      </c>
      <c r="K74" s="162" t="s">
        <v>468</v>
      </c>
      <c r="L74" s="163">
        <v>69.61</v>
      </c>
      <c r="M74" s="163">
        <v>70.400000000000006</v>
      </c>
      <c r="N74" s="163">
        <v>79.37</v>
      </c>
      <c r="O74" s="164" t="s">
        <v>1155</v>
      </c>
      <c r="P74" s="164" t="s">
        <v>1156</v>
      </c>
      <c r="Q74" s="164" t="s">
        <v>1157</v>
      </c>
      <c r="R74" s="169">
        <v>14938.8</v>
      </c>
      <c r="S74" s="160" t="s">
        <v>843</v>
      </c>
      <c r="T74" s="165" t="s">
        <v>1158</v>
      </c>
      <c r="U74" s="162" t="s">
        <v>1159</v>
      </c>
      <c r="V74" s="160" t="s">
        <v>497</v>
      </c>
      <c r="W74" s="160" t="s">
        <v>474</v>
      </c>
      <c r="X74" s="164" t="s">
        <v>1160</v>
      </c>
      <c r="Y74" s="166">
        <v>24717.599999999999</v>
      </c>
      <c r="Z74" s="164" t="s">
        <v>466</v>
      </c>
      <c r="AA74" s="159" t="s">
        <v>466</v>
      </c>
      <c r="AB74" s="163">
        <v>27.7</v>
      </c>
      <c r="AC74" s="163">
        <v>3.52</v>
      </c>
      <c r="AD74" s="163">
        <v>11.45</v>
      </c>
      <c r="AE74" s="163">
        <v>21.36</v>
      </c>
      <c r="AF74" s="163">
        <v>4.83</v>
      </c>
      <c r="AG74" s="163">
        <v>20967.3</v>
      </c>
      <c r="AH74" s="163">
        <v>16204.14</v>
      </c>
      <c r="AI74" s="169">
        <v>4316</v>
      </c>
      <c r="AJ74" s="169">
        <v>796</v>
      </c>
      <c r="AK74" s="169">
        <v>12492</v>
      </c>
      <c r="AL74" s="160" t="s">
        <v>476</v>
      </c>
      <c r="AM74" s="160" t="s">
        <v>477</v>
      </c>
    </row>
    <row r="75" spans="1:39" ht="56.25">
      <c r="A75" s="92">
        <f t="shared" ref="A75:A138" si="2">A74+1</f>
        <v>67</v>
      </c>
      <c r="B75" s="158">
        <v>44217</v>
      </c>
      <c r="C75" s="159" t="s">
        <v>1161</v>
      </c>
      <c r="D75" s="159" t="s">
        <v>1162</v>
      </c>
      <c r="E75" s="160" t="s">
        <v>463</v>
      </c>
      <c r="F75" s="160" t="s">
        <v>464</v>
      </c>
      <c r="G75" s="163">
        <v>5.6</v>
      </c>
      <c r="H75" s="159" t="s">
        <v>1163</v>
      </c>
      <c r="I75" s="159" t="s">
        <v>466</v>
      </c>
      <c r="J75" s="160" t="s">
        <v>1164</v>
      </c>
      <c r="K75" s="162" t="s">
        <v>468</v>
      </c>
      <c r="L75" s="163">
        <v>70</v>
      </c>
      <c r="M75" s="163">
        <v>70</v>
      </c>
      <c r="N75" s="163">
        <v>70</v>
      </c>
      <c r="O75" s="164" t="s">
        <v>1165</v>
      </c>
      <c r="P75" s="164" t="s">
        <v>1166</v>
      </c>
      <c r="Q75" s="164" t="s">
        <v>1167</v>
      </c>
      <c r="R75" s="163">
        <v>5.33</v>
      </c>
      <c r="S75" s="160" t="s">
        <v>1168</v>
      </c>
      <c r="T75" s="165" t="s">
        <v>1169</v>
      </c>
      <c r="U75" s="162" t="s">
        <v>1170</v>
      </c>
      <c r="V75" s="160" t="s">
        <v>497</v>
      </c>
      <c r="W75" s="160" t="s">
        <v>474</v>
      </c>
      <c r="X75" s="164" t="s">
        <v>1171</v>
      </c>
      <c r="Y75" s="159" t="s">
        <v>466</v>
      </c>
      <c r="Z75" s="164" t="s">
        <v>466</v>
      </c>
      <c r="AA75" s="159" t="s">
        <v>466</v>
      </c>
      <c r="AB75" s="163">
        <v>62.55</v>
      </c>
      <c r="AC75" s="163">
        <v>1.7</v>
      </c>
      <c r="AD75" s="163">
        <v>14.01</v>
      </c>
      <c r="AE75" s="163">
        <v>16.29</v>
      </c>
      <c r="AF75" s="161">
        <v>0.22800000000000001</v>
      </c>
      <c r="AG75" s="163">
        <v>2.91</v>
      </c>
      <c r="AH75" s="163">
        <v>5.56</v>
      </c>
      <c r="AI75" s="169">
        <v>12.5</v>
      </c>
      <c r="AJ75" s="161">
        <v>8.6999999999999994E-2</v>
      </c>
      <c r="AK75" s="163">
        <v>4.0199999999999996</v>
      </c>
      <c r="AL75" s="160" t="s">
        <v>476</v>
      </c>
      <c r="AM75" s="160" t="s">
        <v>477</v>
      </c>
    </row>
    <row r="76" spans="1:39" ht="157.5">
      <c r="A76" s="92">
        <f t="shared" si="2"/>
        <v>68</v>
      </c>
      <c r="B76" s="158">
        <v>43773</v>
      </c>
      <c r="C76" s="159" t="s">
        <v>1172</v>
      </c>
      <c r="D76" s="159" t="s">
        <v>466</v>
      </c>
      <c r="E76" s="160" t="s">
        <v>463</v>
      </c>
      <c r="F76" s="160" t="s">
        <v>501</v>
      </c>
      <c r="G76" s="163">
        <v>13.89</v>
      </c>
      <c r="H76" s="159" t="s">
        <v>1173</v>
      </c>
      <c r="I76" s="159" t="s">
        <v>466</v>
      </c>
      <c r="J76" s="160" t="s">
        <v>1174</v>
      </c>
      <c r="K76" s="162" t="s">
        <v>468</v>
      </c>
      <c r="L76" s="163">
        <v>70</v>
      </c>
      <c r="M76" s="163">
        <v>70</v>
      </c>
      <c r="N76" s="163">
        <v>70</v>
      </c>
      <c r="O76" s="164" t="s">
        <v>1175</v>
      </c>
      <c r="P76" s="164" t="s">
        <v>466</v>
      </c>
      <c r="Q76" s="164" t="s">
        <v>466</v>
      </c>
      <c r="R76" s="167" t="s">
        <v>466</v>
      </c>
      <c r="S76" s="160" t="s">
        <v>705</v>
      </c>
      <c r="T76" s="162" t="s">
        <v>1176</v>
      </c>
      <c r="U76" s="162" t="s">
        <v>1177</v>
      </c>
      <c r="V76" s="160" t="s">
        <v>497</v>
      </c>
      <c r="W76" s="160" t="s">
        <v>474</v>
      </c>
      <c r="X76" s="164" t="s">
        <v>1178</v>
      </c>
      <c r="Y76" s="166">
        <v>209.6</v>
      </c>
      <c r="Z76" s="164" t="s">
        <v>466</v>
      </c>
      <c r="AA76" s="159" t="s">
        <v>466</v>
      </c>
      <c r="AB76" s="167" t="s">
        <v>466</v>
      </c>
      <c r="AC76" s="167" t="s">
        <v>466</v>
      </c>
      <c r="AD76" s="167" t="s">
        <v>466</v>
      </c>
      <c r="AE76" s="167" t="s">
        <v>466</v>
      </c>
      <c r="AF76" s="167" t="s">
        <v>466</v>
      </c>
      <c r="AG76" s="167" t="s">
        <v>466</v>
      </c>
      <c r="AH76" s="163">
        <v>13.89</v>
      </c>
      <c r="AI76" s="167" t="s">
        <v>466</v>
      </c>
      <c r="AJ76" s="167" t="s">
        <v>466</v>
      </c>
      <c r="AK76" s="167" t="s">
        <v>466</v>
      </c>
      <c r="AL76" s="160" t="s">
        <v>476</v>
      </c>
      <c r="AM76" s="160" t="s">
        <v>477</v>
      </c>
    </row>
    <row r="77" spans="1:39" ht="123.75">
      <c r="A77" s="92">
        <f t="shared" si="2"/>
        <v>69</v>
      </c>
      <c r="B77" s="158">
        <v>44134</v>
      </c>
      <c r="C77" s="159" t="s">
        <v>1020</v>
      </c>
      <c r="D77" s="159" t="s">
        <v>1021</v>
      </c>
      <c r="E77" s="160" t="s">
        <v>463</v>
      </c>
      <c r="F77" s="160" t="s">
        <v>464</v>
      </c>
      <c r="G77" s="163">
        <v>153.22</v>
      </c>
      <c r="H77" s="159" t="s">
        <v>1179</v>
      </c>
      <c r="I77" s="159" t="s">
        <v>1180</v>
      </c>
      <c r="J77" s="160" t="s">
        <v>1181</v>
      </c>
      <c r="K77" s="162" t="s">
        <v>468</v>
      </c>
      <c r="L77" s="163">
        <v>51.52</v>
      </c>
      <c r="M77" s="163">
        <v>69.489999999999995</v>
      </c>
      <c r="N77" s="163">
        <v>56.25</v>
      </c>
      <c r="O77" s="164" t="s">
        <v>1025</v>
      </c>
      <c r="P77" s="164" t="s">
        <v>1026</v>
      </c>
      <c r="Q77" s="164" t="s">
        <v>1027</v>
      </c>
      <c r="R77" s="169">
        <v>162.1</v>
      </c>
      <c r="S77" s="160" t="s">
        <v>1028</v>
      </c>
      <c r="T77" s="165" t="s">
        <v>1029</v>
      </c>
      <c r="U77" s="162" t="s">
        <v>1030</v>
      </c>
      <c r="V77" s="160" t="s">
        <v>473</v>
      </c>
      <c r="W77" s="160" t="s">
        <v>474</v>
      </c>
      <c r="X77" s="164" t="s">
        <v>1182</v>
      </c>
      <c r="Y77" s="166">
        <v>4443.1000000000004</v>
      </c>
      <c r="Z77" s="164" t="s">
        <v>1183</v>
      </c>
      <c r="AA77" s="159" t="s">
        <v>466</v>
      </c>
      <c r="AB77" s="167" t="s">
        <v>466</v>
      </c>
      <c r="AC77" s="163">
        <v>7.97</v>
      </c>
      <c r="AD77" s="167" t="s">
        <v>466</v>
      </c>
      <c r="AE77" s="167" t="s">
        <v>466</v>
      </c>
      <c r="AF77" s="163">
        <v>14.79</v>
      </c>
      <c r="AG77" s="163">
        <v>151.69999999999999</v>
      </c>
      <c r="AH77" s="163">
        <v>149.35</v>
      </c>
      <c r="AI77" s="169">
        <v>12</v>
      </c>
      <c r="AJ77" s="163">
        <v>-7.05</v>
      </c>
      <c r="AK77" s="169">
        <v>30.1</v>
      </c>
      <c r="AL77" s="160" t="s">
        <v>476</v>
      </c>
      <c r="AM77" s="160" t="s">
        <v>477</v>
      </c>
    </row>
    <row r="78" spans="1:39" ht="213.75">
      <c r="A78" s="92">
        <f t="shared" si="2"/>
        <v>70</v>
      </c>
      <c r="B78" s="158">
        <v>43507</v>
      </c>
      <c r="C78" s="159" t="s">
        <v>1184</v>
      </c>
      <c r="D78" s="159" t="s">
        <v>1185</v>
      </c>
      <c r="E78" s="160" t="s">
        <v>463</v>
      </c>
      <c r="F78" s="160" t="s">
        <v>501</v>
      </c>
      <c r="G78" s="163">
        <v>8.65</v>
      </c>
      <c r="H78" s="159" t="s">
        <v>1186</v>
      </c>
      <c r="I78" s="159" t="s">
        <v>466</v>
      </c>
      <c r="J78" s="160" t="s">
        <v>1187</v>
      </c>
      <c r="K78" s="162" t="s">
        <v>468</v>
      </c>
      <c r="L78" s="163">
        <v>77.099999999999994</v>
      </c>
      <c r="M78" s="163">
        <v>69.34</v>
      </c>
      <c r="N78" s="163">
        <v>64.540000000000006</v>
      </c>
      <c r="O78" s="164" t="s">
        <v>1188</v>
      </c>
      <c r="P78" s="164" t="s">
        <v>466</v>
      </c>
      <c r="Q78" s="164" t="s">
        <v>466</v>
      </c>
      <c r="R78" s="163">
        <v>5.7</v>
      </c>
      <c r="S78" s="160" t="s">
        <v>698</v>
      </c>
      <c r="T78" s="165" t="s">
        <v>1189</v>
      </c>
      <c r="U78" s="162" t="s">
        <v>551</v>
      </c>
      <c r="V78" s="160" t="s">
        <v>552</v>
      </c>
      <c r="W78" s="160" t="s">
        <v>474</v>
      </c>
      <c r="X78" s="164" t="s">
        <v>1190</v>
      </c>
      <c r="Y78" s="166">
        <v>42.9</v>
      </c>
      <c r="Z78" s="164" t="s">
        <v>466</v>
      </c>
      <c r="AA78" s="159" t="s">
        <v>466</v>
      </c>
      <c r="AB78" s="167" t="s">
        <v>466</v>
      </c>
      <c r="AC78" s="161">
        <v>0.81799999999999995</v>
      </c>
      <c r="AD78" s="167" t="s">
        <v>466</v>
      </c>
      <c r="AE78" s="167" t="s">
        <v>466</v>
      </c>
      <c r="AF78" s="161">
        <v>0.33700000000000002</v>
      </c>
      <c r="AG78" s="163">
        <v>11.51</v>
      </c>
      <c r="AH78" s="163">
        <v>8.59</v>
      </c>
      <c r="AI78" s="167" t="s">
        <v>466</v>
      </c>
      <c r="AJ78" s="167" t="s">
        <v>466</v>
      </c>
      <c r="AK78" s="167" t="s">
        <v>466</v>
      </c>
      <c r="AL78" s="160" t="s">
        <v>476</v>
      </c>
      <c r="AM78" s="160" t="s">
        <v>477</v>
      </c>
    </row>
    <row r="79" spans="1:39" ht="409.5">
      <c r="A79" s="92">
        <f t="shared" si="2"/>
        <v>71</v>
      </c>
      <c r="B79" s="158">
        <v>44421</v>
      </c>
      <c r="C79" s="159" t="s">
        <v>1191</v>
      </c>
      <c r="D79" s="159" t="s">
        <v>1192</v>
      </c>
      <c r="E79" s="160" t="s">
        <v>463</v>
      </c>
      <c r="F79" s="160" t="s">
        <v>501</v>
      </c>
      <c r="G79" s="163">
        <v>4125.34</v>
      </c>
      <c r="H79" s="159" t="s">
        <v>1193</v>
      </c>
      <c r="I79" s="159" t="s">
        <v>1194</v>
      </c>
      <c r="J79" s="160" t="s">
        <v>1195</v>
      </c>
      <c r="K79" s="162" t="s">
        <v>468</v>
      </c>
      <c r="L79" s="163">
        <v>72.540000000000006</v>
      </c>
      <c r="M79" s="163">
        <v>68.900000000000006</v>
      </c>
      <c r="N79" s="163">
        <v>71.31</v>
      </c>
      <c r="O79" s="164" t="s">
        <v>1196</v>
      </c>
      <c r="P79" s="164" t="s">
        <v>1197</v>
      </c>
      <c r="Q79" s="164" t="s">
        <v>466</v>
      </c>
      <c r="R79" s="169">
        <v>3822</v>
      </c>
      <c r="S79" s="160" t="s">
        <v>1198</v>
      </c>
      <c r="T79" s="162" t="s">
        <v>1199</v>
      </c>
      <c r="U79" s="162" t="s">
        <v>1094</v>
      </c>
      <c r="V79" s="160" t="s">
        <v>552</v>
      </c>
      <c r="W79" s="160" t="s">
        <v>474</v>
      </c>
      <c r="X79" s="164" t="s">
        <v>1200</v>
      </c>
      <c r="Y79" s="159" t="s">
        <v>466</v>
      </c>
      <c r="Z79" s="164" t="s">
        <v>1201</v>
      </c>
      <c r="AA79" s="159" t="s">
        <v>1202</v>
      </c>
      <c r="AB79" s="167" t="s">
        <v>466</v>
      </c>
      <c r="AC79" s="163">
        <v>28.34</v>
      </c>
      <c r="AD79" s="163">
        <v>102.1</v>
      </c>
      <c r="AE79" s="167" t="s">
        <v>466</v>
      </c>
      <c r="AF79" s="163">
        <v>1.67</v>
      </c>
      <c r="AG79" s="163">
        <v>3914.04</v>
      </c>
      <c r="AH79" s="163">
        <v>3985.14</v>
      </c>
      <c r="AI79" s="169">
        <v>2345.6999999999998</v>
      </c>
      <c r="AJ79" s="163">
        <v>-6.24</v>
      </c>
      <c r="AK79" s="169">
        <v>566.6</v>
      </c>
      <c r="AL79" s="160" t="s">
        <v>476</v>
      </c>
      <c r="AM79" s="160" t="s">
        <v>477</v>
      </c>
    </row>
    <row r="80" spans="1:39" ht="90">
      <c r="A80" s="92">
        <f t="shared" si="2"/>
        <v>72</v>
      </c>
      <c r="B80" s="158">
        <v>44075</v>
      </c>
      <c r="C80" s="159" t="s">
        <v>1203</v>
      </c>
      <c r="D80" s="159" t="s">
        <v>1204</v>
      </c>
      <c r="E80" s="160" t="s">
        <v>463</v>
      </c>
      <c r="F80" s="160" t="s">
        <v>464</v>
      </c>
      <c r="G80" s="163">
        <v>711.97</v>
      </c>
      <c r="H80" s="159" t="s">
        <v>1205</v>
      </c>
      <c r="I80" s="159" t="s">
        <v>1206</v>
      </c>
      <c r="J80" s="160" t="s">
        <v>1207</v>
      </c>
      <c r="K80" s="162" t="s">
        <v>468</v>
      </c>
      <c r="L80" s="163">
        <v>66.67</v>
      </c>
      <c r="M80" s="163">
        <v>66.67</v>
      </c>
      <c r="N80" s="163">
        <v>78.569999999999993</v>
      </c>
      <c r="O80" s="164" t="s">
        <v>1208</v>
      </c>
      <c r="P80" s="164" t="s">
        <v>1209</v>
      </c>
      <c r="Q80" s="164" t="s">
        <v>1210</v>
      </c>
      <c r="R80" s="169">
        <v>149</v>
      </c>
      <c r="S80" s="160" t="s">
        <v>1211</v>
      </c>
      <c r="T80" s="162" t="s">
        <v>1212</v>
      </c>
      <c r="U80" s="162" t="s">
        <v>1213</v>
      </c>
      <c r="V80" s="160" t="s">
        <v>497</v>
      </c>
      <c r="W80" s="160" t="s">
        <v>474</v>
      </c>
      <c r="X80" s="164" t="s">
        <v>1214</v>
      </c>
      <c r="Y80" s="159" t="s">
        <v>466</v>
      </c>
      <c r="Z80" s="164" t="s">
        <v>1215</v>
      </c>
      <c r="AA80" s="159" t="s">
        <v>466</v>
      </c>
      <c r="AB80" s="167" t="s">
        <v>466</v>
      </c>
      <c r="AC80" s="167" t="s">
        <v>466</v>
      </c>
      <c r="AD80" s="167" t="s">
        <v>466</v>
      </c>
      <c r="AE80" s="167" t="s">
        <v>466</v>
      </c>
      <c r="AF80" s="163">
        <v>1.08</v>
      </c>
      <c r="AG80" s="163">
        <v>687.23</v>
      </c>
      <c r="AH80" s="163">
        <v>27.88</v>
      </c>
      <c r="AI80" s="169">
        <v>731.9</v>
      </c>
      <c r="AJ80" s="169">
        <v>56.5</v>
      </c>
      <c r="AK80" s="169">
        <v>716.1</v>
      </c>
      <c r="AL80" s="160" t="s">
        <v>476</v>
      </c>
      <c r="AM80" s="160" t="s">
        <v>477</v>
      </c>
    </row>
    <row r="81" spans="1:39" ht="180">
      <c r="A81" s="92">
        <f t="shared" si="2"/>
        <v>73</v>
      </c>
      <c r="B81" s="158">
        <v>44298</v>
      </c>
      <c r="C81" s="159" t="s">
        <v>1216</v>
      </c>
      <c r="D81" s="159" t="s">
        <v>466</v>
      </c>
      <c r="E81" s="160" t="s">
        <v>463</v>
      </c>
      <c r="F81" s="160" t="s">
        <v>501</v>
      </c>
      <c r="G81" s="163">
        <v>248.3</v>
      </c>
      <c r="H81" s="159" t="s">
        <v>1217</v>
      </c>
      <c r="I81" s="159" t="s">
        <v>466</v>
      </c>
      <c r="J81" s="160" t="s">
        <v>1218</v>
      </c>
      <c r="K81" s="162" t="s">
        <v>468</v>
      </c>
      <c r="L81" s="163">
        <v>69.400000000000006</v>
      </c>
      <c r="M81" s="163">
        <v>66.37</v>
      </c>
      <c r="N81" s="163">
        <v>58.52</v>
      </c>
      <c r="O81" s="164" t="s">
        <v>1219</v>
      </c>
      <c r="P81" s="164" t="s">
        <v>1220</v>
      </c>
      <c r="Q81" s="164" t="s">
        <v>1221</v>
      </c>
      <c r="R81" s="167" t="s">
        <v>466</v>
      </c>
      <c r="S81" s="160" t="s">
        <v>705</v>
      </c>
      <c r="T81" s="165" t="s">
        <v>1222</v>
      </c>
      <c r="U81" s="162" t="s">
        <v>1223</v>
      </c>
      <c r="V81" s="160" t="s">
        <v>497</v>
      </c>
      <c r="W81" s="160" t="s">
        <v>474</v>
      </c>
      <c r="X81" s="164" t="s">
        <v>1224</v>
      </c>
      <c r="Y81" s="166">
        <v>1102</v>
      </c>
      <c r="Z81" s="164" t="s">
        <v>466</v>
      </c>
      <c r="AA81" s="159" t="s">
        <v>466</v>
      </c>
      <c r="AB81" s="163">
        <v>17.41</v>
      </c>
      <c r="AC81" s="163">
        <v>1.46</v>
      </c>
      <c r="AD81" s="167" t="s">
        <v>466</v>
      </c>
      <c r="AE81" s="167" t="s">
        <v>466</v>
      </c>
      <c r="AF81" s="167" t="s">
        <v>466</v>
      </c>
      <c r="AG81" s="167" t="s">
        <v>466</v>
      </c>
      <c r="AH81" s="163">
        <v>249</v>
      </c>
      <c r="AI81" s="169">
        <v>63.8</v>
      </c>
      <c r="AJ81" s="169">
        <v>13.8</v>
      </c>
      <c r="AK81" s="169">
        <v>1501.7</v>
      </c>
      <c r="AL81" s="160" t="s">
        <v>476</v>
      </c>
      <c r="AM81" s="160" t="s">
        <v>477</v>
      </c>
    </row>
    <row r="82" spans="1:39" ht="213.75">
      <c r="A82" s="92">
        <f t="shared" si="2"/>
        <v>74</v>
      </c>
      <c r="B82" s="158">
        <v>44515</v>
      </c>
      <c r="C82" s="159" t="s">
        <v>1225</v>
      </c>
      <c r="D82" s="159" t="s">
        <v>1226</v>
      </c>
      <c r="E82" s="160" t="s">
        <v>463</v>
      </c>
      <c r="F82" s="160" t="s">
        <v>464</v>
      </c>
      <c r="G82" s="163">
        <v>1497.21</v>
      </c>
      <c r="H82" s="159" t="s">
        <v>1227</v>
      </c>
      <c r="I82" s="159" t="s">
        <v>466</v>
      </c>
      <c r="J82" s="160" t="s">
        <v>1228</v>
      </c>
      <c r="K82" s="162" t="s">
        <v>468</v>
      </c>
      <c r="L82" s="163">
        <v>57.27</v>
      </c>
      <c r="M82" s="163">
        <v>63.71</v>
      </c>
      <c r="N82" s="163">
        <v>22.14</v>
      </c>
      <c r="O82" s="164" t="s">
        <v>1229</v>
      </c>
      <c r="P82" s="164" t="s">
        <v>1230</v>
      </c>
      <c r="Q82" s="164" t="s">
        <v>466</v>
      </c>
      <c r="R82" s="169">
        <v>904.4</v>
      </c>
      <c r="S82" s="160" t="s">
        <v>1231</v>
      </c>
      <c r="T82" s="165" t="s">
        <v>1232</v>
      </c>
      <c r="U82" s="162" t="s">
        <v>1233</v>
      </c>
      <c r="V82" s="160" t="s">
        <v>473</v>
      </c>
      <c r="W82" s="160" t="s">
        <v>474</v>
      </c>
      <c r="X82" s="164" t="s">
        <v>1234</v>
      </c>
      <c r="Y82" s="159" t="s">
        <v>1235</v>
      </c>
      <c r="Z82" s="164" t="s">
        <v>466</v>
      </c>
      <c r="AA82" s="159" t="s">
        <v>466</v>
      </c>
      <c r="AB82" s="163">
        <v>21.16</v>
      </c>
      <c r="AC82" s="163">
        <v>1.34</v>
      </c>
      <c r="AD82" s="163">
        <v>7.04</v>
      </c>
      <c r="AE82" s="163">
        <v>7.8</v>
      </c>
      <c r="AF82" s="163">
        <v>1.52</v>
      </c>
      <c r="AG82" s="163">
        <v>857.58</v>
      </c>
      <c r="AH82" s="163">
        <v>1470.6</v>
      </c>
      <c r="AI82" s="169">
        <v>563.9</v>
      </c>
      <c r="AJ82" s="169">
        <v>69.599999999999994</v>
      </c>
      <c r="AK82" s="167" t="s">
        <v>466</v>
      </c>
      <c r="AL82" s="160" t="s">
        <v>476</v>
      </c>
      <c r="AM82" s="160" t="s">
        <v>477</v>
      </c>
    </row>
    <row r="83" spans="1:39" ht="409.5">
      <c r="A83" s="92">
        <f t="shared" si="2"/>
        <v>75</v>
      </c>
      <c r="B83" s="158">
        <v>44340</v>
      </c>
      <c r="C83" s="159" t="s">
        <v>1236</v>
      </c>
      <c r="D83" s="159" t="s">
        <v>466</v>
      </c>
      <c r="E83" s="160" t="s">
        <v>463</v>
      </c>
      <c r="F83" s="160" t="s">
        <v>501</v>
      </c>
      <c r="G83" s="163">
        <v>275.68</v>
      </c>
      <c r="H83" s="159" t="s">
        <v>1237</v>
      </c>
      <c r="I83" s="159" t="s">
        <v>1238</v>
      </c>
      <c r="J83" s="160" t="s">
        <v>1239</v>
      </c>
      <c r="K83" s="162" t="s">
        <v>468</v>
      </c>
      <c r="L83" s="163">
        <v>54.38</v>
      </c>
      <c r="M83" s="163">
        <v>63.18</v>
      </c>
      <c r="N83" s="163">
        <v>43.1</v>
      </c>
      <c r="O83" s="164" t="s">
        <v>1240</v>
      </c>
      <c r="P83" s="164" t="s">
        <v>1241</v>
      </c>
      <c r="Q83" s="164" t="s">
        <v>1242</v>
      </c>
      <c r="R83" s="167" t="s">
        <v>466</v>
      </c>
      <c r="S83" s="160" t="s">
        <v>470</v>
      </c>
      <c r="T83" s="162" t="s">
        <v>1243</v>
      </c>
      <c r="U83" s="162" t="s">
        <v>1244</v>
      </c>
      <c r="V83" s="160" t="s">
        <v>497</v>
      </c>
      <c r="W83" s="160" t="s">
        <v>474</v>
      </c>
      <c r="X83" s="164" t="s">
        <v>1245</v>
      </c>
      <c r="Y83" s="166">
        <v>294.2</v>
      </c>
      <c r="Z83" s="164" t="s">
        <v>1246</v>
      </c>
      <c r="AA83" s="159" t="s">
        <v>1247</v>
      </c>
      <c r="AB83" s="167" t="s">
        <v>466</v>
      </c>
      <c r="AC83" s="163">
        <v>3.3</v>
      </c>
      <c r="AD83" s="167" t="s">
        <v>466</v>
      </c>
      <c r="AE83" s="167" t="s">
        <v>466</v>
      </c>
      <c r="AF83" s="163">
        <v>6.22</v>
      </c>
      <c r="AG83" s="163">
        <v>201.78</v>
      </c>
      <c r="AH83" s="163">
        <v>184.24</v>
      </c>
      <c r="AI83" s="169">
        <v>34.700000000000003</v>
      </c>
      <c r="AJ83" s="169">
        <v>-40.200000000000003</v>
      </c>
      <c r="AK83" s="169">
        <v>121.1</v>
      </c>
      <c r="AL83" s="160" t="s">
        <v>476</v>
      </c>
      <c r="AM83" s="160" t="s">
        <v>477</v>
      </c>
    </row>
    <row r="84" spans="1:39" ht="90">
      <c r="A84" s="92">
        <f t="shared" si="2"/>
        <v>76</v>
      </c>
      <c r="B84" s="158">
        <v>43907</v>
      </c>
      <c r="C84" s="159" t="s">
        <v>1248</v>
      </c>
      <c r="D84" s="159" t="s">
        <v>1249</v>
      </c>
      <c r="E84" s="160" t="s">
        <v>463</v>
      </c>
      <c r="F84" s="160" t="s">
        <v>464</v>
      </c>
      <c r="G84" s="163">
        <v>12.63</v>
      </c>
      <c r="H84" s="159" t="s">
        <v>466</v>
      </c>
      <c r="I84" s="159" t="s">
        <v>466</v>
      </c>
      <c r="J84" s="160" t="s">
        <v>1250</v>
      </c>
      <c r="K84" s="162" t="s">
        <v>468</v>
      </c>
      <c r="L84" s="163">
        <v>55.44</v>
      </c>
      <c r="M84" s="163">
        <v>63.04</v>
      </c>
      <c r="N84" s="163">
        <v>125</v>
      </c>
      <c r="O84" s="164" t="s">
        <v>1251</v>
      </c>
      <c r="P84" s="164" t="s">
        <v>1252</v>
      </c>
      <c r="Q84" s="164" t="s">
        <v>1253</v>
      </c>
      <c r="R84" s="163">
        <v>9.08</v>
      </c>
      <c r="S84" s="160" t="s">
        <v>952</v>
      </c>
      <c r="T84" s="162" t="s">
        <v>1254</v>
      </c>
      <c r="U84" s="162" t="s">
        <v>1255</v>
      </c>
      <c r="V84" s="160" t="s">
        <v>473</v>
      </c>
      <c r="W84" s="160" t="s">
        <v>474</v>
      </c>
      <c r="X84" s="164" t="s">
        <v>466</v>
      </c>
      <c r="Y84" s="159" t="s">
        <v>466</v>
      </c>
      <c r="Z84" s="164" t="s">
        <v>466</v>
      </c>
      <c r="AA84" s="159" t="s">
        <v>466</v>
      </c>
      <c r="AB84" s="167" t="s">
        <v>466</v>
      </c>
      <c r="AC84" s="163">
        <v>1.52</v>
      </c>
      <c r="AD84" s="163">
        <v>74.11</v>
      </c>
      <c r="AE84" s="167" t="s">
        <v>466</v>
      </c>
      <c r="AF84" s="161">
        <v>0.72399999999999998</v>
      </c>
      <c r="AG84" s="163">
        <v>13.92</v>
      </c>
      <c r="AH84" s="163">
        <v>3.04</v>
      </c>
      <c r="AI84" s="169">
        <v>28.2</v>
      </c>
      <c r="AJ84" s="163">
        <v>2.2400000000000002</v>
      </c>
      <c r="AK84" s="169">
        <v>13.9</v>
      </c>
      <c r="AL84" s="160" t="s">
        <v>476</v>
      </c>
      <c r="AM84" s="160" t="s">
        <v>477</v>
      </c>
    </row>
    <row r="85" spans="1:39" ht="258.75">
      <c r="A85" s="92">
        <f t="shared" si="2"/>
        <v>77</v>
      </c>
      <c r="B85" s="158">
        <v>44417</v>
      </c>
      <c r="C85" s="159" t="s">
        <v>1256</v>
      </c>
      <c r="D85" s="159" t="s">
        <v>1257</v>
      </c>
      <c r="E85" s="160" t="s">
        <v>463</v>
      </c>
      <c r="F85" s="160" t="s">
        <v>464</v>
      </c>
      <c r="G85" s="163">
        <v>2097.19</v>
      </c>
      <c r="H85" s="159" t="s">
        <v>1258</v>
      </c>
      <c r="I85" s="159" t="s">
        <v>1259</v>
      </c>
      <c r="J85" s="160" t="s">
        <v>1260</v>
      </c>
      <c r="K85" s="162" t="s">
        <v>468</v>
      </c>
      <c r="L85" s="163">
        <v>53.47</v>
      </c>
      <c r="M85" s="163">
        <v>62.33</v>
      </c>
      <c r="N85" s="163">
        <v>50.76</v>
      </c>
      <c r="O85" s="164" t="s">
        <v>1261</v>
      </c>
      <c r="P85" s="164" t="s">
        <v>1262</v>
      </c>
      <c r="Q85" s="164" t="s">
        <v>1263</v>
      </c>
      <c r="R85" s="169">
        <v>328.3</v>
      </c>
      <c r="S85" s="160" t="s">
        <v>1264</v>
      </c>
      <c r="T85" s="162" t="s">
        <v>1265</v>
      </c>
      <c r="U85" s="162" t="s">
        <v>1266</v>
      </c>
      <c r="V85" s="160" t="s">
        <v>497</v>
      </c>
      <c r="W85" s="160" t="s">
        <v>474</v>
      </c>
      <c r="X85" s="164" t="s">
        <v>1267</v>
      </c>
      <c r="Y85" s="166">
        <v>7909.6</v>
      </c>
      <c r="Z85" s="164" t="s">
        <v>1268</v>
      </c>
      <c r="AA85" s="159" t="s">
        <v>1269</v>
      </c>
      <c r="AB85" s="163">
        <v>15.31</v>
      </c>
      <c r="AC85" s="167" t="s">
        <v>466</v>
      </c>
      <c r="AD85" s="167" t="s">
        <v>466</v>
      </c>
      <c r="AE85" s="167" t="s">
        <v>466</v>
      </c>
      <c r="AF85" s="163">
        <v>18.170000000000002</v>
      </c>
      <c r="AG85" s="163">
        <v>1951.17</v>
      </c>
      <c r="AH85" s="163">
        <v>1517.17</v>
      </c>
      <c r="AI85" s="169">
        <v>117.1</v>
      </c>
      <c r="AJ85" s="169">
        <v>75.5</v>
      </c>
      <c r="AK85" s="169">
        <v>178.7</v>
      </c>
      <c r="AL85" s="160" t="s">
        <v>476</v>
      </c>
      <c r="AM85" s="160" t="s">
        <v>477</v>
      </c>
    </row>
    <row r="86" spans="1:39" ht="191.25">
      <c r="A86" s="92">
        <f t="shared" si="2"/>
        <v>78</v>
      </c>
      <c r="B86" s="158">
        <v>44504</v>
      </c>
      <c r="C86" s="159" t="s">
        <v>1270</v>
      </c>
      <c r="D86" s="159" t="s">
        <v>1271</v>
      </c>
      <c r="E86" s="160" t="s">
        <v>463</v>
      </c>
      <c r="F86" s="160" t="s">
        <v>464</v>
      </c>
      <c r="G86" s="163">
        <v>978.66</v>
      </c>
      <c r="H86" s="159" t="s">
        <v>1272</v>
      </c>
      <c r="I86" s="159" t="s">
        <v>1273</v>
      </c>
      <c r="J86" s="160" t="s">
        <v>1274</v>
      </c>
      <c r="K86" s="162" t="s">
        <v>468</v>
      </c>
      <c r="L86" s="163">
        <v>38.89</v>
      </c>
      <c r="M86" s="163">
        <v>62.27</v>
      </c>
      <c r="N86" s="163">
        <v>85.83</v>
      </c>
      <c r="O86" s="164" t="s">
        <v>1275</v>
      </c>
      <c r="P86" s="164" t="s">
        <v>1276</v>
      </c>
      <c r="Q86" s="164" t="s">
        <v>1277</v>
      </c>
      <c r="R86" s="169">
        <v>811.5</v>
      </c>
      <c r="S86" s="160" t="s">
        <v>1278</v>
      </c>
      <c r="T86" s="165" t="s">
        <v>1279</v>
      </c>
      <c r="U86" s="162" t="s">
        <v>1280</v>
      </c>
      <c r="V86" s="160" t="s">
        <v>497</v>
      </c>
      <c r="W86" s="160" t="s">
        <v>474</v>
      </c>
      <c r="X86" s="164" t="s">
        <v>1281</v>
      </c>
      <c r="Y86" s="166">
        <v>7048.5</v>
      </c>
      <c r="Z86" s="164" t="s">
        <v>1282</v>
      </c>
      <c r="AA86" s="159" t="s">
        <v>1283</v>
      </c>
      <c r="AB86" s="167" t="s">
        <v>466</v>
      </c>
      <c r="AC86" s="163">
        <v>5.71</v>
      </c>
      <c r="AD86" s="167" t="s">
        <v>466</v>
      </c>
      <c r="AE86" s="167" t="s">
        <v>466</v>
      </c>
      <c r="AF86" s="163">
        <v>3.14</v>
      </c>
      <c r="AG86" s="163">
        <v>871.54</v>
      </c>
      <c r="AH86" s="163">
        <v>897.14</v>
      </c>
      <c r="AI86" s="169">
        <v>277.89999999999998</v>
      </c>
      <c r="AJ86" s="169">
        <v>-41.5</v>
      </c>
      <c r="AK86" s="169">
        <v>323.7</v>
      </c>
      <c r="AL86" s="160" t="s">
        <v>476</v>
      </c>
      <c r="AM86" s="160" t="s">
        <v>477</v>
      </c>
    </row>
    <row r="87" spans="1:39" ht="135">
      <c r="A87" s="92">
        <f t="shared" si="2"/>
        <v>79</v>
      </c>
      <c r="B87" s="158">
        <v>43822</v>
      </c>
      <c r="C87" s="159" t="s">
        <v>1284</v>
      </c>
      <c r="D87" s="159" t="s">
        <v>466</v>
      </c>
      <c r="E87" s="160" t="s">
        <v>463</v>
      </c>
      <c r="F87" s="160" t="s">
        <v>501</v>
      </c>
      <c r="G87" s="163">
        <v>68.97</v>
      </c>
      <c r="H87" s="159" t="s">
        <v>1285</v>
      </c>
      <c r="I87" s="159" t="s">
        <v>466</v>
      </c>
      <c r="J87" s="160" t="s">
        <v>1286</v>
      </c>
      <c r="K87" s="162" t="s">
        <v>468</v>
      </c>
      <c r="L87" s="163">
        <v>62.03</v>
      </c>
      <c r="M87" s="163">
        <v>62.03</v>
      </c>
      <c r="N87" s="163">
        <v>73.040000000000006</v>
      </c>
      <c r="O87" s="164" t="s">
        <v>1287</v>
      </c>
      <c r="P87" s="164" t="s">
        <v>466</v>
      </c>
      <c r="Q87" s="164" t="s">
        <v>466</v>
      </c>
      <c r="R87" s="167" t="s">
        <v>466</v>
      </c>
      <c r="S87" s="160" t="s">
        <v>705</v>
      </c>
      <c r="T87" s="165" t="s">
        <v>1222</v>
      </c>
      <c r="U87" s="162" t="s">
        <v>586</v>
      </c>
      <c r="V87" s="160" t="s">
        <v>497</v>
      </c>
      <c r="W87" s="160" t="s">
        <v>474</v>
      </c>
      <c r="X87" s="164" t="s">
        <v>1288</v>
      </c>
      <c r="Y87" s="166">
        <v>822.2</v>
      </c>
      <c r="Z87" s="164" t="s">
        <v>466</v>
      </c>
      <c r="AA87" s="159" t="s">
        <v>466</v>
      </c>
      <c r="AB87" s="163">
        <v>18.45</v>
      </c>
      <c r="AC87" s="163">
        <v>1.76</v>
      </c>
      <c r="AD87" s="167" t="s">
        <v>466</v>
      </c>
      <c r="AE87" s="167" t="s">
        <v>466</v>
      </c>
      <c r="AF87" s="167" t="s">
        <v>466</v>
      </c>
      <c r="AG87" s="167" t="s">
        <v>466</v>
      </c>
      <c r="AH87" s="163">
        <v>67.180000000000007</v>
      </c>
      <c r="AI87" s="169">
        <v>14.6</v>
      </c>
      <c r="AJ87" s="163">
        <v>3.29</v>
      </c>
      <c r="AK87" s="169">
        <v>368.4</v>
      </c>
      <c r="AL87" s="160" t="s">
        <v>476</v>
      </c>
      <c r="AM87" s="160" t="s">
        <v>477</v>
      </c>
    </row>
    <row r="88" spans="1:39" ht="292.5">
      <c r="A88" s="92">
        <f t="shared" si="2"/>
        <v>80</v>
      </c>
      <c r="B88" s="158">
        <v>44536</v>
      </c>
      <c r="C88" s="159" t="s">
        <v>1289</v>
      </c>
      <c r="D88" s="159" t="s">
        <v>1290</v>
      </c>
      <c r="E88" s="160" t="s">
        <v>463</v>
      </c>
      <c r="F88" s="160" t="s">
        <v>464</v>
      </c>
      <c r="G88" s="163">
        <v>845.67</v>
      </c>
      <c r="H88" s="159" t="s">
        <v>1291</v>
      </c>
      <c r="I88" s="159" t="s">
        <v>1292</v>
      </c>
      <c r="J88" s="160" t="s">
        <v>1293</v>
      </c>
      <c r="K88" s="162" t="s">
        <v>468</v>
      </c>
      <c r="L88" s="163">
        <v>66.14</v>
      </c>
      <c r="M88" s="163">
        <v>61.63</v>
      </c>
      <c r="N88" s="163">
        <v>43.79</v>
      </c>
      <c r="O88" s="164" t="s">
        <v>1294</v>
      </c>
      <c r="P88" s="164" t="s">
        <v>1295</v>
      </c>
      <c r="Q88" s="164" t="s">
        <v>1296</v>
      </c>
      <c r="R88" s="169">
        <v>453.5</v>
      </c>
      <c r="S88" s="160" t="s">
        <v>1297</v>
      </c>
      <c r="T88" s="165" t="s">
        <v>1298</v>
      </c>
      <c r="U88" s="162" t="s">
        <v>1299</v>
      </c>
      <c r="V88" s="160" t="s">
        <v>497</v>
      </c>
      <c r="W88" s="160" t="s">
        <v>474</v>
      </c>
      <c r="X88" s="164" t="s">
        <v>1300</v>
      </c>
      <c r="Y88" s="166">
        <v>1771.4</v>
      </c>
      <c r="Z88" s="164" t="s">
        <v>1301</v>
      </c>
      <c r="AA88" s="159" t="s">
        <v>466</v>
      </c>
      <c r="AB88" s="163">
        <v>23.47</v>
      </c>
      <c r="AC88" s="163">
        <v>2.17</v>
      </c>
      <c r="AD88" s="163">
        <v>9.48</v>
      </c>
      <c r="AE88" s="163">
        <v>27.98</v>
      </c>
      <c r="AF88" s="163">
        <v>1.62</v>
      </c>
      <c r="AG88" s="163">
        <v>842.29</v>
      </c>
      <c r="AH88" s="163">
        <v>468.88</v>
      </c>
      <c r="AI88" s="169">
        <v>521.5</v>
      </c>
      <c r="AJ88" s="169">
        <v>20</v>
      </c>
      <c r="AK88" s="169">
        <v>747.3</v>
      </c>
      <c r="AL88" s="160" t="s">
        <v>476</v>
      </c>
      <c r="AM88" s="160" t="s">
        <v>477</v>
      </c>
    </row>
    <row r="89" spans="1:39" ht="101.25">
      <c r="A89" s="92">
        <f t="shared" si="2"/>
        <v>81</v>
      </c>
      <c r="B89" s="158">
        <v>44285</v>
      </c>
      <c r="C89" s="159" t="s">
        <v>1302</v>
      </c>
      <c r="D89" s="159" t="s">
        <v>1303</v>
      </c>
      <c r="E89" s="160" t="s">
        <v>463</v>
      </c>
      <c r="F89" s="160" t="s">
        <v>501</v>
      </c>
      <c r="G89" s="163">
        <v>16.260000000000002</v>
      </c>
      <c r="H89" s="159" t="s">
        <v>1304</v>
      </c>
      <c r="I89" s="159" t="s">
        <v>1305</v>
      </c>
      <c r="J89" s="160" t="s">
        <v>1306</v>
      </c>
      <c r="K89" s="162" t="s">
        <v>468</v>
      </c>
      <c r="L89" s="163">
        <v>59.94</v>
      </c>
      <c r="M89" s="163">
        <v>60.26</v>
      </c>
      <c r="N89" s="163">
        <v>100</v>
      </c>
      <c r="O89" s="164" t="s">
        <v>1307</v>
      </c>
      <c r="P89" s="164" t="s">
        <v>1308</v>
      </c>
      <c r="Q89" s="164" t="s">
        <v>1309</v>
      </c>
      <c r="R89" s="169">
        <v>42</v>
      </c>
      <c r="S89" s="160" t="s">
        <v>561</v>
      </c>
      <c r="T89" s="165" t="s">
        <v>1310</v>
      </c>
      <c r="U89" s="162" t="s">
        <v>1311</v>
      </c>
      <c r="V89" s="160" t="s">
        <v>473</v>
      </c>
      <c r="W89" s="160" t="s">
        <v>474</v>
      </c>
      <c r="X89" s="164" t="s">
        <v>1312</v>
      </c>
      <c r="Y89" s="159" t="s">
        <v>466</v>
      </c>
      <c r="Z89" s="164" t="s">
        <v>1313</v>
      </c>
      <c r="AA89" s="159" t="s">
        <v>466</v>
      </c>
      <c r="AB89" s="163">
        <v>10.61</v>
      </c>
      <c r="AC89" s="161">
        <v>0.41399999999999998</v>
      </c>
      <c r="AD89" s="167" t="s">
        <v>466</v>
      </c>
      <c r="AE89" s="167" t="s">
        <v>466</v>
      </c>
      <c r="AF89" s="167" t="s">
        <v>466</v>
      </c>
      <c r="AG89" s="167" t="s">
        <v>466</v>
      </c>
      <c r="AH89" s="163">
        <v>27.23</v>
      </c>
      <c r="AI89" s="163">
        <v>6.27</v>
      </c>
      <c r="AJ89" s="163">
        <v>2.19</v>
      </c>
      <c r="AK89" s="169">
        <v>67.5</v>
      </c>
      <c r="AL89" s="160" t="s">
        <v>476</v>
      </c>
      <c r="AM89" s="160" t="s">
        <v>477</v>
      </c>
    </row>
    <row r="90" spans="1:39" ht="90">
      <c r="A90" s="92">
        <f t="shared" si="2"/>
        <v>82</v>
      </c>
      <c r="B90" s="158">
        <v>44553</v>
      </c>
      <c r="C90" s="159" t="s">
        <v>1314</v>
      </c>
      <c r="D90" s="159" t="s">
        <v>1315</v>
      </c>
      <c r="E90" s="160" t="s">
        <v>463</v>
      </c>
      <c r="F90" s="160" t="s">
        <v>464</v>
      </c>
      <c r="G90" s="163">
        <v>6.08</v>
      </c>
      <c r="H90" s="159" t="s">
        <v>1316</v>
      </c>
      <c r="I90" s="159" t="s">
        <v>1317</v>
      </c>
      <c r="J90" s="160" t="s">
        <v>1318</v>
      </c>
      <c r="K90" s="162" t="s">
        <v>468</v>
      </c>
      <c r="L90" s="163">
        <v>60</v>
      </c>
      <c r="M90" s="163">
        <v>60</v>
      </c>
      <c r="N90" s="163">
        <v>53.85</v>
      </c>
      <c r="O90" s="164" t="s">
        <v>1319</v>
      </c>
      <c r="P90" s="164" t="s">
        <v>466</v>
      </c>
      <c r="Q90" s="164" t="s">
        <v>466</v>
      </c>
      <c r="R90" s="163">
        <v>5.89</v>
      </c>
      <c r="S90" s="160" t="s">
        <v>1320</v>
      </c>
      <c r="T90" s="162" t="s">
        <v>1321</v>
      </c>
      <c r="U90" s="162" t="s">
        <v>1322</v>
      </c>
      <c r="V90" s="160" t="s">
        <v>497</v>
      </c>
      <c r="W90" s="160" t="s">
        <v>474</v>
      </c>
      <c r="X90" s="164" t="s">
        <v>1323</v>
      </c>
      <c r="Y90" s="159" t="s">
        <v>466</v>
      </c>
      <c r="Z90" s="164" t="s">
        <v>1324</v>
      </c>
      <c r="AA90" s="159" t="s">
        <v>1325</v>
      </c>
      <c r="AB90" s="167" t="s">
        <v>466</v>
      </c>
      <c r="AC90" s="163">
        <v>3.24</v>
      </c>
      <c r="AD90" s="167" t="s">
        <v>466</v>
      </c>
      <c r="AE90" s="167" t="s">
        <v>466</v>
      </c>
      <c r="AF90" s="167" t="s">
        <v>466</v>
      </c>
      <c r="AG90" s="163">
        <v>6.07</v>
      </c>
      <c r="AH90" s="163">
        <v>5.76</v>
      </c>
      <c r="AI90" s="168">
        <v>0</v>
      </c>
      <c r="AJ90" s="161">
        <v>-9.2999999999999999E-2</v>
      </c>
      <c r="AK90" s="163">
        <v>1.93</v>
      </c>
      <c r="AL90" s="160" t="s">
        <v>476</v>
      </c>
      <c r="AM90" s="160" t="s">
        <v>477</v>
      </c>
    </row>
    <row r="91" spans="1:39" ht="90">
      <c r="A91" s="92">
        <f t="shared" si="2"/>
        <v>83</v>
      </c>
      <c r="B91" s="158">
        <v>44162</v>
      </c>
      <c r="C91" s="159" t="s">
        <v>1326</v>
      </c>
      <c r="D91" s="159" t="s">
        <v>1327</v>
      </c>
      <c r="E91" s="160" t="s">
        <v>463</v>
      </c>
      <c r="F91" s="160" t="s">
        <v>464</v>
      </c>
      <c r="G91" s="161">
        <v>0.625</v>
      </c>
      <c r="H91" s="159" t="s">
        <v>1328</v>
      </c>
      <c r="I91" s="159" t="s">
        <v>1329</v>
      </c>
      <c r="J91" s="160" t="s">
        <v>1330</v>
      </c>
      <c r="K91" s="162" t="s">
        <v>468</v>
      </c>
      <c r="L91" s="163">
        <v>76.13</v>
      </c>
      <c r="M91" s="163">
        <v>59.29</v>
      </c>
      <c r="N91" s="163">
        <v>84.43</v>
      </c>
      <c r="O91" s="164" t="s">
        <v>1331</v>
      </c>
      <c r="P91" s="164" t="s">
        <v>1332</v>
      </c>
      <c r="Q91" s="164" t="s">
        <v>1333</v>
      </c>
      <c r="R91" s="163">
        <v>3.62</v>
      </c>
      <c r="S91" s="160" t="s">
        <v>529</v>
      </c>
      <c r="T91" s="165" t="s">
        <v>1334</v>
      </c>
      <c r="U91" s="162" t="s">
        <v>531</v>
      </c>
      <c r="V91" s="160" t="s">
        <v>473</v>
      </c>
      <c r="W91" s="160" t="s">
        <v>474</v>
      </c>
      <c r="X91" s="164" t="s">
        <v>1335</v>
      </c>
      <c r="Y91" s="159" t="s">
        <v>466</v>
      </c>
      <c r="Z91" s="164" t="s">
        <v>1336</v>
      </c>
      <c r="AA91" s="159" t="s">
        <v>466</v>
      </c>
      <c r="AB91" s="163">
        <v>16.489999999999998</v>
      </c>
      <c r="AC91" s="161">
        <v>0.83</v>
      </c>
      <c r="AD91" s="167" t="s">
        <v>466</v>
      </c>
      <c r="AE91" s="167" t="s">
        <v>466</v>
      </c>
      <c r="AF91" s="167" t="s">
        <v>466</v>
      </c>
      <c r="AG91" s="167" t="s">
        <v>466</v>
      </c>
      <c r="AH91" s="161">
        <v>0.876</v>
      </c>
      <c r="AI91" s="161">
        <v>0.91800000000000004</v>
      </c>
      <c r="AJ91" s="161">
        <v>8.2000000000000003E-2</v>
      </c>
      <c r="AK91" s="163">
        <v>1.1200000000000001</v>
      </c>
      <c r="AL91" s="160" t="s">
        <v>476</v>
      </c>
      <c r="AM91" s="160" t="s">
        <v>477</v>
      </c>
    </row>
    <row r="92" spans="1:39" ht="90">
      <c r="A92" s="92">
        <f t="shared" si="2"/>
        <v>84</v>
      </c>
      <c r="B92" s="158">
        <v>44293</v>
      </c>
      <c r="C92" s="159" t="s">
        <v>1337</v>
      </c>
      <c r="D92" s="159" t="s">
        <v>1338</v>
      </c>
      <c r="E92" s="160" t="s">
        <v>463</v>
      </c>
      <c r="F92" s="160" t="s">
        <v>464</v>
      </c>
      <c r="G92" s="163">
        <v>572.32000000000005</v>
      </c>
      <c r="H92" s="159" t="s">
        <v>466</v>
      </c>
      <c r="I92" s="159" t="s">
        <v>466</v>
      </c>
      <c r="J92" s="160" t="s">
        <v>1339</v>
      </c>
      <c r="K92" s="162" t="s">
        <v>468</v>
      </c>
      <c r="L92" s="163">
        <v>49.01</v>
      </c>
      <c r="M92" s="163">
        <v>59.01</v>
      </c>
      <c r="N92" s="163">
        <v>58.17</v>
      </c>
      <c r="O92" s="164" t="s">
        <v>1340</v>
      </c>
      <c r="P92" s="164" t="s">
        <v>1341</v>
      </c>
      <c r="Q92" s="164" t="s">
        <v>1342</v>
      </c>
      <c r="R92" s="169">
        <v>107.1</v>
      </c>
      <c r="S92" s="160" t="s">
        <v>1343</v>
      </c>
      <c r="T92" s="171" t="s">
        <v>1344</v>
      </c>
      <c r="U92" s="162" t="s">
        <v>1345</v>
      </c>
      <c r="V92" s="160" t="s">
        <v>497</v>
      </c>
      <c r="W92" s="160" t="s">
        <v>474</v>
      </c>
      <c r="X92" s="164" t="s">
        <v>466</v>
      </c>
      <c r="Y92" s="159" t="s">
        <v>466</v>
      </c>
      <c r="Z92" s="164" t="s">
        <v>466</v>
      </c>
      <c r="AA92" s="159" t="s">
        <v>466</v>
      </c>
      <c r="AB92" s="167" t="s">
        <v>466</v>
      </c>
      <c r="AC92" s="167" t="s">
        <v>466</v>
      </c>
      <c r="AD92" s="167" t="s">
        <v>466</v>
      </c>
      <c r="AE92" s="167" t="s">
        <v>466</v>
      </c>
      <c r="AF92" s="163">
        <v>5.56</v>
      </c>
      <c r="AG92" s="163">
        <v>557.01</v>
      </c>
      <c r="AH92" s="163">
        <v>198.88</v>
      </c>
      <c r="AI92" s="169">
        <v>109.6</v>
      </c>
      <c r="AJ92" s="169">
        <v>-97.9</v>
      </c>
      <c r="AK92" s="169">
        <v>153</v>
      </c>
      <c r="AL92" s="160" t="s">
        <v>476</v>
      </c>
      <c r="AM92" s="160" t="s">
        <v>477</v>
      </c>
    </row>
    <row r="93" spans="1:39" ht="67.5">
      <c r="A93" s="92">
        <f t="shared" si="2"/>
        <v>85</v>
      </c>
      <c r="B93" s="158">
        <v>44180</v>
      </c>
      <c r="C93" s="159" t="s">
        <v>1346</v>
      </c>
      <c r="D93" s="159" t="s">
        <v>1347</v>
      </c>
      <c r="E93" s="160" t="s">
        <v>463</v>
      </c>
      <c r="F93" s="160" t="s">
        <v>464</v>
      </c>
      <c r="G93" s="163">
        <v>25.17</v>
      </c>
      <c r="H93" s="159" t="s">
        <v>1348</v>
      </c>
      <c r="I93" s="159" t="s">
        <v>466</v>
      </c>
      <c r="J93" s="160" t="s">
        <v>1349</v>
      </c>
      <c r="K93" s="162" t="s">
        <v>468</v>
      </c>
      <c r="L93" s="163">
        <v>25.87</v>
      </c>
      <c r="M93" s="163">
        <v>57.89</v>
      </c>
      <c r="N93" s="163">
        <v>73.91</v>
      </c>
      <c r="O93" s="164" t="s">
        <v>1350</v>
      </c>
      <c r="P93" s="164" t="s">
        <v>1351</v>
      </c>
      <c r="Q93" s="164" t="s">
        <v>1352</v>
      </c>
      <c r="R93" s="169">
        <v>40.9</v>
      </c>
      <c r="S93" s="160" t="s">
        <v>1353</v>
      </c>
      <c r="T93" s="162" t="s">
        <v>1354</v>
      </c>
      <c r="U93" s="162" t="s">
        <v>1355</v>
      </c>
      <c r="V93" s="160" t="s">
        <v>552</v>
      </c>
      <c r="W93" s="160" t="s">
        <v>474</v>
      </c>
      <c r="X93" s="164" t="s">
        <v>1356</v>
      </c>
      <c r="Y93" s="159" t="s">
        <v>466</v>
      </c>
      <c r="Z93" s="164" t="s">
        <v>466</v>
      </c>
      <c r="AA93" s="159" t="s">
        <v>466</v>
      </c>
      <c r="AB93" s="163">
        <v>61.18</v>
      </c>
      <c r="AC93" s="163">
        <v>4.37</v>
      </c>
      <c r="AD93" s="163">
        <v>45.2</v>
      </c>
      <c r="AE93" s="163">
        <v>62.99</v>
      </c>
      <c r="AF93" s="163">
        <v>1.89</v>
      </c>
      <c r="AG93" s="163">
        <v>24.63</v>
      </c>
      <c r="AH93" s="163">
        <v>20.99</v>
      </c>
      <c r="AI93" s="169">
        <v>15.8</v>
      </c>
      <c r="AJ93" s="161">
        <v>0.443</v>
      </c>
      <c r="AK93" s="169">
        <v>12.4</v>
      </c>
      <c r="AL93" s="160" t="s">
        <v>476</v>
      </c>
      <c r="AM93" s="160" t="s">
        <v>477</v>
      </c>
    </row>
    <row r="94" spans="1:39" ht="409.5">
      <c r="A94" s="92">
        <f t="shared" si="2"/>
        <v>86</v>
      </c>
      <c r="B94" s="158">
        <v>44006</v>
      </c>
      <c r="C94" s="159" t="s">
        <v>1357</v>
      </c>
      <c r="D94" s="159" t="s">
        <v>1358</v>
      </c>
      <c r="E94" s="160" t="s">
        <v>463</v>
      </c>
      <c r="F94" s="160" t="s">
        <v>464</v>
      </c>
      <c r="G94" s="163">
        <v>851.37</v>
      </c>
      <c r="H94" s="159" t="s">
        <v>1359</v>
      </c>
      <c r="I94" s="159" t="s">
        <v>466</v>
      </c>
      <c r="J94" s="160" t="s">
        <v>1360</v>
      </c>
      <c r="K94" s="162" t="s">
        <v>468</v>
      </c>
      <c r="L94" s="163">
        <v>48.45</v>
      </c>
      <c r="M94" s="163">
        <v>57.14</v>
      </c>
      <c r="N94" s="163">
        <v>112.36</v>
      </c>
      <c r="O94" s="164" t="s">
        <v>1361</v>
      </c>
      <c r="P94" s="164" t="s">
        <v>1362</v>
      </c>
      <c r="Q94" s="164" t="s">
        <v>1363</v>
      </c>
      <c r="R94" s="169">
        <v>437.5</v>
      </c>
      <c r="S94" s="160" t="s">
        <v>1264</v>
      </c>
      <c r="T94" s="162" t="s">
        <v>1364</v>
      </c>
      <c r="U94" s="162" t="s">
        <v>486</v>
      </c>
      <c r="V94" s="160" t="s">
        <v>487</v>
      </c>
      <c r="W94" s="160" t="s">
        <v>474</v>
      </c>
      <c r="X94" s="164" t="s">
        <v>1365</v>
      </c>
      <c r="Y94" s="159" t="s">
        <v>466</v>
      </c>
      <c r="Z94" s="164" t="s">
        <v>466</v>
      </c>
      <c r="AA94" s="159" t="s">
        <v>466</v>
      </c>
      <c r="AB94" s="163">
        <v>15.34</v>
      </c>
      <c r="AC94" s="163">
        <v>1.75</v>
      </c>
      <c r="AD94" s="163">
        <v>4.37</v>
      </c>
      <c r="AE94" s="163">
        <v>7.42</v>
      </c>
      <c r="AF94" s="163">
        <v>1.03</v>
      </c>
      <c r="AG94" s="163">
        <v>928.7</v>
      </c>
      <c r="AH94" s="163">
        <v>173.09</v>
      </c>
      <c r="AI94" s="169">
        <v>532.6</v>
      </c>
      <c r="AJ94" s="169">
        <v>-54.7</v>
      </c>
      <c r="AK94" s="169">
        <v>912.3</v>
      </c>
      <c r="AL94" s="160" t="s">
        <v>476</v>
      </c>
      <c r="AM94" s="160" t="s">
        <v>477</v>
      </c>
    </row>
    <row r="95" spans="1:39" ht="112.5">
      <c r="A95" s="92">
        <f t="shared" si="2"/>
        <v>87</v>
      </c>
      <c r="B95" s="158">
        <v>44209</v>
      </c>
      <c r="C95" s="159" t="s">
        <v>1366</v>
      </c>
      <c r="D95" s="159" t="s">
        <v>1367</v>
      </c>
      <c r="E95" s="160" t="s">
        <v>463</v>
      </c>
      <c r="F95" s="160" t="s">
        <v>464</v>
      </c>
      <c r="G95" s="163">
        <v>172.28</v>
      </c>
      <c r="H95" s="159" t="s">
        <v>1368</v>
      </c>
      <c r="I95" s="159" t="s">
        <v>466</v>
      </c>
      <c r="J95" s="160" t="s">
        <v>1369</v>
      </c>
      <c r="K95" s="162" t="s">
        <v>468</v>
      </c>
      <c r="L95" s="163">
        <v>50.46</v>
      </c>
      <c r="M95" s="163">
        <v>57.04</v>
      </c>
      <c r="N95" s="163">
        <v>63.69</v>
      </c>
      <c r="O95" s="164" t="s">
        <v>1370</v>
      </c>
      <c r="P95" s="164" t="s">
        <v>1371</v>
      </c>
      <c r="Q95" s="164" t="s">
        <v>1372</v>
      </c>
      <c r="R95" s="169">
        <v>74.8</v>
      </c>
      <c r="S95" s="160" t="s">
        <v>1373</v>
      </c>
      <c r="T95" s="162" t="s">
        <v>1374</v>
      </c>
      <c r="U95" s="162" t="s">
        <v>1149</v>
      </c>
      <c r="V95" s="160" t="s">
        <v>497</v>
      </c>
      <c r="W95" s="160" t="s">
        <v>474</v>
      </c>
      <c r="X95" s="164" t="s">
        <v>1375</v>
      </c>
      <c r="Y95" s="159" t="s">
        <v>466</v>
      </c>
      <c r="Z95" s="164" t="s">
        <v>466</v>
      </c>
      <c r="AA95" s="159" t="s">
        <v>466</v>
      </c>
      <c r="AB95" s="163">
        <v>28.41</v>
      </c>
      <c r="AC95" s="163">
        <v>2.14</v>
      </c>
      <c r="AD95" s="163">
        <v>17.2</v>
      </c>
      <c r="AE95" s="163">
        <v>24.03</v>
      </c>
      <c r="AF95" s="163">
        <v>5.28</v>
      </c>
      <c r="AG95" s="163">
        <v>171.85</v>
      </c>
      <c r="AH95" s="163">
        <v>76.319999999999993</v>
      </c>
      <c r="AI95" s="169">
        <v>35.200000000000003</v>
      </c>
      <c r="AJ95" s="163">
        <v>1.53</v>
      </c>
      <c r="AK95" s="169">
        <v>144.1</v>
      </c>
      <c r="AL95" s="160" t="s">
        <v>476</v>
      </c>
      <c r="AM95" s="160" t="s">
        <v>477</v>
      </c>
    </row>
    <row r="96" spans="1:39" ht="180">
      <c r="A96" s="92">
        <f t="shared" si="2"/>
        <v>88</v>
      </c>
      <c r="B96" s="158">
        <v>44322</v>
      </c>
      <c r="C96" s="159" t="s">
        <v>1376</v>
      </c>
      <c r="D96" s="159" t="s">
        <v>1377</v>
      </c>
      <c r="E96" s="160" t="s">
        <v>463</v>
      </c>
      <c r="F96" s="160" t="s">
        <v>464</v>
      </c>
      <c r="G96" s="163">
        <v>286.18</v>
      </c>
      <c r="H96" s="159" t="s">
        <v>1378</v>
      </c>
      <c r="I96" s="159" t="s">
        <v>1379</v>
      </c>
      <c r="J96" s="160" t="s">
        <v>1380</v>
      </c>
      <c r="K96" s="162" t="s">
        <v>468</v>
      </c>
      <c r="L96" s="163">
        <v>50</v>
      </c>
      <c r="M96" s="163">
        <v>56.98</v>
      </c>
      <c r="N96" s="163">
        <v>53.41</v>
      </c>
      <c r="O96" s="164" t="s">
        <v>1381</v>
      </c>
      <c r="P96" s="164" t="s">
        <v>466</v>
      </c>
      <c r="Q96" s="164" t="s">
        <v>466</v>
      </c>
      <c r="R96" s="169">
        <v>351.7</v>
      </c>
      <c r="S96" s="160" t="s">
        <v>538</v>
      </c>
      <c r="T96" s="162" t="s">
        <v>1382</v>
      </c>
      <c r="U96" s="162" t="s">
        <v>1383</v>
      </c>
      <c r="V96" s="160" t="s">
        <v>552</v>
      </c>
      <c r="W96" s="160" t="s">
        <v>474</v>
      </c>
      <c r="X96" s="164" t="s">
        <v>1384</v>
      </c>
      <c r="Y96" s="166">
        <v>29082.5</v>
      </c>
      <c r="Z96" s="164" t="s">
        <v>1385</v>
      </c>
      <c r="AA96" s="159" t="s">
        <v>1386</v>
      </c>
      <c r="AB96" s="163">
        <v>41.15</v>
      </c>
      <c r="AC96" s="163">
        <v>1.89</v>
      </c>
      <c r="AD96" s="167" t="s">
        <v>466</v>
      </c>
      <c r="AE96" s="167" t="s">
        <v>466</v>
      </c>
      <c r="AF96" s="167" t="s">
        <v>466</v>
      </c>
      <c r="AG96" s="163">
        <v>209.39</v>
      </c>
      <c r="AH96" s="163">
        <v>309.92</v>
      </c>
      <c r="AI96" s="168">
        <v>0</v>
      </c>
      <c r="AJ96" s="169">
        <v>28.6</v>
      </c>
      <c r="AK96" s="169">
        <v>81.900000000000006</v>
      </c>
      <c r="AL96" s="160" t="s">
        <v>476</v>
      </c>
      <c r="AM96" s="160" t="s">
        <v>477</v>
      </c>
    </row>
    <row r="97" spans="1:39" ht="101.25">
      <c r="A97" s="92">
        <f t="shared" si="2"/>
        <v>89</v>
      </c>
      <c r="B97" s="158">
        <v>43497</v>
      </c>
      <c r="C97" s="159" t="s">
        <v>1387</v>
      </c>
      <c r="D97" s="159" t="s">
        <v>466</v>
      </c>
      <c r="E97" s="160" t="s">
        <v>463</v>
      </c>
      <c r="F97" s="160" t="s">
        <v>501</v>
      </c>
      <c r="G97" s="163">
        <v>10</v>
      </c>
      <c r="H97" s="159" t="s">
        <v>1388</v>
      </c>
      <c r="I97" s="159" t="s">
        <v>466</v>
      </c>
      <c r="J97" s="160" t="s">
        <v>1389</v>
      </c>
      <c r="K97" s="162" t="s">
        <v>468</v>
      </c>
      <c r="L97" s="163">
        <v>40.4</v>
      </c>
      <c r="M97" s="163">
        <v>56</v>
      </c>
      <c r="N97" s="163">
        <v>83.13</v>
      </c>
      <c r="O97" s="164" t="s">
        <v>1390</v>
      </c>
      <c r="P97" s="164" t="s">
        <v>466</v>
      </c>
      <c r="Q97" s="164" t="s">
        <v>466</v>
      </c>
      <c r="R97" s="167" t="s">
        <v>466</v>
      </c>
      <c r="S97" s="160" t="s">
        <v>538</v>
      </c>
      <c r="T97" s="162" t="s">
        <v>1391</v>
      </c>
      <c r="U97" s="162" t="s">
        <v>1392</v>
      </c>
      <c r="V97" s="160" t="s">
        <v>497</v>
      </c>
      <c r="W97" s="160" t="s">
        <v>474</v>
      </c>
      <c r="X97" s="164" t="s">
        <v>1393</v>
      </c>
      <c r="Y97" s="159" t="s">
        <v>466</v>
      </c>
      <c r="Z97" s="164" t="s">
        <v>466</v>
      </c>
      <c r="AA97" s="159" t="s">
        <v>466</v>
      </c>
      <c r="AB97" s="167" t="s">
        <v>466</v>
      </c>
      <c r="AC97" s="163">
        <v>2.19</v>
      </c>
      <c r="AD97" s="167" t="s">
        <v>466</v>
      </c>
      <c r="AE97" s="167" t="s">
        <v>466</v>
      </c>
      <c r="AF97" s="167" t="s">
        <v>466</v>
      </c>
      <c r="AG97" s="163">
        <v>9.5</v>
      </c>
      <c r="AH97" s="163">
        <v>8.1999999999999993</v>
      </c>
      <c r="AI97" s="167" t="s">
        <v>466</v>
      </c>
      <c r="AJ97" s="167" t="s">
        <v>466</v>
      </c>
      <c r="AK97" s="167" t="s">
        <v>466</v>
      </c>
      <c r="AL97" s="160" t="s">
        <v>476</v>
      </c>
      <c r="AM97" s="160" t="s">
        <v>477</v>
      </c>
    </row>
    <row r="98" spans="1:39" ht="405">
      <c r="A98" s="92">
        <f t="shared" si="2"/>
        <v>90</v>
      </c>
      <c r="B98" s="158">
        <v>44521</v>
      </c>
      <c r="C98" s="159" t="s">
        <v>1394</v>
      </c>
      <c r="D98" s="159" t="s">
        <v>1395</v>
      </c>
      <c r="E98" s="160" t="s">
        <v>463</v>
      </c>
      <c r="F98" s="160" t="s">
        <v>464</v>
      </c>
      <c r="G98" s="163">
        <v>52197.91</v>
      </c>
      <c r="H98" s="159" t="s">
        <v>1396</v>
      </c>
      <c r="I98" s="159" t="s">
        <v>466</v>
      </c>
      <c r="J98" s="160" t="s">
        <v>1397</v>
      </c>
      <c r="K98" s="162" t="s">
        <v>468</v>
      </c>
      <c r="L98" s="163">
        <v>45.74</v>
      </c>
      <c r="M98" s="163">
        <v>55.96</v>
      </c>
      <c r="N98" s="163">
        <v>52.8</v>
      </c>
      <c r="O98" s="164" t="s">
        <v>1398</v>
      </c>
      <c r="P98" s="164" t="s">
        <v>1399</v>
      </c>
      <c r="Q98" s="164" t="s">
        <v>466</v>
      </c>
      <c r="R98" s="169">
        <v>10012.700000000001</v>
      </c>
      <c r="S98" s="160" t="s">
        <v>881</v>
      </c>
      <c r="T98" s="165" t="s">
        <v>1400</v>
      </c>
      <c r="U98" s="162" t="s">
        <v>1401</v>
      </c>
      <c r="V98" s="160" t="s">
        <v>552</v>
      </c>
      <c r="W98" s="160" t="s">
        <v>474</v>
      </c>
      <c r="X98" s="164" t="s">
        <v>1402</v>
      </c>
      <c r="Y98" s="166">
        <v>38505.300000000003</v>
      </c>
      <c r="Z98" s="164" t="s">
        <v>466</v>
      </c>
      <c r="AA98" s="159" t="s">
        <v>466</v>
      </c>
      <c r="AB98" s="163">
        <v>1.78</v>
      </c>
      <c r="AC98" s="161">
        <v>0.41399999999999998</v>
      </c>
      <c r="AD98" s="163">
        <v>6.18</v>
      </c>
      <c r="AE98" s="163">
        <v>20.63</v>
      </c>
      <c r="AF98" s="163">
        <v>2.58</v>
      </c>
      <c r="AG98" s="163">
        <v>45440.3</v>
      </c>
      <c r="AH98" s="163">
        <v>12210.36</v>
      </c>
      <c r="AI98" s="169">
        <v>18023.900000000001</v>
      </c>
      <c r="AJ98" s="169">
        <v>7032.9</v>
      </c>
      <c r="AK98" s="169">
        <v>89582.9</v>
      </c>
      <c r="AL98" s="160" t="s">
        <v>476</v>
      </c>
      <c r="AM98" s="160" t="s">
        <v>477</v>
      </c>
    </row>
    <row r="99" spans="1:39" ht="247.5">
      <c r="A99" s="92">
        <f t="shared" si="2"/>
        <v>91</v>
      </c>
      <c r="B99" s="158">
        <v>44486</v>
      </c>
      <c r="C99" s="159" t="s">
        <v>1403</v>
      </c>
      <c r="D99" s="159" t="s">
        <v>1404</v>
      </c>
      <c r="E99" s="160" t="s">
        <v>463</v>
      </c>
      <c r="F99" s="160" t="s">
        <v>464</v>
      </c>
      <c r="G99" s="163">
        <v>4273.8100000000004</v>
      </c>
      <c r="H99" s="159" t="s">
        <v>1405</v>
      </c>
      <c r="I99" s="159" t="s">
        <v>1406</v>
      </c>
      <c r="J99" s="160" t="s">
        <v>1407</v>
      </c>
      <c r="K99" s="162" t="s">
        <v>468</v>
      </c>
      <c r="L99" s="163">
        <v>58.43</v>
      </c>
      <c r="M99" s="163">
        <v>55.89</v>
      </c>
      <c r="N99" s="163">
        <v>55.82</v>
      </c>
      <c r="O99" s="164" t="s">
        <v>1408</v>
      </c>
      <c r="P99" s="164" t="s">
        <v>1409</v>
      </c>
      <c r="Q99" s="164" t="s">
        <v>1410</v>
      </c>
      <c r="R99" s="169">
        <v>2342.6999999999998</v>
      </c>
      <c r="S99" s="160" t="s">
        <v>1264</v>
      </c>
      <c r="T99" s="165" t="s">
        <v>1411</v>
      </c>
      <c r="U99" s="162" t="s">
        <v>1412</v>
      </c>
      <c r="V99" s="160" t="s">
        <v>552</v>
      </c>
      <c r="W99" s="160" t="s">
        <v>474</v>
      </c>
      <c r="X99" s="164" t="s">
        <v>1413</v>
      </c>
      <c r="Y99" s="166">
        <v>19852</v>
      </c>
      <c r="Z99" s="164" t="s">
        <v>1414</v>
      </c>
      <c r="AA99" s="159" t="s">
        <v>466</v>
      </c>
      <c r="AB99" s="163">
        <v>7.18</v>
      </c>
      <c r="AC99" s="163">
        <v>1.91</v>
      </c>
      <c r="AD99" s="163">
        <v>15.1</v>
      </c>
      <c r="AE99" s="163">
        <v>41.67</v>
      </c>
      <c r="AF99" s="163">
        <v>2.97</v>
      </c>
      <c r="AG99" s="163">
        <v>3646.43</v>
      </c>
      <c r="AH99" s="163">
        <v>2922.88</v>
      </c>
      <c r="AI99" s="169">
        <v>1255.8</v>
      </c>
      <c r="AJ99" s="169">
        <v>133.30000000000001</v>
      </c>
      <c r="AK99" s="169">
        <v>3748.6</v>
      </c>
      <c r="AL99" s="160" t="s">
        <v>476</v>
      </c>
      <c r="AM99" s="160" t="s">
        <v>477</v>
      </c>
    </row>
    <row r="100" spans="1:39" ht="112.5">
      <c r="A100" s="92">
        <f t="shared" si="2"/>
        <v>92</v>
      </c>
      <c r="B100" s="158">
        <v>44489</v>
      </c>
      <c r="C100" s="159" t="s">
        <v>1415</v>
      </c>
      <c r="D100" s="159" t="s">
        <v>1416</v>
      </c>
      <c r="E100" s="160" t="s">
        <v>463</v>
      </c>
      <c r="F100" s="160" t="s">
        <v>464</v>
      </c>
      <c r="G100" s="163">
        <v>217.67</v>
      </c>
      <c r="H100" s="159" t="s">
        <v>1417</v>
      </c>
      <c r="I100" s="159" t="s">
        <v>466</v>
      </c>
      <c r="J100" s="160" t="s">
        <v>1418</v>
      </c>
      <c r="K100" s="162" t="s">
        <v>468</v>
      </c>
      <c r="L100" s="163">
        <v>66.040000000000006</v>
      </c>
      <c r="M100" s="163">
        <v>54.93</v>
      </c>
      <c r="N100" s="163">
        <v>56.03</v>
      </c>
      <c r="O100" s="164" t="s">
        <v>1419</v>
      </c>
      <c r="P100" s="164" t="s">
        <v>466</v>
      </c>
      <c r="Q100" s="164" t="s">
        <v>466</v>
      </c>
      <c r="R100" s="169">
        <v>72.599999999999994</v>
      </c>
      <c r="S100" s="160" t="s">
        <v>1420</v>
      </c>
      <c r="T100" s="165" t="s">
        <v>1421</v>
      </c>
      <c r="U100" s="162" t="s">
        <v>1422</v>
      </c>
      <c r="V100" s="160" t="s">
        <v>552</v>
      </c>
      <c r="W100" s="160" t="s">
        <v>474</v>
      </c>
      <c r="X100" s="164" t="s">
        <v>1423</v>
      </c>
      <c r="Y100" s="159" t="s">
        <v>466</v>
      </c>
      <c r="Z100" s="164" t="s">
        <v>466</v>
      </c>
      <c r="AA100" s="159" t="s">
        <v>466</v>
      </c>
      <c r="AB100" s="163">
        <v>6.03</v>
      </c>
      <c r="AC100" s="161">
        <v>0.438</v>
      </c>
      <c r="AD100" s="163">
        <v>5.73</v>
      </c>
      <c r="AE100" s="163">
        <v>9.7799999999999994</v>
      </c>
      <c r="AF100" s="163">
        <v>1.05</v>
      </c>
      <c r="AG100" s="163">
        <v>210.19</v>
      </c>
      <c r="AH100" s="163">
        <v>79.319999999999993</v>
      </c>
      <c r="AI100" s="167" t="s">
        <v>466</v>
      </c>
      <c r="AJ100" s="167" t="s">
        <v>466</v>
      </c>
      <c r="AK100" s="169">
        <v>465.1</v>
      </c>
      <c r="AL100" s="160" t="s">
        <v>476</v>
      </c>
      <c r="AM100" s="160" t="s">
        <v>477</v>
      </c>
    </row>
    <row r="101" spans="1:39" ht="90">
      <c r="A101" s="92">
        <f t="shared" si="2"/>
        <v>93</v>
      </c>
      <c r="B101" s="158">
        <v>44487</v>
      </c>
      <c r="C101" s="159" t="s">
        <v>1424</v>
      </c>
      <c r="D101" s="159" t="s">
        <v>1425</v>
      </c>
      <c r="E101" s="160" t="s">
        <v>463</v>
      </c>
      <c r="F101" s="160" t="s">
        <v>464</v>
      </c>
      <c r="G101" s="163">
        <v>266.45999999999998</v>
      </c>
      <c r="H101" s="159" t="s">
        <v>1426</v>
      </c>
      <c r="I101" s="159" t="s">
        <v>1427</v>
      </c>
      <c r="J101" s="160" t="s">
        <v>1428</v>
      </c>
      <c r="K101" s="162" t="s">
        <v>468</v>
      </c>
      <c r="L101" s="163">
        <v>51.31</v>
      </c>
      <c r="M101" s="163">
        <v>54.73</v>
      </c>
      <c r="N101" s="163">
        <v>49.24</v>
      </c>
      <c r="O101" s="164" t="s">
        <v>1429</v>
      </c>
      <c r="P101" s="164" t="s">
        <v>1430</v>
      </c>
      <c r="Q101" s="164" t="s">
        <v>1431</v>
      </c>
      <c r="R101" s="169">
        <v>237</v>
      </c>
      <c r="S101" s="160" t="s">
        <v>810</v>
      </c>
      <c r="T101" s="162" t="s">
        <v>1432</v>
      </c>
      <c r="U101" s="162" t="s">
        <v>1433</v>
      </c>
      <c r="V101" s="160" t="s">
        <v>473</v>
      </c>
      <c r="W101" s="160" t="s">
        <v>474</v>
      </c>
      <c r="X101" s="164" t="s">
        <v>1434</v>
      </c>
      <c r="Y101" s="166">
        <v>1348.1</v>
      </c>
      <c r="Z101" s="164" t="s">
        <v>466</v>
      </c>
      <c r="AA101" s="159" t="s">
        <v>466</v>
      </c>
      <c r="AB101" s="163">
        <v>92.95</v>
      </c>
      <c r="AC101" s="163">
        <v>8.18</v>
      </c>
      <c r="AD101" s="163">
        <v>26.39</v>
      </c>
      <c r="AE101" s="163">
        <v>35.29</v>
      </c>
      <c r="AF101" s="163">
        <v>6.64</v>
      </c>
      <c r="AG101" s="163">
        <v>259.01</v>
      </c>
      <c r="AH101" s="163">
        <v>242.63</v>
      </c>
      <c r="AI101" s="169">
        <v>41.1</v>
      </c>
      <c r="AJ101" s="163">
        <v>2.75</v>
      </c>
      <c r="AK101" s="169">
        <v>65.7</v>
      </c>
      <c r="AL101" s="160" t="s">
        <v>476</v>
      </c>
      <c r="AM101" s="160" t="s">
        <v>477</v>
      </c>
    </row>
    <row r="102" spans="1:39" ht="90">
      <c r="A102" s="92">
        <f t="shared" si="2"/>
        <v>94</v>
      </c>
      <c r="B102" s="158">
        <v>44264</v>
      </c>
      <c r="C102" s="159" t="s">
        <v>1435</v>
      </c>
      <c r="D102" s="159" t="s">
        <v>1436</v>
      </c>
      <c r="E102" s="160" t="s">
        <v>463</v>
      </c>
      <c r="F102" s="160" t="s">
        <v>464</v>
      </c>
      <c r="G102" s="163">
        <v>22.3</v>
      </c>
      <c r="H102" s="159" t="s">
        <v>1437</v>
      </c>
      <c r="I102" s="159" t="s">
        <v>466</v>
      </c>
      <c r="J102" s="160" t="s">
        <v>1438</v>
      </c>
      <c r="K102" s="162" t="s">
        <v>468</v>
      </c>
      <c r="L102" s="163">
        <v>54.55</v>
      </c>
      <c r="M102" s="163">
        <v>54.55</v>
      </c>
      <c r="N102" s="163">
        <v>50.89</v>
      </c>
      <c r="O102" s="164" t="s">
        <v>1439</v>
      </c>
      <c r="P102" s="164" t="s">
        <v>466</v>
      </c>
      <c r="Q102" s="164" t="s">
        <v>466</v>
      </c>
      <c r="R102" s="167" t="s">
        <v>466</v>
      </c>
      <c r="S102" s="160" t="s">
        <v>705</v>
      </c>
      <c r="T102" s="162" t="s">
        <v>1440</v>
      </c>
      <c r="U102" s="162" t="s">
        <v>1441</v>
      </c>
      <c r="V102" s="160" t="s">
        <v>497</v>
      </c>
      <c r="W102" s="160" t="s">
        <v>474</v>
      </c>
      <c r="X102" s="164" t="s">
        <v>1442</v>
      </c>
      <c r="Y102" s="166">
        <v>11208.1</v>
      </c>
      <c r="Z102" s="164" t="s">
        <v>466</v>
      </c>
      <c r="AA102" s="159" t="s">
        <v>466</v>
      </c>
      <c r="AB102" s="167" t="s">
        <v>466</v>
      </c>
      <c r="AC102" s="167" t="s">
        <v>466</v>
      </c>
      <c r="AD102" s="167" t="s">
        <v>466</v>
      </c>
      <c r="AE102" s="167" t="s">
        <v>466</v>
      </c>
      <c r="AF102" s="167" t="s">
        <v>466</v>
      </c>
      <c r="AG102" s="167" t="s">
        <v>466</v>
      </c>
      <c r="AH102" s="163">
        <v>22.3</v>
      </c>
      <c r="AI102" s="169">
        <v>26.9</v>
      </c>
      <c r="AJ102" s="167" t="s">
        <v>466</v>
      </c>
      <c r="AK102" s="167" t="s">
        <v>466</v>
      </c>
      <c r="AL102" s="160" t="s">
        <v>476</v>
      </c>
      <c r="AM102" s="160" t="s">
        <v>477</v>
      </c>
    </row>
    <row r="103" spans="1:39" ht="270">
      <c r="A103" s="92">
        <f t="shared" si="2"/>
        <v>95</v>
      </c>
      <c r="B103" s="158">
        <v>44489</v>
      </c>
      <c r="C103" s="159" t="s">
        <v>1443</v>
      </c>
      <c r="D103" s="159" t="s">
        <v>1444</v>
      </c>
      <c r="E103" s="160" t="s">
        <v>463</v>
      </c>
      <c r="F103" s="160" t="s">
        <v>464</v>
      </c>
      <c r="G103" s="163">
        <v>72.08</v>
      </c>
      <c r="H103" s="159" t="s">
        <v>1445</v>
      </c>
      <c r="I103" s="159" t="s">
        <v>1446</v>
      </c>
      <c r="J103" s="160" t="s">
        <v>1447</v>
      </c>
      <c r="K103" s="162" t="s">
        <v>468</v>
      </c>
      <c r="L103" s="163">
        <v>48.41</v>
      </c>
      <c r="M103" s="163">
        <v>54.41</v>
      </c>
      <c r="N103" s="163">
        <v>32.28</v>
      </c>
      <c r="O103" s="164" t="s">
        <v>1448</v>
      </c>
      <c r="P103" s="164" t="s">
        <v>1449</v>
      </c>
      <c r="Q103" s="164" t="s">
        <v>466</v>
      </c>
      <c r="R103" s="169">
        <v>89.6</v>
      </c>
      <c r="S103" s="160" t="s">
        <v>777</v>
      </c>
      <c r="T103" s="165" t="s">
        <v>1450</v>
      </c>
      <c r="U103" s="162" t="s">
        <v>1383</v>
      </c>
      <c r="V103" s="160" t="s">
        <v>552</v>
      </c>
      <c r="W103" s="160" t="s">
        <v>474</v>
      </c>
      <c r="X103" s="164" t="s">
        <v>1451</v>
      </c>
      <c r="Y103" s="159" t="s">
        <v>466</v>
      </c>
      <c r="Z103" s="164" t="s">
        <v>1452</v>
      </c>
      <c r="AA103" s="159" t="s">
        <v>466</v>
      </c>
      <c r="AB103" s="167" t="s">
        <v>466</v>
      </c>
      <c r="AC103" s="163">
        <v>1.27</v>
      </c>
      <c r="AD103" s="167" t="s">
        <v>466</v>
      </c>
      <c r="AE103" s="167" t="s">
        <v>466</v>
      </c>
      <c r="AF103" s="167" t="s">
        <v>466</v>
      </c>
      <c r="AG103" s="167" t="s">
        <v>466</v>
      </c>
      <c r="AH103" s="163">
        <v>94.71</v>
      </c>
      <c r="AI103" s="169">
        <v>150.30000000000001</v>
      </c>
      <c r="AJ103" s="163">
        <v>-6.62</v>
      </c>
      <c r="AK103" s="169">
        <v>180.3</v>
      </c>
      <c r="AL103" s="160" t="s">
        <v>476</v>
      </c>
      <c r="AM103" s="160" t="s">
        <v>477</v>
      </c>
    </row>
    <row r="104" spans="1:39" ht="101.25">
      <c r="A104" s="92">
        <f t="shared" si="2"/>
        <v>96</v>
      </c>
      <c r="B104" s="158">
        <v>44103</v>
      </c>
      <c r="C104" s="159" t="s">
        <v>1453</v>
      </c>
      <c r="D104" s="159" t="s">
        <v>1454</v>
      </c>
      <c r="E104" s="160" t="s">
        <v>463</v>
      </c>
      <c r="F104" s="160" t="s">
        <v>464</v>
      </c>
      <c r="G104" s="163">
        <v>5.44</v>
      </c>
      <c r="H104" s="159" t="s">
        <v>1455</v>
      </c>
      <c r="I104" s="159" t="s">
        <v>466</v>
      </c>
      <c r="J104" s="160" t="s">
        <v>1456</v>
      </c>
      <c r="K104" s="162" t="s">
        <v>468</v>
      </c>
      <c r="L104" s="163">
        <v>46.83</v>
      </c>
      <c r="M104" s="163">
        <v>54.36</v>
      </c>
      <c r="N104" s="163">
        <v>62.7</v>
      </c>
      <c r="O104" s="164" t="s">
        <v>1457</v>
      </c>
      <c r="P104" s="164" t="s">
        <v>1458</v>
      </c>
      <c r="Q104" s="164" t="s">
        <v>1459</v>
      </c>
      <c r="R104" s="169">
        <v>10.9</v>
      </c>
      <c r="S104" s="160" t="s">
        <v>716</v>
      </c>
      <c r="T104" s="171" t="s">
        <v>1460</v>
      </c>
      <c r="U104" s="162" t="s">
        <v>1461</v>
      </c>
      <c r="V104" s="160" t="s">
        <v>473</v>
      </c>
      <c r="W104" s="160" t="s">
        <v>474</v>
      </c>
      <c r="X104" s="164" t="s">
        <v>1462</v>
      </c>
      <c r="Y104" s="166">
        <v>68</v>
      </c>
      <c r="Z104" s="164" t="s">
        <v>466</v>
      </c>
      <c r="AA104" s="159" t="s">
        <v>466</v>
      </c>
      <c r="AB104" s="163">
        <v>37.880000000000003</v>
      </c>
      <c r="AC104" s="163">
        <v>1.25</v>
      </c>
      <c r="AD104" s="167" t="s">
        <v>466</v>
      </c>
      <c r="AE104" s="167" t="s">
        <v>466</v>
      </c>
      <c r="AF104" s="167" t="s">
        <v>466</v>
      </c>
      <c r="AG104" s="167" t="s">
        <v>466</v>
      </c>
      <c r="AH104" s="163">
        <v>10.82</v>
      </c>
      <c r="AI104" s="163">
        <v>6.44</v>
      </c>
      <c r="AJ104" s="163">
        <v>1.92</v>
      </c>
      <c r="AK104" s="169">
        <v>46.3</v>
      </c>
      <c r="AL104" s="160" t="s">
        <v>476</v>
      </c>
      <c r="AM104" s="160" t="s">
        <v>477</v>
      </c>
    </row>
    <row r="105" spans="1:39" ht="78.75">
      <c r="A105" s="92">
        <f t="shared" si="2"/>
        <v>97</v>
      </c>
      <c r="B105" s="158">
        <v>44550</v>
      </c>
      <c r="C105" s="159" t="s">
        <v>1463</v>
      </c>
      <c r="D105" s="159" t="s">
        <v>1464</v>
      </c>
      <c r="E105" s="160" t="s">
        <v>463</v>
      </c>
      <c r="F105" s="160" t="s">
        <v>464</v>
      </c>
      <c r="G105" s="163">
        <v>24.45</v>
      </c>
      <c r="H105" s="159" t="s">
        <v>1465</v>
      </c>
      <c r="I105" s="159" t="s">
        <v>466</v>
      </c>
      <c r="J105" s="160" t="s">
        <v>1466</v>
      </c>
      <c r="K105" s="162" t="s">
        <v>468</v>
      </c>
      <c r="L105" s="163">
        <v>60</v>
      </c>
      <c r="M105" s="163">
        <v>53.85</v>
      </c>
      <c r="N105" s="163">
        <v>42.86</v>
      </c>
      <c r="O105" s="164" t="s">
        <v>1467</v>
      </c>
      <c r="P105" s="164" t="s">
        <v>1468</v>
      </c>
      <c r="Q105" s="164" t="s">
        <v>1469</v>
      </c>
      <c r="R105" s="169">
        <v>20.399999999999999</v>
      </c>
      <c r="S105" s="160" t="s">
        <v>506</v>
      </c>
      <c r="T105" s="162" t="s">
        <v>1470</v>
      </c>
      <c r="U105" s="162" t="s">
        <v>1017</v>
      </c>
      <c r="V105" s="160" t="s">
        <v>473</v>
      </c>
      <c r="W105" s="160" t="s">
        <v>474</v>
      </c>
      <c r="X105" s="164" t="s">
        <v>1471</v>
      </c>
      <c r="Y105" s="159" t="s">
        <v>466</v>
      </c>
      <c r="Z105" s="164" t="s">
        <v>466</v>
      </c>
      <c r="AA105" s="159" t="s">
        <v>466</v>
      </c>
      <c r="AB105" s="163">
        <v>15.49</v>
      </c>
      <c r="AC105" s="163">
        <v>1.76</v>
      </c>
      <c r="AD105" s="163">
        <v>135.32</v>
      </c>
      <c r="AE105" s="167" t="s">
        <v>466</v>
      </c>
      <c r="AF105" s="163">
        <v>4.43</v>
      </c>
      <c r="AG105" s="163">
        <v>27.26</v>
      </c>
      <c r="AH105" s="163">
        <v>23</v>
      </c>
      <c r="AI105" s="163">
        <v>6.49</v>
      </c>
      <c r="AJ105" s="163">
        <v>1.56</v>
      </c>
      <c r="AK105" s="169">
        <v>20.2</v>
      </c>
      <c r="AL105" s="160" t="s">
        <v>476</v>
      </c>
      <c r="AM105" s="160" t="s">
        <v>477</v>
      </c>
    </row>
    <row r="106" spans="1:39" ht="123.75">
      <c r="A106" s="92">
        <f t="shared" si="2"/>
        <v>98</v>
      </c>
      <c r="B106" s="158">
        <v>44519</v>
      </c>
      <c r="C106" s="159" t="s">
        <v>1472</v>
      </c>
      <c r="D106" s="159" t="s">
        <v>1473</v>
      </c>
      <c r="E106" s="160" t="s">
        <v>463</v>
      </c>
      <c r="F106" s="160" t="s">
        <v>464</v>
      </c>
      <c r="G106" s="163">
        <v>426.77</v>
      </c>
      <c r="H106" s="159" t="s">
        <v>1474</v>
      </c>
      <c r="I106" s="159" t="s">
        <v>466</v>
      </c>
      <c r="J106" s="160" t="s">
        <v>1475</v>
      </c>
      <c r="K106" s="162" t="s">
        <v>468</v>
      </c>
      <c r="L106" s="163">
        <v>35.14</v>
      </c>
      <c r="M106" s="163">
        <v>52.64</v>
      </c>
      <c r="N106" s="163">
        <v>36.85</v>
      </c>
      <c r="O106" s="164" t="s">
        <v>1476</v>
      </c>
      <c r="P106" s="164" t="s">
        <v>1477</v>
      </c>
      <c r="Q106" s="164" t="s">
        <v>1478</v>
      </c>
      <c r="R106" s="169">
        <v>324.89999999999998</v>
      </c>
      <c r="S106" s="160" t="s">
        <v>1479</v>
      </c>
      <c r="T106" s="165" t="s">
        <v>1480</v>
      </c>
      <c r="U106" s="162" t="s">
        <v>1481</v>
      </c>
      <c r="V106" s="160" t="s">
        <v>648</v>
      </c>
      <c r="W106" s="160" t="s">
        <v>474</v>
      </c>
      <c r="X106" s="164" t="s">
        <v>466</v>
      </c>
      <c r="Y106" s="159" t="s">
        <v>466</v>
      </c>
      <c r="Z106" s="164" t="s">
        <v>466</v>
      </c>
      <c r="AA106" s="159" t="s">
        <v>466</v>
      </c>
      <c r="AB106" s="163">
        <v>62.55</v>
      </c>
      <c r="AC106" s="163">
        <v>1.99</v>
      </c>
      <c r="AD106" s="163">
        <v>13.07</v>
      </c>
      <c r="AE106" s="163">
        <v>23.4</v>
      </c>
      <c r="AF106" s="163">
        <v>2.89</v>
      </c>
      <c r="AG106" s="163">
        <v>601.66999999999996</v>
      </c>
      <c r="AH106" s="163">
        <v>432.33</v>
      </c>
      <c r="AI106" s="169">
        <v>213.9</v>
      </c>
      <c r="AJ106" s="163">
        <v>7.09</v>
      </c>
      <c r="AK106" s="169">
        <v>489.2</v>
      </c>
      <c r="AL106" s="160" t="s">
        <v>476</v>
      </c>
      <c r="AM106" s="160" t="s">
        <v>477</v>
      </c>
    </row>
    <row r="107" spans="1:39" ht="213.75">
      <c r="A107" s="92">
        <f t="shared" si="2"/>
        <v>99</v>
      </c>
      <c r="B107" s="158">
        <v>44410</v>
      </c>
      <c r="C107" s="159" t="s">
        <v>1225</v>
      </c>
      <c r="D107" s="159" t="s">
        <v>1226</v>
      </c>
      <c r="E107" s="160" t="s">
        <v>463</v>
      </c>
      <c r="F107" s="160" t="s">
        <v>464</v>
      </c>
      <c r="G107" s="163">
        <v>1435.93</v>
      </c>
      <c r="H107" s="159" t="s">
        <v>1482</v>
      </c>
      <c r="I107" s="159" t="s">
        <v>466</v>
      </c>
      <c r="J107" s="160" t="s">
        <v>1483</v>
      </c>
      <c r="K107" s="162" t="s">
        <v>468</v>
      </c>
      <c r="L107" s="163">
        <v>52.52</v>
      </c>
      <c r="M107" s="163">
        <v>52.32</v>
      </c>
      <c r="N107" s="163">
        <v>53.03</v>
      </c>
      <c r="O107" s="164" t="s">
        <v>1229</v>
      </c>
      <c r="P107" s="164" t="s">
        <v>1230</v>
      </c>
      <c r="Q107" s="164" t="s">
        <v>466</v>
      </c>
      <c r="R107" s="169">
        <v>904.4</v>
      </c>
      <c r="S107" s="160" t="s">
        <v>1231</v>
      </c>
      <c r="T107" s="165" t="s">
        <v>1232</v>
      </c>
      <c r="U107" s="162" t="s">
        <v>1233</v>
      </c>
      <c r="V107" s="160" t="s">
        <v>473</v>
      </c>
      <c r="W107" s="160" t="s">
        <v>474</v>
      </c>
      <c r="X107" s="164" t="s">
        <v>1484</v>
      </c>
      <c r="Y107" s="159" t="s">
        <v>466</v>
      </c>
      <c r="Z107" s="164" t="s">
        <v>466</v>
      </c>
      <c r="AA107" s="159" t="s">
        <v>466</v>
      </c>
      <c r="AB107" s="163">
        <v>20.28</v>
      </c>
      <c r="AC107" s="163">
        <v>1.28</v>
      </c>
      <c r="AD107" s="163">
        <v>6.53</v>
      </c>
      <c r="AE107" s="163">
        <v>7.24</v>
      </c>
      <c r="AF107" s="163">
        <v>1.41</v>
      </c>
      <c r="AG107" s="163">
        <v>796.3</v>
      </c>
      <c r="AH107" s="163">
        <v>1409.33</v>
      </c>
      <c r="AI107" s="169">
        <v>563.9</v>
      </c>
      <c r="AJ107" s="169">
        <v>69.599999999999994</v>
      </c>
      <c r="AK107" s="167" t="s">
        <v>466</v>
      </c>
      <c r="AL107" s="160" t="s">
        <v>476</v>
      </c>
      <c r="AM107" s="160" t="s">
        <v>477</v>
      </c>
    </row>
    <row r="108" spans="1:39" ht="90">
      <c r="A108" s="92">
        <f t="shared" si="2"/>
        <v>100</v>
      </c>
      <c r="B108" s="158">
        <v>43902</v>
      </c>
      <c r="C108" s="159" t="s">
        <v>1485</v>
      </c>
      <c r="D108" s="159" t="s">
        <v>1486</v>
      </c>
      <c r="E108" s="160" t="s">
        <v>463</v>
      </c>
      <c r="F108" s="160" t="s">
        <v>501</v>
      </c>
      <c r="G108" s="161">
        <v>0.17299999999999999</v>
      </c>
      <c r="H108" s="159" t="s">
        <v>466</v>
      </c>
      <c r="I108" s="159" t="s">
        <v>1487</v>
      </c>
      <c r="J108" s="160" t="s">
        <v>1488</v>
      </c>
      <c r="K108" s="162" t="s">
        <v>468</v>
      </c>
      <c r="L108" s="163">
        <v>52.66</v>
      </c>
      <c r="M108" s="163">
        <v>51.5</v>
      </c>
      <c r="N108" s="163">
        <v>25.78</v>
      </c>
      <c r="O108" s="164" t="s">
        <v>1489</v>
      </c>
      <c r="P108" s="164" t="s">
        <v>1490</v>
      </c>
      <c r="Q108" s="164" t="s">
        <v>466</v>
      </c>
      <c r="R108" s="163">
        <v>1.34</v>
      </c>
      <c r="S108" s="160" t="s">
        <v>1491</v>
      </c>
      <c r="T108" s="171" t="s">
        <v>1492</v>
      </c>
      <c r="U108" s="162" t="s">
        <v>1255</v>
      </c>
      <c r="V108" s="160" t="s">
        <v>473</v>
      </c>
      <c r="W108" s="160" t="s">
        <v>474</v>
      </c>
      <c r="X108" s="164" t="s">
        <v>466</v>
      </c>
      <c r="Y108" s="159" t="s">
        <v>466</v>
      </c>
      <c r="Z108" s="164" t="s">
        <v>1493</v>
      </c>
      <c r="AA108" s="159" t="s">
        <v>466</v>
      </c>
      <c r="AB108" s="163">
        <v>5.92</v>
      </c>
      <c r="AC108" s="161">
        <v>0.41599999999999998</v>
      </c>
      <c r="AD108" s="163">
        <v>16.899999999999999</v>
      </c>
      <c r="AE108" s="167" t="s">
        <v>466</v>
      </c>
      <c r="AF108" s="161">
        <v>0.47399999999999998</v>
      </c>
      <c r="AG108" s="161">
        <v>0.20499999999999999</v>
      </c>
      <c r="AH108" s="161">
        <v>8.8999999999999996E-2</v>
      </c>
      <c r="AI108" s="161">
        <v>0.18099999999999999</v>
      </c>
      <c r="AJ108" s="161">
        <v>2.7E-2</v>
      </c>
      <c r="AK108" s="161">
        <v>0.55200000000000005</v>
      </c>
      <c r="AL108" s="160" t="s">
        <v>476</v>
      </c>
      <c r="AM108" s="160" t="s">
        <v>477</v>
      </c>
    </row>
    <row r="109" spans="1:39" ht="409.5">
      <c r="A109" s="92">
        <f t="shared" si="2"/>
        <v>101</v>
      </c>
      <c r="B109" s="158">
        <v>44382</v>
      </c>
      <c r="C109" s="159" t="s">
        <v>1494</v>
      </c>
      <c r="D109" s="159" t="s">
        <v>1495</v>
      </c>
      <c r="E109" s="160" t="s">
        <v>463</v>
      </c>
      <c r="F109" s="160" t="s">
        <v>464</v>
      </c>
      <c r="G109" s="163">
        <v>24014.59</v>
      </c>
      <c r="H109" s="159" t="s">
        <v>1496</v>
      </c>
      <c r="I109" s="159" t="s">
        <v>1497</v>
      </c>
      <c r="J109" s="160" t="s">
        <v>1498</v>
      </c>
      <c r="K109" s="162" t="s">
        <v>468</v>
      </c>
      <c r="L109" s="163">
        <v>50.6</v>
      </c>
      <c r="M109" s="163">
        <v>50.86</v>
      </c>
      <c r="N109" s="163">
        <v>42.97</v>
      </c>
      <c r="O109" s="164" t="s">
        <v>1499</v>
      </c>
      <c r="P109" s="164" t="s">
        <v>1500</v>
      </c>
      <c r="Q109" s="164" t="s">
        <v>1501</v>
      </c>
      <c r="R109" s="169">
        <v>16819.5</v>
      </c>
      <c r="S109" s="160" t="s">
        <v>1502</v>
      </c>
      <c r="T109" s="162" t="s">
        <v>1503</v>
      </c>
      <c r="U109" s="162" t="s">
        <v>1433</v>
      </c>
      <c r="V109" s="160" t="s">
        <v>473</v>
      </c>
      <c r="W109" s="160" t="s">
        <v>474</v>
      </c>
      <c r="X109" s="164" t="s">
        <v>1504</v>
      </c>
      <c r="Y109" s="159" t="s">
        <v>466</v>
      </c>
      <c r="Z109" s="164" t="s">
        <v>1505</v>
      </c>
      <c r="AA109" s="159" t="s">
        <v>1506</v>
      </c>
      <c r="AB109" s="167" t="s">
        <v>466</v>
      </c>
      <c r="AC109" s="163">
        <v>18.59</v>
      </c>
      <c r="AD109" s="163">
        <v>86.39</v>
      </c>
      <c r="AE109" s="167" t="s">
        <v>466</v>
      </c>
      <c r="AF109" s="163">
        <v>49.81</v>
      </c>
      <c r="AG109" s="163">
        <v>23638.5</v>
      </c>
      <c r="AH109" s="163">
        <v>17410.330000000002</v>
      </c>
      <c r="AI109" s="169">
        <v>482.6</v>
      </c>
      <c r="AJ109" s="169">
        <v>-151.80000000000001</v>
      </c>
      <c r="AK109" s="169">
        <v>9915.7999999999993</v>
      </c>
      <c r="AL109" s="160" t="s">
        <v>476</v>
      </c>
      <c r="AM109" s="160" t="s">
        <v>477</v>
      </c>
    </row>
    <row r="110" spans="1:39" ht="123.75">
      <c r="A110" s="92">
        <f t="shared" si="2"/>
        <v>102</v>
      </c>
      <c r="B110" s="158">
        <v>43637</v>
      </c>
      <c r="C110" s="159" t="s">
        <v>1507</v>
      </c>
      <c r="D110" s="159" t="s">
        <v>1508</v>
      </c>
      <c r="E110" s="160" t="s">
        <v>463</v>
      </c>
      <c r="F110" s="160" t="s">
        <v>501</v>
      </c>
      <c r="G110" s="163">
        <v>71.680000000000007</v>
      </c>
      <c r="H110" s="159" t="s">
        <v>1509</v>
      </c>
      <c r="I110" s="159" t="s">
        <v>1510</v>
      </c>
      <c r="J110" s="160" t="s">
        <v>1511</v>
      </c>
      <c r="K110" s="162" t="s">
        <v>468</v>
      </c>
      <c r="L110" s="163">
        <v>17.510000000000002</v>
      </c>
      <c r="M110" s="163">
        <v>50.63</v>
      </c>
      <c r="N110" s="163">
        <v>18.350000000000001</v>
      </c>
      <c r="O110" s="164" t="s">
        <v>1512</v>
      </c>
      <c r="P110" s="164" t="s">
        <v>1513</v>
      </c>
      <c r="Q110" s="164" t="s">
        <v>1514</v>
      </c>
      <c r="R110" s="169">
        <v>26.1</v>
      </c>
      <c r="S110" s="160" t="s">
        <v>572</v>
      </c>
      <c r="T110" s="165" t="s">
        <v>1515</v>
      </c>
      <c r="U110" s="162" t="s">
        <v>729</v>
      </c>
      <c r="V110" s="160" t="s">
        <v>473</v>
      </c>
      <c r="W110" s="160" t="s">
        <v>474</v>
      </c>
      <c r="X110" s="164" t="s">
        <v>1516</v>
      </c>
      <c r="Y110" s="159" t="s">
        <v>466</v>
      </c>
      <c r="Z110" s="164" t="s">
        <v>1517</v>
      </c>
      <c r="AA110" s="159" t="s">
        <v>466</v>
      </c>
      <c r="AB110" s="167" t="s">
        <v>466</v>
      </c>
      <c r="AC110" s="163">
        <v>2.4700000000000002</v>
      </c>
      <c r="AD110" s="167" t="s">
        <v>466</v>
      </c>
      <c r="AE110" s="167" t="s">
        <v>466</v>
      </c>
      <c r="AF110" s="163">
        <v>42.61</v>
      </c>
      <c r="AG110" s="163">
        <v>86.42</v>
      </c>
      <c r="AH110" s="163">
        <v>59.81</v>
      </c>
      <c r="AI110" s="163">
        <v>3.56</v>
      </c>
      <c r="AJ110" s="163">
        <v>-2.0499999999999998</v>
      </c>
      <c r="AK110" s="169">
        <v>53.9</v>
      </c>
      <c r="AL110" s="160" t="s">
        <v>476</v>
      </c>
      <c r="AM110" s="160" t="s">
        <v>477</v>
      </c>
    </row>
    <row r="111" spans="1:39" ht="409.5">
      <c r="A111" s="92">
        <f t="shared" si="2"/>
        <v>103</v>
      </c>
      <c r="B111" s="158">
        <v>44432</v>
      </c>
      <c r="C111" s="159" t="s">
        <v>1518</v>
      </c>
      <c r="D111" s="159" t="s">
        <v>1519</v>
      </c>
      <c r="E111" s="160" t="s">
        <v>463</v>
      </c>
      <c r="F111" s="160" t="s">
        <v>464</v>
      </c>
      <c r="G111" s="163">
        <v>856.65</v>
      </c>
      <c r="H111" s="159" t="s">
        <v>1520</v>
      </c>
      <c r="I111" s="159" t="s">
        <v>1521</v>
      </c>
      <c r="J111" s="160" t="s">
        <v>1522</v>
      </c>
      <c r="K111" s="162" t="s">
        <v>468</v>
      </c>
      <c r="L111" s="163">
        <v>48.82</v>
      </c>
      <c r="M111" s="163">
        <v>50.31</v>
      </c>
      <c r="N111" s="163">
        <v>51.52</v>
      </c>
      <c r="O111" s="164" t="s">
        <v>1523</v>
      </c>
      <c r="P111" s="164" t="s">
        <v>1524</v>
      </c>
      <c r="Q111" s="164" t="s">
        <v>1525</v>
      </c>
      <c r="R111" s="169">
        <v>830.4</v>
      </c>
      <c r="S111" s="160" t="s">
        <v>1526</v>
      </c>
      <c r="T111" s="165" t="s">
        <v>1527</v>
      </c>
      <c r="U111" s="162" t="s">
        <v>1528</v>
      </c>
      <c r="V111" s="160" t="s">
        <v>497</v>
      </c>
      <c r="W111" s="160" t="s">
        <v>474</v>
      </c>
      <c r="X111" s="164" t="s">
        <v>1529</v>
      </c>
      <c r="Y111" s="159" t="s">
        <v>466</v>
      </c>
      <c r="Z111" s="164" t="s">
        <v>1530</v>
      </c>
      <c r="AA111" s="159" t="s">
        <v>1283</v>
      </c>
      <c r="AB111" s="163">
        <v>8.8699999999999992</v>
      </c>
      <c r="AC111" s="161">
        <v>0.85199999999999998</v>
      </c>
      <c r="AD111" s="167" t="s">
        <v>466</v>
      </c>
      <c r="AE111" s="167" t="s">
        <v>466</v>
      </c>
      <c r="AF111" s="167" t="s">
        <v>466</v>
      </c>
      <c r="AG111" s="167" t="s">
        <v>466</v>
      </c>
      <c r="AH111" s="163">
        <v>856.65</v>
      </c>
      <c r="AI111" s="169">
        <v>4115.2</v>
      </c>
      <c r="AJ111" s="169">
        <v>81.2</v>
      </c>
      <c r="AK111" s="169">
        <v>3088.4</v>
      </c>
      <c r="AL111" s="160" t="s">
        <v>476</v>
      </c>
      <c r="AM111" s="160" t="s">
        <v>477</v>
      </c>
    </row>
    <row r="112" spans="1:39" ht="213.75">
      <c r="A112" s="92">
        <f t="shared" si="2"/>
        <v>104</v>
      </c>
      <c r="B112" s="158">
        <v>44358</v>
      </c>
      <c r="C112" s="159" t="s">
        <v>1531</v>
      </c>
      <c r="D112" s="159" t="s">
        <v>1532</v>
      </c>
      <c r="E112" s="160" t="s">
        <v>463</v>
      </c>
      <c r="F112" s="160" t="s">
        <v>464</v>
      </c>
      <c r="G112" s="163">
        <v>1708.58</v>
      </c>
      <c r="H112" s="159" t="s">
        <v>1533</v>
      </c>
      <c r="I112" s="159" t="s">
        <v>466</v>
      </c>
      <c r="J112" s="160" t="s">
        <v>1534</v>
      </c>
      <c r="K112" s="162" t="s">
        <v>468</v>
      </c>
      <c r="L112" s="163">
        <v>51.84</v>
      </c>
      <c r="M112" s="163">
        <v>50.21</v>
      </c>
      <c r="N112" s="163">
        <v>46.75</v>
      </c>
      <c r="O112" s="164" t="s">
        <v>1535</v>
      </c>
      <c r="P112" s="164" t="s">
        <v>1536</v>
      </c>
      <c r="Q112" s="164" t="s">
        <v>1537</v>
      </c>
      <c r="R112" s="169">
        <v>836.4</v>
      </c>
      <c r="S112" s="160" t="s">
        <v>1278</v>
      </c>
      <c r="T112" s="162" t="s">
        <v>1538</v>
      </c>
      <c r="U112" s="162" t="s">
        <v>1539</v>
      </c>
      <c r="V112" s="160" t="s">
        <v>552</v>
      </c>
      <c r="W112" s="160" t="s">
        <v>474</v>
      </c>
      <c r="X112" s="164" t="s">
        <v>1540</v>
      </c>
      <c r="Y112" s="159" t="s">
        <v>466</v>
      </c>
      <c r="Z112" s="164" t="s">
        <v>466</v>
      </c>
      <c r="AA112" s="159" t="s">
        <v>466</v>
      </c>
      <c r="AB112" s="163">
        <v>20.68</v>
      </c>
      <c r="AC112" s="163">
        <v>3.97</v>
      </c>
      <c r="AD112" s="163">
        <v>29.58</v>
      </c>
      <c r="AE112" s="163">
        <v>41.88</v>
      </c>
      <c r="AF112" s="163">
        <v>2.78</v>
      </c>
      <c r="AG112" s="163">
        <v>1418.39</v>
      </c>
      <c r="AH112" s="163">
        <v>1668.28</v>
      </c>
      <c r="AI112" s="169">
        <v>506.8</v>
      </c>
      <c r="AJ112" s="169">
        <v>69.7</v>
      </c>
      <c r="AK112" s="169">
        <v>571.70000000000005</v>
      </c>
      <c r="AL112" s="160" t="s">
        <v>476</v>
      </c>
      <c r="AM112" s="160" t="s">
        <v>477</v>
      </c>
    </row>
    <row r="113" spans="1:39" ht="191.25">
      <c r="A113" s="92">
        <f t="shared" si="2"/>
        <v>105</v>
      </c>
      <c r="B113" s="158">
        <v>44239</v>
      </c>
      <c r="C113" s="159" t="s">
        <v>1541</v>
      </c>
      <c r="D113" s="159" t="s">
        <v>1542</v>
      </c>
      <c r="E113" s="160" t="s">
        <v>463</v>
      </c>
      <c r="F113" s="160" t="s">
        <v>464</v>
      </c>
      <c r="G113" s="163">
        <v>7552.41</v>
      </c>
      <c r="H113" s="159" t="s">
        <v>1543</v>
      </c>
      <c r="I113" s="159" t="s">
        <v>466</v>
      </c>
      <c r="J113" s="160" t="s">
        <v>1544</v>
      </c>
      <c r="K113" s="162" t="s">
        <v>468</v>
      </c>
      <c r="L113" s="163">
        <v>26.45</v>
      </c>
      <c r="M113" s="163">
        <v>48.45</v>
      </c>
      <c r="N113" s="163">
        <v>87.51</v>
      </c>
      <c r="O113" s="164" t="s">
        <v>1545</v>
      </c>
      <c r="P113" s="164" t="s">
        <v>1546</v>
      </c>
      <c r="Q113" s="164" t="s">
        <v>1547</v>
      </c>
      <c r="R113" s="169">
        <v>6300.1</v>
      </c>
      <c r="S113" s="160" t="s">
        <v>1231</v>
      </c>
      <c r="T113" s="165" t="s">
        <v>1548</v>
      </c>
      <c r="U113" s="165" t="s">
        <v>1549</v>
      </c>
      <c r="V113" s="172" t="s">
        <v>497</v>
      </c>
      <c r="W113" s="160" t="s">
        <v>474</v>
      </c>
      <c r="X113" s="164" t="s">
        <v>1550</v>
      </c>
      <c r="Y113" s="166">
        <v>6698.5</v>
      </c>
      <c r="Z113" s="164" t="s">
        <v>466</v>
      </c>
      <c r="AA113" s="159" t="s">
        <v>466</v>
      </c>
      <c r="AB113" s="167" t="s">
        <v>466</v>
      </c>
      <c r="AC113" s="163">
        <v>7.37</v>
      </c>
      <c r="AD113" s="163">
        <v>59.65</v>
      </c>
      <c r="AE113" s="163">
        <v>223.54</v>
      </c>
      <c r="AF113" s="163">
        <v>5.68</v>
      </c>
      <c r="AG113" s="163">
        <v>7008.84</v>
      </c>
      <c r="AH113" s="163">
        <v>7015.84</v>
      </c>
      <c r="AI113" s="169">
        <v>1487.5</v>
      </c>
      <c r="AJ113" s="169">
        <v>-106.8</v>
      </c>
      <c r="AK113" s="169">
        <v>1888.9</v>
      </c>
      <c r="AL113" s="160" t="s">
        <v>476</v>
      </c>
      <c r="AM113" s="160" t="s">
        <v>477</v>
      </c>
    </row>
    <row r="114" spans="1:39" ht="393.75">
      <c r="A114" s="92">
        <f t="shared" si="2"/>
        <v>106</v>
      </c>
      <c r="B114" s="158">
        <v>44362</v>
      </c>
      <c r="C114" s="159" t="s">
        <v>1551</v>
      </c>
      <c r="D114" s="159" t="s">
        <v>1552</v>
      </c>
      <c r="E114" s="160" t="s">
        <v>463</v>
      </c>
      <c r="F114" s="160" t="s">
        <v>464</v>
      </c>
      <c r="G114" s="163">
        <v>245.33</v>
      </c>
      <c r="H114" s="159" t="s">
        <v>1553</v>
      </c>
      <c r="I114" s="159" t="s">
        <v>1554</v>
      </c>
      <c r="J114" s="160" t="s">
        <v>1555</v>
      </c>
      <c r="K114" s="162" t="s">
        <v>468</v>
      </c>
      <c r="L114" s="163">
        <v>48.29</v>
      </c>
      <c r="M114" s="163">
        <v>48.29</v>
      </c>
      <c r="N114" s="163">
        <v>44.43</v>
      </c>
      <c r="O114" s="164" t="s">
        <v>1556</v>
      </c>
      <c r="P114" s="164" t="s">
        <v>1557</v>
      </c>
      <c r="Q114" s="164" t="s">
        <v>1558</v>
      </c>
      <c r="R114" s="167" t="s">
        <v>466</v>
      </c>
      <c r="S114" s="160" t="s">
        <v>572</v>
      </c>
      <c r="T114" s="165" t="s">
        <v>1559</v>
      </c>
      <c r="U114" s="162" t="s">
        <v>1560</v>
      </c>
      <c r="V114" s="160" t="s">
        <v>552</v>
      </c>
      <c r="W114" s="160" t="s">
        <v>474</v>
      </c>
      <c r="X114" s="164" t="s">
        <v>1561</v>
      </c>
      <c r="Y114" s="159" t="s">
        <v>466</v>
      </c>
      <c r="Z114" s="164" t="s">
        <v>1562</v>
      </c>
      <c r="AA114" s="159" t="s">
        <v>1563</v>
      </c>
      <c r="AB114" s="167" t="s">
        <v>466</v>
      </c>
      <c r="AC114" s="163">
        <v>1.99</v>
      </c>
      <c r="AD114" s="167" t="s">
        <v>466</v>
      </c>
      <c r="AE114" s="167" t="s">
        <v>466</v>
      </c>
      <c r="AF114" s="163">
        <v>85.04</v>
      </c>
      <c r="AG114" s="163">
        <v>242.84</v>
      </c>
      <c r="AH114" s="163">
        <v>169.53</v>
      </c>
      <c r="AI114" s="163">
        <v>2.75</v>
      </c>
      <c r="AJ114" s="169">
        <v>-13.6</v>
      </c>
      <c r="AK114" s="169">
        <v>171.7</v>
      </c>
      <c r="AL114" s="160" t="s">
        <v>476</v>
      </c>
      <c r="AM114" s="160" t="s">
        <v>477</v>
      </c>
    </row>
    <row r="115" spans="1:39" ht="135">
      <c r="A115" s="92">
        <f t="shared" si="2"/>
        <v>107</v>
      </c>
      <c r="B115" s="158">
        <v>43781</v>
      </c>
      <c r="C115" s="159" t="s">
        <v>1564</v>
      </c>
      <c r="D115" s="159" t="s">
        <v>1565</v>
      </c>
      <c r="E115" s="160" t="s">
        <v>463</v>
      </c>
      <c r="F115" s="160" t="s">
        <v>501</v>
      </c>
      <c r="G115" s="163">
        <v>22.2</v>
      </c>
      <c r="H115" s="159" t="s">
        <v>1566</v>
      </c>
      <c r="I115" s="159" t="s">
        <v>1567</v>
      </c>
      <c r="J115" s="160" t="s">
        <v>1568</v>
      </c>
      <c r="K115" s="162" t="s">
        <v>468</v>
      </c>
      <c r="L115" s="163">
        <v>36.64</v>
      </c>
      <c r="M115" s="163">
        <v>48.03</v>
      </c>
      <c r="N115" s="163">
        <v>58.6</v>
      </c>
      <c r="O115" s="164" t="s">
        <v>1569</v>
      </c>
      <c r="P115" s="164" t="s">
        <v>466</v>
      </c>
      <c r="Q115" s="164" t="s">
        <v>1570</v>
      </c>
      <c r="R115" s="169">
        <v>26.3</v>
      </c>
      <c r="S115" s="160" t="s">
        <v>572</v>
      </c>
      <c r="T115" s="171" t="s">
        <v>1571</v>
      </c>
      <c r="U115" s="162" t="s">
        <v>1572</v>
      </c>
      <c r="V115" s="160" t="s">
        <v>473</v>
      </c>
      <c r="W115" s="160" t="s">
        <v>474</v>
      </c>
      <c r="X115" s="164" t="s">
        <v>1573</v>
      </c>
      <c r="Y115" s="159" t="s">
        <v>466</v>
      </c>
      <c r="Z115" s="164" t="s">
        <v>1574</v>
      </c>
      <c r="AA115" s="159" t="s">
        <v>466</v>
      </c>
      <c r="AB115" s="167" t="s">
        <v>466</v>
      </c>
      <c r="AC115" s="163">
        <v>2.17</v>
      </c>
      <c r="AD115" s="167" t="s">
        <v>466</v>
      </c>
      <c r="AE115" s="167" t="s">
        <v>466</v>
      </c>
      <c r="AF115" s="163">
        <v>222.78</v>
      </c>
      <c r="AG115" s="163">
        <v>37.549999999999997</v>
      </c>
      <c r="AH115" s="163">
        <v>36</v>
      </c>
      <c r="AI115" s="161">
        <v>0.14499999999999999</v>
      </c>
      <c r="AJ115" s="161">
        <v>-0.224</v>
      </c>
      <c r="AK115" s="169">
        <v>28.2</v>
      </c>
      <c r="AL115" s="160" t="s">
        <v>476</v>
      </c>
      <c r="AM115" s="160" t="s">
        <v>477</v>
      </c>
    </row>
    <row r="116" spans="1:39" ht="213.75">
      <c r="A116" s="92">
        <f t="shared" si="2"/>
        <v>108</v>
      </c>
      <c r="B116" s="158">
        <v>44400</v>
      </c>
      <c r="C116" s="159" t="s">
        <v>1575</v>
      </c>
      <c r="D116" s="159" t="s">
        <v>1576</v>
      </c>
      <c r="E116" s="160" t="s">
        <v>463</v>
      </c>
      <c r="F116" s="160" t="s">
        <v>464</v>
      </c>
      <c r="G116" s="163">
        <v>3757.12</v>
      </c>
      <c r="H116" s="159" t="s">
        <v>1577</v>
      </c>
      <c r="I116" s="159" t="s">
        <v>466</v>
      </c>
      <c r="J116" s="160" t="s">
        <v>1578</v>
      </c>
      <c r="K116" s="162" t="s">
        <v>468</v>
      </c>
      <c r="L116" s="163">
        <v>41.7</v>
      </c>
      <c r="M116" s="163">
        <v>47.93</v>
      </c>
      <c r="N116" s="163">
        <v>60.11</v>
      </c>
      <c r="O116" s="164" t="s">
        <v>1579</v>
      </c>
      <c r="P116" s="164" t="s">
        <v>1580</v>
      </c>
      <c r="Q116" s="164" t="s">
        <v>1581</v>
      </c>
      <c r="R116" s="169">
        <v>2865.9</v>
      </c>
      <c r="S116" s="160" t="s">
        <v>1004</v>
      </c>
      <c r="T116" s="165" t="s">
        <v>1582</v>
      </c>
      <c r="U116" s="162" t="s">
        <v>1383</v>
      </c>
      <c r="V116" s="160" t="s">
        <v>552</v>
      </c>
      <c r="W116" s="160" t="s">
        <v>474</v>
      </c>
      <c r="X116" s="164" t="s">
        <v>1583</v>
      </c>
      <c r="Y116" s="159" t="s">
        <v>466</v>
      </c>
      <c r="Z116" s="164" t="s">
        <v>466</v>
      </c>
      <c r="AA116" s="159" t="s">
        <v>466</v>
      </c>
      <c r="AB116" s="163">
        <v>26.08</v>
      </c>
      <c r="AC116" s="163">
        <v>5.09</v>
      </c>
      <c r="AD116" s="163">
        <v>17.3</v>
      </c>
      <c r="AE116" s="163">
        <v>21.65</v>
      </c>
      <c r="AF116" s="163">
        <v>3.07</v>
      </c>
      <c r="AG116" s="163">
        <v>3591.21</v>
      </c>
      <c r="AH116" s="163">
        <v>3483.88</v>
      </c>
      <c r="AI116" s="169">
        <v>1174.2</v>
      </c>
      <c r="AJ116" s="169">
        <v>133.9</v>
      </c>
      <c r="AK116" s="169">
        <v>1358.6</v>
      </c>
      <c r="AL116" s="160" t="s">
        <v>476</v>
      </c>
      <c r="AM116" s="160" t="s">
        <v>477</v>
      </c>
    </row>
    <row r="117" spans="1:39" ht="135">
      <c r="A117" s="92">
        <f t="shared" si="2"/>
        <v>109</v>
      </c>
      <c r="B117" s="158">
        <v>44538</v>
      </c>
      <c r="C117" s="159" t="s">
        <v>1584</v>
      </c>
      <c r="D117" s="159" t="s">
        <v>1585</v>
      </c>
      <c r="E117" s="160" t="s">
        <v>463</v>
      </c>
      <c r="F117" s="160" t="s">
        <v>464</v>
      </c>
      <c r="G117" s="163">
        <v>1450.26</v>
      </c>
      <c r="H117" s="159" t="s">
        <v>1586</v>
      </c>
      <c r="I117" s="159" t="s">
        <v>1587</v>
      </c>
      <c r="J117" s="160" t="s">
        <v>1588</v>
      </c>
      <c r="K117" s="162" t="s">
        <v>468</v>
      </c>
      <c r="L117" s="163">
        <v>30.75</v>
      </c>
      <c r="M117" s="163">
        <v>47.66</v>
      </c>
      <c r="N117" s="163">
        <v>45.29</v>
      </c>
      <c r="O117" s="164" t="s">
        <v>1589</v>
      </c>
      <c r="P117" s="164" t="s">
        <v>466</v>
      </c>
      <c r="Q117" s="164" t="s">
        <v>466</v>
      </c>
      <c r="R117" s="169">
        <v>1325.1</v>
      </c>
      <c r="S117" s="160" t="s">
        <v>1320</v>
      </c>
      <c r="T117" s="162" t="s">
        <v>1321</v>
      </c>
      <c r="U117" s="162" t="s">
        <v>1392</v>
      </c>
      <c r="V117" s="160" t="s">
        <v>497</v>
      </c>
      <c r="W117" s="160" t="s">
        <v>474</v>
      </c>
      <c r="X117" s="164" t="s">
        <v>1590</v>
      </c>
      <c r="Y117" s="166">
        <v>7105.2</v>
      </c>
      <c r="Z117" s="164" t="s">
        <v>1591</v>
      </c>
      <c r="AA117" s="159" t="s">
        <v>466</v>
      </c>
      <c r="AB117" s="167" t="s">
        <v>466</v>
      </c>
      <c r="AC117" s="163">
        <v>14.05</v>
      </c>
      <c r="AD117" s="167" t="s">
        <v>466</v>
      </c>
      <c r="AE117" s="167" t="s">
        <v>466</v>
      </c>
      <c r="AF117" s="167" t="s">
        <v>466</v>
      </c>
      <c r="AG117" s="163">
        <v>1388.74</v>
      </c>
      <c r="AH117" s="163">
        <v>1334.36</v>
      </c>
      <c r="AI117" s="168">
        <v>0</v>
      </c>
      <c r="AJ117" s="163">
        <v>-7.85</v>
      </c>
      <c r="AK117" s="169">
        <v>67.900000000000006</v>
      </c>
      <c r="AL117" s="160" t="s">
        <v>476</v>
      </c>
      <c r="AM117" s="160" t="s">
        <v>477</v>
      </c>
    </row>
    <row r="118" spans="1:39" ht="213.75">
      <c r="A118" s="92">
        <f t="shared" si="2"/>
        <v>110</v>
      </c>
      <c r="B118" s="158">
        <v>44538</v>
      </c>
      <c r="C118" s="159" t="s">
        <v>1592</v>
      </c>
      <c r="D118" s="159" t="s">
        <v>1593</v>
      </c>
      <c r="E118" s="160" t="s">
        <v>463</v>
      </c>
      <c r="F118" s="160" t="s">
        <v>464</v>
      </c>
      <c r="G118" s="163">
        <v>2256.5</v>
      </c>
      <c r="H118" s="159" t="s">
        <v>1594</v>
      </c>
      <c r="I118" s="159" t="s">
        <v>466</v>
      </c>
      <c r="J118" s="160" t="s">
        <v>1595</v>
      </c>
      <c r="K118" s="162" t="s">
        <v>468</v>
      </c>
      <c r="L118" s="163">
        <v>13.15</v>
      </c>
      <c r="M118" s="163">
        <v>46.71</v>
      </c>
      <c r="N118" s="163">
        <v>55.07</v>
      </c>
      <c r="O118" s="164" t="s">
        <v>1596</v>
      </c>
      <c r="P118" s="164" t="s">
        <v>1597</v>
      </c>
      <c r="Q118" s="164" t="s">
        <v>1598</v>
      </c>
      <c r="R118" s="169">
        <v>1638.3</v>
      </c>
      <c r="S118" s="160" t="s">
        <v>1599</v>
      </c>
      <c r="T118" s="165" t="s">
        <v>1600</v>
      </c>
      <c r="U118" s="162" t="s">
        <v>1601</v>
      </c>
      <c r="V118" s="160" t="s">
        <v>552</v>
      </c>
      <c r="W118" s="160" t="s">
        <v>474</v>
      </c>
      <c r="X118" s="164" t="s">
        <v>1602</v>
      </c>
      <c r="Y118" s="159" t="s">
        <v>466</v>
      </c>
      <c r="Z118" s="164" t="s">
        <v>466</v>
      </c>
      <c r="AA118" s="159" t="s">
        <v>466</v>
      </c>
      <c r="AB118" s="163">
        <v>31.07</v>
      </c>
      <c r="AC118" s="163">
        <v>2.76</v>
      </c>
      <c r="AD118" s="163">
        <v>14.55</v>
      </c>
      <c r="AE118" s="163">
        <v>26.78</v>
      </c>
      <c r="AF118" s="163">
        <v>3</v>
      </c>
      <c r="AG118" s="163">
        <v>2143.29</v>
      </c>
      <c r="AH118" s="163">
        <v>1684.71</v>
      </c>
      <c r="AI118" s="169">
        <v>723.2</v>
      </c>
      <c r="AJ118" s="169">
        <v>41.8</v>
      </c>
      <c r="AK118" s="169">
        <v>1471.7</v>
      </c>
      <c r="AL118" s="160" t="s">
        <v>476</v>
      </c>
      <c r="AM118" s="160" t="s">
        <v>477</v>
      </c>
    </row>
    <row r="119" spans="1:39" ht="236.25">
      <c r="A119" s="92">
        <f t="shared" si="2"/>
        <v>111</v>
      </c>
      <c r="B119" s="158">
        <v>44404</v>
      </c>
      <c r="C119" s="159" t="s">
        <v>1603</v>
      </c>
      <c r="D119" s="159" t="s">
        <v>1604</v>
      </c>
      <c r="E119" s="160" t="s">
        <v>463</v>
      </c>
      <c r="F119" s="160" t="s">
        <v>464</v>
      </c>
      <c r="G119" s="163">
        <v>2.7</v>
      </c>
      <c r="H119" s="159" t="s">
        <v>1605</v>
      </c>
      <c r="I119" s="159" t="s">
        <v>466</v>
      </c>
      <c r="J119" s="160" t="s">
        <v>1606</v>
      </c>
      <c r="K119" s="162" t="s">
        <v>468</v>
      </c>
      <c r="L119" s="163">
        <v>44.61</v>
      </c>
      <c r="M119" s="163">
        <v>46.34</v>
      </c>
      <c r="N119" s="163">
        <v>62.89</v>
      </c>
      <c r="O119" s="164" t="s">
        <v>1607</v>
      </c>
      <c r="P119" s="164" t="s">
        <v>1608</v>
      </c>
      <c r="Q119" s="164" t="s">
        <v>466</v>
      </c>
      <c r="R119" s="163">
        <v>1.91</v>
      </c>
      <c r="S119" s="160" t="s">
        <v>656</v>
      </c>
      <c r="T119" s="162" t="s">
        <v>1609</v>
      </c>
      <c r="U119" s="162" t="s">
        <v>1255</v>
      </c>
      <c r="V119" s="160" t="s">
        <v>473</v>
      </c>
      <c r="W119" s="160" t="s">
        <v>474</v>
      </c>
      <c r="X119" s="164" t="s">
        <v>1610</v>
      </c>
      <c r="Y119" s="166">
        <v>19</v>
      </c>
      <c r="Z119" s="164" t="s">
        <v>466</v>
      </c>
      <c r="AA119" s="159" t="s">
        <v>466</v>
      </c>
      <c r="AB119" s="167" t="s">
        <v>466</v>
      </c>
      <c r="AC119" s="161">
        <v>0.747</v>
      </c>
      <c r="AD119" s="163">
        <v>20.97</v>
      </c>
      <c r="AE119" s="163">
        <v>86.6</v>
      </c>
      <c r="AF119" s="161">
        <v>0.48199999999999998</v>
      </c>
      <c r="AG119" s="163">
        <v>2.37</v>
      </c>
      <c r="AH119" s="163">
        <v>2.0299999999999998</v>
      </c>
      <c r="AI119" s="163">
        <v>5.47</v>
      </c>
      <c r="AJ119" s="161">
        <v>-0.13700000000000001</v>
      </c>
      <c r="AK119" s="163">
        <v>4.93</v>
      </c>
      <c r="AL119" s="160" t="s">
        <v>476</v>
      </c>
      <c r="AM119" s="160" t="s">
        <v>477</v>
      </c>
    </row>
    <row r="120" spans="1:39" ht="146.25">
      <c r="A120" s="92">
        <f t="shared" si="2"/>
        <v>112</v>
      </c>
      <c r="B120" s="158">
        <v>43747</v>
      </c>
      <c r="C120" s="159" t="s">
        <v>1611</v>
      </c>
      <c r="D120" s="159" t="s">
        <v>466</v>
      </c>
      <c r="E120" s="160" t="s">
        <v>463</v>
      </c>
      <c r="F120" s="160" t="s">
        <v>501</v>
      </c>
      <c r="G120" s="163">
        <v>12.3</v>
      </c>
      <c r="H120" s="159" t="s">
        <v>1612</v>
      </c>
      <c r="I120" s="159" t="s">
        <v>466</v>
      </c>
      <c r="J120" s="160" t="s">
        <v>1613</v>
      </c>
      <c r="K120" s="162" t="s">
        <v>468</v>
      </c>
      <c r="L120" s="163">
        <v>48.6</v>
      </c>
      <c r="M120" s="163">
        <v>45.98</v>
      </c>
      <c r="N120" s="163">
        <v>47.28</v>
      </c>
      <c r="O120" s="164" t="s">
        <v>1614</v>
      </c>
      <c r="P120" s="164" t="s">
        <v>466</v>
      </c>
      <c r="Q120" s="164" t="s">
        <v>466</v>
      </c>
      <c r="R120" s="167" t="s">
        <v>466</v>
      </c>
      <c r="S120" s="160" t="s">
        <v>1147</v>
      </c>
      <c r="T120" s="165" t="s">
        <v>1615</v>
      </c>
      <c r="U120" s="162" t="s">
        <v>1616</v>
      </c>
      <c r="V120" s="160" t="s">
        <v>497</v>
      </c>
      <c r="W120" s="160" t="s">
        <v>474</v>
      </c>
      <c r="X120" s="164" t="s">
        <v>1617</v>
      </c>
      <c r="Y120" s="159" t="s">
        <v>466</v>
      </c>
      <c r="Z120" s="164" t="s">
        <v>466</v>
      </c>
      <c r="AA120" s="159" t="s">
        <v>466</v>
      </c>
      <c r="AB120" s="167" t="s">
        <v>466</v>
      </c>
      <c r="AC120" s="163">
        <v>1.01</v>
      </c>
      <c r="AD120" s="167" t="s">
        <v>466</v>
      </c>
      <c r="AE120" s="167" t="s">
        <v>466</v>
      </c>
      <c r="AF120" s="167" t="s">
        <v>466</v>
      </c>
      <c r="AG120" s="167" t="s">
        <v>466</v>
      </c>
      <c r="AH120" s="163">
        <v>12.3</v>
      </c>
      <c r="AI120" s="167" t="s">
        <v>466</v>
      </c>
      <c r="AJ120" s="167" t="s">
        <v>466</v>
      </c>
      <c r="AK120" s="167" t="s">
        <v>466</v>
      </c>
      <c r="AL120" s="160" t="s">
        <v>476</v>
      </c>
      <c r="AM120" s="160" t="s">
        <v>477</v>
      </c>
    </row>
    <row r="121" spans="1:39" ht="123.75">
      <c r="A121" s="92">
        <f t="shared" si="2"/>
        <v>113</v>
      </c>
      <c r="B121" s="158">
        <v>44000</v>
      </c>
      <c r="C121" s="159" t="s">
        <v>1618</v>
      </c>
      <c r="D121" s="159" t="s">
        <v>466</v>
      </c>
      <c r="E121" s="160" t="s">
        <v>463</v>
      </c>
      <c r="F121" s="160" t="s">
        <v>501</v>
      </c>
      <c r="G121" s="163">
        <v>53.66</v>
      </c>
      <c r="H121" s="159" t="s">
        <v>1619</v>
      </c>
      <c r="I121" s="159" t="s">
        <v>1620</v>
      </c>
      <c r="J121" s="160" t="s">
        <v>1621</v>
      </c>
      <c r="K121" s="162" t="s">
        <v>468</v>
      </c>
      <c r="L121" s="163">
        <v>45.9</v>
      </c>
      <c r="M121" s="163">
        <v>45.9</v>
      </c>
      <c r="N121" s="163">
        <v>53.98</v>
      </c>
      <c r="O121" s="164" t="s">
        <v>1622</v>
      </c>
      <c r="P121" s="164" t="s">
        <v>466</v>
      </c>
      <c r="Q121" s="164" t="s">
        <v>466</v>
      </c>
      <c r="R121" s="167" t="s">
        <v>466</v>
      </c>
      <c r="S121" s="160" t="s">
        <v>705</v>
      </c>
      <c r="T121" s="165" t="s">
        <v>1222</v>
      </c>
      <c r="U121" s="162" t="s">
        <v>1623</v>
      </c>
      <c r="V121" s="160" t="s">
        <v>497</v>
      </c>
      <c r="W121" s="160" t="s">
        <v>474</v>
      </c>
      <c r="X121" s="164" t="s">
        <v>1624</v>
      </c>
      <c r="Y121" s="166">
        <v>148.5</v>
      </c>
      <c r="Z121" s="164" t="s">
        <v>1625</v>
      </c>
      <c r="AA121" s="159" t="s">
        <v>466</v>
      </c>
      <c r="AB121" s="163">
        <v>9.73</v>
      </c>
      <c r="AC121" s="161">
        <v>0.73499999999999999</v>
      </c>
      <c r="AD121" s="167" t="s">
        <v>466</v>
      </c>
      <c r="AE121" s="167" t="s">
        <v>466</v>
      </c>
      <c r="AF121" s="167" t="s">
        <v>466</v>
      </c>
      <c r="AG121" s="167" t="s">
        <v>466</v>
      </c>
      <c r="AH121" s="163">
        <v>35.35</v>
      </c>
      <c r="AI121" s="167" t="s">
        <v>466</v>
      </c>
      <c r="AJ121" s="167" t="s">
        <v>466</v>
      </c>
      <c r="AK121" s="167" t="s">
        <v>466</v>
      </c>
      <c r="AL121" s="160" t="s">
        <v>476</v>
      </c>
      <c r="AM121" s="160" t="s">
        <v>477</v>
      </c>
    </row>
    <row r="122" spans="1:39" ht="191.25">
      <c r="A122" s="92">
        <f t="shared" si="2"/>
        <v>114</v>
      </c>
      <c r="B122" s="158">
        <v>44480</v>
      </c>
      <c r="C122" s="159" t="s">
        <v>1626</v>
      </c>
      <c r="D122" s="159" t="s">
        <v>1627</v>
      </c>
      <c r="E122" s="160" t="s">
        <v>463</v>
      </c>
      <c r="F122" s="160" t="s">
        <v>464</v>
      </c>
      <c r="G122" s="163">
        <v>18.47</v>
      </c>
      <c r="H122" s="159" t="s">
        <v>1628</v>
      </c>
      <c r="I122" s="159" t="s">
        <v>1629</v>
      </c>
      <c r="J122" s="160" t="s">
        <v>1630</v>
      </c>
      <c r="K122" s="162" t="s">
        <v>468</v>
      </c>
      <c r="L122" s="163">
        <v>75</v>
      </c>
      <c r="M122" s="163">
        <v>45.83</v>
      </c>
      <c r="N122" s="163">
        <v>52.17</v>
      </c>
      <c r="O122" s="164" t="s">
        <v>1631</v>
      </c>
      <c r="P122" s="164" t="s">
        <v>1632</v>
      </c>
      <c r="Q122" s="164" t="s">
        <v>466</v>
      </c>
      <c r="R122" s="169">
        <v>11.8</v>
      </c>
      <c r="S122" s="160" t="s">
        <v>1633</v>
      </c>
      <c r="T122" s="165" t="s">
        <v>1634</v>
      </c>
      <c r="U122" s="162" t="s">
        <v>486</v>
      </c>
      <c r="V122" s="160" t="s">
        <v>487</v>
      </c>
      <c r="W122" s="160" t="s">
        <v>474</v>
      </c>
      <c r="X122" s="164" t="s">
        <v>1635</v>
      </c>
      <c r="Y122" s="159" t="s">
        <v>466</v>
      </c>
      <c r="Z122" s="164" t="s">
        <v>1636</v>
      </c>
      <c r="AA122" s="159" t="s">
        <v>466</v>
      </c>
      <c r="AB122" s="163">
        <v>5</v>
      </c>
      <c r="AC122" s="161">
        <v>0.41499999999999998</v>
      </c>
      <c r="AD122" s="163">
        <v>2.4900000000000002</v>
      </c>
      <c r="AE122" s="163">
        <v>4.68</v>
      </c>
      <c r="AF122" s="161">
        <v>0.183</v>
      </c>
      <c r="AG122" s="163">
        <v>19.399999999999999</v>
      </c>
      <c r="AH122" s="163">
        <v>12.24</v>
      </c>
      <c r="AI122" s="169">
        <v>105.8</v>
      </c>
      <c r="AJ122" s="163">
        <v>4.05</v>
      </c>
      <c r="AK122" s="169">
        <v>49.4</v>
      </c>
      <c r="AL122" s="160" t="s">
        <v>476</v>
      </c>
      <c r="AM122" s="160" t="s">
        <v>477</v>
      </c>
    </row>
    <row r="123" spans="1:39" ht="202.5">
      <c r="A123" s="92">
        <f t="shared" si="2"/>
        <v>115</v>
      </c>
      <c r="B123" s="158">
        <v>43868</v>
      </c>
      <c r="C123" s="159" t="s">
        <v>1637</v>
      </c>
      <c r="D123" s="159" t="s">
        <v>1638</v>
      </c>
      <c r="E123" s="160" t="s">
        <v>463</v>
      </c>
      <c r="F123" s="160" t="s">
        <v>501</v>
      </c>
      <c r="G123" s="163">
        <v>177.87</v>
      </c>
      <c r="H123" s="159" t="s">
        <v>1639</v>
      </c>
      <c r="I123" s="159" t="s">
        <v>1640</v>
      </c>
      <c r="J123" s="160" t="s">
        <v>1641</v>
      </c>
      <c r="K123" s="162" t="s">
        <v>468</v>
      </c>
      <c r="L123" s="163">
        <v>43.94</v>
      </c>
      <c r="M123" s="163">
        <v>45.59</v>
      </c>
      <c r="N123" s="163">
        <v>40.74</v>
      </c>
      <c r="O123" s="164" t="s">
        <v>1642</v>
      </c>
      <c r="P123" s="164" t="s">
        <v>1643</v>
      </c>
      <c r="Q123" s="164" t="s">
        <v>1644</v>
      </c>
      <c r="R123" s="169">
        <v>289.10000000000002</v>
      </c>
      <c r="S123" s="160" t="s">
        <v>1645</v>
      </c>
      <c r="T123" s="165" t="s">
        <v>1646</v>
      </c>
      <c r="U123" s="162" t="s">
        <v>472</v>
      </c>
      <c r="V123" s="160" t="s">
        <v>473</v>
      </c>
      <c r="W123" s="160" t="s">
        <v>474</v>
      </c>
      <c r="X123" s="164" t="s">
        <v>1647</v>
      </c>
      <c r="Y123" s="159" t="s">
        <v>466</v>
      </c>
      <c r="Z123" s="164" t="s">
        <v>1648</v>
      </c>
      <c r="AA123" s="159" t="s">
        <v>466</v>
      </c>
      <c r="AB123" s="163">
        <v>57.59</v>
      </c>
      <c r="AC123" s="163">
        <v>3.87</v>
      </c>
      <c r="AD123" s="163">
        <v>28.91</v>
      </c>
      <c r="AE123" s="163">
        <v>35.47</v>
      </c>
      <c r="AF123" s="163">
        <v>2.95</v>
      </c>
      <c r="AG123" s="163">
        <v>274.08</v>
      </c>
      <c r="AH123" s="163">
        <v>332.33</v>
      </c>
      <c r="AI123" s="169">
        <v>93.3</v>
      </c>
      <c r="AJ123" s="163">
        <v>6.72</v>
      </c>
      <c r="AK123" s="169">
        <v>141.69999999999999</v>
      </c>
      <c r="AL123" s="160" t="s">
        <v>476</v>
      </c>
      <c r="AM123" s="160" t="s">
        <v>477</v>
      </c>
    </row>
    <row r="124" spans="1:39" ht="258.75">
      <c r="A124" s="92">
        <f t="shared" si="2"/>
        <v>116</v>
      </c>
      <c r="B124" s="158">
        <v>44091</v>
      </c>
      <c r="C124" s="159" t="s">
        <v>1649</v>
      </c>
      <c r="D124" s="159" t="s">
        <v>1650</v>
      </c>
      <c r="E124" s="160" t="s">
        <v>463</v>
      </c>
      <c r="F124" s="160" t="s">
        <v>464</v>
      </c>
      <c r="G124" s="163">
        <v>559.66</v>
      </c>
      <c r="H124" s="159" t="s">
        <v>1651</v>
      </c>
      <c r="I124" s="159" t="s">
        <v>466</v>
      </c>
      <c r="J124" s="160" t="s">
        <v>1652</v>
      </c>
      <c r="K124" s="162" t="s">
        <v>468</v>
      </c>
      <c r="L124" s="163">
        <v>42.42</v>
      </c>
      <c r="M124" s="163">
        <v>45.53</v>
      </c>
      <c r="N124" s="163">
        <v>32.08</v>
      </c>
      <c r="O124" s="164" t="s">
        <v>1653</v>
      </c>
      <c r="P124" s="164" t="s">
        <v>1654</v>
      </c>
      <c r="Q124" s="164" t="s">
        <v>1655</v>
      </c>
      <c r="R124" s="169">
        <v>537.1</v>
      </c>
      <c r="S124" s="160" t="s">
        <v>1656</v>
      </c>
      <c r="T124" s="165" t="s">
        <v>1657</v>
      </c>
      <c r="U124" s="162" t="s">
        <v>729</v>
      </c>
      <c r="V124" s="160" t="s">
        <v>473</v>
      </c>
      <c r="W124" s="160" t="s">
        <v>474</v>
      </c>
      <c r="X124" s="164" t="s">
        <v>1658</v>
      </c>
      <c r="Y124" s="159" t="s">
        <v>466</v>
      </c>
      <c r="Z124" s="164" t="s">
        <v>466</v>
      </c>
      <c r="AA124" s="159" t="s">
        <v>466</v>
      </c>
      <c r="AB124" s="163">
        <v>11.43</v>
      </c>
      <c r="AC124" s="161">
        <v>0.69299999999999995</v>
      </c>
      <c r="AD124" s="163">
        <v>1.65</v>
      </c>
      <c r="AE124" s="163">
        <v>1.95</v>
      </c>
      <c r="AF124" s="163">
        <v>2.2799999999999998</v>
      </c>
      <c r="AG124" s="163">
        <v>144.72999999999999</v>
      </c>
      <c r="AH124" s="163">
        <v>673.24</v>
      </c>
      <c r="AI124" s="169">
        <v>138.30000000000001</v>
      </c>
      <c r="AJ124" s="169">
        <v>127.1</v>
      </c>
      <c r="AK124" s="169">
        <v>1311.1</v>
      </c>
      <c r="AL124" s="160" t="s">
        <v>476</v>
      </c>
      <c r="AM124" s="160" t="s">
        <v>477</v>
      </c>
    </row>
    <row r="125" spans="1:39" ht="157.5">
      <c r="A125" s="92">
        <f t="shared" si="2"/>
        <v>117</v>
      </c>
      <c r="B125" s="158">
        <v>44406</v>
      </c>
      <c r="C125" s="159" t="s">
        <v>1659</v>
      </c>
      <c r="D125" s="159" t="s">
        <v>1660</v>
      </c>
      <c r="E125" s="160" t="s">
        <v>463</v>
      </c>
      <c r="F125" s="160" t="s">
        <v>464</v>
      </c>
      <c r="G125" s="163">
        <v>393.87</v>
      </c>
      <c r="H125" s="159" t="s">
        <v>1661</v>
      </c>
      <c r="I125" s="159" t="s">
        <v>466</v>
      </c>
      <c r="J125" s="160" t="s">
        <v>1662</v>
      </c>
      <c r="K125" s="162" t="s">
        <v>468</v>
      </c>
      <c r="L125" s="163">
        <v>43.45</v>
      </c>
      <c r="M125" s="163">
        <v>45.07</v>
      </c>
      <c r="N125" s="163">
        <v>45.89</v>
      </c>
      <c r="O125" s="164" t="s">
        <v>1663</v>
      </c>
      <c r="P125" s="164" t="s">
        <v>1664</v>
      </c>
      <c r="Q125" s="164" t="s">
        <v>466</v>
      </c>
      <c r="R125" s="169">
        <v>370.4</v>
      </c>
      <c r="S125" s="160" t="s">
        <v>561</v>
      </c>
      <c r="T125" s="162" t="s">
        <v>1665</v>
      </c>
      <c r="U125" s="162" t="s">
        <v>1383</v>
      </c>
      <c r="V125" s="160" t="s">
        <v>552</v>
      </c>
      <c r="W125" s="160" t="s">
        <v>474</v>
      </c>
      <c r="X125" s="164" t="s">
        <v>1666</v>
      </c>
      <c r="Y125" s="166">
        <v>20397.599999999999</v>
      </c>
      <c r="Z125" s="164" t="s">
        <v>466</v>
      </c>
      <c r="AA125" s="159" t="s">
        <v>466</v>
      </c>
      <c r="AB125" s="163">
        <v>25.65</v>
      </c>
      <c r="AC125" s="163">
        <v>2.12</v>
      </c>
      <c r="AD125" s="167" t="s">
        <v>466</v>
      </c>
      <c r="AE125" s="167" t="s">
        <v>466</v>
      </c>
      <c r="AF125" s="167" t="s">
        <v>466</v>
      </c>
      <c r="AG125" s="167" t="s">
        <v>466</v>
      </c>
      <c r="AH125" s="163">
        <v>375.02</v>
      </c>
      <c r="AI125" s="169">
        <v>243.5</v>
      </c>
      <c r="AJ125" s="169">
        <v>14.1</v>
      </c>
      <c r="AK125" s="169">
        <v>513.20000000000005</v>
      </c>
      <c r="AL125" s="160" t="s">
        <v>476</v>
      </c>
      <c r="AM125" s="160" t="s">
        <v>477</v>
      </c>
    </row>
    <row r="126" spans="1:39" ht="247.5">
      <c r="A126" s="92">
        <f t="shared" si="2"/>
        <v>118</v>
      </c>
      <c r="B126" s="158">
        <v>44489</v>
      </c>
      <c r="C126" s="159" t="s">
        <v>1667</v>
      </c>
      <c r="D126" s="159" t="s">
        <v>1668</v>
      </c>
      <c r="E126" s="160" t="s">
        <v>463</v>
      </c>
      <c r="F126" s="160" t="s">
        <v>464</v>
      </c>
      <c r="G126" s="163">
        <v>1142.53</v>
      </c>
      <c r="H126" s="159" t="s">
        <v>1661</v>
      </c>
      <c r="I126" s="159" t="s">
        <v>1669</v>
      </c>
      <c r="J126" s="160" t="s">
        <v>1670</v>
      </c>
      <c r="K126" s="162" t="s">
        <v>468</v>
      </c>
      <c r="L126" s="163">
        <v>42.69</v>
      </c>
      <c r="M126" s="163">
        <v>45.02</v>
      </c>
      <c r="N126" s="163">
        <v>64.08</v>
      </c>
      <c r="O126" s="164" t="s">
        <v>1671</v>
      </c>
      <c r="P126" s="164" t="s">
        <v>1672</v>
      </c>
      <c r="Q126" s="164" t="s">
        <v>1673</v>
      </c>
      <c r="R126" s="169">
        <v>984.4</v>
      </c>
      <c r="S126" s="160" t="s">
        <v>705</v>
      </c>
      <c r="T126" s="165" t="s">
        <v>1674</v>
      </c>
      <c r="U126" s="162" t="s">
        <v>1675</v>
      </c>
      <c r="V126" s="160" t="s">
        <v>497</v>
      </c>
      <c r="W126" s="160" t="s">
        <v>474</v>
      </c>
      <c r="X126" s="164" t="s">
        <v>1666</v>
      </c>
      <c r="Y126" s="166">
        <v>20397.599999999999</v>
      </c>
      <c r="Z126" s="164" t="s">
        <v>1676</v>
      </c>
      <c r="AA126" s="159" t="s">
        <v>466</v>
      </c>
      <c r="AB126" s="163">
        <v>19.79</v>
      </c>
      <c r="AC126" s="163">
        <v>1.54</v>
      </c>
      <c r="AD126" s="167" t="s">
        <v>466</v>
      </c>
      <c r="AE126" s="167" t="s">
        <v>466</v>
      </c>
      <c r="AF126" s="167" t="s">
        <v>466</v>
      </c>
      <c r="AG126" s="167" t="s">
        <v>466</v>
      </c>
      <c r="AH126" s="163">
        <v>975.53</v>
      </c>
      <c r="AI126" s="169">
        <v>215.1</v>
      </c>
      <c r="AJ126" s="169">
        <v>67.599999999999994</v>
      </c>
      <c r="AK126" s="169">
        <v>9896.7999999999993</v>
      </c>
      <c r="AL126" s="160" t="s">
        <v>476</v>
      </c>
      <c r="AM126" s="160" t="s">
        <v>477</v>
      </c>
    </row>
    <row r="127" spans="1:39" ht="236.25">
      <c r="A127" s="92">
        <f t="shared" si="2"/>
        <v>119</v>
      </c>
      <c r="B127" s="158">
        <v>44161</v>
      </c>
      <c r="C127" s="159" t="s">
        <v>1677</v>
      </c>
      <c r="D127" s="159" t="s">
        <v>466</v>
      </c>
      <c r="E127" s="160" t="s">
        <v>463</v>
      </c>
      <c r="F127" s="160" t="s">
        <v>501</v>
      </c>
      <c r="G127" s="163">
        <v>197.59</v>
      </c>
      <c r="H127" s="159" t="s">
        <v>1678</v>
      </c>
      <c r="I127" s="159" t="s">
        <v>1679</v>
      </c>
      <c r="J127" s="160" t="s">
        <v>1680</v>
      </c>
      <c r="K127" s="162" t="s">
        <v>468</v>
      </c>
      <c r="L127" s="163">
        <v>41.35</v>
      </c>
      <c r="M127" s="163">
        <v>44.98</v>
      </c>
      <c r="N127" s="163">
        <v>51.7</v>
      </c>
      <c r="O127" s="164" t="s">
        <v>1681</v>
      </c>
      <c r="P127" s="164" t="s">
        <v>466</v>
      </c>
      <c r="Q127" s="164" t="s">
        <v>466</v>
      </c>
      <c r="R127" s="167" t="s">
        <v>466</v>
      </c>
      <c r="S127" s="160" t="s">
        <v>1147</v>
      </c>
      <c r="T127" s="165" t="s">
        <v>1682</v>
      </c>
      <c r="U127" s="162" t="s">
        <v>1683</v>
      </c>
      <c r="V127" s="160" t="s">
        <v>552</v>
      </c>
      <c r="W127" s="160" t="s">
        <v>474</v>
      </c>
      <c r="X127" s="164" t="s">
        <v>1684</v>
      </c>
      <c r="Y127" s="166">
        <v>715.2</v>
      </c>
      <c r="Z127" s="164" t="s">
        <v>1685</v>
      </c>
      <c r="AA127" s="159" t="s">
        <v>466</v>
      </c>
      <c r="AB127" s="163">
        <v>18.309999999999999</v>
      </c>
      <c r="AC127" s="161">
        <v>0.68700000000000006</v>
      </c>
      <c r="AD127" s="167" t="s">
        <v>466</v>
      </c>
      <c r="AE127" s="167" t="s">
        <v>466</v>
      </c>
      <c r="AF127" s="167" t="s">
        <v>466</v>
      </c>
      <c r="AG127" s="167" t="s">
        <v>466</v>
      </c>
      <c r="AH127" s="163">
        <v>197.59</v>
      </c>
      <c r="AI127" s="169">
        <v>84.4</v>
      </c>
      <c r="AJ127" s="169">
        <v>10.7</v>
      </c>
      <c r="AK127" s="169">
        <v>2396.3000000000002</v>
      </c>
      <c r="AL127" s="160" t="s">
        <v>476</v>
      </c>
      <c r="AM127" s="160" t="s">
        <v>477</v>
      </c>
    </row>
    <row r="128" spans="1:39" ht="157.5">
      <c r="A128" s="92">
        <f t="shared" si="2"/>
        <v>120</v>
      </c>
      <c r="B128" s="158">
        <v>44140</v>
      </c>
      <c r="C128" s="159" t="s">
        <v>1686</v>
      </c>
      <c r="D128" s="159" t="s">
        <v>466</v>
      </c>
      <c r="E128" s="160" t="s">
        <v>463</v>
      </c>
      <c r="F128" s="160" t="s">
        <v>501</v>
      </c>
      <c r="G128" s="163">
        <v>20.73</v>
      </c>
      <c r="H128" s="159" t="s">
        <v>1687</v>
      </c>
      <c r="I128" s="159" t="s">
        <v>466</v>
      </c>
      <c r="J128" s="160" t="s">
        <v>1688</v>
      </c>
      <c r="K128" s="162" t="s">
        <v>468</v>
      </c>
      <c r="L128" s="163">
        <v>31.29</v>
      </c>
      <c r="M128" s="163">
        <v>44.93</v>
      </c>
      <c r="N128" s="163">
        <v>51.63</v>
      </c>
      <c r="O128" s="164" t="s">
        <v>1689</v>
      </c>
      <c r="P128" s="164" t="s">
        <v>466</v>
      </c>
      <c r="Q128" s="164" t="s">
        <v>466</v>
      </c>
      <c r="R128" s="167" t="s">
        <v>466</v>
      </c>
      <c r="S128" s="160" t="s">
        <v>705</v>
      </c>
      <c r="T128" s="162" t="s">
        <v>1690</v>
      </c>
      <c r="U128" s="162" t="s">
        <v>1691</v>
      </c>
      <c r="V128" s="160" t="s">
        <v>497</v>
      </c>
      <c r="W128" s="160" t="s">
        <v>474</v>
      </c>
      <c r="X128" s="164" t="s">
        <v>1692</v>
      </c>
      <c r="Y128" s="166">
        <v>84.9</v>
      </c>
      <c r="Z128" s="164" t="s">
        <v>466</v>
      </c>
      <c r="AA128" s="159" t="s">
        <v>466</v>
      </c>
      <c r="AB128" s="167" t="s">
        <v>466</v>
      </c>
      <c r="AC128" s="167" t="s">
        <v>466</v>
      </c>
      <c r="AD128" s="167" t="s">
        <v>466</v>
      </c>
      <c r="AE128" s="167" t="s">
        <v>466</v>
      </c>
      <c r="AF128" s="167" t="s">
        <v>466</v>
      </c>
      <c r="AG128" s="167" t="s">
        <v>466</v>
      </c>
      <c r="AH128" s="163">
        <v>20.73</v>
      </c>
      <c r="AI128" s="167" t="s">
        <v>466</v>
      </c>
      <c r="AJ128" s="167" t="s">
        <v>466</v>
      </c>
      <c r="AK128" s="169">
        <v>218.3</v>
      </c>
      <c r="AL128" s="160" t="s">
        <v>476</v>
      </c>
      <c r="AM128" s="160" t="s">
        <v>477</v>
      </c>
    </row>
    <row r="129" spans="1:39" ht="67.5">
      <c r="A129" s="92">
        <f t="shared" si="2"/>
        <v>121</v>
      </c>
      <c r="B129" s="158">
        <v>43675</v>
      </c>
      <c r="C129" s="159" t="s">
        <v>1693</v>
      </c>
      <c r="D129" s="159" t="s">
        <v>1694</v>
      </c>
      <c r="E129" s="160" t="s">
        <v>463</v>
      </c>
      <c r="F129" s="160" t="s">
        <v>501</v>
      </c>
      <c r="G129" s="163">
        <v>43.46</v>
      </c>
      <c r="H129" s="159" t="s">
        <v>1695</v>
      </c>
      <c r="I129" s="159" t="s">
        <v>466</v>
      </c>
      <c r="J129" s="160" t="s">
        <v>1696</v>
      </c>
      <c r="K129" s="162" t="s">
        <v>468</v>
      </c>
      <c r="L129" s="163">
        <v>29.4</v>
      </c>
      <c r="M129" s="163">
        <v>44.83</v>
      </c>
      <c r="N129" s="163">
        <v>53.53</v>
      </c>
      <c r="O129" s="164" t="s">
        <v>1697</v>
      </c>
      <c r="P129" s="164" t="s">
        <v>1698</v>
      </c>
      <c r="Q129" s="164" t="s">
        <v>466</v>
      </c>
      <c r="R129" s="169">
        <v>60.3</v>
      </c>
      <c r="S129" s="160" t="s">
        <v>1699</v>
      </c>
      <c r="T129" s="165" t="s">
        <v>1700</v>
      </c>
      <c r="U129" s="162" t="s">
        <v>472</v>
      </c>
      <c r="V129" s="160" t="s">
        <v>473</v>
      </c>
      <c r="W129" s="160" t="s">
        <v>474</v>
      </c>
      <c r="X129" s="164" t="s">
        <v>1701</v>
      </c>
      <c r="Y129" s="159" t="s">
        <v>466</v>
      </c>
      <c r="Z129" s="164" t="s">
        <v>466</v>
      </c>
      <c r="AA129" s="159" t="s">
        <v>466</v>
      </c>
      <c r="AB129" s="163">
        <v>73.8</v>
      </c>
      <c r="AC129" s="163">
        <v>2.29</v>
      </c>
      <c r="AD129" s="163">
        <v>32.71</v>
      </c>
      <c r="AE129" s="163">
        <v>66.28</v>
      </c>
      <c r="AF129" s="163">
        <v>2.27</v>
      </c>
      <c r="AG129" s="163">
        <v>47.32</v>
      </c>
      <c r="AH129" s="163">
        <v>45.41</v>
      </c>
      <c r="AI129" s="169">
        <v>43.5</v>
      </c>
      <c r="AJ129" s="169">
        <v>-20.399999999999999</v>
      </c>
      <c r="AK129" s="169">
        <v>123.2</v>
      </c>
      <c r="AL129" s="160" t="s">
        <v>476</v>
      </c>
      <c r="AM129" s="160" t="s">
        <v>477</v>
      </c>
    </row>
    <row r="130" spans="1:39" ht="270">
      <c r="A130" s="92">
        <f t="shared" si="2"/>
        <v>122</v>
      </c>
      <c r="B130" s="158">
        <v>44454</v>
      </c>
      <c r="C130" s="159" t="s">
        <v>1702</v>
      </c>
      <c r="D130" s="159" t="s">
        <v>1703</v>
      </c>
      <c r="E130" s="160" t="s">
        <v>463</v>
      </c>
      <c r="F130" s="160" t="s">
        <v>464</v>
      </c>
      <c r="G130" s="163">
        <v>2583.65</v>
      </c>
      <c r="H130" s="159" t="s">
        <v>1704</v>
      </c>
      <c r="I130" s="159" t="s">
        <v>1705</v>
      </c>
      <c r="J130" s="160" t="s">
        <v>1706</v>
      </c>
      <c r="K130" s="162" t="s">
        <v>468</v>
      </c>
      <c r="L130" s="163">
        <v>55.86</v>
      </c>
      <c r="M130" s="163">
        <v>44.35</v>
      </c>
      <c r="N130" s="163">
        <v>57.49</v>
      </c>
      <c r="O130" s="164" t="s">
        <v>1707</v>
      </c>
      <c r="P130" s="164" t="s">
        <v>1708</v>
      </c>
      <c r="Q130" s="164" t="s">
        <v>1709</v>
      </c>
      <c r="R130" s="169">
        <v>940.7</v>
      </c>
      <c r="S130" s="160" t="s">
        <v>1710</v>
      </c>
      <c r="T130" s="171" t="s">
        <v>1711</v>
      </c>
      <c r="U130" s="162" t="s">
        <v>1345</v>
      </c>
      <c r="V130" s="160" t="s">
        <v>497</v>
      </c>
      <c r="W130" s="160" t="s">
        <v>474</v>
      </c>
      <c r="X130" s="164" t="s">
        <v>1712</v>
      </c>
      <c r="Y130" s="159" t="s">
        <v>466</v>
      </c>
      <c r="Z130" s="164" t="s">
        <v>1713</v>
      </c>
      <c r="AA130" s="159" t="s">
        <v>466</v>
      </c>
      <c r="AB130" s="163">
        <v>76.19</v>
      </c>
      <c r="AC130" s="163">
        <v>128.57</v>
      </c>
      <c r="AD130" s="163">
        <v>22.42</v>
      </c>
      <c r="AE130" s="163">
        <v>24.35</v>
      </c>
      <c r="AF130" s="163">
        <v>4.47</v>
      </c>
      <c r="AG130" s="163">
        <v>2380.36</v>
      </c>
      <c r="AH130" s="163">
        <v>2231.84</v>
      </c>
      <c r="AI130" s="169">
        <v>518.6</v>
      </c>
      <c r="AJ130" s="169">
        <v>42.7</v>
      </c>
      <c r="AK130" s="169">
        <v>1523.1</v>
      </c>
      <c r="AL130" s="160" t="s">
        <v>476</v>
      </c>
      <c r="AM130" s="160" t="s">
        <v>477</v>
      </c>
    </row>
    <row r="131" spans="1:39" ht="101.25">
      <c r="A131" s="92">
        <f t="shared" si="2"/>
        <v>123</v>
      </c>
      <c r="B131" s="158">
        <v>44533</v>
      </c>
      <c r="C131" s="159" t="s">
        <v>1714</v>
      </c>
      <c r="D131" s="159" t="s">
        <v>1715</v>
      </c>
      <c r="E131" s="160" t="s">
        <v>463</v>
      </c>
      <c r="F131" s="160" t="s">
        <v>464</v>
      </c>
      <c r="G131" s="163">
        <v>9.9</v>
      </c>
      <c r="H131" s="159" t="s">
        <v>1716</v>
      </c>
      <c r="I131" s="159" t="s">
        <v>466</v>
      </c>
      <c r="J131" s="160" t="s">
        <v>1717</v>
      </c>
      <c r="K131" s="162" t="s">
        <v>468</v>
      </c>
      <c r="L131" s="163">
        <v>61.31</v>
      </c>
      <c r="M131" s="163">
        <v>44.33</v>
      </c>
      <c r="N131" s="163">
        <v>37.11</v>
      </c>
      <c r="O131" s="164" t="s">
        <v>1718</v>
      </c>
      <c r="P131" s="164" t="s">
        <v>466</v>
      </c>
      <c r="Q131" s="164" t="s">
        <v>466</v>
      </c>
      <c r="R131" s="169">
        <v>11.8</v>
      </c>
      <c r="S131" s="160" t="s">
        <v>538</v>
      </c>
      <c r="T131" s="162" t="s">
        <v>1719</v>
      </c>
      <c r="U131" s="162" t="s">
        <v>1392</v>
      </c>
      <c r="V131" s="160" t="s">
        <v>497</v>
      </c>
      <c r="W131" s="160" t="s">
        <v>474</v>
      </c>
      <c r="X131" s="164" t="s">
        <v>1720</v>
      </c>
      <c r="Y131" s="166">
        <v>23.3</v>
      </c>
      <c r="Z131" s="164" t="s">
        <v>466</v>
      </c>
      <c r="AA131" s="159" t="s">
        <v>466</v>
      </c>
      <c r="AB131" s="167" t="s">
        <v>466</v>
      </c>
      <c r="AC131" s="161">
        <v>0.91100000000000003</v>
      </c>
      <c r="AD131" s="167" t="s">
        <v>466</v>
      </c>
      <c r="AE131" s="167" t="s">
        <v>466</v>
      </c>
      <c r="AF131" s="167" t="s">
        <v>466</v>
      </c>
      <c r="AG131" s="163">
        <v>9.81</v>
      </c>
      <c r="AH131" s="163">
        <v>9.9</v>
      </c>
      <c r="AI131" s="168">
        <v>0</v>
      </c>
      <c r="AJ131" s="163">
        <v>-1.06</v>
      </c>
      <c r="AK131" s="169">
        <v>11.5</v>
      </c>
      <c r="AL131" s="160" t="s">
        <v>476</v>
      </c>
      <c r="AM131" s="160" t="s">
        <v>477</v>
      </c>
    </row>
    <row r="132" spans="1:39" ht="180">
      <c r="A132" s="92">
        <f t="shared" si="2"/>
        <v>124</v>
      </c>
      <c r="B132" s="158">
        <v>44515</v>
      </c>
      <c r="C132" s="159" t="s">
        <v>1721</v>
      </c>
      <c r="D132" s="159" t="s">
        <v>1722</v>
      </c>
      <c r="E132" s="160" t="s">
        <v>463</v>
      </c>
      <c r="F132" s="160" t="s">
        <v>464</v>
      </c>
      <c r="G132" s="163">
        <v>22.96</v>
      </c>
      <c r="H132" s="159" t="s">
        <v>1723</v>
      </c>
      <c r="I132" s="159" t="s">
        <v>466</v>
      </c>
      <c r="J132" s="160" t="s">
        <v>1724</v>
      </c>
      <c r="K132" s="162" t="s">
        <v>468</v>
      </c>
      <c r="L132" s="163">
        <v>37.520000000000003</v>
      </c>
      <c r="M132" s="163">
        <v>43.82</v>
      </c>
      <c r="N132" s="163">
        <v>37.520000000000003</v>
      </c>
      <c r="O132" s="164" t="s">
        <v>1725</v>
      </c>
      <c r="P132" s="164" t="s">
        <v>1726</v>
      </c>
      <c r="Q132" s="164" t="s">
        <v>1727</v>
      </c>
      <c r="R132" s="169">
        <v>21.6</v>
      </c>
      <c r="S132" s="160" t="s">
        <v>705</v>
      </c>
      <c r="T132" s="162" t="s">
        <v>1728</v>
      </c>
      <c r="U132" s="162" t="s">
        <v>1729</v>
      </c>
      <c r="V132" s="160" t="s">
        <v>497</v>
      </c>
      <c r="W132" s="160" t="s">
        <v>474</v>
      </c>
      <c r="X132" s="164" t="s">
        <v>1730</v>
      </c>
      <c r="Y132" s="166">
        <v>115.2</v>
      </c>
      <c r="Z132" s="164" t="s">
        <v>466</v>
      </c>
      <c r="AA132" s="159" t="s">
        <v>466</v>
      </c>
      <c r="AB132" s="163">
        <v>51.88</v>
      </c>
      <c r="AC132" s="163">
        <v>1.63</v>
      </c>
      <c r="AD132" s="167" t="s">
        <v>466</v>
      </c>
      <c r="AE132" s="167" t="s">
        <v>466</v>
      </c>
      <c r="AF132" s="167" t="s">
        <v>466</v>
      </c>
      <c r="AG132" s="167" t="s">
        <v>466</v>
      </c>
      <c r="AH132" s="163">
        <v>22.78</v>
      </c>
      <c r="AI132" s="163">
        <v>5.16</v>
      </c>
      <c r="AJ132" s="161">
        <v>0.439</v>
      </c>
      <c r="AK132" s="169">
        <v>149.5</v>
      </c>
      <c r="AL132" s="160" t="s">
        <v>476</v>
      </c>
      <c r="AM132" s="160" t="s">
        <v>477</v>
      </c>
    </row>
    <row r="133" spans="1:39" ht="191.25">
      <c r="A133" s="92">
        <f t="shared" si="2"/>
        <v>125</v>
      </c>
      <c r="B133" s="158">
        <v>44544</v>
      </c>
      <c r="C133" s="159" t="s">
        <v>1731</v>
      </c>
      <c r="D133" s="159" t="s">
        <v>1732</v>
      </c>
      <c r="E133" s="160" t="s">
        <v>463</v>
      </c>
      <c r="F133" s="160" t="s">
        <v>464</v>
      </c>
      <c r="G133" s="163">
        <v>7716.74</v>
      </c>
      <c r="H133" s="159" t="s">
        <v>1733</v>
      </c>
      <c r="I133" s="159" t="s">
        <v>466</v>
      </c>
      <c r="J133" s="160" t="s">
        <v>1734</v>
      </c>
      <c r="K133" s="162" t="s">
        <v>468</v>
      </c>
      <c r="L133" s="163">
        <v>46</v>
      </c>
      <c r="M133" s="163">
        <v>43.81</v>
      </c>
      <c r="N133" s="163">
        <v>34.47</v>
      </c>
      <c r="O133" s="164" t="s">
        <v>1735</v>
      </c>
      <c r="P133" s="164" t="s">
        <v>1736</v>
      </c>
      <c r="Q133" s="164" t="s">
        <v>1737</v>
      </c>
      <c r="R133" s="169">
        <v>5146.8999999999996</v>
      </c>
      <c r="S133" s="160" t="s">
        <v>1738</v>
      </c>
      <c r="T133" s="165" t="s">
        <v>1739</v>
      </c>
      <c r="U133" s="162" t="s">
        <v>1740</v>
      </c>
      <c r="V133" s="160" t="s">
        <v>497</v>
      </c>
      <c r="W133" s="160" t="s">
        <v>474</v>
      </c>
      <c r="X133" s="164" t="s">
        <v>1741</v>
      </c>
      <c r="Y133" s="166">
        <v>13206</v>
      </c>
      <c r="Z133" s="164" t="s">
        <v>466</v>
      </c>
      <c r="AA133" s="159" t="s">
        <v>466</v>
      </c>
      <c r="AB133" s="163">
        <v>56.59</v>
      </c>
      <c r="AC133" s="163">
        <v>2.81</v>
      </c>
      <c r="AD133" s="163">
        <v>19.899999999999999</v>
      </c>
      <c r="AE133" s="163">
        <v>30.12</v>
      </c>
      <c r="AF133" s="163">
        <v>3.74</v>
      </c>
      <c r="AG133" s="163">
        <v>7560.74</v>
      </c>
      <c r="AH133" s="163">
        <v>6677.37</v>
      </c>
      <c r="AI133" s="169">
        <v>2021</v>
      </c>
      <c r="AJ133" s="169">
        <v>609</v>
      </c>
      <c r="AK133" s="169">
        <v>4837</v>
      </c>
      <c r="AL133" s="160" t="s">
        <v>476</v>
      </c>
      <c r="AM133" s="160" t="s">
        <v>477</v>
      </c>
    </row>
    <row r="134" spans="1:39" ht="78.75">
      <c r="A134" s="92">
        <f t="shared" si="2"/>
        <v>126</v>
      </c>
      <c r="B134" s="158">
        <v>43696</v>
      </c>
      <c r="C134" s="159" t="s">
        <v>1742</v>
      </c>
      <c r="D134" s="159" t="s">
        <v>1743</v>
      </c>
      <c r="E134" s="160" t="s">
        <v>463</v>
      </c>
      <c r="F134" s="160" t="s">
        <v>501</v>
      </c>
      <c r="G134" s="163">
        <v>75.17</v>
      </c>
      <c r="H134" s="159" t="s">
        <v>1744</v>
      </c>
      <c r="I134" s="159" t="s">
        <v>1745</v>
      </c>
      <c r="J134" s="160" t="s">
        <v>1746</v>
      </c>
      <c r="K134" s="162" t="s">
        <v>468</v>
      </c>
      <c r="L134" s="163">
        <v>35.799999999999997</v>
      </c>
      <c r="M134" s="163">
        <v>43.73</v>
      </c>
      <c r="N134" s="163">
        <v>42.7</v>
      </c>
      <c r="O134" s="164" t="s">
        <v>1747</v>
      </c>
      <c r="P134" s="164" t="s">
        <v>1748</v>
      </c>
      <c r="Q134" s="164" t="s">
        <v>1749</v>
      </c>
      <c r="R134" s="169">
        <v>91</v>
      </c>
      <c r="S134" s="160" t="s">
        <v>633</v>
      </c>
      <c r="T134" s="165" t="s">
        <v>1750</v>
      </c>
      <c r="U134" s="162" t="s">
        <v>1751</v>
      </c>
      <c r="V134" s="160" t="s">
        <v>473</v>
      </c>
      <c r="W134" s="160" t="s">
        <v>474</v>
      </c>
      <c r="X134" s="164" t="s">
        <v>1752</v>
      </c>
      <c r="Y134" s="159" t="s">
        <v>466</v>
      </c>
      <c r="Z134" s="164" t="s">
        <v>1753</v>
      </c>
      <c r="AA134" s="159" t="s">
        <v>466</v>
      </c>
      <c r="AB134" s="167" t="s">
        <v>466</v>
      </c>
      <c r="AC134" s="163">
        <v>2.02</v>
      </c>
      <c r="AD134" s="167" t="s">
        <v>466</v>
      </c>
      <c r="AE134" s="167" t="s">
        <v>466</v>
      </c>
      <c r="AF134" s="163">
        <v>1.08</v>
      </c>
      <c r="AG134" s="163">
        <v>116.64</v>
      </c>
      <c r="AH134" s="163">
        <v>98.51</v>
      </c>
      <c r="AI134" s="169">
        <v>84.5</v>
      </c>
      <c r="AJ134" s="163">
        <v>-6.88</v>
      </c>
      <c r="AK134" s="169">
        <v>105.2</v>
      </c>
      <c r="AL134" s="160" t="s">
        <v>476</v>
      </c>
      <c r="AM134" s="160" t="s">
        <v>477</v>
      </c>
    </row>
    <row r="135" spans="1:39" ht="146.25">
      <c r="A135" s="92">
        <f t="shared" si="2"/>
        <v>127</v>
      </c>
      <c r="B135" s="158">
        <v>44496</v>
      </c>
      <c r="C135" s="159" t="s">
        <v>1754</v>
      </c>
      <c r="D135" s="159" t="s">
        <v>1755</v>
      </c>
      <c r="E135" s="160" t="s">
        <v>463</v>
      </c>
      <c r="F135" s="160" t="s">
        <v>464</v>
      </c>
      <c r="G135" s="163">
        <v>81.14</v>
      </c>
      <c r="H135" s="159" t="s">
        <v>1088</v>
      </c>
      <c r="I135" s="159" t="s">
        <v>466</v>
      </c>
      <c r="J135" s="160" t="s">
        <v>1756</v>
      </c>
      <c r="K135" s="162" t="s">
        <v>468</v>
      </c>
      <c r="L135" s="163">
        <v>28.18</v>
      </c>
      <c r="M135" s="163">
        <v>43.57</v>
      </c>
      <c r="N135" s="163">
        <v>88.9</v>
      </c>
      <c r="O135" s="164" t="s">
        <v>1757</v>
      </c>
      <c r="P135" s="164" t="s">
        <v>1758</v>
      </c>
      <c r="Q135" s="164" t="s">
        <v>1759</v>
      </c>
      <c r="R135" s="169">
        <v>35</v>
      </c>
      <c r="S135" s="160" t="s">
        <v>1092</v>
      </c>
      <c r="T135" s="165" t="s">
        <v>1760</v>
      </c>
      <c r="U135" s="162" t="s">
        <v>1392</v>
      </c>
      <c r="V135" s="160" t="s">
        <v>497</v>
      </c>
      <c r="W135" s="160" t="s">
        <v>474</v>
      </c>
      <c r="X135" s="164" t="s">
        <v>1095</v>
      </c>
      <c r="Y135" s="166">
        <v>266</v>
      </c>
      <c r="Z135" s="164" t="s">
        <v>466</v>
      </c>
      <c r="AA135" s="159" t="s">
        <v>466</v>
      </c>
      <c r="AB135" s="163">
        <v>15.42</v>
      </c>
      <c r="AC135" s="163">
        <v>9.02</v>
      </c>
      <c r="AD135" s="163">
        <v>12.32</v>
      </c>
      <c r="AE135" s="163">
        <v>19.899999999999999</v>
      </c>
      <c r="AF135" s="163">
        <v>1.29</v>
      </c>
      <c r="AG135" s="163">
        <v>77.459999999999994</v>
      </c>
      <c r="AH135" s="163">
        <v>46.56</v>
      </c>
      <c r="AI135" s="169">
        <v>58.8</v>
      </c>
      <c r="AJ135" s="163">
        <v>2.95</v>
      </c>
      <c r="AK135" s="169">
        <v>56.2</v>
      </c>
      <c r="AL135" s="160" t="s">
        <v>476</v>
      </c>
      <c r="AM135" s="160" t="s">
        <v>477</v>
      </c>
    </row>
    <row r="136" spans="1:39" ht="90">
      <c r="A136" s="92">
        <f t="shared" si="2"/>
        <v>128</v>
      </c>
      <c r="B136" s="158">
        <v>43675</v>
      </c>
      <c r="C136" s="159" t="s">
        <v>1761</v>
      </c>
      <c r="D136" s="159" t="s">
        <v>466</v>
      </c>
      <c r="E136" s="160" t="s">
        <v>463</v>
      </c>
      <c r="F136" s="160" t="s">
        <v>501</v>
      </c>
      <c r="G136" s="163">
        <v>8617.68</v>
      </c>
      <c r="H136" s="159" t="s">
        <v>1762</v>
      </c>
      <c r="I136" s="159" t="s">
        <v>1763</v>
      </c>
      <c r="J136" s="160" t="s">
        <v>1764</v>
      </c>
      <c r="K136" s="162" t="s">
        <v>468</v>
      </c>
      <c r="L136" s="163">
        <v>44.7</v>
      </c>
      <c r="M136" s="163">
        <v>43.53</v>
      </c>
      <c r="N136" s="163">
        <v>47.16</v>
      </c>
      <c r="O136" s="164" t="s">
        <v>1765</v>
      </c>
      <c r="P136" s="164" t="s">
        <v>466</v>
      </c>
      <c r="Q136" s="164" t="s">
        <v>466</v>
      </c>
      <c r="R136" s="167" t="s">
        <v>466</v>
      </c>
      <c r="S136" s="160" t="s">
        <v>1198</v>
      </c>
      <c r="T136" s="162" t="s">
        <v>1766</v>
      </c>
      <c r="U136" s="162" t="s">
        <v>1383</v>
      </c>
      <c r="V136" s="160" t="s">
        <v>552</v>
      </c>
      <c r="W136" s="160" t="s">
        <v>474</v>
      </c>
      <c r="X136" s="164" t="s">
        <v>1767</v>
      </c>
      <c r="Y136" s="166">
        <v>11262.9</v>
      </c>
      <c r="Z136" s="164" t="s">
        <v>1768</v>
      </c>
      <c r="AA136" s="159" t="s">
        <v>466</v>
      </c>
      <c r="AB136" s="167" t="s">
        <v>466</v>
      </c>
      <c r="AC136" s="163">
        <v>9.93</v>
      </c>
      <c r="AD136" s="163">
        <v>67.900000000000006</v>
      </c>
      <c r="AE136" s="163">
        <v>168.68</v>
      </c>
      <c r="AF136" s="163">
        <v>6.9</v>
      </c>
      <c r="AG136" s="163">
        <v>8466.39</v>
      </c>
      <c r="AH136" s="163">
        <v>8165.58</v>
      </c>
      <c r="AI136" s="167" t="s">
        <v>466</v>
      </c>
      <c r="AJ136" s="167" t="s">
        <v>466</v>
      </c>
      <c r="AK136" s="167" t="s">
        <v>466</v>
      </c>
      <c r="AL136" s="160" t="s">
        <v>476</v>
      </c>
      <c r="AM136" s="160" t="s">
        <v>477</v>
      </c>
    </row>
    <row r="137" spans="1:39" ht="157.5">
      <c r="A137" s="92">
        <f t="shared" si="2"/>
        <v>129</v>
      </c>
      <c r="B137" s="158">
        <v>43896</v>
      </c>
      <c r="C137" s="159" t="s">
        <v>1769</v>
      </c>
      <c r="D137" s="159" t="s">
        <v>466</v>
      </c>
      <c r="E137" s="160" t="s">
        <v>463</v>
      </c>
      <c r="F137" s="160" t="s">
        <v>501</v>
      </c>
      <c r="G137" s="163">
        <v>25.07</v>
      </c>
      <c r="H137" s="159" t="s">
        <v>1770</v>
      </c>
      <c r="I137" s="159" t="s">
        <v>466</v>
      </c>
      <c r="J137" s="160" t="s">
        <v>1771</v>
      </c>
      <c r="K137" s="162" t="s">
        <v>468</v>
      </c>
      <c r="L137" s="163">
        <v>45.66</v>
      </c>
      <c r="M137" s="163">
        <v>43.44</v>
      </c>
      <c r="N137" s="163">
        <v>42.58</v>
      </c>
      <c r="O137" s="164" t="s">
        <v>1772</v>
      </c>
      <c r="P137" s="164" t="s">
        <v>466</v>
      </c>
      <c r="Q137" s="164" t="s">
        <v>466</v>
      </c>
      <c r="R137" s="167" t="s">
        <v>466</v>
      </c>
      <c r="S137" s="160" t="s">
        <v>705</v>
      </c>
      <c r="T137" s="165" t="s">
        <v>1222</v>
      </c>
      <c r="U137" s="162" t="s">
        <v>1773</v>
      </c>
      <c r="V137" s="160" t="s">
        <v>497</v>
      </c>
      <c r="W137" s="160" t="s">
        <v>474</v>
      </c>
      <c r="X137" s="164" t="s">
        <v>1774</v>
      </c>
      <c r="Y137" s="166">
        <v>74.099999999999994</v>
      </c>
      <c r="Z137" s="164" t="s">
        <v>466</v>
      </c>
      <c r="AA137" s="159" t="s">
        <v>466</v>
      </c>
      <c r="AB137" s="163">
        <v>71.7</v>
      </c>
      <c r="AC137" s="163">
        <v>1.38</v>
      </c>
      <c r="AD137" s="167" t="s">
        <v>466</v>
      </c>
      <c r="AE137" s="167" t="s">
        <v>466</v>
      </c>
      <c r="AF137" s="167" t="s">
        <v>466</v>
      </c>
      <c r="AG137" s="167" t="s">
        <v>466</v>
      </c>
      <c r="AH137" s="163">
        <v>25.07</v>
      </c>
      <c r="AI137" s="167" t="s">
        <v>466</v>
      </c>
      <c r="AJ137" s="167" t="s">
        <v>466</v>
      </c>
      <c r="AK137" s="167" t="s">
        <v>466</v>
      </c>
      <c r="AL137" s="160" t="s">
        <v>476</v>
      </c>
      <c r="AM137" s="160" t="s">
        <v>477</v>
      </c>
    </row>
    <row r="138" spans="1:39" ht="270">
      <c r="A138" s="92">
        <f t="shared" si="2"/>
        <v>130</v>
      </c>
      <c r="B138" s="158">
        <v>44207</v>
      </c>
      <c r="C138" s="159" t="s">
        <v>1775</v>
      </c>
      <c r="D138" s="159" t="s">
        <v>1776</v>
      </c>
      <c r="E138" s="160" t="s">
        <v>463</v>
      </c>
      <c r="F138" s="160" t="s">
        <v>464</v>
      </c>
      <c r="G138" s="163">
        <v>408.49</v>
      </c>
      <c r="H138" s="159" t="s">
        <v>466</v>
      </c>
      <c r="I138" s="159" t="s">
        <v>1777</v>
      </c>
      <c r="J138" s="160" t="s">
        <v>1778</v>
      </c>
      <c r="K138" s="162" t="s">
        <v>468</v>
      </c>
      <c r="L138" s="163">
        <v>35.68</v>
      </c>
      <c r="M138" s="163">
        <v>43.42</v>
      </c>
      <c r="N138" s="163">
        <v>23.4</v>
      </c>
      <c r="O138" s="164" t="s">
        <v>1779</v>
      </c>
      <c r="P138" s="164" t="s">
        <v>1780</v>
      </c>
      <c r="Q138" s="164" t="s">
        <v>466</v>
      </c>
      <c r="R138" s="169">
        <v>26.4</v>
      </c>
      <c r="S138" s="160" t="s">
        <v>1198</v>
      </c>
      <c r="T138" s="171" t="s">
        <v>1781</v>
      </c>
      <c r="U138" s="162" t="s">
        <v>1233</v>
      </c>
      <c r="V138" s="160" t="s">
        <v>473</v>
      </c>
      <c r="W138" s="160" t="s">
        <v>474</v>
      </c>
      <c r="X138" s="164" t="s">
        <v>466</v>
      </c>
      <c r="Y138" s="159" t="s">
        <v>466</v>
      </c>
      <c r="Z138" s="164" t="s">
        <v>1782</v>
      </c>
      <c r="AA138" s="159" t="s">
        <v>1783</v>
      </c>
      <c r="AB138" s="167" t="s">
        <v>466</v>
      </c>
      <c r="AC138" s="161">
        <v>0.64600000000000002</v>
      </c>
      <c r="AD138" s="163">
        <v>18.329999999999998</v>
      </c>
      <c r="AE138" s="163">
        <v>64.42</v>
      </c>
      <c r="AF138" s="161">
        <v>0.377</v>
      </c>
      <c r="AG138" s="163">
        <v>350.1</v>
      </c>
      <c r="AH138" s="163">
        <v>231.03</v>
      </c>
      <c r="AI138" s="169">
        <v>810.5</v>
      </c>
      <c r="AJ138" s="169">
        <v>-11.9</v>
      </c>
      <c r="AK138" s="169">
        <v>818.3</v>
      </c>
      <c r="AL138" s="160" t="s">
        <v>476</v>
      </c>
      <c r="AM138" s="160" t="s">
        <v>477</v>
      </c>
    </row>
    <row r="139" spans="1:39" ht="135">
      <c r="A139" s="92">
        <f t="shared" ref="A139:A202" si="3">A138+1</f>
        <v>131</v>
      </c>
      <c r="B139" s="158">
        <v>44109</v>
      </c>
      <c r="C139" s="159" t="s">
        <v>1784</v>
      </c>
      <c r="D139" s="159" t="s">
        <v>1785</v>
      </c>
      <c r="E139" s="160" t="s">
        <v>463</v>
      </c>
      <c r="F139" s="160" t="s">
        <v>501</v>
      </c>
      <c r="G139" s="163">
        <v>7.35</v>
      </c>
      <c r="H139" s="159" t="s">
        <v>1786</v>
      </c>
      <c r="I139" s="159" t="s">
        <v>466</v>
      </c>
      <c r="J139" s="160" t="s">
        <v>1787</v>
      </c>
      <c r="K139" s="162" t="s">
        <v>468</v>
      </c>
      <c r="L139" s="163">
        <v>34.479999999999997</v>
      </c>
      <c r="M139" s="163">
        <v>43.38</v>
      </c>
      <c r="N139" s="163">
        <v>47.73</v>
      </c>
      <c r="O139" s="164" t="s">
        <v>1788</v>
      </c>
      <c r="P139" s="164" t="s">
        <v>1789</v>
      </c>
      <c r="Q139" s="164" t="s">
        <v>1790</v>
      </c>
      <c r="R139" s="169">
        <v>26.4</v>
      </c>
      <c r="S139" s="160" t="s">
        <v>765</v>
      </c>
      <c r="T139" s="165" t="s">
        <v>1791</v>
      </c>
      <c r="U139" s="162" t="s">
        <v>1792</v>
      </c>
      <c r="V139" s="160" t="s">
        <v>552</v>
      </c>
      <c r="W139" s="160" t="s">
        <v>474</v>
      </c>
      <c r="X139" s="164" t="s">
        <v>1793</v>
      </c>
      <c r="Y139" s="166">
        <v>379.1</v>
      </c>
      <c r="Z139" s="164" t="s">
        <v>466</v>
      </c>
      <c r="AA139" s="159" t="s">
        <v>466</v>
      </c>
      <c r="AB139" s="167" t="s">
        <v>466</v>
      </c>
      <c r="AC139" s="163">
        <v>6.25</v>
      </c>
      <c r="AD139" s="163">
        <v>32.68</v>
      </c>
      <c r="AE139" s="167" t="s">
        <v>466</v>
      </c>
      <c r="AF139" s="161">
        <v>0.64500000000000002</v>
      </c>
      <c r="AG139" s="163">
        <v>8</v>
      </c>
      <c r="AH139" s="163">
        <v>6.73</v>
      </c>
      <c r="AI139" s="169">
        <v>11.4</v>
      </c>
      <c r="AJ139" s="161">
        <v>0.30199999999999999</v>
      </c>
      <c r="AK139" s="163">
        <v>6.54</v>
      </c>
      <c r="AL139" s="160" t="s">
        <v>476</v>
      </c>
      <c r="AM139" s="160" t="s">
        <v>477</v>
      </c>
    </row>
    <row r="140" spans="1:39" ht="78.75">
      <c r="A140" s="92">
        <f t="shared" si="3"/>
        <v>132</v>
      </c>
      <c r="B140" s="158">
        <v>44396</v>
      </c>
      <c r="C140" s="159" t="s">
        <v>1794</v>
      </c>
      <c r="D140" s="159" t="s">
        <v>466</v>
      </c>
      <c r="E140" s="160" t="s">
        <v>463</v>
      </c>
      <c r="F140" s="160" t="s">
        <v>464</v>
      </c>
      <c r="G140" s="163">
        <v>1121.33</v>
      </c>
      <c r="H140" s="159" t="s">
        <v>1795</v>
      </c>
      <c r="I140" s="159" t="s">
        <v>466</v>
      </c>
      <c r="J140" s="160" t="s">
        <v>1796</v>
      </c>
      <c r="K140" s="162" t="s">
        <v>468</v>
      </c>
      <c r="L140" s="163">
        <v>43.3</v>
      </c>
      <c r="M140" s="163">
        <v>42.7</v>
      </c>
      <c r="N140" s="163">
        <v>40.36</v>
      </c>
      <c r="O140" s="164" t="s">
        <v>1797</v>
      </c>
      <c r="P140" s="164" t="s">
        <v>1798</v>
      </c>
      <c r="Q140" s="164" t="s">
        <v>1799</v>
      </c>
      <c r="R140" s="169">
        <v>1189.5999999999999</v>
      </c>
      <c r="S140" s="160" t="s">
        <v>1800</v>
      </c>
      <c r="T140" s="165" t="s">
        <v>1801</v>
      </c>
      <c r="U140" s="162" t="s">
        <v>1802</v>
      </c>
      <c r="V140" s="160" t="s">
        <v>552</v>
      </c>
      <c r="W140" s="160" t="s">
        <v>474</v>
      </c>
      <c r="X140" s="164" t="s">
        <v>1803</v>
      </c>
      <c r="Y140" s="159" t="s">
        <v>466</v>
      </c>
      <c r="Z140" s="164" t="s">
        <v>466</v>
      </c>
      <c r="AA140" s="159" t="s">
        <v>466</v>
      </c>
      <c r="AB140" s="167" t="s">
        <v>466</v>
      </c>
      <c r="AC140" s="163">
        <v>9.1300000000000008</v>
      </c>
      <c r="AD140" s="163">
        <v>46.59</v>
      </c>
      <c r="AE140" s="163">
        <v>85.43</v>
      </c>
      <c r="AF140" s="163">
        <v>9.5500000000000007</v>
      </c>
      <c r="AG140" s="163">
        <v>1215.17</v>
      </c>
      <c r="AH140" s="163">
        <v>1203.19</v>
      </c>
      <c r="AI140" s="169">
        <v>128.5</v>
      </c>
      <c r="AJ140" s="163">
        <v>3.07</v>
      </c>
      <c r="AK140" s="169">
        <v>232</v>
      </c>
      <c r="AL140" s="160" t="s">
        <v>476</v>
      </c>
      <c r="AM140" s="160" t="s">
        <v>477</v>
      </c>
    </row>
    <row r="141" spans="1:39" ht="191.25">
      <c r="A141" s="92">
        <f t="shared" si="3"/>
        <v>133</v>
      </c>
      <c r="B141" s="158">
        <v>44390</v>
      </c>
      <c r="C141" s="159" t="s">
        <v>1804</v>
      </c>
      <c r="D141" s="159" t="s">
        <v>1805</v>
      </c>
      <c r="E141" s="160" t="s">
        <v>463</v>
      </c>
      <c r="F141" s="160" t="s">
        <v>464</v>
      </c>
      <c r="G141" s="163">
        <v>422.4</v>
      </c>
      <c r="H141" s="159" t="s">
        <v>1806</v>
      </c>
      <c r="I141" s="159" t="s">
        <v>466</v>
      </c>
      <c r="J141" s="160" t="s">
        <v>1807</v>
      </c>
      <c r="K141" s="162" t="s">
        <v>468</v>
      </c>
      <c r="L141" s="163">
        <v>40.590000000000003</v>
      </c>
      <c r="M141" s="163">
        <v>42.6</v>
      </c>
      <c r="N141" s="163">
        <v>29.79</v>
      </c>
      <c r="O141" s="164" t="s">
        <v>1808</v>
      </c>
      <c r="P141" s="164" t="s">
        <v>1809</v>
      </c>
      <c r="Q141" s="164" t="s">
        <v>1810</v>
      </c>
      <c r="R141" s="169">
        <v>438.3</v>
      </c>
      <c r="S141" s="160" t="s">
        <v>705</v>
      </c>
      <c r="T141" s="165" t="s">
        <v>1222</v>
      </c>
      <c r="U141" s="162" t="s">
        <v>1811</v>
      </c>
      <c r="V141" s="160" t="s">
        <v>497</v>
      </c>
      <c r="W141" s="160" t="s">
        <v>474</v>
      </c>
      <c r="X141" s="164" t="s">
        <v>1812</v>
      </c>
      <c r="Y141" s="166">
        <v>4142.8999999999996</v>
      </c>
      <c r="Z141" s="164" t="s">
        <v>466</v>
      </c>
      <c r="AA141" s="159" t="s">
        <v>466</v>
      </c>
      <c r="AB141" s="163">
        <v>18.579999999999998</v>
      </c>
      <c r="AC141" s="163">
        <v>1.39</v>
      </c>
      <c r="AD141" s="167" t="s">
        <v>466</v>
      </c>
      <c r="AE141" s="167" t="s">
        <v>466</v>
      </c>
      <c r="AF141" s="167" t="s">
        <v>466</v>
      </c>
      <c r="AG141" s="167" t="s">
        <v>466</v>
      </c>
      <c r="AH141" s="163">
        <v>422.27</v>
      </c>
      <c r="AI141" s="169">
        <v>85.4</v>
      </c>
      <c r="AJ141" s="169">
        <v>24.5</v>
      </c>
      <c r="AK141" s="169">
        <v>2538</v>
      </c>
      <c r="AL141" s="160" t="s">
        <v>476</v>
      </c>
      <c r="AM141" s="160" t="s">
        <v>477</v>
      </c>
    </row>
    <row r="142" spans="1:39" ht="213.75">
      <c r="A142" s="92">
        <f t="shared" si="3"/>
        <v>134</v>
      </c>
      <c r="B142" s="158">
        <v>44502</v>
      </c>
      <c r="C142" s="159" t="s">
        <v>1813</v>
      </c>
      <c r="D142" s="159" t="s">
        <v>1814</v>
      </c>
      <c r="E142" s="160" t="s">
        <v>463</v>
      </c>
      <c r="F142" s="160" t="s">
        <v>464</v>
      </c>
      <c r="G142" s="163">
        <v>5255.16</v>
      </c>
      <c r="H142" s="159" t="s">
        <v>1815</v>
      </c>
      <c r="I142" s="159" t="s">
        <v>466</v>
      </c>
      <c r="J142" s="160" t="s">
        <v>1816</v>
      </c>
      <c r="K142" s="162" t="s">
        <v>468</v>
      </c>
      <c r="L142" s="163">
        <v>33.03</v>
      </c>
      <c r="M142" s="163">
        <v>42.55</v>
      </c>
      <c r="N142" s="163">
        <v>45.71</v>
      </c>
      <c r="O142" s="164" t="s">
        <v>1817</v>
      </c>
      <c r="P142" s="164" t="s">
        <v>1818</v>
      </c>
      <c r="Q142" s="164" t="s">
        <v>1819</v>
      </c>
      <c r="R142" s="169">
        <v>5108.8</v>
      </c>
      <c r="S142" s="160" t="s">
        <v>745</v>
      </c>
      <c r="T142" s="165" t="s">
        <v>1820</v>
      </c>
      <c r="U142" s="162" t="s">
        <v>1821</v>
      </c>
      <c r="V142" s="160" t="s">
        <v>497</v>
      </c>
      <c r="W142" s="160" t="s">
        <v>474</v>
      </c>
      <c r="X142" s="164" t="s">
        <v>1822</v>
      </c>
      <c r="Y142" s="166">
        <v>40137.5</v>
      </c>
      <c r="Z142" s="164" t="s">
        <v>466</v>
      </c>
      <c r="AA142" s="159" t="s">
        <v>466</v>
      </c>
      <c r="AB142" s="163">
        <v>52.4</v>
      </c>
      <c r="AC142" s="163">
        <v>4.78</v>
      </c>
      <c r="AD142" s="163">
        <v>23.37</v>
      </c>
      <c r="AE142" s="163">
        <v>31.84</v>
      </c>
      <c r="AF142" s="163">
        <v>5.51</v>
      </c>
      <c r="AG142" s="163">
        <v>5034.26</v>
      </c>
      <c r="AH142" s="163">
        <v>5250.73</v>
      </c>
      <c r="AI142" s="169">
        <v>913.1</v>
      </c>
      <c r="AJ142" s="169">
        <v>100.2</v>
      </c>
      <c r="AK142" s="169">
        <v>1264</v>
      </c>
      <c r="AL142" s="160" t="s">
        <v>476</v>
      </c>
      <c r="AM142" s="160" t="s">
        <v>477</v>
      </c>
    </row>
    <row r="143" spans="1:39" ht="202.5">
      <c r="A143" s="92">
        <f t="shared" si="3"/>
        <v>135</v>
      </c>
      <c r="B143" s="158">
        <v>44369</v>
      </c>
      <c r="C143" s="159" t="s">
        <v>1823</v>
      </c>
      <c r="D143" s="159" t="s">
        <v>466</v>
      </c>
      <c r="E143" s="160" t="s">
        <v>463</v>
      </c>
      <c r="F143" s="160" t="s">
        <v>501</v>
      </c>
      <c r="G143" s="163">
        <v>218.95</v>
      </c>
      <c r="H143" s="159" t="s">
        <v>1217</v>
      </c>
      <c r="I143" s="159" t="s">
        <v>466</v>
      </c>
      <c r="J143" s="160" t="s">
        <v>1824</v>
      </c>
      <c r="K143" s="162" t="s">
        <v>468</v>
      </c>
      <c r="L143" s="163">
        <v>49.59</v>
      </c>
      <c r="M143" s="163">
        <v>42.46</v>
      </c>
      <c r="N143" s="163">
        <v>43.28</v>
      </c>
      <c r="O143" s="164" t="s">
        <v>1825</v>
      </c>
      <c r="P143" s="164" t="s">
        <v>1826</v>
      </c>
      <c r="Q143" s="164" t="s">
        <v>1827</v>
      </c>
      <c r="R143" s="167" t="s">
        <v>466</v>
      </c>
      <c r="S143" s="160" t="s">
        <v>705</v>
      </c>
      <c r="T143" s="165" t="s">
        <v>1828</v>
      </c>
      <c r="U143" s="162" t="s">
        <v>1829</v>
      </c>
      <c r="V143" s="160" t="s">
        <v>497</v>
      </c>
      <c r="W143" s="160" t="s">
        <v>474</v>
      </c>
      <c r="X143" s="164" t="s">
        <v>1224</v>
      </c>
      <c r="Y143" s="166">
        <v>1102</v>
      </c>
      <c r="Z143" s="164" t="s">
        <v>466</v>
      </c>
      <c r="AA143" s="159" t="s">
        <v>466</v>
      </c>
      <c r="AB143" s="163">
        <v>15.05</v>
      </c>
      <c r="AC143" s="163">
        <v>1.36</v>
      </c>
      <c r="AD143" s="167" t="s">
        <v>466</v>
      </c>
      <c r="AE143" s="167" t="s">
        <v>466</v>
      </c>
      <c r="AF143" s="167" t="s">
        <v>466</v>
      </c>
      <c r="AG143" s="167" t="s">
        <v>466</v>
      </c>
      <c r="AH143" s="163">
        <v>214.59</v>
      </c>
      <c r="AI143" s="169">
        <v>63.1</v>
      </c>
      <c r="AJ143" s="169">
        <v>19.3</v>
      </c>
      <c r="AK143" s="169">
        <v>1472.4</v>
      </c>
      <c r="AL143" s="160" t="s">
        <v>476</v>
      </c>
      <c r="AM143" s="160" t="s">
        <v>477</v>
      </c>
    </row>
    <row r="144" spans="1:39" ht="409.5">
      <c r="A144" s="92">
        <f t="shared" si="3"/>
        <v>136</v>
      </c>
      <c r="B144" s="158">
        <v>44263</v>
      </c>
      <c r="C144" s="159" t="s">
        <v>1830</v>
      </c>
      <c r="D144" s="159" t="s">
        <v>1831</v>
      </c>
      <c r="E144" s="160" t="s">
        <v>463</v>
      </c>
      <c r="F144" s="160" t="s">
        <v>501</v>
      </c>
      <c r="G144" s="163">
        <v>1842.53</v>
      </c>
      <c r="H144" s="159" t="s">
        <v>1832</v>
      </c>
      <c r="I144" s="159" t="s">
        <v>1833</v>
      </c>
      <c r="J144" s="160" t="s">
        <v>1834</v>
      </c>
      <c r="K144" s="162" t="s">
        <v>468</v>
      </c>
      <c r="L144" s="163">
        <v>45.82</v>
      </c>
      <c r="M144" s="163">
        <v>42.46</v>
      </c>
      <c r="N144" s="163">
        <v>42.36</v>
      </c>
      <c r="O144" s="164" t="s">
        <v>1835</v>
      </c>
      <c r="P144" s="164" t="s">
        <v>1836</v>
      </c>
      <c r="Q144" s="164" t="s">
        <v>466</v>
      </c>
      <c r="R144" s="169">
        <v>2243.6999999999998</v>
      </c>
      <c r="S144" s="160" t="s">
        <v>1837</v>
      </c>
      <c r="T144" s="165" t="s">
        <v>1838</v>
      </c>
      <c r="U144" s="162" t="s">
        <v>1839</v>
      </c>
      <c r="V144" s="160" t="s">
        <v>552</v>
      </c>
      <c r="W144" s="160" t="s">
        <v>474</v>
      </c>
      <c r="X144" s="164" t="s">
        <v>1840</v>
      </c>
      <c r="Y144" s="159" t="s">
        <v>466</v>
      </c>
      <c r="Z144" s="164" t="s">
        <v>1841</v>
      </c>
      <c r="AA144" s="159" t="s">
        <v>1842</v>
      </c>
      <c r="AB144" s="163">
        <v>21.65</v>
      </c>
      <c r="AC144" s="163">
        <v>3.41</v>
      </c>
      <c r="AD144" s="167" t="s">
        <v>466</v>
      </c>
      <c r="AE144" s="167" t="s">
        <v>466</v>
      </c>
      <c r="AF144" s="167" t="s">
        <v>466</v>
      </c>
      <c r="AG144" s="167" t="s">
        <v>466</v>
      </c>
      <c r="AH144" s="163">
        <v>2335.2800000000002</v>
      </c>
      <c r="AI144" s="169">
        <v>575.5</v>
      </c>
      <c r="AJ144" s="169">
        <v>88.6</v>
      </c>
      <c r="AK144" s="169">
        <v>1846.4</v>
      </c>
      <c r="AL144" s="160" t="s">
        <v>476</v>
      </c>
      <c r="AM144" s="160" t="s">
        <v>477</v>
      </c>
    </row>
    <row r="145" spans="1:39" ht="168.75">
      <c r="A145" s="92">
        <f t="shared" si="3"/>
        <v>137</v>
      </c>
      <c r="B145" s="158">
        <v>44379</v>
      </c>
      <c r="C145" s="159" t="s">
        <v>1843</v>
      </c>
      <c r="D145" s="159" t="s">
        <v>1844</v>
      </c>
      <c r="E145" s="160" t="s">
        <v>463</v>
      </c>
      <c r="F145" s="160" t="s">
        <v>464</v>
      </c>
      <c r="G145" s="163">
        <v>854.87</v>
      </c>
      <c r="H145" s="159" t="s">
        <v>1845</v>
      </c>
      <c r="I145" s="159" t="s">
        <v>466</v>
      </c>
      <c r="J145" s="160" t="s">
        <v>1846</v>
      </c>
      <c r="K145" s="162" t="s">
        <v>468</v>
      </c>
      <c r="L145" s="163">
        <v>42.86</v>
      </c>
      <c r="M145" s="163">
        <v>42.18</v>
      </c>
      <c r="N145" s="163">
        <v>31.58</v>
      </c>
      <c r="O145" s="164" t="s">
        <v>1847</v>
      </c>
      <c r="P145" s="164" t="s">
        <v>1848</v>
      </c>
      <c r="Q145" s="164" t="s">
        <v>466</v>
      </c>
      <c r="R145" s="169">
        <v>156.9</v>
      </c>
      <c r="S145" s="160" t="s">
        <v>1849</v>
      </c>
      <c r="T145" s="162" t="s">
        <v>1850</v>
      </c>
      <c r="U145" s="162" t="s">
        <v>1851</v>
      </c>
      <c r="V145" s="160" t="s">
        <v>497</v>
      </c>
      <c r="W145" s="160" t="s">
        <v>474</v>
      </c>
      <c r="X145" s="164" t="s">
        <v>1852</v>
      </c>
      <c r="Y145" s="159" t="s">
        <v>466</v>
      </c>
      <c r="Z145" s="164" t="s">
        <v>466</v>
      </c>
      <c r="AA145" s="159" t="s">
        <v>466</v>
      </c>
      <c r="AB145" s="167" t="s">
        <v>466</v>
      </c>
      <c r="AC145" s="161">
        <v>0.76300000000000001</v>
      </c>
      <c r="AD145" s="163">
        <v>6.46</v>
      </c>
      <c r="AE145" s="167" t="s">
        <v>466</v>
      </c>
      <c r="AF145" s="163">
        <v>2.25</v>
      </c>
      <c r="AG145" s="163">
        <v>840.39</v>
      </c>
      <c r="AH145" s="163">
        <v>270.06</v>
      </c>
      <c r="AI145" s="169">
        <v>361.1</v>
      </c>
      <c r="AJ145" s="169">
        <v>-43.4</v>
      </c>
      <c r="AK145" s="169">
        <v>1231.7</v>
      </c>
      <c r="AL145" s="160" t="s">
        <v>476</v>
      </c>
      <c r="AM145" s="160" t="s">
        <v>477</v>
      </c>
    </row>
    <row r="146" spans="1:39" ht="78.75">
      <c r="A146" s="92">
        <f t="shared" si="3"/>
        <v>138</v>
      </c>
      <c r="B146" s="158">
        <v>44529</v>
      </c>
      <c r="C146" s="159" t="s">
        <v>1853</v>
      </c>
      <c r="D146" s="159" t="s">
        <v>1854</v>
      </c>
      <c r="E146" s="160" t="s">
        <v>463</v>
      </c>
      <c r="F146" s="160" t="s">
        <v>464</v>
      </c>
      <c r="G146" s="163">
        <v>558.73</v>
      </c>
      <c r="H146" s="159" t="s">
        <v>1855</v>
      </c>
      <c r="I146" s="159" t="s">
        <v>1856</v>
      </c>
      <c r="J146" s="160" t="s">
        <v>1857</v>
      </c>
      <c r="K146" s="162" t="s">
        <v>468</v>
      </c>
      <c r="L146" s="163">
        <v>45.99</v>
      </c>
      <c r="M146" s="163">
        <v>41.84</v>
      </c>
      <c r="N146" s="163">
        <v>36.99</v>
      </c>
      <c r="O146" s="164" t="s">
        <v>1858</v>
      </c>
      <c r="P146" s="164" t="s">
        <v>1859</v>
      </c>
      <c r="Q146" s="164" t="s">
        <v>1860</v>
      </c>
      <c r="R146" s="169">
        <v>421.1</v>
      </c>
      <c r="S146" s="160" t="s">
        <v>1861</v>
      </c>
      <c r="T146" s="165" t="s">
        <v>1862</v>
      </c>
      <c r="U146" s="162" t="s">
        <v>1863</v>
      </c>
      <c r="V146" s="160" t="s">
        <v>552</v>
      </c>
      <c r="W146" s="160" t="s">
        <v>474</v>
      </c>
      <c r="X146" s="164" t="s">
        <v>1864</v>
      </c>
      <c r="Y146" s="159" t="s">
        <v>466</v>
      </c>
      <c r="Z146" s="164" t="s">
        <v>1865</v>
      </c>
      <c r="AA146" s="159" t="s">
        <v>466</v>
      </c>
      <c r="AB146" s="163">
        <v>6.43</v>
      </c>
      <c r="AC146" s="163">
        <v>1.35</v>
      </c>
      <c r="AD146" s="167" t="s">
        <v>466</v>
      </c>
      <c r="AE146" s="167" t="s">
        <v>466</v>
      </c>
      <c r="AF146" s="161">
        <v>0.13800000000000001</v>
      </c>
      <c r="AG146" s="163">
        <v>476.32</v>
      </c>
      <c r="AH146" s="163">
        <v>429.61</v>
      </c>
      <c r="AI146" s="169">
        <v>3581.6</v>
      </c>
      <c r="AJ146" s="169">
        <v>69.3</v>
      </c>
      <c r="AK146" s="169">
        <v>1150.9000000000001</v>
      </c>
      <c r="AL146" s="160" t="s">
        <v>476</v>
      </c>
      <c r="AM146" s="160" t="s">
        <v>477</v>
      </c>
    </row>
    <row r="147" spans="1:39" ht="101.25">
      <c r="A147" s="92">
        <f t="shared" si="3"/>
        <v>139</v>
      </c>
      <c r="B147" s="158">
        <v>44501</v>
      </c>
      <c r="C147" s="159" t="s">
        <v>1866</v>
      </c>
      <c r="D147" s="159" t="s">
        <v>1867</v>
      </c>
      <c r="E147" s="160" t="s">
        <v>463</v>
      </c>
      <c r="F147" s="160" t="s">
        <v>464</v>
      </c>
      <c r="G147" s="163">
        <v>614.74</v>
      </c>
      <c r="H147" s="159" t="s">
        <v>1868</v>
      </c>
      <c r="I147" s="159" t="s">
        <v>1869</v>
      </c>
      <c r="J147" s="160" t="s">
        <v>1870</v>
      </c>
      <c r="K147" s="162" t="s">
        <v>468</v>
      </c>
      <c r="L147" s="163">
        <v>25.32</v>
      </c>
      <c r="M147" s="163">
        <v>41.81</v>
      </c>
      <c r="N147" s="163">
        <v>61.67</v>
      </c>
      <c r="O147" s="164" t="s">
        <v>1871</v>
      </c>
      <c r="P147" s="164" t="s">
        <v>1872</v>
      </c>
      <c r="Q147" s="164" t="s">
        <v>466</v>
      </c>
      <c r="R147" s="169">
        <v>447.1</v>
      </c>
      <c r="S147" s="160" t="s">
        <v>1320</v>
      </c>
      <c r="T147" s="162" t="s">
        <v>1321</v>
      </c>
      <c r="U147" s="162" t="s">
        <v>1873</v>
      </c>
      <c r="V147" s="160" t="s">
        <v>497</v>
      </c>
      <c r="W147" s="160" t="s">
        <v>474</v>
      </c>
      <c r="X147" s="164" t="s">
        <v>1874</v>
      </c>
      <c r="Y147" s="159" t="s">
        <v>466</v>
      </c>
      <c r="Z147" s="164" t="s">
        <v>1875</v>
      </c>
      <c r="AA147" s="159" t="s">
        <v>466</v>
      </c>
      <c r="AB147" s="167" t="s">
        <v>466</v>
      </c>
      <c r="AC147" s="163">
        <v>73.489999999999995</v>
      </c>
      <c r="AD147" s="163">
        <v>5.44</v>
      </c>
      <c r="AE147" s="163">
        <v>7.65</v>
      </c>
      <c r="AF147" s="163">
        <v>2.15</v>
      </c>
      <c r="AG147" s="163">
        <v>564.27</v>
      </c>
      <c r="AH147" s="163">
        <v>474.17</v>
      </c>
      <c r="AI147" s="169">
        <v>262.5</v>
      </c>
      <c r="AJ147" s="163">
        <v>-9.01</v>
      </c>
      <c r="AK147" s="169">
        <v>343.9</v>
      </c>
      <c r="AL147" s="160" t="s">
        <v>476</v>
      </c>
      <c r="AM147" s="160" t="s">
        <v>477</v>
      </c>
    </row>
    <row r="148" spans="1:39" ht="146.25">
      <c r="A148" s="92">
        <f t="shared" si="3"/>
        <v>140</v>
      </c>
      <c r="B148" s="158">
        <v>44553</v>
      </c>
      <c r="C148" s="159" t="s">
        <v>1876</v>
      </c>
      <c r="D148" s="159" t="s">
        <v>1877</v>
      </c>
      <c r="E148" s="160" t="s">
        <v>463</v>
      </c>
      <c r="F148" s="160" t="s">
        <v>501</v>
      </c>
      <c r="G148" s="163">
        <v>8.07</v>
      </c>
      <c r="H148" s="159" t="s">
        <v>1878</v>
      </c>
      <c r="I148" s="159" t="s">
        <v>466</v>
      </c>
      <c r="J148" s="160" t="s">
        <v>1879</v>
      </c>
      <c r="K148" s="162" t="s">
        <v>468</v>
      </c>
      <c r="L148" s="163">
        <v>45.12</v>
      </c>
      <c r="M148" s="163">
        <v>41.69</v>
      </c>
      <c r="N148" s="163">
        <v>19.73</v>
      </c>
      <c r="O148" s="164" t="s">
        <v>1880</v>
      </c>
      <c r="P148" s="164" t="s">
        <v>466</v>
      </c>
      <c r="Q148" s="164" t="s">
        <v>466</v>
      </c>
      <c r="R148" s="163">
        <v>7.84</v>
      </c>
      <c r="S148" s="160" t="s">
        <v>1881</v>
      </c>
      <c r="T148" s="162" t="s">
        <v>1882</v>
      </c>
      <c r="U148" s="162" t="s">
        <v>551</v>
      </c>
      <c r="V148" s="160" t="s">
        <v>552</v>
      </c>
      <c r="W148" s="160" t="s">
        <v>474</v>
      </c>
      <c r="X148" s="164" t="s">
        <v>1883</v>
      </c>
      <c r="Y148" s="166">
        <v>31197</v>
      </c>
      <c r="Z148" s="164" t="s">
        <v>466</v>
      </c>
      <c r="AA148" s="159" t="s">
        <v>466</v>
      </c>
      <c r="AB148" s="167" t="s">
        <v>466</v>
      </c>
      <c r="AC148" s="167" t="s">
        <v>466</v>
      </c>
      <c r="AD148" s="167" t="s">
        <v>466</v>
      </c>
      <c r="AE148" s="167" t="s">
        <v>466</v>
      </c>
      <c r="AF148" s="167" t="s">
        <v>466</v>
      </c>
      <c r="AG148" s="163">
        <v>9.41</v>
      </c>
      <c r="AH148" s="163">
        <v>9.41</v>
      </c>
      <c r="AI148" s="167" t="s">
        <v>466</v>
      </c>
      <c r="AJ148" s="167" t="s">
        <v>466</v>
      </c>
      <c r="AK148" s="167" t="s">
        <v>466</v>
      </c>
      <c r="AL148" s="160" t="s">
        <v>476</v>
      </c>
      <c r="AM148" s="160" t="s">
        <v>477</v>
      </c>
    </row>
    <row r="149" spans="1:39" ht="191.25">
      <c r="A149" s="92">
        <f t="shared" si="3"/>
        <v>141</v>
      </c>
      <c r="B149" s="158">
        <v>44537</v>
      </c>
      <c r="C149" s="159" t="s">
        <v>1884</v>
      </c>
      <c r="D149" s="159" t="s">
        <v>1885</v>
      </c>
      <c r="E149" s="160" t="s">
        <v>463</v>
      </c>
      <c r="F149" s="160" t="s">
        <v>464</v>
      </c>
      <c r="G149" s="163">
        <v>114.89</v>
      </c>
      <c r="H149" s="159" t="s">
        <v>1886</v>
      </c>
      <c r="I149" s="159" t="s">
        <v>466</v>
      </c>
      <c r="J149" s="160" t="s">
        <v>1887</v>
      </c>
      <c r="K149" s="162" t="s">
        <v>468</v>
      </c>
      <c r="L149" s="163">
        <v>45.07</v>
      </c>
      <c r="M149" s="163">
        <v>41.51</v>
      </c>
      <c r="N149" s="163">
        <v>23.76</v>
      </c>
      <c r="O149" s="164" t="s">
        <v>1888</v>
      </c>
      <c r="P149" s="164" t="s">
        <v>1889</v>
      </c>
      <c r="Q149" s="164" t="s">
        <v>466</v>
      </c>
      <c r="R149" s="169">
        <v>51.6</v>
      </c>
      <c r="S149" s="160" t="s">
        <v>1890</v>
      </c>
      <c r="T149" s="165" t="s">
        <v>1891</v>
      </c>
      <c r="U149" s="162" t="s">
        <v>1811</v>
      </c>
      <c r="V149" s="160" t="s">
        <v>497</v>
      </c>
      <c r="W149" s="160" t="s">
        <v>474</v>
      </c>
      <c r="X149" s="164" t="s">
        <v>1892</v>
      </c>
      <c r="Y149" s="159" t="s">
        <v>466</v>
      </c>
      <c r="Z149" s="164" t="s">
        <v>466</v>
      </c>
      <c r="AA149" s="159" t="s">
        <v>466</v>
      </c>
      <c r="AB149" s="167" t="s">
        <v>466</v>
      </c>
      <c r="AC149" s="161">
        <v>0.90900000000000003</v>
      </c>
      <c r="AD149" s="167" t="s">
        <v>466</v>
      </c>
      <c r="AE149" s="167" t="s">
        <v>466</v>
      </c>
      <c r="AF149" s="161">
        <v>0.30599999999999999</v>
      </c>
      <c r="AG149" s="163">
        <v>122.96</v>
      </c>
      <c r="AH149" s="163">
        <v>68.13</v>
      </c>
      <c r="AI149" s="169">
        <v>401.5</v>
      </c>
      <c r="AJ149" s="163">
        <v>-6.39</v>
      </c>
      <c r="AK149" s="169">
        <v>189.1</v>
      </c>
      <c r="AL149" s="160" t="s">
        <v>476</v>
      </c>
      <c r="AM149" s="160" t="s">
        <v>477</v>
      </c>
    </row>
    <row r="150" spans="1:39" ht="101.25">
      <c r="A150" s="92">
        <f t="shared" si="3"/>
        <v>142</v>
      </c>
      <c r="B150" s="158">
        <v>44206</v>
      </c>
      <c r="C150" s="159" t="s">
        <v>1893</v>
      </c>
      <c r="D150" s="159" t="s">
        <v>1894</v>
      </c>
      <c r="E150" s="160" t="s">
        <v>463</v>
      </c>
      <c r="F150" s="160" t="s">
        <v>464</v>
      </c>
      <c r="G150" s="163">
        <v>20.29</v>
      </c>
      <c r="H150" s="159" t="s">
        <v>1895</v>
      </c>
      <c r="I150" s="159" t="s">
        <v>466</v>
      </c>
      <c r="J150" s="160" t="s">
        <v>1896</v>
      </c>
      <c r="K150" s="162" t="s">
        <v>468</v>
      </c>
      <c r="L150" s="163">
        <v>11.3</v>
      </c>
      <c r="M150" s="163">
        <v>41.51</v>
      </c>
      <c r="N150" s="163">
        <v>25</v>
      </c>
      <c r="O150" s="164" t="s">
        <v>1897</v>
      </c>
      <c r="P150" s="164" t="s">
        <v>466</v>
      </c>
      <c r="Q150" s="164" t="s">
        <v>466</v>
      </c>
      <c r="R150" s="169">
        <v>12</v>
      </c>
      <c r="S150" s="160" t="s">
        <v>1898</v>
      </c>
      <c r="T150" s="162" t="s">
        <v>1899</v>
      </c>
      <c r="U150" s="162" t="s">
        <v>658</v>
      </c>
      <c r="V150" s="160" t="s">
        <v>487</v>
      </c>
      <c r="W150" s="160" t="s">
        <v>474</v>
      </c>
      <c r="X150" s="164" t="s">
        <v>1900</v>
      </c>
      <c r="Y150" s="159" t="s">
        <v>466</v>
      </c>
      <c r="Z150" s="164" t="s">
        <v>466</v>
      </c>
      <c r="AA150" s="159" t="s">
        <v>466</v>
      </c>
      <c r="AB150" s="167" t="s">
        <v>466</v>
      </c>
      <c r="AC150" s="163">
        <v>8.6199999999999992</v>
      </c>
      <c r="AD150" s="167" t="s">
        <v>466</v>
      </c>
      <c r="AE150" s="167" t="s">
        <v>466</v>
      </c>
      <c r="AF150" s="167" t="s">
        <v>466</v>
      </c>
      <c r="AG150" s="163">
        <v>22.53</v>
      </c>
      <c r="AH150" s="163">
        <v>22.54</v>
      </c>
      <c r="AI150" s="168">
        <v>0</v>
      </c>
      <c r="AJ150" s="161">
        <v>-0.255</v>
      </c>
      <c r="AK150" s="163">
        <v>4.3</v>
      </c>
      <c r="AL150" s="160" t="s">
        <v>476</v>
      </c>
      <c r="AM150" s="160" t="s">
        <v>477</v>
      </c>
    </row>
    <row r="151" spans="1:39" ht="157.5">
      <c r="A151" s="92">
        <f t="shared" si="3"/>
        <v>143</v>
      </c>
      <c r="B151" s="158">
        <v>44509</v>
      </c>
      <c r="C151" s="159" t="s">
        <v>1901</v>
      </c>
      <c r="D151" s="159" t="s">
        <v>1902</v>
      </c>
      <c r="E151" s="160" t="s">
        <v>463</v>
      </c>
      <c r="F151" s="160" t="s">
        <v>464</v>
      </c>
      <c r="G151" s="163">
        <v>149.16</v>
      </c>
      <c r="H151" s="159" t="s">
        <v>1903</v>
      </c>
      <c r="I151" s="159" t="s">
        <v>466</v>
      </c>
      <c r="J151" s="160" t="s">
        <v>1904</v>
      </c>
      <c r="K151" s="162" t="s">
        <v>468</v>
      </c>
      <c r="L151" s="163">
        <v>41.59</v>
      </c>
      <c r="M151" s="163">
        <v>41.48</v>
      </c>
      <c r="N151" s="163">
        <v>41.65</v>
      </c>
      <c r="O151" s="164" t="s">
        <v>1905</v>
      </c>
      <c r="P151" s="164" t="s">
        <v>1906</v>
      </c>
      <c r="Q151" s="164" t="s">
        <v>1907</v>
      </c>
      <c r="R151" s="169">
        <v>144.6</v>
      </c>
      <c r="S151" s="160" t="s">
        <v>1147</v>
      </c>
      <c r="T151" s="165" t="s">
        <v>1908</v>
      </c>
      <c r="U151" s="162" t="s">
        <v>1909</v>
      </c>
      <c r="V151" s="160" t="s">
        <v>497</v>
      </c>
      <c r="W151" s="160" t="s">
        <v>474</v>
      </c>
      <c r="X151" s="164" t="s">
        <v>1910</v>
      </c>
      <c r="Y151" s="166">
        <v>905.3</v>
      </c>
      <c r="Z151" s="164" t="s">
        <v>466</v>
      </c>
      <c r="AA151" s="159" t="s">
        <v>466</v>
      </c>
      <c r="AB151" s="163">
        <v>16.43</v>
      </c>
      <c r="AC151" s="163">
        <v>1.56</v>
      </c>
      <c r="AD151" s="167" t="s">
        <v>466</v>
      </c>
      <c r="AE151" s="167" t="s">
        <v>466</v>
      </c>
      <c r="AF151" s="167" t="s">
        <v>466</v>
      </c>
      <c r="AG151" s="167" t="s">
        <v>466</v>
      </c>
      <c r="AH151" s="163">
        <v>149.16</v>
      </c>
      <c r="AI151" s="169">
        <v>47.5</v>
      </c>
      <c r="AJ151" s="169">
        <v>10.6</v>
      </c>
      <c r="AK151" s="169">
        <v>1172.9000000000001</v>
      </c>
      <c r="AL151" s="160" t="s">
        <v>476</v>
      </c>
      <c r="AM151" s="160" t="s">
        <v>477</v>
      </c>
    </row>
    <row r="152" spans="1:39" ht="112.5">
      <c r="A152" s="92">
        <f t="shared" si="3"/>
        <v>144</v>
      </c>
      <c r="B152" s="158">
        <v>44278</v>
      </c>
      <c r="C152" s="159" t="s">
        <v>1911</v>
      </c>
      <c r="D152" s="159" t="s">
        <v>466</v>
      </c>
      <c r="E152" s="160" t="s">
        <v>463</v>
      </c>
      <c r="F152" s="160" t="s">
        <v>501</v>
      </c>
      <c r="G152" s="163">
        <v>17.760000000000002</v>
      </c>
      <c r="H152" s="159" t="s">
        <v>1912</v>
      </c>
      <c r="I152" s="159" t="s">
        <v>466</v>
      </c>
      <c r="J152" s="160" t="s">
        <v>1913</v>
      </c>
      <c r="K152" s="162" t="s">
        <v>468</v>
      </c>
      <c r="L152" s="163">
        <v>30.36</v>
      </c>
      <c r="M152" s="163">
        <v>41</v>
      </c>
      <c r="N152" s="163">
        <v>50.2</v>
      </c>
      <c r="O152" s="164" t="s">
        <v>1914</v>
      </c>
      <c r="P152" s="164" t="s">
        <v>466</v>
      </c>
      <c r="Q152" s="164" t="s">
        <v>466</v>
      </c>
      <c r="R152" s="167" t="s">
        <v>466</v>
      </c>
      <c r="S152" s="160" t="s">
        <v>538</v>
      </c>
      <c r="T152" s="162" t="s">
        <v>1915</v>
      </c>
      <c r="U152" s="162" t="s">
        <v>540</v>
      </c>
      <c r="V152" s="160" t="s">
        <v>497</v>
      </c>
      <c r="W152" s="160" t="s">
        <v>474</v>
      </c>
      <c r="X152" s="164" t="s">
        <v>1916</v>
      </c>
      <c r="Y152" s="166">
        <v>108.3</v>
      </c>
      <c r="Z152" s="164" t="s">
        <v>466</v>
      </c>
      <c r="AA152" s="159" t="s">
        <v>466</v>
      </c>
      <c r="AB152" s="167" t="s">
        <v>466</v>
      </c>
      <c r="AC152" s="163">
        <v>12.26</v>
      </c>
      <c r="AD152" s="167" t="s">
        <v>466</v>
      </c>
      <c r="AE152" s="167" t="s">
        <v>466</v>
      </c>
      <c r="AF152" s="167" t="s">
        <v>466</v>
      </c>
      <c r="AG152" s="163">
        <v>18.399999999999999</v>
      </c>
      <c r="AH152" s="163">
        <v>16.96</v>
      </c>
      <c r="AI152" s="168">
        <v>0</v>
      </c>
      <c r="AJ152" s="163">
        <v>-2.0299999999999998</v>
      </c>
      <c r="AK152" s="167" t="s">
        <v>466</v>
      </c>
      <c r="AL152" s="160" t="s">
        <v>476</v>
      </c>
      <c r="AM152" s="160" t="s">
        <v>477</v>
      </c>
    </row>
    <row r="153" spans="1:39" ht="146.25">
      <c r="A153" s="92">
        <f t="shared" si="3"/>
        <v>145</v>
      </c>
      <c r="B153" s="158">
        <v>44504</v>
      </c>
      <c r="C153" s="159" t="s">
        <v>1917</v>
      </c>
      <c r="D153" s="159" t="s">
        <v>1918</v>
      </c>
      <c r="E153" s="160" t="s">
        <v>463</v>
      </c>
      <c r="F153" s="160" t="s">
        <v>464</v>
      </c>
      <c r="G153" s="163">
        <v>353.48</v>
      </c>
      <c r="H153" s="159" t="s">
        <v>1919</v>
      </c>
      <c r="I153" s="159" t="s">
        <v>466</v>
      </c>
      <c r="J153" s="160" t="s">
        <v>1920</v>
      </c>
      <c r="K153" s="162" t="s">
        <v>468</v>
      </c>
      <c r="L153" s="163">
        <v>15.69</v>
      </c>
      <c r="M153" s="163">
        <v>40.68</v>
      </c>
      <c r="N153" s="163">
        <v>39.07</v>
      </c>
      <c r="O153" s="164" t="s">
        <v>1921</v>
      </c>
      <c r="P153" s="164" t="s">
        <v>1922</v>
      </c>
      <c r="Q153" s="164" t="s">
        <v>1923</v>
      </c>
      <c r="R153" s="169">
        <v>314.7</v>
      </c>
      <c r="S153" s="160" t="s">
        <v>705</v>
      </c>
      <c r="T153" s="165" t="s">
        <v>1222</v>
      </c>
      <c r="U153" s="162" t="s">
        <v>1924</v>
      </c>
      <c r="V153" s="160" t="s">
        <v>497</v>
      </c>
      <c r="W153" s="160" t="s">
        <v>474</v>
      </c>
      <c r="X153" s="164" t="s">
        <v>1925</v>
      </c>
      <c r="Y153" s="166">
        <v>2368</v>
      </c>
      <c r="Z153" s="164" t="s">
        <v>466</v>
      </c>
      <c r="AA153" s="159" t="s">
        <v>466</v>
      </c>
      <c r="AB153" s="163">
        <v>10.199999999999999</v>
      </c>
      <c r="AC153" s="163">
        <v>1.52</v>
      </c>
      <c r="AD153" s="167" t="s">
        <v>466</v>
      </c>
      <c r="AE153" s="167" t="s">
        <v>466</v>
      </c>
      <c r="AF153" s="167" t="s">
        <v>466</v>
      </c>
      <c r="AG153" s="167" t="s">
        <v>466</v>
      </c>
      <c r="AH153" s="163">
        <v>320.8</v>
      </c>
      <c r="AI153" s="169">
        <v>103</v>
      </c>
      <c r="AJ153" s="169">
        <v>33.799999999999997</v>
      </c>
      <c r="AK153" s="169">
        <v>2443</v>
      </c>
      <c r="AL153" s="160" t="s">
        <v>476</v>
      </c>
      <c r="AM153" s="160" t="s">
        <v>477</v>
      </c>
    </row>
    <row r="154" spans="1:39" ht="146.25">
      <c r="A154" s="92">
        <f t="shared" si="3"/>
        <v>146</v>
      </c>
      <c r="B154" s="158">
        <v>44021</v>
      </c>
      <c r="C154" s="159" t="s">
        <v>1926</v>
      </c>
      <c r="D154" s="159" t="s">
        <v>1927</v>
      </c>
      <c r="E154" s="160" t="s">
        <v>463</v>
      </c>
      <c r="F154" s="160" t="s">
        <v>501</v>
      </c>
      <c r="G154" s="163">
        <v>13.48</v>
      </c>
      <c r="H154" s="159" t="s">
        <v>1928</v>
      </c>
      <c r="I154" s="159" t="s">
        <v>466</v>
      </c>
      <c r="J154" s="160" t="s">
        <v>1929</v>
      </c>
      <c r="K154" s="162" t="s">
        <v>468</v>
      </c>
      <c r="L154" s="163">
        <v>36.22</v>
      </c>
      <c r="M154" s="163">
        <v>40.58</v>
      </c>
      <c r="N154" s="163">
        <v>42.39</v>
      </c>
      <c r="O154" s="164" t="s">
        <v>1930</v>
      </c>
      <c r="P154" s="164" t="s">
        <v>466</v>
      </c>
      <c r="Q154" s="164" t="s">
        <v>466</v>
      </c>
      <c r="R154" s="169">
        <v>10.4</v>
      </c>
      <c r="S154" s="160" t="s">
        <v>607</v>
      </c>
      <c r="T154" s="165" t="s">
        <v>1931</v>
      </c>
      <c r="U154" s="162" t="s">
        <v>1422</v>
      </c>
      <c r="V154" s="160" t="s">
        <v>552</v>
      </c>
      <c r="W154" s="160" t="s">
        <v>474</v>
      </c>
      <c r="X154" s="164" t="s">
        <v>1932</v>
      </c>
      <c r="Y154" s="159" t="s">
        <v>466</v>
      </c>
      <c r="Z154" s="164" t="s">
        <v>466</v>
      </c>
      <c r="AA154" s="159" t="s">
        <v>466</v>
      </c>
      <c r="AB154" s="167" t="s">
        <v>466</v>
      </c>
      <c r="AC154" s="163">
        <v>6.68</v>
      </c>
      <c r="AD154" s="163">
        <v>48.91</v>
      </c>
      <c r="AE154" s="167" t="s">
        <v>466</v>
      </c>
      <c r="AF154" s="163">
        <v>1.28</v>
      </c>
      <c r="AG154" s="163">
        <v>13.47</v>
      </c>
      <c r="AH154" s="163">
        <v>17.14</v>
      </c>
      <c r="AI154" s="169">
        <v>11.1</v>
      </c>
      <c r="AJ154" s="161">
        <v>-0.95199999999999996</v>
      </c>
      <c r="AK154" s="169">
        <v>10.8</v>
      </c>
      <c r="AL154" s="160" t="s">
        <v>476</v>
      </c>
      <c r="AM154" s="160" t="s">
        <v>477</v>
      </c>
    </row>
    <row r="155" spans="1:39" ht="112.5">
      <c r="A155" s="92">
        <f t="shared" si="3"/>
        <v>147</v>
      </c>
      <c r="B155" s="158">
        <v>44495</v>
      </c>
      <c r="C155" s="159" t="s">
        <v>1933</v>
      </c>
      <c r="D155" s="159" t="s">
        <v>1934</v>
      </c>
      <c r="E155" s="160" t="s">
        <v>463</v>
      </c>
      <c r="F155" s="160" t="s">
        <v>464</v>
      </c>
      <c r="G155" s="163">
        <v>14.04</v>
      </c>
      <c r="H155" s="159" t="s">
        <v>1935</v>
      </c>
      <c r="I155" s="159" t="s">
        <v>466</v>
      </c>
      <c r="J155" s="160" t="s">
        <v>1936</v>
      </c>
      <c r="K155" s="162" t="s">
        <v>468</v>
      </c>
      <c r="L155" s="163">
        <v>40.53</v>
      </c>
      <c r="M155" s="163">
        <v>40.53</v>
      </c>
      <c r="N155" s="163">
        <v>47.22</v>
      </c>
      <c r="O155" s="164" t="s">
        <v>1937</v>
      </c>
      <c r="P155" s="164" t="s">
        <v>1938</v>
      </c>
      <c r="Q155" s="164" t="s">
        <v>1939</v>
      </c>
      <c r="R155" s="163">
        <v>7.94</v>
      </c>
      <c r="S155" s="160" t="s">
        <v>561</v>
      </c>
      <c r="T155" s="165" t="s">
        <v>1940</v>
      </c>
      <c r="U155" s="162" t="s">
        <v>1006</v>
      </c>
      <c r="V155" s="160" t="s">
        <v>552</v>
      </c>
      <c r="W155" s="160" t="s">
        <v>474</v>
      </c>
      <c r="X155" s="164" t="s">
        <v>1941</v>
      </c>
      <c r="Y155" s="166">
        <v>33.5</v>
      </c>
      <c r="Z155" s="164" t="s">
        <v>466</v>
      </c>
      <c r="AA155" s="159" t="s">
        <v>466</v>
      </c>
      <c r="AB155" s="163">
        <v>8.1</v>
      </c>
      <c r="AC155" s="163">
        <v>1.63</v>
      </c>
      <c r="AD155" s="167" t="s">
        <v>466</v>
      </c>
      <c r="AE155" s="167" t="s">
        <v>466</v>
      </c>
      <c r="AF155" s="167" t="s">
        <v>466</v>
      </c>
      <c r="AG155" s="167" t="s">
        <v>466</v>
      </c>
      <c r="AH155" s="163">
        <v>12.39</v>
      </c>
      <c r="AI155" s="169">
        <v>11.9</v>
      </c>
      <c r="AJ155" s="163">
        <v>1.53</v>
      </c>
      <c r="AK155" s="163">
        <v>9.1999999999999993</v>
      </c>
      <c r="AL155" s="160" t="s">
        <v>476</v>
      </c>
      <c r="AM155" s="160" t="s">
        <v>477</v>
      </c>
    </row>
    <row r="156" spans="1:39" ht="303.75">
      <c r="A156" s="92">
        <f t="shared" si="3"/>
        <v>148</v>
      </c>
      <c r="B156" s="158">
        <v>44385</v>
      </c>
      <c r="C156" s="159" t="s">
        <v>1942</v>
      </c>
      <c r="D156" s="159" t="s">
        <v>1943</v>
      </c>
      <c r="E156" s="160" t="s">
        <v>463</v>
      </c>
      <c r="F156" s="160" t="s">
        <v>464</v>
      </c>
      <c r="G156" s="163">
        <v>1650.61</v>
      </c>
      <c r="H156" s="159" t="s">
        <v>1944</v>
      </c>
      <c r="I156" s="159" t="s">
        <v>1945</v>
      </c>
      <c r="J156" s="160" t="s">
        <v>1946</v>
      </c>
      <c r="K156" s="162" t="s">
        <v>468</v>
      </c>
      <c r="L156" s="163">
        <v>39.53</v>
      </c>
      <c r="M156" s="163">
        <v>40.43</v>
      </c>
      <c r="N156" s="163">
        <v>40.43</v>
      </c>
      <c r="O156" s="164" t="s">
        <v>1947</v>
      </c>
      <c r="P156" s="164" t="s">
        <v>1948</v>
      </c>
      <c r="Q156" s="164" t="s">
        <v>1949</v>
      </c>
      <c r="R156" s="169">
        <v>820.8</v>
      </c>
      <c r="S156" s="160" t="s">
        <v>1950</v>
      </c>
      <c r="T156" s="165" t="s">
        <v>1951</v>
      </c>
      <c r="U156" s="162" t="s">
        <v>486</v>
      </c>
      <c r="V156" s="160" t="s">
        <v>487</v>
      </c>
      <c r="W156" s="160" t="s">
        <v>474</v>
      </c>
      <c r="X156" s="164" t="s">
        <v>1952</v>
      </c>
      <c r="Y156" s="159" t="s">
        <v>466</v>
      </c>
      <c r="Z156" s="164" t="s">
        <v>1953</v>
      </c>
      <c r="AA156" s="159" t="s">
        <v>466</v>
      </c>
      <c r="AB156" s="163">
        <v>35.39</v>
      </c>
      <c r="AC156" s="163">
        <v>1.82</v>
      </c>
      <c r="AD156" s="163">
        <v>4.5</v>
      </c>
      <c r="AE156" s="163">
        <v>11.29</v>
      </c>
      <c r="AF156" s="161">
        <v>0.42899999999999999</v>
      </c>
      <c r="AG156" s="163">
        <v>1564.32</v>
      </c>
      <c r="AH156" s="163">
        <v>885.19</v>
      </c>
      <c r="AI156" s="169">
        <v>3657.9</v>
      </c>
      <c r="AJ156" s="169">
        <v>66.599999999999994</v>
      </c>
      <c r="AK156" s="169">
        <v>2125</v>
      </c>
      <c r="AL156" s="160" t="s">
        <v>476</v>
      </c>
      <c r="AM156" s="160" t="s">
        <v>477</v>
      </c>
    </row>
    <row r="157" spans="1:39" ht="180">
      <c r="A157" s="92">
        <f t="shared" si="3"/>
        <v>149</v>
      </c>
      <c r="B157" s="158">
        <v>43796</v>
      </c>
      <c r="C157" s="159" t="s">
        <v>1954</v>
      </c>
      <c r="D157" s="159" t="s">
        <v>1955</v>
      </c>
      <c r="E157" s="160" t="s">
        <v>463</v>
      </c>
      <c r="F157" s="160" t="s">
        <v>501</v>
      </c>
      <c r="G157" s="163">
        <v>1121.23</v>
      </c>
      <c r="H157" s="159" t="s">
        <v>1956</v>
      </c>
      <c r="I157" s="159" t="s">
        <v>1957</v>
      </c>
      <c r="J157" s="160" t="s">
        <v>1958</v>
      </c>
      <c r="K157" s="162" t="s">
        <v>468</v>
      </c>
      <c r="L157" s="163">
        <v>40.32</v>
      </c>
      <c r="M157" s="163">
        <v>40.32</v>
      </c>
      <c r="N157" s="163">
        <v>40.32</v>
      </c>
      <c r="O157" s="164" t="s">
        <v>1959</v>
      </c>
      <c r="P157" s="164" t="s">
        <v>1960</v>
      </c>
      <c r="Q157" s="164" t="s">
        <v>1961</v>
      </c>
      <c r="R157" s="167" t="s">
        <v>466</v>
      </c>
      <c r="S157" s="160" t="s">
        <v>1962</v>
      </c>
      <c r="T157" s="165" t="s">
        <v>1963</v>
      </c>
      <c r="U157" s="162" t="s">
        <v>1964</v>
      </c>
      <c r="V157" s="160" t="s">
        <v>552</v>
      </c>
      <c r="W157" s="160" t="s">
        <v>474</v>
      </c>
      <c r="X157" s="164" t="s">
        <v>1965</v>
      </c>
      <c r="Y157" s="159" t="s">
        <v>466</v>
      </c>
      <c r="Z157" s="164" t="s">
        <v>1966</v>
      </c>
      <c r="AA157" s="159" t="s">
        <v>466</v>
      </c>
      <c r="AB157" s="163">
        <v>9.0299999999999994</v>
      </c>
      <c r="AC157" s="163">
        <v>2.5499999999999998</v>
      </c>
      <c r="AD157" s="163">
        <v>6.62</v>
      </c>
      <c r="AE157" s="163">
        <v>7.96</v>
      </c>
      <c r="AF157" s="163">
        <v>1.5</v>
      </c>
      <c r="AG157" s="163">
        <v>1993.84</v>
      </c>
      <c r="AH157" s="163">
        <v>1881.46</v>
      </c>
      <c r="AI157" s="169">
        <v>1800.2</v>
      </c>
      <c r="AJ157" s="169">
        <v>243.5</v>
      </c>
      <c r="AK157" s="169">
        <v>1455.5</v>
      </c>
      <c r="AL157" s="160" t="s">
        <v>476</v>
      </c>
      <c r="AM157" s="160" t="s">
        <v>477</v>
      </c>
    </row>
    <row r="158" spans="1:39" ht="112.5">
      <c r="A158" s="92">
        <f t="shared" si="3"/>
        <v>150</v>
      </c>
      <c r="B158" s="158">
        <v>44544</v>
      </c>
      <c r="C158" s="159" t="s">
        <v>1967</v>
      </c>
      <c r="D158" s="159" t="s">
        <v>1968</v>
      </c>
      <c r="E158" s="160" t="s">
        <v>463</v>
      </c>
      <c r="F158" s="160" t="s">
        <v>464</v>
      </c>
      <c r="G158" s="163">
        <v>570.33000000000004</v>
      </c>
      <c r="H158" s="159" t="s">
        <v>1969</v>
      </c>
      <c r="I158" s="159" t="s">
        <v>466</v>
      </c>
      <c r="J158" s="160" t="s">
        <v>1970</v>
      </c>
      <c r="K158" s="162" t="s">
        <v>468</v>
      </c>
      <c r="L158" s="163">
        <v>36.28</v>
      </c>
      <c r="M158" s="163">
        <v>40.32</v>
      </c>
      <c r="N158" s="163">
        <v>28.86</v>
      </c>
      <c r="O158" s="164" t="s">
        <v>1971</v>
      </c>
      <c r="P158" s="164" t="s">
        <v>1972</v>
      </c>
      <c r="Q158" s="164" t="s">
        <v>466</v>
      </c>
      <c r="R158" s="169">
        <v>444.1</v>
      </c>
      <c r="S158" s="160" t="s">
        <v>821</v>
      </c>
      <c r="T158" s="162" t="s">
        <v>1973</v>
      </c>
      <c r="U158" s="162" t="s">
        <v>1433</v>
      </c>
      <c r="V158" s="160" t="s">
        <v>473</v>
      </c>
      <c r="W158" s="160" t="s">
        <v>474</v>
      </c>
      <c r="X158" s="164" t="s">
        <v>1974</v>
      </c>
      <c r="Y158" s="159" t="s">
        <v>466</v>
      </c>
      <c r="Z158" s="164" t="s">
        <v>466</v>
      </c>
      <c r="AA158" s="159" t="s">
        <v>466</v>
      </c>
      <c r="AB158" s="163">
        <v>13.19</v>
      </c>
      <c r="AC158" s="163">
        <v>1.9</v>
      </c>
      <c r="AD158" s="163">
        <v>8.44</v>
      </c>
      <c r="AE158" s="163">
        <v>11.2</v>
      </c>
      <c r="AF158" s="163">
        <v>2.29</v>
      </c>
      <c r="AG158" s="163">
        <v>543.98</v>
      </c>
      <c r="AH158" s="163">
        <v>405.02</v>
      </c>
      <c r="AI158" s="169">
        <v>250.4</v>
      </c>
      <c r="AJ158" s="169">
        <v>32.299999999999997</v>
      </c>
      <c r="AK158" s="169">
        <v>453.8</v>
      </c>
      <c r="AL158" s="160" t="s">
        <v>476</v>
      </c>
      <c r="AM158" s="160" t="s">
        <v>477</v>
      </c>
    </row>
    <row r="159" spans="1:39" ht="123.75">
      <c r="A159" s="92">
        <f t="shared" si="3"/>
        <v>151</v>
      </c>
      <c r="B159" s="158">
        <v>44434</v>
      </c>
      <c r="C159" s="159" t="s">
        <v>1975</v>
      </c>
      <c r="D159" s="159" t="s">
        <v>1976</v>
      </c>
      <c r="E159" s="160" t="s">
        <v>463</v>
      </c>
      <c r="F159" s="160" t="s">
        <v>501</v>
      </c>
      <c r="G159" s="163">
        <v>9.52</v>
      </c>
      <c r="H159" s="159" t="s">
        <v>1977</v>
      </c>
      <c r="I159" s="159" t="s">
        <v>1978</v>
      </c>
      <c r="J159" s="160" t="s">
        <v>1979</v>
      </c>
      <c r="K159" s="162" t="s">
        <v>468</v>
      </c>
      <c r="L159" s="163">
        <v>36.04</v>
      </c>
      <c r="M159" s="163">
        <v>40.11</v>
      </c>
      <c r="N159" s="163">
        <v>36.04</v>
      </c>
      <c r="O159" s="164" t="s">
        <v>1980</v>
      </c>
      <c r="P159" s="164" t="s">
        <v>1981</v>
      </c>
      <c r="Q159" s="164" t="s">
        <v>1982</v>
      </c>
      <c r="R159" s="169">
        <v>13.4</v>
      </c>
      <c r="S159" s="160" t="s">
        <v>1125</v>
      </c>
      <c r="T159" s="162" t="s">
        <v>1983</v>
      </c>
      <c r="U159" s="162" t="s">
        <v>718</v>
      </c>
      <c r="V159" s="160" t="s">
        <v>473</v>
      </c>
      <c r="W159" s="160" t="s">
        <v>474</v>
      </c>
      <c r="X159" s="164" t="s">
        <v>1984</v>
      </c>
      <c r="Y159" s="159" t="s">
        <v>466</v>
      </c>
      <c r="Z159" s="164" t="s">
        <v>1985</v>
      </c>
      <c r="AA159" s="159" t="s">
        <v>466</v>
      </c>
      <c r="AB159" s="167" t="s">
        <v>466</v>
      </c>
      <c r="AC159" s="161">
        <v>0.30199999999999999</v>
      </c>
      <c r="AD159" s="163">
        <v>3.32</v>
      </c>
      <c r="AE159" s="167" t="s">
        <v>466</v>
      </c>
      <c r="AF159" s="161">
        <v>0.54700000000000004</v>
      </c>
      <c r="AG159" s="163">
        <v>9.18</v>
      </c>
      <c r="AH159" s="163">
        <v>11.82</v>
      </c>
      <c r="AI159" s="169">
        <v>17.399999999999999</v>
      </c>
      <c r="AJ159" s="163">
        <v>-3.36</v>
      </c>
      <c r="AK159" s="169">
        <v>42.7</v>
      </c>
      <c r="AL159" s="160" t="s">
        <v>476</v>
      </c>
      <c r="AM159" s="160" t="s">
        <v>477</v>
      </c>
    </row>
    <row r="160" spans="1:39" ht="78.75">
      <c r="A160" s="92">
        <f t="shared" si="3"/>
        <v>152</v>
      </c>
      <c r="B160" s="158">
        <v>44550</v>
      </c>
      <c r="C160" s="159" t="s">
        <v>1986</v>
      </c>
      <c r="D160" s="159" t="s">
        <v>1987</v>
      </c>
      <c r="E160" s="160" t="s">
        <v>463</v>
      </c>
      <c r="F160" s="160" t="s">
        <v>464</v>
      </c>
      <c r="G160" s="163">
        <v>113.6</v>
      </c>
      <c r="H160" s="159" t="s">
        <v>1988</v>
      </c>
      <c r="I160" s="159" t="s">
        <v>466</v>
      </c>
      <c r="J160" s="160" t="s">
        <v>1989</v>
      </c>
      <c r="K160" s="162" t="s">
        <v>468</v>
      </c>
      <c r="L160" s="163">
        <v>29.22</v>
      </c>
      <c r="M160" s="163">
        <v>39.42</v>
      </c>
      <c r="N160" s="163">
        <v>37.97</v>
      </c>
      <c r="O160" s="164" t="s">
        <v>1990</v>
      </c>
      <c r="P160" s="164" t="s">
        <v>1991</v>
      </c>
      <c r="Q160" s="164" t="s">
        <v>1015</v>
      </c>
      <c r="R160" s="169">
        <v>98.5</v>
      </c>
      <c r="S160" s="160" t="s">
        <v>1320</v>
      </c>
      <c r="T160" s="162" t="s">
        <v>1992</v>
      </c>
      <c r="U160" s="162" t="s">
        <v>1993</v>
      </c>
      <c r="V160" s="160" t="s">
        <v>473</v>
      </c>
      <c r="W160" s="160" t="s">
        <v>474</v>
      </c>
      <c r="X160" s="164" t="s">
        <v>1994</v>
      </c>
      <c r="Y160" s="166">
        <v>702.9</v>
      </c>
      <c r="Z160" s="164" t="s">
        <v>466</v>
      </c>
      <c r="AA160" s="159" t="s">
        <v>466</v>
      </c>
      <c r="AB160" s="167" t="s">
        <v>466</v>
      </c>
      <c r="AC160" s="163">
        <v>29.02</v>
      </c>
      <c r="AD160" s="167" t="s">
        <v>466</v>
      </c>
      <c r="AE160" s="167" t="s">
        <v>466</v>
      </c>
      <c r="AF160" s="167" t="s">
        <v>466</v>
      </c>
      <c r="AG160" s="163">
        <v>104.42</v>
      </c>
      <c r="AH160" s="163">
        <v>112.56</v>
      </c>
      <c r="AI160" s="161">
        <v>0.10100000000000001</v>
      </c>
      <c r="AJ160" s="169">
        <v>-16.399999999999999</v>
      </c>
      <c r="AK160" s="169">
        <v>10.5</v>
      </c>
      <c r="AL160" s="160" t="s">
        <v>476</v>
      </c>
      <c r="AM160" s="160" t="s">
        <v>477</v>
      </c>
    </row>
    <row r="161" spans="1:39" ht="258.75">
      <c r="A161" s="92">
        <f t="shared" si="3"/>
        <v>153</v>
      </c>
      <c r="B161" s="158">
        <v>44501</v>
      </c>
      <c r="C161" s="159" t="s">
        <v>1995</v>
      </c>
      <c r="D161" s="159" t="s">
        <v>1996</v>
      </c>
      <c r="E161" s="160" t="s">
        <v>463</v>
      </c>
      <c r="F161" s="160" t="s">
        <v>464</v>
      </c>
      <c r="G161" s="163">
        <v>1087.8599999999999</v>
      </c>
      <c r="H161" s="159" t="s">
        <v>1997</v>
      </c>
      <c r="I161" s="159" t="s">
        <v>1998</v>
      </c>
      <c r="J161" s="160" t="s">
        <v>1999</v>
      </c>
      <c r="K161" s="162" t="s">
        <v>468</v>
      </c>
      <c r="L161" s="163">
        <v>39.08</v>
      </c>
      <c r="M161" s="163">
        <v>39.340000000000003</v>
      </c>
      <c r="N161" s="163">
        <v>14.68</v>
      </c>
      <c r="O161" s="164" t="s">
        <v>2000</v>
      </c>
      <c r="P161" s="164" t="s">
        <v>2001</v>
      </c>
      <c r="Q161" s="164" t="s">
        <v>2002</v>
      </c>
      <c r="R161" s="169">
        <v>540.4</v>
      </c>
      <c r="S161" s="160" t="s">
        <v>1890</v>
      </c>
      <c r="T161" s="165" t="s">
        <v>2003</v>
      </c>
      <c r="U161" s="162" t="s">
        <v>2004</v>
      </c>
      <c r="V161" s="160" t="s">
        <v>497</v>
      </c>
      <c r="W161" s="160" t="s">
        <v>474</v>
      </c>
      <c r="X161" s="164" t="s">
        <v>2005</v>
      </c>
      <c r="Y161" s="166">
        <v>215.2</v>
      </c>
      <c r="Z161" s="164" t="s">
        <v>2006</v>
      </c>
      <c r="AA161" s="159" t="s">
        <v>466</v>
      </c>
      <c r="AB161" s="167" t="s">
        <v>466</v>
      </c>
      <c r="AC161" s="163">
        <v>1.69</v>
      </c>
      <c r="AD161" s="163">
        <v>14.61</v>
      </c>
      <c r="AE161" s="163">
        <v>43.05</v>
      </c>
      <c r="AF161" s="163">
        <v>1.88</v>
      </c>
      <c r="AG161" s="163">
        <v>1056.94</v>
      </c>
      <c r="AH161" s="163">
        <v>822.12</v>
      </c>
      <c r="AI161" s="169">
        <v>563.20000000000005</v>
      </c>
      <c r="AJ161" s="163">
        <v>6.38</v>
      </c>
      <c r="AK161" s="169">
        <v>993.1</v>
      </c>
      <c r="AL161" s="160" t="s">
        <v>476</v>
      </c>
      <c r="AM161" s="160" t="s">
        <v>477</v>
      </c>
    </row>
    <row r="162" spans="1:39" ht="202.5">
      <c r="A162" s="92">
        <f t="shared" si="3"/>
        <v>154</v>
      </c>
      <c r="B162" s="158">
        <v>43759</v>
      </c>
      <c r="C162" s="159" t="s">
        <v>2007</v>
      </c>
      <c r="D162" s="159" t="s">
        <v>466</v>
      </c>
      <c r="E162" s="160" t="s">
        <v>463</v>
      </c>
      <c r="F162" s="160" t="s">
        <v>501</v>
      </c>
      <c r="G162" s="163">
        <v>108.63</v>
      </c>
      <c r="H162" s="159" t="s">
        <v>1142</v>
      </c>
      <c r="I162" s="159" t="s">
        <v>466</v>
      </c>
      <c r="J162" s="160" t="s">
        <v>2008</v>
      </c>
      <c r="K162" s="162" t="s">
        <v>468</v>
      </c>
      <c r="L162" s="163">
        <v>39.200000000000003</v>
      </c>
      <c r="M162" s="163">
        <v>39.200000000000003</v>
      </c>
      <c r="N162" s="163">
        <v>50.67</v>
      </c>
      <c r="O162" s="164" t="s">
        <v>2009</v>
      </c>
      <c r="P162" s="164" t="s">
        <v>466</v>
      </c>
      <c r="Q162" s="164" t="s">
        <v>466</v>
      </c>
      <c r="R162" s="167" t="s">
        <v>466</v>
      </c>
      <c r="S162" s="160" t="s">
        <v>705</v>
      </c>
      <c r="T162" s="162" t="s">
        <v>2010</v>
      </c>
      <c r="U162" s="162" t="s">
        <v>1149</v>
      </c>
      <c r="V162" s="160" t="s">
        <v>497</v>
      </c>
      <c r="W162" s="160" t="s">
        <v>474</v>
      </c>
      <c r="X162" s="164" t="s">
        <v>1150</v>
      </c>
      <c r="Y162" s="166">
        <v>3836.1</v>
      </c>
      <c r="Z162" s="164" t="s">
        <v>466</v>
      </c>
      <c r="AA162" s="159" t="s">
        <v>466</v>
      </c>
      <c r="AB162" s="163">
        <v>15.18</v>
      </c>
      <c r="AC162" s="163">
        <v>1.66</v>
      </c>
      <c r="AD162" s="167" t="s">
        <v>466</v>
      </c>
      <c r="AE162" s="167" t="s">
        <v>466</v>
      </c>
      <c r="AF162" s="167" t="s">
        <v>466</v>
      </c>
      <c r="AG162" s="167" t="s">
        <v>466</v>
      </c>
      <c r="AH162" s="163">
        <v>108.63</v>
      </c>
      <c r="AI162" s="169">
        <v>24.1</v>
      </c>
      <c r="AJ162" s="163">
        <v>7.09</v>
      </c>
      <c r="AK162" s="169">
        <v>559.4</v>
      </c>
      <c r="AL162" s="160" t="s">
        <v>476</v>
      </c>
      <c r="AM162" s="160" t="s">
        <v>477</v>
      </c>
    </row>
    <row r="163" spans="1:39" ht="225">
      <c r="A163" s="92">
        <f t="shared" si="3"/>
        <v>155</v>
      </c>
      <c r="B163" s="158">
        <v>44202</v>
      </c>
      <c r="C163" s="159" t="s">
        <v>2011</v>
      </c>
      <c r="D163" s="159" t="s">
        <v>2012</v>
      </c>
      <c r="E163" s="160" t="s">
        <v>463</v>
      </c>
      <c r="F163" s="160" t="s">
        <v>464</v>
      </c>
      <c r="G163" s="163">
        <v>13685.27</v>
      </c>
      <c r="H163" s="159" t="s">
        <v>2013</v>
      </c>
      <c r="I163" s="159" t="s">
        <v>2014</v>
      </c>
      <c r="J163" s="160" t="s">
        <v>2015</v>
      </c>
      <c r="K163" s="162" t="s">
        <v>468</v>
      </c>
      <c r="L163" s="163">
        <v>41.17</v>
      </c>
      <c r="M163" s="163">
        <v>38.590000000000003</v>
      </c>
      <c r="N163" s="163">
        <v>46.72</v>
      </c>
      <c r="O163" s="164" t="s">
        <v>2016</v>
      </c>
      <c r="P163" s="164" t="s">
        <v>2017</v>
      </c>
      <c r="Q163" s="164" t="s">
        <v>2018</v>
      </c>
      <c r="R163" s="169">
        <v>6229.9</v>
      </c>
      <c r="S163" s="160" t="s">
        <v>1645</v>
      </c>
      <c r="T163" s="162" t="s">
        <v>2019</v>
      </c>
      <c r="U163" s="162" t="s">
        <v>2020</v>
      </c>
      <c r="V163" s="160" t="s">
        <v>497</v>
      </c>
      <c r="W163" s="160" t="s">
        <v>474</v>
      </c>
      <c r="X163" s="164" t="s">
        <v>2021</v>
      </c>
      <c r="Y163" s="159" t="s">
        <v>466</v>
      </c>
      <c r="Z163" s="164" t="s">
        <v>2022</v>
      </c>
      <c r="AA163" s="159" t="s">
        <v>2023</v>
      </c>
      <c r="AB163" s="167" t="s">
        <v>466</v>
      </c>
      <c r="AC163" s="163">
        <v>2.66</v>
      </c>
      <c r="AD163" s="167" t="s">
        <v>466</v>
      </c>
      <c r="AE163" s="167" t="s">
        <v>466</v>
      </c>
      <c r="AF163" s="163">
        <v>5.57</v>
      </c>
      <c r="AG163" s="163">
        <v>13547.91</v>
      </c>
      <c r="AH163" s="163">
        <v>8615.86</v>
      </c>
      <c r="AI163" s="169">
        <v>3334.9</v>
      </c>
      <c r="AJ163" s="169">
        <v>-50.9</v>
      </c>
      <c r="AK163" s="169">
        <v>10112.6</v>
      </c>
      <c r="AL163" s="160" t="s">
        <v>476</v>
      </c>
      <c r="AM163" s="160" t="s">
        <v>477</v>
      </c>
    </row>
    <row r="164" spans="1:39" ht="90">
      <c r="A164" s="92">
        <f t="shared" si="3"/>
        <v>156</v>
      </c>
      <c r="B164" s="158">
        <v>44550</v>
      </c>
      <c r="C164" s="159" t="s">
        <v>2024</v>
      </c>
      <c r="D164" s="159" t="s">
        <v>2025</v>
      </c>
      <c r="E164" s="160" t="s">
        <v>463</v>
      </c>
      <c r="F164" s="160" t="s">
        <v>464</v>
      </c>
      <c r="G164" s="163">
        <v>124.67</v>
      </c>
      <c r="H164" s="159" t="s">
        <v>2026</v>
      </c>
      <c r="I164" s="159" t="s">
        <v>2027</v>
      </c>
      <c r="J164" s="160" t="s">
        <v>2028</v>
      </c>
      <c r="K164" s="162" t="s">
        <v>468</v>
      </c>
      <c r="L164" s="163">
        <v>38.479999999999997</v>
      </c>
      <c r="M164" s="163">
        <v>38.479999999999997</v>
      </c>
      <c r="N164" s="163">
        <v>30.46</v>
      </c>
      <c r="O164" s="164" t="s">
        <v>2029</v>
      </c>
      <c r="P164" s="164" t="s">
        <v>2030</v>
      </c>
      <c r="Q164" s="164" t="s">
        <v>466</v>
      </c>
      <c r="R164" s="169">
        <v>84.3</v>
      </c>
      <c r="S164" s="160" t="s">
        <v>1320</v>
      </c>
      <c r="T164" s="162" t="s">
        <v>2031</v>
      </c>
      <c r="U164" s="162" t="s">
        <v>1392</v>
      </c>
      <c r="V164" s="160" t="s">
        <v>497</v>
      </c>
      <c r="W164" s="160" t="s">
        <v>474</v>
      </c>
      <c r="X164" s="164" t="s">
        <v>2032</v>
      </c>
      <c r="Y164" s="166">
        <v>600.9</v>
      </c>
      <c r="Z164" s="164" t="s">
        <v>2033</v>
      </c>
      <c r="AA164" s="166">
        <v>287.3</v>
      </c>
      <c r="AB164" s="167" t="s">
        <v>466</v>
      </c>
      <c r="AC164" s="163">
        <v>1.93</v>
      </c>
      <c r="AD164" s="163">
        <v>50.22</v>
      </c>
      <c r="AE164" s="167" t="s">
        <v>466</v>
      </c>
      <c r="AF164" s="163">
        <v>20.71</v>
      </c>
      <c r="AG164" s="163">
        <v>119.09</v>
      </c>
      <c r="AH164" s="163">
        <v>100.18</v>
      </c>
      <c r="AI164" s="163">
        <v>5.75</v>
      </c>
      <c r="AJ164" s="163">
        <v>-3.37</v>
      </c>
      <c r="AK164" s="169">
        <v>28</v>
      </c>
      <c r="AL164" s="160" t="s">
        <v>476</v>
      </c>
      <c r="AM164" s="160" t="s">
        <v>477</v>
      </c>
    </row>
    <row r="165" spans="1:39" ht="292.5">
      <c r="A165" s="92">
        <f t="shared" si="3"/>
        <v>157</v>
      </c>
      <c r="B165" s="158">
        <v>44186</v>
      </c>
      <c r="C165" s="159" t="s">
        <v>2034</v>
      </c>
      <c r="D165" s="159" t="s">
        <v>2035</v>
      </c>
      <c r="E165" s="160" t="s">
        <v>463</v>
      </c>
      <c r="F165" s="160" t="s">
        <v>501</v>
      </c>
      <c r="G165" s="163">
        <v>2438.48</v>
      </c>
      <c r="H165" s="159" t="s">
        <v>2036</v>
      </c>
      <c r="I165" s="159" t="s">
        <v>2037</v>
      </c>
      <c r="J165" s="160" t="s">
        <v>2038</v>
      </c>
      <c r="K165" s="162" t="s">
        <v>468</v>
      </c>
      <c r="L165" s="163">
        <v>13.24</v>
      </c>
      <c r="M165" s="163">
        <v>38.299999999999997</v>
      </c>
      <c r="N165" s="163">
        <v>36.270000000000003</v>
      </c>
      <c r="O165" s="164" t="s">
        <v>2039</v>
      </c>
      <c r="P165" s="164" t="s">
        <v>2040</v>
      </c>
      <c r="Q165" s="164" t="s">
        <v>2041</v>
      </c>
      <c r="R165" s="167" t="s">
        <v>466</v>
      </c>
      <c r="S165" s="160" t="s">
        <v>843</v>
      </c>
      <c r="T165" s="165" t="s">
        <v>2042</v>
      </c>
      <c r="U165" s="162" t="s">
        <v>2043</v>
      </c>
      <c r="V165" s="160" t="s">
        <v>552</v>
      </c>
      <c r="W165" s="160" t="s">
        <v>474</v>
      </c>
      <c r="X165" s="164" t="s">
        <v>2044</v>
      </c>
      <c r="Y165" s="159" t="s">
        <v>466</v>
      </c>
      <c r="Z165" s="164" t="s">
        <v>2045</v>
      </c>
      <c r="AA165" s="159" t="s">
        <v>2046</v>
      </c>
      <c r="AB165" s="167" t="s">
        <v>466</v>
      </c>
      <c r="AC165" s="163">
        <v>3.95</v>
      </c>
      <c r="AD165" s="163">
        <v>9.8000000000000007</v>
      </c>
      <c r="AE165" s="163">
        <v>128.16</v>
      </c>
      <c r="AF165" s="163">
        <v>3.92</v>
      </c>
      <c r="AG165" s="163">
        <v>2401.56</v>
      </c>
      <c r="AH165" s="163">
        <v>498.69</v>
      </c>
      <c r="AI165" s="169">
        <v>581.1</v>
      </c>
      <c r="AJ165" s="169">
        <v>-235.8</v>
      </c>
      <c r="AK165" s="169">
        <v>2428</v>
      </c>
      <c r="AL165" s="160" t="s">
        <v>476</v>
      </c>
      <c r="AM165" s="160" t="s">
        <v>477</v>
      </c>
    </row>
    <row r="166" spans="1:39" ht="409.5">
      <c r="A166" s="92">
        <f t="shared" si="3"/>
        <v>158</v>
      </c>
      <c r="B166" s="158">
        <v>44544</v>
      </c>
      <c r="C166" s="159" t="s">
        <v>2047</v>
      </c>
      <c r="D166" s="159" t="s">
        <v>2048</v>
      </c>
      <c r="E166" s="160" t="s">
        <v>463</v>
      </c>
      <c r="F166" s="160" t="s">
        <v>464</v>
      </c>
      <c r="G166" s="163">
        <v>12830.1</v>
      </c>
      <c r="H166" s="159" t="s">
        <v>2049</v>
      </c>
      <c r="I166" s="159" t="s">
        <v>2050</v>
      </c>
      <c r="J166" s="160" t="s">
        <v>2051</v>
      </c>
      <c r="K166" s="162" t="s">
        <v>468</v>
      </c>
      <c r="L166" s="163">
        <v>19.03</v>
      </c>
      <c r="M166" s="163">
        <v>37.729999999999997</v>
      </c>
      <c r="N166" s="163">
        <v>39.92</v>
      </c>
      <c r="O166" s="164" t="s">
        <v>2052</v>
      </c>
      <c r="P166" s="164" t="s">
        <v>2053</v>
      </c>
      <c r="Q166" s="164" t="s">
        <v>2054</v>
      </c>
      <c r="R166" s="169">
        <v>11452.6</v>
      </c>
      <c r="S166" s="160" t="s">
        <v>470</v>
      </c>
      <c r="T166" s="162" t="s">
        <v>2055</v>
      </c>
      <c r="U166" s="162" t="s">
        <v>2056</v>
      </c>
      <c r="V166" s="160" t="s">
        <v>552</v>
      </c>
      <c r="W166" s="160" t="s">
        <v>474</v>
      </c>
      <c r="X166" s="164" t="s">
        <v>2057</v>
      </c>
      <c r="Y166" s="159" t="s">
        <v>466</v>
      </c>
      <c r="Z166" s="164" t="s">
        <v>2058</v>
      </c>
      <c r="AA166" s="159" t="s">
        <v>2059</v>
      </c>
      <c r="AB166" s="163">
        <v>50.89</v>
      </c>
      <c r="AC166" s="163">
        <v>3.22</v>
      </c>
      <c r="AD166" s="163">
        <v>21.19</v>
      </c>
      <c r="AE166" s="163">
        <v>30</v>
      </c>
      <c r="AF166" s="163">
        <v>6.4</v>
      </c>
      <c r="AG166" s="163">
        <v>12152.26</v>
      </c>
      <c r="AH166" s="163">
        <v>11750.12</v>
      </c>
      <c r="AI166" s="169">
        <v>1896</v>
      </c>
      <c r="AJ166" s="169">
        <v>450.1</v>
      </c>
      <c r="AK166" s="169">
        <v>5890.6</v>
      </c>
      <c r="AL166" s="160" t="s">
        <v>476</v>
      </c>
      <c r="AM166" s="160" t="s">
        <v>477</v>
      </c>
    </row>
    <row r="167" spans="1:39" ht="112.5">
      <c r="A167" s="92">
        <f t="shared" si="3"/>
        <v>159</v>
      </c>
      <c r="B167" s="158">
        <v>44414</v>
      </c>
      <c r="C167" s="159" t="s">
        <v>2060</v>
      </c>
      <c r="D167" s="159" t="s">
        <v>2061</v>
      </c>
      <c r="E167" s="160" t="s">
        <v>463</v>
      </c>
      <c r="F167" s="160" t="s">
        <v>464</v>
      </c>
      <c r="G167" s="163">
        <v>195.97</v>
      </c>
      <c r="H167" s="159" t="s">
        <v>2062</v>
      </c>
      <c r="I167" s="159" t="s">
        <v>2063</v>
      </c>
      <c r="J167" s="160" t="s">
        <v>2064</v>
      </c>
      <c r="K167" s="162" t="s">
        <v>468</v>
      </c>
      <c r="L167" s="163">
        <v>26.73</v>
      </c>
      <c r="M167" s="163">
        <v>37.630000000000003</v>
      </c>
      <c r="N167" s="163">
        <v>40.35</v>
      </c>
      <c r="O167" s="164" t="s">
        <v>2065</v>
      </c>
      <c r="P167" s="164" t="s">
        <v>2066</v>
      </c>
      <c r="Q167" s="164" t="s">
        <v>2067</v>
      </c>
      <c r="R167" s="169">
        <v>229.5</v>
      </c>
      <c r="S167" s="160" t="s">
        <v>1491</v>
      </c>
      <c r="T167" s="162" t="s">
        <v>2068</v>
      </c>
      <c r="U167" s="162" t="s">
        <v>2069</v>
      </c>
      <c r="V167" s="160" t="s">
        <v>552</v>
      </c>
      <c r="W167" s="160" t="s">
        <v>474</v>
      </c>
      <c r="X167" s="164" t="s">
        <v>2070</v>
      </c>
      <c r="Y167" s="159" t="s">
        <v>466</v>
      </c>
      <c r="Z167" s="164" t="s">
        <v>2071</v>
      </c>
      <c r="AA167" s="159" t="s">
        <v>466</v>
      </c>
      <c r="AB167" s="167" t="s">
        <v>466</v>
      </c>
      <c r="AC167" s="163">
        <v>10.82</v>
      </c>
      <c r="AD167" s="167" t="s">
        <v>466</v>
      </c>
      <c r="AE167" s="167" t="s">
        <v>466</v>
      </c>
      <c r="AF167" s="167" t="s">
        <v>466</v>
      </c>
      <c r="AG167" s="167" t="s">
        <v>466</v>
      </c>
      <c r="AH167" s="163">
        <v>195.97</v>
      </c>
      <c r="AI167" s="169">
        <v>144.80000000000001</v>
      </c>
      <c r="AJ167" s="169">
        <v>-59.2</v>
      </c>
      <c r="AK167" s="169">
        <v>1249.5999999999999</v>
      </c>
      <c r="AL167" s="160" t="s">
        <v>476</v>
      </c>
      <c r="AM167" s="160" t="s">
        <v>477</v>
      </c>
    </row>
    <row r="168" spans="1:39" ht="101.25">
      <c r="A168" s="92">
        <f t="shared" si="3"/>
        <v>160</v>
      </c>
      <c r="B168" s="158">
        <v>44166</v>
      </c>
      <c r="C168" s="159" t="s">
        <v>2072</v>
      </c>
      <c r="D168" s="159" t="s">
        <v>2073</v>
      </c>
      <c r="E168" s="160" t="s">
        <v>463</v>
      </c>
      <c r="F168" s="160" t="s">
        <v>464</v>
      </c>
      <c r="G168" s="161">
        <v>0.152</v>
      </c>
      <c r="H168" s="159" t="s">
        <v>2074</v>
      </c>
      <c r="I168" s="159" t="s">
        <v>466</v>
      </c>
      <c r="J168" s="160" t="s">
        <v>2075</v>
      </c>
      <c r="K168" s="162" t="s">
        <v>468</v>
      </c>
      <c r="L168" s="163">
        <v>37.43</v>
      </c>
      <c r="M168" s="163">
        <v>37.43</v>
      </c>
      <c r="N168" s="163">
        <v>37.43</v>
      </c>
      <c r="O168" s="164" t="s">
        <v>2076</v>
      </c>
      <c r="P168" s="164" t="s">
        <v>466</v>
      </c>
      <c r="Q168" s="164" t="s">
        <v>466</v>
      </c>
      <c r="R168" s="161">
        <v>0.154</v>
      </c>
      <c r="S168" s="160" t="s">
        <v>777</v>
      </c>
      <c r="T168" s="162" t="s">
        <v>2077</v>
      </c>
      <c r="U168" s="162" t="s">
        <v>2078</v>
      </c>
      <c r="V168" s="160" t="s">
        <v>473</v>
      </c>
      <c r="W168" s="160" t="s">
        <v>474</v>
      </c>
      <c r="X168" s="164" t="s">
        <v>2079</v>
      </c>
      <c r="Y168" s="159" t="s">
        <v>466</v>
      </c>
      <c r="Z168" s="164" t="s">
        <v>466</v>
      </c>
      <c r="AA168" s="159" t="s">
        <v>466</v>
      </c>
      <c r="AB168" s="167" t="s">
        <v>466</v>
      </c>
      <c r="AC168" s="163">
        <v>27.6</v>
      </c>
      <c r="AD168" s="167" t="s">
        <v>466</v>
      </c>
      <c r="AE168" s="167" t="s">
        <v>466</v>
      </c>
      <c r="AF168" s="163">
        <v>45.92</v>
      </c>
      <c r="AG168" s="161">
        <v>0.20100000000000001</v>
      </c>
      <c r="AH168" s="161">
        <v>0.20300000000000001</v>
      </c>
      <c r="AI168" s="168">
        <v>0</v>
      </c>
      <c r="AJ168" s="161">
        <v>-1.7000000000000001E-2</v>
      </c>
      <c r="AK168" s="161">
        <v>6.0000000000000001E-3</v>
      </c>
      <c r="AL168" s="160" t="s">
        <v>476</v>
      </c>
      <c r="AM168" s="160" t="s">
        <v>477</v>
      </c>
    </row>
    <row r="169" spans="1:39" ht="258.75">
      <c r="A169" s="92">
        <f t="shared" si="3"/>
        <v>161</v>
      </c>
      <c r="B169" s="158">
        <v>44165</v>
      </c>
      <c r="C169" s="159" t="s">
        <v>2080</v>
      </c>
      <c r="D169" s="159" t="s">
        <v>2081</v>
      </c>
      <c r="E169" s="160" t="s">
        <v>463</v>
      </c>
      <c r="F169" s="160" t="s">
        <v>464</v>
      </c>
      <c r="G169" s="163">
        <v>189.51</v>
      </c>
      <c r="H169" s="159" t="s">
        <v>2082</v>
      </c>
      <c r="I169" s="159" t="s">
        <v>466</v>
      </c>
      <c r="J169" s="160" t="s">
        <v>2083</v>
      </c>
      <c r="K169" s="162" t="s">
        <v>468</v>
      </c>
      <c r="L169" s="163">
        <v>25.07</v>
      </c>
      <c r="M169" s="163">
        <v>37.28</v>
      </c>
      <c r="N169" s="163">
        <v>73.13</v>
      </c>
      <c r="O169" s="164" t="s">
        <v>2084</v>
      </c>
      <c r="P169" s="164" t="s">
        <v>2085</v>
      </c>
      <c r="Q169" s="164" t="s">
        <v>2086</v>
      </c>
      <c r="R169" s="169">
        <v>90.4</v>
      </c>
      <c r="S169" s="160" t="s">
        <v>765</v>
      </c>
      <c r="T169" s="162" t="s">
        <v>2087</v>
      </c>
      <c r="U169" s="162" t="s">
        <v>1233</v>
      </c>
      <c r="V169" s="160" t="s">
        <v>473</v>
      </c>
      <c r="W169" s="160" t="s">
        <v>474</v>
      </c>
      <c r="X169" s="164" t="s">
        <v>2088</v>
      </c>
      <c r="Y169" s="159" t="s">
        <v>466</v>
      </c>
      <c r="Z169" s="164" t="s">
        <v>466</v>
      </c>
      <c r="AA169" s="159" t="s">
        <v>466</v>
      </c>
      <c r="AB169" s="163">
        <v>4.96</v>
      </c>
      <c r="AC169" s="163">
        <v>5.96</v>
      </c>
      <c r="AD169" s="163">
        <v>2.64</v>
      </c>
      <c r="AE169" s="163">
        <v>2.71</v>
      </c>
      <c r="AF169" s="163">
        <v>1.36</v>
      </c>
      <c r="AG169" s="163">
        <v>128.29</v>
      </c>
      <c r="AH169" s="163">
        <v>208.91</v>
      </c>
      <c r="AI169" s="169">
        <v>99</v>
      </c>
      <c r="AJ169" s="169">
        <v>-49.6</v>
      </c>
      <c r="AK169" s="169">
        <v>116</v>
      </c>
      <c r="AL169" s="160" t="s">
        <v>476</v>
      </c>
      <c r="AM169" s="160" t="s">
        <v>477</v>
      </c>
    </row>
    <row r="170" spans="1:39" ht="78.75">
      <c r="A170" s="92">
        <f t="shared" si="3"/>
        <v>162</v>
      </c>
      <c r="B170" s="158">
        <v>43482</v>
      </c>
      <c r="C170" s="159" t="s">
        <v>2089</v>
      </c>
      <c r="D170" s="159" t="s">
        <v>2090</v>
      </c>
      <c r="E170" s="160" t="s">
        <v>463</v>
      </c>
      <c r="F170" s="160" t="s">
        <v>501</v>
      </c>
      <c r="G170" s="163">
        <v>16.510000000000002</v>
      </c>
      <c r="H170" s="159" t="s">
        <v>2091</v>
      </c>
      <c r="I170" s="159" t="s">
        <v>2092</v>
      </c>
      <c r="J170" s="160" t="s">
        <v>2093</v>
      </c>
      <c r="K170" s="162" t="s">
        <v>468</v>
      </c>
      <c r="L170" s="163">
        <v>36.840000000000003</v>
      </c>
      <c r="M170" s="163">
        <v>36.840000000000003</v>
      </c>
      <c r="N170" s="163">
        <v>36.840000000000003</v>
      </c>
      <c r="O170" s="164" t="s">
        <v>2094</v>
      </c>
      <c r="P170" s="164" t="s">
        <v>2095</v>
      </c>
      <c r="Q170" s="164" t="s">
        <v>2096</v>
      </c>
      <c r="R170" s="167" t="s">
        <v>466</v>
      </c>
      <c r="S170" s="160" t="s">
        <v>506</v>
      </c>
      <c r="T170" s="162" t="s">
        <v>2097</v>
      </c>
      <c r="U170" s="162" t="s">
        <v>954</v>
      </c>
      <c r="V170" s="160" t="s">
        <v>473</v>
      </c>
      <c r="W170" s="160" t="s">
        <v>474</v>
      </c>
      <c r="X170" s="164" t="s">
        <v>2098</v>
      </c>
      <c r="Y170" s="159" t="s">
        <v>466</v>
      </c>
      <c r="Z170" s="164" t="s">
        <v>2099</v>
      </c>
      <c r="AA170" s="159" t="s">
        <v>466</v>
      </c>
      <c r="AB170" s="167" t="s">
        <v>466</v>
      </c>
      <c r="AC170" s="163">
        <v>2.5</v>
      </c>
      <c r="AD170" s="167" t="s">
        <v>466</v>
      </c>
      <c r="AE170" s="167" t="s">
        <v>466</v>
      </c>
      <c r="AF170" s="163">
        <v>2.0299999999999998</v>
      </c>
      <c r="AG170" s="163">
        <v>16.61</v>
      </c>
      <c r="AH170" s="163">
        <v>3.54</v>
      </c>
      <c r="AI170" s="169">
        <v>22.7</v>
      </c>
      <c r="AJ170" s="161">
        <v>0.71599999999999997</v>
      </c>
      <c r="AK170" s="169">
        <v>20.399999999999999</v>
      </c>
      <c r="AL170" s="160" t="s">
        <v>476</v>
      </c>
      <c r="AM170" s="160" t="s">
        <v>477</v>
      </c>
    </row>
    <row r="171" spans="1:39" ht="180">
      <c r="A171" s="92">
        <f t="shared" si="3"/>
        <v>163</v>
      </c>
      <c r="B171" s="158">
        <v>44312</v>
      </c>
      <c r="C171" s="159" t="s">
        <v>2100</v>
      </c>
      <c r="D171" s="159" t="s">
        <v>466</v>
      </c>
      <c r="E171" s="160" t="s">
        <v>463</v>
      </c>
      <c r="F171" s="160" t="s">
        <v>501</v>
      </c>
      <c r="G171" s="163">
        <v>397.09</v>
      </c>
      <c r="H171" s="159" t="s">
        <v>2101</v>
      </c>
      <c r="I171" s="159" t="s">
        <v>466</v>
      </c>
      <c r="J171" s="160" t="s">
        <v>2102</v>
      </c>
      <c r="K171" s="162" t="s">
        <v>468</v>
      </c>
      <c r="L171" s="163">
        <v>34.97</v>
      </c>
      <c r="M171" s="163">
        <v>36.74</v>
      </c>
      <c r="N171" s="163">
        <v>35.130000000000003</v>
      </c>
      <c r="O171" s="164" t="s">
        <v>2103</v>
      </c>
      <c r="P171" s="164" t="s">
        <v>2104</v>
      </c>
      <c r="Q171" s="164" t="s">
        <v>2105</v>
      </c>
      <c r="R171" s="167" t="s">
        <v>466</v>
      </c>
      <c r="S171" s="160" t="s">
        <v>705</v>
      </c>
      <c r="T171" s="165" t="s">
        <v>1222</v>
      </c>
      <c r="U171" s="162" t="s">
        <v>1299</v>
      </c>
      <c r="V171" s="160" t="s">
        <v>497</v>
      </c>
      <c r="W171" s="160" t="s">
        <v>474</v>
      </c>
      <c r="X171" s="164" t="s">
        <v>2106</v>
      </c>
      <c r="Y171" s="166">
        <v>1805.4</v>
      </c>
      <c r="Z171" s="164" t="s">
        <v>466</v>
      </c>
      <c r="AA171" s="159" t="s">
        <v>466</v>
      </c>
      <c r="AB171" s="163">
        <v>11.7</v>
      </c>
      <c r="AC171" s="163">
        <v>1.37</v>
      </c>
      <c r="AD171" s="167" t="s">
        <v>466</v>
      </c>
      <c r="AE171" s="167" t="s">
        <v>466</v>
      </c>
      <c r="AF171" s="167" t="s">
        <v>466</v>
      </c>
      <c r="AG171" s="167" t="s">
        <v>466</v>
      </c>
      <c r="AH171" s="163">
        <v>394.99</v>
      </c>
      <c r="AI171" s="169">
        <v>95.6</v>
      </c>
      <c r="AJ171" s="169">
        <v>34.200000000000003</v>
      </c>
      <c r="AK171" s="169">
        <v>2283.1</v>
      </c>
      <c r="AL171" s="160" t="s">
        <v>476</v>
      </c>
      <c r="AM171" s="160" t="s">
        <v>477</v>
      </c>
    </row>
    <row r="172" spans="1:39" ht="135">
      <c r="A172" s="92">
        <f t="shared" si="3"/>
        <v>164</v>
      </c>
      <c r="B172" s="158">
        <v>44347</v>
      </c>
      <c r="C172" s="159" t="s">
        <v>2107</v>
      </c>
      <c r="D172" s="159" t="s">
        <v>2108</v>
      </c>
      <c r="E172" s="160" t="s">
        <v>463</v>
      </c>
      <c r="F172" s="160" t="s">
        <v>501</v>
      </c>
      <c r="G172" s="163">
        <v>1083.7</v>
      </c>
      <c r="H172" s="159" t="s">
        <v>2109</v>
      </c>
      <c r="I172" s="159" t="s">
        <v>2110</v>
      </c>
      <c r="J172" s="160" t="s">
        <v>2111</v>
      </c>
      <c r="K172" s="162" t="s">
        <v>468</v>
      </c>
      <c r="L172" s="163">
        <v>11.48</v>
      </c>
      <c r="M172" s="163">
        <v>35.81</v>
      </c>
      <c r="N172" s="163">
        <v>36.75</v>
      </c>
      <c r="O172" s="164" t="s">
        <v>2112</v>
      </c>
      <c r="P172" s="164" t="s">
        <v>466</v>
      </c>
      <c r="Q172" s="164" t="s">
        <v>2113</v>
      </c>
      <c r="R172" s="169">
        <v>1301.7</v>
      </c>
      <c r="S172" s="160" t="s">
        <v>2114</v>
      </c>
      <c r="T172" s="165" t="s">
        <v>2115</v>
      </c>
      <c r="U172" s="162" t="s">
        <v>2116</v>
      </c>
      <c r="V172" s="160" t="s">
        <v>552</v>
      </c>
      <c r="W172" s="160" t="s">
        <v>474</v>
      </c>
      <c r="X172" s="164" t="s">
        <v>2117</v>
      </c>
      <c r="Y172" s="166">
        <v>32631.1</v>
      </c>
      <c r="Z172" s="164" t="s">
        <v>2118</v>
      </c>
      <c r="AA172" s="166">
        <v>682197.2</v>
      </c>
      <c r="AB172" s="167" t="s">
        <v>466</v>
      </c>
      <c r="AC172" s="161">
        <v>0.60199999999999998</v>
      </c>
      <c r="AD172" s="167" t="s">
        <v>466</v>
      </c>
      <c r="AE172" s="167" t="s">
        <v>466</v>
      </c>
      <c r="AF172" s="167" t="s">
        <v>466</v>
      </c>
      <c r="AG172" s="167" t="s">
        <v>466</v>
      </c>
      <c r="AH172" s="163">
        <v>1563.42</v>
      </c>
      <c r="AI172" s="169">
        <v>6851.3</v>
      </c>
      <c r="AJ172" s="169">
        <v>128</v>
      </c>
      <c r="AK172" s="169">
        <v>45468.5</v>
      </c>
      <c r="AL172" s="160" t="s">
        <v>476</v>
      </c>
      <c r="AM172" s="160" t="s">
        <v>477</v>
      </c>
    </row>
    <row r="173" spans="1:39" ht="180">
      <c r="A173" s="92">
        <f t="shared" si="3"/>
        <v>165</v>
      </c>
      <c r="B173" s="158">
        <v>44301</v>
      </c>
      <c r="C173" s="159" t="s">
        <v>2119</v>
      </c>
      <c r="D173" s="159" t="s">
        <v>2120</v>
      </c>
      <c r="E173" s="160" t="s">
        <v>463</v>
      </c>
      <c r="F173" s="160" t="s">
        <v>501</v>
      </c>
      <c r="G173" s="163">
        <v>1393.28</v>
      </c>
      <c r="H173" s="159" t="s">
        <v>2121</v>
      </c>
      <c r="I173" s="159" t="s">
        <v>2122</v>
      </c>
      <c r="J173" s="160" t="s">
        <v>2123</v>
      </c>
      <c r="K173" s="162" t="s">
        <v>468</v>
      </c>
      <c r="L173" s="163">
        <v>36.06</v>
      </c>
      <c r="M173" s="163">
        <v>35.72</v>
      </c>
      <c r="N173" s="163">
        <v>30.2</v>
      </c>
      <c r="O173" s="164" t="s">
        <v>2124</v>
      </c>
      <c r="P173" s="164" t="s">
        <v>2125</v>
      </c>
      <c r="Q173" s="164" t="s">
        <v>2126</v>
      </c>
      <c r="R173" s="169">
        <v>1132.8</v>
      </c>
      <c r="S173" s="160" t="s">
        <v>2127</v>
      </c>
      <c r="T173" s="165" t="s">
        <v>2128</v>
      </c>
      <c r="U173" s="162" t="s">
        <v>2129</v>
      </c>
      <c r="V173" s="160" t="s">
        <v>552</v>
      </c>
      <c r="W173" s="160" t="s">
        <v>474</v>
      </c>
      <c r="X173" s="164" t="s">
        <v>2130</v>
      </c>
      <c r="Y173" s="159" t="s">
        <v>466</v>
      </c>
      <c r="Z173" s="164" t="s">
        <v>466</v>
      </c>
      <c r="AA173" s="159" t="s">
        <v>466</v>
      </c>
      <c r="AB173" s="163">
        <v>15.42</v>
      </c>
      <c r="AC173" s="163">
        <v>1.56</v>
      </c>
      <c r="AD173" s="167" t="s">
        <v>466</v>
      </c>
      <c r="AE173" s="167" t="s">
        <v>466</v>
      </c>
      <c r="AF173" s="167" t="s">
        <v>466</v>
      </c>
      <c r="AG173" s="167" t="s">
        <v>466</v>
      </c>
      <c r="AH173" s="163">
        <v>1407.35</v>
      </c>
      <c r="AI173" s="169">
        <v>200.3</v>
      </c>
      <c r="AJ173" s="169">
        <v>85.6</v>
      </c>
      <c r="AK173" s="169">
        <v>11751.8</v>
      </c>
      <c r="AL173" s="160" t="s">
        <v>476</v>
      </c>
      <c r="AM173" s="160" t="s">
        <v>477</v>
      </c>
    </row>
    <row r="174" spans="1:39" ht="180">
      <c r="A174" s="92">
        <f t="shared" si="3"/>
        <v>166</v>
      </c>
      <c r="B174" s="158">
        <v>44543</v>
      </c>
      <c r="C174" s="159" t="s">
        <v>2131</v>
      </c>
      <c r="D174" s="159" t="s">
        <v>2132</v>
      </c>
      <c r="E174" s="160" t="s">
        <v>463</v>
      </c>
      <c r="F174" s="160" t="s">
        <v>464</v>
      </c>
      <c r="G174" s="163">
        <v>1750.94</v>
      </c>
      <c r="H174" s="159" t="s">
        <v>2133</v>
      </c>
      <c r="I174" s="159" t="s">
        <v>466</v>
      </c>
      <c r="J174" s="160" t="s">
        <v>2134</v>
      </c>
      <c r="K174" s="162" t="s">
        <v>468</v>
      </c>
      <c r="L174" s="163">
        <v>29.57</v>
      </c>
      <c r="M174" s="163">
        <v>35.68</v>
      </c>
      <c r="N174" s="163">
        <v>27.36</v>
      </c>
      <c r="O174" s="164" t="s">
        <v>2135</v>
      </c>
      <c r="P174" s="164" t="s">
        <v>2136</v>
      </c>
      <c r="Q174" s="164" t="s">
        <v>466</v>
      </c>
      <c r="R174" s="169">
        <v>1010.1</v>
      </c>
      <c r="S174" s="160" t="s">
        <v>2137</v>
      </c>
      <c r="T174" s="162" t="s">
        <v>2138</v>
      </c>
      <c r="U174" s="162" t="s">
        <v>2139</v>
      </c>
      <c r="V174" s="160" t="s">
        <v>552</v>
      </c>
      <c r="W174" s="160" t="s">
        <v>474</v>
      </c>
      <c r="X174" s="164" t="s">
        <v>466</v>
      </c>
      <c r="Y174" s="159" t="s">
        <v>466</v>
      </c>
      <c r="Z174" s="164" t="s">
        <v>466</v>
      </c>
      <c r="AA174" s="159" t="s">
        <v>466</v>
      </c>
      <c r="AB174" s="163">
        <v>12.46</v>
      </c>
      <c r="AC174" s="163">
        <v>4.3899999999999997</v>
      </c>
      <c r="AD174" s="163">
        <v>5.49</v>
      </c>
      <c r="AE174" s="163">
        <v>10.73</v>
      </c>
      <c r="AF174" s="163">
        <v>1.1499999999999999</v>
      </c>
      <c r="AG174" s="163">
        <v>1588.16</v>
      </c>
      <c r="AH174" s="163">
        <v>1024.74</v>
      </c>
      <c r="AI174" s="169">
        <v>1388.1</v>
      </c>
      <c r="AJ174" s="169">
        <v>82.4</v>
      </c>
      <c r="AK174" s="169">
        <v>1256.0999999999999</v>
      </c>
      <c r="AL174" s="160" t="s">
        <v>476</v>
      </c>
      <c r="AM174" s="160" t="s">
        <v>477</v>
      </c>
    </row>
    <row r="175" spans="1:39" ht="213.75">
      <c r="A175" s="92">
        <f t="shared" si="3"/>
        <v>167</v>
      </c>
      <c r="B175" s="158">
        <v>44172</v>
      </c>
      <c r="C175" s="159" t="s">
        <v>1225</v>
      </c>
      <c r="D175" s="159" t="s">
        <v>1226</v>
      </c>
      <c r="E175" s="160" t="s">
        <v>463</v>
      </c>
      <c r="F175" s="160" t="s">
        <v>464</v>
      </c>
      <c r="G175" s="163">
        <v>989.17</v>
      </c>
      <c r="H175" s="159" t="s">
        <v>2140</v>
      </c>
      <c r="I175" s="159" t="s">
        <v>466</v>
      </c>
      <c r="J175" s="160" t="s">
        <v>2141</v>
      </c>
      <c r="K175" s="162" t="s">
        <v>468</v>
      </c>
      <c r="L175" s="163">
        <v>36.69</v>
      </c>
      <c r="M175" s="163">
        <v>35.61</v>
      </c>
      <c r="N175" s="163">
        <v>50.93</v>
      </c>
      <c r="O175" s="164" t="s">
        <v>1229</v>
      </c>
      <c r="P175" s="164" t="s">
        <v>1230</v>
      </c>
      <c r="Q175" s="164" t="s">
        <v>466</v>
      </c>
      <c r="R175" s="169">
        <v>904.4</v>
      </c>
      <c r="S175" s="160" t="s">
        <v>1231</v>
      </c>
      <c r="T175" s="165" t="s">
        <v>1232</v>
      </c>
      <c r="U175" s="162" t="s">
        <v>1233</v>
      </c>
      <c r="V175" s="160" t="s">
        <v>473</v>
      </c>
      <c r="W175" s="160" t="s">
        <v>474</v>
      </c>
      <c r="X175" s="164" t="s">
        <v>466</v>
      </c>
      <c r="Y175" s="159" t="s">
        <v>466</v>
      </c>
      <c r="Z175" s="164" t="s">
        <v>466</v>
      </c>
      <c r="AA175" s="159" t="s">
        <v>466</v>
      </c>
      <c r="AB175" s="163">
        <v>15.34</v>
      </c>
      <c r="AC175" s="161">
        <v>0.95299999999999996</v>
      </c>
      <c r="AD175" s="163">
        <v>3.06</v>
      </c>
      <c r="AE175" s="163">
        <v>3.4</v>
      </c>
      <c r="AF175" s="161">
        <v>0.68300000000000005</v>
      </c>
      <c r="AG175" s="163">
        <v>365.05</v>
      </c>
      <c r="AH175" s="163">
        <v>1035.18</v>
      </c>
      <c r="AI175" s="169">
        <v>563.9</v>
      </c>
      <c r="AJ175" s="169">
        <v>69.599999999999994</v>
      </c>
      <c r="AK175" s="167" t="s">
        <v>466</v>
      </c>
      <c r="AL175" s="160" t="s">
        <v>476</v>
      </c>
      <c r="AM175" s="160" t="s">
        <v>477</v>
      </c>
    </row>
    <row r="176" spans="1:39" ht="135">
      <c r="A176" s="92">
        <f t="shared" si="3"/>
        <v>168</v>
      </c>
      <c r="B176" s="158">
        <v>43760</v>
      </c>
      <c r="C176" s="159" t="s">
        <v>2142</v>
      </c>
      <c r="D176" s="159" t="s">
        <v>466</v>
      </c>
      <c r="E176" s="160" t="s">
        <v>463</v>
      </c>
      <c r="F176" s="160" t="s">
        <v>501</v>
      </c>
      <c r="G176" s="163">
        <v>111.94</v>
      </c>
      <c r="H176" s="159" t="s">
        <v>2143</v>
      </c>
      <c r="I176" s="159" t="s">
        <v>466</v>
      </c>
      <c r="J176" s="160" t="s">
        <v>2144</v>
      </c>
      <c r="K176" s="162" t="s">
        <v>468</v>
      </c>
      <c r="L176" s="163">
        <v>33.200000000000003</v>
      </c>
      <c r="M176" s="163">
        <v>35.56</v>
      </c>
      <c r="N176" s="163">
        <v>32.61</v>
      </c>
      <c r="O176" s="164" t="s">
        <v>2145</v>
      </c>
      <c r="P176" s="164" t="s">
        <v>466</v>
      </c>
      <c r="Q176" s="164" t="s">
        <v>466</v>
      </c>
      <c r="R176" s="167" t="s">
        <v>466</v>
      </c>
      <c r="S176" s="160" t="s">
        <v>1147</v>
      </c>
      <c r="T176" s="165" t="s">
        <v>2146</v>
      </c>
      <c r="U176" s="162" t="s">
        <v>2147</v>
      </c>
      <c r="V176" s="160" t="s">
        <v>497</v>
      </c>
      <c r="W176" s="160" t="s">
        <v>474</v>
      </c>
      <c r="X176" s="164" t="s">
        <v>2148</v>
      </c>
      <c r="Y176" s="159" t="s">
        <v>466</v>
      </c>
      <c r="Z176" s="164" t="s">
        <v>466</v>
      </c>
      <c r="AA176" s="159" t="s">
        <v>466</v>
      </c>
      <c r="AB176" s="163">
        <v>28.41</v>
      </c>
      <c r="AC176" s="163">
        <v>1.28</v>
      </c>
      <c r="AD176" s="167" t="s">
        <v>466</v>
      </c>
      <c r="AE176" s="167" t="s">
        <v>466</v>
      </c>
      <c r="AF176" s="167" t="s">
        <v>466</v>
      </c>
      <c r="AG176" s="167" t="s">
        <v>466</v>
      </c>
      <c r="AH176" s="163">
        <v>109.99</v>
      </c>
      <c r="AI176" s="167" t="s">
        <v>466</v>
      </c>
      <c r="AJ176" s="167" t="s">
        <v>466</v>
      </c>
      <c r="AK176" s="167" t="s">
        <v>466</v>
      </c>
      <c r="AL176" s="160" t="s">
        <v>476</v>
      </c>
      <c r="AM176" s="160" t="s">
        <v>477</v>
      </c>
    </row>
    <row r="177" spans="1:39" ht="191.25">
      <c r="A177" s="92">
        <f t="shared" si="3"/>
        <v>169</v>
      </c>
      <c r="B177" s="158">
        <v>44389</v>
      </c>
      <c r="C177" s="159" t="s">
        <v>2149</v>
      </c>
      <c r="D177" s="159" t="s">
        <v>2150</v>
      </c>
      <c r="E177" s="160" t="s">
        <v>463</v>
      </c>
      <c r="F177" s="160" t="s">
        <v>464</v>
      </c>
      <c r="G177" s="163">
        <v>786.22</v>
      </c>
      <c r="H177" s="159" t="s">
        <v>2151</v>
      </c>
      <c r="I177" s="159" t="s">
        <v>2152</v>
      </c>
      <c r="J177" s="160" t="s">
        <v>2153</v>
      </c>
      <c r="K177" s="162" t="s">
        <v>468</v>
      </c>
      <c r="L177" s="163">
        <v>35.369999999999997</v>
      </c>
      <c r="M177" s="163">
        <v>35.369999999999997</v>
      </c>
      <c r="N177" s="163">
        <v>32.479999999999997</v>
      </c>
      <c r="O177" s="164" t="s">
        <v>2154</v>
      </c>
      <c r="P177" s="164" t="s">
        <v>2155</v>
      </c>
      <c r="Q177" s="164" t="s">
        <v>466</v>
      </c>
      <c r="R177" s="169">
        <v>537.79999999999995</v>
      </c>
      <c r="S177" s="160" t="s">
        <v>2156</v>
      </c>
      <c r="T177" s="165" t="s">
        <v>2157</v>
      </c>
      <c r="U177" s="162" t="s">
        <v>2158</v>
      </c>
      <c r="V177" s="160" t="s">
        <v>473</v>
      </c>
      <c r="W177" s="160" t="s">
        <v>474</v>
      </c>
      <c r="X177" s="164" t="s">
        <v>2159</v>
      </c>
      <c r="Y177" s="166">
        <v>43309.8</v>
      </c>
      <c r="Z177" s="164" t="s">
        <v>2160</v>
      </c>
      <c r="AA177" s="166">
        <v>7119</v>
      </c>
      <c r="AB177" s="167" t="s">
        <v>466</v>
      </c>
      <c r="AC177" s="163">
        <v>1.74</v>
      </c>
      <c r="AD177" s="163">
        <v>7.74</v>
      </c>
      <c r="AE177" s="163">
        <v>16.37</v>
      </c>
      <c r="AF177" s="161">
        <v>0.26</v>
      </c>
      <c r="AG177" s="163">
        <v>757.97</v>
      </c>
      <c r="AH177" s="163">
        <v>556.16999999999996</v>
      </c>
      <c r="AI177" s="169">
        <v>2926.2</v>
      </c>
      <c r="AJ177" s="163">
        <v>1.01</v>
      </c>
      <c r="AK177" s="169">
        <v>1117.9000000000001</v>
      </c>
      <c r="AL177" s="160" t="s">
        <v>476</v>
      </c>
      <c r="AM177" s="160" t="s">
        <v>477</v>
      </c>
    </row>
    <row r="178" spans="1:39" ht="157.5">
      <c r="A178" s="92">
        <f t="shared" si="3"/>
        <v>170</v>
      </c>
      <c r="B178" s="158">
        <v>44348</v>
      </c>
      <c r="C178" s="159" t="s">
        <v>2161</v>
      </c>
      <c r="D178" s="159" t="s">
        <v>466</v>
      </c>
      <c r="E178" s="160" t="s">
        <v>463</v>
      </c>
      <c r="F178" s="160" t="s">
        <v>501</v>
      </c>
      <c r="G178" s="163">
        <v>314.27</v>
      </c>
      <c r="H178" s="159" t="s">
        <v>2162</v>
      </c>
      <c r="I178" s="159" t="s">
        <v>466</v>
      </c>
      <c r="J178" s="160" t="s">
        <v>2163</v>
      </c>
      <c r="K178" s="162" t="s">
        <v>468</v>
      </c>
      <c r="L178" s="163">
        <v>28.57</v>
      </c>
      <c r="M178" s="163">
        <v>35.1</v>
      </c>
      <c r="N178" s="163">
        <v>53.55</v>
      </c>
      <c r="O178" s="164" t="s">
        <v>2164</v>
      </c>
      <c r="P178" s="164" t="s">
        <v>2165</v>
      </c>
      <c r="Q178" s="164" t="s">
        <v>2166</v>
      </c>
      <c r="R178" s="167" t="s">
        <v>466</v>
      </c>
      <c r="S178" s="160" t="s">
        <v>705</v>
      </c>
      <c r="T178" s="165" t="s">
        <v>1222</v>
      </c>
      <c r="U178" s="162" t="s">
        <v>2167</v>
      </c>
      <c r="V178" s="160" t="s">
        <v>497</v>
      </c>
      <c r="W178" s="160" t="s">
        <v>474</v>
      </c>
      <c r="X178" s="164" t="s">
        <v>2168</v>
      </c>
      <c r="Y178" s="166">
        <v>1596.8</v>
      </c>
      <c r="Z178" s="164" t="s">
        <v>466</v>
      </c>
      <c r="AA178" s="159" t="s">
        <v>466</v>
      </c>
      <c r="AB178" s="163">
        <v>23.27</v>
      </c>
      <c r="AC178" s="163">
        <v>1.47</v>
      </c>
      <c r="AD178" s="167" t="s">
        <v>466</v>
      </c>
      <c r="AE178" s="167" t="s">
        <v>466</v>
      </c>
      <c r="AF178" s="167" t="s">
        <v>466</v>
      </c>
      <c r="AG178" s="167" t="s">
        <v>466</v>
      </c>
      <c r="AH178" s="163">
        <v>311.86</v>
      </c>
      <c r="AI178" s="169">
        <v>67.099999999999994</v>
      </c>
      <c r="AJ178" s="169">
        <v>18.3</v>
      </c>
      <c r="AK178" s="169">
        <v>1730</v>
      </c>
      <c r="AL178" s="160" t="s">
        <v>476</v>
      </c>
      <c r="AM178" s="160" t="s">
        <v>477</v>
      </c>
    </row>
    <row r="179" spans="1:39" ht="258.75">
      <c r="A179" s="92">
        <f t="shared" si="3"/>
        <v>171</v>
      </c>
      <c r="B179" s="158">
        <v>44512</v>
      </c>
      <c r="C179" s="159" t="s">
        <v>2169</v>
      </c>
      <c r="D179" s="159" t="s">
        <v>2170</v>
      </c>
      <c r="E179" s="160" t="s">
        <v>463</v>
      </c>
      <c r="F179" s="160" t="s">
        <v>464</v>
      </c>
      <c r="G179" s="163">
        <v>3295.84</v>
      </c>
      <c r="H179" s="159" t="s">
        <v>2171</v>
      </c>
      <c r="I179" s="159" t="s">
        <v>2172</v>
      </c>
      <c r="J179" s="160" t="s">
        <v>2173</v>
      </c>
      <c r="K179" s="162" t="s">
        <v>468</v>
      </c>
      <c r="L179" s="163">
        <v>37.28</v>
      </c>
      <c r="M179" s="163">
        <v>35.049999999999997</v>
      </c>
      <c r="N179" s="163">
        <v>36.159999999999997</v>
      </c>
      <c r="O179" s="164" t="s">
        <v>2174</v>
      </c>
      <c r="P179" s="164" t="s">
        <v>2175</v>
      </c>
      <c r="Q179" s="164" t="s">
        <v>2176</v>
      </c>
      <c r="R179" s="169">
        <v>3847.2</v>
      </c>
      <c r="S179" s="160" t="s">
        <v>506</v>
      </c>
      <c r="T179" s="165" t="s">
        <v>2177</v>
      </c>
      <c r="U179" s="162" t="s">
        <v>2178</v>
      </c>
      <c r="V179" s="160" t="s">
        <v>648</v>
      </c>
      <c r="W179" s="160" t="s">
        <v>474</v>
      </c>
      <c r="X179" s="164" t="s">
        <v>2179</v>
      </c>
      <c r="Y179" s="159" t="s">
        <v>466</v>
      </c>
      <c r="Z179" s="164" t="s">
        <v>2180</v>
      </c>
      <c r="AA179" s="159" t="s">
        <v>2181</v>
      </c>
      <c r="AB179" s="163">
        <v>20.39</v>
      </c>
      <c r="AC179" s="163">
        <v>1.72</v>
      </c>
      <c r="AD179" s="163">
        <v>11.83</v>
      </c>
      <c r="AE179" s="163">
        <v>16.47</v>
      </c>
      <c r="AF179" s="163">
        <v>1.42</v>
      </c>
      <c r="AG179" s="163">
        <v>4426.16</v>
      </c>
      <c r="AH179" s="163">
        <v>3531.39</v>
      </c>
      <c r="AI179" s="169">
        <v>3176.4</v>
      </c>
      <c r="AJ179" s="169">
        <v>168.5</v>
      </c>
      <c r="AK179" s="169">
        <v>4543.8999999999996</v>
      </c>
      <c r="AL179" s="160" t="s">
        <v>476</v>
      </c>
      <c r="AM179" s="160" t="s">
        <v>477</v>
      </c>
    </row>
    <row r="180" spans="1:39" ht="112.5">
      <c r="A180" s="92">
        <f t="shared" si="3"/>
        <v>172</v>
      </c>
      <c r="B180" s="158">
        <v>44306</v>
      </c>
      <c r="C180" s="159" t="s">
        <v>2182</v>
      </c>
      <c r="D180" s="159" t="s">
        <v>2183</v>
      </c>
      <c r="E180" s="160" t="s">
        <v>463</v>
      </c>
      <c r="F180" s="160" t="s">
        <v>464</v>
      </c>
      <c r="G180" s="163">
        <v>14.49</v>
      </c>
      <c r="H180" s="159" t="s">
        <v>466</v>
      </c>
      <c r="I180" s="159" t="s">
        <v>2184</v>
      </c>
      <c r="J180" s="160" t="s">
        <v>2185</v>
      </c>
      <c r="K180" s="162" t="s">
        <v>468</v>
      </c>
      <c r="L180" s="163">
        <v>35</v>
      </c>
      <c r="M180" s="163">
        <v>35</v>
      </c>
      <c r="N180" s="163">
        <v>39.18</v>
      </c>
      <c r="O180" s="164" t="s">
        <v>2186</v>
      </c>
      <c r="P180" s="164" t="s">
        <v>2187</v>
      </c>
      <c r="Q180" s="164" t="s">
        <v>2188</v>
      </c>
      <c r="R180" s="169">
        <v>14.7</v>
      </c>
      <c r="S180" s="160" t="s">
        <v>1147</v>
      </c>
      <c r="T180" s="165" t="s">
        <v>2146</v>
      </c>
      <c r="U180" s="162" t="s">
        <v>2189</v>
      </c>
      <c r="V180" s="160" t="s">
        <v>497</v>
      </c>
      <c r="W180" s="160" t="s">
        <v>474</v>
      </c>
      <c r="X180" s="164" t="s">
        <v>466</v>
      </c>
      <c r="Y180" s="159" t="s">
        <v>466</v>
      </c>
      <c r="Z180" s="164" t="s">
        <v>466</v>
      </c>
      <c r="AA180" s="159" t="s">
        <v>466</v>
      </c>
      <c r="AB180" s="167" t="s">
        <v>466</v>
      </c>
      <c r="AC180" s="163">
        <v>1.55</v>
      </c>
      <c r="AD180" s="167" t="s">
        <v>466</v>
      </c>
      <c r="AE180" s="167" t="s">
        <v>466</v>
      </c>
      <c r="AF180" s="167" t="s">
        <v>466</v>
      </c>
      <c r="AG180" s="167" t="s">
        <v>466</v>
      </c>
      <c r="AH180" s="163">
        <v>16.07</v>
      </c>
      <c r="AI180" s="163">
        <v>2.31</v>
      </c>
      <c r="AJ180" s="163">
        <v>-1.18</v>
      </c>
      <c r="AK180" s="169">
        <v>97.5</v>
      </c>
      <c r="AL180" s="160" t="s">
        <v>476</v>
      </c>
      <c r="AM180" s="160" t="s">
        <v>477</v>
      </c>
    </row>
    <row r="181" spans="1:39" ht="67.5">
      <c r="A181" s="92">
        <f t="shared" si="3"/>
        <v>173</v>
      </c>
      <c r="B181" s="158">
        <v>44478</v>
      </c>
      <c r="C181" s="159" t="s">
        <v>2190</v>
      </c>
      <c r="D181" s="159" t="s">
        <v>2191</v>
      </c>
      <c r="E181" s="160" t="s">
        <v>463</v>
      </c>
      <c r="F181" s="160" t="s">
        <v>464</v>
      </c>
      <c r="G181" s="163">
        <v>769.64</v>
      </c>
      <c r="H181" s="159" t="s">
        <v>2192</v>
      </c>
      <c r="I181" s="159" t="s">
        <v>466</v>
      </c>
      <c r="J181" s="160" t="s">
        <v>2193</v>
      </c>
      <c r="K181" s="162" t="s">
        <v>468</v>
      </c>
      <c r="L181" s="163">
        <v>18.399999999999999</v>
      </c>
      <c r="M181" s="163">
        <v>34.85</v>
      </c>
      <c r="N181" s="163">
        <v>49.43</v>
      </c>
      <c r="O181" s="164" t="s">
        <v>2194</v>
      </c>
      <c r="P181" s="164" t="s">
        <v>466</v>
      </c>
      <c r="Q181" s="164" t="s">
        <v>466</v>
      </c>
      <c r="R181" s="169">
        <v>724.7</v>
      </c>
      <c r="S181" s="160" t="s">
        <v>538</v>
      </c>
      <c r="T181" s="162" t="s">
        <v>2195</v>
      </c>
      <c r="U181" s="162" t="s">
        <v>540</v>
      </c>
      <c r="V181" s="160" t="s">
        <v>497</v>
      </c>
      <c r="W181" s="160" t="s">
        <v>474</v>
      </c>
      <c r="X181" s="164" t="s">
        <v>2196</v>
      </c>
      <c r="Y181" s="166">
        <v>41325.9</v>
      </c>
      <c r="Z181" s="164" t="s">
        <v>466</v>
      </c>
      <c r="AA181" s="159" t="s">
        <v>466</v>
      </c>
      <c r="AB181" s="163">
        <v>46.91</v>
      </c>
      <c r="AC181" s="163">
        <v>8.65</v>
      </c>
      <c r="AD181" s="167" t="s">
        <v>466</v>
      </c>
      <c r="AE181" s="167" t="s">
        <v>466</v>
      </c>
      <c r="AF181" s="167" t="s">
        <v>466</v>
      </c>
      <c r="AG181" s="163">
        <v>725.5</v>
      </c>
      <c r="AH181" s="163">
        <v>736.75</v>
      </c>
      <c r="AI181" s="168">
        <v>0</v>
      </c>
      <c r="AJ181" s="169">
        <v>15.5</v>
      </c>
      <c r="AK181" s="169">
        <v>54.7</v>
      </c>
      <c r="AL181" s="160" t="s">
        <v>476</v>
      </c>
      <c r="AM181" s="160" t="s">
        <v>477</v>
      </c>
    </row>
    <row r="182" spans="1:39" ht="67.5">
      <c r="A182" s="92">
        <f t="shared" si="3"/>
        <v>174</v>
      </c>
      <c r="B182" s="158">
        <v>44509</v>
      </c>
      <c r="C182" s="159" t="s">
        <v>2197</v>
      </c>
      <c r="D182" s="159" t="s">
        <v>2198</v>
      </c>
      <c r="E182" s="160" t="s">
        <v>463</v>
      </c>
      <c r="F182" s="160" t="s">
        <v>501</v>
      </c>
      <c r="G182" s="163">
        <v>5.83</v>
      </c>
      <c r="H182" s="159" t="s">
        <v>466</v>
      </c>
      <c r="I182" s="159" t="s">
        <v>466</v>
      </c>
      <c r="J182" s="160" t="s">
        <v>2199</v>
      </c>
      <c r="K182" s="162" t="s">
        <v>468</v>
      </c>
      <c r="L182" s="163">
        <v>32.049999999999997</v>
      </c>
      <c r="M182" s="163">
        <v>34.82</v>
      </c>
      <c r="N182" s="163">
        <v>35.53</v>
      </c>
      <c r="O182" s="164" t="s">
        <v>2200</v>
      </c>
      <c r="P182" s="164" t="s">
        <v>466</v>
      </c>
      <c r="Q182" s="164" t="s">
        <v>466</v>
      </c>
      <c r="R182" s="163">
        <v>9.5299999999999994</v>
      </c>
      <c r="S182" s="160" t="s">
        <v>2201</v>
      </c>
      <c r="T182" s="165" t="s">
        <v>2202</v>
      </c>
      <c r="U182" s="162" t="s">
        <v>597</v>
      </c>
      <c r="V182" s="160" t="s">
        <v>473</v>
      </c>
      <c r="W182" s="160" t="s">
        <v>474</v>
      </c>
      <c r="X182" s="164" t="s">
        <v>466</v>
      </c>
      <c r="Y182" s="159" t="s">
        <v>466</v>
      </c>
      <c r="Z182" s="164" t="s">
        <v>466</v>
      </c>
      <c r="AA182" s="159" t="s">
        <v>466</v>
      </c>
      <c r="AB182" s="167" t="s">
        <v>466</v>
      </c>
      <c r="AC182" s="167" t="s">
        <v>466</v>
      </c>
      <c r="AD182" s="167" t="s">
        <v>466</v>
      </c>
      <c r="AE182" s="167" t="s">
        <v>466</v>
      </c>
      <c r="AF182" s="167" t="s">
        <v>466</v>
      </c>
      <c r="AG182" s="163">
        <v>9.9700000000000006</v>
      </c>
      <c r="AH182" s="163">
        <v>9.9700000000000006</v>
      </c>
      <c r="AI182" s="169">
        <v>31.7</v>
      </c>
      <c r="AJ182" s="161">
        <v>0.43</v>
      </c>
      <c r="AK182" s="169">
        <v>60.3</v>
      </c>
      <c r="AL182" s="160" t="s">
        <v>476</v>
      </c>
      <c r="AM182" s="160" t="s">
        <v>477</v>
      </c>
    </row>
    <row r="183" spans="1:39" ht="191.25">
      <c r="A183" s="92">
        <f t="shared" si="3"/>
        <v>175</v>
      </c>
      <c r="B183" s="158">
        <v>44438</v>
      </c>
      <c r="C183" s="159" t="s">
        <v>2203</v>
      </c>
      <c r="D183" s="159" t="s">
        <v>2204</v>
      </c>
      <c r="E183" s="160" t="s">
        <v>463</v>
      </c>
      <c r="F183" s="160" t="s">
        <v>464</v>
      </c>
      <c r="G183" s="163">
        <v>1167.3800000000001</v>
      </c>
      <c r="H183" s="159" t="s">
        <v>2205</v>
      </c>
      <c r="I183" s="159" t="s">
        <v>2206</v>
      </c>
      <c r="J183" s="160" t="s">
        <v>2207</v>
      </c>
      <c r="K183" s="162" t="s">
        <v>468</v>
      </c>
      <c r="L183" s="163">
        <v>33.06</v>
      </c>
      <c r="M183" s="163">
        <v>34.729999999999997</v>
      </c>
      <c r="N183" s="163">
        <v>37.1</v>
      </c>
      <c r="O183" s="164" t="s">
        <v>2208</v>
      </c>
      <c r="P183" s="164" t="s">
        <v>2209</v>
      </c>
      <c r="Q183" s="164" t="s">
        <v>2210</v>
      </c>
      <c r="R183" s="169">
        <v>697.5</v>
      </c>
      <c r="S183" s="160" t="s">
        <v>1890</v>
      </c>
      <c r="T183" s="165" t="s">
        <v>2211</v>
      </c>
      <c r="U183" s="162" t="s">
        <v>1094</v>
      </c>
      <c r="V183" s="160" t="s">
        <v>552</v>
      </c>
      <c r="W183" s="160" t="s">
        <v>474</v>
      </c>
      <c r="X183" s="164" t="s">
        <v>2212</v>
      </c>
      <c r="Y183" s="166">
        <v>856.3</v>
      </c>
      <c r="Z183" s="164" t="s">
        <v>2213</v>
      </c>
      <c r="AA183" s="159" t="s">
        <v>466</v>
      </c>
      <c r="AB183" s="163">
        <v>20.329999999999998</v>
      </c>
      <c r="AC183" s="163">
        <v>3.01</v>
      </c>
      <c r="AD183" s="163">
        <v>12.29</v>
      </c>
      <c r="AE183" s="163">
        <v>19.05</v>
      </c>
      <c r="AF183" s="163">
        <v>1.56</v>
      </c>
      <c r="AG183" s="163">
        <v>1066.3599999999999</v>
      </c>
      <c r="AH183" s="163">
        <v>1035.01</v>
      </c>
      <c r="AI183" s="169">
        <v>679.4</v>
      </c>
      <c r="AJ183" s="169">
        <v>63.7</v>
      </c>
      <c r="AK183" s="169">
        <v>611.6</v>
      </c>
      <c r="AL183" s="160" t="s">
        <v>476</v>
      </c>
      <c r="AM183" s="160" t="s">
        <v>477</v>
      </c>
    </row>
    <row r="184" spans="1:39" ht="236.25">
      <c r="A184" s="92">
        <f t="shared" si="3"/>
        <v>176</v>
      </c>
      <c r="B184" s="158">
        <v>44463</v>
      </c>
      <c r="C184" s="159" t="s">
        <v>2214</v>
      </c>
      <c r="D184" s="159" t="s">
        <v>2215</v>
      </c>
      <c r="E184" s="160" t="s">
        <v>463</v>
      </c>
      <c r="F184" s="160" t="s">
        <v>464</v>
      </c>
      <c r="G184" s="163">
        <v>735.99</v>
      </c>
      <c r="H184" s="159" t="s">
        <v>2216</v>
      </c>
      <c r="I184" s="159" t="s">
        <v>466</v>
      </c>
      <c r="J184" s="160" t="s">
        <v>2217</v>
      </c>
      <c r="K184" s="162" t="s">
        <v>468</v>
      </c>
      <c r="L184" s="163">
        <v>19.47</v>
      </c>
      <c r="M184" s="163">
        <v>34.46</v>
      </c>
      <c r="N184" s="163">
        <v>35.81</v>
      </c>
      <c r="O184" s="164" t="s">
        <v>2218</v>
      </c>
      <c r="P184" s="164" t="s">
        <v>466</v>
      </c>
      <c r="Q184" s="164" t="s">
        <v>466</v>
      </c>
      <c r="R184" s="169">
        <v>379.9</v>
      </c>
      <c r="S184" s="160" t="s">
        <v>584</v>
      </c>
      <c r="T184" s="165" t="s">
        <v>2219</v>
      </c>
      <c r="U184" s="162" t="s">
        <v>729</v>
      </c>
      <c r="V184" s="160" t="s">
        <v>473</v>
      </c>
      <c r="W184" s="160" t="s">
        <v>474</v>
      </c>
      <c r="X184" s="164" t="s">
        <v>2220</v>
      </c>
      <c r="Y184" s="159" t="s">
        <v>466</v>
      </c>
      <c r="Z184" s="164" t="s">
        <v>466</v>
      </c>
      <c r="AA184" s="159" t="s">
        <v>466</v>
      </c>
      <c r="AB184" s="167" t="s">
        <v>466</v>
      </c>
      <c r="AC184" s="163">
        <v>2.21</v>
      </c>
      <c r="AD184" s="167" t="s">
        <v>466</v>
      </c>
      <c r="AE184" s="167" t="s">
        <v>466</v>
      </c>
      <c r="AF184" s="163">
        <v>2.16</v>
      </c>
      <c r="AG184" s="163">
        <v>632.25</v>
      </c>
      <c r="AH184" s="163">
        <v>637.1</v>
      </c>
      <c r="AI184" s="169">
        <v>310.10000000000002</v>
      </c>
      <c r="AJ184" s="163">
        <v>-6.36</v>
      </c>
      <c r="AK184" s="169">
        <v>470.1</v>
      </c>
      <c r="AL184" s="160" t="s">
        <v>476</v>
      </c>
      <c r="AM184" s="160" t="s">
        <v>477</v>
      </c>
    </row>
    <row r="185" spans="1:39" ht="213.75">
      <c r="A185" s="92">
        <f t="shared" si="3"/>
        <v>177</v>
      </c>
      <c r="B185" s="158">
        <v>44237</v>
      </c>
      <c r="C185" s="159" t="s">
        <v>2221</v>
      </c>
      <c r="D185" s="159" t="s">
        <v>2222</v>
      </c>
      <c r="E185" s="160" t="s">
        <v>463</v>
      </c>
      <c r="F185" s="160" t="s">
        <v>464</v>
      </c>
      <c r="G185" s="163">
        <v>1556.17</v>
      </c>
      <c r="H185" s="159" t="s">
        <v>2223</v>
      </c>
      <c r="I185" s="159" t="s">
        <v>466</v>
      </c>
      <c r="J185" s="160" t="s">
        <v>2224</v>
      </c>
      <c r="K185" s="162" t="s">
        <v>468</v>
      </c>
      <c r="L185" s="163">
        <v>23.58</v>
      </c>
      <c r="M185" s="163">
        <v>34.380000000000003</v>
      </c>
      <c r="N185" s="163">
        <v>37.770000000000003</v>
      </c>
      <c r="O185" s="164" t="s">
        <v>2225</v>
      </c>
      <c r="P185" s="164" t="s">
        <v>466</v>
      </c>
      <c r="Q185" s="164" t="s">
        <v>466</v>
      </c>
      <c r="R185" s="169">
        <v>1528.1</v>
      </c>
      <c r="S185" s="160" t="s">
        <v>821</v>
      </c>
      <c r="T185" s="162" t="s">
        <v>2226</v>
      </c>
      <c r="U185" s="162" t="s">
        <v>1233</v>
      </c>
      <c r="V185" s="160" t="s">
        <v>473</v>
      </c>
      <c r="W185" s="160" t="s">
        <v>474</v>
      </c>
      <c r="X185" s="164" t="s">
        <v>2227</v>
      </c>
      <c r="Y185" s="159" t="s">
        <v>466</v>
      </c>
      <c r="Z185" s="164" t="s">
        <v>466</v>
      </c>
      <c r="AA185" s="159" t="s">
        <v>466</v>
      </c>
      <c r="AB185" s="167" t="s">
        <v>466</v>
      </c>
      <c r="AC185" s="163">
        <v>1.36</v>
      </c>
      <c r="AD185" s="163">
        <v>39.4</v>
      </c>
      <c r="AE185" s="167" t="s">
        <v>466</v>
      </c>
      <c r="AF185" s="163">
        <v>5.94</v>
      </c>
      <c r="AG185" s="163">
        <v>2081.29</v>
      </c>
      <c r="AH185" s="163">
        <v>1570.51</v>
      </c>
      <c r="AI185" s="169">
        <v>346.2</v>
      </c>
      <c r="AJ185" s="169">
        <v>-77.400000000000006</v>
      </c>
      <c r="AK185" s="169">
        <v>2054.9</v>
      </c>
      <c r="AL185" s="160" t="s">
        <v>476</v>
      </c>
      <c r="AM185" s="160" t="s">
        <v>477</v>
      </c>
    </row>
    <row r="186" spans="1:39" ht="123.75">
      <c r="A186" s="92">
        <f t="shared" si="3"/>
        <v>178</v>
      </c>
      <c r="B186" s="158">
        <v>44167</v>
      </c>
      <c r="C186" s="159" t="s">
        <v>2228</v>
      </c>
      <c r="D186" s="159" t="s">
        <v>2229</v>
      </c>
      <c r="E186" s="160" t="s">
        <v>463</v>
      </c>
      <c r="F186" s="160" t="s">
        <v>464</v>
      </c>
      <c r="G186" s="163">
        <v>364.33</v>
      </c>
      <c r="H186" s="159" t="s">
        <v>2230</v>
      </c>
      <c r="I186" s="159" t="s">
        <v>466</v>
      </c>
      <c r="J186" s="160" t="s">
        <v>2231</v>
      </c>
      <c r="K186" s="162" t="s">
        <v>468</v>
      </c>
      <c r="L186" s="163">
        <v>23.06</v>
      </c>
      <c r="M186" s="163">
        <v>34.32</v>
      </c>
      <c r="N186" s="163">
        <v>70.64</v>
      </c>
      <c r="O186" s="164" t="s">
        <v>2232</v>
      </c>
      <c r="P186" s="164" t="s">
        <v>2233</v>
      </c>
      <c r="Q186" s="164" t="s">
        <v>2234</v>
      </c>
      <c r="R186" s="169">
        <v>1035.2</v>
      </c>
      <c r="S186" s="160" t="s">
        <v>745</v>
      </c>
      <c r="T186" s="165" t="s">
        <v>2235</v>
      </c>
      <c r="U186" s="162" t="s">
        <v>2236</v>
      </c>
      <c r="V186" s="160" t="s">
        <v>473</v>
      </c>
      <c r="W186" s="160" t="s">
        <v>474</v>
      </c>
      <c r="X186" s="164" t="s">
        <v>2237</v>
      </c>
      <c r="Y186" s="159" t="s">
        <v>466</v>
      </c>
      <c r="Z186" s="164" t="s">
        <v>466</v>
      </c>
      <c r="AA186" s="159" t="s">
        <v>466</v>
      </c>
      <c r="AB186" s="163">
        <v>12.75</v>
      </c>
      <c r="AC186" s="163">
        <v>2.52</v>
      </c>
      <c r="AD186" s="163">
        <v>5.63</v>
      </c>
      <c r="AE186" s="163">
        <v>7.36</v>
      </c>
      <c r="AF186" s="161">
        <v>0.79400000000000004</v>
      </c>
      <c r="AG186" s="163">
        <v>558.27</v>
      </c>
      <c r="AH186" s="163">
        <v>631.48</v>
      </c>
      <c r="AI186" s="169">
        <v>740.3</v>
      </c>
      <c r="AJ186" s="169">
        <v>36.799999999999997</v>
      </c>
      <c r="AK186" s="169">
        <v>381.6</v>
      </c>
      <c r="AL186" s="160" t="s">
        <v>476</v>
      </c>
      <c r="AM186" s="160" t="s">
        <v>477</v>
      </c>
    </row>
    <row r="187" spans="1:39" ht="409.5">
      <c r="A187" s="92">
        <f t="shared" si="3"/>
        <v>179</v>
      </c>
      <c r="B187" s="158">
        <v>44165</v>
      </c>
      <c r="C187" s="159" t="s">
        <v>2238</v>
      </c>
      <c r="D187" s="159" t="s">
        <v>2239</v>
      </c>
      <c r="E187" s="160" t="s">
        <v>463</v>
      </c>
      <c r="F187" s="160" t="s">
        <v>464</v>
      </c>
      <c r="G187" s="163">
        <v>841.85</v>
      </c>
      <c r="H187" s="159" t="s">
        <v>2082</v>
      </c>
      <c r="I187" s="159" t="s">
        <v>2240</v>
      </c>
      <c r="J187" s="160" t="s">
        <v>2241</v>
      </c>
      <c r="K187" s="162" t="s">
        <v>468</v>
      </c>
      <c r="L187" s="163">
        <v>20.03</v>
      </c>
      <c r="M187" s="163">
        <v>34.31</v>
      </c>
      <c r="N187" s="163">
        <v>47.69</v>
      </c>
      <c r="O187" s="164" t="s">
        <v>2242</v>
      </c>
      <c r="P187" s="164" t="s">
        <v>466</v>
      </c>
      <c r="Q187" s="164" t="s">
        <v>466</v>
      </c>
      <c r="R187" s="169">
        <v>35.799999999999997</v>
      </c>
      <c r="S187" s="160" t="s">
        <v>1028</v>
      </c>
      <c r="T187" s="165" t="s">
        <v>2243</v>
      </c>
      <c r="U187" s="162" t="s">
        <v>2244</v>
      </c>
      <c r="V187" s="160" t="s">
        <v>473</v>
      </c>
      <c r="W187" s="160" t="s">
        <v>474</v>
      </c>
      <c r="X187" s="164" t="s">
        <v>2088</v>
      </c>
      <c r="Y187" s="159" t="s">
        <v>466</v>
      </c>
      <c r="Z187" s="164" t="s">
        <v>2245</v>
      </c>
      <c r="AA187" s="166">
        <v>17498.7</v>
      </c>
      <c r="AB187" s="167" t="s">
        <v>466</v>
      </c>
      <c r="AC187" s="161">
        <v>0.22600000000000001</v>
      </c>
      <c r="AD187" s="163">
        <v>15.11</v>
      </c>
      <c r="AE187" s="163">
        <v>97.93</v>
      </c>
      <c r="AF187" s="163">
        <v>2.39</v>
      </c>
      <c r="AG187" s="163">
        <v>500.43</v>
      </c>
      <c r="AH187" s="163">
        <v>139.46</v>
      </c>
      <c r="AI187" s="169">
        <v>216.2</v>
      </c>
      <c r="AJ187" s="163">
        <v>-6.46</v>
      </c>
      <c r="AK187" s="169">
        <v>1904.9</v>
      </c>
      <c r="AL187" s="160" t="s">
        <v>476</v>
      </c>
      <c r="AM187" s="160" t="s">
        <v>477</v>
      </c>
    </row>
    <row r="188" spans="1:39" ht="78.75">
      <c r="A188" s="92">
        <f t="shared" si="3"/>
        <v>180</v>
      </c>
      <c r="B188" s="158">
        <v>44550</v>
      </c>
      <c r="C188" s="159" t="s">
        <v>2246</v>
      </c>
      <c r="D188" s="159" t="s">
        <v>2247</v>
      </c>
      <c r="E188" s="160" t="s">
        <v>463</v>
      </c>
      <c r="F188" s="160" t="s">
        <v>464</v>
      </c>
      <c r="G188" s="163">
        <v>65.27</v>
      </c>
      <c r="H188" s="159" t="s">
        <v>2248</v>
      </c>
      <c r="I188" s="159" t="s">
        <v>2249</v>
      </c>
      <c r="J188" s="160" t="s">
        <v>2250</v>
      </c>
      <c r="K188" s="162" t="s">
        <v>468</v>
      </c>
      <c r="L188" s="163">
        <v>45.25</v>
      </c>
      <c r="M188" s="163">
        <v>34.24</v>
      </c>
      <c r="N188" s="163">
        <v>23.06</v>
      </c>
      <c r="O188" s="164" t="s">
        <v>2251</v>
      </c>
      <c r="P188" s="164" t="s">
        <v>2252</v>
      </c>
      <c r="Q188" s="164" t="s">
        <v>2253</v>
      </c>
      <c r="R188" s="169">
        <v>55.1</v>
      </c>
      <c r="S188" s="160" t="s">
        <v>470</v>
      </c>
      <c r="T188" s="162" t="s">
        <v>2254</v>
      </c>
      <c r="U188" s="162" t="s">
        <v>1392</v>
      </c>
      <c r="V188" s="160" t="s">
        <v>497</v>
      </c>
      <c r="W188" s="160" t="s">
        <v>474</v>
      </c>
      <c r="X188" s="164" t="s">
        <v>2255</v>
      </c>
      <c r="Y188" s="166">
        <v>563</v>
      </c>
      <c r="Z188" s="164" t="s">
        <v>2256</v>
      </c>
      <c r="AA188" s="170">
        <v>4.9400000000000004</v>
      </c>
      <c r="AB188" s="163">
        <v>20.3</v>
      </c>
      <c r="AC188" s="163">
        <v>2.95</v>
      </c>
      <c r="AD188" s="163">
        <v>7.75</v>
      </c>
      <c r="AE188" s="163">
        <v>8.44</v>
      </c>
      <c r="AF188" s="163">
        <v>3.46</v>
      </c>
      <c r="AG188" s="163">
        <v>60.17</v>
      </c>
      <c r="AH188" s="163">
        <v>64.69</v>
      </c>
      <c r="AI188" s="169">
        <v>17.399999999999999</v>
      </c>
      <c r="AJ188" s="163">
        <v>3.19</v>
      </c>
      <c r="AK188" s="169">
        <v>20.3</v>
      </c>
      <c r="AL188" s="160" t="s">
        <v>476</v>
      </c>
      <c r="AM188" s="160" t="s">
        <v>477</v>
      </c>
    </row>
    <row r="189" spans="1:39" ht="112.5">
      <c r="A189" s="92">
        <f t="shared" si="3"/>
        <v>181</v>
      </c>
      <c r="B189" s="158">
        <v>44525</v>
      </c>
      <c r="C189" s="159" t="s">
        <v>2257</v>
      </c>
      <c r="D189" s="159" t="s">
        <v>2258</v>
      </c>
      <c r="E189" s="160" t="s">
        <v>463</v>
      </c>
      <c r="F189" s="160" t="s">
        <v>464</v>
      </c>
      <c r="G189" s="163">
        <v>345.64</v>
      </c>
      <c r="H189" s="159" t="s">
        <v>2259</v>
      </c>
      <c r="I189" s="159" t="s">
        <v>466</v>
      </c>
      <c r="J189" s="160" t="s">
        <v>2260</v>
      </c>
      <c r="K189" s="162" t="s">
        <v>468</v>
      </c>
      <c r="L189" s="163">
        <v>40.72</v>
      </c>
      <c r="M189" s="163">
        <v>33.520000000000003</v>
      </c>
      <c r="N189" s="163">
        <v>29.83</v>
      </c>
      <c r="O189" s="164" t="s">
        <v>2261</v>
      </c>
      <c r="P189" s="164" t="s">
        <v>2262</v>
      </c>
      <c r="Q189" s="164" t="s">
        <v>2263</v>
      </c>
      <c r="R189" s="169">
        <v>520.9</v>
      </c>
      <c r="S189" s="160" t="s">
        <v>2264</v>
      </c>
      <c r="T189" s="162" t="s">
        <v>2265</v>
      </c>
      <c r="U189" s="162" t="s">
        <v>2266</v>
      </c>
      <c r="V189" s="160" t="s">
        <v>552</v>
      </c>
      <c r="W189" s="160" t="s">
        <v>474</v>
      </c>
      <c r="X189" s="164" t="s">
        <v>466</v>
      </c>
      <c r="Y189" s="159" t="s">
        <v>466</v>
      </c>
      <c r="Z189" s="164" t="s">
        <v>466</v>
      </c>
      <c r="AA189" s="159" t="s">
        <v>466</v>
      </c>
      <c r="AB189" s="163">
        <v>18.37</v>
      </c>
      <c r="AC189" s="163">
        <v>2.82</v>
      </c>
      <c r="AD189" s="163">
        <v>9.49</v>
      </c>
      <c r="AE189" s="163">
        <v>15.32</v>
      </c>
      <c r="AF189" s="163">
        <v>1.32</v>
      </c>
      <c r="AG189" s="163">
        <v>555.22</v>
      </c>
      <c r="AH189" s="163">
        <v>528.44000000000005</v>
      </c>
      <c r="AI189" s="169">
        <v>443.4</v>
      </c>
      <c r="AJ189" s="169">
        <v>30.4</v>
      </c>
      <c r="AK189" s="169">
        <v>330.8</v>
      </c>
      <c r="AL189" s="160" t="s">
        <v>476</v>
      </c>
      <c r="AM189" s="160" t="s">
        <v>477</v>
      </c>
    </row>
    <row r="190" spans="1:39" ht="168.75">
      <c r="A190" s="92">
        <f t="shared" si="3"/>
        <v>182</v>
      </c>
      <c r="B190" s="158">
        <v>44525</v>
      </c>
      <c r="C190" s="159" t="s">
        <v>2267</v>
      </c>
      <c r="D190" s="159" t="s">
        <v>2268</v>
      </c>
      <c r="E190" s="160" t="s">
        <v>463</v>
      </c>
      <c r="F190" s="160" t="s">
        <v>464</v>
      </c>
      <c r="G190" s="163">
        <v>2344.06</v>
      </c>
      <c r="H190" s="159" t="s">
        <v>2269</v>
      </c>
      <c r="I190" s="159" t="s">
        <v>2270</v>
      </c>
      <c r="J190" s="160" t="s">
        <v>2271</v>
      </c>
      <c r="K190" s="162" t="s">
        <v>468</v>
      </c>
      <c r="L190" s="163">
        <v>24.64</v>
      </c>
      <c r="M190" s="163">
        <v>33.51</v>
      </c>
      <c r="N190" s="163">
        <v>29.04</v>
      </c>
      <c r="O190" s="164" t="s">
        <v>2272</v>
      </c>
      <c r="P190" s="164" t="s">
        <v>2273</v>
      </c>
      <c r="Q190" s="164" t="s">
        <v>2274</v>
      </c>
      <c r="R190" s="169">
        <v>2248.5</v>
      </c>
      <c r="S190" s="160" t="s">
        <v>1861</v>
      </c>
      <c r="T190" s="165" t="s">
        <v>2275</v>
      </c>
      <c r="U190" s="162" t="s">
        <v>1383</v>
      </c>
      <c r="V190" s="160" t="s">
        <v>552</v>
      </c>
      <c r="W190" s="160" t="s">
        <v>474</v>
      </c>
      <c r="X190" s="164" t="s">
        <v>2276</v>
      </c>
      <c r="Y190" s="159" t="s">
        <v>466</v>
      </c>
      <c r="Z190" s="164" t="s">
        <v>2277</v>
      </c>
      <c r="AA190" s="159" t="s">
        <v>2278</v>
      </c>
      <c r="AB190" s="163">
        <v>16.39</v>
      </c>
      <c r="AC190" s="163">
        <v>2.94</v>
      </c>
      <c r="AD190" s="163">
        <v>6.29</v>
      </c>
      <c r="AE190" s="163">
        <v>8.7200000000000006</v>
      </c>
      <c r="AF190" s="161">
        <v>0.36199999999999999</v>
      </c>
      <c r="AG190" s="163">
        <v>2728.84</v>
      </c>
      <c r="AH190" s="163">
        <v>2343.84</v>
      </c>
      <c r="AI190" s="169">
        <v>7532</v>
      </c>
      <c r="AJ190" s="169">
        <v>143</v>
      </c>
      <c r="AK190" s="169">
        <v>3268</v>
      </c>
      <c r="AL190" s="160" t="s">
        <v>476</v>
      </c>
      <c r="AM190" s="160" t="s">
        <v>477</v>
      </c>
    </row>
    <row r="191" spans="1:39" ht="146.25">
      <c r="A191" s="92">
        <f t="shared" si="3"/>
        <v>183</v>
      </c>
      <c r="B191" s="158">
        <v>43906</v>
      </c>
      <c r="C191" s="159" t="s">
        <v>2279</v>
      </c>
      <c r="D191" s="159" t="s">
        <v>466</v>
      </c>
      <c r="E191" s="160" t="s">
        <v>463</v>
      </c>
      <c r="F191" s="160" t="s">
        <v>501</v>
      </c>
      <c r="G191" s="163">
        <v>127.94</v>
      </c>
      <c r="H191" s="159" t="s">
        <v>2280</v>
      </c>
      <c r="I191" s="159" t="s">
        <v>2281</v>
      </c>
      <c r="J191" s="160" t="s">
        <v>2282</v>
      </c>
      <c r="K191" s="162" t="s">
        <v>468</v>
      </c>
      <c r="L191" s="163">
        <v>48.15</v>
      </c>
      <c r="M191" s="163">
        <v>33.33</v>
      </c>
      <c r="N191" s="163">
        <v>-14.89</v>
      </c>
      <c r="O191" s="164" t="s">
        <v>2283</v>
      </c>
      <c r="P191" s="164" t="s">
        <v>466</v>
      </c>
      <c r="Q191" s="164" t="s">
        <v>466</v>
      </c>
      <c r="R191" s="167" t="s">
        <v>466</v>
      </c>
      <c r="S191" s="160" t="s">
        <v>470</v>
      </c>
      <c r="T191" s="162" t="s">
        <v>2055</v>
      </c>
      <c r="U191" s="162" t="s">
        <v>1244</v>
      </c>
      <c r="V191" s="160" t="s">
        <v>497</v>
      </c>
      <c r="W191" s="160" t="s">
        <v>474</v>
      </c>
      <c r="X191" s="164" t="s">
        <v>2284</v>
      </c>
      <c r="Y191" s="166">
        <v>91.9</v>
      </c>
      <c r="Z191" s="164" t="s">
        <v>2285</v>
      </c>
      <c r="AA191" s="159" t="s">
        <v>466</v>
      </c>
      <c r="AB191" s="161">
        <v>0.34599999999999997</v>
      </c>
      <c r="AC191" s="161">
        <v>0.495</v>
      </c>
      <c r="AD191" s="167" t="s">
        <v>466</v>
      </c>
      <c r="AE191" s="167" t="s">
        <v>466</v>
      </c>
      <c r="AF191" s="163">
        <v>1.43</v>
      </c>
      <c r="AG191" s="163">
        <v>115.98</v>
      </c>
      <c r="AH191" s="163">
        <v>20.98</v>
      </c>
      <c r="AI191" s="167" t="s">
        <v>466</v>
      </c>
      <c r="AJ191" s="167" t="s">
        <v>466</v>
      </c>
      <c r="AK191" s="167" t="s">
        <v>466</v>
      </c>
      <c r="AL191" s="160" t="s">
        <v>476</v>
      </c>
      <c r="AM191" s="160" t="s">
        <v>477</v>
      </c>
    </row>
    <row r="192" spans="1:39" ht="348.75">
      <c r="A192" s="92">
        <f t="shared" si="3"/>
        <v>184</v>
      </c>
      <c r="B192" s="158">
        <v>44545</v>
      </c>
      <c r="C192" s="159" t="s">
        <v>2286</v>
      </c>
      <c r="D192" s="159" t="s">
        <v>2287</v>
      </c>
      <c r="E192" s="160" t="s">
        <v>463</v>
      </c>
      <c r="F192" s="160" t="s">
        <v>464</v>
      </c>
      <c r="G192" s="163">
        <v>6728.02</v>
      </c>
      <c r="H192" s="159" t="s">
        <v>2288</v>
      </c>
      <c r="I192" s="159" t="s">
        <v>2289</v>
      </c>
      <c r="J192" s="160" t="s">
        <v>2290</v>
      </c>
      <c r="K192" s="162" t="s">
        <v>468</v>
      </c>
      <c r="L192" s="163">
        <v>35.33</v>
      </c>
      <c r="M192" s="163">
        <v>32.630000000000003</v>
      </c>
      <c r="N192" s="163">
        <v>32.31</v>
      </c>
      <c r="O192" s="164" t="s">
        <v>2291</v>
      </c>
      <c r="P192" s="164" t="s">
        <v>2292</v>
      </c>
      <c r="Q192" s="164" t="s">
        <v>2293</v>
      </c>
      <c r="R192" s="169">
        <v>5114.3999999999996</v>
      </c>
      <c r="S192" s="160" t="s">
        <v>2294</v>
      </c>
      <c r="T192" s="165" t="s">
        <v>2295</v>
      </c>
      <c r="U192" s="165" t="s">
        <v>2296</v>
      </c>
      <c r="V192" s="172" t="s">
        <v>497</v>
      </c>
      <c r="W192" s="160" t="s">
        <v>474</v>
      </c>
      <c r="X192" s="164" t="s">
        <v>2297</v>
      </c>
      <c r="Y192" s="166">
        <v>16288.5</v>
      </c>
      <c r="Z192" s="164" t="s">
        <v>2298</v>
      </c>
      <c r="AA192" s="159" t="s">
        <v>1283</v>
      </c>
      <c r="AB192" s="167" t="s">
        <v>466</v>
      </c>
      <c r="AC192" s="163">
        <v>6.48</v>
      </c>
      <c r="AD192" s="163">
        <v>18.37</v>
      </c>
      <c r="AE192" s="163">
        <v>30.56</v>
      </c>
      <c r="AF192" s="163">
        <v>5.45</v>
      </c>
      <c r="AG192" s="163">
        <v>6542.04</v>
      </c>
      <c r="AH192" s="163">
        <v>5693.87</v>
      </c>
      <c r="AI192" s="169">
        <v>1199.8</v>
      </c>
      <c r="AJ192" s="169">
        <v>-68.599999999999994</v>
      </c>
      <c r="AK192" s="169">
        <v>2150.9</v>
      </c>
      <c r="AL192" s="160" t="s">
        <v>476</v>
      </c>
      <c r="AM192" s="160" t="s">
        <v>477</v>
      </c>
    </row>
    <row r="193" spans="1:39" ht="67.5">
      <c r="A193" s="92">
        <f t="shared" si="3"/>
        <v>185</v>
      </c>
      <c r="B193" s="158">
        <v>44532</v>
      </c>
      <c r="C193" s="159" t="s">
        <v>2299</v>
      </c>
      <c r="D193" s="159" t="s">
        <v>2300</v>
      </c>
      <c r="E193" s="160" t="s">
        <v>463</v>
      </c>
      <c r="F193" s="160" t="s">
        <v>464</v>
      </c>
      <c r="G193" s="163">
        <v>21.17</v>
      </c>
      <c r="H193" s="159" t="s">
        <v>2301</v>
      </c>
      <c r="I193" s="159" t="s">
        <v>2302</v>
      </c>
      <c r="J193" s="160" t="s">
        <v>2303</v>
      </c>
      <c r="K193" s="162" t="s">
        <v>468</v>
      </c>
      <c r="L193" s="163">
        <v>35.9</v>
      </c>
      <c r="M193" s="163">
        <v>32.5</v>
      </c>
      <c r="N193" s="163">
        <v>35.9</v>
      </c>
      <c r="O193" s="164" t="s">
        <v>2304</v>
      </c>
      <c r="P193" s="164" t="s">
        <v>2305</v>
      </c>
      <c r="Q193" s="164" t="s">
        <v>606</v>
      </c>
      <c r="R193" s="169">
        <v>21.5</v>
      </c>
      <c r="S193" s="160" t="s">
        <v>1320</v>
      </c>
      <c r="T193" s="162" t="s">
        <v>1321</v>
      </c>
      <c r="U193" s="162" t="s">
        <v>1392</v>
      </c>
      <c r="V193" s="160" t="s">
        <v>497</v>
      </c>
      <c r="W193" s="160" t="s">
        <v>474</v>
      </c>
      <c r="X193" s="164" t="s">
        <v>2306</v>
      </c>
      <c r="Y193" s="166">
        <v>3628.9</v>
      </c>
      <c r="Z193" s="164" t="s">
        <v>2307</v>
      </c>
      <c r="AA193" s="166">
        <v>14.7</v>
      </c>
      <c r="AB193" s="163">
        <v>10.4</v>
      </c>
      <c r="AC193" s="163">
        <v>4.17</v>
      </c>
      <c r="AD193" s="167" t="s">
        <v>466</v>
      </c>
      <c r="AE193" s="167" t="s">
        <v>466</v>
      </c>
      <c r="AF193" s="167" t="s">
        <v>466</v>
      </c>
      <c r="AG193" s="163">
        <v>17.350000000000001</v>
      </c>
      <c r="AH193" s="163">
        <v>19.739999999999998</v>
      </c>
      <c r="AI193" s="161">
        <v>0.04</v>
      </c>
      <c r="AJ193" s="163">
        <v>1.92</v>
      </c>
      <c r="AK193" s="161">
        <v>0.98299999999999998</v>
      </c>
      <c r="AL193" s="160" t="s">
        <v>476</v>
      </c>
      <c r="AM193" s="160" t="s">
        <v>477</v>
      </c>
    </row>
    <row r="194" spans="1:39" ht="191.25">
      <c r="A194" s="92">
        <f t="shared" si="3"/>
        <v>186</v>
      </c>
      <c r="B194" s="158">
        <v>43481</v>
      </c>
      <c r="C194" s="159" t="s">
        <v>2308</v>
      </c>
      <c r="D194" s="159" t="s">
        <v>466</v>
      </c>
      <c r="E194" s="160" t="s">
        <v>463</v>
      </c>
      <c r="F194" s="160" t="s">
        <v>501</v>
      </c>
      <c r="G194" s="163">
        <v>100.99</v>
      </c>
      <c r="H194" s="159" t="s">
        <v>2309</v>
      </c>
      <c r="I194" s="159" t="s">
        <v>2310</v>
      </c>
      <c r="J194" s="160" t="s">
        <v>2311</v>
      </c>
      <c r="K194" s="162" t="s">
        <v>468</v>
      </c>
      <c r="L194" s="163">
        <v>32.15</v>
      </c>
      <c r="M194" s="163">
        <v>32.15</v>
      </c>
      <c r="N194" s="163">
        <v>25.14</v>
      </c>
      <c r="O194" s="164" t="s">
        <v>2312</v>
      </c>
      <c r="P194" s="164" t="s">
        <v>466</v>
      </c>
      <c r="Q194" s="164" t="s">
        <v>466</v>
      </c>
      <c r="R194" s="167" t="s">
        <v>466</v>
      </c>
      <c r="S194" s="160" t="s">
        <v>705</v>
      </c>
      <c r="T194" s="165" t="s">
        <v>2313</v>
      </c>
      <c r="U194" s="162" t="s">
        <v>2314</v>
      </c>
      <c r="V194" s="160" t="s">
        <v>497</v>
      </c>
      <c r="W194" s="160" t="s">
        <v>474</v>
      </c>
      <c r="X194" s="164" t="s">
        <v>2315</v>
      </c>
      <c r="Y194" s="166">
        <v>2160.3000000000002</v>
      </c>
      <c r="Z194" s="164" t="s">
        <v>2316</v>
      </c>
      <c r="AA194" s="159" t="s">
        <v>466</v>
      </c>
      <c r="AB194" s="163">
        <v>17.84</v>
      </c>
      <c r="AC194" s="163">
        <v>1.78</v>
      </c>
      <c r="AD194" s="167" t="s">
        <v>466</v>
      </c>
      <c r="AE194" s="167" t="s">
        <v>466</v>
      </c>
      <c r="AF194" s="167" t="s">
        <v>466</v>
      </c>
      <c r="AG194" s="167" t="s">
        <v>466</v>
      </c>
      <c r="AH194" s="163">
        <v>93.89</v>
      </c>
      <c r="AI194" s="167" t="s">
        <v>466</v>
      </c>
      <c r="AJ194" s="167" t="s">
        <v>466</v>
      </c>
      <c r="AK194" s="167" t="s">
        <v>466</v>
      </c>
      <c r="AL194" s="160" t="s">
        <v>476</v>
      </c>
      <c r="AM194" s="160" t="s">
        <v>477</v>
      </c>
    </row>
    <row r="195" spans="1:39" ht="409.5">
      <c r="A195" s="92">
        <f t="shared" si="3"/>
        <v>187</v>
      </c>
      <c r="B195" s="158">
        <v>44459</v>
      </c>
      <c r="C195" s="159" t="s">
        <v>2317</v>
      </c>
      <c r="D195" s="159" t="s">
        <v>2318</v>
      </c>
      <c r="E195" s="160" t="s">
        <v>463</v>
      </c>
      <c r="F195" s="160" t="s">
        <v>464</v>
      </c>
      <c r="G195" s="163">
        <v>14321.82</v>
      </c>
      <c r="H195" s="159" t="s">
        <v>2319</v>
      </c>
      <c r="I195" s="159" t="s">
        <v>2320</v>
      </c>
      <c r="J195" s="160" t="s">
        <v>2321</v>
      </c>
      <c r="K195" s="162" t="s">
        <v>468</v>
      </c>
      <c r="L195" s="163">
        <v>31.44</v>
      </c>
      <c r="M195" s="163">
        <v>32.11</v>
      </c>
      <c r="N195" s="163">
        <v>32.11</v>
      </c>
      <c r="O195" s="164" t="s">
        <v>2322</v>
      </c>
      <c r="P195" s="164" t="s">
        <v>2323</v>
      </c>
      <c r="Q195" s="164" t="s">
        <v>466</v>
      </c>
      <c r="R195" s="169">
        <v>6866.3</v>
      </c>
      <c r="S195" s="160" t="s">
        <v>645</v>
      </c>
      <c r="T195" s="165" t="s">
        <v>2324</v>
      </c>
      <c r="U195" s="162" t="s">
        <v>2158</v>
      </c>
      <c r="V195" s="160" t="s">
        <v>473</v>
      </c>
      <c r="W195" s="160" t="s">
        <v>474</v>
      </c>
      <c r="X195" s="164" t="s">
        <v>2325</v>
      </c>
      <c r="Y195" s="159" t="s">
        <v>2326</v>
      </c>
      <c r="Z195" s="164" t="s">
        <v>2327</v>
      </c>
      <c r="AA195" s="159" t="s">
        <v>466</v>
      </c>
      <c r="AB195" s="163">
        <v>39.35</v>
      </c>
      <c r="AC195" s="163">
        <v>2.92</v>
      </c>
      <c r="AD195" s="163">
        <v>16.54</v>
      </c>
      <c r="AE195" s="163">
        <v>26.13</v>
      </c>
      <c r="AF195" s="163">
        <v>9.67</v>
      </c>
      <c r="AG195" s="163">
        <v>13959.99</v>
      </c>
      <c r="AH195" s="163">
        <v>7524.81</v>
      </c>
      <c r="AI195" s="169">
        <v>1388.5</v>
      </c>
      <c r="AJ195" s="169">
        <v>183.9</v>
      </c>
      <c r="AK195" s="169">
        <v>11134.5</v>
      </c>
      <c r="AL195" s="160" t="s">
        <v>476</v>
      </c>
      <c r="AM195" s="160" t="s">
        <v>477</v>
      </c>
    </row>
    <row r="196" spans="1:39" ht="191.25">
      <c r="A196" s="92">
        <f t="shared" si="3"/>
        <v>188</v>
      </c>
      <c r="B196" s="158">
        <v>44553</v>
      </c>
      <c r="C196" s="159" t="s">
        <v>2328</v>
      </c>
      <c r="D196" s="159" t="s">
        <v>2329</v>
      </c>
      <c r="E196" s="160" t="s">
        <v>463</v>
      </c>
      <c r="F196" s="160" t="s">
        <v>464</v>
      </c>
      <c r="G196" s="163">
        <v>8424.11</v>
      </c>
      <c r="H196" s="159" t="s">
        <v>2330</v>
      </c>
      <c r="I196" s="159" t="s">
        <v>466</v>
      </c>
      <c r="J196" s="160" t="s">
        <v>2331</v>
      </c>
      <c r="K196" s="162" t="s">
        <v>468</v>
      </c>
      <c r="L196" s="163">
        <v>24.7</v>
      </c>
      <c r="M196" s="163">
        <v>31.62</v>
      </c>
      <c r="N196" s="163">
        <v>21.45</v>
      </c>
      <c r="O196" s="164" t="s">
        <v>2332</v>
      </c>
      <c r="P196" s="164" t="s">
        <v>2333</v>
      </c>
      <c r="Q196" s="164" t="s">
        <v>466</v>
      </c>
      <c r="R196" s="169">
        <v>4257.3</v>
      </c>
      <c r="S196" s="160" t="s">
        <v>1101</v>
      </c>
      <c r="T196" s="165" t="s">
        <v>2334</v>
      </c>
      <c r="U196" s="162" t="s">
        <v>2335</v>
      </c>
      <c r="V196" s="160" t="s">
        <v>497</v>
      </c>
      <c r="W196" s="160" t="s">
        <v>474</v>
      </c>
      <c r="X196" s="164" t="s">
        <v>2336</v>
      </c>
      <c r="Y196" s="166">
        <v>4376.3</v>
      </c>
      <c r="Z196" s="164" t="s">
        <v>466</v>
      </c>
      <c r="AA196" s="159" t="s">
        <v>466</v>
      </c>
      <c r="AB196" s="167" t="s">
        <v>466</v>
      </c>
      <c r="AC196" s="163">
        <v>14.79</v>
      </c>
      <c r="AD196" s="163">
        <v>16</v>
      </c>
      <c r="AE196" s="163">
        <v>39.86</v>
      </c>
      <c r="AF196" s="163">
        <v>4.01</v>
      </c>
      <c r="AG196" s="163">
        <v>8168.21</v>
      </c>
      <c r="AH196" s="163">
        <v>5866.92</v>
      </c>
      <c r="AI196" s="169">
        <v>2038.4</v>
      </c>
      <c r="AJ196" s="169">
        <v>-85.3</v>
      </c>
      <c r="AK196" s="169">
        <v>3401.5</v>
      </c>
      <c r="AL196" s="160" t="s">
        <v>476</v>
      </c>
      <c r="AM196" s="160" t="s">
        <v>477</v>
      </c>
    </row>
    <row r="197" spans="1:39" ht="247.5">
      <c r="A197" s="92">
        <f t="shared" si="3"/>
        <v>189</v>
      </c>
      <c r="B197" s="158">
        <v>44460</v>
      </c>
      <c r="C197" s="159" t="s">
        <v>2317</v>
      </c>
      <c r="D197" s="159" t="s">
        <v>2318</v>
      </c>
      <c r="E197" s="160" t="s">
        <v>463</v>
      </c>
      <c r="F197" s="160" t="s">
        <v>464</v>
      </c>
      <c r="G197" s="163">
        <v>13721.34</v>
      </c>
      <c r="H197" s="159" t="s">
        <v>2337</v>
      </c>
      <c r="I197" s="159" t="s">
        <v>466</v>
      </c>
      <c r="J197" s="160" t="s">
        <v>2338</v>
      </c>
      <c r="K197" s="162" t="s">
        <v>468</v>
      </c>
      <c r="L197" s="163">
        <v>10.16</v>
      </c>
      <c r="M197" s="163">
        <v>31.3</v>
      </c>
      <c r="N197" s="163">
        <v>31.96</v>
      </c>
      <c r="O197" s="164" t="s">
        <v>2322</v>
      </c>
      <c r="P197" s="164" t="s">
        <v>2323</v>
      </c>
      <c r="Q197" s="164" t="s">
        <v>466</v>
      </c>
      <c r="R197" s="169">
        <v>6866.3</v>
      </c>
      <c r="S197" s="160" t="s">
        <v>645</v>
      </c>
      <c r="T197" s="165" t="s">
        <v>2324</v>
      </c>
      <c r="U197" s="162" t="s">
        <v>2158</v>
      </c>
      <c r="V197" s="160" t="s">
        <v>473</v>
      </c>
      <c r="W197" s="160" t="s">
        <v>474</v>
      </c>
      <c r="X197" s="164" t="s">
        <v>2339</v>
      </c>
      <c r="Y197" s="166">
        <v>8135.7</v>
      </c>
      <c r="Z197" s="164" t="s">
        <v>466</v>
      </c>
      <c r="AA197" s="159" t="s">
        <v>466</v>
      </c>
      <c r="AB197" s="163">
        <v>35.840000000000003</v>
      </c>
      <c r="AC197" s="163">
        <v>2.91</v>
      </c>
      <c r="AD197" s="163">
        <v>16.34</v>
      </c>
      <c r="AE197" s="163">
        <v>25.61</v>
      </c>
      <c r="AF197" s="163">
        <v>9.64</v>
      </c>
      <c r="AG197" s="163">
        <v>13374.21</v>
      </c>
      <c r="AH197" s="163">
        <v>7200.35</v>
      </c>
      <c r="AI197" s="169">
        <v>1388.5</v>
      </c>
      <c r="AJ197" s="169">
        <v>183.9</v>
      </c>
      <c r="AK197" s="169">
        <v>11134.5</v>
      </c>
      <c r="AL197" s="160" t="s">
        <v>476</v>
      </c>
      <c r="AM197" s="160" t="s">
        <v>477</v>
      </c>
    </row>
    <row r="198" spans="1:39" ht="409.5">
      <c r="A198" s="92">
        <f t="shared" si="3"/>
        <v>190</v>
      </c>
      <c r="B198" s="158">
        <v>44415</v>
      </c>
      <c r="C198" s="159" t="s">
        <v>2340</v>
      </c>
      <c r="D198" s="159" t="s">
        <v>2341</v>
      </c>
      <c r="E198" s="160" t="s">
        <v>463</v>
      </c>
      <c r="F198" s="160" t="s">
        <v>501</v>
      </c>
      <c r="G198" s="163">
        <v>611.95000000000005</v>
      </c>
      <c r="H198" s="159" t="s">
        <v>2240</v>
      </c>
      <c r="I198" s="159" t="s">
        <v>2342</v>
      </c>
      <c r="J198" s="160" t="s">
        <v>2343</v>
      </c>
      <c r="K198" s="162" t="s">
        <v>468</v>
      </c>
      <c r="L198" s="163">
        <v>31.94</v>
      </c>
      <c r="M198" s="163">
        <v>31.29</v>
      </c>
      <c r="N198" s="163">
        <v>49.03</v>
      </c>
      <c r="O198" s="164" t="s">
        <v>2344</v>
      </c>
      <c r="P198" s="164" t="s">
        <v>2345</v>
      </c>
      <c r="Q198" s="164" t="s">
        <v>466</v>
      </c>
      <c r="R198" s="167" t="s">
        <v>466</v>
      </c>
      <c r="S198" s="160" t="s">
        <v>633</v>
      </c>
      <c r="T198" s="165" t="s">
        <v>2346</v>
      </c>
      <c r="U198" s="162" t="s">
        <v>1094</v>
      </c>
      <c r="V198" s="160" t="s">
        <v>552</v>
      </c>
      <c r="W198" s="160" t="s">
        <v>474</v>
      </c>
      <c r="X198" s="164" t="s">
        <v>2245</v>
      </c>
      <c r="Y198" s="166">
        <v>17498.7</v>
      </c>
      <c r="Z198" s="164" t="s">
        <v>2347</v>
      </c>
      <c r="AA198" s="159" t="s">
        <v>2348</v>
      </c>
      <c r="AB198" s="163">
        <v>52.15</v>
      </c>
      <c r="AC198" s="163">
        <v>4.0599999999999996</v>
      </c>
      <c r="AD198" s="163">
        <v>15.18</v>
      </c>
      <c r="AE198" s="163">
        <v>24.08</v>
      </c>
      <c r="AF198" s="163">
        <v>1.22</v>
      </c>
      <c r="AG198" s="163">
        <v>729.52</v>
      </c>
      <c r="AH198" s="163">
        <v>642.79</v>
      </c>
      <c r="AI198" s="169">
        <v>597.20000000000005</v>
      </c>
      <c r="AJ198" s="169">
        <v>12.3</v>
      </c>
      <c r="AK198" s="169">
        <v>503.8</v>
      </c>
      <c r="AL198" s="160" t="s">
        <v>476</v>
      </c>
      <c r="AM198" s="160" t="s">
        <v>477</v>
      </c>
    </row>
    <row r="199" spans="1:39" ht="101.25">
      <c r="A199" s="92">
        <f t="shared" si="3"/>
        <v>191</v>
      </c>
      <c r="B199" s="158">
        <v>43733</v>
      </c>
      <c r="C199" s="159" t="s">
        <v>2349</v>
      </c>
      <c r="D199" s="159" t="s">
        <v>2350</v>
      </c>
      <c r="E199" s="160" t="s">
        <v>463</v>
      </c>
      <c r="F199" s="160" t="s">
        <v>501</v>
      </c>
      <c r="G199" s="163">
        <v>119.96</v>
      </c>
      <c r="H199" s="159" t="s">
        <v>2351</v>
      </c>
      <c r="I199" s="159" t="s">
        <v>2352</v>
      </c>
      <c r="J199" s="160" t="s">
        <v>2353</v>
      </c>
      <c r="K199" s="162" t="s">
        <v>468</v>
      </c>
      <c r="L199" s="163">
        <v>28</v>
      </c>
      <c r="M199" s="163">
        <v>31.15</v>
      </c>
      <c r="N199" s="163">
        <v>25.98</v>
      </c>
      <c r="O199" s="164" t="s">
        <v>2354</v>
      </c>
      <c r="P199" s="164" t="s">
        <v>466</v>
      </c>
      <c r="Q199" s="164" t="s">
        <v>2355</v>
      </c>
      <c r="R199" s="169">
        <v>105</v>
      </c>
      <c r="S199" s="160" t="s">
        <v>572</v>
      </c>
      <c r="T199" s="165" t="s">
        <v>2356</v>
      </c>
      <c r="U199" s="162" t="s">
        <v>1094</v>
      </c>
      <c r="V199" s="160" t="s">
        <v>552</v>
      </c>
      <c r="W199" s="160" t="s">
        <v>474</v>
      </c>
      <c r="X199" s="164" t="s">
        <v>2357</v>
      </c>
      <c r="Y199" s="159" t="s">
        <v>466</v>
      </c>
      <c r="Z199" s="164" t="s">
        <v>2358</v>
      </c>
      <c r="AA199" s="159" t="s">
        <v>466</v>
      </c>
      <c r="AB199" s="163">
        <v>35.67</v>
      </c>
      <c r="AC199" s="163">
        <v>2.64</v>
      </c>
      <c r="AD199" s="163">
        <v>17.68</v>
      </c>
      <c r="AE199" s="163">
        <v>35.979999999999997</v>
      </c>
      <c r="AF199" s="163">
        <v>11.56</v>
      </c>
      <c r="AG199" s="163">
        <v>137.4</v>
      </c>
      <c r="AH199" s="163">
        <v>81.099999999999994</v>
      </c>
      <c r="AI199" s="169">
        <v>13.3</v>
      </c>
      <c r="AJ199" s="163">
        <v>2.77</v>
      </c>
      <c r="AK199" s="169">
        <v>90.3</v>
      </c>
      <c r="AL199" s="160" t="s">
        <v>476</v>
      </c>
      <c r="AM199" s="160" t="s">
        <v>477</v>
      </c>
    </row>
    <row r="200" spans="1:39" ht="225">
      <c r="A200" s="92">
        <f t="shared" si="3"/>
        <v>192</v>
      </c>
      <c r="B200" s="158">
        <v>44277</v>
      </c>
      <c r="C200" s="159" t="s">
        <v>2359</v>
      </c>
      <c r="D200" s="159" t="s">
        <v>2360</v>
      </c>
      <c r="E200" s="160" t="s">
        <v>463</v>
      </c>
      <c r="F200" s="160" t="s">
        <v>464</v>
      </c>
      <c r="G200" s="163">
        <v>6770.89</v>
      </c>
      <c r="H200" s="159" t="s">
        <v>2361</v>
      </c>
      <c r="I200" s="159" t="s">
        <v>2362</v>
      </c>
      <c r="J200" s="160" t="s">
        <v>2363</v>
      </c>
      <c r="K200" s="162" t="s">
        <v>468</v>
      </c>
      <c r="L200" s="163">
        <v>32.86</v>
      </c>
      <c r="M200" s="163">
        <v>30.87</v>
      </c>
      <c r="N200" s="163">
        <v>27.8</v>
      </c>
      <c r="O200" s="164" t="s">
        <v>2364</v>
      </c>
      <c r="P200" s="164" t="s">
        <v>2365</v>
      </c>
      <c r="Q200" s="164" t="s">
        <v>466</v>
      </c>
      <c r="R200" s="169">
        <v>5913.4</v>
      </c>
      <c r="S200" s="160" t="s">
        <v>1264</v>
      </c>
      <c r="T200" s="165" t="s">
        <v>2366</v>
      </c>
      <c r="U200" s="162" t="s">
        <v>2158</v>
      </c>
      <c r="V200" s="160" t="s">
        <v>473</v>
      </c>
      <c r="W200" s="160" t="s">
        <v>474</v>
      </c>
      <c r="X200" s="164" t="s">
        <v>2367</v>
      </c>
      <c r="Y200" s="166">
        <v>78043.7</v>
      </c>
      <c r="Z200" s="164" t="s">
        <v>2368</v>
      </c>
      <c r="AA200" s="159" t="s">
        <v>2369</v>
      </c>
      <c r="AB200" s="167" t="s">
        <v>466</v>
      </c>
      <c r="AC200" s="163">
        <v>1.99</v>
      </c>
      <c r="AD200" s="167" t="s">
        <v>466</v>
      </c>
      <c r="AE200" s="167" t="s">
        <v>466</v>
      </c>
      <c r="AF200" s="163">
        <v>6.3</v>
      </c>
      <c r="AG200" s="163">
        <v>7070.66</v>
      </c>
      <c r="AH200" s="163">
        <v>6477.38</v>
      </c>
      <c r="AI200" s="169">
        <v>1152.2</v>
      </c>
      <c r="AJ200" s="169">
        <v>-196.1</v>
      </c>
      <c r="AK200" s="169">
        <v>5323.4</v>
      </c>
      <c r="AL200" s="160" t="s">
        <v>476</v>
      </c>
      <c r="AM200" s="160" t="s">
        <v>477</v>
      </c>
    </row>
    <row r="201" spans="1:39" ht="180">
      <c r="A201" s="92">
        <f t="shared" si="3"/>
        <v>193</v>
      </c>
      <c r="B201" s="158">
        <v>44480</v>
      </c>
      <c r="C201" s="159" t="s">
        <v>2370</v>
      </c>
      <c r="D201" s="159" t="s">
        <v>2371</v>
      </c>
      <c r="E201" s="160" t="s">
        <v>463</v>
      </c>
      <c r="F201" s="160" t="s">
        <v>464</v>
      </c>
      <c r="G201" s="163">
        <v>6339.12</v>
      </c>
      <c r="H201" s="159" t="s">
        <v>2372</v>
      </c>
      <c r="I201" s="159" t="s">
        <v>466</v>
      </c>
      <c r="J201" s="160" t="s">
        <v>2373</v>
      </c>
      <c r="K201" s="162" t="s">
        <v>468</v>
      </c>
      <c r="L201" s="163">
        <v>15.38</v>
      </c>
      <c r="M201" s="163">
        <v>30.85</v>
      </c>
      <c r="N201" s="163">
        <v>29.12</v>
      </c>
      <c r="O201" s="164" t="s">
        <v>2374</v>
      </c>
      <c r="P201" s="164" t="s">
        <v>2375</v>
      </c>
      <c r="Q201" s="164" t="s">
        <v>2376</v>
      </c>
      <c r="R201" s="169">
        <v>9582.7999999999993</v>
      </c>
      <c r="S201" s="160" t="s">
        <v>810</v>
      </c>
      <c r="T201" s="165" t="s">
        <v>2377</v>
      </c>
      <c r="U201" s="162" t="s">
        <v>2378</v>
      </c>
      <c r="V201" s="160" t="s">
        <v>497</v>
      </c>
      <c r="W201" s="160" t="s">
        <v>474</v>
      </c>
      <c r="X201" s="164" t="s">
        <v>2379</v>
      </c>
      <c r="Y201" s="166">
        <v>55444.7</v>
      </c>
      <c r="Z201" s="164" t="s">
        <v>466</v>
      </c>
      <c r="AA201" s="159" t="s">
        <v>466</v>
      </c>
      <c r="AB201" s="163">
        <v>33.49</v>
      </c>
      <c r="AC201" s="163">
        <v>15.8</v>
      </c>
      <c r="AD201" s="163">
        <v>28.16</v>
      </c>
      <c r="AE201" s="163">
        <v>29.65</v>
      </c>
      <c r="AF201" s="163">
        <v>15.08</v>
      </c>
      <c r="AG201" s="163">
        <v>11011.7</v>
      </c>
      <c r="AH201" s="163">
        <v>10934.55</v>
      </c>
      <c r="AI201" s="169">
        <v>730.4</v>
      </c>
      <c r="AJ201" s="169">
        <v>326.5</v>
      </c>
      <c r="AK201" s="169">
        <v>1454</v>
      </c>
      <c r="AL201" s="160" t="s">
        <v>476</v>
      </c>
      <c r="AM201" s="160" t="s">
        <v>477</v>
      </c>
    </row>
    <row r="202" spans="1:39" ht="281.25">
      <c r="A202" s="92">
        <f t="shared" si="3"/>
        <v>194</v>
      </c>
      <c r="B202" s="158">
        <v>44536</v>
      </c>
      <c r="C202" s="159" t="s">
        <v>2380</v>
      </c>
      <c r="D202" s="159" t="s">
        <v>2381</v>
      </c>
      <c r="E202" s="160" t="s">
        <v>463</v>
      </c>
      <c r="F202" s="160" t="s">
        <v>464</v>
      </c>
      <c r="G202" s="163">
        <v>2782.71</v>
      </c>
      <c r="H202" s="159" t="s">
        <v>2382</v>
      </c>
      <c r="I202" s="159" t="s">
        <v>2383</v>
      </c>
      <c r="J202" s="160" t="s">
        <v>2384</v>
      </c>
      <c r="K202" s="162" t="s">
        <v>468</v>
      </c>
      <c r="L202" s="163">
        <v>18.43</v>
      </c>
      <c r="M202" s="163">
        <v>30.83</v>
      </c>
      <c r="N202" s="163">
        <v>46.99</v>
      </c>
      <c r="O202" s="164" t="s">
        <v>2385</v>
      </c>
      <c r="P202" s="164" t="s">
        <v>2386</v>
      </c>
      <c r="Q202" s="164" t="s">
        <v>2387</v>
      </c>
      <c r="R202" s="169">
        <v>2357.9</v>
      </c>
      <c r="S202" s="160" t="s">
        <v>656</v>
      </c>
      <c r="T202" s="171" t="s">
        <v>2388</v>
      </c>
      <c r="U202" s="162" t="s">
        <v>2389</v>
      </c>
      <c r="V202" s="160" t="s">
        <v>497</v>
      </c>
      <c r="W202" s="160" t="s">
        <v>474</v>
      </c>
      <c r="X202" s="164" t="s">
        <v>2390</v>
      </c>
      <c r="Y202" s="166">
        <v>37874.1</v>
      </c>
      <c r="Z202" s="164" t="s">
        <v>2391</v>
      </c>
      <c r="AA202" s="159" t="s">
        <v>466</v>
      </c>
      <c r="AB202" s="163">
        <v>125.83</v>
      </c>
      <c r="AC202" s="163">
        <v>3.58</v>
      </c>
      <c r="AD202" s="163">
        <v>14.71</v>
      </c>
      <c r="AE202" s="163">
        <v>26.7</v>
      </c>
      <c r="AF202" s="163">
        <v>2.38</v>
      </c>
      <c r="AG202" s="163">
        <v>2301.21</v>
      </c>
      <c r="AH202" s="163">
        <v>2378.11</v>
      </c>
      <c r="AI202" s="169">
        <v>968.5</v>
      </c>
      <c r="AJ202" s="169">
        <v>18.7</v>
      </c>
      <c r="AK202" s="169">
        <v>1417.6</v>
      </c>
      <c r="AL202" s="160" t="s">
        <v>476</v>
      </c>
      <c r="AM202" s="160" t="s">
        <v>477</v>
      </c>
    </row>
    <row r="203" spans="1:39" ht="146.25">
      <c r="A203" s="92">
        <f t="shared" ref="A203:A266" si="4">A202+1</f>
        <v>195</v>
      </c>
      <c r="B203" s="158">
        <v>44151</v>
      </c>
      <c r="C203" s="159" t="s">
        <v>2392</v>
      </c>
      <c r="D203" s="159" t="s">
        <v>2393</v>
      </c>
      <c r="E203" s="160" t="s">
        <v>463</v>
      </c>
      <c r="F203" s="160" t="s">
        <v>464</v>
      </c>
      <c r="G203" s="163">
        <v>161.72999999999999</v>
      </c>
      <c r="H203" s="159" t="s">
        <v>2394</v>
      </c>
      <c r="I203" s="159" t="s">
        <v>2395</v>
      </c>
      <c r="J203" s="160" t="s">
        <v>2396</v>
      </c>
      <c r="K203" s="162" t="s">
        <v>468</v>
      </c>
      <c r="L203" s="163">
        <v>11.4</v>
      </c>
      <c r="M203" s="163">
        <v>30.66</v>
      </c>
      <c r="N203" s="163">
        <v>13.59</v>
      </c>
      <c r="O203" s="164" t="s">
        <v>2397</v>
      </c>
      <c r="P203" s="164" t="s">
        <v>2398</v>
      </c>
      <c r="Q203" s="164" t="s">
        <v>2399</v>
      </c>
      <c r="R203" s="169">
        <v>121.2</v>
      </c>
      <c r="S203" s="160" t="s">
        <v>2114</v>
      </c>
      <c r="T203" s="162" t="s">
        <v>2400</v>
      </c>
      <c r="U203" s="162" t="s">
        <v>2401</v>
      </c>
      <c r="V203" s="160" t="s">
        <v>487</v>
      </c>
      <c r="W203" s="160" t="s">
        <v>474</v>
      </c>
      <c r="X203" s="164" t="s">
        <v>2402</v>
      </c>
      <c r="Y203" s="166">
        <v>110.6</v>
      </c>
      <c r="Z203" s="164" t="s">
        <v>2403</v>
      </c>
      <c r="AA203" s="159" t="s">
        <v>2404</v>
      </c>
      <c r="AB203" s="167" t="s">
        <v>466</v>
      </c>
      <c r="AC203" s="163">
        <v>4.84</v>
      </c>
      <c r="AD203" s="167" t="s">
        <v>466</v>
      </c>
      <c r="AE203" s="167" t="s">
        <v>466</v>
      </c>
      <c r="AF203" s="167" t="s">
        <v>466</v>
      </c>
      <c r="AG203" s="167" t="s">
        <v>466</v>
      </c>
      <c r="AH203" s="163">
        <v>161.72999999999999</v>
      </c>
      <c r="AI203" s="169">
        <v>43.8</v>
      </c>
      <c r="AJ203" s="169">
        <v>-13.1</v>
      </c>
      <c r="AK203" s="169">
        <v>84.2</v>
      </c>
      <c r="AL203" s="160" t="s">
        <v>476</v>
      </c>
      <c r="AM203" s="160" t="s">
        <v>477</v>
      </c>
    </row>
    <row r="204" spans="1:39" ht="247.5">
      <c r="A204" s="92">
        <f t="shared" si="4"/>
        <v>196</v>
      </c>
      <c r="B204" s="158">
        <v>44438</v>
      </c>
      <c r="C204" s="159" t="s">
        <v>2405</v>
      </c>
      <c r="D204" s="159" t="s">
        <v>2406</v>
      </c>
      <c r="E204" s="160" t="s">
        <v>463</v>
      </c>
      <c r="F204" s="160" t="s">
        <v>464</v>
      </c>
      <c r="G204" s="163">
        <v>225.96</v>
      </c>
      <c r="H204" s="159" t="s">
        <v>1997</v>
      </c>
      <c r="I204" s="159" t="s">
        <v>466</v>
      </c>
      <c r="J204" s="160" t="s">
        <v>2407</v>
      </c>
      <c r="K204" s="162" t="s">
        <v>468</v>
      </c>
      <c r="L204" s="163">
        <v>36.770000000000003</v>
      </c>
      <c r="M204" s="163">
        <v>30.62</v>
      </c>
      <c r="N204" s="163">
        <v>30.46</v>
      </c>
      <c r="O204" s="164" t="s">
        <v>2408</v>
      </c>
      <c r="P204" s="164" t="s">
        <v>2409</v>
      </c>
      <c r="Q204" s="164" t="s">
        <v>2410</v>
      </c>
      <c r="R204" s="169">
        <v>186.2</v>
      </c>
      <c r="S204" s="160" t="s">
        <v>2411</v>
      </c>
      <c r="T204" s="165" t="s">
        <v>2412</v>
      </c>
      <c r="U204" s="162" t="s">
        <v>2413</v>
      </c>
      <c r="V204" s="160" t="s">
        <v>497</v>
      </c>
      <c r="W204" s="160" t="s">
        <v>474</v>
      </c>
      <c r="X204" s="164" t="s">
        <v>2005</v>
      </c>
      <c r="Y204" s="166">
        <v>215.2</v>
      </c>
      <c r="Z204" s="164" t="s">
        <v>466</v>
      </c>
      <c r="AA204" s="159" t="s">
        <v>466</v>
      </c>
      <c r="AB204" s="167" t="s">
        <v>466</v>
      </c>
      <c r="AC204" s="163">
        <v>1.1399999999999999</v>
      </c>
      <c r="AD204" s="163">
        <v>7.28</v>
      </c>
      <c r="AE204" s="167" t="s">
        <v>466</v>
      </c>
      <c r="AF204" s="163">
        <v>1.17</v>
      </c>
      <c r="AG204" s="163">
        <v>172.29</v>
      </c>
      <c r="AH204" s="163">
        <v>222.38</v>
      </c>
      <c r="AI204" s="169">
        <v>145.1</v>
      </c>
      <c r="AJ204" s="169">
        <v>-52.1</v>
      </c>
      <c r="AK204" s="169">
        <v>277.3</v>
      </c>
      <c r="AL204" s="160" t="s">
        <v>476</v>
      </c>
      <c r="AM204" s="160" t="s">
        <v>477</v>
      </c>
    </row>
    <row r="205" spans="1:39" ht="90">
      <c r="A205" s="92">
        <f t="shared" si="4"/>
        <v>197</v>
      </c>
      <c r="B205" s="158">
        <v>44224</v>
      </c>
      <c r="C205" s="159" t="s">
        <v>2414</v>
      </c>
      <c r="D205" s="159" t="s">
        <v>466</v>
      </c>
      <c r="E205" s="160" t="s">
        <v>463</v>
      </c>
      <c r="F205" s="160" t="s">
        <v>501</v>
      </c>
      <c r="G205" s="163">
        <v>24.8</v>
      </c>
      <c r="H205" s="159" t="s">
        <v>2415</v>
      </c>
      <c r="I205" s="159" t="s">
        <v>466</v>
      </c>
      <c r="J205" s="160" t="s">
        <v>2416</v>
      </c>
      <c r="K205" s="162" t="s">
        <v>468</v>
      </c>
      <c r="L205" s="163">
        <v>28.13</v>
      </c>
      <c r="M205" s="163">
        <v>30.57</v>
      </c>
      <c r="N205" s="163">
        <v>30.57</v>
      </c>
      <c r="O205" s="164" t="s">
        <v>2417</v>
      </c>
      <c r="P205" s="164" t="s">
        <v>466</v>
      </c>
      <c r="Q205" s="164" t="s">
        <v>466</v>
      </c>
      <c r="R205" s="167" t="s">
        <v>466</v>
      </c>
      <c r="S205" s="160" t="s">
        <v>705</v>
      </c>
      <c r="T205" s="162" t="s">
        <v>1690</v>
      </c>
      <c r="U205" s="162" t="s">
        <v>2418</v>
      </c>
      <c r="V205" s="160" t="s">
        <v>497</v>
      </c>
      <c r="W205" s="160" t="s">
        <v>474</v>
      </c>
      <c r="X205" s="164" t="s">
        <v>2419</v>
      </c>
      <c r="Y205" s="166">
        <v>127.6</v>
      </c>
      <c r="Z205" s="164" t="s">
        <v>466</v>
      </c>
      <c r="AA205" s="159" t="s">
        <v>466</v>
      </c>
      <c r="AB205" s="167" t="s">
        <v>466</v>
      </c>
      <c r="AC205" s="167" t="s">
        <v>466</v>
      </c>
      <c r="AD205" s="167" t="s">
        <v>466</v>
      </c>
      <c r="AE205" s="167" t="s">
        <v>466</v>
      </c>
      <c r="AF205" s="167" t="s">
        <v>466</v>
      </c>
      <c r="AG205" s="167" t="s">
        <v>466</v>
      </c>
      <c r="AH205" s="163">
        <v>23.11</v>
      </c>
      <c r="AI205" s="163">
        <v>7.09</v>
      </c>
      <c r="AJ205" s="163">
        <v>1.34</v>
      </c>
      <c r="AK205" s="169">
        <v>197.8</v>
      </c>
      <c r="AL205" s="160" t="s">
        <v>476</v>
      </c>
      <c r="AM205" s="160" t="s">
        <v>477</v>
      </c>
    </row>
    <row r="206" spans="1:39" ht="90">
      <c r="A206" s="92">
        <f t="shared" si="4"/>
        <v>198</v>
      </c>
      <c r="B206" s="158">
        <v>43620</v>
      </c>
      <c r="C206" s="159" t="s">
        <v>2420</v>
      </c>
      <c r="D206" s="159" t="s">
        <v>2421</v>
      </c>
      <c r="E206" s="160" t="s">
        <v>463</v>
      </c>
      <c r="F206" s="160" t="s">
        <v>464</v>
      </c>
      <c r="G206" s="161">
        <v>0.16700000000000001</v>
      </c>
      <c r="H206" s="159" t="s">
        <v>466</v>
      </c>
      <c r="I206" s="159" t="s">
        <v>466</v>
      </c>
      <c r="J206" s="160" t="s">
        <v>2422</v>
      </c>
      <c r="K206" s="162" t="s">
        <v>468</v>
      </c>
      <c r="L206" s="163">
        <v>33.33</v>
      </c>
      <c r="M206" s="163">
        <v>30.43</v>
      </c>
      <c r="N206" s="163">
        <v>24.93</v>
      </c>
      <c r="O206" s="164" t="s">
        <v>2423</v>
      </c>
      <c r="P206" s="164" t="s">
        <v>466</v>
      </c>
      <c r="Q206" s="164" t="s">
        <v>466</v>
      </c>
      <c r="R206" s="161">
        <v>0.41599999999999998</v>
      </c>
      <c r="S206" s="160" t="s">
        <v>549</v>
      </c>
      <c r="T206" s="162" t="s">
        <v>2424</v>
      </c>
      <c r="U206" s="162" t="s">
        <v>1255</v>
      </c>
      <c r="V206" s="160" t="s">
        <v>473</v>
      </c>
      <c r="W206" s="160" t="s">
        <v>474</v>
      </c>
      <c r="X206" s="164" t="s">
        <v>466</v>
      </c>
      <c r="Y206" s="159" t="s">
        <v>466</v>
      </c>
      <c r="Z206" s="164" t="s">
        <v>466</v>
      </c>
      <c r="AA206" s="159" t="s">
        <v>466</v>
      </c>
      <c r="AB206" s="167" t="s">
        <v>466</v>
      </c>
      <c r="AC206" s="161">
        <v>0.496</v>
      </c>
      <c r="AD206" s="167" t="s">
        <v>466</v>
      </c>
      <c r="AE206" s="167" t="s">
        <v>466</v>
      </c>
      <c r="AF206" s="167" t="s">
        <v>466</v>
      </c>
      <c r="AG206" s="161">
        <v>7.3999999999999996E-2</v>
      </c>
      <c r="AH206" s="161">
        <v>0.28000000000000003</v>
      </c>
      <c r="AI206" s="168">
        <v>0</v>
      </c>
      <c r="AJ206" s="161">
        <v>1.4999999999999999E-2</v>
      </c>
      <c r="AK206" s="161">
        <v>0.55500000000000005</v>
      </c>
      <c r="AL206" s="160" t="s">
        <v>476</v>
      </c>
      <c r="AM206" s="160" t="s">
        <v>477</v>
      </c>
    </row>
    <row r="207" spans="1:39" ht="112.5">
      <c r="A207" s="92">
        <f t="shared" si="4"/>
        <v>199</v>
      </c>
      <c r="B207" s="158">
        <v>44020</v>
      </c>
      <c r="C207" s="159" t="s">
        <v>2425</v>
      </c>
      <c r="D207" s="159" t="s">
        <v>2426</v>
      </c>
      <c r="E207" s="160" t="s">
        <v>463</v>
      </c>
      <c r="F207" s="160" t="s">
        <v>501</v>
      </c>
      <c r="G207" s="163">
        <v>746.41</v>
      </c>
      <c r="H207" s="159" t="s">
        <v>2427</v>
      </c>
      <c r="I207" s="159" t="s">
        <v>2428</v>
      </c>
      <c r="J207" s="160" t="s">
        <v>2429</v>
      </c>
      <c r="K207" s="162" t="s">
        <v>468</v>
      </c>
      <c r="L207" s="163">
        <v>28.43</v>
      </c>
      <c r="M207" s="163">
        <v>30.37</v>
      </c>
      <c r="N207" s="163">
        <v>7.88</v>
      </c>
      <c r="O207" s="164" t="s">
        <v>2430</v>
      </c>
      <c r="P207" s="164" t="s">
        <v>2431</v>
      </c>
      <c r="Q207" s="164" t="s">
        <v>2432</v>
      </c>
      <c r="R207" s="169">
        <v>2161.8000000000002</v>
      </c>
      <c r="S207" s="160" t="s">
        <v>745</v>
      </c>
      <c r="T207" s="165" t="s">
        <v>2433</v>
      </c>
      <c r="U207" s="162" t="s">
        <v>472</v>
      </c>
      <c r="V207" s="160" t="s">
        <v>473</v>
      </c>
      <c r="W207" s="160" t="s">
        <v>474</v>
      </c>
      <c r="X207" s="164" t="s">
        <v>2434</v>
      </c>
      <c r="Y207" s="159" t="s">
        <v>466</v>
      </c>
      <c r="Z207" s="164" t="s">
        <v>2435</v>
      </c>
      <c r="AA207" s="166">
        <v>1492</v>
      </c>
      <c r="AB207" s="163">
        <v>95.28</v>
      </c>
      <c r="AC207" s="163">
        <v>9.4499999999999993</v>
      </c>
      <c r="AD207" s="163">
        <v>25.75</v>
      </c>
      <c r="AE207" s="163">
        <v>34.840000000000003</v>
      </c>
      <c r="AF207" s="163">
        <v>5.07</v>
      </c>
      <c r="AG207" s="163">
        <v>1187.1300000000001</v>
      </c>
      <c r="AH207" s="163">
        <v>1104.53</v>
      </c>
      <c r="AI207" s="169">
        <v>300.89999999999998</v>
      </c>
      <c r="AJ207" s="163">
        <v>-8.5</v>
      </c>
      <c r="AK207" s="169">
        <v>772.9</v>
      </c>
      <c r="AL207" s="160" t="s">
        <v>476</v>
      </c>
      <c r="AM207" s="160" t="s">
        <v>477</v>
      </c>
    </row>
    <row r="208" spans="1:39" ht="146.25">
      <c r="A208" s="92">
        <f t="shared" si="4"/>
        <v>200</v>
      </c>
      <c r="B208" s="158">
        <v>43774</v>
      </c>
      <c r="C208" s="159" t="s">
        <v>2436</v>
      </c>
      <c r="D208" s="159" t="s">
        <v>2437</v>
      </c>
      <c r="E208" s="160" t="s">
        <v>463</v>
      </c>
      <c r="F208" s="160" t="s">
        <v>888</v>
      </c>
      <c r="G208" s="163">
        <v>184.83</v>
      </c>
      <c r="H208" s="159" t="s">
        <v>2438</v>
      </c>
      <c r="I208" s="159" t="s">
        <v>466</v>
      </c>
      <c r="J208" s="160" t="s">
        <v>2439</v>
      </c>
      <c r="K208" s="162" t="s">
        <v>468</v>
      </c>
      <c r="L208" s="163">
        <v>31.33</v>
      </c>
      <c r="M208" s="163">
        <v>30.35</v>
      </c>
      <c r="N208" s="163">
        <v>29.39</v>
      </c>
      <c r="O208" s="164" t="s">
        <v>2440</v>
      </c>
      <c r="P208" s="164" t="s">
        <v>2441</v>
      </c>
      <c r="Q208" s="164" t="s">
        <v>466</v>
      </c>
      <c r="R208" s="169">
        <v>448.1</v>
      </c>
      <c r="S208" s="160" t="s">
        <v>1297</v>
      </c>
      <c r="T208" s="165" t="s">
        <v>2442</v>
      </c>
      <c r="U208" s="162" t="s">
        <v>472</v>
      </c>
      <c r="V208" s="160" t="s">
        <v>473</v>
      </c>
      <c r="W208" s="160" t="s">
        <v>474</v>
      </c>
      <c r="X208" s="164" t="s">
        <v>466</v>
      </c>
      <c r="Y208" s="159" t="s">
        <v>466</v>
      </c>
      <c r="Z208" s="164" t="s">
        <v>466</v>
      </c>
      <c r="AA208" s="159" t="s">
        <v>466</v>
      </c>
      <c r="AB208" s="163">
        <v>19.46</v>
      </c>
      <c r="AC208" s="163">
        <v>4.0199999999999996</v>
      </c>
      <c r="AD208" s="163">
        <v>11.06</v>
      </c>
      <c r="AE208" s="163">
        <v>13.36</v>
      </c>
      <c r="AF208" s="163">
        <v>1.03</v>
      </c>
      <c r="AG208" s="163">
        <v>275.64</v>
      </c>
      <c r="AH208" s="163">
        <v>285.85000000000002</v>
      </c>
      <c r="AI208" s="169">
        <v>249.9</v>
      </c>
      <c r="AJ208" s="169">
        <v>12.4</v>
      </c>
      <c r="AK208" s="169">
        <v>107.3</v>
      </c>
      <c r="AL208" s="160" t="s">
        <v>476</v>
      </c>
      <c r="AM208" s="160" t="s">
        <v>477</v>
      </c>
    </row>
    <row r="209" spans="1:39" ht="202.5">
      <c r="A209" s="92">
        <f t="shared" si="4"/>
        <v>201</v>
      </c>
      <c r="B209" s="158">
        <v>44200</v>
      </c>
      <c r="C209" s="159" t="s">
        <v>2443</v>
      </c>
      <c r="D209" s="159" t="s">
        <v>466</v>
      </c>
      <c r="E209" s="160" t="s">
        <v>463</v>
      </c>
      <c r="F209" s="160" t="s">
        <v>501</v>
      </c>
      <c r="G209" s="163">
        <v>941.42</v>
      </c>
      <c r="H209" s="159" t="s">
        <v>2444</v>
      </c>
      <c r="I209" s="159" t="s">
        <v>2445</v>
      </c>
      <c r="J209" s="160" t="s">
        <v>2446</v>
      </c>
      <c r="K209" s="162" t="s">
        <v>468</v>
      </c>
      <c r="L209" s="163">
        <v>29.5</v>
      </c>
      <c r="M209" s="163">
        <v>30.11</v>
      </c>
      <c r="N209" s="163">
        <v>37.99</v>
      </c>
      <c r="O209" s="164" t="s">
        <v>2447</v>
      </c>
      <c r="P209" s="164" t="s">
        <v>2448</v>
      </c>
      <c r="Q209" s="164" t="s">
        <v>2449</v>
      </c>
      <c r="R209" s="167" t="s">
        <v>466</v>
      </c>
      <c r="S209" s="160" t="s">
        <v>705</v>
      </c>
      <c r="T209" s="165" t="s">
        <v>2450</v>
      </c>
      <c r="U209" s="162" t="s">
        <v>609</v>
      </c>
      <c r="V209" s="160" t="s">
        <v>497</v>
      </c>
      <c r="W209" s="160" t="s">
        <v>474</v>
      </c>
      <c r="X209" s="164" t="s">
        <v>2451</v>
      </c>
      <c r="Y209" s="166">
        <v>34177.5</v>
      </c>
      <c r="Z209" s="164" t="s">
        <v>2452</v>
      </c>
      <c r="AA209" s="159" t="s">
        <v>466</v>
      </c>
      <c r="AB209" s="163">
        <v>20.66</v>
      </c>
      <c r="AC209" s="163">
        <v>1.08</v>
      </c>
      <c r="AD209" s="167" t="s">
        <v>466</v>
      </c>
      <c r="AE209" s="167" t="s">
        <v>466</v>
      </c>
      <c r="AF209" s="167" t="s">
        <v>466</v>
      </c>
      <c r="AG209" s="167" t="s">
        <v>466</v>
      </c>
      <c r="AH209" s="163">
        <v>941.42</v>
      </c>
      <c r="AI209" s="169">
        <v>326.10000000000002</v>
      </c>
      <c r="AJ209" s="169">
        <v>70.5</v>
      </c>
      <c r="AK209" s="169">
        <v>10048.700000000001</v>
      </c>
      <c r="AL209" s="160" t="s">
        <v>476</v>
      </c>
      <c r="AM209" s="160" t="s">
        <v>477</v>
      </c>
    </row>
    <row r="210" spans="1:39" ht="409.5">
      <c r="A210" s="92">
        <f t="shared" si="4"/>
        <v>202</v>
      </c>
      <c r="B210" s="158">
        <v>44549</v>
      </c>
      <c r="C210" s="159" t="s">
        <v>2453</v>
      </c>
      <c r="D210" s="159" t="s">
        <v>2454</v>
      </c>
      <c r="E210" s="160" t="s">
        <v>463</v>
      </c>
      <c r="F210" s="160" t="s">
        <v>464</v>
      </c>
      <c r="G210" s="163">
        <v>809.32</v>
      </c>
      <c r="H210" s="159" t="s">
        <v>2455</v>
      </c>
      <c r="I210" s="159" t="s">
        <v>2456</v>
      </c>
      <c r="J210" s="160" t="s">
        <v>2457</v>
      </c>
      <c r="K210" s="162" t="s">
        <v>468</v>
      </c>
      <c r="L210" s="163">
        <v>34.659999999999997</v>
      </c>
      <c r="M210" s="163">
        <v>30.06</v>
      </c>
      <c r="N210" s="163">
        <v>14.75</v>
      </c>
      <c r="O210" s="164" t="s">
        <v>2458</v>
      </c>
      <c r="P210" s="164" t="s">
        <v>466</v>
      </c>
      <c r="Q210" s="164" t="s">
        <v>2459</v>
      </c>
      <c r="R210" s="169">
        <v>772.8</v>
      </c>
      <c r="S210" s="160" t="s">
        <v>2460</v>
      </c>
      <c r="T210" s="165" t="s">
        <v>2461</v>
      </c>
      <c r="U210" s="162" t="s">
        <v>2462</v>
      </c>
      <c r="V210" s="160" t="s">
        <v>497</v>
      </c>
      <c r="W210" s="160" t="s">
        <v>474</v>
      </c>
      <c r="X210" s="164" t="s">
        <v>2463</v>
      </c>
      <c r="Y210" s="159" t="s">
        <v>466</v>
      </c>
      <c r="Z210" s="164" t="s">
        <v>2464</v>
      </c>
      <c r="AA210" s="159" t="s">
        <v>1283</v>
      </c>
      <c r="AB210" s="167" t="s">
        <v>466</v>
      </c>
      <c r="AC210" s="163">
        <v>1.38</v>
      </c>
      <c r="AD210" s="163">
        <v>5.85</v>
      </c>
      <c r="AE210" s="163">
        <v>45.95</v>
      </c>
      <c r="AF210" s="161">
        <v>0.50900000000000001</v>
      </c>
      <c r="AG210" s="163">
        <v>643.32000000000005</v>
      </c>
      <c r="AH210" s="163">
        <v>804.32</v>
      </c>
      <c r="AI210" s="169">
        <v>1264</v>
      </c>
      <c r="AJ210" s="169">
        <v>-106</v>
      </c>
      <c r="AK210" s="169">
        <v>1245</v>
      </c>
      <c r="AL210" s="160" t="s">
        <v>476</v>
      </c>
      <c r="AM210" s="160" t="s">
        <v>477</v>
      </c>
    </row>
    <row r="211" spans="1:39" ht="135">
      <c r="A211" s="92">
        <f t="shared" si="4"/>
        <v>203</v>
      </c>
      <c r="B211" s="158">
        <v>44327</v>
      </c>
      <c r="C211" s="159" t="s">
        <v>2465</v>
      </c>
      <c r="D211" s="159" t="s">
        <v>2466</v>
      </c>
      <c r="E211" s="160" t="s">
        <v>463</v>
      </c>
      <c r="F211" s="160" t="s">
        <v>464</v>
      </c>
      <c r="G211" s="163">
        <v>2289.2399999999998</v>
      </c>
      <c r="H211" s="159" t="s">
        <v>2467</v>
      </c>
      <c r="I211" s="159" t="s">
        <v>466</v>
      </c>
      <c r="J211" s="160" t="s">
        <v>2468</v>
      </c>
      <c r="K211" s="162" t="s">
        <v>468</v>
      </c>
      <c r="L211" s="163">
        <v>25.14</v>
      </c>
      <c r="M211" s="163">
        <v>29.56</v>
      </c>
      <c r="N211" s="163">
        <v>29.41</v>
      </c>
      <c r="O211" s="164" t="s">
        <v>2469</v>
      </c>
      <c r="P211" s="164" t="s">
        <v>2470</v>
      </c>
      <c r="Q211" s="164" t="s">
        <v>2471</v>
      </c>
      <c r="R211" s="169">
        <v>1796.3</v>
      </c>
      <c r="S211" s="160" t="s">
        <v>656</v>
      </c>
      <c r="T211" s="171" t="s">
        <v>2472</v>
      </c>
      <c r="U211" s="162" t="s">
        <v>2473</v>
      </c>
      <c r="V211" s="160" t="s">
        <v>497</v>
      </c>
      <c r="W211" s="160" t="s">
        <v>474</v>
      </c>
      <c r="X211" s="164" t="s">
        <v>2474</v>
      </c>
      <c r="Y211" s="159" t="s">
        <v>466</v>
      </c>
      <c r="Z211" s="164" t="s">
        <v>466</v>
      </c>
      <c r="AA211" s="159" t="s">
        <v>466</v>
      </c>
      <c r="AB211" s="163">
        <v>60.1</v>
      </c>
      <c r="AC211" s="163">
        <v>3.85</v>
      </c>
      <c r="AD211" s="163">
        <v>13.95</v>
      </c>
      <c r="AE211" s="163">
        <v>21.15</v>
      </c>
      <c r="AF211" s="163">
        <v>2.17</v>
      </c>
      <c r="AG211" s="163">
        <v>2160.81</v>
      </c>
      <c r="AH211" s="163">
        <v>1864.01</v>
      </c>
      <c r="AI211" s="169">
        <v>1119.9000000000001</v>
      </c>
      <c r="AJ211" s="169">
        <v>151.6</v>
      </c>
      <c r="AK211" s="169">
        <v>1960.9</v>
      </c>
      <c r="AL211" s="160" t="s">
        <v>476</v>
      </c>
      <c r="AM211" s="160" t="s">
        <v>477</v>
      </c>
    </row>
    <row r="212" spans="1:39" ht="191.25">
      <c r="A212" s="92">
        <f t="shared" si="4"/>
        <v>204</v>
      </c>
      <c r="B212" s="158">
        <v>44505</v>
      </c>
      <c r="C212" s="159" t="s">
        <v>2475</v>
      </c>
      <c r="D212" s="159" t="s">
        <v>2476</v>
      </c>
      <c r="E212" s="160" t="s">
        <v>463</v>
      </c>
      <c r="F212" s="160" t="s">
        <v>464</v>
      </c>
      <c r="G212" s="163">
        <v>570.67999999999995</v>
      </c>
      <c r="H212" s="159" t="s">
        <v>2477</v>
      </c>
      <c r="I212" s="159" t="s">
        <v>466</v>
      </c>
      <c r="J212" s="160" t="s">
        <v>2478</v>
      </c>
      <c r="K212" s="162" t="s">
        <v>468</v>
      </c>
      <c r="L212" s="163">
        <v>25.61</v>
      </c>
      <c r="M212" s="163">
        <v>29.38</v>
      </c>
      <c r="N212" s="163">
        <v>30.34</v>
      </c>
      <c r="O212" s="164" t="s">
        <v>2479</v>
      </c>
      <c r="P212" s="164" t="s">
        <v>2480</v>
      </c>
      <c r="Q212" s="164" t="s">
        <v>2481</v>
      </c>
      <c r="R212" s="169">
        <v>489.8</v>
      </c>
      <c r="S212" s="160" t="s">
        <v>705</v>
      </c>
      <c r="T212" s="165" t="s">
        <v>1038</v>
      </c>
      <c r="U212" s="162" t="s">
        <v>2482</v>
      </c>
      <c r="V212" s="160" t="s">
        <v>497</v>
      </c>
      <c r="W212" s="160" t="s">
        <v>474</v>
      </c>
      <c r="X212" s="164" t="s">
        <v>2483</v>
      </c>
      <c r="Y212" s="166">
        <v>3273</v>
      </c>
      <c r="Z212" s="164" t="s">
        <v>466</v>
      </c>
      <c r="AA212" s="159" t="s">
        <v>466</v>
      </c>
      <c r="AB212" s="163">
        <v>11.97</v>
      </c>
      <c r="AC212" s="163">
        <v>1.4</v>
      </c>
      <c r="AD212" s="167" t="s">
        <v>466</v>
      </c>
      <c r="AE212" s="167" t="s">
        <v>466</v>
      </c>
      <c r="AF212" s="167" t="s">
        <v>466</v>
      </c>
      <c r="AG212" s="167" t="s">
        <v>466</v>
      </c>
      <c r="AH212" s="163">
        <v>543.36</v>
      </c>
      <c r="AI212" s="169">
        <v>126.9</v>
      </c>
      <c r="AJ212" s="169">
        <v>45.4</v>
      </c>
      <c r="AK212" s="169">
        <v>3084.8</v>
      </c>
      <c r="AL212" s="160" t="s">
        <v>476</v>
      </c>
      <c r="AM212" s="160" t="s">
        <v>477</v>
      </c>
    </row>
    <row r="213" spans="1:39" ht="146.25">
      <c r="A213" s="92">
        <f t="shared" si="4"/>
        <v>205</v>
      </c>
      <c r="B213" s="158">
        <v>44510</v>
      </c>
      <c r="C213" s="159" t="s">
        <v>2484</v>
      </c>
      <c r="D213" s="159" t="s">
        <v>2485</v>
      </c>
      <c r="E213" s="160" t="s">
        <v>463</v>
      </c>
      <c r="F213" s="160" t="s">
        <v>464</v>
      </c>
      <c r="G213" s="163">
        <v>3125.28</v>
      </c>
      <c r="H213" s="159" t="s">
        <v>2486</v>
      </c>
      <c r="I213" s="159" t="s">
        <v>2487</v>
      </c>
      <c r="J213" s="160" t="s">
        <v>2488</v>
      </c>
      <c r="K213" s="162" t="s">
        <v>468</v>
      </c>
      <c r="L213" s="163">
        <v>28.79</v>
      </c>
      <c r="M213" s="163">
        <v>29.24</v>
      </c>
      <c r="N213" s="163">
        <v>17.68</v>
      </c>
      <c r="O213" s="164" t="s">
        <v>2489</v>
      </c>
      <c r="P213" s="164" t="s">
        <v>2490</v>
      </c>
      <c r="Q213" s="164" t="s">
        <v>2491</v>
      </c>
      <c r="R213" s="169">
        <v>1614.7</v>
      </c>
      <c r="S213" s="160" t="s">
        <v>2492</v>
      </c>
      <c r="T213" s="162" t="s">
        <v>2493</v>
      </c>
      <c r="U213" s="162" t="s">
        <v>2494</v>
      </c>
      <c r="V213" s="160" t="s">
        <v>552</v>
      </c>
      <c r="W213" s="160" t="s">
        <v>474</v>
      </c>
      <c r="X213" s="164" t="s">
        <v>2495</v>
      </c>
      <c r="Y213" s="166">
        <v>1463.4</v>
      </c>
      <c r="Z213" s="164" t="s">
        <v>2496</v>
      </c>
      <c r="AA213" s="159" t="s">
        <v>466</v>
      </c>
      <c r="AB213" s="167" t="s">
        <v>466</v>
      </c>
      <c r="AC213" s="161">
        <v>0.92600000000000005</v>
      </c>
      <c r="AD213" s="163">
        <v>8.3000000000000007</v>
      </c>
      <c r="AE213" s="163">
        <v>21.63</v>
      </c>
      <c r="AF213" s="163">
        <v>2.35</v>
      </c>
      <c r="AG213" s="163">
        <v>2898.28</v>
      </c>
      <c r="AH213" s="163">
        <v>1928.28</v>
      </c>
      <c r="AI213" s="169">
        <v>1232</v>
      </c>
      <c r="AJ213" s="163">
        <v>5</v>
      </c>
      <c r="AK213" s="169">
        <v>3719</v>
      </c>
      <c r="AL213" s="160" t="s">
        <v>476</v>
      </c>
      <c r="AM213" s="160" t="s">
        <v>477</v>
      </c>
    </row>
    <row r="214" spans="1:39" ht="90">
      <c r="A214" s="92">
        <f t="shared" si="4"/>
        <v>206</v>
      </c>
      <c r="B214" s="158">
        <v>43657</v>
      </c>
      <c r="C214" s="159" t="s">
        <v>2497</v>
      </c>
      <c r="D214" s="159" t="s">
        <v>2498</v>
      </c>
      <c r="E214" s="160" t="s">
        <v>463</v>
      </c>
      <c r="F214" s="160" t="s">
        <v>501</v>
      </c>
      <c r="G214" s="163">
        <v>1.1200000000000001</v>
      </c>
      <c r="H214" s="159" t="s">
        <v>2499</v>
      </c>
      <c r="I214" s="159" t="s">
        <v>2500</v>
      </c>
      <c r="J214" s="160" t="s">
        <v>2501</v>
      </c>
      <c r="K214" s="162" t="s">
        <v>468</v>
      </c>
      <c r="L214" s="163">
        <v>29.09</v>
      </c>
      <c r="M214" s="163">
        <v>29.09</v>
      </c>
      <c r="N214" s="163">
        <v>29.09</v>
      </c>
      <c r="O214" s="164" t="s">
        <v>2502</v>
      </c>
      <c r="P214" s="164" t="s">
        <v>2503</v>
      </c>
      <c r="Q214" s="164" t="s">
        <v>2504</v>
      </c>
      <c r="R214" s="163">
        <v>3.05</v>
      </c>
      <c r="S214" s="160" t="s">
        <v>716</v>
      </c>
      <c r="T214" s="162" t="s">
        <v>2505</v>
      </c>
      <c r="U214" s="162" t="s">
        <v>2506</v>
      </c>
      <c r="V214" s="160" t="s">
        <v>473</v>
      </c>
      <c r="W214" s="160" t="s">
        <v>474</v>
      </c>
      <c r="X214" s="164" t="s">
        <v>2507</v>
      </c>
      <c r="Y214" s="159" t="s">
        <v>466</v>
      </c>
      <c r="Z214" s="164" t="s">
        <v>2508</v>
      </c>
      <c r="AA214" s="159" t="s">
        <v>466</v>
      </c>
      <c r="AB214" s="163">
        <v>90.27</v>
      </c>
      <c r="AC214" s="163">
        <v>2.0699999999999998</v>
      </c>
      <c r="AD214" s="167" t="s">
        <v>466</v>
      </c>
      <c r="AE214" s="167" t="s">
        <v>466</v>
      </c>
      <c r="AF214" s="167" t="s">
        <v>466</v>
      </c>
      <c r="AG214" s="167" t="s">
        <v>466</v>
      </c>
      <c r="AH214" s="163">
        <v>1.71</v>
      </c>
      <c r="AI214" s="161">
        <v>0.313</v>
      </c>
      <c r="AJ214" s="161">
        <v>7.1999999999999995E-2</v>
      </c>
      <c r="AK214" s="163">
        <v>3.26</v>
      </c>
      <c r="AL214" s="160" t="s">
        <v>476</v>
      </c>
      <c r="AM214" s="160" t="s">
        <v>477</v>
      </c>
    </row>
    <row r="215" spans="1:39" ht="146.25">
      <c r="A215" s="92">
        <f t="shared" si="4"/>
        <v>207</v>
      </c>
      <c r="B215" s="158">
        <v>44183</v>
      </c>
      <c r="C215" s="159" t="s">
        <v>2509</v>
      </c>
      <c r="D215" s="159" t="s">
        <v>2510</v>
      </c>
      <c r="E215" s="160" t="s">
        <v>463</v>
      </c>
      <c r="F215" s="160" t="s">
        <v>501</v>
      </c>
      <c r="G215" s="163">
        <v>927.56</v>
      </c>
      <c r="H215" s="159" t="s">
        <v>2511</v>
      </c>
      <c r="I215" s="159" t="s">
        <v>2512</v>
      </c>
      <c r="J215" s="160" t="s">
        <v>2513</v>
      </c>
      <c r="K215" s="162" t="s">
        <v>468</v>
      </c>
      <c r="L215" s="163">
        <v>19.27</v>
      </c>
      <c r="M215" s="163">
        <v>28.71</v>
      </c>
      <c r="N215" s="163">
        <v>23.81</v>
      </c>
      <c r="O215" s="164" t="s">
        <v>2514</v>
      </c>
      <c r="P215" s="164" t="s">
        <v>2515</v>
      </c>
      <c r="Q215" s="164" t="s">
        <v>2516</v>
      </c>
      <c r="R215" s="169">
        <v>1709.5</v>
      </c>
      <c r="S215" s="160" t="s">
        <v>561</v>
      </c>
      <c r="T215" s="165" t="s">
        <v>2517</v>
      </c>
      <c r="U215" s="162" t="s">
        <v>2518</v>
      </c>
      <c r="V215" s="160" t="s">
        <v>473</v>
      </c>
      <c r="W215" s="160" t="s">
        <v>474</v>
      </c>
      <c r="X215" s="164" t="s">
        <v>2519</v>
      </c>
      <c r="Y215" s="166">
        <v>36949.699999999997</v>
      </c>
      <c r="Z215" s="164" t="s">
        <v>2520</v>
      </c>
      <c r="AA215" s="159" t="s">
        <v>466</v>
      </c>
      <c r="AB215" s="163">
        <v>16.86</v>
      </c>
      <c r="AC215" s="163">
        <v>1.01</v>
      </c>
      <c r="AD215" s="167" t="s">
        <v>466</v>
      </c>
      <c r="AE215" s="167" t="s">
        <v>466</v>
      </c>
      <c r="AF215" s="167" t="s">
        <v>466</v>
      </c>
      <c r="AG215" s="167" t="s">
        <v>466</v>
      </c>
      <c r="AH215" s="163">
        <v>1722.88</v>
      </c>
      <c r="AI215" s="169">
        <v>426.4</v>
      </c>
      <c r="AJ215" s="169">
        <v>144.19999999999999</v>
      </c>
      <c r="AK215" s="169">
        <v>12748.5</v>
      </c>
      <c r="AL215" s="160" t="s">
        <v>476</v>
      </c>
      <c r="AM215" s="160" t="s">
        <v>477</v>
      </c>
    </row>
    <row r="216" spans="1:39" ht="101.25">
      <c r="A216" s="92">
        <f t="shared" si="4"/>
        <v>208</v>
      </c>
      <c r="B216" s="158">
        <v>44470</v>
      </c>
      <c r="C216" s="159" t="s">
        <v>2349</v>
      </c>
      <c r="D216" s="159" t="s">
        <v>2350</v>
      </c>
      <c r="E216" s="160" t="s">
        <v>463</v>
      </c>
      <c r="F216" s="160" t="s">
        <v>464</v>
      </c>
      <c r="G216" s="163">
        <v>147.54</v>
      </c>
      <c r="H216" s="159" t="s">
        <v>2521</v>
      </c>
      <c r="I216" s="159" t="s">
        <v>2351</v>
      </c>
      <c r="J216" s="160" t="s">
        <v>2522</v>
      </c>
      <c r="K216" s="162" t="s">
        <v>468</v>
      </c>
      <c r="L216" s="163">
        <v>27.55</v>
      </c>
      <c r="M216" s="163">
        <v>28.37</v>
      </c>
      <c r="N216" s="163">
        <v>28.37</v>
      </c>
      <c r="O216" s="164" t="s">
        <v>2354</v>
      </c>
      <c r="P216" s="164" t="s">
        <v>466</v>
      </c>
      <c r="Q216" s="164" t="s">
        <v>2355</v>
      </c>
      <c r="R216" s="169">
        <v>105</v>
      </c>
      <c r="S216" s="160" t="s">
        <v>572</v>
      </c>
      <c r="T216" s="165" t="s">
        <v>2356</v>
      </c>
      <c r="U216" s="162" t="s">
        <v>1094</v>
      </c>
      <c r="V216" s="160" t="s">
        <v>552</v>
      </c>
      <c r="W216" s="160" t="s">
        <v>474</v>
      </c>
      <c r="X216" s="164" t="s">
        <v>2523</v>
      </c>
      <c r="Y216" s="159" t="s">
        <v>466</v>
      </c>
      <c r="Z216" s="164" t="s">
        <v>2357</v>
      </c>
      <c r="AA216" s="159" t="s">
        <v>466</v>
      </c>
      <c r="AB216" s="163">
        <v>39.64</v>
      </c>
      <c r="AC216" s="163">
        <v>2.89</v>
      </c>
      <c r="AD216" s="163">
        <v>19.91</v>
      </c>
      <c r="AE216" s="163">
        <v>39.869999999999997</v>
      </c>
      <c r="AF216" s="163">
        <v>12.48</v>
      </c>
      <c r="AG216" s="163">
        <v>162.63</v>
      </c>
      <c r="AH216" s="163">
        <v>107.44</v>
      </c>
      <c r="AI216" s="169">
        <v>13.3</v>
      </c>
      <c r="AJ216" s="163">
        <v>2.77</v>
      </c>
      <c r="AK216" s="169">
        <v>90.3</v>
      </c>
      <c r="AL216" s="160" t="s">
        <v>476</v>
      </c>
      <c r="AM216" s="160" t="s">
        <v>477</v>
      </c>
    </row>
    <row r="217" spans="1:39" ht="123.75">
      <c r="A217" s="92">
        <f t="shared" si="4"/>
        <v>209</v>
      </c>
      <c r="B217" s="158">
        <v>43720</v>
      </c>
      <c r="C217" s="159" t="s">
        <v>2524</v>
      </c>
      <c r="D217" s="159" t="s">
        <v>2525</v>
      </c>
      <c r="E217" s="160" t="s">
        <v>463</v>
      </c>
      <c r="F217" s="160" t="s">
        <v>501</v>
      </c>
      <c r="G217" s="163">
        <v>3914.84</v>
      </c>
      <c r="H217" s="159" t="s">
        <v>2526</v>
      </c>
      <c r="I217" s="159" t="s">
        <v>466</v>
      </c>
      <c r="J217" s="160" t="s">
        <v>2527</v>
      </c>
      <c r="K217" s="162" t="s">
        <v>468</v>
      </c>
      <c r="L217" s="163">
        <v>20.96</v>
      </c>
      <c r="M217" s="163">
        <v>28.37</v>
      </c>
      <c r="N217" s="163">
        <v>27.43</v>
      </c>
      <c r="O217" s="164" t="s">
        <v>2528</v>
      </c>
      <c r="P217" s="164" t="s">
        <v>2529</v>
      </c>
      <c r="Q217" s="164" t="s">
        <v>2530</v>
      </c>
      <c r="R217" s="169">
        <v>7525.7</v>
      </c>
      <c r="S217" s="160" t="s">
        <v>1198</v>
      </c>
      <c r="T217" s="165" t="s">
        <v>2531</v>
      </c>
      <c r="U217" s="162" t="s">
        <v>2532</v>
      </c>
      <c r="V217" s="160" t="s">
        <v>473</v>
      </c>
      <c r="W217" s="160" t="s">
        <v>474</v>
      </c>
      <c r="X217" s="164" t="s">
        <v>2533</v>
      </c>
      <c r="Y217" s="166">
        <v>37346.9</v>
      </c>
      <c r="Z217" s="164" t="s">
        <v>466</v>
      </c>
      <c r="AA217" s="159" t="s">
        <v>466</v>
      </c>
      <c r="AB217" s="163">
        <v>46.65</v>
      </c>
      <c r="AC217" s="163">
        <v>32.119999999999997</v>
      </c>
      <c r="AD217" s="163">
        <v>27.15</v>
      </c>
      <c r="AE217" s="163">
        <v>29.32</v>
      </c>
      <c r="AF217" s="163">
        <v>6.69</v>
      </c>
      <c r="AG217" s="163">
        <v>7435.42</v>
      </c>
      <c r="AH217" s="163">
        <v>7407.4</v>
      </c>
      <c r="AI217" s="169">
        <v>1408.6</v>
      </c>
      <c r="AJ217" s="169">
        <v>300.60000000000002</v>
      </c>
      <c r="AK217" s="169">
        <v>1136.0999999999999</v>
      </c>
      <c r="AL217" s="160" t="s">
        <v>476</v>
      </c>
      <c r="AM217" s="160" t="s">
        <v>477</v>
      </c>
    </row>
    <row r="218" spans="1:39" ht="78.75">
      <c r="A218" s="92">
        <f t="shared" si="4"/>
        <v>210</v>
      </c>
      <c r="B218" s="158">
        <v>44550</v>
      </c>
      <c r="C218" s="159" t="s">
        <v>2534</v>
      </c>
      <c r="D218" s="159" t="s">
        <v>2535</v>
      </c>
      <c r="E218" s="160" t="s">
        <v>463</v>
      </c>
      <c r="F218" s="160" t="s">
        <v>464</v>
      </c>
      <c r="G218" s="163">
        <v>487.53</v>
      </c>
      <c r="H218" s="159" t="s">
        <v>2536</v>
      </c>
      <c r="I218" s="159" t="s">
        <v>2537</v>
      </c>
      <c r="J218" s="160" t="s">
        <v>2538</v>
      </c>
      <c r="K218" s="162" t="s">
        <v>468</v>
      </c>
      <c r="L218" s="163">
        <v>30.38</v>
      </c>
      <c r="M218" s="163">
        <v>28.28</v>
      </c>
      <c r="N218" s="163">
        <v>23.31</v>
      </c>
      <c r="O218" s="164" t="s">
        <v>2539</v>
      </c>
      <c r="P218" s="164" t="s">
        <v>466</v>
      </c>
      <c r="Q218" s="164" t="s">
        <v>466</v>
      </c>
      <c r="R218" s="169">
        <v>478.2</v>
      </c>
      <c r="S218" s="160" t="s">
        <v>2540</v>
      </c>
      <c r="T218" s="162" t="s">
        <v>2541</v>
      </c>
      <c r="U218" s="162" t="s">
        <v>1392</v>
      </c>
      <c r="V218" s="160" t="s">
        <v>497</v>
      </c>
      <c r="W218" s="160" t="s">
        <v>474</v>
      </c>
      <c r="X218" s="164" t="s">
        <v>2542</v>
      </c>
      <c r="Y218" s="166">
        <v>6206.9</v>
      </c>
      <c r="Z218" s="164" t="s">
        <v>2543</v>
      </c>
      <c r="AA218" s="159" t="s">
        <v>466</v>
      </c>
      <c r="AB218" s="167" t="s">
        <v>466</v>
      </c>
      <c r="AC218" s="163">
        <v>31.31</v>
      </c>
      <c r="AD218" s="167" t="s">
        <v>466</v>
      </c>
      <c r="AE218" s="167" t="s">
        <v>466</v>
      </c>
      <c r="AF218" s="167" t="s">
        <v>466</v>
      </c>
      <c r="AG218" s="163">
        <v>478.9</v>
      </c>
      <c r="AH218" s="163">
        <v>468.26</v>
      </c>
      <c r="AI218" s="168">
        <v>0</v>
      </c>
      <c r="AJ218" s="169">
        <v>-22.7</v>
      </c>
      <c r="AK218" s="169">
        <v>15.5</v>
      </c>
      <c r="AL218" s="160" t="s">
        <v>476</v>
      </c>
      <c r="AM218" s="160" t="s">
        <v>477</v>
      </c>
    </row>
    <row r="219" spans="1:39" ht="157.5">
      <c r="A219" s="92">
        <f t="shared" si="4"/>
        <v>211</v>
      </c>
      <c r="B219" s="158">
        <v>43738</v>
      </c>
      <c r="C219" s="159" t="s">
        <v>2544</v>
      </c>
      <c r="D219" s="159" t="s">
        <v>466</v>
      </c>
      <c r="E219" s="160" t="s">
        <v>463</v>
      </c>
      <c r="F219" s="160" t="s">
        <v>501</v>
      </c>
      <c r="G219" s="163">
        <v>135.29</v>
      </c>
      <c r="H219" s="159" t="s">
        <v>2545</v>
      </c>
      <c r="I219" s="159" t="s">
        <v>466</v>
      </c>
      <c r="J219" s="160" t="s">
        <v>2546</v>
      </c>
      <c r="K219" s="162" t="s">
        <v>468</v>
      </c>
      <c r="L219" s="163">
        <v>25.82</v>
      </c>
      <c r="M219" s="163">
        <v>28.24</v>
      </c>
      <c r="N219" s="163">
        <v>34.659999999999997</v>
      </c>
      <c r="O219" s="164" t="s">
        <v>2547</v>
      </c>
      <c r="P219" s="164" t="s">
        <v>466</v>
      </c>
      <c r="Q219" s="164" t="s">
        <v>466</v>
      </c>
      <c r="R219" s="167" t="s">
        <v>466</v>
      </c>
      <c r="S219" s="160" t="s">
        <v>705</v>
      </c>
      <c r="T219" s="165" t="s">
        <v>2548</v>
      </c>
      <c r="U219" s="162" t="s">
        <v>2549</v>
      </c>
      <c r="V219" s="160" t="s">
        <v>497</v>
      </c>
      <c r="W219" s="160" t="s">
        <v>474</v>
      </c>
      <c r="X219" s="164" t="s">
        <v>2550</v>
      </c>
      <c r="Y219" s="166">
        <v>6011.8</v>
      </c>
      <c r="Z219" s="164" t="s">
        <v>466</v>
      </c>
      <c r="AA219" s="159" t="s">
        <v>466</v>
      </c>
      <c r="AB219" s="163">
        <v>15.46</v>
      </c>
      <c r="AC219" s="163">
        <v>1.86</v>
      </c>
      <c r="AD219" s="167" t="s">
        <v>466</v>
      </c>
      <c r="AE219" s="167" t="s">
        <v>466</v>
      </c>
      <c r="AF219" s="167" t="s">
        <v>466</v>
      </c>
      <c r="AG219" s="167" t="s">
        <v>466</v>
      </c>
      <c r="AH219" s="163">
        <v>135.29</v>
      </c>
      <c r="AI219" s="169">
        <v>29.9</v>
      </c>
      <c r="AJ219" s="163">
        <v>7.82</v>
      </c>
      <c r="AK219" s="169">
        <v>677.7</v>
      </c>
      <c r="AL219" s="160" t="s">
        <v>476</v>
      </c>
      <c r="AM219" s="160" t="s">
        <v>477</v>
      </c>
    </row>
    <row r="220" spans="1:39" ht="67.5">
      <c r="A220" s="92">
        <f t="shared" si="4"/>
        <v>212</v>
      </c>
      <c r="B220" s="158">
        <v>44501</v>
      </c>
      <c r="C220" s="159" t="s">
        <v>2551</v>
      </c>
      <c r="D220" s="159" t="s">
        <v>2552</v>
      </c>
      <c r="E220" s="160" t="s">
        <v>463</v>
      </c>
      <c r="F220" s="160" t="s">
        <v>464</v>
      </c>
      <c r="G220" s="163">
        <v>387.47</v>
      </c>
      <c r="H220" s="159" t="s">
        <v>2553</v>
      </c>
      <c r="I220" s="159" t="s">
        <v>466</v>
      </c>
      <c r="J220" s="160" t="s">
        <v>2554</v>
      </c>
      <c r="K220" s="162" t="s">
        <v>468</v>
      </c>
      <c r="L220" s="163">
        <v>27.4</v>
      </c>
      <c r="M220" s="163">
        <v>28.09</v>
      </c>
      <c r="N220" s="163">
        <v>29.15</v>
      </c>
      <c r="O220" s="164" t="s">
        <v>2555</v>
      </c>
      <c r="P220" s="164" t="s">
        <v>466</v>
      </c>
      <c r="Q220" s="164" t="s">
        <v>466</v>
      </c>
      <c r="R220" s="169">
        <v>309.3</v>
      </c>
      <c r="S220" s="160" t="s">
        <v>538</v>
      </c>
      <c r="T220" s="162" t="s">
        <v>2556</v>
      </c>
      <c r="U220" s="162" t="s">
        <v>1392</v>
      </c>
      <c r="V220" s="160" t="s">
        <v>497</v>
      </c>
      <c r="W220" s="160" t="s">
        <v>474</v>
      </c>
      <c r="X220" s="164" t="s">
        <v>2557</v>
      </c>
      <c r="Y220" s="166">
        <v>3027.2</v>
      </c>
      <c r="Z220" s="164" t="s">
        <v>466</v>
      </c>
      <c r="AA220" s="159" t="s">
        <v>466</v>
      </c>
      <c r="AB220" s="167" t="s">
        <v>466</v>
      </c>
      <c r="AC220" s="163">
        <v>4.28</v>
      </c>
      <c r="AD220" s="167" t="s">
        <v>466</v>
      </c>
      <c r="AE220" s="167" t="s">
        <v>466</v>
      </c>
      <c r="AF220" s="167" t="s">
        <v>466</v>
      </c>
      <c r="AG220" s="163">
        <v>350.34</v>
      </c>
      <c r="AH220" s="163">
        <v>387.35</v>
      </c>
      <c r="AI220" s="168">
        <v>0</v>
      </c>
      <c r="AJ220" s="169">
        <v>-14.5</v>
      </c>
      <c r="AK220" s="169">
        <v>92.2</v>
      </c>
      <c r="AL220" s="160" t="s">
        <v>476</v>
      </c>
      <c r="AM220" s="160" t="s">
        <v>477</v>
      </c>
    </row>
    <row r="221" spans="1:39" ht="180">
      <c r="A221" s="92">
        <f t="shared" si="4"/>
        <v>213</v>
      </c>
      <c r="B221" s="158">
        <v>44063</v>
      </c>
      <c r="C221" s="159" t="s">
        <v>2558</v>
      </c>
      <c r="D221" s="159" t="s">
        <v>466</v>
      </c>
      <c r="E221" s="160" t="s">
        <v>463</v>
      </c>
      <c r="F221" s="160" t="s">
        <v>501</v>
      </c>
      <c r="G221" s="163">
        <v>156.75</v>
      </c>
      <c r="H221" s="159" t="s">
        <v>2101</v>
      </c>
      <c r="I221" s="159" t="s">
        <v>466</v>
      </c>
      <c r="J221" s="160" t="s">
        <v>2559</v>
      </c>
      <c r="K221" s="162" t="s">
        <v>468</v>
      </c>
      <c r="L221" s="163">
        <v>31.12</v>
      </c>
      <c r="M221" s="163">
        <v>28.04</v>
      </c>
      <c r="N221" s="163">
        <v>26.3</v>
      </c>
      <c r="O221" s="164" t="s">
        <v>2560</v>
      </c>
      <c r="P221" s="164" t="s">
        <v>466</v>
      </c>
      <c r="Q221" s="164" t="s">
        <v>466</v>
      </c>
      <c r="R221" s="167" t="s">
        <v>466</v>
      </c>
      <c r="S221" s="160" t="s">
        <v>705</v>
      </c>
      <c r="T221" s="165" t="s">
        <v>1222</v>
      </c>
      <c r="U221" s="162" t="s">
        <v>2561</v>
      </c>
      <c r="V221" s="160" t="s">
        <v>497</v>
      </c>
      <c r="W221" s="160" t="s">
        <v>474</v>
      </c>
      <c r="X221" s="164" t="s">
        <v>2106</v>
      </c>
      <c r="Y221" s="166">
        <v>1805.4</v>
      </c>
      <c r="Z221" s="164" t="s">
        <v>466</v>
      </c>
      <c r="AA221" s="159" t="s">
        <v>466</v>
      </c>
      <c r="AB221" s="163">
        <v>10.4</v>
      </c>
      <c r="AC221" s="163">
        <v>1.17</v>
      </c>
      <c r="AD221" s="167" t="s">
        <v>466</v>
      </c>
      <c r="AE221" s="167" t="s">
        <v>466</v>
      </c>
      <c r="AF221" s="167" t="s">
        <v>466</v>
      </c>
      <c r="AG221" s="167" t="s">
        <v>466</v>
      </c>
      <c r="AH221" s="163">
        <v>154.51</v>
      </c>
      <c r="AI221" s="169">
        <v>68.400000000000006</v>
      </c>
      <c r="AJ221" s="169">
        <v>14.9</v>
      </c>
      <c r="AK221" s="169">
        <v>1131.4000000000001</v>
      </c>
      <c r="AL221" s="160" t="s">
        <v>476</v>
      </c>
      <c r="AM221" s="160" t="s">
        <v>477</v>
      </c>
    </row>
    <row r="222" spans="1:39" ht="90">
      <c r="A222" s="92">
        <f t="shared" si="4"/>
        <v>214</v>
      </c>
      <c r="B222" s="158">
        <v>43767</v>
      </c>
      <c r="C222" s="159" t="s">
        <v>2562</v>
      </c>
      <c r="D222" s="159" t="s">
        <v>466</v>
      </c>
      <c r="E222" s="160" t="s">
        <v>463</v>
      </c>
      <c r="F222" s="160" t="s">
        <v>501</v>
      </c>
      <c r="G222" s="163">
        <v>362.14</v>
      </c>
      <c r="H222" s="159" t="s">
        <v>2563</v>
      </c>
      <c r="I222" s="159" t="s">
        <v>466</v>
      </c>
      <c r="J222" s="160" t="s">
        <v>2564</v>
      </c>
      <c r="K222" s="162" t="s">
        <v>468</v>
      </c>
      <c r="L222" s="163">
        <v>25.7</v>
      </c>
      <c r="M222" s="163">
        <v>27.84</v>
      </c>
      <c r="N222" s="163">
        <v>30.63</v>
      </c>
      <c r="O222" s="164" t="s">
        <v>2565</v>
      </c>
      <c r="P222" s="164" t="s">
        <v>466</v>
      </c>
      <c r="Q222" s="164" t="s">
        <v>466</v>
      </c>
      <c r="R222" s="167" t="s">
        <v>466</v>
      </c>
      <c r="S222" s="160" t="s">
        <v>705</v>
      </c>
      <c r="T222" s="165" t="s">
        <v>2566</v>
      </c>
      <c r="U222" s="162" t="s">
        <v>2567</v>
      </c>
      <c r="V222" s="160" t="s">
        <v>497</v>
      </c>
      <c r="W222" s="160" t="s">
        <v>474</v>
      </c>
      <c r="X222" s="164" t="s">
        <v>2568</v>
      </c>
      <c r="Y222" s="166">
        <v>1807.3</v>
      </c>
      <c r="Z222" s="164" t="s">
        <v>466</v>
      </c>
      <c r="AA222" s="159" t="s">
        <v>466</v>
      </c>
      <c r="AB222" s="163">
        <v>15.85</v>
      </c>
      <c r="AC222" s="163">
        <v>1.6</v>
      </c>
      <c r="AD222" s="167" t="s">
        <v>466</v>
      </c>
      <c r="AE222" s="167" t="s">
        <v>466</v>
      </c>
      <c r="AF222" s="167" t="s">
        <v>466</v>
      </c>
      <c r="AG222" s="167" t="s">
        <v>466</v>
      </c>
      <c r="AH222" s="163">
        <v>355.34</v>
      </c>
      <c r="AI222" s="167" t="s">
        <v>466</v>
      </c>
      <c r="AJ222" s="167" t="s">
        <v>466</v>
      </c>
      <c r="AK222" s="167" t="s">
        <v>466</v>
      </c>
      <c r="AL222" s="160" t="s">
        <v>476</v>
      </c>
      <c r="AM222" s="160" t="s">
        <v>477</v>
      </c>
    </row>
    <row r="223" spans="1:39" ht="112.5">
      <c r="A223" s="92">
        <f t="shared" si="4"/>
        <v>215</v>
      </c>
      <c r="B223" s="158">
        <v>44540</v>
      </c>
      <c r="C223" s="159" t="s">
        <v>2569</v>
      </c>
      <c r="D223" s="159" t="s">
        <v>2570</v>
      </c>
      <c r="E223" s="160" t="s">
        <v>463</v>
      </c>
      <c r="F223" s="160" t="s">
        <v>464</v>
      </c>
      <c r="G223" s="163">
        <v>275.08999999999997</v>
      </c>
      <c r="H223" s="159" t="s">
        <v>2571</v>
      </c>
      <c r="I223" s="159" t="s">
        <v>2572</v>
      </c>
      <c r="J223" s="160" t="s">
        <v>2573</v>
      </c>
      <c r="K223" s="162" t="s">
        <v>468</v>
      </c>
      <c r="L223" s="163">
        <v>32.119999999999997</v>
      </c>
      <c r="M223" s="163">
        <v>27.53</v>
      </c>
      <c r="N223" s="163">
        <v>11.95</v>
      </c>
      <c r="O223" s="164" t="s">
        <v>2574</v>
      </c>
      <c r="P223" s="164" t="s">
        <v>2575</v>
      </c>
      <c r="Q223" s="164" t="s">
        <v>2576</v>
      </c>
      <c r="R223" s="169">
        <v>77.8</v>
      </c>
      <c r="S223" s="160" t="s">
        <v>2577</v>
      </c>
      <c r="T223" s="165" t="s">
        <v>2578</v>
      </c>
      <c r="U223" s="162" t="s">
        <v>2579</v>
      </c>
      <c r="V223" s="160" t="s">
        <v>473</v>
      </c>
      <c r="W223" s="160" t="s">
        <v>474</v>
      </c>
      <c r="X223" s="164" t="s">
        <v>2580</v>
      </c>
      <c r="Y223" s="166">
        <v>281.3</v>
      </c>
      <c r="Z223" s="164" t="s">
        <v>2581</v>
      </c>
      <c r="AA223" s="159" t="s">
        <v>466</v>
      </c>
      <c r="AB223" s="167" t="s">
        <v>466</v>
      </c>
      <c r="AC223" s="163">
        <v>3.55</v>
      </c>
      <c r="AD223" s="163">
        <v>39.770000000000003</v>
      </c>
      <c r="AE223" s="167" t="s">
        <v>466</v>
      </c>
      <c r="AF223" s="163">
        <v>1.1499999999999999</v>
      </c>
      <c r="AG223" s="163">
        <v>242.93</v>
      </c>
      <c r="AH223" s="163">
        <v>97.88</v>
      </c>
      <c r="AI223" s="169">
        <v>219.9</v>
      </c>
      <c r="AJ223" s="169">
        <v>-13.4</v>
      </c>
      <c r="AK223" s="169">
        <v>267.39999999999998</v>
      </c>
      <c r="AL223" s="160" t="s">
        <v>476</v>
      </c>
      <c r="AM223" s="160" t="s">
        <v>477</v>
      </c>
    </row>
    <row r="224" spans="1:39" ht="78.75">
      <c r="A224" s="92">
        <f t="shared" si="4"/>
        <v>216</v>
      </c>
      <c r="B224" s="158">
        <v>44176</v>
      </c>
      <c r="C224" s="159" t="s">
        <v>2582</v>
      </c>
      <c r="D224" s="159" t="s">
        <v>2583</v>
      </c>
      <c r="E224" s="160" t="s">
        <v>463</v>
      </c>
      <c r="F224" s="160" t="s">
        <v>501</v>
      </c>
      <c r="G224" s="163">
        <v>50.81</v>
      </c>
      <c r="H224" s="159" t="s">
        <v>2584</v>
      </c>
      <c r="I224" s="159" t="s">
        <v>2585</v>
      </c>
      <c r="J224" s="160" t="s">
        <v>2586</v>
      </c>
      <c r="K224" s="162" t="s">
        <v>468</v>
      </c>
      <c r="L224" s="163">
        <v>33.33</v>
      </c>
      <c r="M224" s="163">
        <v>27.47</v>
      </c>
      <c r="N224" s="163">
        <v>46.84</v>
      </c>
      <c r="O224" s="164" t="s">
        <v>2587</v>
      </c>
      <c r="P224" s="164" t="s">
        <v>2588</v>
      </c>
      <c r="Q224" s="164" t="s">
        <v>466</v>
      </c>
      <c r="R224" s="169">
        <v>100.3</v>
      </c>
      <c r="S224" s="160" t="s">
        <v>2264</v>
      </c>
      <c r="T224" s="162" t="s">
        <v>2589</v>
      </c>
      <c r="U224" s="162" t="s">
        <v>1461</v>
      </c>
      <c r="V224" s="160" t="s">
        <v>473</v>
      </c>
      <c r="W224" s="160" t="s">
        <v>474</v>
      </c>
      <c r="X224" s="164" t="s">
        <v>2590</v>
      </c>
      <c r="Y224" s="159" t="s">
        <v>466</v>
      </c>
      <c r="Z224" s="164" t="s">
        <v>2591</v>
      </c>
      <c r="AA224" s="159" t="s">
        <v>466</v>
      </c>
      <c r="AB224" s="163">
        <v>18.059999999999999</v>
      </c>
      <c r="AC224" s="163">
        <v>2.2999999999999998</v>
      </c>
      <c r="AD224" s="163">
        <v>8.18</v>
      </c>
      <c r="AE224" s="163">
        <v>14.63</v>
      </c>
      <c r="AF224" s="163">
        <v>1.88</v>
      </c>
      <c r="AG224" s="163">
        <v>76.040000000000006</v>
      </c>
      <c r="AH224" s="163">
        <v>59.05</v>
      </c>
      <c r="AI224" s="169">
        <v>45.6</v>
      </c>
      <c r="AJ224" s="163">
        <v>6.62</v>
      </c>
      <c r="AK224" s="169">
        <v>49.5</v>
      </c>
      <c r="AL224" s="160" t="s">
        <v>476</v>
      </c>
      <c r="AM224" s="160" t="s">
        <v>477</v>
      </c>
    </row>
    <row r="225" spans="1:39" ht="90">
      <c r="A225" s="92">
        <f t="shared" si="4"/>
        <v>217</v>
      </c>
      <c r="B225" s="158">
        <v>44123</v>
      </c>
      <c r="C225" s="159" t="s">
        <v>2592</v>
      </c>
      <c r="D225" s="159" t="s">
        <v>2593</v>
      </c>
      <c r="E225" s="160" t="s">
        <v>463</v>
      </c>
      <c r="F225" s="160" t="s">
        <v>464</v>
      </c>
      <c r="G225" s="163">
        <v>45.95</v>
      </c>
      <c r="H225" s="159" t="s">
        <v>2594</v>
      </c>
      <c r="I225" s="159" t="s">
        <v>2595</v>
      </c>
      <c r="J225" s="160" t="s">
        <v>2596</v>
      </c>
      <c r="K225" s="162" t="s">
        <v>468</v>
      </c>
      <c r="L225" s="163">
        <v>20.2</v>
      </c>
      <c r="M225" s="163">
        <v>27.29</v>
      </c>
      <c r="N225" s="163">
        <v>49.32</v>
      </c>
      <c r="O225" s="164" t="s">
        <v>2597</v>
      </c>
      <c r="P225" s="164" t="s">
        <v>2598</v>
      </c>
      <c r="Q225" s="164" t="s">
        <v>2599</v>
      </c>
      <c r="R225" s="169">
        <v>22.1</v>
      </c>
      <c r="S225" s="160" t="s">
        <v>2600</v>
      </c>
      <c r="T225" s="165" t="s">
        <v>2601</v>
      </c>
      <c r="U225" s="162" t="s">
        <v>2602</v>
      </c>
      <c r="V225" s="160" t="s">
        <v>648</v>
      </c>
      <c r="W225" s="160" t="s">
        <v>474</v>
      </c>
      <c r="X225" s="164" t="s">
        <v>2603</v>
      </c>
      <c r="Y225" s="159" t="s">
        <v>466</v>
      </c>
      <c r="Z225" s="164" t="s">
        <v>2604</v>
      </c>
      <c r="AA225" s="159" t="s">
        <v>466</v>
      </c>
      <c r="AB225" s="163">
        <v>86.5</v>
      </c>
      <c r="AC225" s="163">
        <v>4.17</v>
      </c>
      <c r="AD225" s="163">
        <v>38.020000000000003</v>
      </c>
      <c r="AE225" s="163">
        <v>61.32</v>
      </c>
      <c r="AF225" s="163">
        <v>9.7200000000000006</v>
      </c>
      <c r="AG225" s="163">
        <v>49.95</v>
      </c>
      <c r="AH225" s="163">
        <v>54.64</v>
      </c>
      <c r="AI225" s="163">
        <v>6.04</v>
      </c>
      <c r="AJ225" s="161">
        <v>0.184</v>
      </c>
      <c r="AK225" s="169">
        <v>18.899999999999999</v>
      </c>
      <c r="AL225" s="160" t="s">
        <v>476</v>
      </c>
      <c r="AM225" s="160" t="s">
        <v>477</v>
      </c>
    </row>
    <row r="226" spans="1:39" ht="112.5">
      <c r="A226" s="92">
        <f t="shared" si="4"/>
        <v>218</v>
      </c>
      <c r="B226" s="158">
        <v>44463</v>
      </c>
      <c r="C226" s="159" t="s">
        <v>2605</v>
      </c>
      <c r="D226" s="159" t="s">
        <v>2606</v>
      </c>
      <c r="E226" s="160" t="s">
        <v>463</v>
      </c>
      <c r="F226" s="160" t="s">
        <v>501</v>
      </c>
      <c r="G226" s="163">
        <v>106.62</v>
      </c>
      <c r="H226" s="159" t="s">
        <v>2607</v>
      </c>
      <c r="I226" s="159" t="s">
        <v>466</v>
      </c>
      <c r="J226" s="160" t="s">
        <v>2608</v>
      </c>
      <c r="K226" s="162" t="s">
        <v>468</v>
      </c>
      <c r="L226" s="163">
        <v>16.399999999999999</v>
      </c>
      <c r="M226" s="163">
        <v>27.17</v>
      </c>
      <c r="N226" s="163">
        <v>144.44</v>
      </c>
      <c r="O226" s="164" t="s">
        <v>2609</v>
      </c>
      <c r="P226" s="164" t="s">
        <v>2610</v>
      </c>
      <c r="Q226" s="164" t="s">
        <v>2611</v>
      </c>
      <c r="R226" s="169">
        <v>27.7</v>
      </c>
      <c r="S226" s="160" t="s">
        <v>881</v>
      </c>
      <c r="T226" s="165" t="s">
        <v>2612</v>
      </c>
      <c r="U226" s="162" t="s">
        <v>2613</v>
      </c>
      <c r="V226" s="160" t="s">
        <v>648</v>
      </c>
      <c r="W226" s="160" t="s">
        <v>474</v>
      </c>
      <c r="X226" s="164" t="s">
        <v>2614</v>
      </c>
      <c r="Y226" s="159" t="s">
        <v>466</v>
      </c>
      <c r="Z226" s="164" t="s">
        <v>466</v>
      </c>
      <c r="AA226" s="159" t="s">
        <v>466</v>
      </c>
      <c r="AB226" s="167" t="s">
        <v>466</v>
      </c>
      <c r="AC226" s="161">
        <v>0.96199999999999997</v>
      </c>
      <c r="AD226" s="163">
        <v>16.71</v>
      </c>
      <c r="AE226" s="167" t="s">
        <v>466</v>
      </c>
      <c r="AF226" s="163">
        <v>2.4900000000000002</v>
      </c>
      <c r="AG226" s="163">
        <v>104.07</v>
      </c>
      <c r="AH226" s="163">
        <v>30.22</v>
      </c>
      <c r="AI226" s="169">
        <v>38.700000000000003</v>
      </c>
      <c r="AJ226" s="169">
        <v>-16</v>
      </c>
      <c r="AK226" s="169">
        <v>147.6</v>
      </c>
      <c r="AL226" s="160" t="s">
        <v>476</v>
      </c>
      <c r="AM226" s="160" t="s">
        <v>477</v>
      </c>
    </row>
    <row r="227" spans="1:39" ht="101.25">
      <c r="A227" s="92">
        <f t="shared" si="4"/>
        <v>219</v>
      </c>
      <c r="B227" s="158">
        <v>44244</v>
      </c>
      <c r="C227" s="159" t="s">
        <v>2615</v>
      </c>
      <c r="D227" s="159" t="s">
        <v>2616</v>
      </c>
      <c r="E227" s="160" t="s">
        <v>463</v>
      </c>
      <c r="F227" s="160" t="s">
        <v>464</v>
      </c>
      <c r="G227" s="161">
        <v>0.26700000000000002</v>
      </c>
      <c r="H227" s="159" t="s">
        <v>466</v>
      </c>
      <c r="I227" s="159" t="s">
        <v>466</v>
      </c>
      <c r="J227" s="160" t="s">
        <v>2617</v>
      </c>
      <c r="K227" s="162" t="s">
        <v>468</v>
      </c>
      <c r="L227" s="163">
        <v>27.12</v>
      </c>
      <c r="M227" s="163">
        <v>27.12</v>
      </c>
      <c r="N227" s="163">
        <v>33.33</v>
      </c>
      <c r="O227" s="164" t="s">
        <v>2618</v>
      </c>
      <c r="P227" s="164" t="s">
        <v>2619</v>
      </c>
      <c r="Q227" s="164" t="s">
        <v>2620</v>
      </c>
      <c r="R227" s="161">
        <v>0.80100000000000005</v>
      </c>
      <c r="S227" s="160" t="s">
        <v>633</v>
      </c>
      <c r="T227" s="162" t="s">
        <v>2621</v>
      </c>
      <c r="U227" s="162" t="s">
        <v>2078</v>
      </c>
      <c r="V227" s="160" t="s">
        <v>473</v>
      </c>
      <c r="W227" s="160" t="s">
        <v>474</v>
      </c>
      <c r="X227" s="164" t="s">
        <v>466</v>
      </c>
      <c r="Y227" s="159" t="s">
        <v>466</v>
      </c>
      <c r="Z227" s="164" t="s">
        <v>466</v>
      </c>
      <c r="AA227" s="159" t="s">
        <v>466</v>
      </c>
      <c r="AB227" s="167" t="s">
        <v>466</v>
      </c>
      <c r="AC227" s="163">
        <v>2.09</v>
      </c>
      <c r="AD227" s="167" t="s">
        <v>466</v>
      </c>
      <c r="AE227" s="167" t="s">
        <v>466</v>
      </c>
      <c r="AF227" s="163">
        <v>45.26</v>
      </c>
      <c r="AG227" s="161">
        <v>0.216</v>
      </c>
      <c r="AH227" s="161">
        <v>0.375</v>
      </c>
      <c r="AI227" s="161">
        <v>1.2999999999999999E-2</v>
      </c>
      <c r="AJ227" s="161">
        <v>-0.05</v>
      </c>
      <c r="AK227" s="161">
        <v>0.16200000000000001</v>
      </c>
      <c r="AL227" s="160" t="s">
        <v>476</v>
      </c>
      <c r="AM227" s="160" t="s">
        <v>477</v>
      </c>
    </row>
    <row r="228" spans="1:39" ht="168.75">
      <c r="A228" s="92">
        <f t="shared" si="4"/>
        <v>220</v>
      </c>
      <c r="B228" s="158">
        <v>44508</v>
      </c>
      <c r="C228" s="159" t="s">
        <v>2622</v>
      </c>
      <c r="D228" s="159" t="s">
        <v>2623</v>
      </c>
      <c r="E228" s="160" t="s">
        <v>463</v>
      </c>
      <c r="F228" s="160" t="s">
        <v>464</v>
      </c>
      <c r="G228" s="163">
        <v>2892.32</v>
      </c>
      <c r="H228" s="159" t="s">
        <v>2624</v>
      </c>
      <c r="I228" s="159" t="s">
        <v>2625</v>
      </c>
      <c r="J228" s="160" t="s">
        <v>2626</v>
      </c>
      <c r="K228" s="162" t="s">
        <v>468</v>
      </c>
      <c r="L228" s="163">
        <v>23.63</v>
      </c>
      <c r="M228" s="163">
        <v>27.1</v>
      </c>
      <c r="N228" s="163">
        <v>44.02</v>
      </c>
      <c r="O228" s="164" t="s">
        <v>2627</v>
      </c>
      <c r="P228" s="164" t="s">
        <v>2628</v>
      </c>
      <c r="Q228" s="164" t="s">
        <v>2629</v>
      </c>
      <c r="R228" s="169">
        <v>2734.7</v>
      </c>
      <c r="S228" s="160" t="s">
        <v>1320</v>
      </c>
      <c r="T228" s="162" t="s">
        <v>2630</v>
      </c>
      <c r="U228" s="162" t="s">
        <v>1392</v>
      </c>
      <c r="V228" s="160" t="s">
        <v>497</v>
      </c>
      <c r="W228" s="160" t="s">
        <v>474</v>
      </c>
      <c r="X228" s="164" t="s">
        <v>2631</v>
      </c>
      <c r="Y228" s="166">
        <v>14803.8</v>
      </c>
      <c r="Z228" s="164" t="s">
        <v>2632</v>
      </c>
      <c r="AA228" s="159" t="s">
        <v>2023</v>
      </c>
      <c r="AB228" s="167" t="s">
        <v>466</v>
      </c>
      <c r="AC228" s="163">
        <v>3.33</v>
      </c>
      <c r="AD228" s="163">
        <v>9.2899999999999991</v>
      </c>
      <c r="AE228" s="163">
        <v>15.21</v>
      </c>
      <c r="AF228" s="163">
        <v>4.6100000000000003</v>
      </c>
      <c r="AG228" s="163">
        <v>2814.64</v>
      </c>
      <c r="AH228" s="163">
        <v>2828.55</v>
      </c>
      <c r="AI228" s="169">
        <v>611.1</v>
      </c>
      <c r="AJ228" s="169">
        <v>-35.200000000000003</v>
      </c>
      <c r="AK228" s="169">
        <v>1430.8</v>
      </c>
      <c r="AL228" s="160" t="s">
        <v>476</v>
      </c>
      <c r="AM228" s="160" t="s">
        <v>477</v>
      </c>
    </row>
    <row r="229" spans="1:39" ht="146.25">
      <c r="A229" s="92">
        <f t="shared" si="4"/>
        <v>221</v>
      </c>
      <c r="B229" s="158">
        <v>43637</v>
      </c>
      <c r="C229" s="159" t="s">
        <v>2633</v>
      </c>
      <c r="D229" s="159" t="s">
        <v>2634</v>
      </c>
      <c r="E229" s="160" t="s">
        <v>463</v>
      </c>
      <c r="F229" s="160" t="s">
        <v>501</v>
      </c>
      <c r="G229" s="163">
        <v>339.03</v>
      </c>
      <c r="H229" s="159" t="s">
        <v>2635</v>
      </c>
      <c r="I229" s="159" t="s">
        <v>2636</v>
      </c>
      <c r="J229" s="160" t="s">
        <v>2637</v>
      </c>
      <c r="K229" s="162" t="s">
        <v>468</v>
      </c>
      <c r="L229" s="163">
        <v>24.83</v>
      </c>
      <c r="M229" s="163">
        <v>26.95</v>
      </c>
      <c r="N229" s="163">
        <v>33.380000000000003</v>
      </c>
      <c r="O229" s="164" t="s">
        <v>2638</v>
      </c>
      <c r="P229" s="164" t="s">
        <v>2639</v>
      </c>
      <c r="Q229" s="164" t="s">
        <v>2640</v>
      </c>
      <c r="R229" s="169">
        <v>602.9</v>
      </c>
      <c r="S229" s="160" t="s">
        <v>561</v>
      </c>
      <c r="T229" s="165" t="s">
        <v>2641</v>
      </c>
      <c r="U229" s="162" t="s">
        <v>472</v>
      </c>
      <c r="V229" s="160" t="s">
        <v>473</v>
      </c>
      <c r="W229" s="160" t="s">
        <v>474</v>
      </c>
      <c r="X229" s="164" t="s">
        <v>2642</v>
      </c>
      <c r="Y229" s="166">
        <v>8857.2000000000007</v>
      </c>
      <c r="Z229" s="164" t="s">
        <v>2643</v>
      </c>
      <c r="AA229" s="159" t="s">
        <v>466</v>
      </c>
      <c r="AB229" s="163">
        <v>16.73</v>
      </c>
      <c r="AC229" s="163">
        <v>2</v>
      </c>
      <c r="AD229" s="167" t="s">
        <v>466</v>
      </c>
      <c r="AE229" s="167" t="s">
        <v>466</v>
      </c>
      <c r="AF229" s="167" t="s">
        <v>466</v>
      </c>
      <c r="AG229" s="167" t="s">
        <v>466</v>
      </c>
      <c r="AH229" s="163">
        <v>566.65</v>
      </c>
      <c r="AI229" s="169">
        <v>201.5</v>
      </c>
      <c r="AJ229" s="169">
        <v>67.099999999999994</v>
      </c>
      <c r="AK229" s="169">
        <v>3981.1</v>
      </c>
      <c r="AL229" s="160" t="s">
        <v>476</v>
      </c>
      <c r="AM229" s="160" t="s">
        <v>477</v>
      </c>
    </row>
    <row r="230" spans="1:39" ht="202.5">
      <c r="A230" s="92">
        <f t="shared" si="4"/>
        <v>222</v>
      </c>
      <c r="B230" s="158">
        <v>43579</v>
      </c>
      <c r="C230" s="159" t="s">
        <v>2644</v>
      </c>
      <c r="D230" s="159" t="s">
        <v>466</v>
      </c>
      <c r="E230" s="160" t="s">
        <v>463</v>
      </c>
      <c r="F230" s="160" t="s">
        <v>501</v>
      </c>
      <c r="G230" s="163">
        <v>213.43</v>
      </c>
      <c r="H230" s="159" t="s">
        <v>2645</v>
      </c>
      <c r="I230" s="159" t="s">
        <v>466</v>
      </c>
      <c r="J230" s="160" t="s">
        <v>2646</v>
      </c>
      <c r="K230" s="162" t="s">
        <v>468</v>
      </c>
      <c r="L230" s="163">
        <v>27.61</v>
      </c>
      <c r="M230" s="163">
        <v>26.75</v>
      </c>
      <c r="N230" s="163">
        <v>34.61</v>
      </c>
      <c r="O230" s="164" t="s">
        <v>2647</v>
      </c>
      <c r="P230" s="164" t="s">
        <v>466</v>
      </c>
      <c r="Q230" s="164" t="s">
        <v>466</v>
      </c>
      <c r="R230" s="167" t="s">
        <v>466</v>
      </c>
      <c r="S230" s="160" t="s">
        <v>1147</v>
      </c>
      <c r="T230" s="165" t="s">
        <v>2648</v>
      </c>
      <c r="U230" s="162" t="s">
        <v>2649</v>
      </c>
      <c r="V230" s="160" t="s">
        <v>497</v>
      </c>
      <c r="W230" s="160" t="s">
        <v>474</v>
      </c>
      <c r="X230" s="164" t="s">
        <v>2650</v>
      </c>
      <c r="Y230" s="159" t="s">
        <v>466</v>
      </c>
      <c r="Z230" s="164" t="s">
        <v>466</v>
      </c>
      <c r="AA230" s="159" t="s">
        <v>466</v>
      </c>
      <c r="AB230" s="163">
        <v>14.99</v>
      </c>
      <c r="AC230" s="163">
        <v>1.24</v>
      </c>
      <c r="AD230" s="167" t="s">
        <v>466</v>
      </c>
      <c r="AE230" s="167" t="s">
        <v>466</v>
      </c>
      <c r="AF230" s="167" t="s">
        <v>466</v>
      </c>
      <c r="AG230" s="167" t="s">
        <v>466</v>
      </c>
      <c r="AH230" s="163">
        <v>212.07</v>
      </c>
      <c r="AI230" s="167" t="s">
        <v>466</v>
      </c>
      <c r="AJ230" s="167" t="s">
        <v>466</v>
      </c>
      <c r="AK230" s="167" t="s">
        <v>466</v>
      </c>
      <c r="AL230" s="160" t="s">
        <v>476</v>
      </c>
      <c r="AM230" s="160" t="s">
        <v>477</v>
      </c>
    </row>
    <row r="231" spans="1:39" ht="146.25">
      <c r="A231" s="92">
        <f t="shared" si="4"/>
        <v>223</v>
      </c>
      <c r="B231" s="158">
        <v>44225</v>
      </c>
      <c r="C231" s="159" t="s">
        <v>2651</v>
      </c>
      <c r="D231" s="159" t="s">
        <v>2652</v>
      </c>
      <c r="E231" s="160" t="s">
        <v>463</v>
      </c>
      <c r="F231" s="160" t="s">
        <v>501</v>
      </c>
      <c r="G231" s="163">
        <v>180.09</v>
      </c>
      <c r="H231" s="159" t="s">
        <v>2653</v>
      </c>
      <c r="I231" s="159" t="s">
        <v>2654</v>
      </c>
      <c r="J231" s="160" t="s">
        <v>2655</v>
      </c>
      <c r="K231" s="162" t="s">
        <v>468</v>
      </c>
      <c r="L231" s="163">
        <v>27.33</v>
      </c>
      <c r="M231" s="163">
        <v>26.74</v>
      </c>
      <c r="N231" s="163">
        <v>33.119999999999997</v>
      </c>
      <c r="O231" s="164" t="s">
        <v>2656</v>
      </c>
      <c r="P231" s="164" t="s">
        <v>466</v>
      </c>
      <c r="Q231" s="164" t="s">
        <v>466</v>
      </c>
      <c r="R231" s="169">
        <v>181.3</v>
      </c>
      <c r="S231" s="160" t="s">
        <v>607</v>
      </c>
      <c r="T231" s="171" t="s">
        <v>2657</v>
      </c>
      <c r="U231" s="162" t="s">
        <v>2658</v>
      </c>
      <c r="V231" s="160" t="s">
        <v>473</v>
      </c>
      <c r="W231" s="160" t="s">
        <v>474</v>
      </c>
      <c r="X231" s="164" t="s">
        <v>2659</v>
      </c>
      <c r="Y231" s="166">
        <v>2459.9</v>
      </c>
      <c r="Z231" s="164" t="s">
        <v>2660</v>
      </c>
      <c r="AA231" s="159" t="s">
        <v>466</v>
      </c>
      <c r="AB231" s="167" t="s">
        <v>466</v>
      </c>
      <c r="AC231" s="163">
        <v>4.6100000000000003</v>
      </c>
      <c r="AD231" s="167" t="s">
        <v>466</v>
      </c>
      <c r="AE231" s="167" t="s">
        <v>466</v>
      </c>
      <c r="AF231" s="163">
        <v>12.76</v>
      </c>
      <c r="AG231" s="163">
        <v>261.55</v>
      </c>
      <c r="AH231" s="163">
        <v>312.02</v>
      </c>
      <c r="AI231" s="169">
        <v>20.8</v>
      </c>
      <c r="AJ231" s="163">
        <v>-4.13</v>
      </c>
      <c r="AK231" s="169">
        <v>73.400000000000006</v>
      </c>
      <c r="AL231" s="160" t="s">
        <v>476</v>
      </c>
      <c r="AM231" s="160" t="s">
        <v>477</v>
      </c>
    </row>
    <row r="232" spans="1:39" ht="90">
      <c r="A232" s="92">
        <f t="shared" si="4"/>
        <v>224</v>
      </c>
      <c r="B232" s="158">
        <v>44140</v>
      </c>
      <c r="C232" s="159" t="s">
        <v>2661</v>
      </c>
      <c r="D232" s="159" t="s">
        <v>2662</v>
      </c>
      <c r="E232" s="160" t="s">
        <v>463</v>
      </c>
      <c r="F232" s="160" t="s">
        <v>464</v>
      </c>
      <c r="G232" s="161">
        <v>0.27200000000000002</v>
      </c>
      <c r="H232" s="159" t="s">
        <v>466</v>
      </c>
      <c r="I232" s="159" t="s">
        <v>2663</v>
      </c>
      <c r="J232" s="160" t="s">
        <v>2664</v>
      </c>
      <c r="K232" s="162" t="s">
        <v>468</v>
      </c>
      <c r="L232" s="163">
        <v>20.64</v>
      </c>
      <c r="M232" s="163">
        <v>26.58</v>
      </c>
      <c r="N232" s="163">
        <v>32.74</v>
      </c>
      <c r="O232" s="164" t="s">
        <v>2665</v>
      </c>
      <c r="P232" s="164" t="s">
        <v>466</v>
      </c>
      <c r="Q232" s="164" t="s">
        <v>466</v>
      </c>
      <c r="R232" s="163">
        <v>1.07</v>
      </c>
      <c r="S232" s="160" t="s">
        <v>1147</v>
      </c>
      <c r="T232" s="162" t="s">
        <v>2666</v>
      </c>
      <c r="U232" s="162" t="s">
        <v>1255</v>
      </c>
      <c r="V232" s="160" t="s">
        <v>473</v>
      </c>
      <c r="W232" s="160" t="s">
        <v>474</v>
      </c>
      <c r="X232" s="164" t="s">
        <v>466</v>
      </c>
      <c r="Y232" s="159" t="s">
        <v>466</v>
      </c>
      <c r="Z232" s="164" t="s">
        <v>2667</v>
      </c>
      <c r="AA232" s="159" t="s">
        <v>2668</v>
      </c>
      <c r="AB232" s="167" t="s">
        <v>466</v>
      </c>
      <c r="AC232" s="161">
        <v>0.73</v>
      </c>
      <c r="AD232" s="167" t="s">
        <v>466</v>
      </c>
      <c r="AE232" s="167" t="s">
        <v>466</v>
      </c>
      <c r="AF232" s="167" t="s">
        <v>466</v>
      </c>
      <c r="AG232" s="167" t="s">
        <v>466</v>
      </c>
      <c r="AH232" s="161">
        <v>0.375</v>
      </c>
      <c r="AI232" s="168">
        <v>0</v>
      </c>
      <c r="AJ232" s="161">
        <v>0.20399999999999999</v>
      </c>
      <c r="AK232" s="161">
        <v>0.752</v>
      </c>
      <c r="AL232" s="160" t="s">
        <v>476</v>
      </c>
      <c r="AM232" s="160" t="s">
        <v>477</v>
      </c>
    </row>
    <row r="233" spans="1:39" ht="382.5">
      <c r="A233" s="92">
        <f t="shared" si="4"/>
        <v>225</v>
      </c>
      <c r="B233" s="158">
        <v>44277</v>
      </c>
      <c r="C233" s="159" t="s">
        <v>2669</v>
      </c>
      <c r="D233" s="159" t="s">
        <v>466</v>
      </c>
      <c r="E233" s="160" t="s">
        <v>463</v>
      </c>
      <c r="F233" s="160" t="s">
        <v>501</v>
      </c>
      <c r="G233" s="163">
        <v>246.41</v>
      </c>
      <c r="H233" s="159" t="s">
        <v>2670</v>
      </c>
      <c r="I233" s="159" t="s">
        <v>2671</v>
      </c>
      <c r="J233" s="160" t="s">
        <v>2672</v>
      </c>
      <c r="K233" s="162" t="s">
        <v>468</v>
      </c>
      <c r="L233" s="163">
        <v>24.54</v>
      </c>
      <c r="M233" s="163">
        <v>26.55</v>
      </c>
      <c r="N233" s="163">
        <v>44.63</v>
      </c>
      <c r="O233" s="164" t="s">
        <v>2673</v>
      </c>
      <c r="P233" s="164" t="s">
        <v>2674</v>
      </c>
      <c r="Q233" s="164" t="s">
        <v>2675</v>
      </c>
      <c r="R233" s="167" t="s">
        <v>466</v>
      </c>
      <c r="S233" s="160" t="s">
        <v>705</v>
      </c>
      <c r="T233" s="165" t="s">
        <v>1222</v>
      </c>
      <c r="U233" s="162" t="s">
        <v>1299</v>
      </c>
      <c r="V233" s="160" t="s">
        <v>497</v>
      </c>
      <c r="W233" s="160" t="s">
        <v>474</v>
      </c>
      <c r="X233" s="164" t="s">
        <v>2676</v>
      </c>
      <c r="Y233" s="166">
        <v>1264.4000000000001</v>
      </c>
      <c r="Z233" s="164" t="s">
        <v>2677</v>
      </c>
      <c r="AA233" s="159" t="s">
        <v>466</v>
      </c>
      <c r="AB233" s="163">
        <v>29.76</v>
      </c>
      <c r="AC233" s="163">
        <v>1.55</v>
      </c>
      <c r="AD233" s="167" t="s">
        <v>466</v>
      </c>
      <c r="AE233" s="167" t="s">
        <v>466</v>
      </c>
      <c r="AF233" s="167" t="s">
        <v>466</v>
      </c>
      <c r="AG233" s="167" t="s">
        <v>466</v>
      </c>
      <c r="AH233" s="163">
        <v>245.86</v>
      </c>
      <c r="AI233" s="169">
        <v>60.3</v>
      </c>
      <c r="AJ233" s="169">
        <v>16.100000000000001</v>
      </c>
      <c r="AK233" s="169">
        <v>1587.6</v>
      </c>
      <c r="AL233" s="160" t="s">
        <v>476</v>
      </c>
      <c r="AM233" s="160" t="s">
        <v>477</v>
      </c>
    </row>
    <row r="234" spans="1:39" ht="337.5">
      <c r="A234" s="92">
        <f t="shared" si="4"/>
        <v>226</v>
      </c>
      <c r="B234" s="158">
        <v>44298</v>
      </c>
      <c r="C234" s="159" t="s">
        <v>2678</v>
      </c>
      <c r="D234" s="159" t="s">
        <v>2679</v>
      </c>
      <c r="E234" s="160" t="s">
        <v>463</v>
      </c>
      <c r="F234" s="160" t="s">
        <v>464</v>
      </c>
      <c r="G234" s="163">
        <v>19796.03</v>
      </c>
      <c r="H234" s="159" t="s">
        <v>2680</v>
      </c>
      <c r="I234" s="159" t="s">
        <v>2681</v>
      </c>
      <c r="J234" s="160" t="s">
        <v>2682</v>
      </c>
      <c r="K234" s="162" t="s">
        <v>468</v>
      </c>
      <c r="L234" s="163">
        <v>22.86</v>
      </c>
      <c r="M234" s="163">
        <v>26.55</v>
      </c>
      <c r="N234" s="163">
        <v>26.55</v>
      </c>
      <c r="O234" s="164" t="s">
        <v>2683</v>
      </c>
      <c r="P234" s="164" t="s">
        <v>2684</v>
      </c>
      <c r="Q234" s="164" t="s">
        <v>2685</v>
      </c>
      <c r="R234" s="169">
        <v>17326.3</v>
      </c>
      <c r="S234" s="160" t="s">
        <v>810</v>
      </c>
      <c r="T234" s="165" t="s">
        <v>2686</v>
      </c>
      <c r="U234" s="162" t="s">
        <v>2687</v>
      </c>
      <c r="V234" s="160" t="s">
        <v>497</v>
      </c>
      <c r="W234" s="160" t="s">
        <v>474</v>
      </c>
      <c r="X234" s="164" t="s">
        <v>2688</v>
      </c>
      <c r="Y234" s="166">
        <v>2222587.5</v>
      </c>
      <c r="Z234" s="164" t="s">
        <v>2689</v>
      </c>
      <c r="AA234" s="159" t="s">
        <v>466</v>
      </c>
      <c r="AB234" s="167" t="s">
        <v>466</v>
      </c>
      <c r="AC234" s="163">
        <v>14.68</v>
      </c>
      <c r="AD234" s="163">
        <v>65.239999999999995</v>
      </c>
      <c r="AE234" s="163">
        <v>125.35</v>
      </c>
      <c r="AF234" s="163">
        <v>12.97</v>
      </c>
      <c r="AG234" s="163">
        <v>19383.63</v>
      </c>
      <c r="AH234" s="163">
        <v>16473.080000000002</v>
      </c>
      <c r="AI234" s="169">
        <v>1362.4</v>
      </c>
      <c r="AJ234" s="169">
        <v>-26.7</v>
      </c>
      <c r="AK234" s="169">
        <v>3386.7</v>
      </c>
      <c r="AL234" s="160" t="s">
        <v>476</v>
      </c>
      <c r="AM234" s="160" t="s">
        <v>477</v>
      </c>
    </row>
    <row r="235" spans="1:39" ht="78.75">
      <c r="A235" s="92">
        <f t="shared" si="4"/>
        <v>227</v>
      </c>
      <c r="B235" s="158">
        <v>43812</v>
      </c>
      <c r="C235" s="159" t="s">
        <v>2690</v>
      </c>
      <c r="D235" s="159" t="s">
        <v>466</v>
      </c>
      <c r="E235" s="160" t="s">
        <v>463</v>
      </c>
      <c r="F235" s="160" t="s">
        <v>501</v>
      </c>
      <c r="G235" s="163">
        <v>99.41</v>
      </c>
      <c r="H235" s="159" t="s">
        <v>2691</v>
      </c>
      <c r="I235" s="159" t="s">
        <v>2692</v>
      </c>
      <c r="J235" s="160" t="s">
        <v>2693</v>
      </c>
      <c r="K235" s="162" t="s">
        <v>468</v>
      </c>
      <c r="L235" s="163">
        <v>23.18</v>
      </c>
      <c r="M235" s="163">
        <v>26.53</v>
      </c>
      <c r="N235" s="163">
        <v>27.4</v>
      </c>
      <c r="O235" s="164" t="s">
        <v>2694</v>
      </c>
      <c r="P235" s="164" t="s">
        <v>466</v>
      </c>
      <c r="Q235" s="164" t="s">
        <v>466</v>
      </c>
      <c r="R235" s="167" t="s">
        <v>466</v>
      </c>
      <c r="S235" s="160" t="s">
        <v>2695</v>
      </c>
      <c r="T235" s="165" t="s">
        <v>2696</v>
      </c>
      <c r="U235" s="162" t="s">
        <v>2697</v>
      </c>
      <c r="V235" s="160" t="s">
        <v>487</v>
      </c>
      <c r="W235" s="160" t="s">
        <v>474</v>
      </c>
      <c r="X235" s="164" t="s">
        <v>2698</v>
      </c>
      <c r="Y235" s="159" t="s">
        <v>466</v>
      </c>
      <c r="Z235" s="164" t="s">
        <v>2699</v>
      </c>
      <c r="AA235" s="166">
        <v>970.4</v>
      </c>
      <c r="AB235" s="163">
        <v>4.53</v>
      </c>
      <c r="AC235" s="163">
        <v>1.07</v>
      </c>
      <c r="AD235" s="167" t="s">
        <v>466</v>
      </c>
      <c r="AE235" s="167" t="s">
        <v>466</v>
      </c>
      <c r="AF235" s="167" t="s">
        <v>466</v>
      </c>
      <c r="AG235" s="167" t="s">
        <v>466</v>
      </c>
      <c r="AH235" s="163">
        <v>111.47</v>
      </c>
      <c r="AI235" s="167" t="s">
        <v>466</v>
      </c>
      <c r="AJ235" s="167" t="s">
        <v>466</v>
      </c>
      <c r="AK235" s="167" t="s">
        <v>466</v>
      </c>
      <c r="AL235" s="160" t="s">
        <v>476</v>
      </c>
      <c r="AM235" s="160" t="s">
        <v>477</v>
      </c>
    </row>
    <row r="236" spans="1:39" ht="258.75">
      <c r="A236" s="92">
        <f t="shared" si="4"/>
        <v>228</v>
      </c>
      <c r="B236" s="158">
        <v>43765</v>
      </c>
      <c r="C236" s="159" t="s">
        <v>2700</v>
      </c>
      <c r="D236" s="159" t="s">
        <v>2701</v>
      </c>
      <c r="E236" s="160" t="s">
        <v>463</v>
      </c>
      <c r="F236" s="160" t="s">
        <v>501</v>
      </c>
      <c r="G236" s="163">
        <v>5919.72</v>
      </c>
      <c r="H236" s="159" t="s">
        <v>2702</v>
      </c>
      <c r="I236" s="159" t="s">
        <v>2703</v>
      </c>
      <c r="J236" s="160" t="s">
        <v>2704</v>
      </c>
      <c r="K236" s="162" t="s">
        <v>468</v>
      </c>
      <c r="L236" s="163">
        <v>27.7</v>
      </c>
      <c r="M236" s="163">
        <v>26.42</v>
      </c>
      <c r="N236" s="163">
        <v>26.17</v>
      </c>
      <c r="O236" s="164" t="s">
        <v>2705</v>
      </c>
      <c r="P236" s="164" t="s">
        <v>2706</v>
      </c>
      <c r="Q236" s="164" t="s">
        <v>2707</v>
      </c>
      <c r="R236" s="169">
        <v>3732.8</v>
      </c>
      <c r="S236" s="160" t="s">
        <v>572</v>
      </c>
      <c r="T236" s="165" t="s">
        <v>2708</v>
      </c>
      <c r="U236" s="162" t="s">
        <v>2043</v>
      </c>
      <c r="V236" s="160" t="s">
        <v>552</v>
      </c>
      <c r="W236" s="160" t="s">
        <v>474</v>
      </c>
      <c r="X236" s="164" t="s">
        <v>2709</v>
      </c>
      <c r="Y236" s="166">
        <v>7190.4</v>
      </c>
      <c r="Z236" s="164" t="s">
        <v>2710</v>
      </c>
      <c r="AA236" s="159" t="s">
        <v>2711</v>
      </c>
      <c r="AB236" s="163">
        <v>6.17</v>
      </c>
      <c r="AC236" s="163">
        <v>1.03</v>
      </c>
      <c r="AD236" s="163">
        <v>24.65</v>
      </c>
      <c r="AE236" s="163">
        <v>24.84</v>
      </c>
      <c r="AF236" s="163">
        <v>17.07</v>
      </c>
      <c r="AG236" s="163">
        <v>6215</v>
      </c>
      <c r="AH236" s="163">
        <v>3862.27</v>
      </c>
      <c r="AI236" s="169">
        <v>357.9</v>
      </c>
      <c r="AJ236" s="169">
        <v>465.8</v>
      </c>
      <c r="AK236" s="169">
        <v>8129.9</v>
      </c>
      <c r="AL236" s="160" t="s">
        <v>476</v>
      </c>
      <c r="AM236" s="160" t="s">
        <v>477</v>
      </c>
    </row>
    <row r="237" spans="1:39" ht="225">
      <c r="A237" s="92">
        <f t="shared" si="4"/>
        <v>229</v>
      </c>
      <c r="B237" s="158">
        <v>44543</v>
      </c>
      <c r="C237" s="159" t="s">
        <v>2712</v>
      </c>
      <c r="D237" s="159" t="s">
        <v>2713</v>
      </c>
      <c r="E237" s="160" t="s">
        <v>463</v>
      </c>
      <c r="F237" s="160" t="s">
        <v>464</v>
      </c>
      <c r="G237" s="163">
        <v>55.98</v>
      </c>
      <c r="H237" s="159" t="s">
        <v>2714</v>
      </c>
      <c r="I237" s="159" t="s">
        <v>2715</v>
      </c>
      <c r="J237" s="160" t="s">
        <v>2716</v>
      </c>
      <c r="K237" s="162" t="s">
        <v>468</v>
      </c>
      <c r="L237" s="163">
        <v>19.11</v>
      </c>
      <c r="M237" s="163">
        <v>26.38</v>
      </c>
      <c r="N237" s="163">
        <v>-10.02</v>
      </c>
      <c r="O237" s="164" t="s">
        <v>2717</v>
      </c>
      <c r="P237" s="164" t="s">
        <v>2718</v>
      </c>
      <c r="Q237" s="164" t="s">
        <v>2719</v>
      </c>
      <c r="R237" s="169">
        <v>28</v>
      </c>
      <c r="S237" s="160" t="s">
        <v>1211</v>
      </c>
      <c r="T237" s="165" t="s">
        <v>2720</v>
      </c>
      <c r="U237" s="162" t="s">
        <v>2721</v>
      </c>
      <c r="V237" s="160" t="s">
        <v>497</v>
      </c>
      <c r="W237" s="160" t="s">
        <v>474</v>
      </c>
      <c r="X237" s="164" t="s">
        <v>2722</v>
      </c>
      <c r="Y237" s="166">
        <v>609.29999999999995</v>
      </c>
      <c r="Z237" s="164" t="s">
        <v>2723</v>
      </c>
      <c r="AA237" s="159" t="s">
        <v>466</v>
      </c>
      <c r="AB237" s="167" t="s">
        <v>466</v>
      </c>
      <c r="AC237" s="161">
        <v>0.23899999999999999</v>
      </c>
      <c r="AD237" s="163">
        <v>20.29</v>
      </c>
      <c r="AE237" s="167" t="s">
        <v>466</v>
      </c>
      <c r="AF237" s="161">
        <v>0.53500000000000003</v>
      </c>
      <c r="AG237" s="163">
        <v>52.05</v>
      </c>
      <c r="AH237" s="163">
        <v>27.28</v>
      </c>
      <c r="AI237" s="169">
        <v>97.3</v>
      </c>
      <c r="AJ237" s="169">
        <v>-25.8</v>
      </c>
      <c r="AK237" s="169">
        <v>191.1</v>
      </c>
      <c r="AL237" s="160" t="s">
        <v>476</v>
      </c>
      <c r="AM237" s="160" t="s">
        <v>477</v>
      </c>
    </row>
    <row r="238" spans="1:39" ht="78.75">
      <c r="A238" s="92">
        <f t="shared" si="4"/>
        <v>230</v>
      </c>
      <c r="B238" s="158">
        <v>44539</v>
      </c>
      <c r="C238" s="159" t="s">
        <v>2724</v>
      </c>
      <c r="D238" s="159" t="s">
        <v>2725</v>
      </c>
      <c r="E238" s="160" t="s">
        <v>463</v>
      </c>
      <c r="F238" s="160" t="s">
        <v>464</v>
      </c>
      <c r="G238" s="163">
        <v>61.48</v>
      </c>
      <c r="H238" s="159" t="s">
        <v>2726</v>
      </c>
      <c r="I238" s="159" t="s">
        <v>2727</v>
      </c>
      <c r="J238" s="160" t="s">
        <v>2728</v>
      </c>
      <c r="K238" s="162" t="s">
        <v>468</v>
      </c>
      <c r="L238" s="163">
        <v>41.18</v>
      </c>
      <c r="M238" s="163">
        <v>26.32</v>
      </c>
      <c r="N238" s="163">
        <v>28.57</v>
      </c>
      <c r="O238" s="164" t="s">
        <v>2729</v>
      </c>
      <c r="P238" s="164" t="s">
        <v>2730</v>
      </c>
      <c r="Q238" s="164" t="s">
        <v>1015</v>
      </c>
      <c r="R238" s="169">
        <v>55.7</v>
      </c>
      <c r="S238" s="160" t="s">
        <v>1320</v>
      </c>
      <c r="T238" s="162" t="s">
        <v>1321</v>
      </c>
      <c r="U238" s="162" t="s">
        <v>1993</v>
      </c>
      <c r="V238" s="160" t="s">
        <v>473</v>
      </c>
      <c r="W238" s="160" t="s">
        <v>474</v>
      </c>
      <c r="X238" s="164" t="s">
        <v>2731</v>
      </c>
      <c r="Y238" s="166">
        <v>58.7</v>
      </c>
      <c r="Z238" s="164" t="s">
        <v>2732</v>
      </c>
      <c r="AA238" s="159" t="s">
        <v>466</v>
      </c>
      <c r="AB238" s="167" t="s">
        <v>466</v>
      </c>
      <c r="AC238" s="161">
        <v>0.85299999999999998</v>
      </c>
      <c r="AD238" s="167" t="s">
        <v>466</v>
      </c>
      <c r="AE238" s="167" t="s">
        <v>466</v>
      </c>
      <c r="AF238" s="167" t="s">
        <v>466</v>
      </c>
      <c r="AG238" s="163">
        <v>53.68</v>
      </c>
      <c r="AH238" s="163">
        <v>47.01</v>
      </c>
      <c r="AI238" s="161">
        <v>0.14899999999999999</v>
      </c>
      <c r="AJ238" s="163">
        <v>-4.26</v>
      </c>
      <c r="AK238" s="169">
        <v>100.6</v>
      </c>
      <c r="AL238" s="160" t="s">
        <v>476</v>
      </c>
      <c r="AM238" s="160" t="s">
        <v>477</v>
      </c>
    </row>
    <row r="239" spans="1:39" ht="78.75">
      <c r="A239" s="92">
        <f t="shared" si="4"/>
        <v>231</v>
      </c>
      <c r="B239" s="158">
        <v>44491</v>
      </c>
      <c r="C239" s="159" t="s">
        <v>2733</v>
      </c>
      <c r="D239" s="159" t="s">
        <v>2734</v>
      </c>
      <c r="E239" s="160" t="s">
        <v>463</v>
      </c>
      <c r="F239" s="160" t="s">
        <v>464</v>
      </c>
      <c r="G239" s="163">
        <v>56.7</v>
      </c>
      <c r="H239" s="159" t="s">
        <v>2735</v>
      </c>
      <c r="I239" s="159" t="s">
        <v>2736</v>
      </c>
      <c r="J239" s="160" t="s">
        <v>2737</v>
      </c>
      <c r="K239" s="162" t="s">
        <v>468</v>
      </c>
      <c r="L239" s="163">
        <v>19.47</v>
      </c>
      <c r="M239" s="163">
        <v>26.11</v>
      </c>
      <c r="N239" s="163">
        <v>24.73</v>
      </c>
      <c r="O239" s="164" t="s">
        <v>2738</v>
      </c>
      <c r="P239" s="164" t="s">
        <v>2739</v>
      </c>
      <c r="Q239" s="164" t="s">
        <v>2740</v>
      </c>
      <c r="R239" s="169">
        <v>64.2</v>
      </c>
      <c r="S239" s="160" t="s">
        <v>584</v>
      </c>
      <c r="T239" s="162" t="s">
        <v>2741</v>
      </c>
      <c r="U239" s="162" t="s">
        <v>1433</v>
      </c>
      <c r="V239" s="160" t="s">
        <v>473</v>
      </c>
      <c r="W239" s="160" t="s">
        <v>474</v>
      </c>
      <c r="X239" s="164" t="s">
        <v>2742</v>
      </c>
      <c r="Y239" s="159" t="s">
        <v>466</v>
      </c>
      <c r="Z239" s="164" t="s">
        <v>2743</v>
      </c>
      <c r="AA239" s="159" t="s">
        <v>466</v>
      </c>
      <c r="AB239" s="167" t="s">
        <v>466</v>
      </c>
      <c r="AC239" s="163">
        <v>4.51</v>
      </c>
      <c r="AD239" s="167" t="s">
        <v>466</v>
      </c>
      <c r="AE239" s="167" t="s">
        <v>466</v>
      </c>
      <c r="AF239" s="163">
        <v>3.02</v>
      </c>
      <c r="AG239" s="163">
        <v>49.9</v>
      </c>
      <c r="AH239" s="163">
        <v>66.84</v>
      </c>
      <c r="AI239" s="169">
        <v>16.600000000000001</v>
      </c>
      <c r="AJ239" s="169">
        <v>-22.3</v>
      </c>
      <c r="AK239" s="169">
        <v>30.1</v>
      </c>
      <c r="AL239" s="160" t="s">
        <v>476</v>
      </c>
      <c r="AM239" s="160" t="s">
        <v>477</v>
      </c>
    </row>
    <row r="240" spans="1:39" ht="67.5">
      <c r="A240" s="92">
        <f t="shared" si="4"/>
        <v>232</v>
      </c>
      <c r="B240" s="158">
        <v>44207</v>
      </c>
      <c r="C240" s="159" t="s">
        <v>2744</v>
      </c>
      <c r="D240" s="159" t="s">
        <v>466</v>
      </c>
      <c r="E240" s="160" t="s">
        <v>463</v>
      </c>
      <c r="F240" s="160" t="s">
        <v>501</v>
      </c>
      <c r="G240" s="163">
        <v>444.22</v>
      </c>
      <c r="H240" s="159" t="s">
        <v>2745</v>
      </c>
      <c r="I240" s="159" t="s">
        <v>466</v>
      </c>
      <c r="J240" s="160" t="s">
        <v>2746</v>
      </c>
      <c r="K240" s="162" t="s">
        <v>468</v>
      </c>
      <c r="L240" s="163">
        <v>18.96</v>
      </c>
      <c r="M240" s="163">
        <v>25.59</v>
      </c>
      <c r="N240" s="163">
        <v>15.75</v>
      </c>
      <c r="O240" s="164" t="s">
        <v>2747</v>
      </c>
      <c r="P240" s="164" t="s">
        <v>466</v>
      </c>
      <c r="Q240" s="164" t="s">
        <v>466</v>
      </c>
      <c r="R240" s="167" t="s">
        <v>466</v>
      </c>
      <c r="S240" s="160" t="s">
        <v>2748</v>
      </c>
      <c r="T240" s="165" t="s">
        <v>2749</v>
      </c>
      <c r="U240" s="162" t="s">
        <v>1560</v>
      </c>
      <c r="V240" s="160" t="s">
        <v>552</v>
      </c>
      <c r="W240" s="160" t="s">
        <v>474</v>
      </c>
      <c r="X240" s="164" t="s">
        <v>2750</v>
      </c>
      <c r="Y240" s="166">
        <v>1040</v>
      </c>
      <c r="Z240" s="164" t="s">
        <v>466</v>
      </c>
      <c r="AA240" s="159" t="s">
        <v>466</v>
      </c>
      <c r="AB240" s="167" t="s">
        <v>466</v>
      </c>
      <c r="AC240" s="161">
        <v>0.46400000000000002</v>
      </c>
      <c r="AD240" s="167" t="s">
        <v>466</v>
      </c>
      <c r="AE240" s="167" t="s">
        <v>466</v>
      </c>
      <c r="AF240" s="163">
        <v>1.89</v>
      </c>
      <c r="AG240" s="163">
        <v>414.03</v>
      </c>
      <c r="AH240" s="163">
        <v>75.66</v>
      </c>
      <c r="AI240" s="169">
        <v>220.5</v>
      </c>
      <c r="AJ240" s="169">
        <v>-179.5</v>
      </c>
      <c r="AK240" s="169">
        <v>657.9</v>
      </c>
      <c r="AL240" s="160" t="s">
        <v>476</v>
      </c>
      <c r="AM240" s="160" t="s">
        <v>477</v>
      </c>
    </row>
    <row r="241" spans="1:39" ht="180">
      <c r="A241" s="92">
        <f t="shared" si="4"/>
        <v>233</v>
      </c>
      <c r="B241" s="158">
        <v>43489</v>
      </c>
      <c r="C241" s="159" t="s">
        <v>2751</v>
      </c>
      <c r="D241" s="159" t="s">
        <v>2752</v>
      </c>
      <c r="E241" s="160" t="s">
        <v>463</v>
      </c>
      <c r="F241" s="160" t="s">
        <v>464</v>
      </c>
      <c r="G241" s="163">
        <v>7080.33</v>
      </c>
      <c r="H241" s="159" t="s">
        <v>2753</v>
      </c>
      <c r="I241" s="159" t="s">
        <v>466</v>
      </c>
      <c r="J241" s="160" t="s">
        <v>2754</v>
      </c>
      <c r="K241" s="162" t="s">
        <v>468</v>
      </c>
      <c r="L241" s="163">
        <v>21.19</v>
      </c>
      <c r="M241" s="163">
        <v>25.46</v>
      </c>
      <c r="N241" s="163">
        <v>32.950000000000003</v>
      </c>
      <c r="O241" s="164" t="s">
        <v>2755</v>
      </c>
      <c r="P241" s="164" t="s">
        <v>2756</v>
      </c>
      <c r="Q241" s="164" t="s">
        <v>466</v>
      </c>
      <c r="R241" s="169">
        <v>9445.2999999999993</v>
      </c>
      <c r="S241" s="160" t="s">
        <v>2127</v>
      </c>
      <c r="T241" s="165" t="s">
        <v>2757</v>
      </c>
      <c r="U241" s="162" t="s">
        <v>2758</v>
      </c>
      <c r="V241" s="160" t="s">
        <v>487</v>
      </c>
      <c r="W241" s="160" t="s">
        <v>474</v>
      </c>
      <c r="X241" s="164" t="s">
        <v>2759</v>
      </c>
      <c r="Y241" s="166">
        <v>25075.200000000001</v>
      </c>
      <c r="Z241" s="164" t="s">
        <v>466</v>
      </c>
      <c r="AA241" s="159" t="s">
        <v>466</v>
      </c>
      <c r="AB241" s="163">
        <v>10.7</v>
      </c>
      <c r="AC241" s="163">
        <v>1.57</v>
      </c>
      <c r="AD241" s="167" t="s">
        <v>466</v>
      </c>
      <c r="AE241" s="167" t="s">
        <v>466</v>
      </c>
      <c r="AF241" s="167" t="s">
        <v>466</v>
      </c>
      <c r="AG241" s="167" t="s">
        <v>466</v>
      </c>
      <c r="AH241" s="163">
        <v>7080.33</v>
      </c>
      <c r="AI241" s="169">
        <v>897.9</v>
      </c>
      <c r="AJ241" s="169">
        <v>493.5</v>
      </c>
      <c r="AK241" s="169">
        <v>40071.199999999997</v>
      </c>
      <c r="AL241" s="160" t="s">
        <v>476</v>
      </c>
      <c r="AM241" s="160" t="s">
        <v>477</v>
      </c>
    </row>
    <row r="242" spans="1:39" ht="146.25">
      <c r="A242" s="92">
        <f t="shared" si="4"/>
        <v>234</v>
      </c>
      <c r="B242" s="158">
        <v>43642</v>
      </c>
      <c r="C242" s="159" t="s">
        <v>2760</v>
      </c>
      <c r="D242" s="159" t="s">
        <v>2761</v>
      </c>
      <c r="E242" s="160" t="s">
        <v>463</v>
      </c>
      <c r="F242" s="160" t="s">
        <v>501</v>
      </c>
      <c r="G242" s="163">
        <v>6745.75</v>
      </c>
      <c r="H242" s="159" t="s">
        <v>2762</v>
      </c>
      <c r="I242" s="159" t="s">
        <v>2763</v>
      </c>
      <c r="J242" s="160" t="s">
        <v>2764</v>
      </c>
      <c r="K242" s="162" t="s">
        <v>468</v>
      </c>
      <c r="L242" s="163">
        <v>24.67</v>
      </c>
      <c r="M242" s="163">
        <v>25.02</v>
      </c>
      <c r="N242" s="163">
        <v>29.89</v>
      </c>
      <c r="O242" s="164" t="s">
        <v>2765</v>
      </c>
      <c r="P242" s="164" t="s">
        <v>2766</v>
      </c>
      <c r="Q242" s="164" t="s">
        <v>2767</v>
      </c>
      <c r="R242" s="169">
        <v>1303.2</v>
      </c>
      <c r="S242" s="160" t="s">
        <v>2768</v>
      </c>
      <c r="T242" s="165" t="s">
        <v>2769</v>
      </c>
      <c r="U242" s="162" t="s">
        <v>2178</v>
      </c>
      <c r="V242" s="160" t="s">
        <v>648</v>
      </c>
      <c r="W242" s="160" t="s">
        <v>474</v>
      </c>
      <c r="X242" s="164" t="s">
        <v>2770</v>
      </c>
      <c r="Y242" s="166">
        <v>2989</v>
      </c>
      <c r="Z242" s="164" t="s">
        <v>2771</v>
      </c>
      <c r="AA242" s="166">
        <v>2819.4</v>
      </c>
      <c r="AB242" s="163">
        <v>48.05</v>
      </c>
      <c r="AC242" s="163">
        <v>1.1399999999999999</v>
      </c>
      <c r="AD242" s="163">
        <v>6.29</v>
      </c>
      <c r="AE242" s="163">
        <v>9.1199999999999992</v>
      </c>
      <c r="AF242" s="161">
        <v>0.40899999999999997</v>
      </c>
      <c r="AG242" s="163">
        <v>6576.47</v>
      </c>
      <c r="AH242" s="163">
        <v>2345.0100000000002</v>
      </c>
      <c r="AI242" s="169">
        <v>4212.1000000000004</v>
      </c>
      <c r="AJ242" s="169">
        <v>106.8</v>
      </c>
      <c r="AK242" s="169">
        <v>4576.7</v>
      </c>
      <c r="AL242" s="160" t="s">
        <v>476</v>
      </c>
      <c r="AM242" s="160" t="s">
        <v>477</v>
      </c>
    </row>
    <row r="243" spans="1:39" ht="371.25">
      <c r="A243" s="92">
        <f t="shared" si="4"/>
        <v>235</v>
      </c>
      <c r="B243" s="158">
        <v>44529</v>
      </c>
      <c r="C243" s="159" t="s">
        <v>917</v>
      </c>
      <c r="D243" s="159" t="s">
        <v>918</v>
      </c>
      <c r="E243" s="160" t="s">
        <v>463</v>
      </c>
      <c r="F243" s="160" t="s">
        <v>464</v>
      </c>
      <c r="G243" s="163">
        <v>2690.36</v>
      </c>
      <c r="H243" s="159" t="s">
        <v>466</v>
      </c>
      <c r="I243" s="159" t="s">
        <v>919</v>
      </c>
      <c r="J243" s="160" t="s">
        <v>2772</v>
      </c>
      <c r="K243" s="162" t="s">
        <v>468</v>
      </c>
      <c r="L243" s="163">
        <v>23.79</v>
      </c>
      <c r="M243" s="163">
        <v>24.59</v>
      </c>
      <c r="N243" s="163">
        <v>79.69</v>
      </c>
      <c r="O243" s="164" t="s">
        <v>921</v>
      </c>
      <c r="P243" s="164" t="s">
        <v>922</v>
      </c>
      <c r="Q243" s="164" t="s">
        <v>466</v>
      </c>
      <c r="R243" s="169">
        <v>828.8</v>
      </c>
      <c r="S243" s="160" t="s">
        <v>923</v>
      </c>
      <c r="T243" s="165" t="s">
        <v>924</v>
      </c>
      <c r="U243" s="165" t="s">
        <v>925</v>
      </c>
      <c r="V243" s="172" t="s">
        <v>497</v>
      </c>
      <c r="W243" s="160" t="s">
        <v>474</v>
      </c>
      <c r="X243" s="164" t="s">
        <v>466</v>
      </c>
      <c r="Y243" s="159" t="s">
        <v>466</v>
      </c>
      <c r="Z243" s="164" t="s">
        <v>926</v>
      </c>
      <c r="AA243" s="159" t="s">
        <v>466</v>
      </c>
      <c r="AB243" s="163">
        <v>19.12</v>
      </c>
      <c r="AC243" s="167" t="s">
        <v>466</v>
      </c>
      <c r="AD243" s="163">
        <v>5.27</v>
      </c>
      <c r="AE243" s="163">
        <v>10.08</v>
      </c>
      <c r="AF243" s="161">
        <v>0.5</v>
      </c>
      <c r="AG243" s="163">
        <v>2466.86</v>
      </c>
      <c r="AH243" s="163">
        <v>959.66</v>
      </c>
      <c r="AI243" s="169">
        <v>4935.1000000000004</v>
      </c>
      <c r="AJ243" s="169">
        <v>195.2</v>
      </c>
      <c r="AK243" s="169">
        <v>3130.9</v>
      </c>
      <c r="AL243" s="160" t="s">
        <v>476</v>
      </c>
      <c r="AM243" s="160" t="s">
        <v>477</v>
      </c>
    </row>
    <row r="244" spans="1:39" ht="78.75">
      <c r="A244" s="92">
        <f t="shared" si="4"/>
        <v>236</v>
      </c>
      <c r="B244" s="158">
        <v>43656</v>
      </c>
      <c r="C244" s="159" t="s">
        <v>2773</v>
      </c>
      <c r="D244" s="159" t="s">
        <v>2774</v>
      </c>
      <c r="E244" s="160" t="s">
        <v>463</v>
      </c>
      <c r="F244" s="160" t="s">
        <v>501</v>
      </c>
      <c r="G244" s="163">
        <v>81.34</v>
      </c>
      <c r="H244" s="159" t="s">
        <v>466</v>
      </c>
      <c r="I244" s="159" t="s">
        <v>2775</v>
      </c>
      <c r="J244" s="160" t="s">
        <v>2776</v>
      </c>
      <c r="K244" s="162" t="s">
        <v>468</v>
      </c>
      <c r="L244" s="163">
        <v>24.22</v>
      </c>
      <c r="M244" s="163">
        <v>24.22</v>
      </c>
      <c r="N244" s="163">
        <v>39.75</v>
      </c>
      <c r="O244" s="164" t="s">
        <v>2777</v>
      </c>
      <c r="P244" s="164" t="s">
        <v>2778</v>
      </c>
      <c r="Q244" s="164" t="s">
        <v>2779</v>
      </c>
      <c r="R244" s="169">
        <v>105.1</v>
      </c>
      <c r="S244" s="160" t="s">
        <v>727</v>
      </c>
      <c r="T244" s="162" t="s">
        <v>2780</v>
      </c>
      <c r="U244" s="162" t="s">
        <v>729</v>
      </c>
      <c r="V244" s="160" t="s">
        <v>473</v>
      </c>
      <c r="W244" s="160" t="s">
        <v>474</v>
      </c>
      <c r="X244" s="164" t="s">
        <v>466</v>
      </c>
      <c r="Y244" s="159" t="s">
        <v>466</v>
      </c>
      <c r="Z244" s="164" t="s">
        <v>2781</v>
      </c>
      <c r="AA244" s="159" t="s">
        <v>466</v>
      </c>
      <c r="AB244" s="167" t="s">
        <v>466</v>
      </c>
      <c r="AC244" s="163">
        <v>2.87</v>
      </c>
      <c r="AD244" s="163">
        <v>49.1</v>
      </c>
      <c r="AE244" s="167" t="s">
        <v>466</v>
      </c>
      <c r="AF244" s="163">
        <v>3.52</v>
      </c>
      <c r="AG244" s="163">
        <v>91.52</v>
      </c>
      <c r="AH244" s="163">
        <v>99.73</v>
      </c>
      <c r="AI244" s="169">
        <v>26.3</v>
      </c>
      <c r="AJ244" s="163">
        <v>-5.42</v>
      </c>
      <c r="AK244" s="169">
        <v>37.5</v>
      </c>
      <c r="AL244" s="160" t="s">
        <v>476</v>
      </c>
      <c r="AM244" s="160" t="s">
        <v>477</v>
      </c>
    </row>
    <row r="245" spans="1:39" ht="101.25">
      <c r="A245" s="92">
        <f t="shared" si="4"/>
        <v>237</v>
      </c>
      <c r="B245" s="158">
        <v>44431</v>
      </c>
      <c r="C245" s="159" t="s">
        <v>2782</v>
      </c>
      <c r="D245" s="159" t="s">
        <v>2783</v>
      </c>
      <c r="E245" s="160" t="s">
        <v>463</v>
      </c>
      <c r="F245" s="160" t="s">
        <v>464</v>
      </c>
      <c r="G245" s="163">
        <v>2260.73</v>
      </c>
      <c r="H245" s="159" t="s">
        <v>2784</v>
      </c>
      <c r="I245" s="159" t="s">
        <v>466</v>
      </c>
      <c r="J245" s="160" t="s">
        <v>2785</v>
      </c>
      <c r="K245" s="162" t="s">
        <v>468</v>
      </c>
      <c r="L245" s="163">
        <v>23.28</v>
      </c>
      <c r="M245" s="163">
        <v>24.09</v>
      </c>
      <c r="N245" s="163">
        <v>34.29</v>
      </c>
      <c r="O245" s="164" t="s">
        <v>2786</v>
      </c>
      <c r="P245" s="164" t="s">
        <v>2787</v>
      </c>
      <c r="Q245" s="164" t="s">
        <v>466</v>
      </c>
      <c r="R245" s="169">
        <v>1237.8</v>
      </c>
      <c r="S245" s="160" t="s">
        <v>1849</v>
      </c>
      <c r="T245" s="165" t="s">
        <v>2788</v>
      </c>
      <c r="U245" s="162" t="s">
        <v>2789</v>
      </c>
      <c r="V245" s="160" t="s">
        <v>473</v>
      </c>
      <c r="W245" s="160" t="s">
        <v>474</v>
      </c>
      <c r="X245" s="164" t="s">
        <v>2790</v>
      </c>
      <c r="Y245" s="166">
        <v>5116.7</v>
      </c>
      <c r="Z245" s="164" t="s">
        <v>466</v>
      </c>
      <c r="AA245" s="159" t="s">
        <v>466</v>
      </c>
      <c r="AB245" s="163">
        <v>14.47</v>
      </c>
      <c r="AC245" s="163">
        <v>1.66</v>
      </c>
      <c r="AD245" s="163">
        <v>9.27</v>
      </c>
      <c r="AE245" s="163">
        <v>16.02</v>
      </c>
      <c r="AF245" s="161">
        <v>0.81100000000000005</v>
      </c>
      <c r="AG245" s="163">
        <v>2151.9499999999998</v>
      </c>
      <c r="AH245" s="163">
        <v>1349.83</v>
      </c>
      <c r="AI245" s="169">
        <v>2897.8</v>
      </c>
      <c r="AJ245" s="169">
        <v>145.19999999999999</v>
      </c>
      <c r="AK245" s="169">
        <v>2064</v>
      </c>
      <c r="AL245" s="160" t="s">
        <v>476</v>
      </c>
      <c r="AM245" s="160" t="s">
        <v>477</v>
      </c>
    </row>
    <row r="246" spans="1:39" ht="202.5">
      <c r="A246" s="92">
        <f t="shared" si="4"/>
        <v>238</v>
      </c>
      <c r="B246" s="158">
        <v>44235</v>
      </c>
      <c r="C246" s="159" t="s">
        <v>1541</v>
      </c>
      <c r="D246" s="159" t="s">
        <v>1542</v>
      </c>
      <c r="E246" s="160" t="s">
        <v>463</v>
      </c>
      <c r="F246" s="160" t="s">
        <v>464</v>
      </c>
      <c r="G246" s="163">
        <v>6804.13</v>
      </c>
      <c r="H246" s="159" t="s">
        <v>2791</v>
      </c>
      <c r="I246" s="159" t="s">
        <v>466</v>
      </c>
      <c r="J246" s="160" t="s">
        <v>2792</v>
      </c>
      <c r="K246" s="162" t="s">
        <v>468</v>
      </c>
      <c r="L246" s="163">
        <v>29.41</v>
      </c>
      <c r="M246" s="163">
        <v>24.07</v>
      </c>
      <c r="N246" s="163">
        <v>43.83</v>
      </c>
      <c r="O246" s="164" t="s">
        <v>1545</v>
      </c>
      <c r="P246" s="164" t="s">
        <v>1546</v>
      </c>
      <c r="Q246" s="164" t="s">
        <v>1547</v>
      </c>
      <c r="R246" s="169">
        <v>6300.1</v>
      </c>
      <c r="S246" s="160" t="s">
        <v>1231</v>
      </c>
      <c r="T246" s="165" t="s">
        <v>1548</v>
      </c>
      <c r="U246" s="165" t="s">
        <v>1549</v>
      </c>
      <c r="V246" s="172" t="s">
        <v>497</v>
      </c>
      <c r="W246" s="160" t="s">
        <v>474</v>
      </c>
      <c r="X246" s="164" t="s">
        <v>2793</v>
      </c>
      <c r="Y246" s="166">
        <v>8791.2999999999993</v>
      </c>
      <c r="Z246" s="164" t="s">
        <v>466</v>
      </c>
      <c r="AA246" s="159" t="s">
        <v>466</v>
      </c>
      <c r="AB246" s="167" t="s">
        <v>466</v>
      </c>
      <c r="AC246" s="163">
        <v>6.58</v>
      </c>
      <c r="AD246" s="163">
        <v>53.28</v>
      </c>
      <c r="AE246" s="163">
        <v>199.67</v>
      </c>
      <c r="AF246" s="163">
        <v>5.07</v>
      </c>
      <c r="AG246" s="163">
        <v>6260.55</v>
      </c>
      <c r="AH246" s="163">
        <v>6267.55</v>
      </c>
      <c r="AI246" s="169">
        <v>1487.5</v>
      </c>
      <c r="AJ246" s="169">
        <v>-106.8</v>
      </c>
      <c r="AK246" s="169">
        <v>1888.9</v>
      </c>
      <c r="AL246" s="160" t="s">
        <v>476</v>
      </c>
      <c r="AM246" s="160" t="s">
        <v>477</v>
      </c>
    </row>
    <row r="247" spans="1:39" ht="157.5">
      <c r="A247" s="92">
        <f t="shared" si="4"/>
        <v>239</v>
      </c>
      <c r="B247" s="158">
        <v>43543</v>
      </c>
      <c r="C247" s="159" t="s">
        <v>2794</v>
      </c>
      <c r="D247" s="159" t="s">
        <v>2795</v>
      </c>
      <c r="E247" s="160" t="s">
        <v>463</v>
      </c>
      <c r="F247" s="160" t="s">
        <v>501</v>
      </c>
      <c r="G247" s="163">
        <v>337.12</v>
      </c>
      <c r="H247" s="159" t="s">
        <v>2796</v>
      </c>
      <c r="I247" s="159" t="s">
        <v>2797</v>
      </c>
      <c r="J247" s="160" t="s">
        <v>2798</v>
      </c>
      <c r="K247" s="162" t="s">
        <v>468</v>
      </c>
      <c r="L247" s="163">
        <v>24.04</v>
      </c>
      <c r="M247" s="163">
        <v>24.04</v>
      </c>
      <c r="N247" s="163">
        <v>61.48</v>
      </c>
      <c r="O247" s="164" t="s">
        <v>2799</v>
      </c>
      <c r="P247" s="164" t="s">
        <v>2800</v>
      </c>
      <c r="Q247" s="164" t="s">
        <v>466</v>
      </c>
      <c r="R247" s="169">
        <v>395.6</v>
      </c>
      <c r="S247" s="160" t="s">
        <v>1849</v>
      </c>
      <c r="T247" s="162" t="s">
        <v>2801</v>
      </c>
      <c r="U247" s="162" t="s">
        <v>1060</v>
      </c>
      <c r="V247" s="160" t="s">
        <v>473</v>
      </c>
      <c r="W247" s="160" t="s">
        <v>474</v>
      </c>
      <c r="X247" s="164" t="s">
        <v>2802</v>
      </c>
      <c r="Y247" s="159" t="s">
        <v>466</v>
      </c>
      <c r="Z247" s="164" t="s">
        <v>2803</v>
      </c>
      <c r="AA247" s="159" t="s">
        <v>466</v>
      </c>
      <c r="AB247" s="167" t="s">
        <v>466</v>
      </c>
      <c r="AC247" s="161">
        <v>0.46500000000000002</v>
      </c>
      <c r="AD247" s="163">
        <v>10.37</v>
      </c>
      <c r="AE247" s="163">
        <v>26.32</v>
      </c>
      <c r="AF247" s="163">
        <v>2.38</v>
      </c>
      <c r="AG247" s="163">
        <v>370.8</v>
      </c>
      <c r="AH247" s="163">
        <v>112.76</v>
      </c>
      <c r="AI247" s="169">
        <v>278.60000000000002</v>
      </c>
      <c r="AJ247" s="169">
        <v>15.8</v>
      </c>
      <c r="AK247" s="169">
        <v>677.5</v>
      </c>
      <c r="AL247" s="160" t="s">
        <v>476</v>
      </c>
      <c r="AM247" s="160" t="s">
        <v>477</v>
      </c>
    </row>
    <row r="248" spans="1:39" ht="101.25">
      <c r="A248" s="92">
        <f t="shared" si="4"/>
        <v>240</v>
      </c>
      <c r="B248" s="158">
        <v>43817</v>
      </c>
      <c r="C248" s="159" t="s">
        <v>2804</v>
      </c>
      <c r="D248" s="159" t="s">
        <v>466</v>
      </c>
      <c r="E248" s="160" t="s">
        <v>463</v>
      </c>
      <c r="F248" s="160" t="s">
        <v>501</v>
      </c>
      <c r="G248" s="163">
        <v>65.78</v>
      </c>
      <c r="H248" s="159" t="s">
        <v>2805</v>
      </c>
      <c r="I248" s="159" t="s">
        <v>466</v>
      </c>
      <c r="J248" s="160" t="s">
        <v>2806</v>
      </c>
      <c r="K248" s="162" t="s">
        <v>468</v>
      </c>
      <c r="L248" s="163">
        <v>23.87</v>
      </c>
      <c r="M248" s="163">
        <v>23.87</v>
      </c>
      <c r="N248" s="163">
        <v>23.87</v>
      </c>
      <c r="O248" s="164" t="s">
        <v>2807</v>
      </c>
      <c r="P248" s="164" t="s">
        <v>466</v>
      </c>
      <c r="Q248" s="164" t="s">
        <v>466</v>
      </c>
      <c r="R248" s="167" t="s">
        <v>466</v>
      </c>
      <c r="S248" s="160" t="s">
        <v>705</v>
      </c>
      <c r="T248" s="162" t="s">
        <v>1690</v>
      </c>
      <c r="U248" s="162" t="s">
        <v>2808</v>
      </c>
      <c r="V248" s="160" t="s">
        <v>497</v>
      </c>
      <c r="W248" s="160" t="s">
        <v>474</v>
      </c>
      <c r="X248" s="164" t="s">
        <v>2809</v>
      </c>
      <c r="Y248" s="159" t="s">
        <v>466</v>
      </c>
      <c r="Z248" s="164" t="s">
        <v>466</v>
      </c>
      <c r="AA248" s="159" t="s">
        <v>466</v>
      </c>
      <c r="AB248" s="163">
        <v>13.91</v>
      </c>
      <c r="AC248" s="167" t="s">
        <v>466</v>
      </c>
      <c r="AD248" s="167" t="s">
        <v>466</v>
      </c>
      <c r="AE248" s="167" t="s">
        <v>466</v>
      </c>
      <c r="AF248" s="167" t="s">
        <v>466</v>
      </c>
      <c r="AG248" s="167" t="s">
        <v>466</v>
      </c>
      <c r="AH248" s="163">
        <v>65.78</v>
      </c>
      <c r="AI248" s="169">
        <v>16</v>
      </c>
      <c r="AJ248" s="163">
        <v>4.7300000000000004</v>
      </c>
      <c r="AK248" s="167" t="s">
        <v>466</v>
      </c>
      <c r="AL248" s="160" t="s">
        <v>476</v>
      </c>
      <c r="AM248" s="160" t="s">
        <v>477</v>
      </c>
    </row>
    <row r="249" spans="1:39" ht="225">
      <c r="A249" s="92">
        <f t="shared" si="4"/>
        <v>241</v>
      </c>
      <c r="B249" s="158">
        <v>44550</v>
      </c>
      <c r="C249" s="159" t="s">
        <v>2810</v>
      </c>
      <c r="D249" s="159" t="s">
        <v>2811</v>
      </c>
      <c r="E249" s="160" t="s">
        <v>463</v>
      </c>
      <c r="F249" s="160" t="s">
        <v>464</v>
      </c>
      <c r="G249" s="163">
        <v>30201.21</v>
      </c>
      <c r="H249" s="159" t="s">
        <v>2812</v>
      </c>
      <c r="I249" s="159" t="s">
        <v>466</v>
      </c>
      <c r="J249" s="160" t="s">
        <v>2813</v>
      </c>
      <c r="K249" s="162" t="s">
        <v>468</v>
      </c>
      <c r="L249" s="163">
        <v>5.83</v>
      </c>
      <c r="M249" s="163">
        <v>23.84</v>
      </c>
      <c r="N249" s="163">
        <v>30.6</v>
      </c>
      <c r="O249" s="164" t="s">
        <v>2814</v>
      </c>
      <c r="P249" s="164" t="s">
        <v>2815</v>
      </c>
      <c r="Q249" s="164" t="s">
        <v>2816</v>
      </c>
      <c r="R249" s="169">
        <v>26863.7</v>
      </c>
      <c r="S249" s="160" t="s">
        <v>1645</v>
      </c>
      <c r="T249" s="162" t="s">
        <v>2817</v>
      </c>
      <c r="U249" s="162" t="s">
        <v>2818</v>
      </c>
      <c r="V249" s="160" t="s">
        <v>497</v>
      </c>
      <c r="W249" s="160" t="s">
        <v>474</v>
      </c>
      <c r="X249" s="164" t="s">
        <v>2819</v>
      </c>
      <c r="Y249" s="166">
        <v>219564.2</v>
      </c>
      <c r="Z249" s="164" t="s">
        <v>466</v>
      </c>
      <c r="AA249" s="159" t="s">
        <v>466</v>
      </c>
      <c r="AB249" s="163">
        <v>53.91</v>
      </c>
      <c r="AC249" s="163">
        <v>7.33</v>
      </c>
      <c r="AD249" s="163">
        <v>20.11</v>
      </c>
      <c r="AE249" s="163">
        <v>29.18</v>
      </c>
      <c r="AF249" s="163">
        <v>5.15</v>
      </c>
      <c r="AG249" s="163">
        <v>29419.03</v>
      </c>
      <c r="AH249" s="163">
        <v>28155.15</v>
      </c>
      <c r="AI249" s="169">
        <v>5707.5</v>
      </c>
      <c r="AJ249" s="169">
        <v>522.29999999999995</v>
      </c>
      <c r="AK249" s="169">
        <v>7521.1</v>
      </c>
      <c r="AL249" s="160" t="s">
        <v>476</v>
      </c>
      <c r="AM249" s="160" t="s">
        <v>477</v>
      </c>
    </row>
    <row r="250" spans="1:39" ht="409.5">
      <c r="A250" s="92">
        <f t="shared" si="4"/>
        <v>242</v>
      </c>
      <c r="B250" s="158">
        <v>44505</v>
      </c>
      <c r="C250" s="159" t="s">
        <v>2820</v>
      </c>
      <c r="D250" s="159" t="s">
        <v>2821</v>
      </c>
      <c r="E250" s="160" t="s">
        <v>463</v>
      </c>
      <c r="F250" s="160" t="s">
        <v>464</v>
      </c>
      <c r="G250" s="163">
        <v>2927.32</v>
      </c>
      <c r="H250" s="159" t="s">
        <v>2240</v>
      </c>
      <c r="I250" s="159" t="s">
        <v>2822</v>
      </c>
      <c r="J250" s="160" t="s">
        <v>2823</v>
      </c>
      <c r="K250" s="162" t="s">
        <v>468</v>
      </c>
      <c r="L250" s="163">
        <v>24.25</v>
      </c>
      <c r="M250" s="163">
        <v>23.68</v>
      </c>
      <c r="N250" s="163">
        <v>27.79</v>
      </c>
      <c r="O250" s="164" t="s">
        <v>2824</v>
      </c>
      <c r="P250" s="164" t="s">
        <v>2825</v>
      </c>
      <c r="Q250" s="164" t="s">
        <v>2826</v>
      </c>
      <c r="R250" s="169">
        <v>2007.6</v>
      </c>
      <c r="S250" s="160" t="s">
        <v>1710</v>
      </c>
      <c r="T250" s="165" t="s">
        <v>2827</v>
      </c>
      <c r="U250" s="162" t="s">
        <v>1433</v>
      </c>
      <c r="V250" s="160" t="s">
        <v>473</v>
      </c>
      <c r="W250" s="160" t="s">
        <v>474</v>
      </c>
      <c r="X250" s="164" t="s">
        <v>2245</v>
      </c>
      <c r="Y250" s="166">
        <v>17498.7</v>
      </c>
      <c r="Z250" s="164" t="s">
        <v>2828</v>
      </c>
      <c r="AA250" s="159" t="s">
        <v>466</v>
      </c>
      <c r="AB250" s="167" t="s">
        <v>466</v>
      </c>
      <c r="AC250" s="163">
        <v>1.66</v>
      </c>
      <c r="AD250" s="163">
        <v>22.01</v>
      </c>
      <c r="AE250" s="163">
        <v>52.38</v>
      </c>
      <c r="AF250" s="163">
        <v>3.07</v>
      </c>
      <c r="AG250" s="163">
        <v>2634.84</v>
      </c>
      <c r="AH250" s="163">
        <v>2136.0100000000002</v>
      </c>
      <c r="AI250" s="169">
        <v>870</v>
      </c>
      <c r="AJ250" s="169">
        <v>-122.5</v>
      </c>
      <c r="AK250" s="169">
        <v>3206.5</v>
      </c>
      <c r="AL250" s="160" t="s">
        <v>476</v>
      </c>
      <c r="AM250" s="160" t="s">
        <v>477</v>
      </c>
    </row>
    <row r="251" spans="1:39" ht="157.5">
      <c r="A251" s="92">
        <f t="shared" si="4"/>
        <v>243</v>
      </c>
      <c r="B251" s="158">
        <v>43882</v>
      </c>
      <c r="C251" s="159" t="s">
        <v>2829</v>
      </c>
      <c r="D251" s="159" t="s">
        <v>2830</v>
      </c>
      <c r="E251" s="160" t="s">
        <v>463</v>
      </c>
      <c r="F251" s="160" t="s">
        <v>501</v>
      </c>
      <c r="G251" s="163">
        <v>212.46</v>
      </c>
      <c r="H251" s="159" t="s">
        <v>2831</v>
      </c>
      <c r="I251" s="159" t="s">
        <v>466</v>
      </c>
      <c r="J251" s="160" t="s">
        <v>2832</v>
      </c>
      <c r="K251" s="162" t="s">
        <v>468</v>
      </c>
      <c r="L251" s="161">
        <v>0.89700000000000002</v>
      </c>
      <c r="M251" s="163">
        <v>23.63</v>
      </c>
      <c r="N251" s="163">
        <v>47.3</v>
      </c>
      <c r="O251" s="164" t="s">
        <v>2833</v>
      </c>
      <c r="P251" s="164" t="s">
        <v>2834</v>
      </c>
      <c r="Q251" s="164" t="s">
        <v>466</v>
      </c>
      <c r="R251" s="169">
        <v>375.4</v>
      </c>
      <c r="S251" s="160" t="s">
        <v>2137</v>
      </c>
      <c r="T251" s="165" t="s">
        <v>2835</v>
      </c>
      <c r="U251" s="162" t="s">
        <v>1094</v>
      </c>
      <c r="V251" s="160" t="s">
        <v>552</v>
      </c>
      <c r="W251" s="160" t="s">
        <v>474</v>
      </c>
      <c r="X251" s="164" t="s">
        <v>2836</v>
      </c>
      <c r="Y251" s="159" t="s">
        <v>466</v>
      </c>
      <c r="Z251" s="164" t="s">
        <v>466</v>
      </c>
      <c r="AA251" s="159" t="s">
        <v>466</v>
      </c>
      <c r="AB251" s="163">
        <v>28.88</v>
      </c>
      <c r="AC251" s="163">
        <v>1.74</v>
      </c>
      <c r="AD251" s="167" t="s">
        <v>466</v>
      </c>
      <c r="AE251" s="167" t="s">
        <v>466</v>
      </c>
      <c r="AF251" s="167" t="s">
        <v>466</v>
      </c>
      <c r="AG251" s="167" t="s">
        <v>466</v>
      </c>
      <c r="AH251" s="163">
        <v>424.07</v>
      </c>
      <c r="AI251" s="169">
        <v>871.2</v>
      </c>
      <c r="AJ251" s="163">
        <v>2.5</v>
      </c>
      <c r="AK251" s="169">
        <v>1584.8</v>
      </c>
      <c r="AL251" s="160" t="s">
        <v>476</v>
      </c>
      <c r="AM251" s="160" t="s">
        <v>477</v>
      </c>
    </row>
    <row r="252" spans="1:39" ht="168.75">
      <c r="A252" s="92">
        <f t="shared" si="4"/>
        <v>244</v>
      </c>
      <c r="B252" s="158">
        <v>44293</v>
      </c>
      <c r="C252" s="159" t="s">
        <v>2837</v>
      </c>
      <c r="D252" s="159" t="s">
        <v>466</v>
      </c>
      <c r="E252" s="160" t="s">
        <v>463</v>
      </c>
      <c r="F252" s="160" t="s">
        <v>501</v>
      </c>
      <c r="G252" s="163">
        <v>641.87</v>
      </c>
      <c r="H252" s="159" t="s">
        <v>2838</v>
      </c>
      <c r="I252" s="159" t="s">
        <v>2839</v>
      </c>
      <c r="J252" s="160" t="s">
        <v>2840</v>
      </c>
      <c r="K252" s="162" t="s">
        <v>468</v>
      </c>
      <c r="L252" s="163">
        <v>20.79</v>
      </c>
      <c r="M252" s="163">
        <v>23.55</v>
      </c>
      <c r="N252" s="163">
        <v>20.71</v>
      </c>
      <c r="O252" s="164" t="s">
        <v>2841</v>
      </c>
      <c r="P252" s="164" t="s">
        <v>2842</v>
      </c>
      <c r="Q252" s="164" t="s">
        <v>2843</v>
      </c>
      <c r="R252" s="167" t="s">
        <v>466</v>
      </c>
      <c r="S252" s="160" t="s">
        <v>705</v>
      </c>
      <c r="T252" s="165" t="s">
        <v>2844</v>
      </c>
      <c r="U252" s="162" t="s">
        <v>609</v>
      </c>
      <c r="V252" s="160" t="s">
        <v>497</v>
      </c>
      <c r="W252" s="160" t="s">
        <v>474</v>
      </c>
      <c r="X252" s="164" t="s">
        <v>2845</v>
      </c>
      <c r="Y252" s="166">
        <v>3554.9</v>
      </c>
      <c r="Z252" s="164" t="s">
        <v>2846</v>
      </c>
      <c r="AA252" s="159" t="s">
        <v>466</v>
      </c>
      <c r="AB252" s="163">
        <v>14.82</v>
      </c>
      <c r="AC252" s="163">
        <v>1.68</v>
      </c>
      <c r="AD252" s="167" t="s">
        <v>466</v>
      </c>
      <c r="AE252" s="167" t="s">
        <v>466</v>
      </c>
      <c r="AF252" s="167" t="s">
        <v>466</v>
      </c>
      <c r="AG252" s="167" t="s">
        <v>466</v>
      </c>
      <c r="AH252" s="163">
        <v>641.87</v>
      </c>
      <c r="AI252" s="169">
        <v>135.1</v>
      </c>
      <c r="AJ252" s="169">
        <v>44.9</v>
      </c>
      <c r="AK252" s="169">
        <v>6358.8</v>
      </c>
      <c r="AL252" s="160" t="s">
        <v>476</v>
      </c>
      <c r="AM252" s="160" t="s">
        <v>477</v>
      </c>
    </row>
    <row r="253" spans="1:39" ht="225">
      <c r="A253" s="92">
        <f t="shared" si="4"/>
        <v>245</v>
      </c>
      <c r="B253" s="158">
        <v>44131</v>
      </c>
      <c r="C253" s="159" t="s">
        <v>2847</v>
      </c>
      <c r="D253" s="159" t="s">
        <v>2848</v>
      </c>
      <c r="E253" s="160" t="s">
        <v>463</v>
      </c>
      <c r="F253" s="160" t="s">
        <v>464</v>
      </c>
      <c r="G253" s="163">
        <v>36788.85</v>
      </c>
      <c r="H253" s="159" t="s">
        <v>2849</v>
      </c>
      <c r="I253" s="159" t="s">
        <v>1273</v>
      </c>
      <c r="J253" s="160" t="s">
        <v>2850</v>
      </c>
      <c r="K253" s="162" t="s">
        <v>468</v>
      </c>
      <c r="L253" s="163">
        <v>23.71</v>
      </c>
      <c r="M253" s="163">
        <v>23.52</v>
      </c>
      <c r="N253" s="163">
        <v>41.22</v>
      </c>
      <c r="O253" s="164" t="s">
        <v>2851</v>
      </c>
      <c r="P253" s="164" t="s">
        <v>2852</v>
      </c>
      <c r="Q253" s="164" t="s">
        <v>2853</v>
      </c>
      <c r="R253" s="169">
        <v>46549.5</v>
      </c>
      <c r="S253" s="160" t="s">
        <v>1278</v>
      </c>
      <c r="T253" s="165" t="s">
        <v>2854</v>
      </c>
      <c r="U253" s="162" t="s">
        <v>1280</v>
      </c>
      <c r="V253" s="160" t="s">
        <v>497</v>
      </c>
      <c r="W253" s="160" t="s">
        <v>474</v>
      </c>
      <c r="X253" s="164" t="s">
        <v>2855</v>
      </c>
      <c r="Y253" s="166">
        <v>143476.20000000001</v>
      </c>
      <c r="Z253" s="164" t="s">
        <v>1282</v>
      </c>
      <c r="AA253" s="159" t="s">
        <v>1283</v>
      </c>
      <c r="AB253" s="163">
        <v>56.78</v>
      </c>
      <c r="AC253" s="163">
        <v>14.16</v>
      </c>
      <c r="AD253" s="163">
        <v>35.409999999999997</v>
      </c>
      <c r="AE253" s="163">
        <v>44.87</v>
      </c>
      <c r="AF253" s="163">
        <v>11.33</v>
      </c>
      <c r="AG253" s="163">
        <v>33692.910000000003</v>
      </c>
      <c r="AH253" s="163">
        <v>34743.620000000003</v>
      </c>
      <c r="AI253" s="169">
        <v>3468.8</v>
      </c>
      <c r="AJ253" s="169">
        <v>799.7</v>
      </c>
      <c r="AK253" s="169">
        <v>5519.2</v>
      </c>
      <c r="AL253" s="160" t="s">
        <v>476</v>
      </c>
      <c r="AM253" s="160" t="s">
        <v>477</v>
      </c>
    </row>
    <row r="254" spans="1:39" ht="409.5">
      <c r="A254" s="92">
        <f t="shared" si="4"/>
        <v>246</v>
      </c>
      <c r="B254" s="158">
        <v>44213</v>
      </c>
      <c r="C254" s="159" t="s">
        <v>2856</v>
      </c>
      <c r="D254" s="159" t="s">
        <v>2857</v>
      </c>
      <c r="E254" s="160" t="s">
        <v>463</v>
      </c>
      <c r="F254" s="160" t="s">
        <v>464</v>
      </c>
      <c r="G254" s="163">
        <v>36005.56</v>
      </c>
      <c r="H254" s="159" t="s">
        <v>2858</v>
      </c>
      <c r="I254" s="159" t="s">
        <v>2859</v>
      </c>
      <c r="J254" s="160" t="s">
        <v>2860</v>
      </c>
      <c r="K254" s="162" t="s">
        <v>468</v>
      </c>
      <c r="L254" s="163">
        <v>20.94</v>
      </c>
      <c r="M254" s="163">
        <v>23.49</v>
      </c>
      <c r="N254" s="163">
        <v>28.09</v>
      </c>
      <c r="O254" s="164" t="s">
        <v>2861</v>
      </c>
      <c r="P254" s="164" t="s">
        <v>2862</v>
      </c>
      <c r="Q254" s="164" t="s">
        <v>2863</v>
      </c>
      <c r="R254" s="169">
        <v>14388.1</v>
      </c>
      <c r="S254" s="160" t="s">
        <v>2864</v>
      </c>
      <c r="T254" s="165" t="s">
        <v>2865</v>
      </c>
      <c r="U254" s="162" t="s">
        <v>2866</v>
      </c>
      <c r="V254" s="160" t="s">
        <v>552</v>
      </c>
      <c r="W254" s="160" t="s">
        <v>474</v>
      </c>
      <c r="X254" s="164" t="s">
        <v>2867</v>
      </c>
      <c r="Y254" s="159" t="s">
        <v>466</v>
      </c>
      <c r="Z254" s="164" t="s">
        <v>2868</v>
      </c>
      <c r="AA254" s="166">
        <v>24867.599999999999</v>
      </c>
      <c r="AB254" s="163">
        <v>87.07</v>
      </c>
      <c r="AC254" s="163">
        <v>2.2799999999999998</v>
      </c>
      <c r="AD254" s="163">
        <v>9.7200000000000006</v>
      </c>
      <c r="AE254" s="163">
        <v>21.42</v>
      </c>
      <c r="AF254" s="163">
        <v>1.39</v>
      </c>
      <c r="AG254" s="163">
        <v>28846.68</v>
      </c>
      <c r="AH254" s="163">
        <v>15375.85</v>
      </c>
      <c r="AI254" s="169">
        <v>21050.2</v>
      </c>
      <c r="AJ254" s="169">
        <v>721.2</v>
      </c>
      <c r="AK254" s="169">
        <v>43528.1</v>
      </c>
      <c r="AL254" s="160" t="s">
        <v>476</v>
      </c>
      <c r="AM254" s="160" t="s">
        <v>477</v>
      </c>
    </row>
    <row r="255" spans="1:39" ht="90">
      <c r="A255" s="92">
        <f t="shared" si="4"/>
        <v>247</v>
      </c>
      <c r="B255" s="158">
        <v>43626</v>
      </c>
      <c r="C255" s="159" t="s">
        <v>2869</v>
      </c>
      <c r="D255" s="159" t="s">
        <v>2870</v>
      </c>
      <c r="E255" s="160" t="s">
        <v>463</v>
      </c>
      <c r="F255" s="160" t="s">
        <v>464</v>
      </c>
      <c r="G255" s="163">
        <v>447.86</v>
      </c>
      <c r="H255" s="159" t="s">
        <v>2871</v>
      </c>
      <c r="I255" s="159" t="s">
        <v>2872</v>
      </c>
      <c r="J255" s="160" t="s">
        <v>2873</v>
      </c>
      <c r="K255" s="162" t="s">
        <v>468</v>
      </c>
      <c r="L255" s="163">
        <v>24.47</v>
      </c>
      <c r="M255" s="163">
        <v>23.37</v>
      </c>
      <c r="N255" s="163">
        <v>44.15</v>
      </c>
      <c r="O255" s="164" t="s">
        <v>2874</v>
      </c>
      <c r="P255" s="164" t="s">
        <v>466</v>
      </c>
      <c r="Q255" s="164" t="s">
        <v>466</v>
      </c>
      <c r="R255" s="169">
        <v>2301.3000000000002</v>
      </c>
      <c r="S255" s="160" t="s">
        <v>2875</v>
      </c>
      <c r="T255" s="171" t="s">
        <v>2876</v>
      </c>
      <c r="U255" s="162" t="s">
        <v>2877</v>
      </c>
      <c r="V255" s="160" t="s">
        <v>473</v>
      </c>
      <c r="W255" s="160" t="s">
        <v>474</v>
      </c>
      <c r="X255" s="164" t="s">
        <v>2878</v>
      </c>
      <c r="Y255" s="159" t="s">
        <v>466</v>
      </c>
      <c r="Z255" s="164" t="s">
        <v>2879</v>
      </c>
      <c r="AA255" s="159" t="s">
        <v>466</v>
      </c>
      <c r="AB255" s="167" t="s">
        <v>466</v>
      </c>
      <c r="AC255" s="163">
        <v>2.7</v>
      </c>
      <c r="AD255" s="167" t="s">
        <v>466</v>
      </c>
      <c r="AE255" s="167" t="s">
        <v>466</v>
      </c>
      <c r="AF255" s="163">
        <v>3.56</v>
      </c>
      <c r="AG255" s="163">
        <v>632.63</v>
      </c>
      <c r="AH255" s="163">
        <v>793.12</v>
      </c>
      <c r="AI255" s="169">
        <v>1796.3</v>
      </c>
      <c r="AJ255" s="169">
        <v>51.6</v>
      </c>
      <c r="AK255" s="169">
        <v>568.6</v>
      </c>
      <c r="AL255" s="160" t="s">
        <v>476</v>
      </c>
      <c r="AM255" s="160" t="s">
        <v>477</v>
      </c>
    </row>
    <row r="256" spans="1:39" ht="146.25">
      <c r="A256" s="92">
        <f t="shared" si="4"/>
        <v>248</v>
      </c>
      <c r="B256" s="158">
        <v>43670</v>
      </c>
      <c r="C256" s="159" t="s">
        <v>2880</v>
      </c>
      <c r="D256" s="159" t="s">
        <v>466</v>
      </c>
      <c r="E256" s="160" t="s">
        <v>463</v>
      </c>
      <c r="F256" s="160" t="s">
        <v>501</v>
      </c>
      <c r="G256" s="163">
        <v>63.61</v>
      </c>
      <c r="H256" s="159" t="s">
        <v>2881</v>
      </c>
      <c r="I256" s="159" t="s">
        <v>466</v>
      </c>
      <c r="J256" s="160" t="s">
        <v>2882</v>
      </c>
      <c r="K256" s="162" t="s">
        <v>468</v>
      </c>
      <c r="L256" s="163">
        <v>21.83</v>
      </c>
      <c r="M256" s="163">
        <v>23.25</v>
      </c>
      <c r="N256" s="163">
        <v>25.2</v>
      </c>
      <c r="O256" s="164" t="s">
        <v>2883</v>
      </c>
      <c r="P256" s="164" t="s">
        <v>466</v>
      </c>
      <c r="Q256" s="164" t="s">
        <v>466</v>
      </c>
      <c r="R256" s="167" t="s">
        <v>466</v>
      </c>
      <c r="S256" s="160" t="s">
        <v>705</v>
      </c>
      <c r="T256" s="165" t="s">
        <v>1222</v>
      </c>
      <c r="U256" s="162" t="s">
        <v>2884</v>
      </c>
      <c r="V256" s="160" t="s">
        <v>497</v>
      </c>
      <c r="W256" s="160" t="s">
        <v>474</v>
      </c>
      <c r="X256" s="164" t="s">
        <v>2885</v>
      </c>
      <c r="Y256" s="166">
        <v>3802.4</v>
      </c>
      <c r="Z256" s="164" t="s">
        <v>466</v>
      </c>
      <c r="AA256" s="159" t="s">
        <v>466</v>
      </c>
      <c r="AB256" s="163">
        <v>25.08</v>
      </c>
      <c r="AC256" s="163">
        <v>1.35</v>
      </c>
      <c r="AD256" s="167" t="s">
        <v>466</v>
      </c>
      <c r="AE256" s="167" t="s">
        <v>466</v>
      </c>
      <c r="AF256" s="167" t="s">
        <v>466</v>
      </c>
      <c r="AG256" s="167" t="s">
        <v>466</v>
      </c>
      <c r="AH256" s="163">
        <v>62.31</v>
      </c>
      <c r="AI256" s="169">
        <v>14.5</v>
      </c>
      <c r="AJ256" s="163">
        <v>2.68</v>
      </c>
      <c r="AK256" s="167" t="s">
        <v>466</v>
      </c>
      <c r="AL256" s="160" t="s">
        <v>476</v>
      </c>
      <c r="AM256" s="160" t="s">
        <v>477</v>
      </c>
    </row>
    <row r="257" spans="1:39" ht="213.75">
      <c r="A257" s="92">
        <f t="shared" si="4"/>
        <v>249</v>
      </c>
      <c r="B257" s="158">
        <v>44173</v>
      </c>
      <c r="C257" s="159" t="s">
        <v>2886</v>
      </c>
      <c r="D257" s="159" t="s">
        <v>2887</v>
      </c>
      <c r="E257" s="160" t="s">
        <v>463</v>
      </c>
      <c r="F257" s="160" t="s">
        <v>464</v>
      </c>
      <c r="G257" s="163">
        <v>274.43</v>
      </c>
      <c r="H257" s="159" t="s">
        <v>466</v>
      </c>
      <c r="I257" s="159" t="s">
        <v>2888</v>
      </c>
      <c r="J257" s="160" t="s">
        <v>2889</v>
      </c>
      <c r="K257" s="162" t="s">
        <v>468</v>
      </c>
      <c r="L257" s="163">
        <v>27.39</v>
      </c>
      <c r="M257" s="163">
        <v>23.08</v>
      </c>
      <c r="N257" s="163">
        <v>86.92</v>
      </c>
      <c r="O257" s="164" t="s">
        <v>2890</v>
      </c>
      <c r="P257" s="164" t="s">
        <v>466</v>
      </c>
      <c r="Q257" s="164" t="s">
        <v>2891</v>
      </c>
      <c r="R257" s="169">
        <v>20.9</v>
      </c>
      <c r="S257" s="160" t="s">
        <v>1656</v>
      </c>
      <c r="T257" s="162" t="s">
        <v>2892</v>
      </c>
      <c r="U257" s="162" t="s">
        <v>2893</v>
      </c>
      <c r="V257" s="160" t="s">
        <v>473</v>
      </c>
      <c r="W257" s="160" t="s">
        <v>474</v>
      </c>
      <c r="X257" s="164" t="s">
        <v>466</v>
      </c>
      <c r="Y257" s="159" t="s">
        <v>466</v>
      </c>
      <c r="Z257" s="164" t="s">
        <v>2894</v>
      </c>
      <c r="AA257" s="159" t="s">
        <v>1563</v>
      </c>
      <c r="AB257" s="167" t="s">
        <v>466</v>
      </c>
      <c r="AC257" s="167" t="s">
        <v>466</v>
      </c>
      <c r="AD257" s="167" t="s">
        <v>466</v>
      </c>
      <c r="AE257" s="167" t="s">
        <v>466</v>
      </c>
      <c r="AF257" s="163">
        <v>1.06</v>
      </c>
      <c r="AG257" s="163">
        <v>286.33</v>
      </c>
      <c r="AH257" s="163">
        <v>217.76</v>
      </c>
      <c r="AI257" s="169">
        <v>369.5</v>
      </c>
      <c r="AJ257" s="169">
        <v>-59.9</v>
      </c>
      <c r="AK257" s="169">
        <v>300.10000000000002</v>
      </c>
      <c r="AL257" s="160" t="s">
        <v>476</v>
      </c>
      <c r="AM257" s="160" t="s">
        <v>477</v>
      </c>
    </row>
    <row r="258" spans="1:39" ht="157.5">
      <c r="A258" s="92">
        <f t="shared" si="4"/>
        <v>250</v>
      </c>
      <c r="B258" s="158">
        <v>44501</v>
      </c>
      <c r="C258" s="159" t="s">
        <v>2895</v>
      </c>
      <c r="D258" s="159" t="s">
        <v>2896</v>
      </c>
      <c r="E258" s="160" t="s">
        <v>463</v>
      </c>
      <c r="F258" s="160" t="s">
        <v>464</v>
      </c>
      <c r="G258" s="163">
        <v>47.58</v>
      </c>
      <c r="H258" s="159" t="s">
        <v>2897</v>
      </c>
      <c r="I258" s="159" t="s">
        <v>466</v>
      </c>
      <c r="J258" s="160" t="s">
        <v>2898</v>
      </c>
      <c r="K258" s="162" t="s">
        <v>468</v>
      </c>
      <c r="L258" s="163">
        <v>21.83</v>
      </c>
      <c r="M258" s="163">
        <v>22.71</v>
      </c>
      <c r="N258" s="163">
        <v>25.23</v>
      </c>
      <c r="O258" s="164" t="s">
        <v>2899</v>
      </c>
      <c r="P258" s="164" t="s">
        <v>2900</v>
      </c>
      <c r="Q258" s="164" t="s">
        <v>2901</v>
      </c>
      <c r="R258" s="169">
        <v>46.1</v>
      </c>
      <c r="S258" s="160" t="s">
        <v>705</v>
      </c>
      <c r="T258" s="165" t="s">
        <v>2902</v>
      </c>
      <c r="U258" s="162" t="s">
        <v>2903</v>
      </c>
      <c r="V258" s="160" t="s">
        <v>497</v>
      </c>
      <c r="W258" s="160" t="s">
        <v>474</v>
      </c>
      <c r="X258" s="164" t="s">
        <v>2904</v>
      </c>
      <c r="Y258" s="166">
        <v>504.3</v>
      </c>
      <c r="Z258" s="164" t="s">
        <v>466</v>
      </c>
      <c r="AA258" s="159" t="s">
        <v>466</v>
      </c>
      <c r="AB258" s="163">
        <v>21.34</v>
      </c>
      <c r="AC258" s="167" t="s">
        <v>466</v>
      </c>
      <c r="AD258" s="167" t="s">
        <v>466</v>
      </c>
      <c r="AE258" s="167" t="s">
        <v>466</v>
      </c>
      <c r="AF258" s="167" t="s">
        <v>466</v>
      </c>
      <c r="AG258" s="167" t="s">
        <v>466</v>
      </c>
      <c r="AH258" s="163">
        <v>47.58</v>
      </c>
      <c r="AI258" s="169">
        <v>15.8</v>
      </c>
      <c r="AJ258" s="163">
        <v>2.23</v>
      </c>
      <c r="AK258" s="169">
        <v>511.5</v>
      </c>
      <c r="AL258" s="160" t="s">
        <v>476</v>
      </c>
      <c r="AM258" s="160" t="s">
        <v>477</v>
      </c>
    </row>
    <row r="259" spans="1:39" ht="157.5">
      <c r="A259" s="92">
        <f t="shared" si="4"/>
        <v>251</v>
      </c>
      <c r="B259" s="158">
        <v>43761</v>
      </c>
      <c r="C259" s="159" t="s">
        <v>2905</v>
      </c>
      <c r="D259" s="159" t="s">
        <v>466</v>
      </c>
      <c r="E259" s="160" t="s">
        <v>463</v>
      </c>
      <c r="F259" s="160" t="s">
        <v>501</v>
      </c>
      <c r="G259" s="163">
        <v>123.05</v>
      </c>
      <c r="H259" s="159" t="s">
        <v>2906</v>
      </c>
      <c r="I259" s="159" t="s">
        <v>466</v>
      </c>
      <c r="J259" s="160" t="s">
        <v>2907</v>
      </c>
      <c r="K259" s="162" t="s">
        <v>468</v>
      </c>
      <c r="L259" s="163">
        <v>23.57</v>
      </c>
      <c r="M259" s="163">
        <v>22.68</v>
      </c>
      <c r="N259" s="163">
        <v>26.22</v>
      </c>
      <c r="O259" s="164" t="s">
        <v>2908</v>
      </c>
      <c r="P259" s="164" t="s">
        <v>466</v>
      </c>
      <c r="Q259" s="164" t="s">
        <v>466</v>
      </c>
      <c r="R259" s="167" t="s">
        <v>466</v>
      </c>
      <c r="S259" s="160" t="s">
        <v>705</v>
      </c>
      <c r="T259" s="165" t="s">
        <v>2909</v>
      </c>
      <c r="U259" s="162" t="s">
        <v>2020</v>
      </c>
      <c r="V259" s="160" t="s">
        <v>497</v>
      </c>
      <c r="W259" s="160" t="s">
        <v>474</v>
      </c>
      <c r="X259" s="164" t="s">
        <v>2910</v>
      </c>
      <c r="Y259" s="159" t="s">
        <v>466</v>
      </c>
      <c r="Z259" s="164" t="s">
        <v>466</v>
      </c>
      <c r="AA259" s="159" t="s">
        <v>466</v>
      </c>
      <c r="AB259" s="163">
        <v>17.059999999999999</v>
      </c>
      <c r="AC259" s="163">
        <v>1.52</v>
      </c>
      <c r="AD259" s="167" t="s">
        <v>466</v>
      </c>
      <c r="AE259" s="167" t="s">
        <v>466</v>
      </c>
      <c r="AF259" s="167" t="s">
        <v>466</v>
      </c>
      <c r="AG259" s="167" t="s">
        <v>466</v>
      </c>
      <c r="AH259" s="163">
        <v>123.05</v>
      </c>
      <c r="AI259" s="167" t="s">
        <v>466</v>
      </c>
      <c r="AJ259" s="167" t="s">
        <v>466</v>
      </c>
      <c r="AK259" s="167" t="s">
        <v>466</v>
      </c>
      <c r="AL259" s="160" t="s">
        <v>476</v>
      </c>
      <c r="AM259" s="160" t="s">
        <v>477</v>
      </c>
    </row>
    <row r="260" spans="1:39" ht="202.5">
      <c r="A260" s="92">
        <f t="shared" si="4"/>
        <v>252</v>
      </c>
      <c r="B260" s="158">
        <v>44203</v>
      </c>
      <c r="C260" s="159" t="s">
        <v>2856</v>
      </c>
      <c r="D260" s="159" t="s">
        <v>2857</v>
      </c>
      <c r="E260" s="160" t="s">
        <v>463</v>
      </c>
      <c r="F260" s="160" t="s">
        <v>501</v>
      </c>
      <c r="G260" s="163">
        <v>27651.27</v>
      </c>
      <c r="H260" s="159" t="s">
        <v>2859</v>
      </c>
      <c r="I260" s="159" t="s">
        <v>2911</v>
      </c>
      <c r="J260" s="160" t="s">
        <v>2912</v>
      </c>
      <c r="K260" s="162" t="s">
        <v>468</v>
      </c>
      <c r="L260" s="163">
        <v>19.510000000000002</v>
      </c>
      <c r="M260" s="163">
        <v>22.38</v>
      </c>
      <c r="N260" s="163">
        <v>24.76</v>
      </c>
      <c r="O260" s="164" t="s">
        <v>2861</v>
      </c>
      <c r="P260" s="164" t="s">
        <v>2862</v>
      </c>
      <c r="Q260" s="164" t="s">
        <v>2863</v>
      </c>
      <c r="R260" s="169">
        <v>14388.1</v>
      </c>
      <c r="S260" s="160" t="s">
        <v>2864</v>
      </c>
      <c r="T260" s="165" t="s">
        <v>2865</v>
      </c>
      <c r="U260" s="162" t="s">
        <v>2866</v>
      </c>
      <c r="V260" s="160" t="s">
        <v>552</v>
      </c>
      <c r="W260" s="160" t="s">
        <v>474</v>
      </c>
      <c r="X260" s="164" t="s">
        <v>2868</v>
      </c>
      <c r="Y260" s="166">
        <v>24867.599999999999</v>
      </c>
      <c r="Z260" s="164" t="s">
        <v>2913</v>
      </c>
      <c r="AA260" s="159" t="s">
        <v>466</v>
      </c>
      <c r="AB260" s="163">
        <v>21.95</v>
      </c>
      <c r="AC260" s="163">
        <v>2.2000000000000002</v>
      </c>
      <c r="AD260" s="163">
        <v>8.4600000000000009</v>
      </c>
      <c r="AE260" s="163">
        <v>15.88</v>
      </c>
      <c r="AF260" s="163">
        <v>1.34</v>
      </c>
      <c r="AG260" s="163">
        <v>26995.9</v>
      </c>
      <c r="AH260" s="163">
        <v>14140.71</v>
      </c>
      <c r="AI260" s="169">
        <v>21050.2</v>
      </c>
      <c r="AJ260" s="169">
        <v>721.2</v>
      </c>
      <c r="AK260" s="169">
        <v>43528.1</v>
      </c>
      <c r="AL260" s="160" t="s">
        <v>476</v>
      </c>
      <c r="AM260" s="160" t="s">
        <v>477</v>
      </c>
    </row>
    <row r="261" spans="1:39" ht="202.5">
      <c r="A261" s="92">
        <f t="shared" si="4"/>
        <v>253</v>
      </c>
      <c r="B261" s="158">
        <v>43719</v>
      </c>
      <c r="C261" s="159" t="s">
        <v>2914</v>
      </c>
      <c r="D261" s="159" t="s">
        <v>466</v>
      </c>
      <c r="E261" s="160" t="s">
        <v>463</v>
      </c>
      <c r="F261" s="160" t="s">
        <v>501</v>
      </c>
      <c r="G261" s="163">
        <v>93.16</v>
      </c>
      <c r="H261" s="159" t="s">
        <v>2915</v>
      </c>
      <c r="I261" s="159" t="s">
        <v>466</v>
      </c>
      <c r="J261" s="160" t="s">
        <v>2916</v>
      </c>
      <c r="K261" s="162" t="s">
        <v>468</v>
      </c>
      <c r="L261" s="163">
        <v>22.54</v>
      </c>
      <c r="M261" s="163">
        <v>22.37</v>
      </c>
      <c r="N261" s="163">
        <v>21.71</v>
      </c>
      <c r="O261" s="164" t="s">
        <v>2917</v>
      </c>
      <c r="P261" s="164" t="s">
        <v>466</v>
      </c>
      <c r="Q261" s="164" t="s">
        <v>466</v>
      </c>
      <c r="R261" s="167" t="s">
        <v>466</v>
      </c>
      <c r="S261" s="160" t="s">
        <v>705</v>
      </c>
      <c r="T261" s="165" t="s">
        <v>2566</v>
      </c>
      <c r="U261" s="162" t="s">
        <v>2918</v>
      </c>
      <c r="V261" s="160" t="s">
        <v>497</v>
      </c>
      <c r="W261" s="160" t="s">
        <v>474</v>
      </c>
      <c r="X261" s="164" t="s">
        <v>2919</v>
      </c>
      <c r="Y261" s="166">
        <v>554.6</v>
      </c>
      <c r="Z261" s="164" t="s">
        <v>466</v>
      </c>
      <c r="AA261" s="159" t="s">
        <v>466</v>
      </c>
      <c r="AB261" s="163">
        <v>20.14</v>
      </c>
      <c r="AC261" s="163">
        <v>1.33</v>
      </c>
      <c r="AD261" s="167" t="s">
        <v>466</v>
      </c>
      <c r="AE261" s="167" t="s">
        <v>466</v>
      </c>
      <c r="AF261" s="167" t="s">
        <v>466</v>
      </c>
      <c r="AG261" s="167" t="s">
        <v>466</v>
      </c>
      <c r="AH261" s="163">
        <v>74.319999999999993</v>
      </c>
      <c r="AI261" s="167" t="s">
        <v>466</v>
      </c>
      <c r="AJ261" s="167" t="s">
        <v>466</v>
      </c>
      <c r="AK261" s="167" t="s">
        <v>466</v>
      </c>
      <c r="AL261" s="160" t="s">
        <v>476</v>
      </c>
      <c r="AM261" s="160" t="s">
        <v>477</v>
      </c>
    </row>
    <row r="262" spans="1:39" ht="409.5">
      <c r="A262" s="92">
        <f t="shared" si="4"/>
        <v>254</v>
      </c>
      <c r="B262" s="158">
        <v>44508</v>
      </c>
      <c r="C262" s="159" t="s">
        <v>124</v>
      </c>
      <c r="D262" s="159" t="s">
        <v>2920</v>
      </c>
      <c r="E262" s="160" t="s">
        <v>463</v>
      </c>
      <c r="F262" s="160" t="s">
        <v>464</v>
      </c>
      <c r="G262" s="163">
        <v>20862.21</v>
      </c>
      <c r="H262" s="159" t="s">
        <v>2921</v>
      </c>
      <c r="I262" s="159" t="s">
        <v>2922</v>
      </c>
      <c r="J262" s="160" t="s">
        <v>2923</v>
      </c>
      <c r="K262" s="162" t="s">
        <v>468</v>
      </c>
      <c r="L262" s="163">
        <v>2.12</v>
      </c>
      <c r="M262" s="163">
        <v>22.3</v>
      </c>
      <c r="N262" s="163">
        <v>21.89</v>
      </c>
      <c r="O262" s="164" t="s">
        <v>2924</v>
      </c>
      <c r="P262" s="164" t="s">
        <v>2925</v>
      </c>
      <c r="Q262" s="164" t="s">
        <v>466</v>
      </c>
      <c r="R262" s="169">
        <v>4773.2</v>
      </c>
      <c r="S262" s="160" t="s">
        <v>2926</v>
      </c>
      <c r="T262" s="162" t="s">
        <v>2927</v>
      </c>
      <c r="U262" s="162" t="s">
        <v>1280</v>
      </c>
      <c r="V262" s="160" t="s">
        <v>497</v>
      </c>
      <c r="W262" s="160" t="s">
        <v>474</v>
      </c>
      <c r="X262" s="164" t="s">
        <v>2928</v>
      </c>
      <c r="Y262" s="159" t="s">
        <v>466</v>
      </c>
      <c r="Z262" s="164" t="s">
        <v>2929</v>
      </c>
      <c r="AA262" s="159" t="s">
        <v>466</v>
      </c>
      <c r="AB262" s="167" t="s">
        <v>466</v>
      </c>
      <c r="AC262" s="167" t="s">
        <v>466</v>
      </c>
      <c r="AD262" s="163">
        <v>30.1</v>
      </c>
      <c r="AE262" s="163">
        <v>45.8</v>
      </c>
      <c r="AF262" s="163">
        <v>10.96</v>
      </c>
      <c r="AG262" s="163">
        <v>20014.21</v>
      </c>
      <c r="AH262" s="163">
        <v>11968.61</v>
      </c>
      <c r="AI262" s="169">
        <v>1826</v>
      </c>
      <c r="AJ262" s="169">
        <v>659</v>
      </c>
      <c r="AK262" s="169">
        <v>5428</v>
      </c>
      <c r="AL262" s="160" t="s">
        <v>476</v>
      </c>
      <c r="AM262" s="160" t="s">
        <v>477</v>
      </c>
    </row>
    <row r="263" spans="1:39" ht="191.25">
      <c r="A263" s="92">
        <f t="shared" si="4"/>
        <v>255</v>
      </c>
      <c r="B263" s="158">
        <v>43611</v>
      </c>
      <c r="C263" s="159" t="s">
        <v>2930</v>
      </c>
      <c r="D263" s="159" t="s">
        <v>2931</v>
      </c>
      <c r="E263" s="160" t="s">
        <v>463</v>
      </c>
      <c r="F263" s="160" t="s">
        <v>501</v>
      </c>
      <c r="G263" s="163">
        <v>293.22000000000003</v>
      </c>
      <c r="H263" s="159" t="s">
        <v>2932</v>
      </c>
      <c r="I263" s="159" t="s">
        <v>2933</v>
      </c>
      <c r="J263" s="160" t="s">
        <v>2934</v>
      </c>
      <c r="K263" s="162" t="s">
        <v>468</v>
      </c>
      <c r="L263" s="163">
        <v>14.6</v>
      </c>
      <c r="M263" s="163">
        <v>22.29</v>
      </c>
      <c r="N263" s="163">
        <v>22.56</v>
      </c>
      <c r="O263" s="164" t="s">
        <v>2935</v>
      </c>
      <c r="P263" s="164" t="s">
        <v>2936</v>
      </c>
      <c r="Q263" s="164" t="s">
        <v>2937</v>
      </c>
      <c r="R263" s="169">
        <v>537.5</v>
      </c>
      <c r="S263" s="160" t="s">
        <v>1278</v>
      </c>
      <c r="T263" s="165" t="s">
        <v>2938</v>
      </c>
      <c r="U263" s="162" t="s">
        <v>2043</v>
      </c>
      <c r="V263" s="160" t="s">
        <v>552</v>
      </c>
      <c r="W263" s="160" t="s">
        <v>474</v>
      </c>
      <c r="X263" s="164" t="s">
        <v>2939</v>
      </c>
      <c r="Y263" s="166">
        <v>49194.7</v>
      </c>
      <c r="Z263" s="164" t="s">
        <v>2940</v>
      </c>
      <c r="AA263" s="159" t="s">
        <v>466</v>
      </c>
      <c r="AB263" s="163">
        <v>125.78</v>
      </c>
      <c r="AC263" s="163">
        <v>3.27</v>
      </c>
      <c r="AD263" s="163">
        <v>21.05</v>
      </c>
      <c r="AE263" s="163">
        <v>71.66</v>
      </c>
      <c r="AF263" s="163">
        <v>1.9</v>
      </c>
      <c r="AG263" s="163">
        <v>347.41</v>
      </c>
      <c r="AH263" s="163">
        <v>319.56</v>
      </c>
      <c r="AI263" s="169">
        <v>184.9</v>
      </c>
      <c r="AJ263" s="169">
        <v>56.4</v>
      </c>
      <c r="AK263" s="169">
        <v>219.9</v>
      </c>
      <c r="AL263" s="160" t="s">
        <v>476</v>
      </c>
      <c r="AM263" s="160" t="s">
        <v>477</v>
      </c>
    </row>
    <row r="264" spans="1:39" ht="191.25">
      <c r="A264" s="92">
        <f t="shared" si="4"/>
        <v>256</v>
      </c>
      <c r="B264" s="158">
        <v>44522</v>
      </c>
      <c r="C264" s="159" t="s">
        <v>2941</v>
      </c>
      <c r="D264" s="159" t="s">
        <v>2942</v>
      </c>
      <c r="E264" s="160" t="s">
        <v>463</v>
      </c>
      <c r="F264" s="160" t="s">
        <v>464</v>
      </c>
      <c r="G264" s="163">
        <v>6364.26</v>
      </c>
      <c r="H264" s="159" t="s">
        <v>2943</v>
      </c>
      <c r="I264" s="159" t="s">
        <v>466</v>
      </c>
      <c r="J264" s="160" t="s">
        <v>2944</v>
      </c>
      <c r="K264" s="162" t="s">
        <v>468</v>
      </c>
      <c r="L264" s="163">
        <v>28.28</v>
      </c>
      <c r="M264" s="163">
        <v>22.24</v>
      </c>
      <c r="N264" s="163">
        <v>30.92</v>
      </c>
      <c r="O264" s="164" t="s">
        <v>2945</v>
      </c>
      <c r="P264" s="164" t="s">
        <v>2946</v>
      </c>
      <c r="Q264" s="164" t="s">
        <v>466</v>
      </c>
      <c r="R264" s="169">
        <v>5278.9</v>
      </c>
      <c r="S264" s="160" t="s">
        <v>810</v>
      </c>
      <c r="T264" s="165" t="s">
        <v>2947</v>
      </c>
      <c r="U264" s="162" t="s">
        <v>2948</v>
      </c>
      <c r="V264" s="160" t="s">
        <v>497</v>
      </c>
      <c r="W264" s="160" t="s">
        <v>474</v>
      </c>
      <c r="X264" s="164" t="s">
        <v>2949</v>
      </c>
      <c r="Y264" s="166">
        <v>37340.800000000003</v>
      </c>
      <c r="Z264" s="164" t="s">
        <v>466</v>
      </c>
      <c r="AA264" s="159" t="s">
        <v>466</v>
      </c>
      <c r="AB264" s="167" t="s">
        <v>466</v>
      </c>
      <c r="AC264" s="163">
        <v>9.2200000000000006</v>
      </c>
      <c r="AD264" s="163">
        <v>46.59</v>
      </c>
      <c r="AE264" s="163">
        <v>170.34</v>
      </c>
      <c r="AF264" s="163">
        <v>4.87</v>
      </c>
      <c r="AG264" s="163">
        <v>6315.87</v>
      </c>
      <c r="AH264" s="163">
        <v>5712.93</v>
      </c>
      <c r="AI264" s="169">
        <v>1295.7</v>
      </c>
      <c r="AJ264" s="169">
        <v>-16.3</v>
      </c>
      <c r="AK264" s="169">
        <v>1395.8</v>
      </c>
      <c r="AL264" s="160" t="s">
        <v>476</v>
      </c>
      <c r="AM264" s="160" t="s">
        <v>477</v>
      </c>
    </row>
    <row r="265" spans="1:39" ht="135">
      <c r="A265" s="92">
        <f t="shared" si="4"/>
        <v>257</v>
      </c>
      <c r="B265" s="158">
        <v>44147</v>
      </c>
      <c r="C265" s="159" t="s">
        <v>2950</v>
      </c>
      <c r="D265" s="159" t="s">
        <v>2951</v>
      </c>
      <c r="E265" s="160" t="s">
        <v>463</v>
      </c>
      <c r="F265" s="160" t="s">
        <v>464</v>
      </c>
      <c r="G265" s="163">
        <v>156.97</v>
      </c>
      <c r="H265" s="159" t="s">
        <v>2952</v>
      </c>
      <c r="I265" s="159" t="s">
        <v>466</v>
      </c>
      <c r="J265" s="160" t="s">
        <v>2953</v>
      </c>
      <c r="K265" s="162" t="s">
        <v>468</v>
      </c>
      <c r="L265" s="163">
        <v>24.48</v>
      </c>
      <c r="M265" s="163">
        <v>21.95</v>
      </c>
      <c r="N265" s="163">
        <v>20.97</v>
      </c>
      <c r="O265" s="164" t="s">
        <v>2954</v>
      </c>
      <c r="P265" s="164" t="s">
        <v>2955</v>
      </c>
      <c r="Q265" s="164" t="s">
        <v>2956</v>
      </c>
      <c r="R265" s="169">
        <v>333.7</v>
      </c>
      <c r="S265" s="160" t="s">
        <v>1656</v>
      </c>
      <c r="T265" s="162" t="s">
        <v>2957</v>
      </c>
      <c r="U265" s="162" t="s">
        <v>2958</v>
      </c>
      <c r="V265" s="160" t="s">
        <v>473</v>
      </c>
      <c r="W265" s="160" t="s">
        <v>474</v>
      </c>
      <c r="X265" s="164" t="s">
        <v>2959</v>
      </c>
      <c r="Y265" s="159" t="s">
        <v>466</v>
      </c>
      <c r="Z265" s="164" t="s">
        <v>466</v>
      </c>
      <c r="AA265" s="159" t="s">
        <v>466</v>
      </c>
      <c r="AB265" s="163">
        <v>121.12</v>
      </c>
      <c r="AC265" s="163">
        <v>8.1199999999999992</v>
      </c>
      <c r="AD265" s="163">
        <v>66.099999999999994</v>
      </c>
      <c r="AE265" s="163">
        <v>72.319999999999993</v>
      </c>
      <c r="AF265" s="163">
        <v>3.59</v>
      </c>
      <c r="AG265" s="163">
        <v>145.97999999999999</v>
      </c>
      <c r="AH265" s="163">
        <v>153.13</v>
      </c>
      <c r="AI265" s="169">
        <v>43.1</v>
      </c>
      <c r="AJ265" s="163">
        <v>-7.02</v>
      </c>
      <c r="AK265" s="169">
        <v>191.8</v>
      </c>
      <c r="AL265" s="160" t="s">
        <v>476</v>
      </c>
      <c r="AM265" s="160" t="s">
        <v>477</v>
      </c>
    </row>
    <row r="266" spans="1:39" ht="202.5">
      <c r="A266" s="92">
        <f t="shared" si="4"/>
        <v>258</v>
      </c>
      <c r="B266" s="158">
        <v>44455</v>
      </c>
      <c r="C266" s="159" t="s">
        <v>2960</v>
      </c>
      <c r="D266" s="159" t="s">
        <v>2961</v>
      </c>
      <c r="E266" s="160" t="s">
        <v>463</v>
      </c>
      <c r="F266" s="160" t="s">
        <v>464</v>
      </c>
      <c r="G266" s="163">
        <v>1965.14</v>
      </c>
      <c r="H266" s="159" t="s">
        <v>2962</v>
      </c>
      <c r="I266" s="159" t="s">
        <v>466</v>
      </c>
      <c r="J266" s="160" t="s">
        <v>2963</v>
      </c>
      <c r="K266" s="162" t="s">
        <v>468</v>
      </c>
      <c r="L266" s="163">
        <v>24.67</v>
      </c>
      <c r="M266" s="163">
        <v>21.9</v>
      </c>
      <c r="N266" s="163">
        <v>13.62</v>
      </c>
      <c r="O266" s="164" t="s">
        <v>2964</v>
      </c>
      <c r="P266" s="164" t="s">
        <v>2965</v>
      </c>
      <c r="Q266" s="164" t="s">
        <v>2966</v>
      </c>
      <c r="R266" s="169">
        <v>1790.7</v>
      </c>
      <c r="S266" s="160" t="s">
        <v>705</v>
      </c>
      <c r="T266" s="165" t="s">
        <v>2566</v>
      </c>
      <c r="U266" s="162" t="s">
        <v>2967</v>
      </c>
      <c r="V266" s="160" t="s">
        <v>497</v>
      </c>
      <c r="W266" s="160" t="s">
        <v>474</v>
      </c>
      <c r="X266" s="164" t="s">
        <v>2968</v>
      </c>
      <c r="Y266" s="166">
        <v>2404.6999999999998</v>
      </c>
      <c r="Z266" s="164" t="s">
        <v>466</v>
      </c>
      <c r="AA266" s="159" t="s">
        <v>466</v>
      </c>
      <c r="AB266" s="163">
        <v>12.09</v>
      </c>
      <c r="AC266" s="163">
        <v>1.69</v>
      </c>
      <c r="AD266" s="167" t="s">
        <v>466</v>
      </c>
      <c r="AE266" s="167" t="s">
        <v>466</v>
      </c>
      <c r="AF266" s="167" t="s">
        <v>466</v>
      </c>
      <c r="AG266" s="167" t="s">
        <v>466</v>
      </c>
      <c r="AH266" s="163">
        <v>1965.14</v>
      </c>
      <c r="AI266" s="169">
        <v>503</v>
      </c>
      <c r="AJ266" s="169">
        <v>203.3</v>
      </c>
      <c r="AK266" s="169">
        <v>12911.5</v>
      </c>
      <c r="AL266" s="160" t="s">
        <v>476</v>
      </c>
      <c r="AM266" s="160" t="s">
        <v>477</v>
      </c>
    </row>
    <row r="267" spans="1:39" ht="123.75">
      <c r="A267" s="92">
        <f t="shared" ref="A267:A330" si="5">A266+1</f>
        <v>259</v>
      </c>
      <c r="B267" s="158">
        <v>43817</v>
      </c>
      <c r="C267" s="159" t="s">
        <v>2969</v>
      </c>
      <c r="D267" s="159" t="s">
        <v>466</v>
      </c>
      <c r="E267" s="160" t="s">
        <v>463</v>
      </c>
      <c r="F267" s="160" t="s">
        <v>501</v>
      </c>
      <c r="G267" s="163">
        <v>95.66</v>
      </c>
      <c r="H267" s="159" t="s">
        <v>2970</v>
      </c>
      <c r="I267" s="159" t="s">
        <v>466</v>
      </c>
      <c r="J267" s="160" t="s">
        <v>2971</v>
      </c>
      <c r="K267" s="162" t="s">
        <v>468</v>
      </c>
      <c r="L267" s="163">
        <v>21.13</v>
      </c>
      <c r="M267" s="163">
        <v>21.54</v>
      </c>
      <c r="N267" s="163">
        <v>15.04</v>
      </c>
      <c r="O267" s="164" t="s">
        <v>2972</v>
      </c>
      <c r="P267" s="164" t="s">
        <v>466</v>
      </c>
      <c r="Q267" s="164" t="s">
        <v>466</v>
      </c>
      <c r="R267" s="167" t="s">
        <v>466</v>
      </c>
      <c r="S267" s="160" t="s">
        <v>1147</v>
      </c>
      <c r="T267" s="165" t="s">
        <v>2973</v>
      </c>
      <c r="U267" s="162" t="s">
        <v>2974</v>
      </c>
      <c r="V267" s="160" t="s">
        <v>497</v>
      </c>
      <c r="W267" s="160" t="s">
        <v>474</v>
      </c>
      <c r="X267" s="164" t="s">
        <v>2975</v>
      </c>
      <c r="Y267" s="166">
        <v>944.8</v>
      </c>
      <c r="Z267" s="164" t="s">
        <v>466</v>
      </c>
      <c r="AA267" s="159" t="s">
        <v>466</v>
      </c>
      <c r="AB267" s="163">
        <v>23.09</v>
      </c>
      <c r="AC267" s="163">
        <v>1.48</v>
      </c>
      <c r="AD267" s="167" t="s">
        <v>466</v>
      </c>
      <c r="AE267" s="167" t="s">
        <v>466</v>
      </c>
      <c r="AF267" s="167" t="s">
        <v>466</v>
      </c>
      <c r="AG267" s="167" t="s">
        <v>466</v>
      </c>
      <c r="AH267" s="163">
        <v>94.84</v>
      </c>
      <c r="AI267" s="167" t="s">
        <v>466</v>
      </c>
      <c r="AJ267" s="167" t="s">
        <v>466</v>
      </c>
      <c r="AK267" s="167" t="s">
        <v>466</v>
      </c>
      <c r="AL267" s="160" t="s">
        <v>476</v>
      </c>
      <c r="AM267" s="160" t="s">
        <v>477</v>
      </c>
    </row>
    <row r="268" spans="1:39" ht="112.5">
      <c r="A268" s="92">
        <f t="shared" si="5"/>
        <v>260</v>
      </c>
      <c r="B268" s="158">
        <v>44468</v>
      </c>
      <c r="C268" s="159" t="s">
        <v>2976</v>
      </c>
      <c r="D268" s="159" t="s">
        <v>2977</v>
      </c>
      <c r="E268" s="160" t="s">
        <v>463</v>
      </c>
      <c r="F268" s="160" t="s">
        <v>464</v>
      </c>
      <c r="G268" s="163">
        <v>7481.62</v>
      </c>
      <c r="H268" s="159" t="s">
        <v>466</v>
      </c>
      <c r="I268" s="159" t="s">
        <v>466</v>
      </c>
      <c r="J268" s="160" t="s">
        <v>2978</v>
      </c>
      <c r="K268" s="162" t="s">
        <v>468</v>
      </c>
      <c r="L268" s="163">
        <v>18.34</v>
      </c>
      <c r="M268" s="163">
        <v>21.51</v>
      </c>
      <c r="N268" s="163">
        <v>22.89</v>
      </c>
      <c r="O268" s="164" t="s">
        <v>2979</v>
      </c>
      <c r="P268" s="164" t="s">
        <v>2980</v>
      </c>
      <c r="Q268" s="164" t="s">
        <v>2981</v>
      </c>
      <c r="R268" s="169">
        <v>2922.8</v>
      </c>
      <c r="S268" s="160" t="s">
        <v>843</v>
      </c>
      <c r="T268" s="165" t="s">
        <v>2982</v>
      </c>
      <c r="U268" s="162" t="s">
        <v>1422</v>
      </c>
      <c r="V268" s="160" t="s">
        <v>552</v>
      </c>
      <c r="W268" s="160" t="s">
        <v>474</v>
      </c>
      <c r="X268" s="164" t="s">
        <v>466</v>
      </c>
      <c r="Y268" s="159" t="s">
        <v>466</v>
      </c>
      <c r="Z268" s="164" t="s">
        <v>466</v>
      </c>
      <c r="AA268" s="159" t="s">
        <v>466</v>
      </c>
      <c r="AB268" s="163">
        <v>13.01</v>
      </c>
      <c r="AC268" s="163">
        <v>1.07</v>
      </c>
      <c r="AD268" s="163">
        <v>6.02</v>
      </c>
      <c r="AE268" s="163">
        <v>13.4</v>
      </c>
      <c r="AF268" s="163">
        <v>4.5</v>
      </c>
      <c r="AG268" s="163">
        <v>6449.91</v>
      </c>
      <c r="AH268" s="163">
        <v>3235.8</v>
      </c>
      <c r="AI268" s="169">
        <v>1463</v>
      </c>
      <c r="AJ268" s="169">
        <v>253.9</v>
      </c>
      <c r="AK268" s="169">
        <v>8630.5</v>
      </c>
      <c r="AL268" s="160" t="s">
        <v>476</v>
      </c>
      <c r="AM268" s="160" t="s">
        <v>477</v>
      </c>
    </row>
    <row r="269" spans="1:39" ht="157.5">
      <c r="A269" s="92">
        <f t="shared" si="5"/>
        <v>261</v>
      </c>
      <c r="B269" s="158">
        <v>44468</v>
      </c>
      <c r="C269" s="159" t="s">
        <v>2983</v>
      </c>
      <c r="D269" s="159" t="s">
        <v>2984</v>
      </c>
      <c r="E269" s="160" t="s">
        <v>463</v>
      </c>
      <c r="F269" s="160" t="s">
        <v>464</v>
      </c>
      <c r="G269" s="163">
        <v>922.53</v>
      </c>
      <c r="H269" s="159" t="s">
        <v>2985</v>
      </c>
      <c r="I269" s="159" t="s">
        <v>466</v>
      </c>
      <c r="J269" s="160" t="s">
        <v>2986</v>
      </c>
      <c r="K269" s="162" t="s">
        <v>468</v>
      </c>
      <c r="L269" s="163">
        <v>17.68</v>
      </c>
      <c r="M269" s="163">
        <v>21.39</v>
      </c>
      <c r="N269" s="163">
        <v>15.63</v>
      </c>
      <c r="O269" s="164" t="s">
        <v>2987</v>
      </c>
      <c r="P269" s="164" t="s">
        <v>2988</v>
      </c>
      <c r="Q269" s="164" t="s">
        <v>2989</v>
      </c>
      <c r="R269" s="169">
        <v>655.8</v>
      </c>
      <c r="S269" s="160" t="s">
        <v>1633</v>
      </c>
      <c r="T269" s="165" t="s">
        <v>2990</v>
      </c>
      <c r="U269" s="162" t="s">
        <v>1433</v>
      </c>
      <c r="V269" s="160" t="s">
        <v>473</v>
      </c>
      <c r="W269" s="160" t="s">
        <v>474</v>
      </c>
      <c r="X269" s="164" t="s">
        <v>2991</v>
      </c>
      <c r="Y269" s="159" t="s">
        <v>466</v>
      </c>
      <c r="Z269" s="164" t="s">
        <v>466</v>
      </c>
      <c r="AA269" s="159" t="s">
        <v>466</v>
      </c>
      <c r="AB269" s="163">
        <v>23.72</v>
      </c>
      <c r="AC269" s="163">
        <v>4.67</v>
      </c>
      <c r="AD269" s="163">
        <v>14.21</v>
      </c>
      <c r="AE269" s="163">
        <v>15.76</v>
      </c>
      <c r="AF269" s="163">
        <v>5.66</v>
      </c>
      <c r="AG269" s="163">
        <v>906.52</v>
      </c>
      <c r="AH269" s="163">
        <v>895.13</v>
      </c>
      <c r="AI269" s="169">
        <v>160.69999999999999</v>
      </c>
      <c r="AJ269" s="169">
        <v>37.9</v>
      </c>
      <c r="AK269" s="169">
        <v>315.10000000000002</v>
      </c>
      <c r="AL269" s="160" t="s">
        <v>476</v>
      </c>
      <c r="AM269" s="160" t="s">
        <v>477</v>
      </c>
    </row>
    <row r="270" spans="1:39" ht="292.5">
      <c r="A270" s="92">
        <f t="shared" si="5"/>
        <v>262</v>
      </c>
      <c r="B270" s="158">
        <v>44344</v>
      </c>
      <c r="C270" s="159" t="s">
        <v>2992</v>
      </c>
      <c r="D270" s="159" t="s">
        <v>2993</v>
      </c>
      <c r="E270" s="160" t="s">
        <v>463</v>
      </c>
      <c r="F270" s="160" t="s">
        <v>464</v>
      </c>
      <c r="G270" s="163">
        <v>4933.1899999999996</v>
      </c>
      <c r="H270" s="159" t="s">
        <v>2994</v>
      </c>
      <c r="I270" s="159" t="s">
        <v>2995</v>
      </c>
      <c r="J270" s="160" t="s">
        <v>2996</v>
      </c>
      <c r="K270" s="162" t="s">
        <v>468</v>
      </c>
      <c r="L270" s="163">
        <v>20.48</v>
      </c>
      <c r="M270" s="163">
        <v>21.27</v>
      </c>
      <c r="N270" s="163">
        <v>6.81</v>
      </c>
      <c r="O270" s="164" t="s">
        <v>2997</v>
      </c>
      <c r="P270" s="164" t="s">
        <v>2998</v>
      </c>
      <c r="Q270" s="164" t="s">
        <v>2999</v>
      </c>
      <c r="R270" s="169">
        <v>3372.4</v>
      </c>
      <c r="S270" s="160" t="s">
        <v>633</v>
      </c>
      <c r="T270" s="165" t="s">
        <v>3000</v>
      </c>
      <c r="U270" s="162" t="s">
        <v>3001</v>
      </c>
      <c r="V270" s="160" t="s">
        <v>497</v>
      </c>
      <c r="W270" s="160" t="s">
        <v>474</v>
      </c>
      <c r="X270" s="164" t="s">
        <v>3002</v>
      </c>
      <c r="Y270" s="159" t="s">
        <v>466</v>
      </c>
      <c r="Z270" s="164" t="s">
        <v>3003</v>
      </c>
      <c r="AA270" s="159" t="s">
        <v>3004</v>
      </c>
      <c r="AB270" s="163">
        <v>60.84</v>
      </c>
      <c r="AC270" s="163">
        <v>10.83</v>
      </c>
      <c r="AD270" s="163">
        <v>18.86</v>
      </c>
      <c r="AE270" s="163">
        <v>27.47</v>
      </c>
      <c r="AF270" s="163">
        <v>3.59</v>
      </c>
      <c r="AG270" s="163">
        <v>4779.3900000000003</v>
      </c>
      <c r="AH270" s="163">
        <v>3449.68</v>
      </c>
      <c r="AI270" s="169">
        <v>1443.9</v>
      </c>
      <c r="AJ270" s="169">
        <v>76.7</v>
      </c>
      <c r="AK270" s="169">
        <v>2141.6</v>
      </c>
      <c r="AL270" s="160" t="s">
        <v>476</v>
      </c>
      <c r="AM270" s="160" t="s">
        <v>477</v>
      </c>
    </row>
    <row r="271" spans="1:39" ht="78.75">
      <c r="A271" s="92">
        <f t="shared" si="5"/>
        <v>263</v>
      </c>
      <c r="B271" s="158">
        <v>44138</v>
      </c>
      <c r="C271" s="159" t="s">
        <v>3005</v>
      </c>
      <c r="D271" s="159" t="s">
        <v>3006</v>
      </c>
      <c r="E271" s="160" t="s">
        <v>463</v>
      </c>
      <c r="F271" s="160" t="s">
        <v>464</v>
      </c>
      <c r="G271" s="161">
        <v>0.29799999999999999</v>
      </c>
      <c r="H271" s="159" t="s">
        <v>466</v>
      </c>
      <c r="I271" s="159" t="s">
        <v>466</v>
      </c>
      <c r="J271" s="160" t="s">
        <v>3007</v>
      </c>
      <c r="K271" s="162" t="s">
        <v>468</v>
      </c>
      <c r="L271" s="163">
        <v>17.649999999999999</v>
      </c>
      <c r="M271" s="163">
        <v>21.21</v>
      </c>
      <c r="N271" s="163">
        <v>5.26</v>
      </c>
      <c r="O271" s="164" t="s">
        <v>3008</v>
      </c>
      <c r="P271" s="164" t="s">
        <v>466</v>
      </c>
      <c r="Q271" s="164" t="s">
        <v>466</v>
      </c>
      <c r="R271" s="163">
        <v>2.91</v>
      </c>
      <c r="S271" s="160" t="s">
        <v>727</v>
      </c>
      <c r="T271" s="165" t="s">
        <v>3009</v>
      </c>
      <c r="U271" s="162" t="s">
        <v>3010</v>
      </c>
      <c r="V271" s="160" t="s">
        <v>473</v>
      </c>
      <c r="W271" s="160" t="s">
        <v>474</v>
      </c>
      <c r="X271" s="164" t="s">
        <v>466</v>
      </c>
      <c r="Y271" s="159" t="s">
        <v>466</v>
      </c>
      <c r="Z271" s="164" t="s">
        <v>466</v>
      </c>
      <c r="AA271" s="159" t="s">
        <v>466</v>
      </c>
      <c r="AB271" s="163">
        <v>142.96</v>
      </c>
      <c r="AC271" s="161">
        <v>0.38500000000000001</v>
      </c>
      <c r="AD271" s="167" t="s">
        <v>466</v>
      </c>
      <c r="AE271" s="167" t="s">
        <v>466</v>
      </c>
      <c r="AF271" s="163">
        <v>27.24</v>
      </c>
      <c r="AG271" s="161">
        <v>0.55800000000000005</v>
      </c>
      <c r="AH271" s="161">
        <v>0.57399999999999995</v>
      </c>
      <c r="AI271" s="161">
        <v>6.0000000000000001E-3</v>
      </c>
      <c r="AJ271" s="161">
        <v>6.0000000000000001E-3</v>
      </c>
      <c r="AK271" s="163">
        <v>1.52</v>
      </c>
      <c r="AL271" s="160" t="s">
        <v>476</v>
      </c>
      <c r="AM271" s="160" t="s">
        <v>477</v>
      </c>
    </row>
    <row r="272" spans="1:39" ht="225">
      <c r="A272" s="92">
        <f t="shared" si="5"/>
        <v>264</v>
      </c>
      <c r="B272" s="158">
        <v>44382</v>
      </c>
      <c r="C272" s="159" t="s">
        <v>3011</v>
      </c>
      <c r="D272" s="159" t="s">
        <v>3012</v>
      </c>
      <c r="E272" s="160" t="s">
        <v>463</v>
      </c>
      <c r="F272" s="160" t="s">
        <v>464</v>
      </c>
      <c r="G272" s="163">
        <v>3713.85</v>
      </c>
      <c r="H272" s="159" t="s">
        <v>3013</v>
      </c>
      <c r="I272" s="159" t="s">
        <v>3014</v>
      </c>
      <c r="J272" s="160" t="s">
        <v>3015</v>
      </c>
      <c r="K272" s="162" t="s">
        <v>468</v>
      </c>
      <c r="L272" s="163">
        <v>26.36</v>
      </c>
      <c r="M272" s="163">
        <v>21.14</v>
      </c>
      <c r="N272" s="163">
        <v>12.01</v>
      </c>
      <c r="O272" s="164" t="s">
        <v>3016</v>
      </c>
      <c r="P272" s="164" t="s">
        <v>3017</v>
      </c>
      <c r="Q272" s="164" t="s">
        <v>3018</v>
      </c>
      <c r="R272" s="169">
        <v>1961.5</v>
      </c>
      <c r="S272" s="160" t="s">
        <v>698</v>
      </c>
      <c r="T272" s="165" t="s">
        <v>3019</v>
      </c>
      <c r="U272" s="162" t="s">
        <v>472</v>
      </c>
      <c r="V272" s="160" t="s">
        <v>473</v>
      </c>
      <c r="W272" s="160" t="s">
        <v>474</v>
      </c>
      <c r="X272" s="164" t="s">
        <v>3020</v>
      </c>
      <c r="Y272" s="159" t="s">
        <v>3021</v>
      </c>
      <c r="Z272" s="164" t="s">
        <v>3022</v>
      </c>
      <c r="AA272" s="159" t="s">
        <v>466</v>
      </c>
      <c r="AB272" s="163">
        <v>9.07</v>
      </c>
      <c r="AC272" s="163">
        <v>1.38</v>
      </c>
      <c r="AD272" s="163">
        <v>4.68</v>
      </c>
      <c r="AE272" s="163">
        <v>5.38</v>
      </c>
      <c r="AF272" s="161">
        <v>0.51100000000000001</v>
      </c>
      <c r="AG272" s="163">
        <v>3766.35</v>
      </c>
      <c r="AH272" s="163">
        <v>3662.24</v>
      </c>
      <c r="AI272" s="169">
        <v>7223.6</v>
      </c>
      <c r="AJ272" s="169">
        <v>413.9</v>
      </c>
      <c r="AK272" s="169">
        <v>8551.1</v>
      </c>
      <c r="AL272" s="160" t="s">
        <v>476</v>
      </c>
      <c r="AM272" s="160" t="s">
        <v>477</v>
      </c>
    </row>
    <row r="273" spans="1:39" ht="382.5">
      <c r="A273" s="92">
        <f t="shared" si="5"/>
        <v>265</v>
      </c>
      <c r="B273" s="158">
        <v>44414</v>
      </c>
      <c r="C273" s="159" t="s">
        <v>3023</v>
      </c>
      <c r="D273" s="159" t="s">
        <v>3024</v>
      </c>
      <c r="E273" s="160" t="s">
        <v>463</v>
      </c>
      <c r="F273" s="160" t="s">
        <v>464</v>
      </c>
      <c r="G273" s="163">
        <v>1073.5</v>
      </c>
      <c r="H273" s="159" t="s">
        <v>3025</v>
      </c>
      <c r="I273" s="159" t="s">
        <v>3026</v>
      </c>
      <c r="J273" s="160" t="s">
        <v>3027</v>
      </c>
      <c r="K273" s="162" t="s">
        <v>468</v>
      </c>
      <c r="L273" s="163">
        <v>15.21</v>
      </c>
      <c r="M273" s="163">
        <v>20.99</v>
      </c>
      <c r="N273" s="163">
        <v>52.87</v>
      </c>
      <c r="O273" s="164" t="s">
        <v>3028</v>
      </c>
      <c r="P273" s="164" t="s">
        <v>3029</v>
      </c>
      <c r="Q273" s="164" t="s">
        <v>3030</v>
      </c>
      <c r="R273" s="169">
        <v>907.8</v>
      </c>
      <c r="S273" s="160" t="s">
        <v>1101</v>
      </c>
      <c r="T273" s="165" t="s">
        <v>3031</v>
      </c>
      <c r="U273" s="162" t="s">
        <v>3032</v>
      </c>
      <c r="V273" s="160" t="s">
        <v>497</v>
      </c>
      <c r="W273" s="160" t="s">
        <v>474</v>
      </c>
      <c r="X273" s="164" t="s">
        <v>3033</v>
      </c>
      <c r="Y273" s="166">
        <v>141985.29999999999</v>
      </c>
      <c r="Z273" s="164" t="s">
        <v>3034</v>
      </c>
      <c r="AA273" s="159" t="s">
        <v>1283</v>
      </c>
      <c r="AB273" s="167" t="s">
        <v>466</v>
      </c>
      <c r="AC273" s="163">
        <v>23.25</v>
      </c>
      <c r="AD273" s="167" t="s">
        <v>466</v>
      </c>
      <c r="AE273" s="167" t="s">
        <v>466</v>
      </c>
      <c r="AF273" s="163">
        <v>9.9</v>
      </c>
      <c r="AG273" s="163">
        <v>1015.73</v>
      </c>
      <c r="AH273" s="163">
        <v>967.88</v>
      </c>
      <c r="AI273" s="169">
        <v>104.3</v>
      </c>
      <c r="AJ273" s="169">
        <v>-88.7</v>
      </c>
      <c r="AK273" s="169">
        <v>227.4</v>
      </c>
      <c r="AL273" s="160" t="s">
        <v>476</v>
      </c>
      <c r="AM273" s="160" t="s">
        <v>477</v>
      </c>
    </row>
    <row r="274" spans="1:39" ht="157.5">
      <c r="A274" s="92">
        <f t="shared" si="5"/>
        <v>266</v>
      </c>
      <c r="B274" s="158">
        <v>43804</v>
      </c>
      <c r="C274" s="159" t="s">
        <v>3035</v>
      </c>
      <c r="D274" s="159" t="s">
        <v>3036</v>
      </c>
      <c r="E274" s="160" t="s">
        <v>463</v>
      </c>
      <c r="F274" s="160" t="s">
        <v>501</v>
      </c>
      <c r="G274" s="163">
        <v>2586.7399999999998</v>
      </c>
      <c r="H274" s="159" t="s">
        <v>3037</v>
      </c>
      <c r="I274" s="159" t="s">
        <v>466</v>
      </c>
      <c r="J274" s="160" t="s">
        <v>3038</v>
      </c>
      <c r="K274" s="162" t="s">
        <v>468</v>
      </c>
      <c r="L274" s="163">
        <v>21.01</v>
      </c>
      <c r="M274" s="163">
        <v>20.75</v>
      </c>
      <c r="N274" s="163">
        <v>31.08</v>
      </c>
      <c r="O274" s="164" t="s">
        <v>3039</v>
      </c>
      <c r="P274" s="164" t="s">
        <v>3040</v>
      </c>
      <c r="Q274" s="164" t="s">
        <v>3041</v>
      </c>
      <c r="R274" s="169">
        <v>781.6</v>
      </c>
      <c r="S274" s="160" t="s">
        <v>645</v>
      </c>
      <c r="T274" s="165" t="s">
        <v>3042</v>
      </c>
      <c r="U274" s="162" t="s">
        <v>551</v>
      </c>
      <c r="V274" s="160" t="s">
        <v>552</v>
      </c>
      <c r="W274" s="160" t="s">
        <v>474</v>
      </c>
      <c r="X274" s="164" t="s">
        <v>3043</v>
      </c>
      <c r="Y274" s="166">
        <v>8317.2000000000007</v>
      </c>
      <c r="Z274" s="164" t="s">
        <v>466</v>
      </c>
      <c r="AA274" s="159" t="s">
        <v>466</v>
      </c>
      <c r="AB274" s="167" t="s">
        <v>466</v>
      </c>
      <c r="AC274" s="161">
        <v>0.372</v>
      </c>
      <c r="AD274" s="163">
        <v>6.96</v>
      </c>
      <c r="AE274" s="163">
        <v>23.7</v>
      </c>
      <c r="AF274" s="161">
        <v>0.85399999999999998</v>
      </c>
      <c r="AG274" s="163">
        <v>2408.58</v>
      </c>
      <c r="AH274" s="163">
        <v>826.85</v>
      </c>
      <c r="AI274" s="169">
        <v>3369.8</v>
      </c>
      <c r="AJ274" s="169">
        <v>305.10000000000002</v>
      </c>
      <c r="AK274" s="169">
        <v>5265.4</v>
      </c>
      <c r="AL274" s="160" t="s">
        <v>476</v>
      </c>
      <c r="AM274" s="160" t="s">
        <v>477</v>
      </c>
    </row>
    <row r="275" spans="1:39" ht="409.5">
      <c r="A275" s="92">
        <f t="shared" si="5"/>
        <v>267</v>
      </c>
      <c r="B275" s="158">
        <v>44522</v>
      </c>
      <c r="C275" s="159" t="s">
        <v>3044</v>
      </c>
      <c r="D275" s="159" t="s">
        <v>3045</v>
      </c>
      <c r="E275" s="160" t="s">
        <v>463</v>
      </c>
      <c r="F275" s="160" t="s">
        <v>464</v>
      </c>
      <c r="G275" s="163">
        <v>499.08</v>
      </c>
      <c r="H275" s="159" t="s">
        <v>466</v>
      </c>
      <c r="I275" s="159" t="s">
        <v>3046</v>
      </c>
      <c r="J275" s="160" t="s">
        <v>3047</v>
      </c>
      <c r="K275" s="162" t="s">
        <v>468</v>
      </c>
      <c r="L275" s="163">
        <v>22.69</v>
      </c>
      <c r="M275" s="163">
        <v>20.73</v>
      </c>
      <c r="N275" s="163">
        <v>22.69</v>
      </c>
      <c r="O275" s="164" t="s">
        <v>3048</v>
      </c>
      <c r="P275" s="164" t="s">
        <v>3049</v>
      </c>
      <c r="Q275" s="164" t="s">
        <v>3050</v>
      </c>
      <c r="R275" s="169">
        <v>293.60000000000002</v>
      </c>
      <c r="S275" s="160" t="s">
        <v>1028</v>
      </c>
      <c r="T275" s="165" t="s">
        <v>3051</v>
      </c>
      <c r="U275" s="162" t="s">
        <v>1233</v>
      </c>
      <c r="V275" s="160" t="s">
        <v>473</v>
      </c>
      <c r="W275" s="160" t="s">
        <v>474</v>
      </c>
      <c r="X275" s="164" t="s">
        <v>466</v>
      </c>
      <c r="Y275" s="159" t="s">
        <v>466</v>
      </c>
      <c r="Z275" s="164" t="s">
        <v>3052</v>
      </c>
      <c r="AA275" s="159" t="s">
        <v>466</v>
      </c>
      <c r="AB275" s="163">
        <v>61.44</v>
      </c>
      <c r="AC275" s="163">
        <v>1.46</v>
      </c>
      <c r="AD275" s="163">
        <v>17.79</v>
      </c>
      <c r="AE275" s="163">
        <v>42.55</v>
      </c>
      <c r="AF275" s="163">
        <v>1.18</v>
      </c>
      <c r="AG275" s="163">
        <v>307.58</v>
      </c>
      <c r="AH275" s="163">
        <v>558.21</v>
      </c>
      <c r="AI275" s="169">
        <v>258.8</v>
      </c>
      <c r="AJ275" s="163">
        <v>9</v>
      </c>
      <c r="AK275" s="169">
        <v>504.2</v>
      </c>
      <c r="AL275" s="160" t="s">
        <v>476</v>
      </c>
      <c r="AM275" s="160" t="s">
        <v>477</v>
      </c>
    </row>
    <row r="276" spans="1:39" ht="168.75">
      <c r="A276" s="92">
        <f t="shared" si="5"/>
        <v>268</v>
      </c>
      <c r="B276" s="158">
        <v>44508</v>
      </c>
      <c r="C276" s="159" t="s">
        <v>3053</v>
      </c>
      <c r="D276" s="159" t="s">
        <v>3054</v>
      </c>
      <c r="E276" s="160" t="s">
        <v>463</v>
      </c>
      <c r="F276" s="160" t="s">
        <v>464</v>
      </c>
      <c r="G276" s="163">
        <v>956.11</v>
      </c>
      <c r="H276" s="159" t="s">
        <v>466</v>
      </c>
      <c r="I276" s="159" t="s">
        <v>3055</v>
      </c>
      <c r="J276" s="160" t="s">
        <v>3056</v>
      </c>
      <c r="K276" s="162" t="s">
        <v>468</v>
      </c>
      <c r="L276" s="163">
        <v>17.420000000000002</v>
      </c>
      <c r="M276" s="163">
        <v>20.65</v>
      </c>
      <c r="N276" s="163">
        <v>26.77</v>
      </c>
      <c r="O276" s="164" t="s">
        <v>3057</v>
      </c>
      <c r="P276" s="164" t="s">
        <v>3058</v>
      </c>
      <c r="Q276" s="164" t="s">
        <v>3059</v>
      </c>
      <c r="R276" s="169">
        <v>661.9</v>
      </c>
      <c r="S276" s="160" t="s">
        <v>3060</v>
      </c>
      <c r="T276" s="165" t="s">
        <v>3061</v>
      </c>
      <c r="U276" s="162" t="s">
        <v>597</v>
      </c>
      <c r="V276" s="160" t="s">
        <v>473</v>
      </c>
      <c r="W276" s="160" t="s">
        <v>474</v>
      </c>
      <c r="X276" s="164" t="s">
        <v>466</v>
      </c>
      <c r="Y276" s="159" t="s">
        <v>466</v>
      </c>
      <c r="Z276" s="164" t="s">
        <v>3062</v>
      </c>
      <c r="AA276" s="159" t="s">
        <v>466</v>
      </c>
      <c r="AB276" s="163">
        <v>11.39</v>
      </c>
      <c r="AC276" s="163">
        <v>1.1499999999999999</v>
      </c>
      <c r="AD276" s="163">
        <v>12.85</v>
      </c>
      <c r="AE276" s="163">
        <v>25.23</v>
      </c>
      <c r="AF276" s="163">
        <v>2.0099999999999998</v>
      </c>
      <c r="AG276" s="163">
        <v>658.91</v>
      </c>
      <c r="AH276" s="163">
        <v>636.9</v>
      </c>
      <c r="AI276" s="169">
        <v>332.4</v>
      </c>
      <c r="AJ276" s="169">
        <v>56.7</v>
      </c>
      <c r="AK276" s="169">
        <v>1302.0999999999999</v>
      </c>
      <c r="AL276" s="160" t="s">
        <v>476</v>
      </c>
      <c r="AM276" s="160" t="s">
        <v>477</v>
      </c>
    </row>
    <row r="277" spans="1:39" ht="281.25">
      <c r="A277" s="92">
        <f t="shared" si="5"/>
        <v>269</v>
      </c>
      <c r="B277" s="158">
        <v>44498</v>
      </c>
      <c r="C277" s="159" t="s">
        <v>3063</v>
      </c>
      <c r="D277" s="159" t="s">
        <v>3064</v>
      </c>
      <c r="E277" s="160" t="s">
        <v>463</v>
      </c>
      <c r="F277" s="160" t="s">
        <v>464</v>
      </c>
      <c r="G277" s="163">
        <v>6025.82</v>
      </c>
      <c r="H277" s="159" t="s">
        <v>3065</v>
      </c>
      <c r="I277" s="159" t="s">
        <v>466</v>
      </c>
      <c r="J277" s="160" t="s">
        <v>3066</v>
      </c>
      <c r="K277" s="162" t="s">
        <v>468</v>
      </c>
      <c r="L277" s="163">
        <v>20.6</v>
      </c>
      <c r="M277" s="163">
        <v>20.6</v>
      </c>
      <c r="N277" s="163">
        <v>22.45</v>
      </c>
      <c r="O277" s="164" t="s">
        <v>3067</v>
      </c>
      <c r="P277" s="164" t="s">
        <v>3068</v>
      </c>
      <c r="Q277" s="164" t="s">
        <v>3069</v>
      </c>
      <c r="R277" s="169">
        <v>2803.1</v>
      </c>
      <c r="S277" s="160" t="s">
        <v>3070</v>
      </c>
      <c r="T277" s="165" t="s">
        <v>3071</v>
      </c>
      <c r="U277" s="162" t="s">
        <v>1060</v>
      </c>
      <c r="V277" s="160" t="s">
        <v>473</v>
      </c>
      <c r="W277" s="160" t="s">
        <v>474</v>
      </c>
      <c r="X277" s="164" t="s">
        <v>3072</v>
      </c>
      <c r="Y277" s="159" t="s">
        <v>466</v>
      </c>
      <c r="Z277" s="164" t="s">
        <v>466</v>
      </c>
      <c r="AA277" s="159" t="s">
        <v>466</v>
      </c>
      <c r="AB277" s="163">
        <v>19.73</v>
      </c>
      <c r="AC277" s="163">
        <v>1.06</v>
      </c>
      <c r="AD277" s="163">
        <v>24.25</v>
      </c>
      <c r="AE277" s="163">
        <v>27.2</v>
      </c>
      <c r="AF277" s="163">
        <v>16.13</v>
      </c>
      <c r="AG277" s="163">
        <v>5369.29</v>
      </c>
      <c r="AH277" s="163">
        <v>2837.03</v>
      </c>
      <c r="AI277" s="169">
        <v>334.5</v>
      </c>
      <c r="AJ277" s="169">
        <v>69.099999999999994</v>
      </c>
      <c r="AK277" s="169">
        <v>6627</v>
      </c>
      <c r="AL277" s="160" t="s">
        <v>476</v>
      </c>
      <c r="AM277" s="160" t="s">
        <v>477</v>
      </c>
    </row>
    <row r="278" spans="1:39" ht="112.5">
      <c r="A278" s="92">
        <f t="shared" si="5"/>
        <v>270</v>
      </c>
      <c r="B278" s="158">
        <v>44414</v>
      </c>
      <c r="C278" s="159" t="s">
        <v>2182</v>
      </c>
      <c r="D278" s="159" t="s">
        <v>2183</v>
      </c>
      <c r="E278" s="160" t="s">
        <v>463</v>
      </c>
      <c r="F278" s="160" t="s">
        <v>464</v>
      </c>
      <c r="G278" s="163">
        <v>17.46</v>
      </c>
      <c r="H278" s="159" t="s">
        <v>466</v>
      </c>
      <c r="I278" s="159" t="s">
        <v>466</v>
      </c>
      <c r="J278" s="160" t="s">
        <v>3073</v>
      </c>
      <c r="K278" s="162" t="s">
        <v>468</v>
      </c>
      <c r="L278" s="163">
        <v>23.18</v>
      </c>
      <c r="M278" s="163">
        <v>20.55</v>
      </c>
      <c r="N278" s="163">
        <v>22.56</v>
      </c>
      <c r="O278" s="164" t="s">
        <v>2186</v>
      </c>
      <c r="P278" s="164" t="s">
        <v>2187</v>
      </c>
      <c r="Q278" s="164" t="s">
        <v>2188</v>
      </c>
      <c r="R278" s="169">
        <v>14.7</v>
      </c>
      <c r="S278" s="160" t="s">
        <v>1147</v>
      </c>
      <c r="T278" s="165" t="s">
        <v>2146</v>
      </c>
      <c r="U278" s="162" t="s">
        <v>2189</v>
      </c>
      <c r="V278" s="160" t="s">
        <v>497</v>
      </c>
      <c r="W278" s="160" t="s">
        <v>474</v>
      </c>
      <c r="X278" s="164" t="s">
        <v>466</v>
      </c>
      <c r="Y278" s="159" t="s">
        <v>466</v>
      </c>
      <c r="Z278" s="164" t="s">
        <v>466</v>
      </c>
      <c r="AA278" s="159" t="s">
        <v>466</v>
      </c>
      <c r="AB278" s="167" t="s">
        <v>466</v>
      </c>
      <c r="AC278" s="163">
        <v>1.68</v>
      </c>
      <c r="AD278" s="167" t="s">
        <v>466</v>
      </c>
      <c r="AE278" s="167" t="s">
        <v>466</v>
      </c>
      <c r="AF278" s="167" t="s">
        <v>466</v>
      </c>
      <c r="AG278" s="167" t="s">
        <v>466</v>
      </c>
      <c r="AH278" s="163">
        <v>17.46</v>
      </c>
      <c r="AI278" s="163">
        <v>2.31</v>
      </c>
      <c r="AJ278" s="163">
        <v>-1.18</v>
      </c>
      <c r="AK278" s="169">
        <v>97.5</v>
      </c>
      <c r="AL278" s="160" t="s">
        <v>476</v>
      </c>
      <c r="AM278" s="160" t="s">
        <v>477</v>
      </c>
    </row>
    <row r="279" spans="1:39" ht="146.25">
      <c r="A279" s="92">
        <f t="shared" si="5"/>
        <v>271</v>
      </c>
      <c r="B279" s="158">
        <v>44410</v>
      </c>
      <c r="C279" s="159" t="s">
        <v>3074</v>
      </c>
      <c r="D279" s="159" t="s">
        <v>3075</v>
      </c>
      <c r="E279" s="160" t="s">
        <v>463</v>
      </c>
      <c r="F279" s="160" t="s">
        <v>464</v>
      </c>
      <c r="G279" s="163">
        <v>29299.53</v>
      </c>
      <c r="H279" s="159" t="s">
        <v>3076</v>
      </c>
      <c r="I279" s="159" t="s">
        <v>466</v>
      </c>
      <c r="J279" s="160" t="s">
        <v>3077</v>
      </c>
      <c r="K279" s="162" t="s">
        <v>468</v>
      </c>
      <c r="L279" s="163">
        <v>30.16</v>
      </c>
      <c r="M279" s="163">
        <v>20.48</v>
      </c>
      <c r="N279" s="163">
        <v>6.36</v>
      </c>
      <c r="O279" s="164" t="s">
        <v>3078</v>
      </c>
      <c r="P279" s="164" t="s">
        <v>3079</v>
      </c>
      <c r="Q279" s="164" t="s">
        <v>466</v>
      </c>
      <c r="R279" s="169">
        <v>14417.1</v>
      </c>
      <c r="S279" s="160" t="s">
        <v>1710</v>
      </c>
      <c r="T279" s="162" t="s">
        <v>3080</v>
      </c>
      <c r="U279" s="162" t="s">
        <v>2158</v>
      </c>
      <c r="V279" s="160" t="s">
        <v>473</v>
      </c>
      <c r="W279" s="160" t="s">
        <v>474</v>
      </c>
      <c r="X279" s="164" t="s">
        <v>3081</v>
      </c>
      <c r="Y279" s="159" t="s">
        <v>466</v>
      </c>
      <c r="Z279" s="164" t="s">
        <v>466</v>
      </c>
      <c r="AA279" s="159" t="s">
        <v>466</v>
      </c>
      <c r="AB279" s="167" t="s">
        <v>466</v>
      </c>
      <c r="AC279" s="163">
        <v>28.66</v>
      </c>
      <c r="AD279" s="167" t="s">
        <v>466</v>
      </c>
      <c r="AE279" s="167" t="s">
        <v>466</v>
      </c>
      <c r="AF279" s="163">
        <v>46.15</v>
      </c>
      <c r="AG279" s="163">
        <v>28434.37</v>
      </c>
      <c r="AH279" s="163">
        <v>27523.32</v>
      </c>
      <c r="AI279" s="169">
        <v>626.79999999999995</v>
      </c>
      <c r="AJ279" s="169">
        <v>-117.2</v>
      </c>
      <c r="AK279" s="169">
        <v>2336.4</v>
      </c>
      <c r="AL279" s="160" t="s">
        <v>476</v>
      </c>
      <c r="AM279" s="160" t="s">
        <v>477</v>
      </c>
    </row>
    <row r="280" spans="1:39" ht="191.25">
      <c r="A280" s="92">
        <f t="shared" si="5"/>
        <v>272</v>
      </c>
      <c r="B280" s="158">
        <v>44539</v>
      </c>
      <c r="C280" s="159" t="s">
        <v>3082</v>
      </c>
      <c r="D280" s="159" t="s">
        <v>3083</v>
      </c>
      <c r="E280" s="160" t="s">
        <v>463</v>
      </c>
      <c r="F280" s="160" t="s">
        <v>464</v>
      </c>
      <c r="G280" s="163">
        <v>85.37</v>
      </c>
      <c r="H280" s="159" t="s">
        <v>3084</v>
      </c>
      <c r="I280" s="159" t="s">
        <v>466</v>
      </c>
      <c r="J280" s="160" t="s">
        <v>3085</v>
      </c>
      <c r="K280" s="162" t="s">
        <v>468</v>
      </c>
      <c r="L280" s="163">
        <v>20.27</v>
      </c>
      <c r="M280" s="163">
        <v>20.27</v>
      </c>
      <c r="N280" s="163">
        <v>22.55</v>
      </c>
      <c r="O280" s="164" t="s">
        <v>3086</v>
      </c>
      <c r="P280" s="164" t="s">
        <v>466</v>
      </c>
      <c r="Q280" s="164" t="s">
        <v>466</v>
      </c>
      <c r="R280" s="169">
        <v>71.099999999999994</v>
      </c>
      <c r="S280" s="160" t="s">
        <v>705</v>
      </c>
      <c r="T280" s="165" t="s">
        <v>2909</v>
      </c>
      <c r="U280" s="162" t="s">
        <v>3087</v>
      </c>
      <c r="V280" s="160" t="s">
        <v>497</v>
      </c>
      <c r="W280" s="160" t="s">
        <v>474</v>
      </c>
      <c r="X280" s="164" t="s">
        <v>3088</v>
      </c>
      <c r="Y280" s="166">
        <v>482.9</v>
      </c>
      <c r="Z280" s="164" t="s">
        <v>466</v>
      </c>
      <c r="AA280" s="159" t="s">
        <v>466</v>
      </c>
      <c r="AB280" s="167" t="s">
        <v>466</v>
      </c>
      <c r="AC280" s="167" t="s">
        <v>466</v>
      </c>
      <c r="AD280" s="167" t="s">
        <v>466</v>
      </c>
      <c r="AE280" s="167" t="s">
        <v>466</v>
      </c>
      <c r="AF280" s="167" t="s">
        <v>466</v>
      </c>
      <c r="AG280" s="167" t="s">
        <v>466</v>
      </c>
      <c r="AH280" s="163">
        <v>81.069999999999993</v>
      </c>
      <c r="AI280" s="169">
        <v>16.3</v>
      </c>
      <c r="AJ280" s="167" t="s">
        <v>466</v>
      </c>
      <c r="AK280" s="167" t="s">
        <v>466</v>
      </c>
      <c r="AL280" s="160" t="s">
        <v>476</v>
      </c>
      <c r="AM280" s="160" t="s">
        <v>477</v>
      </c>
    </row>
    <row r="281" spans="1:39" ht="67.5">
      <c r="A281" s="92">
        <f t="shared" si="5"/>
        <v>273</v>
      </c>
      <c r="B281" s="158">
        <v>44453</v>
      </c>
      <c r="C281" s="159" t="s">
        <v>3089</v>
      </c>
      <c r="D281" s="159" t="s">
        <v>3090</v>
      </c>
      <c r="E281" s="160" t="s">
        <v>463</v>
      </c>
      <c r="F281" s="160" t="s">
        <v>501</v>
      </c>
      <c r="G281" s="163">
        <v>195.59</v>
      </c>
      <c r="H281" s="159" t="s">
        <v>3091</v>
      </c>
      <c r="I281" s="159" t="s">
        <v>466</v>
      </c>
      <c r="J281" s="160" t="s">
        <v>3092</v>
      </c>
      <c r="K281" s="162" t="s">
        <v>468</v>
      </c>
      <c r="L281" s="163">
        <v>19.739999999999998</v>
      </c>
      <c r="M281" s="163">
        <v>20.260000000000002</v>
      </c>
      <c r="N281" s="163">
        <v>33.43</v>
      </c>
      <c r="O281" s="164" t="s">
        <v>3093</v>
      </c>
      <c r="P281" s="164" t="s">
        <v>466</v>
      </c>
      <c r="Q281" s="164" t="s">
        <v>466</v>
      </c>
      <c r="R281" s="169">
        <v>224.9</v>
      </c>
      <c r="S281" s="160" t="s">
        <v>3094</v>
      </c>
      <c r="T281" s="162" t="s">
        <v>3095</v>
      </c>
      <c r="U281" s="162" t="s">
        <v>472</v>
      </c>
      <c r="V281" s="160" t="s">
        <v>473</v>
      </c>
      <c r="W281" s="160" t="s">
        <v>474</v>
      </c>
      <c r="X281" s="164" t="s">
        <v>3096</v>
      </c>
      <c r="Y281" s="166">
        <v>1927</v>
      </c>
      <c r="Z281" s="164" t="s">
        <v>466</v>
      </c>
      <c r="AA281" s="159" t="s">
        <v>466</v>
      </c>
      <c r="AB281" s="163">
        <v>9.2799999999999994</v>
      </c>
      <c r="AC281" s="161">
        <v>0.61099999999999999</v>
      </c>
      <c r="AD281" s="163">
        <v>3.83</v>
      </c>
      <c r="AE281" s="163">
        <v>5.36</v>
      </c>
      <c r="AF281" s="163">
        <v>1.84</v>
      </c>
      <c r="AG281" s="163">
        <v>246.5</v>
      </c>
      <c r="AH281" s="163">
        <v>375.35</v>
      </c>
      <c r="AI281" s="169">
        <v>137.80000000000001</v>
      </c>
      <c r="AJ281" s="169">
        <v>42.3</v>
      </c>
      <c r="AK281" s="169">
        <v>720.8</v>
      </c>
      <c r="AL281" s="160" t="s">
        <v>476</v>
      </c>
      <c r="AM281" s="160" t="s">
        <v>477</v>
      </c>
    </row>
    <row r="282" spans="1:39" ht="146.25">
      <c r="A282" s="92">
        <f t="shared" si="5"/>
        <v>274</v>
      </c>
      <c r="B282" s="158">
        <v>44269</v>
      </c>
      <c r="C282" s="159" t="s">
        <v>3097</v>
      </c>
      <c r="D282" s="159" t="s">
        <v>3098</v>
      </c>
      <c r="E282" s="160" t="s">
        <v>463</v>
      </c>
      <c r="F282" s="160" t="s">
        <v>501</v>
      </c>
      <c r="G282" s="163">
        <v>560.08000000000004</v>
      </c>
      <c r="H282" s="159" t="s">
        <v>3099</v>
      </c>
      <c r="I282" s="159" t="s">
        <v>466</v>
      </c>
      <c r="J282" s="160" t="s">
        <v>3100</v>
      </c>
      <c r="K282" s="162" t="s">
        <v>468</v>
      </c>
      <c r="L282" s="163">
        <v>23</v>
      </c>
      <c r="M282" s="163">
        <v>20.190000000000001</v>
      </c>
      <c r="N282" s="163">
        <v>26.9</v>
      </c>
      <c r="O282" s="164" t="s">
        <v>3101</v>
      </c>
      <c r="P282" s="164" t="s">
        <v>3102</v>
      </c>
      <c r="Q282" s="164" t="s">
        <v>3103</v>
      </c>
      <c r="R282" s="169">
        <v>331.3</v>
      </c>
      <c r="S282" s="160" t="s">
        <v>832</v>
      </c>
      <c r="T282" s="171" t="s">
        <v>3104</v>
      </c>
      <c r="U282" s="162" t="s">
        <v>658</v>
      </c>
      <c r="V282" s="160" t="s">
        <v>487</v>
      </c>
      <c r="W282" s="160" t="s">
        <v>474</v>
      </c>
      <c r="X282" s="164" t="s">
        <v>3105</v>
      </c>
      <c r="Y282" s="159" t="s">
        <v>3106</v>
      </c>
      <c r="Z282" s="164" t="s">
        <v>466</v>
      </c>
      <c r="AA282" s="159" t="s">
        <v>466</v>
      </c>
      <c r="AB282" s="163">
        <v>7.34</v>
      </c>
      <c r="AC282" s="163">
        <v>1.17</v>
      </c>
      <c r="AD282" s="163">
        <v>6.14</v>
      </c>
      <c r="AE282" s="163">
        <v>6.53</v>
      </c>
      <c r="AF282" s="163">
        <v>1.27</v>
      </c>
      <c r="AG282" s="163">
        <v>499.1</v>
      </c>
      <c r="AH282" s="163">
        <v>453.42</v>
      </c>
      <c r="AI282" s="169">
        <v>337.3</v>
      </c>
      <c r="AJ282" s="169">
        <v>39.200000000000003</v>
      </c>
      <c r="AK282" s="169">
        <v>1572.1</v>
      </c>
      <c r="AL282" s="160" t="s">
        <v>476</v>
      </c>
      <c r="AM282" s="160" t="s">
        <v>477</v>
      </c>
    </row>
    <row r="283" spans="1:39" ht="168.75">
      <c r="A283" s="92">
        <f t="shared" si="5"/>
        <v>275</v>
      </c>
      <c r="B283" s="158">
        <v>44007</v>
      </c>
      <c r="C283" s="159" t="s">
        <v>3107</v>
      </c>
      <c r="D283" s="159" t="s">
        <v>466</v>
      </c>
      <c r="E283" s="160" t="s">
        <v>463</v>
      </c>
      <c r="F283" s="160" t="s">
        <v>501</v>
      </c>
      <c r="G283" s="163">
        <v>14857.7</v>
      </c>
      <c r="H283" s="159" t="s">
        <v>3108</v>
      </c>
      <c r="I283" s="159" t="s">
        <v>3109</v>
      </c>
      <c r="J283" s="160" t="s">
        <v>3110</v>
      </c>
      <c r="K283" s="162" t="s">
        <v>468</v>
      </c>
      <c r="L283" s="163">
        <v>23.7</v>
      </c>
      <c r="M283" s="163">
        <v>20.05</v>
      </c>
      <c r="N283" s="163">
        <v>20.76</v>
      </c>
      <c r="O283" s="164" t="s">
        <v>3111</v>
      </c>
      <c r="P283" s="164" t="s">
        <v>466</v>
      </c>
      <c r="Q283" s="164" t="s">
        <v>466</v>
      </c>
      <c r="R283" s="167" t="s">
        <v>466</v>
      </c>
      <c r="S283" s="160" t="s">
        <v>2127</v>
      </c>
      <c r="T283" s="165" t="s">
        <v>3112</v>
      </c>
      <c r="U283" s="162" t="s">
        <v>3113</v>
      </c>
      <c r="V283" s="160" t="s">
        <v>487</v>
      </c>
      <c r="W283" s="160" t="s">
        <v>474</v>
      </c>
      <c r="X283" s="164" t="s">
        <v>3114</v>
      </c>
      <c r="Y283" s="166">
        <v>86442.3</v>
      </c>
      <c r="Z283" s="164" t="s">
        <v>3115</v>
      </c>
      <c r="AA283" s="159" t="s">
        <v>466</v>
      </c>
      <c r="AB283" s="163">
        <v>13.22</v>
      </c>
      <c r="AC283" s="163">
        <v>1.18</v>
      </c>
      <c r="AD283" s="167" t="s">
        <v>466</v>
      </c>
      <c r="AE283" s="167" t="s">
        <v>466</v>
      </c>
      <c r="AF283" s="167" t="s">
        <v>466</v>
      </c>
      <c r="AG283" s="167" t="s">
        <v>466</v>
      </c>
      <c r="AH283" s="163">
        <v>14857.7</v>
      </c>
      <c r="AI283" s="169">
        <v>2139.1999999999998</v>
      </c>
      <c r="AJ283" s="169">
        <v>1119.8</v>
      </c>
      <c r="AK283" s="169">
        <v>79153.7</v>
      </c>
      <c r="AL283" s="160" t="s">
        <v>476</v>
      </c>
      <c r="AM283" s="160" t="s">
        <v>477</v>
      </c>
    </row>
    <row r="284" spans="1:39" ht="236.25">
      <c r="A284" s="92">
        <f t="shared" si="5"/>
        <v>276</v>
      </c>
      <c r="B284" s="158">
        <v>44487</v>
      </c>
      <c r="C284" s="159" t="s">
        <v>2214</v>
      </c>
      <c r="D284" s="159" t="s">
        <v>2215</v>
      </c>
      <c r="E284" s="160" t="s">
        <v>463</v>
      </c>
      <c r="F284" s="160" t="s">
        <v>464</v>
      </c>
      <c r="G284" s="163">
        <v>786.16</v>
      </c>
      <c r="H284" s="159" t="s">
        <v>3116</v>
      </c>
      <c r="I284" s="159" t="s">
        <v>466</v>
      </c>
      <c r="J284" s="160" t="s">
        <v>3117</v>
      </c>
      <c r="K284" s="162" t="s">
        <v>468</v>
      </c>
      <c r="L284" s="163">
        <v>15.38</v>
      </c>
      <c r="M284" s="163">
        <v>20</v>
      </c>
      <c r="N284" s="163">
        <v>49.4</v>
      </c>
      <c r="O284" s="164" t="s">
        <v>2218</v>
      </c>
      <c r="P284" s="164" t="s">
        <v>466</v>
      </c>
      <c r="Q284" s="164" t="s">
        <v>466</v>
      </c>
      <c r="R284" s="169">
        <v>379.9</v>
      </c>
      <c r="S284" s="160" t="s">
        <v>584</v>
      </c>
      <c r="T284" s="165" t="s">
        <v>2219</v>
      </c>
      <c r="U284" s="162" t="s">
        <v>729</v>
      </c>
      <c r="V284" s="160" t="s">
        <v>473</v>
      </c>
      <c r="W284" s="160" t="s">
        <v>474</v>
      </c>
      <c r="X284" s="164" t="s">
        <v>3118</v>
      </c>
      <c r="Y284" s="159" t="s">
        <v>466</v>
      </c>
      <c r="Z284" s="164" t="s">
        <v>466</v>
      </c>
      <c r="AA284" s="159" t="s">
        <v>466</v>
      </c>
      <c r="AB284" s="167" t="s">
        <v>466</v>
      </c>
      <c r="AC284" s="163">
        <v>2.4500000000000002</v>
      </c>
      <c r="AD284" s="167" t="s">
        <v>466</v>
      </c>
      <c r="AE284" s="167" t="s">
        <v>466</v>
      </c>
      <c r="AF284" s="163">
        <v>2.2200000000000002</v>
      </c>
      <c r="AG284" s="163">
        <v>689.47</v>
      </c>
      <c r="AH284" s="163">
        <v>707.89</v>
      </c>
      <c r="AI284" s="169">
        <v>310.10000000000002</v>
      </c>
      <c r="AJ284" s="163">
        <v>-6.36</v>
      </c>
      <c r="AK284" s="169">
        <v>470.1</v>
      </c>
      <c r="AL284" s="160" t="s">
        <v>476</v>
      </c>
      <c r="AM284" s="160" t="s">
        <v>477</v>
      </c>
    </row>
    <row r="285" spans="1:39" ht="67.5">
      <c r="A285" s="92">
        <f t="shared" si="5"/>
        <v>277</v>
      </c>
      <c r="B285" s="158">
        <v>44413</v>
      </c>
      <c r="C285" s="159" t="s">
        <v>3119</v>
      </c>
      <c r="D285" s="159" t="s">
        <v>3120</v>
      </c>
      <c r="E285" s="160" t="s">
        <v>463</v>
      </c>
      <c r="F285" s="160" t="s">
        <v>501</v>
      </c>
      <c r="G285" s="163">
        <v>128.65</v>
      </c>
      <c r="H285" s="159" t="s">
        <v>3121</v>
      </c>
      <c r="I285" s="159" t="s">
        <v>3122</v>
      </c>
      <c r="J285" s="160" t="s">
        <v>3123</v>
      </c>
      <c r="K285" s="162" t="s">
        <v>468</v>
      </c>
      <c r="L285" s="163">
        <v>14.29</v>
      </c>
      <c r="M285" s="163">
        <v>20</v>
      </c>
      <c r="N285" s="163">
        <v>11.8</v>
      </c>
      <c r="O285" s="164" t="s">
        <v>3124</v>
      </c>
      <c r="P285" s="164" t="s">
        <v>466</v>
      </c>
      <c r="Q285" s="164" t="s">
        <v>466</v>
      </c>
      <c r="R285" s="167" t="s">
        <v>466</v>
      </c>
      <c r="S285" s="160" t="s">
        <v>810</v>
      </c>
      <c r="T285" s="162" t="s">
        <v>3125</v>
      </c>
      <c r="U285" s="162" t="s">
        <v>551</v>
      </c>
      <c r="V285" s="160" t="s">
        <v>552</v>
      </c>
      <c r="W285" s="160" t="s">
        <v>474</v>
      </c>
      <c r="X285" s="164" t="s">
        <v>3126</v>
      </c>
      <c r="Y285" s="159" t="s">
        <v>466</v>
      </c>
      <c r="Z285" s="164" t="s">
        <v>3127</v>
      </c>
      <c r="AA285" s="159" t="s">
        <v>466</v>
      </c>
      <c r="AB285" s="167" t="s">
        <v>466</v>
      </c>
      <c r="AC285" s="167" t="s">
        <v>466</v>
      </c>
      <c r="AD285" s="167" t="s">
        <v>466</v>
      </c>
      <c r="AE285" s="167" t="s">
        <v>466</v>
      </c>
      <c r="AF285" s="167" t="s">
        <v>466</v>
      </c>
      <c r="AG285" s="163">
        <v>128.65</v>
      </c>
      <c r="AH285" s="163">
        <v>128.65</v>
      </c>
      <c r="AI285" s="167" t="s">
        <v>466</v>
      </c>
      <c r="AJ285" s="167" t="s">
        <v>466</v>
      </c>
      <c r="AK285" s="167" t="s">
        <v>466</v>
      </c>
      <c r="AL285" s="160" t="s">
        <v>476</v>
      </c>
      <c r="AM285" s="160" t="s">
        <v>477</v>
      </c>
    </row>
    <row r="286" spans="1:39" ht="101.25">
      <c r="A286" s="92">
        <f t="shared" si="5"/>
        <v>278</v>
      </c>
      <c r="B286" s="158">
        <v>44281</v>
      </c>
      <c r="C286" s="159" t="s">
        <v>3128</v>
      </c>
      <c r="D286" s="159" t="s">
        <v>3129</v>
      </c>
      <c r="E286" s="160" t="s">
        <v>463</v>
      </c>
      <c r="F286" s="160" t="s">
        <v>501</v>
      </c>
      <c r="G286" s="163">
        <v>417.12</v>
      </c>
      <c r="H286" s="159" t="s">
        <v>3130</v>
      </c>
      <c r="I286" s="159" t="s">
        <v>3131</v>
      </c>
      <c r="J286" s="160" t="s">
        <v>3132</v>
      </c>
      <c r="K286" s="162" t="s">
        <v>468</v>
      </c>
      <c r="L286" s="163">
        <v>2.56</v>
      </c>
      <c r="M286" s="163">
        <v>20</v>
      </c>
      <c r="N286" s="163">
        <v>42.86</v>
      </c>
      <c r="O286" s="164" t="s">
        <v>3133</v>
      </c>
      <c r="P286" s="164" t="s">
        <v>3134</v>
      </c>
      <c r="Q286" s="164" t="s">
        <v>466</v>
      </c>
      <c r="R286" s="169">
        <v>208</v>
      </c>
      <c r="S286" s="160" t="s">
        <v>2748</v>
      </c>
      <c r="T286" s="165" t="s">
        <v>3135</v>
      </c>
      <c r="U286" s="162" t="s">
        <v>1030</v>
      </c>
      <c r="V286" s="160" t="s">
        <v>473</v>
      </c>
      <c r="W286" s="160" t="s">
        <v>474</v>
      </c>
      <c r="X286" s="164" t="s">
        <v>3136</v>
      </c>
      <c r="Y286" s="159" t="s">
        <v>466</v>
      </c>
      <c r="Z286" s="164" t="s">
        <v>466</v>
      </c>
      <c r="AA286" s="159" t="s">
        <v>466</v>
      </c>
      <c r="AB286" s="167" t="s">
        <v>466</v>
      </c>
      <c r="AC286" s="161">
        <v>0.49</v>
      </c>
      <c r="AD286" s="163">
        <v>179.16</v>
      </c>
      <c r="AE286" s="167" t="s">
        <v>466</v>
      </c>
      <c r="AF286" s="163">
        <v>6.74</v>
      </c>
      <c r="AG286" s="163">
        <v>425.54</v>
      </c>
      <c r="AH286" s="163">
        <v>207.02</v>
      </c>
      <c r="AI286" s="169">
        <v>56.5</v>
      </c>
      <c r="AJ286" s="169">
        <v>-22.9</v>
      </c>
      <c r="AK286" s="169">
        <v>873.5</v>
      </c>
      <c r="AL286" s="160" t="s">
        <v>476</v>
      </c>
      <c r="AM286" s="160" t="s">
        <v>477</v>
      </c>
    </row>
    <row r="287" spans="1:39" ht="123.75">
      <c r="A287" s="92">
        <f t="shared" si="5"/>
        <v>279</v>
      </c>
      <c r="B287" s="158">
        <v>44459</v>
      </c>
      <c r="C287" s="159" t="s">
        <v>3137</v>
      </c>
      <c r="D287" s="159" t="s">
        <v>3138</v>
      </c>
      <c r="E287" s="160" t="s">
        <v>463</v>
      </c>
      <c r="F287" s="160" t="s">
        <v>464</v>
      </c>
      <c r="G287" s="163">
        <v>1130.8699999999999</v>
      </c>
      <c r="H287" s="159" t="s">
        <v>466</v>
      </c>
      <c r="I287" s="159" t="s">
        <v>3139</v>
      </c>
      <c r="J287" s="160" t="s">
        <v>3140</v>
      </c>
      <c r="K287" s="162" t="s">
        <v>468</v>
      </c>
      <c r="L287" s="163">
        <v>19.75</v>
      </c>
      <c r="M287" s="163">
        <v>19.75</v>
      </c>
      <c r="N287" s="163">
        <v>19.75</v>
      </c>
      <c r="O287" s="164" t="s">
        <v>3141</v>
      </c>
      <c r="P287" s="164" t="s">
        <v>3142</v>
      </c>
      <c r="Q287" s="164" t="s">
        <v>3143</v>
      </c>
      <c r="R287" s="169">
        <v>465.6</v>
      </c>
      <c r="S287" s="160" t="s">
        <v>832</v>
      </c>
      <c r="T287" s="165" t="s">
        <v>3144</v>
      </c>
      <c r="U287" s="162" t="s">
        <v>1060</v>
      </c>
      <c r="V287" s="160" t="s">
        <v>473</v>
      </c>
      <c r="W287" s="160" t="s">
        <v>474</v>
      </c>
      <c r="X287" s="164" t="s">
        <v>466</v>
      </c>
      <c r="Y287" s="159" t="s">
        <v>466</v>
      </c>
      <c r="Z287" s="164" t="s">
        <v>3145</v>
      </c>
      <c r="AA287" s="159" t="s">
        <v>466</v>
      </c>
      <c r="AB287" s="167" t="s">
        <v>466</v>
      </c>
      <c r="AC287" s="163">
        <v>1.3</v>
      </c>
      <c r="AD287" s="167" t="s">
        <v>466</v>
      </c>
      <c r="AE287" s="167" t="s">
        <v>466</v>
      </c>
      <c r="AF287" s="163">
        <v>5.83</v>
      </c>
      <c r="AG287" s="163">
        <v>956.34</v>
      </c>
      <c r="AH287" s="163">
        <v>468.21</v>
      </c>
      <c r="AI287" s="169">
        <v>164.7</v>
      </c>
      <c r="AJ287" s="169">
        <v>-19.600000000000001</v>
      </c>
      <c r="AK287" s="169">
        <v>1222.8</v>
      </c>
      <c r="AL287" s="160" t="s">
        <v>476</v>
      </c>
      <c r="AM287" s="160" t="s">
        <v>477</v>
      </c>
    </row>
    <row r="288" spans="1:39" ht="236.25">
      <c r="A288" s="92">
        <f t="shared" si="5"/>
        <v>280</v>
      </c>
      <c r="B288" s="158">
        <v>43517</v>
      </c>
      <c r="C288" s="159" t="s">
        <v>3146</v>
      </c>
      <c r="D288" s="159" t="s">
        <v>466</v>
      </c>
      <c r="E288" s="160" t="s">
        <v>463</v>
      </c>
      <c r="F288" s="160" t="s">
        <v>501</v>
      </c>
      <c r="G288" s="163">
        <v>68.180000000000007</v>
      </c>
      <c r="H288" s="159" t="s">
        <v>3147</v>
      </c>
      <c r="I288" s="159" t="s">
        <v>3148</v>
      </c>
      <c r="J288" s="160" t="s">
        <v>3149</v>
      </c>
      <c r="K288" s="162" t="s">
        <v>468</v>
      </c>
      <c r="L288" s="163">
        <v>17.8</v>
      </c>
      <c r="M288" s="163">
        <v>19.75</v>
      </c>
      <c r="N288" s="163">
        <v>21.55</v>
      </c>
      <c r="O288" s="164" t="s">
        <v>3150</v>
      </c>
      <c r="P288" s="164" t="s">
        <v>466</v>
      </c>
      <c r="Q288" s="164" t="s">
        <v>466</v>
      </c>
      <c r="R288" s="167" t="s">
        <v>466</v>
      </c>
      <c r="S288" s="160" t="s">
        <v>705</v>
      </c>
      <c r="T288" s="165" t="s">
        <v>754</v>
      </c>
      <c r="U288" s="162" t="s">
        <v>3151</v>
      </c>
      <c r="V288" s="160" t="s">
        <v>497</v>
      </c>
      <c r="W288" s="160" t="s">
        <v>474</v>
      </c>
      <c r="X288" s="164" t="s">
        <v>3152</v>
      </c>
      <c r="Y288" s="166">
        <v>1034.8</v>
      </c>
      <c r="Z288" s="164" t="s">
        <v>3153</v>
      </c>
      <c r="AA288" s="159" t="s">
        <v>466</v>
      </c>
      <c r="AB288" s="163">
        <v>14.15</v>
      </c>
      <c r="AC288" s="163">
        <v>1.36</v>
      </c>
      <c r="AD288" s="167" t="s">
        <v>466</v>
      </c>
      <c r="AE288" s="167" t="s">
        <v>466</v>
      </c>
      <c r="AF288" s="167" t="s">
        <v>466</v>
      </c>
      <c r="AG288" s="167" t="s">
        <v>466</v>
      </c>
      <c r="AH288" s="163">
        <v>68.180000000000007</v>
      </c>
      <c r="AI288" s="167" t="s">
        <v>466</v>
      </c>
      <c r="AJ288" s="167" t="s">
        <v>466</v>
      </c>
      <c r="AK288" s="167" t="s">
        <v>466</v>
      </c>
      <c r="AL288" s="160" t="s">
        <v>476</v>
      </c>
      <c r="AM288" s="160" t="s">
        <v>477</v>
      </c>
    </row>
    <row r="289" spans="1:39" ht="146.25">
      <c r="A289" s="92">
        <f t="shared" si="5"/>
        <v>281</v>
      </c>
      <c r="B289" s="158">
        <v>43830</v>
      </c>
      <c r="C289" s="159" t="s">
        <v>2436</v>
      </c>
      <c r="D289" s="159" t="s">
        <v>2437</v>
      </c>
      <c r="E289" s="160" t="s">
        <v>463</v>
      </c>
      <c r="F289" s="160" t="s">
        <v>501</v>
      </c>
      <c r="G289" s="163">
        <v>182.18</v>
      </c>
      <c r="H289" s="159" t="s">
        <v>466</v>
      </c>
      <c r="I289" s="159" t="s">
        <v>466</v>
      </c>
      <c r="J289" s="160" t="s">
        <v>3154</v>
      </c>
      <c r="K289" s="162" t="s">
        <v>468</v>
      </c>
      <c r="L289" s="163">
        <v>25.67</v>
      </c>
      <c r="M289" s="163">
        <v>19.45</v>
      </c>
      <c r="N289" s="163">
        <v>51.19</v>
      </c>
      <c r="O289" s="164" t="s">
        <v>2440</v>
      </c>
      <c r="P289" s="164" t="s">
        <v>2441</v>
      </c>
      <c r="Q289" s="164" t="s">
        <v>466</v>
      </c>
      <c r="R289" s="169">
        <v>448.1</v>
      </c>
      <c r="S289" s="160" t="s">
        <v>1297</v>
      </c>
      <c r="T289" s="165" t="s">
        <v>2442</v>
      </c>
      <c r="U289" s="162" t="s">
        <v>472</v>
      </c>
      <c r="V289" s="160" t="s">
        <v>473</v>
      </c>
      <c r="W289" s="160" t="s">
        <v>474</v>
      </c>
      <c r="X289" s="164" t="s">
        <v>466</v>
      </c>
      <c r="Y289" s="159" t="s">
        <v>466</v>
      </c>
      <c r="Z289" s="164" t="s">
        <v>466</v>
      </c>
      <c r="AA289" s="159" t="s">
        <v>466</v>
      </c>
      <c r="AB289" s="163">
        <v>27</v>
      </c>
      <c r="AC289" s="163">
        <v>4.0599999999999996</v>
      </c>
      <c r="AD289" s="163">
        <v>13.38</v>
      </c>
      <c r="AE289" s="163">
        <v>16.690000000000001</v>
      </c>
      <c r="AF289" s="163">
        <v>1.1000000000000001</v>
      </c>
      <c r="AG289" s="163">
        <v>276.29000000000002</v>
      </c>
      <c r="AH289" s="163">
        <v>287.07</v>
      </c>
      <c r="AI289" s="169">
        <v>249.9</v>
      </c>
      <c r="AJ289" s="169">
        <v>12.4</v>
      </c>
      <c r="AK289" s="169">
        <v>107.3</v>
      </c>
      <c r="AL289" s="160" t="s">
        <v>476</v>
      </c>
      <c r="AM289" s="160" t="s">
        <v>477</v>
      </c>
    </row>
    <row r="290" spans="1:39" ht="191.25">
      <c r="A290" s="92">
        <f t="shared" si="5"/>
        <v>282</v>
      </c>
      <c r="B290" s="158">
        <v>44413</v>
      </c>
      <c r="C290" s="159" t="s">
        <v>3155</v>
      </c>
      <c r="D290" s="159" t="s">
        <v>3156</v>
      </c>
      <c r="E290" s="160" t="s">
        <v>463</v>
      </c>
      <c r="F290" s="160" t="s">
        <v>464</v>
      </c>
      <c r="G290" s="163">
        <v>4500</v>
      </c>
      <c r="H290" s="159" t="s">
        <v>3157</v>
      </c>
      <c r="I290" s="159" t="s">
        <v>466</v>
      </c>
      <c r="J290" s="160" t="s">
        <v>3158</v>
      </c>
      <c r="K290" s="162" t="s">
        <v>468</v>
      </c>
      <c r="L290" s="163">
        <v>18.399999999999999</v>
      </c>
      <c r="M290" s="163">
        <v>18.97</v>
      </c>
      <c r="N290" s="163">
        <v>68.95</v>
      </c>
      <c r="O290" s="164" t="s">
        <v>3159</v>
      </c>
      <c r="P290" s="164" t="s">
        <v>3160</v>
      </c>
      <c r="Q290" s="164" t="s">
        <v>3161</v>
      </c>
      <c r="R290" s="169">
        <v>3952.4</v>
      </c>
      <c r="S290" s="160" t="s">
        <v>3162</v>
      </c>
      <c r="T290" s="171" t="s">
        <v>3163</v>
      </c>
      <c r="U290" s="162" t="s">
        <v>2139</v>
      </c>
      <c r="V290" s="160" t="s">
        <v>552</v>
      </c>
      <c r="W290" s="160" t="s">
        <v>474</v>
      </c>
      <c r="X290" s="164" t="s">
        <v>3164</v>
      </c>
      <c r="Y290" s="159" t="s">
        <v>3165</v>
      </c>
      <c r="Z290" s="164" t="s">
        <v>466</v>
      </c>
      <c r="AA290" s="159" t="s">
        <v>466</v>
      </c>
      <c r="AB290" s="167" t="s">
        <v>466</v>
      </c>
      <c r="AC290" s="163">
        <v>4.08</v>
      </c>
      <c r="AD290" s="167" t="s">
        <v>466</v>
      </c>
      <c r="AE290" s="167" t="s">
        <v>466</v>
      </c>
      <c r="AF290" s="163">
        <v>2.4</v>
      </c>
      <c r="AG290" s="163">
        <v>3945</v>
      </c>
      <c r="AH290" s="163">
        <v>4198.04</v>
      </c>
      <c r="AI290" s="169">
        <v>1663</v>
      </c>
      <c r="AJ290" s="169">
        <v>-389</v>
      </c>
      <c r="AK290" s="169">
        <v>2288</v>
      </c>
      <c r="AL290" s="160" t="s">
        <v>476</v>
      </c>
      <c r="AM290" s="160" t="s">
        <v>477</v>
      </c>
    </row>
    <row r="291" spans="1:39" ht="168.75">
      <c r="A291" s="92">
        <f t="shared" si="5"/>
        <v>283</v>
      </c>
      <c r="B291" s="158">
        <v>44489</v>
      </c>
      <c r="C291" s="159" t="s">
        <v>3166</v>
      </c>
      <c r="D291" s="159" t="s">
        <v>3167</v>
      </c>
      <c r="E291" s="160" t="s">
        <v>463</v>
      </c>
      <c r="F291" s="160" t="s">
        <v>464</v>
      </c>
      <c r="G291" s="163">
        <v>1780.08</v>
      </c>
      <c r="H291" s="159" t="s">
        <v>3168</v>
      </c>
      <c r="I291" s="159" t="s">
        <v>3169</v>
      </c>
      <c r="J291" s="160" t="s">
        <v>3170</v>
      </c>
      <c r="K291" s="162" t="s">
        <v>468</v>
      </c>
      <c r="L291" s="163">
        <v>15.24</v>
      </c>
      <c r="M291" s="163">
        <v>18.89</v>
      </c>
      <c r="N291" s="163">
        <v>31.3</v>
      </c>
      <c r="O291" s="164" t="s">
        <v>3171</v>
      </c>
      <c r="P291" s="164" t="s">
        <v>3172</v>
      </c>
      <c r="Q291" s="164" t="s">
        <v>466</v>
      </c>
      <c r="R291" s="169">
        <v>2856.9</v>
      </c>
      <c r="S291" s="160" t="s">
        <v>988</v>
      </c>
      <c r="T291" s="165" t="s">
        <v>3173</v>
      </c>
      <c r="U291" s="162" t="s">
        <v>1839</v>
      </c>
      <c r="V291" s="160" t="s">
        <v>552</v>
      </c>
      <c r="W291" s="160" t="s">
        <v>474</v>
      </c>
      <c r="X291" s="164" t="s">
        <v>3174</v>
      </c>
      <c r="Y291" s="159" t="s">
        <v>466</v>
      </c>
      <c r="Z291" s="164" t="s">
        <v>3175</v>
      </c>
      <c r="AA291" s="159" t="s">
        <v>466</v>
      </c>
      <c r="AB291" s="163">
        <v>76.02</v>
      </c>
      <c r="AC291" s="167" t="s">
        <v>466</v>
      </c>
      <c r="AD291" s="163">
        <v>14.42</v>
      </c>
      <c r="AE291" s="163">
        <v>28.45</v>
      </c>
      <c r="AF291" s="163">
        <v>5.58</v>
      </c>
      <c r="AG291" s="163">
        <v>2966.8</v>
      </c>
      <c r="AH291" s="163">
        <v>2966.8</v>
      </c>
      <c r="AI291" s="169">
        <v>529.29999999999995</v>
      </c>
      <c r="AJ291" s="169">
        <v>38.799999999999997</v>
      </c>
      <c r="AK291" s="169">
        <v>2410.1999999999998</v>
      </c>
      <c r="AL291" s="160" t="s">
        <v>476</v>
      </c>
      <c r="AM291" s="160" t="s">
        <v>477</v>
      </c>
    </row>
    <row r="292" spans="1:39" ht="101.25">
      <c r="A292" s="92">
        <f t="shared" si="5"/>
        <v>284</v>
      </c>
      <c r="B292" s="158">
        <v>44295</v>
      </c>
      <c r="C292" s="159" t="s">
        <v>3176</v>
      </c>
      <c r="D292" s="159" t="s">
        <v>3177</v>
      </c>
      <c r="E292" s="160" t="s">
        <v>463</v>
      </c>
      <c r="F292" s="160" t="s">
        <v>464</v>
      </c>
      <c r="G292" s="163">
        <v>78.56</v>
      </c>
      <c r="H292" s="159" t="s">
        <v>3178</v>
      </c>
      <c r="I292" s="159" t="s">
        <v>3179</v>
      </c>
      <c r="J292" s="160" t="s">
        <v>3180</v>
      </c>
      <c r="K292" s="162" t="s">
        <v>468</v>
      </c>
      <c r="L292" s="163">
        <v>10.78</v>
      </c>
      <c r="M292" s="163">
        <v>18.59</v>
      </c>
      <c r="N292" s="163">
        <v>20.13</v>
      </c>
      <c r="O292" s="164" t="s">
        <v>3181</v>
      </c>
      <c r="P292" s="164" t="s">
        <v>3182</v>
      </c>
      <c r="Q292" s="164" t="s">
        <v>3183</v>
      </c>
      <c r="R292" s="169">
        <v>26.9</v>
      </c>
      <c r="S292" s="160" t="s">
        <v>777</v>
      </c>
      <c r="T292" s="162" t="s">
        <v>3184</v>
      </c>
      <c r="U292" s="162" t="s">
        <v>3185</v>
      </c>
      <c r="V292" s="160" t="s">
        <v>552</v>
      </c>
      <c r="W292" s="160" t="s">
        <v>474</v>
      </c>
      <c r="X292" s="164" t="s">
        <v>3186</v>
      </c>
      <c r="Y292" s="159" t="s">
        <v>466</v>
      </c>
      <c r="Z292" s="164" t="s">
        <v>3187</v>
      </c>
      <c r="AA292" s="159" t="s">
        <v>466</v>
      </c>
      <c r="AB292" s="167" t="s">
        <v>466</v>
      </c>
      <c r="AC292" s="163">
        <v>4.21</v>
      </c>
      <c r="AD292" s="163">
        <v>13.23</v>
      </c>
      <c r="AE292" s="163">
        <v>35.67</v>
      </c>
      <c r="AF292" s="163">
        <v>1.04</v>
      </c>
      <c r="AG292" s="163">
        <v>77.53</v>
      </c>
      <c r="AH292" s="163">
        <v>59.2</v>
      </c>
      <c r="AI292" s="169">
        <v>79.599999999999994</v>
      </c>
      <c r="AJ292" s="163">
        <v>-1.35</v>
      </c>
      <c r="AK292" s="169">
        <v>60.7</v>
      </c>
      <c r="AL292" s="160" t="s">
        <v>476</v>
      </c>
      <c r="AM292" s="160" t="s">
        <v>477</v>
      </c>
    </row>
    <row r="293" spans="1:39" ht="157.5">
      <c r="A293" s="92">
        <f t="shared" si="5"/>
        <v>285</v>
      </c>
      <c r="B293" s="158">
        <v>44522</v>
      </c>
      <c r="C293" s="159" t="s">
        <v>3188</v>
      </c>
      <c r="D293" s="159" t="s">
        <v>3189</v>
      </c>
      <c r="E293" s="160" t="s">
        <v>463</v>
      </c>
      <c r="F293" s="160" t="s">
        <v>464</v>
      </c>
      <c r="G293" s="163">
        <v>5541.3</v>
      </c>
      <c r="H293" s="159" t="s">
        <v>3190</v>
      </c>
      <c r="I293" s="159" t="s">
        <v>3191</v>
      </c>
      <c r="J293" s="160" t="s">
        <v>3192</v>
      </c>
      <c r="K293" s="162" t="s">
        <v>468</v>
      </c>
      <c r="L293" s="163">
        <v>7.03</v>
      </c>
      <c r="M293" s="163">
        <v>18.52</v>
      </c>
      <c r="N293" s="163">
        <v>11.07</v>
      </c>
      <c r="O293" s="164" t="s">
        <v>3193</v>
      </c>
      <c r="P293" s="164" t="s">
        <v>3194</v>
      </c>
      <c r="Q293" s="164" t="s">
        <v>3195</v>
      </c>
      <c r="R293" s="169">
        <v>3374.2</v>
      </c>
      <c r="S293" s="160" t="s">
        <v>2411</v>
      </c>
      <c r="T293" s="165" t="s">
        <v>3196</v>
      </c>
      <c r="U293" s="162" t="s">
        <v>834</v>
      </c>
      <c r="V293" s="160" t="s">
        <v>473</v>
      </c>
      <c r="W293" s="160" t="s">
        <v>474</v>
      </c>
      <c r="X293" s="164" t="s">
        <v>3197</v>
      </c>
      <c r="Y293" s="166">
        <v>4812.3</v>
      </c>
      <c r="Z293" s="164" t="s">
        <v>3198</v>
      </c>
      <c r="AA293" s="159" t="s">
        <v>466</v>
      </c>
      <c r="AB293" s="163">
        <v>30.16</v>
      </c>
      <c r="AC293" s="163">
        <v>5.23</v>
      </c>
      <c r="AD293" s="163">
        <v>6.35</v>
      </c>
      <c r="AE293" s="163">
        <v>25.36</v>
      </c>
      <c r="AF293" s="163">
        <v>2.68</v>
      </c>
      <c r="AG293" s="163">
        <v>5364.5</v>
      </c>
      <c r="AH293" s="163">
        <v>3172.1</v>
      </c>
      <c r="AI293" s="169">
        <v>1960.4</v>
      </c>
      <c r="AJ293" s="169">
        <v>103.1</v>
      </c>
      <c r="AK293" s="169">
        <v>5805.7</v>
      </c>
      <c r="AL293" s="160" t="s">
        <v>476</v>
      </c>
      <c r="AM293" s="160" t="s">
        <v>477</v>
      </c>
    </row>
    <row r="294" spans="1:39" ht="112.5">
      <c r="A294" s="92">
        <f t="shared" si="5"/>
        <v>286</v>
      </c>
      <c r="B294" s="158">
        <v>43920</v>
      </c>
      <c r="C294" s="159" t="s">
        <v>3199</v>
      </c>
      <c r="D294" s="159" t="s">
        <v>466</v>
      </c>
      <c r="E294" s="160" t="s">
        <v>463</v>
      </c>
      <c r="F294" s="160" t="s">
        <v>501</v>
      </c>
      <c r="G294" s="163">
        <v>105.51</v>
      </c>
      <c r="H294" s="159" t="s">
        <v>3200</v>
      </c>
      <c r="I294" s="159" t="s">
        <v>466</v>
      </c>
      <c r="J294" s="160" t="s">
        <v>3201</v>
      </c>
      <c r="K294" s="162" t="s">
        <v>468</v>
      </c>
      <c r="L294" s="163">
        <v>2.93</v>
      </c>
      <c r="M294" s="163">
        <v>18.37</v>
      </c>
      <c r="N294" s="163">
        <v>-15.45</v>
      </c>
      <c r="O294" s="164" t="s">
        <v>3202</v>
      </c>
      <c r="P294" s="164" t="s">
        <v>466</v>
      </c>
      <c r="Q294" s="164" t="s">
        <v>466</v>
      </c>
      <c r="R294" s="167" t="s">
        <v>466</v>
      </c>
      <c r="S294" s="160" t="s">
        <v>1320</v>
      </c>
      <c r="T294" s="162" t="s">
        <v>2630</v>
      </c>
      <c r="U294" s="162" t="s">
        <v>1392</v>
      </c>
      <c r="V294" s="160" t="s">
        <v>497</v>
      </c>
      <c r="W294" s="160" t="s">
        <v>474</v>
      </c>
      <c r="X294" s="164" t="s">
        <v>3203</v>
      </c>
      <c r="Y294" s="166">
        <v>556.4</v>
      </c>
      <c r="Z294" s="164" t="s">
        <v>466</v>
      </c>
      <c r="AA294" s="159" t="s">
        <v>466</v>
      </c>
      <c r="AB294" s="167" t="s">
        <v>466</v>
      </c>
      <c r="AC294" s="161">
        <v>0.374</v>
      </c>
      <c r="AD294" s="167" t="s">
        <v>466</v>
      </c>
      <c r="AE294" s="167" t="s">
        <v>466</v>
      </c>
      <c r="AF294" s="161">
        <v>0.79700000000000004</v>
      </c>
      <c r="AG294" s="163">
        <v>88.94</v>
      </c>
      <c r="AH294" s="163">
        <v>44.42</v>
      </c>
      <c r="AI294" s="167" t="s">
        <v>466</v>
      </c>
      <c r="AJ294" s="167" t="s">
        <v>466</v>
      </c>
      <c r="AK294" s="167" t="s">
        <v>466</v>
      </c>
      <c r="AL294" s="160" t="s">
        <v>476</v>
      </c>
      <c r="AM294" s="160" t="s">
        <v>477</v>
      </c>
    </row>
    <row r="295" spans="1:39" ht="191.25">
      <c r="A295" s="92">
        <f t="shared" si="5"/>
        <v>287</v>
      </c>
      <c r="B295" s="158">
        <v>43592</v>
      </c>
      <c r="C295" s="159" t="s">
        <v>3204</v>
      </c>
      <c r="D295" s="159" t="s">
        <v>3205</v>
      </c>
      <c r="E295" s="160" t="s">
        <v>463</v>
      </c>
      <c r="F295" s="160" t="s">
        <v>501</v>
      </c>
      <c r="G295" s="163">
        <v>68.790000000000006</v>
      </c>
      <c r="H295" s="159" t="s">
        <v>3206</v>
      </c>
      <c r="I295" s="159" t="s">
        <v>466</v>
      </c>
      <c r="J295" s="160" t="s">
        <v>3207</v>
      </c>
      <c r="K295" s="162" t="s">
        <v>468</v>
      </c>
      <c r="L295" s="163">
        <v>18.5</v>
      </c>
      <c r="M295" s="163">
        <v>18.329999999999998</v>
      </c>
      <c r="N295" s="163">
        <v>17.48</v>
      </c>
      <c r="O295" s="164" t="s">
        <v>3208</v>
      </c>
      <c r="P295" s="164" t="s">
        <v>3209</v>
      </c>
      <c r="Q295" s="164" t="s">
        <v>466</v>
      </c>
      <c r="R295" s="169">
        <v>117.8</v>
      </c>
      <c r="S295" s="160" t="s">
        <v>3210</v>
      </c>
      <c r="T295" s="165" t="s">
        <v>3211</v>
      </c>
      <c r="U295" s="162" t="s">
        <v>2518</v>
      </c>
      <c r="V295" s="160" t="s">
        <v>473</v>
      </c>
      <c r="W295" s="160" t="s">
        <v>474</v>
      </c>
      <c r="X295" s="164" t="s">
        <v>3212</v>
      </c>
      <c r="Y295" s="159" t="s">
        <v>466</v>
      </c>
      <c r="Z295" s="164" t="s">
        <v>466</v>
      </c>
      <c r="AA295" s="159" t="s">
        <v>466</v>
      </c>
      <c r="AB295" s="163">
        <v>14.96</v>
      </c>
      <c r="AC295" s="163">
        <v>1.8</v>
      </c>
      <c r="AD295" s="163">
        <v>10.15</v>
      </c>
      <c r="AE295" s="163">
        <v>11</v>
      </c>
      <c r="AF295" s="161">
        <v>0.745</v>
      </c>
      <c r="AG295" s="163">
        <v>96.26</v>
      </c>
      <c r="AH295" s="163">
        <v>86.88</v>
      </c>
      <c r="AI295" s="169">
        <v>213.7</v>
      </c>
      <c r="AJ295" s="163">
        <v>9.44</v>
      </c>
      <c r="AK295" s="169">
        <v>117.8</v>
      </c>
      <c r="AL295" s="160" t="s">
        <v>476</v>
      </c>
      <c r="AM295" s="160" t="s">
        <v>477</v>
      </c>
    </row>
    <row r="296" spans="1:39" ht="191.25">
      <c r="A296" s="92">
        <f t="shared" si="5"/>
        <v>288</v>
      </c>
      <c r="B296" s="158">
        <v>44529</v>
      </c>
      <c r="C296" s="159" t="s">
        <v>3213</v>
      </c>
      <c r="D296" s="159" t="s">
        <v>3214</v>
      </c>
      <c r="E296" s="160" t="s">
        <v>463</v>
      </c>
      <c r="F296" s="160" t="s">
        <v>464</v>
      </c>
      <c r="G296" s="163">
        <v>2067.6</v>
      </c>
      <c r="H296" s="159" t="s">
        <v>3215</v>
      </c>
      <c r="I296" s="159" t="s">
        <v>466</v>
      </c>
      <c r="J296" s="160" t="s">
        <v>3216</v>
      </c>
      <c r="K296" s="162" t="s">
        <v>468</v>
      </c>
      <c r="L296" s="163">
        <v>19.079999999999998</v>
      </c>
      <c r="M296" s="163">
        <v>18.100000000000001</v>
      </c>
      <c r="N296" s="163">
        <v>31.54</v>
      </c>
      <c r="O296" s="164" t="s">
        <v>3217</v>
      </c>
      <c r="P296" s="164" t="s">
        <v>3218</v>
      </c>
      <c r="Q296" s="164" t="s">
        <v>3219</v>
      </c>
      <c r="R296" s="169">
        <v>3078.5</v>
      </c>
      <c r="S296" s="160" t="s">
        <v>3220</v>
      </c>
      <c r="T296" s="165" t="s">
        <v>3221</v>
      </c>
      <c r="U296" s="162" t="s">
        <v>486</v>
      </c>
      <c r="V296" s="160" t="s">
        <v>487</v>
      </c>
      <c r="W296" s="160" t="s">
        <v>474</v>
      </c>
      <c r="X296" s="164" t="s">
        <v>3222</v>
      </c>
      <c r="Y296" s="166">
        <v>12877</v>
      </c>
      <c r="Z296" s="164" t="s">
        <v>466</v>
      </c>
      <c r="AA296" s="159" t="s">
        <v>466</v>
      </c>
      <c r="AB296" s="163">
        <v>5.51</v>
      </c>
      <c r="AC296" s="163">
        <v>1.72</v>
      </c>
      <c r="AD296" s="163">
        <v>3.77</v>
      </c>
      <c r="AE296" s="163">
        <v>4.33</v>
      </c>
      <c r="AF296" s="163">
        <v>2.16</v>
      </c>
      <c r="AG296" s="163">
        <v>2441.9899999999998</v>
      </c>
      <c r="AH296" s="163">
        <v>2566.2600000000002</v>
      </c>
      <c r="AI296" s="169">
        <v>1286.2</v>
      </c>
      <c r="AJ296" s="169">
        <v>529.20000000000005</v>
      </c>
      <c r="AK296" s="169">
        <v>2179.9</v>
      </c>
      <c r="AL296" s="160" t="s">
        <v>476</v>
      </c>
      <c r="AM296" s="160" t="s">
        <v>477</v>
      </c>
    </row>
    <row r="297" spans="1:39" ht="157.5">
      <c r="A297" s="92">
        <f t="shared" si="5"/>
        <v>289</v>
      </c>
      <c r="B297" s="158">
        <v>44504</v>
      </c>
      <c r="C297" s="159" t="s">
        <v>3223</v>
      </c>
      <c r="D297" s="159" t="s">
        <v>3224</v>
      </c>
      <c r="E297" s="160" t="s">
        <v>463</v>
      </c>
      <c r="F297" s="160" t="s">
        <v>464</v>
      </c>
      <c r="G297" s="163">
        <v>186.28</v>
      </c>
      <c r="H297" s="159" t="s">
        <v>3225</v>
      </c>
      <c r="I297" s="159" t="s">
        <v>466</v>
      </c>
      <c r="J297" s="160" t="s">
        <v>3226</v>
      </c>
      <c r="K297" s="162" t="s">
        <v>468</v>
      </c>
      <c r="L297" s="163">
        <v>19.02</v>
      </c>
      <c r="M297" s="163">
        <v>18.059999999999999</v>
      </c>
      <c r="N297" s="163">
        <v>23.9</v>
      </c>
      <c r="O297" s="164" t="s">
        <v>3227</v>
      </c>
      <c r="P297" s="164" t="s">
        <v>3228</v>
      </c>
      <c r="Q297" s="164" t="s">
        <v>3229</v>
      </c>
      <c r="R297" s="169">
        <v>179</v>
      </c>
      <c r="S297" s="160" t="s">
        <v>705</v>
      </c>
      <c r="T297" s="165" t="s">
        <v>754</v>
      </c>
      <c r="U297" s="162" t="s">
        <v>3230</v>
      </c>
      <c r="V297" s="160" t="s">
        <v>497</v>
      </c>
      <c r="W297" s="160" t="s">
        <v>474</v>
      </c>
      <c r="X297" s="164" t="s">
        <v>3231</v>
      </c>
      <c r="Y297" s="166">
        <v>1329.4</v>
      </c>
      <c r="Z297" s="164" t="s">
        <v>466</v>
      </c>
      <c r="AA297" s="159" t="s">
        <v>466</v>
      </c>
      <c r="AB297" s="163">
        <v>26.3</v>
      </c>
      <c r="AC297" s="163">
        <v>1.34</v>
      </c>
      <c r="AD297" s="167" t="s">
        <v>466</v>
      </c>
      <c r="AE297" s="167" t="s">
        <v>466</v>
      </c>
      <c r="AF297" s="167" t="s">
        <v>466</v>
      </c>
      <c r="AG297" s="167" t="s">
        <v>466</v>
      </c>
      <c r="AH297" s="163">
        <v>185.47</v>
      </c>
      <c r="AI297" s="169">
        <v>50.6</v>
      </c>
      <c r="AJ297" s="163">
        <v>7.05</v>
      </c>
      <c r="AK297" s="169">
        <v>1514.2</v>
      </c>
      <c r="AL297" s="160" t="s">
        <v>476</v>
      </c>
      <c r="AM297" s="160" t="s">
        <v>477</v>
      </c>
    </row>
    <row r="298" spans="1:39" ht="225">
      <c r="A298" s="92">
        <f t="shared" si="5"/>
        <v>290</v>
      </c>
      <c r="B298" s="158">
        <v>44299</v>
      </c>
      <c r="C298" s="159" t="s">
        <v>3232</v>
      </c>
      <c r="D298" s="159" t="s">
        <v>3233</v>
      </c>
      <c r="E298" s="160" t="s">
        <v>463</v>
      </c>
      <c r="F298" s="160" t="s">
        <v>501</v>
      </c>
      <c r="G298" s="163">
        <v>684.86</v>
      </c>
      <c r="H298" s="159" t="s">
        <v>3234</v>
      </c>
      <c r="I298" s="159" t="s">
        <v>3235</v>
      </c>
      <c r="J298" s="160" t="s">
        <v>3236</v>
      </c>
      <c r="K298" s="162" t="s">
        <v>468</v>
      </c>
      <c r="L298" s="163">
        <v>22.55</v>
      </c>
      <c r="M298" s="163">
        <v>17.510000000000002</v>
      </c>
      <c r="N298" s="161">
        <v>0.60399999999999998</v>
      </c>
      <c r="O298" s="164" t="s">
        <v>3237</v>
      </c>
      <c r="P298" s="164" t="s">
        <v>3238</v>
      </c>
      <c r="Q298" s="164" t="s">
        <v>3239</v>
      </c>
      <c r="R298" s="169">
        <v>274.89999999999998</v>
      </c>
      <c r="S298" s="160" t="s">
        <v>3162</v>
      </c>
      <c r="T298" s="165" t="s">
        <v>3240</v>
      </c>
      <c r="U298" s="162" t="s">
        <v>540</v>
      </c>
      <c r="V298" s="160" t="s">
        <v>497</v>
      </c>
      <c r="W298" s="160" t="s">
        <v>474</v>
      </c>
      <c r="X298" s="164" t="s">
        <v>3241</v>
      </c>
      <c r="Y298" s="166">
        <v>39540</v>
      </c>
      <c r="Z298" s="164" t="s">
        <v>3242</v>
      </c>
      <c r="AA298" s="159" t="s">
        <v>466</v>
      </c>
      <c r="AB298" s="167" t="s">
        <v>466</v>
      </c>
      <c r="AC298" s="163">
        <v>2.42</v>
      </c>
      <c r="AD298" s="163">
        <v>12.61</v>
      </c>
      <c r="AE298" s="163">
        <v>129.03</v>
      </c>
      <c r="AF298" s="163">
        <v>1.02</v>
      </c>
      <c r="AG298" s="163">
        <v>833.94</v>
      </c>
      <c r="AH298" s="163">
        <v>418.45</v>
      </c>
      <c r="AI298" s="169">
        <v>875.9</v>
      </c>
      <c r="AJ298" s="169">
        <v>-49.2</v>
      </c>
      <c r="AK298" s="169">
        <v>855.6</v>
      </c>
      <c r="AL298" s="160" t="s">
        <v>476</v>
      </c>
      <c r="AM298" s="160" t="s">
        <v>477</v>
      </c>
    </row>
    <row r="299" spans="1:39" ht="146.25">
      <c r="A299" s="92">
        <f t="shared" si="5"/>
        <v>291</v>
      </c>
      <c r="B299" s="158">
        <v>44057</v>
      </c>
      <c r="C299" s="159" t="s">
        <v>3243</v>
      </c>
      <c r="D299" s="159" t="s">
        <v>3244</v>
      </c>
      <c r="E299" s="160" t="s">
        <v>463</v>
      </c>
      <c r="F299" s="160" t="s">
        <v>501</v>
      </c>
      <c r="G299" s="163">
        <v>6.56</v>
      </c>
      <c r="H299" s="159" t="s">
        <v>466</v>
      </c>
      <c r="I299" s="159" t="s">
        <v>3245</v>
      </c>
      <c r="J299" s="160" t="s">
        <v>3246</v>
      </c>
      <c r="K299" s="162" t="s">
        <v>468</v>
      </c>
      <c r="L299" s="161">
        <v>0.57099999999999995</v>
      </c>
      <c r="M299" s="163">
        <v>17.329999999999998</v>
      </c>
      <c r="N299" s="163">
        <v>3.53</v>
      </c>
      <c r="O299" s="164" t="s">
        <v>3247</v>
      </c>
      <c r="P299" s="164" t="s">
        <v>466</v>
      </c>
      <c r="Q299" s="164" t="s">
        <v>3248</v>
      </c>
      <c r="R299" s="169">
        <v>119.4</v>
      </c>
      <c r="S299" s="160" t="s">
        <v>881</v>
      </c>
      <c r="T299" s="162" t="s">
        <v>3249</v>
      </c>
      <c r="U299" s="162" t="s">
        <v>1060</v>
      </c>
      <c r="V299" s="160" t="s">
        <v>473</v>
      </c>
      <c r="W299" s="160" t="s">
        <v>474</v>
      </c>
      <c r="X299" s="164" t="s">
        <v>466</v>
      </c>
      <c r="Y299" s="159" t="s">
        <v>466</v>
      </c>
      <c r="Z299" s="164" t="s">
        <v>3250</v>
      </c>
      <c r="AA299" s="159" t="s">
        <v>466</v>
      </c>
      <c r="AB299" s="167" t="s">
        <v>466</v>
      </c>
      <c r="AC299" s="163">
        <v>13.08</v>
      </c>
      <c r="AD299" s="167" t="s">
        <v>466</v>
      </c>
      <c r="AE299" s="167" t="s">
        <v>466</v>
      </c>
      <c r="AF299" s="161">
        <v>0.94799999999999995</v>
      </c>
      <c r="AG299" s="163">
        <v>7.99</v>
      </c>
      <c r="AH299" s="163">
        <v>3.9</v>
      </c>
      <c r="AI299" s="169">
        <v>10.7</v>
      </c>
      <c r="AJ299" s="163">
        <v>-8.11</v>
      </c>
      <c r="AK299" s="169">
        <v>56.5</v>
      </c>
      <c r="AL299" s="160" t="s">
        <v>476</v>
      </c>
      <c r="AM299" s="160" t="s">
        <v>477</v>
      </c>
    </row>
    <row r="300" spans="1:39" ht="78.75">
      <c r="A300" s="92">
        <f t="shared" si="5"/>
        <v>292</v>
      </c>
      <c r="B300" s="158">
        <v>44453</v>
      </c>
      <c r="C300" s="159" t="s">
        <v>3251</v>
      </c>
      <c r="D300" s="159" t="s">
        <v>3252</v>
      </c>
      <c r="E300" s="160" t="s">
        <v>463</v>
      </c>
      <c r="F300" s="160" t="s">
        <v>464</v>
      </c>
      <c r="G300" s="163">
        <v>9.5299999999999994</v>
      </c>
      <c r="H300" s="159" t="s">
        <v>3253</v>
      </c>
      <c r="I300" s="159" t="s">
        <v>3254</v>
      </c>
      <c r="J300" s="160" t="s">
        <v>3255</v>
      </c>
      <c r="K300" s="162" t="s">
        <v>468</v>
      </c>
      <c r="L300" s="163">
        <v>30</v>
      </c>
      <c r="M300" s="163">
        <v>17.32</v>
      </c>
      <c r="N300" s="163">
        <v>33.61</v>
      </c>
      <c r="O300" s="164" t="s">
        <v>3256</v>
      </c>
      <c r="P300" s="164" t="s">
        <v>466</v>
      </c>
      <c r="Q300" s="164" t="s">
        <v>466</v>
      </c>
      <c r="R300" s="163">
        <v>7.7</v>
      </c>
      <c r="S300" s="160" t="s">
        <v>538</v>
      </c>
      <c r="T300" s="162" t="s">
        <v>3257</v>
      </c>
      <c r="U300" s="162" t="s">
        <v>1993</v>
      </c>
      <c r="V300" s="160" t="s">
        <v>473</v>
      </c>
      <c r="W300" s="160" t="s">
        <v>474</v>
      </c>
      <c r="X300" s="164" t="s">
        <v>3258</v>
      </c>
      <c r="Y300" s="166">
        <v>14.4</v>
      </c>
      <c r="Z300" s="164" t="s">
        <v>3259</v>
      </c>
      <c r="AA300" s="159" t="s">
        <v>466</v>
      </c>
      <c r="AB300" s="167" t="s">
        <v>466</v>
      </c>
      <c r="AC300" s="167" t="s">
        <v>466</v>
      </c>
      <c r="AD300" s="167" t="s">
        <v>466</v>
      </c>
      <c r="AE300" s="167" t="s">
        <v>466</v>
      </c>
      <c r="AF300" s="167" t="s">
        <v>466</v>
      </c>
      <c r="AG300" s="163">
        <v>9.31</v>
      </c>
      <c r="AH300" s="163">
        <v>9.42</v>
      </c>
      <c r="AI300" s="168">
        <v>0</v>
      </c>
      <c r="AJ300" s="163">
        <v>-1.0900000000000001</v>
      </c>
      <c r="AK300" s="163">
        <v>1.1100000000000001</v>
      </c>
      <c r="AL300" s="160" t="s">
        <v>476</v>
      </c>
      <c r="AM300" s="160" t="s">
        <v>477</v>
      </c>
    </row>
    <row r="301" spans="1:39" ht="112.5">
      <c r="A301" s="92">
        <f t="shared" si="5"/>
        <v>293</v>
      </c>
      <c r="B301" s="158">
        <v>43487</v>
      </c>
      <c r="C301" s="159" t="s">
        <v>3260</v>
      </c>
      <c r="D301" s="159" t="s">
        <v>3261</v>
      </c>
      <c r="E301" s="160" t="s">
        <v>463</v>
      </c>
      <c r="F301" s="160" t="s">
        <v>501</v>
      </c>
      <c r="G301" s="163">
        <v>685.34</v>
      </c>
      <c r="H301" s="159" t="s">
        <v>3262</v>
      </c>
      <c r="I301" s="159" t="s">
        <v>466</v>
      </c>
      <c r="J301" s="160" t="s">
        <v>3263</v>
      </c>
      <c r="K301" s="162" t="s">
        <v>468</v>
      </c>
      <c r="L301" s="163">
        <v>10.35</v>
      </c>
      <c r="M301" s="163">
        <v>17.2</v>
      </c>
      <c r="N301" s="163">
        <v>14.83</v>
      </c>
      <c r="O301" s="164" t="s">
        <v>3264</v>
      </c>
      <c r="P301" s="164" t="s">
        <v>3265</v>
      </c>
      <c r="Q301" s="164" t="s">
        <v>3266</v>
      </c>
      <c r="R301" s="169">
        <v>3143.3</v>
      </c>
      <c r="S301" s="160" t="s">
        <v>3267</v>
      </c>
      <c r="T301" s="162" t="s">
        <v>3268</v>
      </c>
      <c r="U301" s="162" t="s">
        <v>3269</v>
      </c>
      <c r="V301" s="160" t="s">
        <v>473</v>
      </c>
      <c r="W301" s="160" t="s">
        <v>474</v>
      </c>
      <c r="X301" s="164" t="s">
        <v>3270</v>
      </c>
      <c r="Y301" s="166">
        <v>30352.400000000001</v>
      </c>
      <c r="Z301" s="164" t="s">
        <v>466</v>
      </c>
      <c r="AA301" s="159" t="s">
        <v>466</v>
      </c>
      <c r="AB301" s="167" t="s">
        <v>466</v>
      </c>
      <c r="AC301" s="163">
        <v>1.77</v>
      </c>
      <c r="AD301" s="163">
        <v>33.33</v>
      </c>
      <c r="AE301" s="167" t="s">
        <v>466</v>
      </c>
      <c r="AF301" s="163">
        <v>2.46</v>
      </c>
      <c r="AG301" s="163">
        <v>742.9</v>
      </c>
      <c r="AH301" s="163">
        <v>545.45000000000005</v>
      </c>
      <c r="AI301" s="169">
        <v>384.2</v>
      </c>
      <c r="AJ301" s="169">
        <v>66.8</v>
      </c>
      <c r="AK301" s="169">
        <v>447.2</v>
      </c>
      <c r="AL301" s="160" t="s">
        <v>476</v>
      </c>
      <c r="AM301" s="160" t="s">
        <v>477</v>
      </c>
    </row>
    <row r="302" spans="1:39" ht="409.5">
      <c r="A302" s="92">
        <f t="shared" si="5"/>
        <v>294</v>
      </c>
      <c r="B302" s="158">
        <v>44185</v>
      </c>
      <c r="C302" s="159" t="s">
        <v>3271</v>
      </c>
      <c r="D302" s="159" t="s">
        <v>3272</v>
      </c>
      <c r="E302" s="160" t="s">
        <v>463</v>
      </c>
      <c r="F302" s="160" t="s">
        <v>464</v>
      </c>
      <c r="G302" s="163">
        <v>4692.68</v>
      </c>
      <c r="H302" s="159" t="s">
        <v>3273</v>
      </c>
      <c r="I302" s="159" t="s">
        <v>3274</v>
      </c>
      <c r="J302" s="160" t="s">
        <v>3275</v>
      </c>
      <c r="K302" s="162" t="s">
        <v>468</v>
      </c>
      <c r="L302" s="163">
        <v>21.31</v>
      </c>
      <c r="M302" s="163">
        <v>16.84</v>
      </c>
      <c r="N302" s="163">
        <v>35.86</v>
      </c>
      <c r="O302" s="164" t="s">
        <v>3276</v>
      </c>
      <c r="P302" s="164" t="s">
        <v>3277</v>
      </c>
      <c r="Q302" s="164" t="s">
        <v>3278</v>
      </c>
      <c r="R302" s="169">
        <v>3404.4</v>
      </c>
      <c r="S302" s="160" t="s">
        <v>1004</v>
      </c>
      <c r="T302" s="165" t="s">
        <v>3279</v>
      </c>
      <c r="U302" s="165" t="s">
        <v>3280</v>
      </c>
      <c r="V302" s="172" t="s">
        <v>497</v>
      </c>
      <c r="W302" s="160" t="s">
        <v>474</v>
      </c>
      <c r="X302" s="164" t="s">
        <v>3281</v>
      </c>
      <c r="Y302" s="166">
        <v>102371.9</v>
      </c>
      <c r="Z302" s="164" t="s">
        <v>3282</v>
      </c>
      <c r="AA302" s="159" t="s">
        <v>3283</v>
      </c>
      <c r="AB302" s="163">
        <v>29.55</v>
      </c>
      <c r="AC302" s="163">
        <v>17.21</v>
      </c>
      <c r="AD302" s="163">
        <v>12.05</v>
      </c>
      <c r="AE302" s="163">
        <v>16.670000000000002</v>
      </c>
      <c r="AF302" s="163">
        <v>1.71</v>
      </c>
      <c r="AG302" s="163">
        <v>3536.18</v>
      </c>
      <c r="AH302" s="163">
        <v>4019.28</v>
      </c>
      <c r="AI302" s="169">
        <v>2154.8000000000002</v>
      </c>
      <c r="AJ302" s="169">
        <v>141.1</v>
      </c>
      <c r="AK302" s="169">
        <v>2899.9</v>
      </c>
      <c r="AL302" s="160" t="s">
        <v>476</v>
      </c>
      <c r="AM302" s="160" t="s">
        <v>477</v>
      </c>
    </row>
    <row r="303" spans="1:39" ht="112.5">
      <c r="A303" s="92">
        <f t="shared" si="5"/>
        <v>295</v>
      </c>
      <c r="B303" s="158">
        <v>44174</v>
      </c>
      <c r="C303" s="159" t="s">
        <v>3284</v>
      </c>
      <c r="D303" s="159" t="s">
        <v>3285</v>
      </c>
      <c r="E303" s="160" t="s">
        <v>463</v>
      </c>
      <c r="F303" s="160" t="s">
        <v>464</v>
      </c>
      <c r="G303" s="163">
        <v>5242.66</v>
      </c>
      <c r="H303" s="159" t="s">
        <v>3286</v>
      </c>
      <c r="I303" s="159" t="s">
        <v>3287</v>
      </c>
      <c r="J303" s="160" t="s">
        <v>3288</v>
      </c>
      <c r="K303" s="162" t="s">
        <v>468</v>
      </c>
      <c r="L303" s="163">
        <v>14.72</v>
      </c>
      <c r="M303" s="163">
        <v>16.84</v>
      </c>
      <c r="N303" s="163">
        <v>59.41</v>
      </c>
      <c r="O303" s="164" t="s">
        <v>3289</v>
      </c>
      <c r="P303" s="164" t="s">
        <v>3290</v>
      </c>
      <c r="Q303" s="164" t="s">
        <v>466</v>
      </c>
      <c r="R303" s="169">
        <v>4265.1000000000004</v>
      </c>
      <c r="S303" s="160" t="s">
        <v>2294</v>
      </c>
      <c r="T303" s="162" t="s">
        <v>3291</v>
      </c>
      <c r="U303" s="162" t="s">
        <v>1094</v>
      </c>
      <c r="V303" s="160" t="s">
        <v>552</v>
      </c>
      <c r="W303" s="160" t="s">
        <v>474</v>
      </c>
      <c r="X303" s="164" t="s">
        <v>3292</v>
      </c>
      <c r="Y303" s="159" t="s">
        <v>466</v>
      </c>
      <c r="Z303" s="164" t="s">
        <v>3293</v>
      </c>
      <c r="AA303" s="159" t="s">
        <v>3294</v>
      </c>
      <c r="AB303" s="163">
        <v>27.05</v>
      </c>
      <c r="AC303" s="163">
        <v>5.53</v>
      </c>
      <c r="AD303" s="163">
        <v>12.22</v>
      </c>
      <c r="AE303" s="163">
        <v>21.08</v>
      </c>
      <c r="AF303" s="163">
        <v>3.34</v>
      </c>
      <c r="AG303" s="163">
        <v>4910.29</v>
      </c>
      <c r="AH303" s="163">
        <v>5295.19</v>
      </c>
      <c r="AI303" s="169">
        <v>1522.1</v>
      </c>
      <c r="AJ303" s="169">
        <v>237</v>
      </c>
      <c r="AK303" s="169">
        <v>2347.9</v>
      </c>
      <c r="AL303" s="160" t="s">
        <v>476</v>
      </c>
      <c r="AM303" s="160" t="s">
        <v>477</v>
      </c>
    </row>
    <row r="304" spans="1:39" ht="191.25">
      <c r="A304" s="92">
        <f t="shared" si="5"/>
        <v>296</v>
      </c>
      <c r="B304" s="158">
        <v>44249</v>
      </c>
      <c r="C304" s="159" t="s">
        <v>3295</v>
      </c>
      <c r="D304" s="159" t="s">
        <v>3296</v>
      </c>
      <c r="E304" s="160" t="s">
        <v>463</v>
      </c>
      <c r="F304" s="160" t="s">
        <v>464</v>
      </c>
      <c r="G304" s="163">
        <v>7604.92</v>
      </c>
      <c r="H304" s="159" t="s">
        <v>3297</v>
      </c>
      <c r="I304" s="159" t="s">
        <v>466</v>
      </c>
      <c r="J304" s="160" t="s">
        <v>3298</v>
      </c>
      <c r="K304" s="162" t="s">
        <v>468</v>
      </c>
      <c r="L304" s="163">
        <v>12.86</v>
      </c>
      <c r="M304" s="163">
        <v>16.809999999999999</v>
      </c>
      <c r="N304" s="163">
        <v>26.04</v>
      </c>
      <c r="O304" s="164" t="s">
        <v>3299</v>
      </c>
      <c r="P304" s="164" t="s">
        <v>466</v>
      </c>
      <c r="Q304" s="164" t="s">
        <v>3300</v>
      </c>
      <c r="R304" s="169">
        <v>7832.4</v>
      </c>
      <c r="S304" s="160" t="s">
        <v>705</v>
      </c>
      <c r="T304" s="165" t="s">
        <v>3301</v>
      </c>
      <c r="U304" s="162" t="s">
        <v>3302</v>
      </c>
      <c r="V304" s="160" t="s">
        <v>497</v>
      </c>
      <c r="W304" s="160" t="s">
        <v>474</v>
      </c>
      <c r="X304" s="164" t="s">
        <v>3303</v>
      </c>
      <c r="Y304" s="166">
        <v>20607</v>
      </c>
      <c r="Z304" s="164" t="s">
        <v>466</v>
      </c>
      <c r="AA304" s="159" t="s">
        <v>466</v>
      </c>
      <c r="AB304" s="163">
        <v>36.83</v>
      </c>
      <c r="AC304" s="163">
        <v>1.03</v>
      </c>
      <c r="AD304" s="167" t="s">
        <v>466</v>
      </c>
      <c r="AE304" s="167" t="s">
        <v>466</v>
      </c>
      <c r="AF304" s="167" t="s">
        <v>466</v>
      </c>
      <c r="AG304" s="167" t="s">
        <v>466</v>
      </c>
      <c r="AH304" s="163">
        <v>7569.3</v>
      </c>
      <c r="AI304" s="169">
        <v>1941</v>
      </c>
      <c r="AJ304" s="169">
        <v>604.9</v>
      </c>
      <c r="AK304" s="169">
        <v>64642.400000000001</v>
      </c>
      <c r="AL304" s="160" t="s">
        <v>476</v>
      </c>
      <c r="AM304" s="160" t="s">
        <v>477</v>
      </c>
    </row>
    <row r="305" spans="1:39" ht="101.25">
      <c r="A305" s="92">
        <f t="shared" si="5"/>
        <v>297</v>
      </c>
      <c r="B305" s="158">
        <v>44469</v>
      </c>
      <c r="C305" s="159" t="s">
        <v>3304</v>
      </c>
      <c r="D305" s="159" t="s">
        <v>3305</v>
      </c>
      <c r="E305" s="160" t="s">
        <v>463</v>
      </c>
      <c r="F305" s="160" t="s">
        <v>464</v>
      </c>
      <c r="G305" s="163">
        <v>23.07</v>
      </c>
      <c r="H305" s="159" t="s">
        <v>466</v>
      </c>
      <c r="I305" s="159" t="s">
        <v>466</v>
      </c>
      <c r="J305" s="160" t="s">
        <v>3306</v>
      </c>
      <c r="K305" s="162" t="s">
        <v>468</v>
      </c>
      <c r="L305" s="163">
        <v>10.19</v>
      </c>
      <c r="M305" s="163">
        <v>16.68</v>
      </c>
      <c r="N305" s="163">
        <v>16.68</v>
      </c>
      <c r="O305" s="164" t="s">
        <v>3307</v>
      </c>
      <c r="P305" s="164" t="s">
        <v>3308</v>
      </c>
      <c r="Q305" s="164" t="s">
        <v>3309</v>
      </c>
      <c r="R305" s="169">
        <v>27.8</v>
      </c>
      <c r="S305" s="160" t="s">
        <v>561</v>
      </c>
      <c r="T305" s="165" t="s">
        <v>3310</v>
      </c>
      <c r="U305" s="162" t="s">
        <v>729</v>
      </c>
      <c r="V305" s="160" t="s">
        <v>473</v>
      </c>
      <c r="W305" s="160" t="s">
        <v>474</v>
      </c>
      <c r="X305" s="164" t="s">
        <v>466</v>
      </c>
      <c r="Y305" s="159" t="s">
        <v>466</v>
      </c>
      <c r="Z305" s="164" t="s">
        <v>466</v>
      </c>
      <c r="AA305" s="159" t="s">
        <v>466</v>
      </c>
      <c r="AB305" s="167" t="s">
        <v>466</v>
      </c>
      <c r="AC305" s="163">
        <v>1.78</v>
      </c>
      <c r="AD305" s="167" t="s">
        <v>466</v>
      </c>
      <c r="AE305" s="167" t="s">
        <v>466</v>
      </c>
      <c r="AF305" s="167" t="s">
        <v>466</v>
      </c>
      <c r="AG305" s="167" t="s">
        <v>466</v>
      </c>
      <c r="AH305" s="163">
        <v>45.98</v>
      </c>
      <c r="AI305" s="163">
        <v>3.45</v>
      </c>
      <c r="AJ305" s="163">
        <v>-2.2999999999999998</v>
      </c>
      <c r="AK305" s="169">
        <v>29.4</v>
      </c>
      <c r="AL305" s="160" t="s">
        <v>476</v>
      </c>
      <c r="AM305" s="160" t="s">
        <v>477</v>
      </c>
    </row>
    <row r="306" spans="1:39" ht="101.25">
      <c r="A306" s="92">
        <f t="shared" si="5"/>
        <v>298</v>
      </c>
      <c r="B306" s="158">
        <v>44154</v>
      </c>
      <c r="C306" s="159" t="s">
        <v>3311</v>
      </c>
      <c r="D306" s="159" t="s">
        <v>3312</v>
      </c>
      <c r="E306" s="160" t="s">
        <v>463</v>
      </c>
      <c r="F306" s="160" t="s">
        <v>501</v>
      </c>
      <c r="G306" s="161">
        <v>0.16300000000000001</v>
      </c>
      <c r="H306" s="159" t="s">
        <v>466</v>
      </c>
      <c r="I306" s="159" t="s">
        <v>3313</v>
      </c>
      <c r="J306" s="160" t="s">
        <v>3314</v>
      </c>
      <c r="K306" s="162" t="s">
        <v>468</v>
      </c>
      <c r="L306" s="163">
        <v>16.59</v>
      </c>
      <c r="M306" s="163">
        <v>16.59</v>
      </c>
      <c r="N306" s="163">
        <v>16.59</v>
      </c>
      <c r="O306" s="164" t="s">
        <v>3315</v>
      </c>
      <c r="P306" s="164" t="s">
        <v>466</v>
      </c>
      <c r="Q306" s="164" t="s">
        <v>466</v>
      </c>
      <c r="R306" s="161">
        <v>0.59899999999999998</v>
      </c>
      <c r="S306" s="160" t="s">
        <v>561</v>
      </c>
      <c r="T306" s="162" t="s">
        <v>3316</v>
      </c>
      <c r="U306" s="162" t="s">
        <v>2078</v>
      </c>
      <c r="V306" s="160" t="s">
        <v>473</v>
      </c>
      <c r="W306" s="160" t="s">
        <v>474</v>
      </c>
      <c r="X306" s="164" t="s">
        <v>466</v>
      </c>
      <c r="Y306" s="159" t="s">
        <v>466</v>
      </c>
      <c r="Z306" s="164" t="s">
        <v>3317</v>
      </c>
      <c r="AA306" s="159" t="s">
        <v>466</v>
      </c>
      <c r="AB306" s="167" t="s">
        <v>466</v>
      </c>
      <c r="AC306" s="161">
        <v>0.89500000000000002</v>
      </c>
      <c r="AD306" s="167" t="s">
        <v>466</v>
      </c>
      <c r="AE306" s="167" t="s">
        <v>466</v>
      </c>
      <c r="AF306" s="167" t="s">
        <v>466</v>
      </c>
      <c r="AG306" s="167" t="s">
        <v>466</v>
      </c>
      <c r="AH306" s="161">
        <v>0.26300000000000001</v>
      </c>
      <c r="AI306" s="161">
        <v>2E-3</v>
      </c>
      <c r="AJ306" s="161">
        <v>-3.1E-2</v>
      </c>
      <c r="AK306" s="161">
        <v>0.29199999999999998</v>
      </c>
      <c r="AL306" s="160" t="s">
        <v>476</v>
      </c>
      <c r="AM306" s="160" t="s">
        <v>477</v>
      </c>
    </row>
    <row r="307" spans="1:39" ht="101.25">
      <c r="A307" s="92">
        <f t="shared" si="5"/>
        <v>299</v>
      </c>
      <c r="B307" s="158">
        <v>44462</v>
      </c>
      <c r="C307" s="159" t="s">
        <v>3318</v>
      </c>
      <c r="D307" s="159" t="s">
        <v>3319</v>
      </c>
      <c r="E307" s="160" t="s">
        <v>463</v>
      </c>
      <c r="F307" s="160" t="s">
        <v>464</v>
      </c>
      <c r="G307" s="163">
        <v>202.62</v>
      </c>
      <c r="H307" s="159" t="s">
        <v>3320</v>
      </c>
      <c r="I307" s="159" t="s">
        <v>466</v>
      </c>
      <c r="J307" s="160" t="s">
        <v>3321</v>
      </c>
      <c r="K307" s="162" t="s">
        <v>468</v>
      </c>
      <c r="L307" s="163">
        <v>18.32</v>
      </c>
      <c r="M307" s="163">
        <v>16.54</v>
      </c>
      <c r="N307" s="163">
        <v>23.51</v>
      </c>
      <c r="O307" s="164" t="s">
        <v>3322</v>
      </c>
      <c r="P307" s="164" t="s">
        <v>466</v>
      </c>
      <c r="Q307" s="164" t="s">
        <v>3323</v>
      </c>
      <c r="R307" s="169">
        <v>159.5</v>
      </c>
      <c r="S307" s="160" t="s">
        <v>1420</v>
      </c>
      <c r="T307" s="162" t="s">
        <v>3324</v>
      </c>
      <c r="U307" s="162" t="s">
        <v>1422</v>
      </c>
      <c r="V307" s="160" t="s">
        <v>552</v>
      </c>
      <c r="W307" s="160" t="s">
        <v>474</v>
      </c>
      <c r="X307" s="164" t="s">
        <v>3325</v>
      </c>
      <c r="Y307" s="159" t="s">
        <v>466</v>
      </c>
      <c r="Z307" s="164" t="s">
        <v>466</v>
      </c>
      <c r="AA307" s="159" t="s">
        <v>466</v>
      </c>
      <c r="AB307" s="163">
        <v>58.6</v>
      </c>
      <c r="AC307" s="163">
        <v>1.43</v>
      </c>
      <c r="AD307" s="163">
        <v>9.9499999999999993</v>
      </c>
      <c r="AE307" s="163">
        <v>24.47</v>
      </c>
      <c r="AF307" s="161">
        <v>0.85399999999999998</v>
      </c>
      <c r="AG307" s="163">
        <v>214.65</v>
      </c>
      <c r="AH307" s="163">
        <v>162.88999999999999</v>
      </c>
      <c r="AI307" s="169">
        <v>257.5</v>
      </c>
      <c r="AJ307" s="163">
        <v>2.85</v>
      </c>
      <c r="AK307" s="169">
        <v>315.89999999999998</v>
      </c>
      <c r="AL307" s="160" t="s">
        <v>476</v>
      </c>
      <c r="AM307" s="160" t="s">
        <v>477</v>
      </c>
    </row>
    <row r="308" spans="1:39" ht="315">
      <c r="A308" s="92">
        <f t="shared" si="5"/>
        <v>300</v>
      </c>
      <c r="B308" s="158">
        <v>44466</v>
      </c>
      <c r="C308" s="159" t="s">
        <v>3326</v>
      </c>
      <c r="D308" s="159" t="s">
        <v>3327</v>
      </c>
      <c r="E308" s="160" t="s">
        <v>463</v>
      </c>
      <c r="F308" s="160" t="s">
        <v>464</v>
      </c>
      <c r="G308" s="163">
        <v>2626.11</v>
      </c>
      <c r="H308" s="159" t="s">
        <v>3328</v>
      </c>
      <c r="I308" s="159" t="s">
        <v>3329</v>
      </c>
      <c r="J308" s="160" t="s">
        <v>3330</v>
      </c>
      <c r="K308" s="162" t="s">
        <v>468</v>
      </c>
      <c r="L308" s="163">
        <v>11.99</v>
      </c>
      <c r="M308" s="163">
        <v>16.399999999999999</v>
      </c>
      <c r="N308" s="163">
        <v>8.64</v>
      </c>
      <c r="O308" s="164" t="s">
        <v>3331</v>
      </c>
      <c r="P308" s="164" t="s">
        <v>3332</v>
      </c>
      <c r="Q308" s="164" t="s">
        <v>3333</v>
      </c>
      <c r="R308" s="169">
        <v>1477.8</v>
      </c>
      <c r="S308" s="160" t="s">
        <v>656</v>
      </c>
      <c r="T308" s="171" t="s">
        <v>3334</v>
      </c>
      <c r="U308" s="162" t="s">
        <v>1266</v>
      </c>
      <c r="V308" s="160" t="s">
        <v>497</v>
      </c>
      <c r="W308" s="160" t="s">
        <v>474</v>
      </c>
      <c r="X308" s="164" t="s">
        <v>3335</v>
      </c>
      <c r="Y308" s="159" t="s">
        <v>466</v>
      </c>
      <c r="Z308" s="164" t="s">
        <v>3336</v>
      </c>
      <c r="AA308" s="159" t="s">
        <v>1283</v>
      </c>
      <c r="AB308" s="167" t="s">
        <v>466</v>
      </c>
      <c r="AC308" s="163">
        <v>2.31</v>
      </c>
      <c r="AD308" s="163">
        <v>8.8000000000000007</v>
      </c>
      <c r="AE308" s="163">
        <v>18.399999999999999</v>
      </c>
      <c r="AF308" s="163">
        <v>1.5</v>
      </c>
      <c r="AG308" s="163">
        <v>2567.9699999999998</v>
      </c>
      <c r="AH308" s="163">
        <v>1567.43</v>
      </c>
      <c r="AI308" s="169">
        <v>1864.5</v>
      </c>
      <c r="AJ308" s="169">
        <v>100.7</v>
      </c>
      <c r="AK308" s="169">
        <v>2461</v>
      </c>
      <c r="AL308" s="160" t="s">
        <v>476</v>
      </c>
      <c r="AM308" s="160" t="s">
        <v>477</v>
      </c>
    </row>
    <row r="309" spans="1:39" ht="78.75">
      <c r="A309" s="92">
        <f t="shared" si="5"/>
        <v>301</v>
      </c>
      <c r="B309" s="158">
        <v>44375</v>
      </c>
      <c r="C309" s="159" t="s">
        <v>3337</v>
      </c>
      <c r="D309" s="159" t="s">
        <v>3338</v>
      </c>
      <c r="E309" s="160" t="s">
        <v>463</v>
      </c>
      <c r="F309" s="160" t="s">
        <v>464</v>
      </c>
      <c r="G309" s="163">
        <v>1084.06</v>
      </c>
      <c r="H309" s="159" t="s">
        <v>3339</v>
      </c>
      <c r="I309" s="159" t="s">
        <v>466</v>
      </c>
      <c r="J309" s="160" t="s">
        <v>3340</v>
      </c>
      <c r="K309" s="162" t="s">
        <v>468</v>
      </c>
      <c r="L309" s="163">
        <v>15.87</v>
      </c>
      <c r="M309" s="163">
        <v>15.87</v>
      </c>
      <c r="N309" s="163">
        <v>15.87</v>
      </c>
      <c r="O309" s="164" t="s">
        <v>3341</v>
      </c>
      <c r="P309" s="164" t="s">
        <v>466</v>
      </c>
      <c r="Q309" s="164" t="s">
        <v>466</v>
      </c>
      <c r="R309" s="169">
        <v>991.9</v>
      </c>
      <c r="S309" s="160" t="s">
        <v>620</v>
      </c>
      <c r="T309" s="165" t="s">
        <v>3342</v>
      </c>
      <c r="U309" s="162" t="s">
        <v>1233</v>
      </c>
      <c r="V309" s="160" t="s">
        <v>473</v>
      </c>
      <c r="W309" s="160" t="s">
        <v>474</v>
      </c>
      <c r="X309" s="164" t="s">
        <v>3343</v>
      </c>
      <c r="Y309" s="166">
        <v>1138.5</v>
      </c>
      <c r="Z309" s="164" t="s">
        <v>466</v>
      </c>
      <c r="AA309" s="159" t="s">
        <v>466</v>
      </c>
      <c r="AB309" s="167" t="s">
        <v>466</v>
      </c>
      <c r="AC309" s="163">
        <v>7.9</v>
      </c>
      <c r="AD309" s="167" t="s">
        <v>466</v>
      </c>
      <c r="AE309" s="167" t="s">
        <v>466</v>
      </c>
      <c r="AF309" s="163">
        <v>11.73</v>
      </c>
      <c r="AG309" s="163">
        <v>968.58</v>
      </c>
      <c r="AH309" s="163">
        <v>943.35</v>
      </c>
      <c r="AI309" s="169">
        <v>110.8</v>
      </c>
      <c r="AJ309" s="169">
        <v>-213.1</v>
      </c>
      <c r="AK309" s="169">
        <v>514.29999999999995</v>
      </c>
      <c r="AL309" s="160" t="s">
        <v>476</v>
      </c>
      <c r="AM309" s="160" t="s">
        <v>477</v>
      </c>
    </row>
    <row r="310" spans="1:39" ht="202.5">
      <c r="A310" s="92">
        <f t="shared" si="5"/>
        <v>302</v>
      </c>
      <c r="B310" s="158">
        <v>44417</v>
      </c>
      <c r="C310" s="159" t="s">
        <v>3344</v>
      </c>
      <c r="D310" s="159" t="s">
        <v>3345</v>
      </c>
      <c r="E310" s="160" t="s">
        <v>463</v>
      </c>
      <c r="F310" s="160" t="s">
        <v>464</v>
      </c>
      <c r="G310" s="163">
        <v>5110.51</v>
      </c>
      <c r="H310" s="159" t="s">
        <v>3346</v>
      </c>
      <c r="I310" s="159" t="s">
        <v>3347</v>
      </c>
      <c r="J310" s="160" t="s">
        <v>3348</v>
      </c>
      <c r="K310" s="162" t="s">
        <v>468</v>
      </c>
      <c r="L310" s="163">
        <v>9.9499999999999993</v>
      </c>
      <c r="M310" s="163">
        <v>15.73</v>
      </c>
      <c r="N310" s="163">
        <v>22.84</v>
      </c>
      <c r="O310" s="164" t="s">
        <v>3349</v>
      </c>
      <c r="P310" s="164" t="s">
        <v>3350</v>
      </c>
      <c r="Q310" s="164" t="s">
        <v>3351</v>
      </c>
      <c r="R310" s="169">
        <v>5065.3</v>
      </c>
      <c r="S310" s="160" t="s">
        <v>2695</v>
      </c>
      <c r="T310" s="165" t="s">
        <v>3352</v>
      </c>
      <c r="U310" s="162" t="s">
        <v>2482</v>
      </c>
      <c r="V310" s="160" t="s">
        <v>497</v>
      </c>
      <c r="W310" s="160" t="s">
        <v>474</v>
      </c>
      <c r="X310" s="164" t="s">
        <v>3353</v>
      </c>
      <c r="Y310" s="166">
        <v>1524.1</v>
      </c>
      <c r="Z310" s="164" t="s">
        <v>3354</v>
      </c>
      <c r="AA310" s="159" t="s">
        <v>466</v>
      </c>
      <c r="AB310" s="163">
        <v>5.84</v>
      </c>
      <c r="AC310" s="161">
        <v>0.75600000000000001</v>
      </c>
      <c r="AD310" s="167" t="s">
        <v>466</v>
      </c>
      <c r="AE310" s="167" t="s">
        <v>466</v>
      </c>
      <c r="AF310" s="167" t="s">
        <v>466</v>
      </c>
      <c r="AG310" s="167" t="s">
        <v>466</v>
      </c>
      <c r="AH310" s="163">
        <v>5110.51</v>
      </c>
      <c r="AI310" s="169">
        <v>4356.8</v>
      </c>
      <c r="AJ310" s="169">
        <v>755.5</v>
      </c>
      <c r="AK310" s="169">
        <v>29467.8</v>
      </c>
      <c r="AL310" s="160" t="s">
        <v>476</v>
      </c>
      <c r="AM310" s="160" t="s">
        <v>477</v>
      </c>
    </row>
    <row r="311" spans="1:39" ht="191.25">
      <c r="A311" s="92">
        <f t="shared" si="5"/>
        <v>303</v>
      </c>
      <c r="B311" s="158">
        <v>44543</v>
      </c>
      <c r="C311" s="159" t="s">
        <v>3355</v>
      </c>
      <c r="D311" s="159" t="s">
        <v>3356</v>
      </c>
      <c r="E311" s="160" t="s">
        <v>463</v>
      </c>
      <c r="F311" s="160" t="s">
        <v>464</v>
      </c>
      <c r="G311" s="163">
        <v>2036.69</v>
      </c>
      <c r="H311" s="159" t="s">
        <v>3357</v>
      </c>
      <c r="I311" s="159" t="s">
        <v>3358</v>
      </c>
      <c r="J311" s="160" t="s">
        <v>3359</v>
      </c>
      <c r="K311" s="162" t="s">
        <v>468</v>
      </c>
      <c r="L311" s="163">
        <v>15.04</v>
      </c>
      <c r="M311" s="163">
        <v>15.45</v>
      </c>
      <c r="N311" s="163">
        <v>11.26</v>
      </c>
      <c r="O311" s="164" t="s">
        <v>3360</v>
      </c>
      <c r="P311" s="164" t="s">
        <v>3361</v>
      </c>
      <c r="Q311" s="164" t="s">
        <v>3362</v>
      </c>
      <c r="R311" s="169">
        <v>1550.8</v>
      </c>
      <c r="S311" s="160" t="s">
        <v>716</v>
      </c>
      <c r="T311" s="165" t="s">
        <v>3363</v>
      </c>
      <c r="U311" s="162" t="s">
        <v>3364</v>
      </c>
      <c r="V311" s="160" t="s">
        <v>473</v>
      </c>
      <c r="W311" s="160" t="s">
        <v>474</v>
      </c>
      <c r="X311" s="164" t="s">
        <v>3365</v>
      </c>
      <c r="Y311" s="166">
        <v>4367.8</v>
      </c>
      <c r="Z311" s="164" t="s">
        <v>3366</v>
      </c>
      <c r="AA311" s="159" t="s">
        <v>3367</v>
      </c>
      <c r="AB311" s="163">
        <v>13.83</v>
      </c>
      <c r="AC311" s="163">
        <v>1.74</v>
      </c>
      <c r="AD311" s="167" t="s">
        <v>466</v>
      </c>
      <c r="AE311" s="167" t="s">
        <v>466</v>
      </c>
      <c r="AF311" s="167" t="s">
        <v>466</v>
      </c>
      <c r="AG311" s="167" t="s">
        <v>466</v>
      </c>
      <c r="AH311" s="163">
        <v>2028.51</v>
      </c>
      <c r="AI311" s="169">
        <v>534.79999999999995</v>
      </c>
      <c r="AJ311" s="169">
        <v>149.9</v>
      </c>
      <c r="AK311" s="169">
        <v>5175.6000000000004</v>
      </c>
      <c r="AL311" s="160" t="s">
        <v>476</v>
      </c>
      <c r="AM311" s="160" t="s">
        <v>477</v>
      </c>
    </row>
    <row r="312" spans="1:39" ht="191.25">
      <c r="A312" s="92">
        <f t="shared" si="5"/>
        <v>304</v>
      </c>
      <c r="B312" s="158">
        <v>44389</v>
      </c>
      <c r="C312" s="159" t="s">
        <v>2453</v>
      </c>
      <c r="D312" s="159" t="s">
        <v>2454</v>
      </c>
      <c r="E312" s="160" t="s">
        <v>463</v>
      </c>
      <c r="F312" s="160" t="s">
        <v>464</v>
      </c>
      <c r="G312" s="163">
        <v>558.9</v>
      </c>
      <c r="H312" s="159" t="s">
        <v>3368</v>
      </c>
      <c r="I312" s="159" t="s">
        <v>466</v>
      </c>
      <c r="J312" s="160" t="s">
        <v>3369</v>
      </c>
      <c r="K312" s="162" t="s">
        <v>468</v>
      </c>
      <c r="L312" s="163">
        <v>15.94</v>
      </c>
      <c r="M312" s="163">
        <v>15.34</v>
      </c>
      <c r="N312" s="163">
        <v>19.260000000000002</v>
      </c>
      <c r="O312" s="164" t="s">
        <v>2458</v>
      </c>
      <c r="P312" s="164" t="s">
        <v>466</v>
      </c>
      <c r="Q312" s="164" t="s">
        <v>2459</v>
      </c>
      <c r="R312" s="169">
        <v>772.8</v>
      </c>
      <c r="S312" s="160" t="s">
        <v>2460</v>
      </c>
      <c r="T312" s="165" t="s">
        <v>2461</v>
      </c>
      <c r="U312" s="162" t="s">
        <v>2462</v>
      </c>
      <c r="V312" s="160" t="s">
        <v>497</v>
      </c>
      <c r="W312" s="160" t="s">
        <v>474</v>
      </c>
      <c r="X312" s="164" t="s">
        <v>3370</v>
      </c>
      <c r="Y312" s="159" t="s">
        <v>466</v>
      </c>
      <c r="Z312" s="164" t="s">
        <v>466</v>
      </c>
      <c r="AA312" s="159" t="s">
        <v>466</v>
      </c>
      <c r="AB312" s="167" t="s">
        <v>466</v>
      </c>
      <c r="AC312" s="163">
        <v>1.1299999999999999</v>
      </c>
      <c r="AD312" s="163">
        <v>11.85</v>
      </c>
      <c r="AE312" s="167" t="s">
        <v>466</v>
      </c>
      <c r="AF312" s="161">
        <v>0.40400000000000003</v>
      </c>
      <c r="AG312" s="163">
        <v>497.59</v>
      </c>
      <c r="AH312" s="163">
        <v>610.59</v>
      </c>
      <c r="AI312" s="169">
        <v>1264</v>
      </c>
      <c r="AJ312" s="169">
        <v>-106</v>
      </c>
      <c r="AK312" s="169">
        <v>1245</v>
      </c>
      <c r="AL312" s="160" t="s">
        <v>476</v>
      </c>
      <c r="AM312" s="160" t="s">
        <v>477</v>
      </c>
    </row>
    <row r="313" spans="1:39" ht="258.75">
      <c r="A313" s="92">
        <f t="shared" si="5"/>
        <v>305</v>
      </c>
      <c r="B313" s="158">
        <v>44082</v>
      </c>
      <c r="C313" s="159" t="s">
        <v>3371</v>
      </c>
      <c r="D313" s="159" t="s">
        <v>3372</v>
      </c>
      <c r="E313" s="160" t="s">
        <v>463</v>
      </c>
      <c r="F313" s="160" t="s">
        <v>501</v>
      </c>
      <c r="G313" s="163">
        <v>373.95</v>
      </c>
      <c r="H313" s="159" t="s">
        <v>3373</v>
      </c>
      <c r="I313" s="159" t="s">
        <v>3374</v>
      </c>
      <c r="J313" s="160" t="s">
        <v>3375</v>
      </c>
      <c r="K313" s="162" t="s">
        <v>468</v>
      </c>
      <c r="L313" s="163">
        <v>14.35</v>
      </c>
      <c r="M313" s="163">
        <v>15.14</v>
      </c>
      <c r="N313" s="163">
        <v>29.03</v>
      </c>
      <c r="O313" s="164" t="s">
        <v>3376</v>
      </c>
      <c r="P313" s="164" t="s">
        <v>3377</v>
      </c>
      <c r="Q313" s="164" t="s">
        <v>3378</v>
      </c>
      <c r="R313" s="169">
        <v>228.9</v>
      </c>
      <c r="S313" s="160" t="s">
        <v>3379</v>
      </c>
      <c r="T313" s="165" t="s">
        <v>3380</v>
      </c>
      <c r="U313" s="162" t="s">
        <v>597</v>
      </c>
      <c r="V313" s="160" t="s">
        <v>473</v>
      </c>
      <c r="W313" s="160" t="s">
        <v>474</v>
      </c>
      <c r="X313" s="164" t="s">
        <v>3381</v>
      </c>
      <c r="Y313" s="166">
        <v>2894.9</v>
      </c>
      <c r="Z313" s="164" t="s">
        <v>3382</v>
      </c>
      <c r="AA313" s="159" t="s">
        <v>3383</v>
      </c>
      <c r="AB313" s="163">
        <v>10.1</v>
      </c>
      <c r="AC313" s="163">
        <v>1.35</v>
      </c>
      <c r="AD313" s="163">
        <v>4.6399999999999997</v>
      </c>
      <c r="AE313" s="163">
        <v>5.66</v>
      </c>
      <c r="AF313" s="161">
        <v>0.32200000000000001</v>
      </c>
      <c r="AG313" s="163">
        <v>350.18</v>
      </c>
      <c r="AH313" s="163">
        <v>238.43</v>
      </c>
      <c r="AI313" s="169">
        <v>1057.2</v>
      </c>
      <c r="AJ313" s="169">
        <v>31.7</v>
      </c>
      <c r="AK313" s="169">
        <v>715.8</v>
      </c>
      <c r="AL313" s="160" t="s">
        <v>476</v>
      </c>
      <c r="AM313" s="160" t="s">
        <v>477</v>
      </c>
    </row>
    <row r="314" spans="1:39" ht="123.75">
      <c r="A314" s="92">
        <f t="shared" si="5"/>
        <v>306</v>
      </c>
      <c r="B314" s="158">
        <v>44473</v>
      </c>
      <c r="C314" s="159" t="s">
        <v>3384</v>
      </c>
      <c r="D314" s="159" t="s">
        <v>3385</v>
      </c>
      <c r="E314" s="160" t="s">
        <v>463</v>
      </c>
      <c r="F314" s="160" t="s">
        <v>464</v>
      </c>
      <c r="G314" s="163">
        <v>322.81</v>
      </c>
      <c r="H314" s="159" t="s">
        <v>3386</v>
      </c>
      <c r="I314" s="159" t="s">
        <v>466</v>
      </c>
      <c r="J314" s="160" t="s">
        <v>3387</v>
      </c>
      <c r="K314" s="162" t="s">
        <v>468</v>
      </c>
      <c r="L314" s="163">
        <v>9.73</v>
      </c>
      <c r="M314" s="163">
        <v>14.73</v>
      </c>
      <c r="N314" s="163">
        <v>12.77</v>
      </c>
      <c r="O314" s="164" t="s">
        <v>3388</v>
      </c>
      <c r="P314" s="164" t="s">
        <v>3389</v>
      </c>
      <c r="Q314" s="164" t="s">
        <v>3390</v>
      </c>
      <c r="R314" s="169">
        <v>188.4</v>
      </c>
      <c r="S314" s="160" t="s">
        <v>1028</v>
      </c>
      <c r="T314" s="165" t="s">
        <v>3391</v>
      </c>
      <c r="U314" s="162" t="s">
        <v>1127</v>
      </c>
      <c r="V314" s="160" t="s">
        <v>648</v>
      </c>
      <c r="W314" s="160" t="s">
        <v>474</v>
      </c>
      <c r="X314" s="164" t="s">
        <v>3392</v>
      </c>
      <c r="Y314" s="166">
        <v>2270</v>
      </c>
      <c r="Z314" s="164" t="s">
        <v>466</v>
      </c>
      <c r="AA314" s="159" t="s">
        <v>466</v>
      </c>
      <c r="AB314" s="163">
        <v>54.26</v>
      </c>
      <c r="AC314" s="163">
        <v>2.62</v>
      </c>
      <c r="AD314" s="163">
        <v>94.14</v>
      </c>
      <c r="AE314" s="163">
        <v>133.01</v>
      </c>
      <c r="AF314" s="163">
        <v>5.53</v>
      </c>
      <c r="AG314" s="163">
        <v>222.74</v>
      </c>
      <c r="AH314" s="163">
        <v>322.27999999999997</v>
      </c>
      <c r="AI314" s="169">
        <v>40.4</v>
      </c>
      <c r="AJ314" s="163">
        <v>5.96</v>
      </c>
      <c r="AK314" s="169">
        <v>43.1</v>
      </c>
      <c r="AL314" s="160" t="s">
        <v>476</v>
      </c>
      <c r="AM314" s="160" t="s">
        <v>477</v>
      </c>
    </row>
    <row r="315" spans="1:39" ht="258.75">
      <c r="A315" s="92">
        <f t="shared" si="5"/>
        <v>307</v>
      </c>
      <c r="B315" s="158">
        <v>43907</v>
      </c>
      <c r="C315" s="159" t="s">
        <v>3393</v>
      </c>
      <c r="D315" s="159" t="s">
        <v>3394</v>
      </c>
      <c r="E315" s="160" t="s">
        <v>463</v>
      </c>
      <c r="F315" s="160" t="s">
        <v>464</v>
      </c>
      <c r="G315" s="163">
        <v>8713.75</v>
      </c>
      <c r="H315" s="159" t="s">
        <v>3395</v>
      </c>
      <c r="I315" s="159" t="s">
        <v>3396</v>
      </c>
      <c r="J315" s="160" t="s">
        <v>3397</v>
      </c>
      <c r="K315" s="162" t="s">
        <v>468</v>
      </c>
      <c r="L315" s="163">
        <v>33.42</v>
      </c>
      <c r="M315" s="163">
        <v>14.68</v>
      </c>
      <c r="N315" s="163">
        <v>18.27</v>
      </c>
      <c r="O315" s="164" t="s">
        <v>3398</v>
      </c>
      <c r="P315" s="164" t="s">
        <v>3399</v>
      </c>
      <c r="Q315" s="164" t="s">
        <v>466</v>
      </c>
      <c r="R315" s="169">
        <v>4352.6000000000004</v>
      </c>
      <c r="S315" s="160" t="s">
        <v>3400</v>
      </c>
      <c r="T315" s="162" t="s">
        <v>3401</v>
      </c>
      <c r="U315" s="165" t="s">
        <v>3402</v>
      </c>
      <c r="V315" s="160" t="s">
        <v>497</v>
      </c>
      <c r="W315" s="160" t="s">
        <v>474</v>
      </c>
      <c r="X315" s="164" t="s">
        <v>3403</v>
      </c>
      <c r="Y315" s="159" t="s">
        <v>466</v>
      </c>
      <c r="Z315" s="164" t="s">
        <v>3404</v>
      </c>
      <c r="AA315" s="159" t="s">
        <v>466</v>
      </c>
      <c r="AB315" s="163">
        <v>15.42</v>
      </c>
      <c r="AC315" s="163">
        <v>2.77</v>
      </c>
      <c r="AD315" s="163">
        <v>11.93</v>
      </c>
      <c r="AE315" s="163">
        <v>14.39</v>
      </c>
      <c r="AF315" s="163">
        <v>3.78</v>
      </c>
      <c r="AG315" s="163">
        <v>8684.35</v>
      </c>
      <c r="AH315" s="163">
        <v>4412.9399999999996</v>
      </c>
      <c r="AI315" s="169">
        <v>3154</v>
      </c>
      <c r="AJ315" s="169">
        <v>591.79999999999995</v>
      </c>
      <c r="AK315" s="169">
        <v>6848.7</v>
      </c>
      <c r="AL315" s="160" t="s">
        <v>476</v>
      </c>
      <c r="AM315" s="160" t="s">
        <v>477</v>
      </c>
    </row>
    <row r="316" spans="1:39" ht="101.25">
      <c r="A316" s="92">
        <f t="shared" si="5"/>
        <v>308</v>
      </c>
      <c r="B316" s="158">
        <v>44192</v>
      </c>
      <c r="C316" s="159" t="s">
        <v>3405</v>
      </c>
      <c r="D316" s="159" t="s">
        <v>3406</v>
      </c>
      <c r="E316" s="160" t="s">
        <v>463</v>
      </c>
      <c r="F316" s="160" t="s">
        <v>464</v>
      </c>
      <c r="G316" s="163">
        <v>57.86</v>
      </c>
      <c r="H316" s="159" t="s">
        <v>3407</v>
      </c>
      <c r="I316" s="159" t="s">
        <v>466</v>
      </c>
      <c r="J316" s="160" t="s">
        <v>3408</v>
      </c>
      <c r="K316" s="162" t="s">
        <v>468</v>
      </c>
      <c r="L316" s="163">
        <v>15.79</v>
      </c>
      <c r="M316" s="163">
        <v>14.58</v>
      </c>
      <c r="N316" s="163">
        <v>29.03</v>
      </c>
      <c r="O316" s="164" t="s">
        <v>3409</v>
      </c>
      <c r="P316" s="164" t="s">
        <v>3410</v>
      </c>
      <c r="Q316" s="164" t="s">
        <v>3411</v>
      </c>
      <c r="R316" s="169">
        <v>155.4</v>
      </c>
      <c r="S316" s="160" t="s">
        <v>1278</v>
      </c>
      <c r="T316" s="165" t="s">
        <v>3412</v>
      </c>
      <c r="U316" s="162" t="s">
        <v>2518</v>
      </c>
      <c r="V316" s="160" t="s">
        <v>473</v>
      </c>
      <c r="W316" s="160" t="s">
        <v>474</v>
      </c>
      <c r="X316" s="164" t="s">
        <v>3413</v>
      </c>
      <c r="Y316" s="159" t="s">
        <v>466</v>
      </c>
      <c r="Z316" s="164" t="s">
        <v>466</v>
      </c>
      <c r="AA316" s="159" t="s">
        <v>466</v>
      </c>
      <c r="AB316" s="167" t="s">
        <v>466</v>
      </c>
      <c r="AC316" s="163">
        <v>2.19</v>
      </c>
      <c r="AD316" s="163">
        <v>61.1</v>
      </c>
      <c r="AE316" s="167" t="s">
        <v>466</v>
      </c>
      <c r="AF316" s="163">
        <v>1.4</v>
      </c>
      <c r="AG316" s="163">
        <v>45.66</v>
      </c>
      <c r="AH316" s="163">
        <v>53.92</v>
      </c>
      <c r="AI316" s="169">
        <v>35.299999999999997</v>
      </c>
      <c r="AJ316" s="161">
        <v>-0.114</v>
      </c>
      <c r="AK316" s="169">
        <v>35.799999999999997</v>
      </c>
      <c r="AL316" s="160" t="s">
        <v>476</v>
      </c>
      <c r="AM316" s="160" t="s">
        <v>477</v>
      </c>
    </row>
    <row r="317" spans="1:39" ht="56.25">
      <c r="A317" s="92">
        <f t="shared" si="5"/>
        <v>309</v>
      </c>
      <c r="B317" s="158">
        <v>44124</v>
      </c>
      <c r="C317" s="159" t="s">
        <v>3414</v>
      </c>
      <c r="D317" s="159" t="s">
        <v>3415</v>
      </c>
      <c r="E317" s="160" t="s">
        <v>463</v>
      </c>
      <c r="F317" s="160" t="s">
        <v>501</v>
      </c>
      <c r="G317" s="163">
        <v>4.54</v>
      </c>
      <c r="H317" s="159" t="s">
        <v>3416</v>
      </c>
      <c r="I317" s="159" t="s">
        <v>466</v>
      </c>
      <c r="J317" s="160" t="s">
        <v>3417</v>
      </c>
      <c r="K317" s="162" t="s">
        <v>468</v>
      </c>
      <c r="L317" s="163">
        <v>14.5</v>
      </c>
      <c r="M317" s="163">
        <v>14.5</v>
      </c>
      <c r="N317" s="163">
        <v>23.78</v>
      </c>
      <c r="O317" s="164" t="s">
        <v>3418</v>
      </c>
      <c r="P317" s="164" t="s">
        <v>3419</v>
      </c>
      <c r="Q317" s="164" t="s">
        <v>3420</v>
      </c>
      <c r="R317" s="169">
        <v>22.6</v>
      </c>
      <c r="S317" s="160" t="s">
        <v>561</v>
      </c>
      <c r="T317" s="162" t="s">
        <v>3421</v>
      </c>
      <c r="U317" s="162" t="s">
        <v>1170</v>
      </c>
      <c r="V317" s="160" t="s">
        <v>497</v>
      </c>
      <c r="W317" s="160" t="s">
        <v>474</v>
      </c>
      <c r="X317" s="164" t="s">
        <v>466</v>
      </c>
      <c r="Y317" s="159" t="s">
        <v>466</v>
      </c>
      <c r="Z317" s="164" t="s">
        <v>466</v>
      </c>
      <c r="AA317" s="159" t="s">
        <v>466</v>
      </c>
      <c r="AB317" s="167" t="s">
        <v>466</v>
      </c>
      <c r="AC317" s="161">
        <v>0.877</v>
      </c>
      <c r="AD317" s="167" t="s">
        <v>466</v>
      </c>
      <c r="AE317" s="167" t="s">
        <v>466</v>
      </c>
      <c r="AF317" s="167" t="s">
        <v>466</v>
      </c>
      <c r="AG317" s="167" t="s">
        <v>466</v>
      </c>
      <c r="AH317" s="163">
        <v>7.54</v>
      </c>
      <c r="AI317" s="163">
        <v>5.36</v>
      </c>
      <c r="AJ317" s="163">
        <v>3.75</v>
      </c>
      <c r="AK317" s="163">
        <v>7.4</v>
      </c>
      <c r="AL317" s="160" t="s">
        <v>476</v>
      </c>
      <c r="AM317" s="160" t="s">
        <v>477</v>
      </c>
    </row>
    <row r="318" spans="1:39" ht="90">
      <c r="A318" s="92">
        <f t="shared" si="5"/>
        <v>310</v>
      </c>
      <c r="B318" s="158">
        <v>43630</v>
      </c>
      <c r="C318" s="159" t="s">
        <v>3422</v>
      </c>
      <c r="D318" s="159" t="s">
        <v>3423</v>
      </c>
      <c r="E318" s="160" t="s">
        <v>463</v>
      </c>
      <c r="F318" s="160" t="s">
        <v>501</v>
      </c>
      <c r="G318" s="163">
        <v>17.12</v>
      </c>
      <c r="H318" s="159" t="s">
        <v>3424</v>
      </c>
      <c r="I318" s="159" t="s">
        <v>466</v>
      </c>
      <c r="J318" s="160" t="s">
        <v>3425</v>
      </c>
      <c r="K318" s="162" t="s">
        <v>468</v>
      </c>
      <c r="L318" s="163">
        <v>14.47</v>
      </c>
      <c r="M318" s="163">
        <v>14.47</v>
      </c>
      <c r="N318" s="163">
        <v>11.54</v>
      </c>
      <c r="O318" s="164" t="s">
        <v>3426</v>
      </c>
      <c r="P318" s="164" t="s">
        <v>3427</v>
      </c>
      <c r="Q318" s="164" t="s">
        <v>466</v>
      </c>
      <c r="R318" s="169">
        <v>169.2</v>
      </c>
      <c r="S318" s="160" t="s">
        <v>3210</v>
      </c>
      <c r="T318" s="165" t="s">
        <v>3428</v>
      </c>
      <c r="U318" s="162" t="s">
        <v>635</v>
      </c>
      <c r="V318" s="160" t="s">
        <v>552</v>
      </c>
      <c r="W318" s="160" t="s">
        <v>474</v>
      </c>
      <c r="X318" s="164" t="s">
        <v>3429</v>
      </c>
      <c r="Y318" s="159" t="s">
        <v>466</v>
      </c>
      <c r="Z318" s="164" t="s">
        <v>466</v>
      </c>
      <c r="AA318" s="159" t="s">
        <v>466</v>
      </c>
      <c r="AB318" s="163">
        <v>8.2799999999999994</v>
      </c>
      <c r="AC318" s="163">
        <v>1.57</v>
      </c>
      <c r="AD318" s="163">
        <v>4.58</v>
      </c>
      <c r="AE318" s="163">
        <v>5.35</v>
      </c>
      <c r="AF318" s="161">
        <v>0.35699999999999998</v>
      </c>
      <c r="AG318" s="163">
        <v>23.34</v>
      </c>
      <c r="AH318" s="163">
        <v>25.02</v>
      </c>
      <c r="AI318" s="169">
        <v>146.80000000000001</v>
      </c>
      <c r="AJ318" s="163">
        <v>5.68</v>
      </c>
      <c r="AK318" s="169">
        <v>79.5</v>
      </c>
      <c r="AL318" s="160" t="s">
        <v>476</v>
      </c>
      <c r="AM318" s="160" t="s">
        <v>477</v>
      </c>
    </row>
    <row r="319" spans="1:39" ht="225">
      <c r="A319" s="92">
        <f t="shared" si="5"/>
        <v>311</v>
      </c>
      <c r="B319" s="158">
        <v>44242</v>
      </c>
      <c r="C319" s="159" t="s">
        <v>3430</v>
      </c>
      <c r="D319" s="159" t="s">
        <v>3431</v>
      </c>
      <c r="E319" s="160" t="s">
        <v>463</v>
      </c>
      <c r="F319" s="160" t="s">
        <v>501</v>
      </c>
      <c r="G319" s="163">
        <v>872.14</v>
      </c>
      <c r="H319" s="159" t="s">
        <v>3432</v>
      </c>
      <c r="I319" s="159" t="s">
        <v>3433</v>
      </c>
      <c r="J319" s="160" t="s">
        <v>3434</v>
      </c>
      <c r="K319" s="162" t="s">
        <v>468</v>
      </c>
      <c r="L319" s="163">
        <v>14.94</v>
      </c>
      <c r="M319" s="163">
        <v>14.33</v>
      </c>
      <c r="N319" s="163">
        <v>14.79</v>
      </c>
      <c r="O319" s="164" t="s">
        <v>3435</v>
      </c>
      <c r="P319" s="164" t="s">
        <v>466</v>
      </c>
      <c r="Q319" s="164" t="s">
        <v>466</v>
      </c>
      <c r="R319" s="169">
        <v>837.4</v>
      </c>
      <c r="S319" s="160" t="s">
        <v>3436</v>
      </c>
      <c r="T319" s="165" t="s">
        <v>3437</v>
      </c>
      <c r="U319" s="162" t="s">
        <v>3438</v>
      </c>
      <c r="V319" s="160" t="s">
        <v>552</v>
      </c>
      <c r="W319" s="160" t="s">
        <v>474</v>
      </c>
      <c r="X319" s="164" t="s">
        <v>3439</v>
      </c>
      <c r="Y319" s="166">
        <v>10530.8</v>
      </c>
      <c r="Z319" s="164" t="s">
        <v>3440</v>
      </c>
      <c r="AA319" s="159" t="s">
        <v>466</v>
      </c>
      <c r="AB319" s="167" t="s">
        <v>466</v>
      </c>
      <c r="AC319" s="163">
        <v>8.9600000000000009</v>
      </c>
      <c r="AD319" s="167" t="s">
        <v>466</v>
      </c>
      <c r="AE319" s="167" t="s">
        <v>466</v>
      </c>
      <c r="AF319" s="163">
        <v>8.6300000000000008</v>
      </c>
      <c r="AG319" s="163">
        <v>943.5</v>
      </c>
      <c r="AH319" s="163">
        <v>885.05</v>
      </c>
      <c r="AI319" s="169">
        <v>119.5</v>
      </c>
      <c r="AJ319" s="169">
        <v>-21.2</v>
      </c>
      <c r="AK319" s="169">
        <v>200.8</v>
      </c>
      <c r="AL319" s="160" t="s">
        <v>476</v>
      </c>
      <c r="AM319" s="160" t="s">
        <v>477</v>
      </c>
    </row>
    <row r="320" spans="1:39" ht="112.5">
      <c r="A320" s="92">
        <f t="shared" si="5"/>
        <v>312</v>
      </c>
      <c r="B320" s="158">
        <v>44491</v>
      </c>
      <c r="C320" s="159" t="s">
        <v>3441</v>
      </c>
      <c r="D320" s="159" t="s">
        <v>3442</v>
      </c>
      <c r="E320" s="160" t="s">
        <v>463</v>
      </c>
      <c r="F320" s="160" t="s">
        <v>464</v>
      </c>
      <c r="G320" s="163">
        <v>292.89999999999998</v>
      </c>
      <c r="H320" s="159" t="s">
        <v>3443</v>
      </c>
      <c r="I320" s="159" t="s">
        <v>466</v>
      </c>
      <c r="J320" s="160" t="s">
        <v>3444</v>
      </c>
      <c r="K320" s="162" t="s">
        <v>468</v>
      </c>
      <c r="L320" s="163">
        <v>13.53</v>
      </c>
      <c r="M320" s="163">
        <v>14.21</v>
      </c>
      <c r="N320" s="163">
        <v>24.76</v>
      </c>
      <c r="O320" s="164" t="s">
        <v>3445</v>
      </c>
      <c r="P320" s="164" t="s">
        <v>3446</v>
      </c>
      <c r="Q320" s="164" t="s">
        <v>3447</v>
      </c>
      <c r="R320" s="169">
        <v>231.6</v>
      </c>
      <c r="S320" s="160" t="s">
        <v>1343</v>
      </c>
      <c r="T320" s="165" t="s">
        <v>3448</v>
      </c>
      <c r="U320" s="162" t="s">
        <v>2579</v>
      </c>
      <c r="V320" s="160" t="s">
        <v>473</v>
      </c>
      <c r="W320" s="160" t="s">
        <v>474</v>
      </c>
      <c r="X320" s="164" t="s">
        <v>3449</v>
      </c>
      <c r="Y320" s="166">
        <v>690.6</v>
      </c>
      <c r="Z320" s="164" t="s">
        <v>466</v>
      </c>
      <c r="AA320" s="159" t="s">
        <v>466</v>
      </c>
      <c r="AB320" s="163">
        <v>98.48</v>
      </c>
      <c r="AC320" s="163">
        <v>3.37</v>
      </c>
      <c r="AD320" s="163">
        <v>16.48</v>
      </c>
      <c r="AE320" s="163">
        <v>61.59</v>
      </c>
      <c r="AF320" s="163">
        <v>3.32</v>
      </c>
      <c r="AG320" s="163">
        <v>280.02999999999997</v>
      </c>
      <c r="AH320" s="163">
        <v>252.75</v>
      </c>
      <c r="AI320" s="169">
        <v>84.6</v>
      </c>
      <c r="AJ320" s="163">
        <v>2.58</v>
      </c>
      <c r="AK320" s="169">
        <v>157.1</v>
      </c>
      <c r="AL320" s="160" t="s">
        <v>476</v>
      </c>
      <c r="AM320" s="160" t="s">
        <v>477</v>
      </c>
    </row>
    <row r="321" spans="1:39" ht="409.5">
      <c r="A321" s="92">
        <f t="shared" si="5"/>
        <v>313</v>
      </c>
      <c r="B321" s="158">
        <v>44305</v>
      </c>
      <c r="C321" s="159" t="s">
        <v>3450</v>
      </c>
      <c r="D321" s="159" t="s">
        <v>3451</v>
      </c>
      <c r="E321" s="160" t="s">
        <v>463</v>
      </c>
      <c r="F321" s="160" t="s">
        <v>464</v>
      </c>
      <c r="G321" s="163">
        <v>5731.63</v>
      </c>
      <c r="H321" s="159" t="s">
        <v>3452</v>
      </c>
      <c r="I321" s="159" t="s">
        <v>3453</v>
      </c>
      <c r="J321" s="160" t="s">
        <v>3454</v>
      </c>
      <c r="K321" s="162" t="s">
        <v>468</v>
      </c>
      <c r="L321" s="163">
        <v>11.11</v>
      </c>
      <c r="M321" s="163">
        <v>14.04</v>
      </c>
      <c r="N321" s="163">
        <v>15.56</v>
      </c>
      <c r="O321" s="164" t="s">
        <v>3455</v>
      </c>
      <c r="P321" s="164" t="s">
        <v>3456</v>
      </c>
      <c r="Q321" s="164" t="s">
        <v>3457</v>
      </c>
      <c r="R321" s="169">
        <v>7559.2</v>
      </c>
      <c r="S321" s="160" t="s">
        <v>2411</v>
      </c>
      <c r="T321" s="165" t="s">
        <v>3458</v>
      </c>
      <c r="U321" s="162" t="s">
        <v>834</v>
      </c>
      <c r="V321" s="160" t="s">
        <v>473</v>
      </c>
      <c r="W321" s="160" t="s">
        <v>474</v>
      </c>
      <c r="X321" s="164" t="s">
        <v>3459</v>
      </c>
      <c r="Y321" s="166">
        <v>17787.5</v>
      </c>
      <c r="Z321" s="164" t="s">
        <v>3460</v>
      </c>
      <c r="AA321" s="159" t="s">
        <v>3461</v>
      </c>
      <c r="AB321" s="163">
        <v>19</v>
      </c>
      <c r="AC321" s="163">
        <v>5.71</v>
      </c>
      <c r="AD321" s="163">
        <v>17.28</v>
      </c>
      <c r="AE321" s="163">
        <v>19.350000000000001</v>
      </c>
      <c r="AF321" s="163">
        <v>60</v>
      </c>
      <c r="AG321" s="163">
        <v>6669.24</v>
      </c>
      <c r="AH321" s="163">
        <v>6682.58</v>
      </c>
      <c r="AI321" s="169">
        <v>99.5</v>
      </c>
      <c r="AJ321" s="169">
        <v>321.3</v>
      </c>
      <c r="AK321" s="169">
        <v>1753.4</v>
      </c>
      <c r="AL321" s="160" t="s">
        <v>476</v>
      </c>
      <c r="AM321" s="160" t="s">
        <v>477</v>
      </c>
    </row>
    <row r="322" spans="1:39" ht="409.5">
      <c r="A322" s="92">
        <f t="shared" si="5"/>
        <v>314</v>
      </c>
      <c r="B322" s="158">
        <v>43628</v>
      </c>
      <c r="C322" s="159" t="s">
        <v>3462</v>
      </c>
      <c r="D322" s="159" t="s">
        <v>3463</v>
      </c>
      <c r="E322" s="160" t="s">
        <v>463</v>
      </c>
      <c r="F322" s="160" t="s">
        <v>501</v>
      </c>
      <c r="G322" s="163">
        <v>6469.43</v>
      </c>
      <c r="H322" s="159" t="s">
        <v>3464</v>
      </c>
      <c r="I322" s="159" t="s">
        <v>466</v>
      </c>
      <c r="J322" s="160" t="s">
        <v>3465</v>
      </c>
      <c r="K322" s="162" t="s">
        <v>468</v>
      </c>
      <c r="L322" s="163">
        <v>12.9</v>
      </c>
      <c r="M322" s="163">
        <v>13.82</v>
      </c>
      <c r="N322" s="163">
        <v>35.479999999999997</v>
      </c>
      <c r="O322" s="164" t="s">
        <v>3466</v>
      </c>
      <c r="P322" s="164" t="s">
        <v>466</v>
      </c>
      <c r="Q322" s="164" t="s">
        <v>466</v>
      </c>
      <c r="R322" s="167" t="s">
        <v>466</v>
      </c>
      <c r="S322" s="160" t="s">
        <v>3070</v>
      </c>
      <c r="T322" s="165" t="s">
        <v>3467</v>
      </c>
      <c r="U322" s="162" t="s">
        <v>3468</v>
      </c>
      <c r="V322" s="160" t="s">
        <v>552</v>
      </c>
      <c r="W322" s="160" t="s">
        <v>474</v>
      </c>
      <c r="X322" s="164" t="s">
        <v>3469</v>
      </c>
      <c r="Y322" s="159" t="s">
        <v>1563</v>
      </c>
      <c r="Z322" s="164" t="s">
        <v>466</v>
      </c>
      <c r="AA322" s="159" t="s">
        <v>466</v>
      </c>
      <c r="AB322" s="163">
        <v>45.17</v>
      </c>
      <c r="AC322" s="163">
        <v>2.71</v>
      </c>
      <c r="AD322" s="163">
        <v>13.67</v>
      </c>
      <c r="AE322" s="163">
        <v>26.96</v>
      </c>
      <c r="AF322" s="163">
        <v>2.68</v>
      </c>
      <c r="AG322" s="163">
        <v>9631.81</v>
      </c>
      <c r="AH322" s="163">
        <v>7694.06</v>
      </c>
      <c r="AI322" s="169">
        <v>3492.4</v>
      </c>
      <c r="AJ322" s="169">
        <v>111.8</v>
      </c>
      <c r="AK322" s="169">
        <v>7688.8</v>
      </c>
      <c r="AL322" s="160" t="s">
        <v>476</v>
      </c>
      <c r="AM322" s="160" t="s">
        <v>477</v>
      </c>
    </row>
    <row r="323" spans="1:39" ht="123.75">
      <c r="A323" s="92">
        <f t="shared" si="5"/>
        <v>315</v>
      </c>
      <c r="B323" s="158">
        <v>44424</v>
      </c>
      <c r="C323" s="159" t="s">
        <v>1472</v>
      </c>
      <c r="D323" s="159" t="s">
        <v>1473</v>
      </c>
      <c r="E323" s="160" t="s">
        <v>463</v>
      </c>
      <c r="F323" s="160" t="s">
        <v>464</v>
      </c>
      <c r="G323" s="163">
        <v>472.7</v>
      </c>
      <c r="H323" s="159" t="s">
        <v>3470</v>
      </c>
      <c r="I323" s="159" t="s">
        <v>3471</v>
      </c>
      <c r="J323" s="160" t="s">
        <v>3472</v>
      </c>
      <c r="K323" s="162" t="s">
        <v>468</v>
      </c>
      <c r="L323" s="163">
        <v>21.82</v>
      </c>
      <c r="M323" s="163">
        <v>13.75</v>
      </c>
      <c r="N323" s="163">
        <v>8.18</v>
      </c>
      <c r="O323" s="164" t="s">
        <v>1476</v>
      </c>
      <c r="P323" s="164" t="s">
        <v>1477</v>
      </c>
      <c r="Q323" s="164" t="s">
        <v>1478</v>
      </c>
      <c r="R323" s="169">
        <v>324.89999999999998</v>
      </c>
      <c r="S323" s="160" t="s">
        <v>1479</v>
      </c>
      <c r="T323" s="165" t="s">
        <v>1480</v>
      </c>
      <c r="U323" s="162" t="s">
        <v>1481</v>
      </c>
      <c r="V323" s="160" t="s">
        <v>648</v>
      </c>
      <c r="W323" s="160" t="s">
        <v>474</v>
      </c>
      <c r="X323" s="164" t="s">
        <v>3473</v>
      </c>
      <c r="Y323" s="166">
        <v>15219</v>
      </c>
      <c r="Z323" s="164" t="s">
        <v>3474</v>
      </c>
      <c r="AA323" s="159" t="s">
        <v>466</v>
      </c>
      <c r="AB323" s="163">
        <v>46.22</v>
      </c>
      <c r="AC323" s="163">
        <v>1.1200000000000001</v>
      </c>
      <c r="AD323" s="163">
        <v>9.6300000000000008</v>
      </c>
      <c r="AE323" s="163">
        <v>18.54</v>
      </c>
      <c r="AF323" s="163">
        <v>2.02</v>
      </c>
      <c r="AG323" s="163">
        <v>431.28</v>
      </c>
      <c r="AH323" s="163">
        <v>259.06</v>
      </c>
      <c r="AI323" s="169">
        <v>213.9</v>
      </c>
      <c r="AJ323" s="163">
        <v>7.09</v>
      </c>
      <c r="AK323" s="169">
        <v>489.2</v>
      </c>
      <c r="AL323" s="160" t="s">
        <v>476</v>
      </c>
      <c r="AM323" s="160" t="s">
        <v>477</v>
      </c>
    </row>
    <row r="324" spans="1:39" ht="180">
      <c r="A324" s="92">
        <f t="shared" si="5"/>
        <v>316</v>
      </c>
      <c r="B324" s="158">
        <v>43861</v>
      </c>
      <c r="C324" s="159" t="s">
        <v>3475</v>
      </c>
      <c r="D324" s="159" t="s">
        <v>3476</v>
      </c>
      <c r="E324" s="160" t="s">
        <v>463</v>
      </c>
      <c r="F324" s="160" t="s">
        <v>501</v>
      </c>
      <c r="G324" s="163">
        <v>346.86</v>
      </c>
      <c r="H324" s="159" t="s">
        <v>3477</v>
      </c>
      <c r="I324" s="159" t="s">
        <v>3478</v>
      </c>
      <c r="J324" s="160" t="s">
        <v>3479</v>
      </c>
      <c r="K324" s="162" t="s">
        <v>468</v>
      </c>
      <c r="L324" s="163">
        <v>27.38</v>
      </c>
      <c r="M324" s="163">
        <v>13.71</v>
      </c>
      <c r="N324" s="163">
        <v>5.95</v>
      </c>
      <c r="O324" s="164" t="s">
        <v>3480</v>
      </c>
      <c r="P324" s="164" t="s">
        <v>3481</v>
      </c>
      <c r="Q324" s="164" t="s">
        <v>466</v>
      </c>
      <c r="R324" s="169">
        <v>230.7</v>
      </c>
      <c r="S324" s="160" t="s">
        <v>667</v>
      </c>
      <c r="T324" s="162" t="s">
        <v>3482</v>
      </c>
      <c r="U324" s="162" t="s">
        <v>1751</v>
      </c>
      <c r="V324" s="160" t="s">
        <v>473</v>
      </c>
      <c r="W324" s="160" t="s">
        <v>474</v>
      </c>
      <c r="X324" s="164" t="s">
        <v>3483</v>
      </c>
      <c r="Y324" s="159" t="s">
        <v>466</v>
      </c>
      <c r="Z324" s="164" t="s">
        <v>3484</v>
      </c>
      <c r="AA324" s="159" t="s">
        <v>466</v>
      </c>
      <c r="AB324" s="163">
        <v>32.9</v>
      </c>
      <c r="AC324" s="163">
        <v>1.04</v>
      </c>
      <c r="AD324" s="163">
        <v>13.88</v>
      </c>
      <c r="AE324" s="163">
        <v>55.29</v>
      </c>
      <c r="AF324" s="161">
        <v>0.876</v>
      </c>
      <c r="AG324" s="163">
        <v>407.44</v>
      </c>
      <c r="AH324" s="163">
        <v>268.11</v>
      </c>
      <c r="AI324" s="169">
        <v>565.1</v>
      </c>
      <c r="AJ324" s="169">
        <v>17.5</v>
      </c>
      <c r="AK324" s="169">
        <v>520.79999999999995</v>
      </c>
      <c r="AL324" s="160" t="s">
        <v>476</v>
      </c>
      <c r="AM324" s="160" t="s">
        <v>477</v>
      </c>
    </row>
    <row r="325" spans="1:39" ht="157.5">
      <c r="A325" s="92">
        <f t="shared" si="5"/>
        <v>317</v>
      </c>
      <c r="B325" s="158">
        <v>44509</v>
      </c>
      <c r="C325" s="159" t="s">
        <v>3485</v>
      </c>
      <c r="D325" s="159" t="s">
        <v>3486</v>
      </c>
      <c r="E325" s="160" t="s">
        <v>463</v>
      </c>
      <c r="F325" s="160" t="s">
        <v>501</v>
      </c>
      <c r="G325" s="163">
        <v>761.88</v>
      </c>
      <c r="H325" s="159" t="s">
        <v>3487</v>
      </c>
      <c r="I325" s="159" t="s">
        <v>3488</v>
      </c>
      <c r="J325" s="160" t="s">
        <v>3489</v>
      </c>
      <c r="K325" s="162" t="s">
        <v>468</v>
      </c>
      <c r="L325" s="163">
        <v>18.28</v>
      </c>
      <c r="M325" s="163">
        <v>13.7</v>
      </c>
      <c r="N325" s="163">
        <v>19.57</v>
      </c>
      <c r="O325" s="164" t="s">
        <v>3490</v>
      </c>
      <c r="P325" s="164" t="s">
        <v>3491</v>
      </c>
      <c r="Q325" s="164" t="s">
        <v>3492</v>
      </c>
      <c r="R325" s="169">
        <v>401.7</v>
      </c>
      <c r="S325" s="160" t="s">
        <v>832</v>
      </c>
      <c r="T325" s="162" t="s">
        <v>3493</v>
      </c>
      <c r="U325" s="162" t="s">
        <v>3494</v>
      </c>
      <c r="V325" s="160" t="s">
        <v>552</v>
      </c>
      <c r="W325" s="160" t="s">
        <v>474</v>
      </c>
      <c r="X325" s="164" t="s">
        <v>3495</v>
      </c>
      <c r="Y325" s="166">
        <v>9572.7000000000007</v>
      </c>
      <c r="Z325" s="164" t="s">
        <v>3496</v>
      </c>
      <c r="AA325" s="159" t="s">
        <v>466</v>
      </c>
      <c r="AB325" s="163">
        <v>8.3699999999999992</v>
      </c>
      <c r="AC325" s="163">
        <v>1.9</v>
      </c>
      <c r="AD325" s="163">
        <v>21.81</v>
      </c>
      <c r="AE325" s="163">
        <v>22.37</v>
      </c>
      <c r="AF325" s="163">
        <v>3.09</v>
      </c>
      <c r="AG325" s="163">
        <v>856.89</v>
      </c>
      <c r="AH325" s="163">
        <v>420.5</v>
      </c>
      <c r="AI325" s="169">
        <v>271.10000000000002</v>
      </c>
      <c r="AJ325" s="169">
        <v>49.1</v>
      </c>
      <c r="AK325" s="169">
        <v>735.8</v>
      </c>
      <c r="AL325" s="160" t="s">
        <v>476</v>
      </c>
      <c r="AM325" s="160" t="s">
        <v>477</v>
      </c>
    </row>
    <row r="326" spans="1:39" ht="123.75">
      <c r="A326" s="92">
        <f t="shared" si="5"/>
        <v>318</v>
      </c>
      <c r="B326" s="158">
        <v>44496</v>
      </c>
      <c r="C326" s="159" t="s">
        <v>3497</v>
      </c>
      <c r="D326" s="159" t="s">
        <v>3498</v>
      </c>
      <c r="E326" s="160" t="s">
        <v>463</v>
      </c>
      <c r="F326" s="160" t="s">
        <v>464</v>
      </c>
      <c r="G326" s="163">
        <v>1711.85</v>
      </c>
      <c r="H326" s="159" t="s">
        <v>3499</v>
      </c>
      <c r="I326" s="159" t="s">
        <v>3500</v>
      </c>
      <c r="J326" s="160" t="s">
        <v>3501</v>
      </c>
      <c r="K326" s="162" t="s">
        <v>468</v>
      </c>
      <c r="L326" s="163">
        <v>13.67</v>
      </c>
      <c r="M326" s="163">
        <v>13.67</v>
      </c>
      <c r="N326" s="163">
        <v>48.16</v>
      </c>
      <c r="O326" s="164" t="s">
        <v>3502</v>
      </c>
      <c r="P326" s="164" t="s">
        <v>3503</v>
      </c>
      <c r="Q326" s="164" t="s">
        <v>3504</v>
      </c>
      <c r="R326" s="169">
        <v>2163</v>
      </c>
      <c r="S326" s="160" t="s">
        <v>506</v>
      </c>
      <c r="T326" s="165" t="s">
        <v>3505</v>
      </c>
      <c r="U326" s="162" t="s">
        <v>729</v>
      </c>
      <c r="V326" s="160" t="s">
        <v>473</v>
      </c>
      <c r="W326" s="160" t="s">
        <v>474</v>
      </c>
      <c r="X326" s="164" t="s">
        <v>3506</v>
      </c>
      <c r="Y326" s="159" t="s">
        <v>466</v>
      </c>
      <c r="Z326" s="164" t="s">
        <v>3507</v>
      </c>
      <c r="AA326" s="159" t="s">
        <v>3508</v>
      </c>
      <c r="AB326" s="163">
        <v>12.57</v>
      </c>
      <c r="AC326" s="163">
        <v>2.86</v>
      </c>
      <c r="AD326" s="163">
        <v>10.16</v>
      </c>
      <c r="AE326" s="163">
        <v>12.18</v>
      </c>
      <c r="AF326" s="163">
        <v>1.74</v>
      </c>
      <c r="AG326" s="163">
        <v>2291.37</v>
      </c>
      <c r="AH326" s="163">
        <v>2339.41</v>
      </c>
      <c r="AI326" s="169">
        <v>1300.4000000000001</v>
      </c>
      <c r="AJ326" s="169">
        <v>184.2</v>
      </c>
      <c r="AK326" s="169">
        <v>1416.5</v>
      </c>
      <c r="AL326" s="160" t="s">
        <v>476</v>
      </c>
      <c r="AM326" s="160" t="s">
        <v>477</v>
      </c>
    </row>
    <row r="327" spans="1:39" ht="78.75">
      <c r="A327" s="92">
        <f t="shared" si="5"/>
        <v>319</v>
      </c>
      <c r="B327" s="158">
        <v>43992</v>
      </c>
      <c r="C327" s="159" t="s">
        <v>3509</v>
      </c>
      <c r="D327" s="159" t="s">
        <v>466</v>
      </c>
      <c r="E327" s="160" t="s">
        <v>463</v>
      </c>
      <c r="F327" s="160" t="s">
        <v>501</v>
      </c>
      <c r="G327" s="163">
        <v>24.21</v>
      </c>
      <c r="H327" s="159" t="s">
        <v>3510</v>
      </c>
      <c r="I327" s="159" t="s">
        <v>466</v>
      </c>
      <c r="J327" s="160" t="s">
        <v>3511</v>
      </c>
      <c r="K327" s="162" t="s">
        <v>468</v>
      </c>
      <c r="L327" s="163">
        <v>19.57</v>
      </c>
      <c r="M327" s="163">
        <v>13.59</v>
      </c>
      <c r="N327" s="163">
        <v>54.02</v>
      </c>
      <c r="O327" s="164" t="s">
        <v>3512</v>
      </c>
      <c r="P327" s="164" t="s">
        <v>466</v>
      </c>
      <c r="Q327" s="164" t="s">
        <v>466</v>
      </c>
      <c r="R327" s="167" t="s">
        <v>466</v>
      </c>
      <c r="S327" s="160" t="s">
        <v>3220</v>
      </c>
      <c r="T327" s="162" t="s">
        <v>3513</v>
      </c>
      <c r="U327" s="162" t="s">
        <v>3514</v>
      </c>
      <c r="V327" s="160" t="s">
        <v>497</v>
      </c>
      <c r="W327" s="160" t="s">
        <v>474</v>
      </c>
      <c r="X327" s="164" t="s">
        <v>3515</v>
      </c>
      <c r="Y327" s="166">
        <v>64</v>
      </c>
      <c r="Z327" s="164" t="s">
        <v>466</v>
      </c>
      <c r="AA327" s="159" t="s">
        <v>466</v>
      </c>
      <c r="AB327" s="167" t="s">
        <v>466</v>
      </c>
      <c r="AC327" s="163">
        <v>7.66</v>
      </c>
      <c r="AD327" s="167" t="s">
        <v>466</v>
      </c>
      <c r="AE327" s="167" t="s">
        <v>466</v>
      </c>
      <c r="AF327" s="167" t="s">
        <v>466</v>
      </c>
      <c r="AG327" s="163">
        <v>22.41</v>
      </c>
      <c r="AH327" s="163">
        <v>23.24</v>
      </c>
      <c r="AI327" s="167" t="s">
        <v>466</v>
      </c>
      <c r="AJ327" s="167" t="s">
        <v>466</v>
      </c>
      <c r="AK327" s="167" t="s">
        <v>466</v>
      </c>
      <c r="AL327" s="160" t="s">
        <v>476</v>
      </c>
      <c r="AM327" s="160" t="s">
        <v>477</v>
      </c>
    </row>
    <row r="328" spans="1:39" ht="157.5">
      <c r="A328" s="92">
        <f t="shared" si="5"/>
        <v>320</v>
      </c>
      <c r="B328" s="158">
        <v>44483</v>
      </c>
      <c r="C328" s="159" t="s">
        <v>3516</v>
      </c>
      <c r="D328" s="159" t="s">
        <v>3517</v>
      </c>
      <c r="E328" s="160" t="s">
        <v>463</v>
      </c>
      <c r="F328" s="160" t="s">
        <v>464</v>
      </c>
      <c r="G328" s="163">
        <v>8541.2099999999991</v>
      </c>
      <c r="H328" s="159" t="s">
        <v>3518</v>
      </c>
      <c r="I328" s="159" t="s">
        <v>466</v>
      </c>
      <c r="J328" s="160" t="s">
        <v>3519</v>
      </c>
      <c r="K328" s="162" t="s">
        <v>468</v>
      </c>
      <c r="L328" s="163">
        <v>15.53</v>
      </c>
      <c r="M328" s="163">
        <v>13.46</v>
      </c>
      <c r="N328" s="163">
        <v>8.07</v>
      </c>
      <c r="O328" s="164" t="s">
        <v>3520</v>
      </c>
      <c r="P328" s="164" t="s">
        <v>3521</v>
      </c>
      <c r="Q328" s="164" t="s">
        <v>466</v>
      </c>
      <c r="R328" s="169">
        <v>3852</v>
      </c>
      <c r="S328" s="160" t="s">
        <v>1373</v>
      </c>
      <c r="T328" s="171" t="s">
        <v>3522</v>
      </c>
      <c r="U328" s="162" t="s">
        <v>3523</v>
      </c>
      <c r="V328" s="160" t="s">
        <v>497</v>
      </c>
      <c r="W328" s="160" t="s">
        <v>474</v>
      </c>
      <c r="X328" s="164" t="s">
        <v>3524</v>
      </c>
      <c r="Y328" s="166">
        <v>14426.2</v>
      </c>
      <c r="Z328" s="164" t="s">
        <v>466</v>
      </c>
      <c r="AA328" s="159" t="s">
        <v>466</v>
      </c>
      <c r="AB328" s="163">
        <v>18.91</v>
      </c>
      <c r="AC328" s="163">
        <v>1.52</v>
      </c>
      <c r="AD328" s="163">
        <v>10.78</v>
      </c>
      <c r="AE328" s="163">
        <v>21.17</v>
      </c>
      <c r="AF328" s="163">
        <v>2.44</v>
      </c>
      <c r="AG328" s="163">
        <v>8571.92</v>
      </c>
      <c r="AH328" s="163">
        <v>4432.01</v>
      </c>
      <c r="AI328" s="169">
        <v>3510.1</v>
      </c>
      <c r="AJ328" s="169">
        <v>234.4</v>
      </c>
      <c r="AK328" s="169">
        <v>8735.9</v>
      </c>
      <c r="AL328" s="160" t="s">
        <v>476</v>
      </c>
      <c r="AM328" s="160" t="s">
        <v>477</v>
      </c>
    </row>
    <row r="329" spans="1:39" ht="191.25">
      <c r="A329" s="92">
        <f t="shared" si="5"/>
        <v>321</v>
      </c>
      <c r="B329" s="158">
        <v>43621</v>
      </c>
      <c r="C329" s="159" t="s">
        <v>3525</v>
      </c>
      <c r="D329" s="159" t="s">
        <v>466</v>
      </c>
      <c r="E329" s="160" t="s">
        <v>463</v>
      </c>
      <c r="F329" s="160" t="s">
        <v>501</v>
      </c>
      <c r="G329" s="163">
        <v>206</v>
      </c>
      <c r="H329" s="159" t="s">
        <v>3526</v>
      </c>
      <c r="I329" s="159" t="s">
        <v>466</v>
      </c>
      <c r="J329" s="160" t="s">
        <v>3527</v>
      </c>
      <c r="K329" s="162" t="s">
        <v>468</v>
      </c>
      <c r="L329" s="163">
        <v>13.78</v>
      </c>
      <c r="M329" s="163">
        <v>13.29</v>
      </c>
      <c r="N329" s="163">
        <v>18.899999999999999</v>
      </c>
      <c r="O329" s="164" t="s">
        <v>3528</v>
      </c>
      <c r="P329" s="164" t="s">
        <v>466</v>
      </c>
      <c r="Q329" s="164" t="s">
        <v>466</v>
      </c>
      <c r="R329" s="167" t="s">
        <v>466</v>
      </c>
      <c r="S329" s="160" t="s">
        <v>705</v>
      </c>
      <c r="T329" s="165" t="s">
        <v>3529</v>
      </c>
      <c r="U329" s="162" t="s">
        <v>3530</v>
      </c>
      <c r="V329" s="160" t="s">
        <v>497</v>
      </c>
      <c r="W329" s="160" t="s">
        <v>474</v>
      </c>
      <c r="X329" s="164" t="s">
        <v>3531</v>
      </c>
      <c r="Y329" s="166">
        <v>1261.5999999999999</v>
      </c>
      <c r="Z329" s="164" t="s">
        <v>466</v>
      </c>
      <c r="AA329" s="159" t="s">
        <v>466</v>
      </c>
      <c r="AB329" s="163">
        <v>19.329999999999998</v>
      </c>
      <c r="AC329" s="163">
        <v>1.79</v>
      </c>
      <c r="AD329" s="167" t="s">
        <v>466</v>
      </c>
      <c r="AE329" s="167" t="s">
        <v>466</v>
      </c>
      <c r="AF329" s="167" t="s">
        <v>466</v>
      </c>
      <c r="AG329" s="167" t="s">
        <v>466</v>
      </c>
      <c r="AH329" s="163">
        <v>206</v>
      </c>
      <c r="AI329" s="167" t="s">
        <v>466</v>
      </c>
      <c r="AJ329" s="167" t="s">
        <v>466</v>
      </c>
      <c r="AK329" s="167" t="s">
        <v>466</v>
      </c>
      <c r="AL329" s="160" t="s">
        <v>476</v>
      </c>
      <c r="AM329" s="160" t="s">
        <v>477</v>
      </c>
    </row>
    <row r="330" spans="1:39" ht="146.25">
      <c r="A330" s="92">
        <f t="shared" si="5"/>
        <v>322</v>
      </c>
      <c r="B330" s="158">
        <v>43609</v>
      </c>
      <c r="C330" s="159" t="s">
        <v>3532</v>
      </c>
      <c r="D330" s="159" t="s">
        <v>3533</v>
      </c>
      <c r="E330" s="160" t="s">
        <v>463</v>
      </c>
      <c r="F330" s="160" t="s">
        <v>501</v>
      </c>
      <c r="G330" s="163">
        <v>2.4500000000000002</v>
      </c>
      <c r="H330" s="159" t="s">
        <v>3534</v>
      </c>
      <c r="I330" s="159" t="s">
        <v>3535</v>
      </c>
      <c r="J330" s="160" t="s">
        <v>3536</v>
      </c>
      <c r="K330" s="162" t="s">
        <v>468</v>
      </c>
      <c r="L330" s="163">
        <v>21.29</v>
      </c>
      <c r="M330" s="163">
        <v>13.25</v>
      </c>
      <c r="N330" s="163">
        <v>11.52</v>
      </c>
      <c r="O330" s="164" t="s">
        <v>3537</v>
      </c>
      <c r="P330" s="164" t="s">
        <v>3538</v>
      </c>
      <c r="Q330" s="164" t="s">
        <v>466</v>
      </c>
      <c r="R330" s="163">
        <v>3.38</v>
      </c>
      <c r="S330" s="160" t="s">
        <v>3436</v>
      </c>
      <c r="T330" s="165" t="s">
        <v>3539</v>
      </c>
      <c r="U330" s="162" t="s">
        <v>2078</v>
      </c>
      <c r="V330" s="160" t="s">
        <v>473</v>
      </c>
      <c r="W330" s="160" t="s">
        <v>474</v>
      </c>
      <c r="X330" s="164" t="s">
        <v>3540</v>
      </c>
      <c r="Y330" s="166">
        <v>51</v>
      </c>
      <c r="Z330" s="164" t="s">
        <v>3541</v>
      </c>
      <c r="AA330" s="159" t="s">
        <v>466</v>
      </c>
      <c r="AB330" s="163">
        <v>16.32</v>
      </c>
      <c r="AC330" s="163">
        <v>1.7</v>
      </c>
      <c r="AD330" s="163">
        <v>23.78</v>
      </c>
      <c r="AE330" s="163">
        <v>36.119999999999997</v>
      </c>
      <c r="AF330" s="161">
        <v>0.80300000000000005</v>
      </c>
      <c r="AG330" s="163">
        <v>2.9</v>
      </c>
      <c r="AH330" s="163">
        <v>3.18</v>
      </c>
      <c r="AI330" s="163">
        <v>3.3</v>
      </c>
      <c r="AJ330" s="161">
        <v>0.161</v>
      </c>
      <c r="AK330" s="163">
        <v>2.83</v>
      </c>
      <c r="AL330" s="160" t="s">
        <v>476</v>
      </c>
      <c r="AM330" s="160" t="s">
        <v>477</v>
      </c>
    </row>
    <row r="331" spans="1:39" ht="101.25">
      <c r="A331" s="92">
        <f t="shared" ref="A331:A394" si="6">A330+1</f>
        <v>323</v>
      </c>
      <c r="B331" s="158">
        <v>44525</v>
      </c>
      <c r="C331" s="159" t="s">
        <v>3542</v>
      </c>
      <c r="D331" s="159" t="s">
        <v>3543</v>
      </c>
      <c r="E331" s="160" t="s">
        <v>463</v>
      </c>
      <c r="F331" s="160" t="s">
        <v>501</v>
      </c>
      <c r="G331" s="163">
        <v>6.5</v>
      </c>
      <c r="H331" s="159" t="s">
        <v>466</v>
      </c>
      <c r="I331" s="159" t="s">
        <v>466</v>
      </c>
      <c r="J331" s="160" t="s">
        <v>3544</v>
      </c>
      <c r="K331" s="162" t="s">
        <v>468</v>
      </c>
      <c r="L331" s="163">
        <v>1.69</v>
      </c>
      <c r="M331" s="163">
        <v>13.21</v>
      </c>
      <c r="N331" s="163">
        <v>41.18</v>
      </c>
      <c r="O331" s="164" t="s">
        <v>3545</v>
      </c>
      <c r="P331" s="164" t="s">
        <v>3546</v>
      </c>
      <c r="Q331" s="164" t="s">
        <v>3547</v>
      </c>
      <c r="R331" s="169">
        <v>13.2</v>
      </c>
      <c r="S331" s="160" t="s">
        <v>1800</v>
      </c>
      <c r="T331" s="162" t="s">
        <v>3548</v>
      </c>
      <c r="U331" s="162" t="s">
        <v>729</v>
      </c>
      <c r="V331" s="160" t="s">
        <v>473</v>
      </c>
      <c r="W331" s="160" t="s">
        <v>474</v>
      </c>
      <c r="X331" s="164" t="s">
        <v>466</v>
      </c>
      <c r="Y331" s="159" t="s">
        <v>466</v>
      </c>
      <c r="Z331" s="164" t="s">
        <v>466</v>
      </c>
      <c r="AA331" s="159" t="s">
        <v>466</v>
      </c>
      <c r="AB331" s="167" t="s">
        <v>466</v>
      </c>
      <c r="AC331" s="163">
        <v>3.43</v>
      </c>
      <c r="AD331" s="167" t="s">
        <v>466</v>
      </c>
      <c r="AE331" s="167" t="s">
        <v>466</v>
      </c>
      <c r="AF331" s="161">
        <v>0.93500000000000005</v>
      </c>
      <c r="AG331" s="163">
        <v>9.09</v>
      </c>
      <c r="AH331" s="163">
        <v>12.31</v>
      </c>
      <c r="AI331" s="163">
        <v>9.73</v>
      </c>
      <c r="AJ331" s="161">
        <v>-0.80800000000000005</v>
      </c>
      <c r="AK331" s="163">
        <v>6.93</v>
      </c>
      <c r="AL331" s="160" t="s">
        <v>476</v>
      </c>
      <c r="AM331" s="160" t="s">
        <v>477</v>
      </c>
    </row>
    <row r="332" spans="1:39" ht="180">
      <c r="A332" s="92">
        <f t="shared" si="6"/>
        <v>324</v>
      </c>
      <c r="B332" s="158">
        <v>44515</v>
      </c>
      <c r="C332" s="159" t="s">
        <v>3549</v>
      </c>
      <c r="D332" s="159" t="s">
        <v>3550</v>
      </c>
      <c r="E332" s="160" t="s">
        <v>463</v>
      </c>
      <c r="F332" s="160" t="s">
        <v>464</v>
      </c>
      <c r="G332" s="163">
        <v>2558.3000000000002</v>
      </c>
      <c r="H332" s="159" t="s">
        <v>3551</v>
      </c>
      <c r="I332" s="159" t="s">
        <v>466</v>
      </c>
      <c r="J332" s="160" t="s">
        <v>3552</v>
      </c>
      <c r="K332" s="162" t="s">
        <v>468</v>
      </c>
      <c r="L332" s="163">
        <v>15.31</v>
      </c>
      <c r="M332" s="163">
        <v>13.17</v>
      </c>
      <c r="N332" s="163">
        <v>36.619999999999997</v>
      </c>
      <c r="O332" s="164" t="s">
        <v>3553</v>
      </c>
      <c r="P332" s="164" t="s">
        <v>3554</v>
      </c>
      <c r="Q332" s="164" t="s">
        <v>466</v>
      </c>
      <c r="R332" s="169">
        <v>3722.6</v>
      </c>
      <c r="S332" s="160" t="s">
        <v>2127</v>
      </c>
      <c r="T332" s="165" t="s">
        <v>3555</v>
      </c>
      <c r="U332" s="162" t="s">
        <v>2697</v>
      </c>
      <c r="V332" s="160" t="s">
        <v>487</v>
      </c>
      <c r="W332" s="160" t="s">
        <v>474</v>
      </c>
      <c r="X332" s="164" t="s">
        <v>3556</v>
      </c>
      <c r="Y332" s="166">
        <v>42444.7</v>
      </c>
      <c r="Z332" s="164" t="s">
        <v>466</v>
      </c>
      <c r="AA332" s="159" t="s">
        <v>466</v>
      </c>
      <c r="AB332" s="163">
        <v>5.07</v>
      </c>
      <c r="AC332" s="161">
        <v>0.72299999999999998</v>
      </c>
      <c r="AD332" s="167" t="s">
        <v>466</v>
      </c>
      <c r="AE332" s="167" t="s">
        <v>466</v>
      </c>
      <c r="AF332" s="167" t="s">
        <v>466</v>
      </c>
      <c r="AG332" s="167" t="s">
        <v>466</v>
      </c>
      <c r="AH332" s="163">
        <v>5101.3</v>
      </c>
      <c r="AI332" s="169">
        <v>3336.3</v>
      </c>
      <c r="AJ332" s="169">
        <v>1137.5999999999999</v>
      </c>
      <c r="AK332" s="169">
        <v>72835.5</v>
      </c>
      <c r="AL332" s="160" t="s">
        <v>476</v>
      </c>
      <c r="AM332" s="160" t="s">
        <v>477</v>
      </c>
    </row>
    <row r="333" spans="1:39" ht="225">
      <c r="A333" s="92">
        <f t="shared" si="6"/>
        <v>325</v>
      </c>
      <c r="B333" s="158">
        <v>44454</v>
      </c>
      <c r="C333" s="159" t="s">
        <v>3557</v>
      </c>
      <c r="D333" s="159" t="s">
        <v>3558</v>
      </c>
      <c r="E333" s="160" t="s">
        <v>463</v>
      </c>
      <c r="F333" s="160" t="s">
        <v>464</v>
      </c>
      <c r="G333" s="163">
        <v>7807.69</v>
      </c>
      <c r="H333" s="159" t="s">
        <v>3559</v>
      </c>
      <c r="I333" s="159" t="s">
        <v>3560</v>
      </c>
      <c r="J333" s="160" t="s">
        <v>3561</v>
      </c>
      <c r="K333" s="162" t="s">
        <v>468</v>
      </c>
      <c r="L333" s="163">
        <v>20.38</v>
      </c>
      <c r="M333" s="163">
        <v>13.15</v>
      </c>
      <c r="N333" s="163">
        <v>6.26</v>
      </c>
      <c r="O333" s="164" t="s">
        <v>3562</v>
      </c>
      <c r="P333" s="164" t="s">
        <v>3563</v>
      </c>
      <c r="Q333" s="164" t="s">
        <v>3564</v>
      </c>
      <c r="R333" s="169">
        <v>3836.8</v>
      </c>
      <c r="S333" s="160" t="s">
        <v>3070</v>
      </c>
      <c r="T333" s="165" t="s">
        <v>3565</v>
      </c>
      <c r="U333" s="162" t="s">
        <v>1422</v>
      </c>
      <c r="V333" s="160" t="s">
        <v>552</v>
      </c>
      <c r="W333" s="160" t="s">
        <v>474</v>
      </c>
      <c r="X333" s="164" t="s">
        <v>3566</v>
      </c>
      <c r="Y333" s="166">
        <v>13733.8</v>
      </c>
      <c r="Z333" s="164" t="s">
        <v>3567</v>
      </c>
      <c r="AA333" s="159" t="s">
        <v>466</v>
      </c>
      <c r="AB333" s="167" t="s">
        <v>466</v>
      </c>
      <c r="AC333" s="163">
        <v>5.72</v>
      </c>
      <c r="AD333" s="163">
        <v>17.47</v>
      </c>
      <c r="AE333" s="167" t="s">
        <v>466</v>
      </c>
      <c r="AF333" s="163">
        <v>1.63</v>
      </c>
      <c r="AG333" s="163">
        <v>8609.82</v>
      </c>
      <c r="AH333" s="163">
        <v>4052.97</v>
      </c>
      <c r="AI333" s="169">
        <v>5300</v>
      </c>
      <c r="AJ333" s="169">
        <v>-484.9</v>
      </c>
      <c r="AK333" s="169">
        <v>10393.9</v>
      </c>
      <c r="AL333" s="160" t="s">
        <v>476</v>
      </c>
      <c r="AM333" s="160" t="s">
        <v>477</v>
      </c>
    </row>
    <row r="334" spans="1:39" ht="123.75">
      <c r="A334" s="92">
        <f t="shared" si="6"/>
        <v>326</v>
      </c>
      <c r="B334" s="158">
        <v>44412</v>
      </c>
      <c r="C334" s="159" t="s">
        <v>3568</v>
      </c>
      <c r="D334" s="159" t="s">
        <v>3569</v>
      </c>
      <c r="E334" s="160" t="s">
        <v>463</v>
      </c>
      <c r="F334" s="160" t="s">
        <v>464</v>
      </c>
      <c r="G334" s="163">
        <v>43.54</v>
      </c>
      <c r="H334" s="159" t="s">
        <v>3570</v>
      </c>
      <c r="I334" s="159" t="s">
        <v>466</v>
      </c>
      <c r="J334" s="160" t="s">
        <v>3571</v>
      </c>
      <c r="K334" s="162" t="s">
        <v>468</v>
      </c>
      <c r="L334" s="163">
        <v>10.78</v>
      </c>
      <c r="M334" s="163">
        <v>13</v>
      </c>
      <c r="N334" s="163">
        <v>-33.92</v>
      </c>
      <c r="O334" s="164" t="s">
        <v>3572</v>
      </c>
      <c r="P334" s="164" t="s">
        <v>3573</v>
      </c>
      <c r="Q334" s="164" t="s">
        <v>3574</v>
      </c>
      <c r="R334" s="169">
        <v>23</v>
      </c>
      <c r="S334" s="160" t="s">
        <v>1656</v>
      </c>
      <c r="T334" s="165" t="s">
        <v>3575</v>
      </c>
      <c r="U334" s="162" t="s">
        <v>1233</v>
      </c>
      <c r="V334" s="160" t="s">
        <v>473</v>
      </c>
      <c r="W334" s="160" t="s">
        <v>474</v>
      </c>
      <c r="X334" s="164" t="s">
        <v>3576</v>
      </c>
      <c r="Y334" s="159" t="s">
        <v>466</v>
      </c>
      <c r="Z334" s="164" t="s">
        <v>466</v>
      </c>
      <c r="AA334" s="159" t="s">
        <v>466</v>
      </c>
      <c r="AB334" s="167" t="s">
        <v>466</v>
      </c>
      <c r="AC334" s="167" t="s">
        <v>466</v>
      </c>
      <c r="AD334" s="167" t="s">
        <v>466</v>
      </c>
      <c r="AE334" s="167" t="s">
        <v>466</v>
      </c>
      <c r="AF334" s="161">
        <v>0.34300000000000003</v>
      </c>
      <c r="AG334" s="163">
        <v>45.22</v>
      </c>
      <c r="AH334" s="163">
        <v>56.38</v>
      </c>
      <c r="AI334" s="169">
        <v>132.1</v>
      </c>
      <c r="AJ334" s="169">
        <v>-12.3</v>
      </c>
      <c r="AK334" s="169">
        <v>68.3</v>
      </c>
      <c r="AL334" s="160" t="s">
        <v>476</v>
      </c>
      <c r="AM334" s="160" t="s">
        <v>477</v>
      </c>
    </row>
    <row r="335" spans="1:39" ht="168.75">
      <c r="A335" s="92">
        <f t="shared" si="6"/>
        <v>327</v>
      </c>
      <c r="B335" s="158">
        <v>44305</v>
      </c>
      <c r="C335" s="159" t="s">
        <v>3577</v>
      </c>
      <c r="D335" s="159" t="s">
        <v>3578</v>
      </c>
      <c r="E335" s="160" t="s">
        <v>463</v>
      </c>
      <c r="F335" s="160" t="s">
        <v>464</v>
      </c>
      <c r="G335" s="163">
        <v>5135.9799999999996</v>
      </c>
      <c r="H335" s="159" t="s">
        <v>3579</v>
      </c>
      <c r="I335" s="159" t="s">
        <v>466</v>
      </c>
      <c r="J335" s="160" t="s">
        <v>3580</v>
      </c>
      <c r="K335" s="162" t="s">
        <v>468</v>
      </c>
      <c r="L335" s="163">
        <v>11.47</v>
      </c>
      <c r="M335" s="163">
        <v>12.98</v>
      </c>
      <c r="N335" s="163">
        <v>7.11</v>
      </c>
      <c r="O335" s="164" t="s">
        <v>3581</v>
      </c>
      <c r="P335" s="164" t="s">
        <v>3582</v>
      </c>
      <c r="Q335" s="164" t="s">
        <v>3583</v>
      </c>
      <c r="R335" s="169">
        <v>5347.8</v>
      </c>
      <c r="S335" s="160" t="s">
        <v>705</v>
      </c>
      <c r="T335" s="165" t="s">
        <v>3584</v>
      </c>
      <c r="U335" s="162" t="s">
        <v>3585</v>
      </c>
      <c r="V335" s="160" t="s">
        <v>497</v>
      </c>
      <c r="W335" s="160" t="s">
        <v>474</v>
      </c>
      <c r="X335" s="164" t="s">
        <v>3586</v>
      </c>
      <c r="Y335" s="166">
        <v>5482.1</v>
      </c>
      <c r="Z335" s="164" t="s">
        <v>466</v>
      </c>
      <c r="AA335" s="159" t="s">
        <v>466</v>
      </c>
      <c r="AB335" s="163">
        <v>16.940000000000001</v>
      </c>
      <c r="AC335" s="163">
        <v>1.1399999999999999</v>
      </c>
      <c r="AD335" s="167" t="s">
        <v>466</v>
      </c>
      <c r="AE335" s="167" t="s">
        <v>466</v>
      </c>
      <c r="AF335" s="167" t="s">
        <v>466</v>
      </c>
      <c r="AG335" s="167" t="s">
        <v>466</v>
      </c>
      <c r="AH335" s="163">
        <v>5130.78</v>
      </c>
      <c r="AI335" s="169">
        <v>1008.8</v>
      </c>
      <c r="AJ335" s="169">
        <v>404.7</v>
      </c>
      <c r="AK335" s="169">
        <v>29659.5</v>
      </c>
      <c r="AL335" s="160" t="s">
        <v>476</v>
      </c>
      <c r="AM335" s="160" t="s">
        <v>477</v>
      </c>
    </row>
    <row r="336" spans="1:39" ht="101.25">
      <c r="A336" s="92">
        <f t="shared" si="6"/>
        <v>328</v>
      </c>
      <c r="B336" s="158">
        <v>44314</v>
      </c>
      <c r="C336" s="159" t="s">
        <v>3587</v>
      </c>
      <c r="D336" s="159" t="s">
        <v>466</v>
      </c>
      <c r="E336" s="160" t="s">
        <v>463</v>
      </c>
      <c r="F336" s="160" t="s">
        <v>501</v>
      </c>
      <c r="G336" s="163">
        <v>42.94</v>
      </c>
      <c r="H336" s="159" t="s">
        <v>3588</v>
      </c>
      <c r="I336" s="159" t="s">
        <v>466</v>
      </c>
      <c r="J336" s="160" t="s">
        <v>3589</v>
      </c>
      <c r="K336" s="162" t="s">
        <v>468</v>
      </c>
      <c r="L336" s="163">
        <v>35.380000000000003</v>
      </c>
      <c r="M336" s="163">
        <v>12.82</v>
      </c>
      <c r="N336" s="163">
        <v>35.380000000000003</v>
      </c>
      <c r="O336" s="164" t="s">
        <v>3590</v>
      </c>
      <c r="P336" s="164" t="s">
        <v>466</v>
      </c>
      <c r="Q336" s="164" t="s">
        <v>466</v>
      </c>
      <c r="R336" s="167" t="s">
        <v>466</v>
      </c>
      <c r="S336" s="160" t="s">
        <v>529</v>
      </c>
      <c r="T336" s="165" t="s">
        <v>3591</v>
      </c>
      <c r="U336" s="162" t="s">
        <v>2948</v>
      </c>
      <c r="V336" s="160" t="s">
        <v>497</v>
      </c>
      <c r="W336" s="160" t="s">
        <v>474</v>
      </c>
      <c r="X336" s="164" t="s">
        <v>3592</v>
      </c>
      <c r="Y336" s="159" t="s">
        <v>466</v>
      </c>
      <c r="Z336" s="164" t="s">
        <v>466</v>
      </c>
      <c r="AA336" s="159" t="s">
        <v>466</v>
      </c>
      <c r="AB336" s="167" t="s">
        <v>466</v>
      </c>
      <c r="AC336" s="167" t="s">
        <v>466</v>
      </c>
      <c r="AD336" s="167" t="s">
        <v>466</v>
      </c>
      <c r="AE336" s="167" t="s">
        <v>466</v>
      </c>
      <c r="AF336" s="167" t="s">
        <v>466</v>
      </c>
      <c r="AG336" s="167" t="s">
        <v>466</v>
      </c>
      <c r="AH336" s="163">
        <v>42.94</v>
      </c>
      <c r="AI336" s="167" t="s">
        <v>466</v>
      </c>
      <c r="AJ336" s="167" t="s">
        <v>466</v>
      </c>
      <c r="AK336" s="167" t="s">
        <v>466</v>
      </c>
      <c r="AL336" s="160" t="s">
        <v>476</v>
      </c>
      <c r="AM336" s="160" t="s">
        <v>477</v>
      </c>
    </row>
    <row r="337" spans="1:39" ht="213.75">
      <c r="A337" s="92">
        <f t="shared" si="6"/>
        <v>329</v>
      </c>
      <c r="B337" s="158">
        <v>44238</v>
      </c>
      <c r="C337" s="159" t="s">
        <v>3593</v>
      </c>
      <c r="D337" s="159" t="s">
        <v>3594</v>
      </c>
      <c r="E337" s="160" t="s">
        <v>463</v>
      </c>
      <c r="F337" s="160" t="s">
        <v>501</v>
      </c>
      <c r="G337" s="163">
        <v>196.28</v>
      </c>
      <c r="H337" s="159" t="s">
        <v>3595</v>
      </c>
      <c r="I337" s="159" t="s">
        <v>466</v>
      </c>
      <c r="J337" s="160" t="s">
        <v>3596</v>
      </c>
      <c r="K337" s="162" t="s">
        <v>468</v>
      </c>
      <c r="L337" s="163">
        <v>4.21</v>
      </c>
      <c r="M337" s="163">
        <v>12.71</v>
      </c>
      <c r="N337" s="163">
        <v>21.13</v>
      </c>
      <c r="O337" s="164" t="s">
        <v>3597</v>
      </c>
      <c r="P337" s="164" t="s">
        <v>3598</v>
      </c>
      <c r="Q337" s="164" t="s">
        <v>3599</v>
      </c>
      <c r="R337" s="169">
        <v>259.7</v>
      </c>
      <c r="S337" s="160" t="s">
        <v>1837</v>
      </c>
      <c r="T337" s="165" t="s">
        <v>3600</v>
      </c>
      <c r="U337" s="162" t="s">
        <v>658</v>
      </c>
      <c r="V337" s="160" t="s">
        <v>487</v>
      </c>
      <c r="W337" s="160" t="s">
        <v>474</v>
      </c>
      <c r="X337" s="164" t="s">
        <v>3601</v>
      </c>
      <c r="Y337" s="159" t="s">
        <v>466</v>
      </c>
      <c r="Z337" s="164" t="s">
        <v>466</v>
      </c>
      <c r="AA337" s="159" t="s">
        <v>466</v>
      </c>
      <c r="AB337" s="163">
        <v>9.9</v>
      </c>
      <c r="AC337" s="163">
        <v>1.5</v>
      </c>
      <c r="AD337" s="167" t="s">
        <v>466</v>
      </c>
      <c r="AE337" s="167" t="s">
        <v>466</v>
      </c>
      <c r="AF337" s="167" t="s">
        <v>466</v>
      </c>
      <c r="AG337" s="167" t="s">
        <v>466</v>
      </c>
      <c r="AH337" s="163">
        <v>300.58999999999997</v>
      </c>
      <c r="AI337" s="169">
        <v>169</v>
      </c>
      <c r="AJ337" s="169">
        <v>38.1</v>
      </c>
      <c r="AK337" s="169">
        <v>876.1</v>
      </c>
      <c r="AL337" s="160" t="s">
        <v>476</v>
      </c>
      <c r="AM337" s="160" t="s">
        <v>477</v>
      </c>
    </row>
    <row r="338" spans="1:39" ht="90">
      <c r="A338" s="92">
        <f t="shared" si="6"/>
        <v>330</v>
      </c>
      <c r="B338" s="158">
        <v>44440</v>
      </c>
      <c r="C338" s="159" t="s">
        <v>3602</v>
      </c>
      <c r="D338" s="159" t="s">
        <v>3603</v>
      </c>
      <c r="E338" s="160" t="s">
        <v>463</v>
      </c>
      <c r="F338" s="160" t="s">
        <v>464</v>
      </c>
      <c r="G338" s="163">
        <v>444.26</v>
      </c>
      <c r="H338" s="159" t="s">
        <v>3604</v>
      </c>
      <c r="I338" s="159" t="s">
        <v>466</v>
      </c>
      <c r="J338" s="160" t="s">
        <v>3605</v>
      </c>
      <c r="K338" s="162" t="s">
        <v>468</v>
      </c>
      <c r="L338" s="163">
        <v>17.649999999999999</v>
      </c>
      <c r="M338" s="163">
        <v>12.66</v>
      </c>
      <c r="N338" s="163">
        <v>10.79</v>
      </c>
      <c r="O338" s="164" t="s">
        <v>3606</v>
      </c>
      <c r="P338" s="164" t="s">
        <v>3607</v>
      </c>
      <c r="Q338" s="164" t="s">
        <v>3608</v>
      </c>
      <c r="R338" s="169">
        <v>205.7</v>
      </c>
      <c r="S338" s="160" t="s">
        <v>765</v>
      </c>
      <c r="T338" s="165" t="s">
        <v>3609</v>
      </c>
      <c r="U338" s="162" t="s">
        <v>540</v>
      </c>
      <c r="V338" s="160" t="s">
        <v>497</v>
      </c>
      <c r="W338" s="160" t="s">
        <v>474</v>
      </c>
      <c r="X338" s="164" t="s">
        <v>3610</v>
      </c>
      <c r="Y338" s="166">
        <v>1011.1</v>
      </c>
      <c r="Z338" s="164" t="s">
        <v>466</v>
      </c>
      <c r="AA338" s="159" t="s">
        <v>466</v>
      </c>
      <c r="AB338" s="167" t="s">
        <v>466</v>
      </c>
      <c r="AC338" s="163">
        <v>5.08</v>
      </c>
      <c r="AD338" s="167" t="s">
        <v>466</v>
      </c>
      <c r="AE338" s="167" t="s">
        <v>466</v>
      </c>
      <c r="AF338" s="163">
        <v>6.14</v>
      </c>
      <c r="AG338" s="163">
        <v>410.64</v>
      </c>
      <c r="AH338" s="163">
        <v>453.16</v>
      </c>
      <c r="AI338" s="169">
        <v>81.8</v>
      </c>
      <c r="AJ338" s="169">
        <v>-16.600000000000001</v>
      </c>
      <c r="AK338" s="169">
        <v>105.7</v>
      </c>
      <c r="AL338" s="160" t="s">
        <v>476</v>
      </c>
      <c r="AM338" s="160" t="s">
        <v>477</v>
      </c>
    </row>
    <row r="339" spans="1:39" ht="409.5">
      <c r="A339" s="92">
        <f t="shared" si="6"/>
        <v>331</v>
      </c>
      <c r="B339" s="158">
        <v>44497</v>
      </c>
      <c r="C339" s="159" t="s">
        <v>3611</v>
      </c>
      <c r="D339" s="159" t="s">
        <v>3612</v>
      </c>
      <c r="E339" s="160" t="s">
        <v>463</v>
      </c>
      <c r="F339" s="160" t="s">
        <v>464</v>
      </c>
      <c r="G339" s="163">
        <v>4815.7700000000004</v>
      </c>
      <c r="H339" s="159" t="s">
        <v>3613</v>
      </c>
      <c r="I339" s="159" t="s">
        <v>3614</v>
      </c>
      <c r="J339" s="160" t="s">
        <v>3615</v>
      </c>
      <c r="K339" s="162" t="s">
        <v>468</v>
      </c>
      <c r="L339" s="163">
        <v>12.37</v>
      </c>
      <c r="M339" s="163">
        <v>12.46</v>
      </c>
      <c r="N339" s="163">
        <v>42.55</v>
      </c>
      <c r="O339" s="164" t="s">
        <v>3616</v>
      </c>
      <c r="P339" s="164" t="s">
        <v>3617</v>
      </c>
      <c r="Q339" s="164" t="s">
        <v>3618</v>
      </c>
      <c r="R339" s="169">
        <v>2464.8000000000002</v>
      </c>
      <c r="S339" s="160" t="s">
        <v>810</v>
      </c>
      <c r="T339" s="162" t="s">
        <v>3619</v>
      </c>
      <c r="U339" s="162" t="s">
        <v>3032</v>
      </c>
      <c r="V339" s="160" t="s">
        <v>497</v>
      </c>
      <c r="W339" s="160" t="s">
        <v>474</v>
      </c>
      <c r="X339" s="164" t="s">
        <v>3620</v>
      </c>
      <c r="Y339" s="166">
        <v>11452.9</v>
      </c>
      <c r="Z339" s="164" t="s">
        <v>3621</v>
      </c>
      <c r="AA339" s="159" t="s">
        <v>1283</v>
      </c>
      <c r="AB339" s="167" t="s">
        <v>466</v>
      </c>
      <c r="AC339" s="163">
        <v>12.05</v>
      </c>
      <c r="AD339" s="167" t="s">
        <v>466</v>
      </c>
      <c r="AE339" s="167" t="s">
        <v>466</v>
      </c>
      <c r="AF339" s="163">
        <v>10.56</v>
      </c>
      <c r="AG339" s="163">
        <v>4515.08</v>
      </c>
      <c r="AH339" s="163">
        <v>4358.72</v>
      </c>
      <c r="AI339" s="169">
        <v>427.4</v>
      </c>
      <c r="AJ339" s="169">
        <v>-100.1</v>
      </c>
      <c r="AK339" s="169">
        <v>877.8</v>
      </c>
      <c r="AL339" s="160" t="s">
        <v>476</v>
      </c>
      <c r="AM339" s="160" t="s">
        <v>477</v>
      </c>
    </row>
    <row r="340" spans="1:39" ht="157.5">
      <c r="A340" s="92">
        <f t="shared" si="6"/>
        <v>332</v>
      </c>
      <c r="B340" s="158">
        <v>43966</v>
      </c>
      <c r="C340" s="159" t="s">
        <v>3622</v>
      </c>
      <c r="D340" s="159" t="s">
        <v>3623</v>
      </c>
      <c r="E340" s="160" t="s">
        <v>463</v>
      </c>
      <c r="F340" s="160" t="s">
        <v>501</v>
      </c>
      <c r="G340" s="163">
        <v>111.32</v>
      </c>
      <c r="H340" s="159" t="s">
        <v>3624</v>
      </c>
      <c r="I340" s="159" t="s">
        <v>3625</v>
      </c>
      <c r="J340" s="160" t="s">
        <v>3626</v>
      </c>
      <c r="K340" s="162" t="s">
        <v>468</v>
      </c>
      <c r="L340" s="163">
        <v>12.43</v>
      </c>
      <c r="M340" s="163">
        <v>12.43</v>
      </c>
      <c r="N340" s="163">
        <v>38.07</v>
      </c>
      <c r="O340" s="164" t="s">
        <v>3627</v>
      </c>
      <c r="P340" s="164" t="s">
        <v>3628</v>
      </c>
      <c r="Q340" s="164" t="s">
        <v>3629</v>
      </c>
      <c r="R340" s="169">
        <v>55.5</v>
      </c>
      <c r="S340" s="160" t="s">
        <v>3094</v>
      </c>
      <c r="T340" s="165" t="s">
        <v>3630</v>
      </c>
      <c r="U340" s="162" t="s">
        <v>729</v>
      </c>
      <c r="V340" s="160" t="s">
        <v>473</v>
      </c>
      <c r="W340" s="160" t="s">
        <v>474</v>
      </c>
      <c r="X340" s="164" t="s">
        <v>3631</v>
      </c>
      <c r="Y340" s="166">
        <v>1889.7</v>
      </c>
      <c r="Z340" s="164" t="s">
        <v>3632</v>
      </c>
      <c r="AA340" s="159" t="s">
        <v>466</v>
      </c>
      <c r="AB340" s="167" t="s">
        <v>466</v>
      </c>
      <c r="AC340" s="163">
        <v>12.02</v>
      </c>
      <c r="AD340" s="167" t="s">
        <v>466</v>
      </c>
      <c r="AE340" s="167" t="s">
        <v>466</v>
      </c>
      <c r="AF340" s="163">
        <v>4.79</v>
      </c>
      <c r="AG340" s="163">
        <v>109.12</v>
      </c>
      <c r="AH340" s="163">
        <v>66.650000000000006</v>
      </c>
      <c r="AI340" s="169">
        <v>22.6</v>
      </c>
      <c r="AJ340" s="169">
        <v>-17.2</v>
      </c>
      <c r="AK340" s="169">
        <v>73.7</v>
      </c>
      <c r="AL340" s="160" t="s">
        <v>476</v>
      </c>
      <c r="AM340" s="160" t="s">
        <v>477</v>
      </c>
    </row>
    <row r="341" spans="1:39" ht="202.5">
      <c r="A341" s="92">
        <f t="shared" si="6"/>
        <v>333</v>
      </c>
      <c r="B341" s="158">
        <v>43959</v>
      </c>
      <c r="C341" s="159" t="s">
        <v>3633</v>
      </c>
      <c r="D341" s="159" t="s">
        <v>3634</v>
      </c>
      <c r="E341" s="160" t="s">
        <v>463</v>
      </c>
      <c r="F341" s="160" t="s">
        <v>501</v>
      </c>
      <c r="G341" s="163">
        <v>195.88</v>
      </c>
      <c r="H341" s="159" t="s">
        <v>3635</v>
      </c>
      <c r="I341" s="159" t="s">
        <v>3636</v>
      </c>
      <c r="J341" s="160" t="s">
        <v>3637</v>
      </c>
      <c r="K341" s="162" t="s">
        <v>468</v>
      </c>
      <c r="L341" s="163">
        <v>7.7</v>
      </c>
      <c r="M341" s="163">
        <v>12.27</v>
      </c>
      <c r="N341" s="163">
        <v>11.04</v>
      </c>
      <c r="O341" s="164" t="s">
        <v>3638</v>
      </c>
      <c r="P341" s="164" t="s">
        <v>3639</v>
      </c>
      <c r="Q341" s="164" t="s">
        <v>466</v>
      </c>
      <c r="R341" s="169">
        <v>573.5</v>
      </c>
      <c r="S341" s="160" t="s">
        <v>470</v>
      </c>
      <c r="T341" s="162" t="s">
        <v>3640</v>
      </c>
      <c r="U341" s="162" t="s">
        <v>2078</v>
      </c>
      <c r="V341" s="160" t="s">
        <v>473</v>
      </c>
      <c r="W341" s="160" t="s">
        <v>474</v>
      </c>
      <c r="X341" s="164" t="s">
        <v>3641</v>
      </c>
      <c r="Y341" s="159" t="s">
        <v>466</v>
      </c>
      <c r="Z341" s="164" t="s">
        <v>3642</v>
      </c>
      <c r="AA341" s="159" t="s">
        <v>466</v>
      </c>
      <c r="AB341" s="163">
        <v>26.91</v>
      </c>
      <c r="AC341" s="163">
        <v>2.88</v>
      </c>
      <c r="AD341" s="163">
        <v>12.66</v>
      </c>
      <c r="AE341" s="163">
        <v>17.82</v>
      </c>
      <c r="AF341" s="163">
        <v>1.93</v>
      </c>
      <c r="AG341" s="163">
        <v>313.47000000000003</v>
      </c>
      <c r="AH341" s="163">
        <v>286.27</v>
      </c>
      <c r="AI341" s="169">
        <v>187.1</v>
      </c>
      <c r="AJ341" s="163">
        <v>9.6199999999999992</v>
      </c>
      <c r="AK341" s="169">
        <v>190.3</v>
      </c>
      <c r="AL341" s="160" t="s">
        <v>476</v>
      </c>
      <c r="AM341" s="160" t="s">
        <v>477</v>
      </c>
    </row>
    <row r="342" spans="1:39" ht="405">
      <c r="A342" s="92">
        <f t="shared" si="6"/>
        <v>334</v>
      </c>
      <c r="B342" s="158">
        <v>44508</v>
      </c>
      <c r="C342" s="159" t="s">
        <v>3643</v>
      </c>
      <c r="D342" s="159" t="s">
        <v>3644</v>
      </c>
      <c r="E342" s="160" t="s">
        <v>463</v>
      </c>
      <c r="F342" s="160" t="s">
        <v>464</v>
      </c>
      <c r="G342" s="163">
        <v>516.69000000000005</v>
      </c>
      <c r="H342" s="159" t="s">
        <v>3645</v>
      </c>
      <c r="I342" s="159" t="s">
        <v>3646</v>
      </c>
      <c r="J342" s="160" t="s">
        <v>3647</v>
      </c>
      <c r="K342" s="162" t="s">
        <v>468</v>
      </c>
      <c r="L342" s="163">
        <v>18.809999999999999</v>
      </c>
      <c r="M342" s="163">
        <v>12.25</v>
      </c>
      <c r="N342" s="163">
        <v>14.71</v>
      </c>
      <c r="O342" s="164" t="s">
        <v>3648</v>
      </c>
      <c r="P342" s="164" t="s">
        <v>3649</v>
      </c>
      <c r="Q342" s="164" t="s">
        <v>3650</v>
      </c>
      <c r="R342" s="169">
        <v>194.2</v>
      </c>
      <c r="S342" s="160" t="s">
        <v>933</v>
      </c>
      <c r="T342" s="165" t="s">
        <v>3651</v>
      </c>
      <c r="U342" s="162" t="s">
        <v>3032</v>
      </c>
      <c r="V342" s="160" t="s">
        <v>497</v>
      </c>
      <c r="W342" s="160" t="s">
        <v>474</v>
      </c>
      <c r="X342" s="164" t="s">
        <v>3652</v>
      </c>
      <c r="Y342" s="166">
        <v>1800.1</v>
      </c>
      <c r="Z342" s="164" t="s">
        <v>3653</v>
      </c>
      <c r="AA342" s="159" t="s">
        <v>466</v>
      </c>
      <c r="AB342" s="167" t="s">
        <v>466</v>
      </c>
      <c r="AC342" s="163">
        <v>2.37</v>
      </c>
      <c r="AD342" s="167" t="s">
        <v>466</v>
      </c>
      <c r="AE342" s="167" t="s">
        <v>466</v>
      </c>
      <c r="AF342" s="167" t="s">
        <v>466</v>
      </c>
      <c r="AG342" s="167" t="s">
        <v>466</v>
      </c>
      <c r="AH342" s="163">
        <v>514.67999999999995</v>
      </c>
      <c r="AI342" s="169">
        <v>86.1</v>
      </c>
      <c r="AJ342" s="169">
        <v>-255.3</v>
      </c>
      <c r="AK342" s="169">
        <v>202.2</v>
      </c>
      <c r="AL342" s="160" t="s">
        <v>476</v>
      </c>
      <c r="AM342" s="160" t="s">
        <v>477</v>
      </c>
    </row>
    <row r="343" spans="1:39" ht="146.25">
      <c r="A343" s="92">
        <f t="shared" si="6"/>
        <v>335</v>
      </c>
      <c r="B343" s="158">
        <v>44029</v>
      </c>
      <c r="C343" s="159" t="s">
        <v>3654</v>
      </c>
      <c r="D343" s="159" t="s">
        <v>3655</v>
      </c>
      <c r="E343" s="160" t="s">
        <v>463</v>
      </c>
      <c r="F343" s="160" t="s">
        <v>464</v>
      </c>
      <c r="G343" s="163">
        <v>106.93</v>
      </c>
      <c r="H343" s="159" t="s">
        <v>466</v>
      </c>
      <c r="I343" s="159" t="s">
        <v>466</v>
      </c>
      <c r="J343" s="160" t="s">
        <v>3656</v>
      </c>
      <c r="K343" s="162" t="s">
        <v>468</v>
      </c>
      <c r="L343" s="163">
        <v>12</v>
      </c>
      <c r="M343" s="163">
        <v>12</v>
      </c>
      <c r="N343" s="163">
        <v>21.74</v>
      </c>
      <c r="O343" s="164" t="s">
        <v>3657</v>
      </c>
      <c r="P343" s="164" t="s">
        <v>3658</v>
      </c>
      <c r="Q343" s="164" t="s">
        <v>466</v>
      </c>
      <c r="R343" s="169">
        <v>149.1</v>
      </c>
      <c r="S343" s="160" t="s">
        <v>529</v>
      </c>
      <c r="T343" s="165" t="s">
        <v>3659</v>
      </c>
      <c r="U343" s="162" t="s">
        <v>729</v>
      </c>
      <c r="V343" s="160" t="s">
        <v>473</v>
      </c>
      <c r="W343" s="160" t="s">
        <v>474</v>
      </c>
      <c r="X343" s="164" t="s">
        <v>466</v>
      </c>
      <c r="Y343" s="159" t="s">
        <v>466</v>
      </c>
      <c r="Z343" s="164" t="s">
        <v>466</v>
      </c>
      <c r="AA343" s="159" t="s">
        <v>466</v>
      </c>
      <c r="AB343" s="167" t="s">
        <v>466</v>
      </c>
      <c r="AC343" s="161">
        <v>0.27100000000000002</v>
      </c>
      <c r="AD343" s="167" t="s">
        <v>466</v>
      </c>
      <c r="AE343" s="167" t="s">
        <v>466</v>
      </c>
      <c r="AF343" s="167" t="s">
        <v>466</v>
      </c>
      <c r="AG343" s="167" t="s">
        <v>466</v>
      </c>
      <c r="AH343" s="163">
        <v>139.74</v>
      </c>
      <c r="AI343" s="169">
        <v>45.8</v>
      </c>
      <c r="AJ343" s="169">
        <v>-215.4</v>
      </c>
      <c r="AK343" s="169">
        <v>1326.7</v>
      </c>
      <c r="AL343" s="160" t="s">
        <v>476</v>
      </c>
      <c r="AM343" s="160" t="s">
        <v>477</v>
      </c>
    </row>
    <row r="344" spans="1:39" ht="101.25">
      <c r="A344" s="92">
        <f t="shared" si="6"/>
        <v>336</v>
      </c>
      <c r="B344" s="158">
        <v>44469</v>
      </c>
      <c r="C344" s="159" t="s">
        <v>3660</v>
      </c>
      <c r="D344" s="159" t="s">
        <v>3661</v>
      </c>
      <c r="E344" s="160" t="s">
        <v>463</v>
      </c>
      <c r="F344" s="160" t="s">
        <v>501</v>
      </c>
      <c r="G344" s="163">
        <v>143.62</v>
      </c>
      <c r="H344" s="159" t="s">
        <v>3662</v>
      </c>
      <c r="I344" s="159" t="s">
        <v>466</v>
      </c>
      <c r="J344" s="160" t="s">
        <v>3663</v>
      </c>
      <c r="K344" s="162" t="s">
        <v>468</v>
      </c>
      <c r="L344" s="163">
        <v>11.47</v>
      </c>
      <c r="M344" s="163">
        <v>12</v>
      </c>
      <c r="N344" s="163">
        <v>18.899999999999999</v>
      </c>
      <c r="O344" s="164" t="s">
        <v>3664</v>
      </c>
      <c r="P344" s="164" t="s">
        <v>3665</v>
      </c>
      <c r="Q344" s="164" t="s">
        <v>3666</v>
      </c>
      <c r="R344" s="169">
        <v>163.4</v>
      </c>
      <c r="S344" s="160" t="s">
        <v>810</v>
      </c>
      <c r="T344" s="165" t="s">
        <v>3667</v>
      </c>
      <c r="U344" s="162" t="s">
        <v>597</v>
      </c>
      <c r="V344" s="160" t="s">
        <v>473</v>
      </c>
      <c r="W344" s="160" t="s">
        <v>474</v>
      </c>
      <c r="X344" s="164" t="s">
        <v>3668</v>
      </c>
      <c r="Y344" s="159" t="s">
        <v>466</v>
      </c>
      <c r="Z344" s="164" t="s">
        <v>466</v>
      </c>
      <c r="AA344" s="159" t="s">
        <v>466</v>
      </c>
      <c r="AB344" s="163">
        <v>15.32</v>
      </c>
      <c r="AC344" s="163">
        <v>4.3899999999999997</v>
      </c>
      <c r="AD344" s="163">
        <v>9.6199999999999992</v>
      </c>
      <c r="AE344" s="163">
        <v>10.58</v>
      </c>
      <c r="AF344" s="163">
        <v>2.4500000000000002</v>
      </c>
      <c r="AG344" s="163">
        <v>161.31</v>
      </c>
      <c r="AH344" s="163">
        <v>196.37</v>
      </c>
      <c r="AI344" s="169">
        <v>67</v>
      </c>
      <c r="AJ344" s="169">
        <v>10.7</v>
      </c>
      <c r="AK344" s="169">
        <v>75.7</v>
      </c>
      <c r="AL344" s="160" t="s">
        <v>476</v>
      </c>
      <c r="AM344" s="160" t="s">
        <v>477</v>
      </c>
    </row>
    <row r="345" spans="1:39" ht="191.25">
      <c r="A345" s="92">
        <f t="shared" si="6"/>
        <v>337</v>
      </c>
      <c r="B345" s="158">
        <v>43763</v>
      </c>
      <c r="C345" s="159" t="s">
        <v>3669</v>
      </c>
      <c r="D345" s="159" t="s">
        <v>466</v>
      </c>
      <c r="E345" s="160" t="s">
        <v>463</v>
      </c>
      <c r="F345" s="160" t="s">
        <v>501</v>
      </c>
      <c r="G345" s="163">
        <v>113.06</v>
      </c>
      <c r="H345" s="159" t="s">
        <v>3670</v>
      </c>
      <c r="I345" s="159" t="s">
        <v>3671</v>
      </c>
      <c r="J345" s="160" t="s">
        <v>3672</v>
      </c>
      <c r="K345" s="162" t="s">
        <v>468</v>
      </c>
      <c r="L345" s="163">
        <v>11.71</v>
      </c>
      <c r="M345" s="163">
        <v>11.71</v>
      </c>
      <c r="N345" s="163">
        <v>9.56</v>
      </c>
      <c r="O345" s="164" t="s">
        <v>3673</v>
      </c>
      <c r="P345" s="164" t="s">
        <v>466</v>
      </c>
      <c r="Q345" s="164" t="s">
        <v>466</v>
      </c>
      <c r="R345" s="167" t="s">
        <v>466</v>
      </c>
      <c r="S345" s="160" t="s">
        <v>705</v>
      </c>
      <c r="T345" s="165" t="s">
        <v>754</v>
      </c>
      <c r="U345" s="162" t="s">
        <v>2884</v>
      </c>
      <c r="V345" s="160" t="s">
        <v>497</v>
      </c>
      <c r="W345" s="160" t="s">
        <v>474</v>
      </c>
      <c r="X345" s="164" t="s">
        <v>3674</v>
      </c>
      <c r="Y345" s="166">
        <v>759.4</v>
      </c>
      <c r="Z345" s="164" t="s">
        <v>3675</v>
      </c>
      <c r="AA345" s="159" t="s">
        <v>466</v>
      </c>
      <c r="AB345" s="163">
        <v>31.86</v>
      </c>
      <c r="AC345" s="163">
        <v>1.38</v>
      </c>
      <c r="AD345" s="167" t="s">
        <v>466</v>
      </c>
      <c r="AE345" s="167" t="s">
        <v>466</v>
      </c>
      <c r="AF345" s="167" t="s">
        <v>466</v>
      </c>
      <c r="AG345" s="167" t="s">
        <v>466</v>
      </c>
      <c r="AH345" s="163">
        <v>112.14</v>
      </c>
      <c r="AI345" s="169">
        <v>26.9</v>
      </c>
      <c r="AJ345" s="163">
        <v>4.5999999999999996</v>
      </c>
      <c r="AK345" s="169">
        <v>978.6</v>
      </c>
      <c r="AL345" s="160" t="s">
        <v>476</v>
      </c>
      <c r="AM345" s="160" t="s">
        <v>477</v>
      </c>
    </row>
    <row r="346" spans="1:39" ht="101.25">
      <c r="A346" s="92">
        <f t="shared" si="6"/>
        <v>338</v>
      </c>
      <c r="B346" s="158">
        <v>44383</v>
      </c>
      <c r="C346" s="159" t="s">
        <v>3676</v>
      </c>
      <c r="D346" s="159" t="s">
        <v>3677</v>
      </c>
      <c r="E346" s="160" t="s">
        <v>463</v>
      </c>
      <c r="F346" s="160" t="s">
        <v>501</v>
      </c>
      <c r="G346" s="163">
        <v>18.71</v>
      </c>
      <c r="H346" s="159" t="s">
        <v>3678</v>
      </c>
      <c r="I346" s="159" t="s">
        <v>466</v>
      </c>
      <c r="J346" s="160" t="s">
        <v>3679</v>
      </c>
      <c r="K346" s="162" t="s">
        <v>468</v>
      </c>
      <c r="L346" s="163">
        <v>7.33</v>
      </c>
      <c r="M346" s="163">
        <v>11.71</v>
      </c>
      <c r="N346" s="163">
        <v>23.01</v>
      </c>
      <c r="O346" s="164" t="s">
        <v>3680</v>
      </c>
      <c r="P346" s="164" t="s">
        <v>3681</v>
      </c>
      <c r="Q346" s="164" t="s">
        <v>3682</v>
      </c>
      <c r="R346" s="169">
        <v>16.600000000000001</v>
      </c>
      <c r="S346" s="160" t="s">
        <v>821</v>
      </c>
      <c r="T346" s="165" t="s">
        <v>3683</v>
      </c>
      <c r="U346" s="162" t="s">
        <v>551</v>
      </c>
      <c r="V346" s="160" t="s">
        <v>552</v>
      </c>
      <c r="W346" s="160" t="s">
        <v>474</v>
      </c>
      <c r="X346" s="164" t="s">
        <v>3684</v>
      </c>
      <c r="Y346" s="159" t="s">
        <v>466</v>
      </c>
      <c r="Z346" s="164" t="s">
        <v>466</v>
      </c>
      <c r="AA346" s="159" t="s">
        <v>466</v>
      </c>
      <c r="AB346" s="167" t="s">
        <v>466</v>
      </c>
      <c r="AC346" s="163">
        <v>2.81</v>
      </c>
      <c r="AD346" s="163">
        <v>55.11</v>
      </c>
      <c r="AE346" s="167" t="s">
        <v>466</v>
      </c>
      <c r="AF346" s="163">
        <v>2.84</v>
      </c>
      <c r="AG346" s="163">
        <v>26.51</v>
      </c>
      <c r="AH346" s="163">
        <v>17.57</v>
      </c>
      <c r="AI346" s="163">
        <v>9.52</v>
      </c>
      <c r="AJ346" s="161">
        <v>-0.54200000000000004</v>
      </c>
      <c r="AK346" s="169">
        <v>18.399999999999999</v>
      </c>
      <c r="AL346" s="160" t="s">
        <v>476</v>
      </c>
      <c r="AM346" s="160" t="s">
        <v>477</v>
      </c>
    </row>
    <row r="347" spans="1:39" ht="247.5">
      <c r="A347" s="92">
        <f t="shared" si="6"/>
        <v>339</v>
      </c>
      <c r="B347" s="158">
        <v>44249</v>
      </c>
      <c r="C347" s="159" t="s">
        <v>3685</v>
      </c>
      <c r="D347" s="159" t="s">
        <v>3686</v>
      </c>
      <c r="E347" s="160" t="s">
        <v>463</v>
      </c>
      <c r="F347" s="160" t="s">
        <v>464</v>
      </c>
      <c r="G347" s="163">
        <v>2817.3</v>
      </c>
      <c r="H347" s="159" t="s">
        <v>3687</v>
      </c>
      <c r="I347" s="159" t="s">
        <v>567</v>
      </c>
      <c r="J347" s="160" t="s">
        <v>3688</v>
      </c>
      <c r="K347" s="162" t="s">
        <v>468</v>
      </c>
      <c r="L347" s="163">
        <v>8.3000000000000007</v>
      </c>
      <c r="M347" s="163">
        <v>11.68</v>
      </c>
      <c r="N347" s="163">
        <v>14.07</v>
      </c>
      <c r="O347" s="164" t="s">
        <v>3689</v>
      </c>
      <c r="P347" s="164" t="s">
        <v>3690</v>
      </c>
      <c r="Q347" s="164" t="s">
        <v>3691</v>
      </c>
      <c r="R347" s="169">
        <v>1595.3</v>
      </c>
      <c r="S347" s="160" t="s">
        <v>517</v>
      </c>
      <c r="T347" s="165" t="s">
        <v>3692</v>
      </c>
      <c r="U347" s="162" t="s">
        <v>3693</v>
      </c>
      <c r="V347" s="160" t="s">
        <v>497</v>
      </c>
      <c r="W347" s="160" t="s">
        <v>474</v>
      </c>
      <c r="X347" s="164" t="s">
        <v>3694</v>
      </c>
      <c r="Y347" s="159" t="s">
        <v>466</v>
      </c>
      <c r="Z347" s="164" t="s">
        <v>575</v>
      </c>
      <c r="AA347" s="159" t="s">
        <v>466</v>
      </c>
      <c r="AB347" s="163">
        <v>26.37</v>
      </c>
      <c r="AC347" s="163">
        <v>8.77</v>
      </c>
      <c r="AD347" s="163">
        <v>10.210000000000001</v>
      </c>
      <c r="AE347" s="163">
        <v>16.59</v>
      </c>
      <c r="AF347" s="163">
        <v>1.75</v>
      </c>
      <c r="AG347" s="163">
        <v>2791.63</v>
      </c>
      <c r="AH347" s="163">
        <v>1699.69</v>
      </c>
      <c r="AI347" s="169">
        <v>1767.4</v>
      </c>
      <c r="AJ347" s="169">
        <v>113.1</v>
      </c>
      <c r="AK347" s="169">
        <v>1655.8</v>
      </c>
      <c r="AL347" s="160" t="s">
        <v>476</v>
      </c>
      <c r="AM347" s="160" t="s">
        <v>477</v>
      </c>
    </row>
    <row r="348" spans="1:39" ht="202.5">
      <c r="A348" s="92">
        <f t="shared" si="6"/>
        <v>340</v>
      </c>
      <c r="B348" s="158">
        <v>44550</v>
      </c>
      <c r="C348" s="159" t="s">
        <v>3695</v>
      </c>
      <c r="D348" s="159" t="s">
        <v>3696</v>
      </c>
      <c r="E348" s="160" t="s">
        <v>463</v>
      </c>
      <c r="F348" s="160" t="s">
        <v>464</v>
      </c>
      <c r="G348" s="163">
        <v>3618.56</v>
      </c>
      <c r="H348" s="159" t="s">
        <v>3697</v>
      </c>
      <c r="I348" s="159" t="s">
        <v>466</v>
      </c>
      <c r="J348" s="160" t="s">
        <v>3698</v>
      </c>
      <c r="K348" s="162" t="s">
        <v>468</v>
      </c>
      <c r="L348" s="163">
        <v>15.38</v>
      </c>
      <c r="M348" s="163">
        <v>11.63</v>
      </c>
      <c r="N348" s="163">
        <v>30.43</v>
      </c>
      <c r="O348" s="164" t="s">
        <v>3699</v>
      </c>
      <c r="P348" s="164" t="s">
        <v>3700</v>
      </c>
      <c r="Q348" s="164" t="s">
        <v>466</v>
      </c>
      <c r="R348" s="169">
        <v>1938.9</v>
      </c>
      <c r="S348" s="160" t="s">
        <v>656</v>
      </c>
      <c r="T348" s="162" t="s">
        <v>3701</v>
      </c>
      <c r="U348" s="162" t="s">
        <v>3702</v>
      </c>
      <c r="V348" s="160" t="s">
        <v>497</v>
      </c>
      <c r="W348" s="160" t="s">
        <v>474</v>
      </c>
      <c r="X348" s="164" t="s">
        <v>3703</v>
      </c>
      <c r="Y348" s="159" t="s">
        <v>466</v>
      </c>
      <c r="Z348" s="164" t="s">
        <v>466</v>
      </c>
      <c r="AA348" s="159" t="s">
        <v>466</v>
      </c>
      <c r="AB348" s="167" t="s">
        <v>466</v>
      </c>
      <c r="AC348" s="163">
        <v>2.17</v>
      </c>
      <c r="AD348" s="163">
        <v>8.52</v>
      </c>
      <c r="AE348" s="163">
        <v>20.7</v>
      </c>
      <c r="AF348" s="163">
        <v>1.1499999999999999</v>
      </c>
      <c r="AG348" s="163">
        <v>3332.56</v>
      </c>
      <c r="AH348" s="163">
        <v>1916.56</v>
      </c>
      <c r="AI348" s="169">
        <v>2893</v>
      </c>
      <c r="AJ348" s="169">
        <v>-80</v>
      </c>
      <c r="AK348" s="169">
        <v>4002</v>
      </c>
      <c r="AL348" s="160" t="s">
        <v>476</v>
      </c>
      <c r="AM348" s="160" t="s">
        <v>477</v>
      </c>
    </row>
    <row r="349" spans="1:39" ht="78.75">
      <c r="A349" s="92">
        <f t="shared" si="6"/>
        <v>341</v>
      </c>
      <c r="B349" s="158">
        <v>44551</v>
      </c>
      <c r="C349" s="159" t="s">
        <v>3704</v>
      </c>
      <c r="D349" s="159" t="s">
        <v>3705</v>
      </c>
      <c r="E349" s="160" t="s">
        <v>463</v>
      </c>
      <c r="F349" s="160" t="s">
        <v>464</v>
      </c>
      <c r="G349" s="163">
        <v>438.35</v>
      </c>
      <c r="H349" s="159" t="s">
        <v>3706</v>
      </c>
      <c r="I349" s="159" t="s">
        <v>466</v>
      </c>
      <c r="J349" s="160" t="s">
        <v>3707</v>
      </c>
      <c r="K349" s="162" t="s">
        <v>468</v>
      </c>
      <c r="L349" s="163">
        <v>2.86</v>
      </c>
      <c r="M349" s="163">
        <v>11.62</v>
      </c>
      <c r="N349" s="163">
        <v>26.41</v>
      </c>
      <c r="O349" s="164" t="s">
        <v>3708</v>
      </c>
      <c r="P349" s="164" t="s">
        <v>3709</v>
      </c>
      <c r="Q349" s="164" t="s">
        <v>466</v>
      </c>
      <c r="R349" s="169">
        <v>177</v>
      </c>
      <c r="S349" s="160" t="s">
        <v>3710</v>
      </c>
      <c r="T349" s="162" t="s">
        <v>3711</v>
      </c>
      <c r="U349" s="162" t="s">
        <v>729</v>
      </c>
      <c r="V349" s="160" t="s">
        <v>473</v>
      </c>
      <c r="W349" s="160" t="s">
        <v>474</v>
      </c>
      <c r="X349" s="164" t="s">
        <v>3712</v>
      </c>
      <c r="Y349" s="159" t="s">
        <v>466</v>
      </c>
      <c r="Z349" s="164" t="s">
        <v>466</v>
      </c>
      <c r="AA349" s="159" t="s">
        <v>466</v>
      </c>
      <c r="AB349" s="167" t="s">
        <v>466</v>
      </c>
      <c r="AC349" s="163">
        <v>1.01</v>
      </c>
      <c r="AD349" s="163">
        <v>13.73</v>
      </c>
      <c r="AE349" s="163">
        <v>27.94</v>
      </c>
      <c r="AF349" s="163">
        <v>1.07</v>
      </c>
      <c r="AG349" s="163">
        <v>380.41</v>
      </c>
      <c r="AH349" s="163">
        <v>166.58</v>
      </c>
      <c r="AI349" s="169">
        <v>355.8</v>
      </c>
      <c r="AJ349" s="163">
        <v>-9.9</v>
      </c>
      <c r="AK349" s="169">
        <v>601</v>
      </c>
      <c r="AL349" s="160" t="s">
        <v>476</v>
      </c>
      <c r="AM349" s="160" t="s">
        <v>477</v>
      </c>
    </row>
    <row r="350" spans="1:39" ht="202.5">
      <c r="A350" s="92">
        <f t="shared" si="6"/>
        <v>342</v>
      </c>
      <c r="B350" s="158">
        <v>44551</v>
      </c>
      <c r="C350" s="159" t="s">
        <v>2820</v>
      </c>
      <c r="D350" s="159" t="s">
        <v>2821</v>
      </c>
      <c r="E350" s="160" t="s">
        <v>463</v>
      </c>
      <c r="F350" s="160" t="s">
        <v>464</v>
      </c>
      <c r="G350" s="163">
        <v>2865.9</v>
      </c>
      <c r="H350" s="159" t="s">
        <v>3713</v>
      </c>
      <c r="I350" s="159" t="s">
        <v>466</v>
      </c>
      <c r="J350" s="160" t="s">
        <v>3714</v>
      </c>
      <c r="K350" s="162" t="s">
        <v>468</v>
      </c>
      <c r="L350" s="163">
        <v>16.77</v>
      </c>
      <c r="M350" s="163">
        <v>11.56</v>
      </c>
      <c r="N350" s="163">
        <v>11.34</v>
      </c>
      <c r="O350" s="164" t="s">
        <v>2824</v>
      </c>
      <c r="P350" s="164" t="s">
        <v>2825</v>
      </c>
      <c r="Q350" s="164" t="s">
        <v>2826</v>
      </c>
      <c r="R350" s="169">
        <v>2007.6</v>
      </c>
      <c r="S350" s="160" t="s">
        <v>1710</v>
      </c>
      <c r="T350" s="165" t="s">
        <v>2827</v>
      </c>
      <c r="U350" s="162" t="s">
        <v>1433</v>
      </c>
      <c r="V350" s="160" t="s">
        <v>473</v>
      </c>
      <c r="W350" s="160" t="s">
        <v>474</v>
      </c>
      <c r="X350" s="164" t="s">
        <v>3715</v>
      </c>
      <c r="Y350" s="166">
        <v>1957.4</v>
      </c>
      <c r="Z350" s="164" t="s">
        <v>466</v>
      </c>
      <c r="AA350" s="159" t="s">
        <v>466</v>
      </c>
      <c r="AB350" s="167" t="s">
        <v>466</v>
      </c>
      <c r="AC350" s="163">
        <v>1.7</v>
      </c>
      <c r="AD350" s="163">
        <v>22.41</v>
      </c>
      <c r="AE350" s="163">
        <v>53.33</v>
      </c>
      <c r="AF350" s="163">
        <v>3.12</v>
      </c>
      <c r="AG350" s="163">
        <v>2584.14</v>
      </c>
      <c r="AH350" s="163">
        <v>2103.6</v>
      </c>
      <c r="AI350" s="169">
        <v>870</v>
      </c>
      <c r="AJ350" s="169">
        <v>-122.5</v>
      </c>
      <c r="AK350" s="169">
        <v>3206.5</v>
      </c>
      <c r="AL350" s="160" t="s">
        <v>476</v>
      </c>
      <c r="AM350" s="160" t="s">
        <v>477</v>
      </c>
    </row>
    <row r="351" spans="1:39" ht="90">
      <c r="A351" s="92">
        <f t="shared" si="6"/>
        <v>343</v>
      </c>
      <c r="B351" s="158">
        <v>43496</v>
      </c>
      <c r="C351" s="159" t="s">
        <v>3716</v>
      </c>
      <c r="D351" s="159" t="s">
        <v>3717</v>
      </c>
      <c r="E351" s="160" t="s">
        <v>463</v>
      </c>
      <c r="F351" s="160" t="s">
        <v>501</v>
      </c>
      <c r="G351" s="163">
        <v>214.49</v>
      </c>
      <c r="H351" s="159" t="s">
        <v>3718</v>
      </c>
      <c r="I351" s="159" t="s">
        <v>466</v>
      </c>
      <c r="J351" s="160" t="s">
        <v>3719</v>
      </c>
      <c r="K351" s="162" t="s">
        <v>468</v>
      </c>
      <c r="L351" s="163">
        <v>12.23</v>
      </c>
      <c r="M351" s="163">
        <v>11.3</v>
      </c>
      <c r="N351" s="163">
        <v>17.57</v>
      </c>
      <c r="O351" s="164" t="s">
        <v>3720</v>
      </c>
      <c r="P351" s="164" t="s">
        <v>3721</v>
      </c>
      <c r="Q351" s="164" t="s">
        <v>3722</v>
      </c>
      <c r="R351" s="169">
        <v>331.1</v>
      </c>
      <c r="S351" s="160" t="s">
        <v>3436</v>
      </c>
      <c r="T351" s="171" t="s">
        <v>3723</v>
      </c>
      <c r="U351" s="162" t="s">
        <v>2697</v>
      </c>
      <c r="V351" s="160" t="s">
        <v>487</v>
      </c>
      <c r="W351" s="160" t="s">
        <v>474</v>
      </c>
      <c r="X351" s="164" t="s">
        <v>3724</v>
      </c>
      <c r="Y351" s="159" t="s">
        <v>466</v>
      </c>
      <c r="Z351" s="164" t="s">
        <v>466</v>
      </c>
      <c r="AA351" s="159" t="s">
        <v>466</v>
      </c>
      <c r="AB351" s="163">
        <v>10.73</v>
      </c>
      <c r="AC351" s="163">
        <v>4.47</v>
      </c>
      <c r="AD351" s="163">
        <v>7.67</v>
      </c>
      <c r="AE351" s="163">
        <v>7.97</v>
      </c>
      <c r="AF351" s="163">
        <v>2.2400000000000002</v>
      </c>
      <c r="AG351" s="163">
        <v>244.15</v>
      </c>
      <c r="AH351" s="163">
        <v>260.10000000000002</v>
      </c>
      <c r="AI351" s="169">
        <v>94.8</v>
      </c>
      <c r="AJ351" s="163">
        <v>-1.1100000000000001</v>
      </c>
      <c r="AK351" s="169">
        <v>88.8</v>
      </c>
      <c r="AL351" s="160" t="s">
        <v>476</v>
      </c>
      <c r="AM351" s="160" t="s">
        <v>477</v>
      </c>
    </row>
    <row r="352" spans="1:39" ht="168.75">
      <c r="A352" s="92">
        <f t="shared" si="6"/>
        <v>344</v>
      </c>
      <c r="B352" s="158">
        <v>44264</v>
      </c>
      <c r="C352" s="159" t="s">
        <v>3725</v>
      </c>
      <c r="D352" s="159" t="s">
        <v>3726</v>
      </c>
      <c r="E352" s="160" t="s">
        <v>463</v>
      </c>
      <c r="F352" s="160" t="s">
        <v>501</v>
      </c>
      <c r="G352" s="163">
        <v>2313.92</v>
      </c>
      <c r="H352" s="159" t="s">
        <v>3727</v>
      </c>
      <c r="I352" s="159" t="s">
        <v>466</v>
      </c>
      <c r="J352" s="160" t="s">
        <v>3728</v>
      </c>
      <c r="K352" s="162" t="s">
        <v>468</v>
      </c>
      <c r="L352" s="163">
        <v>21.71</v>
      </c>
      <c r="M352" s="163">
        <v>11.28</v>
      </c>
      <c r="N352" s="163">
        <v>29.38</v>
      </c>
      <c r="O352" s="164" t="s">
        <v>3729</v>
      </c>
      <c r="P352" s="164" t="s">
        <v>3730</v>
      </c>
      <c r="Q352" s="164" t="s">
        <v>3731</v>
      </c>
      <c r="R352" s="167" t="s">
        <v>466</v>
      </c>
      <c r="S352" s="160" t="s">
        <v>2875</v>
      </c>
      <c r="T352" s="165" t="s">
        <v>3732</v>
      </c>
      <c r="U352" s="162" t="s">
        <v>1964</v>
      </c>
      <c r="V352" s="160" t="s">
        <v>552</v>
      </c>
      <c r="W352" s="160" t="s">
        <v>474</v>
      </c>
      <c r="X352" s="164" t="s">
        <v>3733</v>
      </c>
      <c r="Y352" s="166">
        <v>1034.5999999999999</v>
      </c>
      <c r="Z352" s="164" t="s">
        <v>466</v>
      </c>
      <c r="AA352" s="159" t="s">
        <v>466</v>
      </c>
      <c r="AB352" s="163">
        <v>15.58</v>
      </c>
      <c r="AC352" s="163">
        <v>12.35</v>
      </c>
      <c r="AD352" s="163">
        <v>6.44</v>
      </c>
      <c r="AE352" s="163">
        <v>9.1199999999999992</v>
      </c>
      <c r="AF352" s="163">
        <v>1.28</v>
      </c>
      <c r="AG352" s="163">
        <v>2380.5500000000002</v>
      </c>
      <c r="AH352" s="163">
        <v>1315.15</v>
      </c>
      <c r="AI352" s="169">
        <v>1975</v>
      </c>
      <c r="AJ352" s="169">
        <v>-45.6</v>
      </c>
      <c r="AK352" s="169">
        <v>1779.6</v>
      </c>
      <c r="AL352" s="160" t="s">
        <v>476</v>
      </c>
      <c r="AM352" s="160" t="s">
        <v>477</v>
      </c>
    </row>
    <row r="353" spans="1:39" ht="409.5">
      <c r="A353" s="92">
        <f t="shared" si="6"/>
        <v>345</v>
      </c>
      <c r="B353" s="158">
        <v>44544</v>
      </c>
      <c r="C353" s="159" t="s">
        <v>3734</v>
      </c>
      <c r="D353" s="159" t="s">
        <v>3735</v>
      </c>
      <c r="E353" s="160" t="s">
        <v>463</v>
      </c>
      <c r="F353" s="160" t="s">
        <v>464</v>
      </c>
      <c r="G353" s="163">
        <v>80.05</v>
      </c>
      <c r="H353" s="159" t="s">
        <v>3736</v>
      </c>
      <c r="I353" s="159" t="s">
        <v>3737</v>
      </c>
      <c r="J353" s="160" t="s">
        <v>3738</v>
      </c>
      <c r="K353" s="162" t="s">
        <v>468</v>
      </c>
      <c r="L353" s="163">
        <v>37.93</v>
      </c>
      <c r="M353" s="163">
        <v>11.11</v>
      </c>
      <c r="N353" s="163">
        <v>63.93</v>
      </c>
      <c r="O353" s="164" t="s">
        <v>3739</v>
      </c>
      <c r="P353" s="164" t="s">
        <v>3740</v>
      </c>
      <c r="Q353" s="164" t="s">
        <v>466</v>
      </c>
      <c r="R353" s="169">
        <v>62.6</v>
      </c>
      <c r="S353" s="160" t="s">
        <v>1710</v>
      </c>
      <c r="T353" s="162" t="s">
        <v>3741</v>
      </c>
      <c r="U353" s="162" t="s">
        <v>1383</v>
      </c>
      <c r="V353" s="160" t="s">
        <v>552</v>
      </c>
      <c r="W353" s="160" t="s">
        <v>474</v>
      </c>
      <c r="X353" s="164" t="s">
        <v>3742</v>
      </c>
      <c r="Y353" s="159" t="s">
        <v>466</v>
      </c>
      <c r="Z353" s="164" t="s">
        <v>3743</v>
      </c>
      <c r="AA353" s="159" t="s">
        <v>466</v>
      </c>
      <c r="AB353" s="167" t="s">
        <v>466</v>
      </c>
      <c r="AC353" s="161">
        <v>0.90100000000000002</v>
      </c>
      <c r="AD353" s="163">
        <v>13.79</v>
      </c>
      <c r="AE353" s="163">
        <v>22.02</v>
      </c>
      <c r="AF353" s="163">
        <v>1.55</v>
      </c>
      <c r="AG353" s="163">
        <v>74.87</v>
      </c>
      <c r="AH353" s="163">
        <v>67.010000000000005</v>
      </c>
      <c r="AI353" s="169">
        <v>49.8</v>
      </c>
      <c r="AJ353" s="163">
        <v>-4.88</v>
      </c>
      <c r="AK353" s="169">
        <v>110.9</v>
      </c>
      <c r="AL353" s="160" t="s">
        <v>476</v>
      </c>
      <c r="AM353" s="160" t="s">
        <v>477</v>
      </c>
    </row>
    <row r="354" spans="1:39" ht="78.75">
      <c r="A354" s="92">
        <f t="shared" si="6"/>
        <v>346</v>
      </c>
      <c r="B354" s="158">
        <v>44510</v>
      </c>
      <c r="C354" s="159" t="s">
        <v>3744</v>
      </c>
      <c r="D354" s="159" t="s">
        <v>3745</v>
      </c>
      <c r="E354" s="160" t="s">
        <v>463</v>
      </c>
      <c r="F354" s="160" t="s">
        <v>501</v>
      </c>
      <c r="G354" s="163">
        <v>26.95</v>
      </c>
      <c r="H354" s="159" t="s">
        <v>3746</v>
      </c>
      <c r="I354" s="159" t="s">
        <v>466</v>
      </c>
      <c r="J354" s="160" t="s">
        <v>3747</v>
      </c>
      <c r="K354" s="162" t="s">
        <v>468</v>
      </c>
      <c r="L354" s="163">
        <v>11.06</v>
      </c>
      <c r="M354" s="163">
        <v>11.06</v>
      </c>
      <c r="N354" s="163">
        <v>11.06</v>
      </c>
      <c r="O354" s="164" t="s">
        <v>3748</v>
      </c>
      <c r="P354" s="164" t="s">
        <v>466</v>
      </c>
      <c r="Q354" s="164" t="s">
        <v>466</v>
      </c>
      <c r="R354" s="167" t="s">
        <v>466</v>
      </c>
      <c r="S354" s="160" t="s">
        <v>1738</v>
      </c>
      <c r="T354" s="162" t="s">
        <v>3749</v>
      </c>
      <c r="U354" s="162" t="s">
        <v>3494</v>
      </c>
      <c r="V354" s="160" t="s">
        <v>552</v>
      </c>
      <c r="W354" s="160" t="s">
        <v>474</v>
      </c>
      <c r="X354" s="164" t="s">
        <v>3750</v>
      </c>
      <c r="Y354" s="166">
        <v>301.89999999999998</v>
      </c>
      <c r="Z354" s="164" t="s">
        <v>466</v>
      </c>
      <c r="AA354" s="159" t="s">
        <v>466</v>
      </c>
      <c r="AB354" s="167" t="s">
        <v>466</v>
      </c>
      <c r="AC354" s="167" t="s">
        <v>466</v>
      </c>
      <c r="AD354" s="167" t="s">
        <v>466</v>
      </c>
      <c r="AE354" s="167" t="s">
        <v>466</v>
      </c>
      <c r="AF354" s="167" t="s">
        <v>466</v>
      </c>
      <c r="AG354" s="163">
        <v>33.130000000000003</v>
      </c>
      <c r="AH354" s="163">
        <v>33.130000000000003</v>
      </c>
      <c r="AI354" s="167" t="s">
        <v>466</v>
      </c>
      <c r="AJ354" s="167" t="s">
        <v>466</v>
      </c>
      <c r="AK354" s="167" t="s">
        <v>466</v>
      </c>
      <c r="AL354" s="160" t="s">
        <v>476</v>
      </c>
      <c r="AM354" s="160" t="s">
        <v>477</v>
      </c>
    </row>
    <row r="355" spans="1:39" ht="101.25">
      <c r="A355" s="92">
        <f t="shared" si="6"/>
        <v>347</v>
      </c>
      <c r="B355" s="158">
        <v>44375</v>
      </c>
      <c r="C355" s="159" t="s">
        <v>3751</v>
      </c>
      <c r="D355" s="159" t="s">
        <v>466</v>
      </c>
      <c r="E355" s="160" t="s">
        <v>463</v>
      </c>
      <c r="F355" s="160" t="s">
        <v>501</v>
      </c>
      <c r="G355" s="163">
        <v>106.92</v>
      </c>
      <c r="H355" s="159" t="s">
        <v>170</v>
      </c>
      <c r="I355" s="159" t="s">
        <v>3752</v>
      </c>
      <c r="J355" s="160" t="s">
        <v>3753</v>
      </c>
      <c r="K355" s="162" t="s">
        <v>468</v>
      </c>
      <c r="L355" s="163">
        <v>-3.81</v>
      </c>
      <c r="M355" s="163">
        <v>10.93</v>
      </c>
      <c r="N355" s="163">
        <v>31.6</v>
      </c>
      <c r="O355" s="164" t="s">
        <v>3754</v>
      </c>
      <c r="P355" s="164" t="s">
        <v>3755</v>
      </c>
      <c r="Q355" s="164" t="s">
        <v>3756</v>
      </c>
      <c r="R355" s="167" t="s">
        <v>466</v>
      </c>
      <c r="S355" s="160" t="s">
        <v>2926</v>
      </c>
      <c r="T355" s="162" t="s">
        <v>3757</v>
      </c>
      <c r="U355" s="162" t="s">
        <v>472</v>
      </c>
      <c r="V355" s="160" t="s">
        <v>473</v>
      </c>
      <c r="W355" s="160" t="s">
        <v>474</v>
      </c>
      <c r="X355" s="164" t="s">
        <v>3758</v>
      </c>
      <c r="Y355" s="166">
        <v>207.5</v>
      </c>
      <c r="Z355" s="164" t="s">
        <v>3759</v>
      </c>
      <c r="AA355" s="159" t="s">
        <v>3760</v>
      </c>
      <c r="AB355" s="163">
        <v>12.78</v>
      </c>
      <c r="AC355" s="163">
        <v>1.36</v>
      </c>
      <c r="AD355" s="163">
        <v>5.6</v>
      </c>
      <c r="AE355" s="163">
        <v>8.75</v>
      </c>
      <c r="AF355" s="163">
        <v>2.44</v>
      </c>
      <c r="AG355" s="163">
        <v>67.900000000000006</v>
      </c>
      <c r="AH355" s="163">
        <v>78.38</v>
      </c>
      <c r="AI355" s="169">
        <v>26.9</v>
      </c>
      <c r="AJ355" s="163">
        <v>5.34</v>
      </c>
      <c r="AK355" s="169">
        <v>116.4</v>
      </c>
      <c r="AL355" s="160" t="s">
        <v>476</v>
      </c>
      <c r="AM355" s="160" t="s">
        <v>477</v>
      </c>
    </row>
    <row r="356" spans="1:39" ht="191.25">
      <c r="A356" s="92">
        <f t="shared" si="6"/>
        <v>348</v>
      </c>
      <c r="B356" s="158">
        <v>43634</v>
      </c>
      <c r="C356" s="159" t="s">
        <v>3761</v>
      </c>
      <c r="D356" s="159" t="s">
        <v>466</v>
      </c>
      <c r="E356" s="160" t="s">
        <v>463</v>
      </c>
      <c r="F356" s="160" t="s">
        <v>501</v>
      </c>
      <c r="G356" s="163">
        <v>2252.08</v>
      </c>
      <c r="H356" s="159" t="s">
        <v>3762</v>
      </c>
      <c r="I356" s="159" t="s">
        <v>3763</v>
      </c>
      <c r="J356" s="160" t="s">
        <v>3764</v>
      </c>
      <c r="K356" s="162" t="s">
        <v>468</v>
      </c>
      <c r="L356" s="163">
        <v>15.31</v>
      </c>
      <c r="M356" s="163">
        <v>10.8</v>
      </c>
      <c r="N356" s="163">
        <v>11.15</v>
      </c>
      <c r="O356" s="164" t="s">
        <v>3765</v>
      </c>
      <c r="P356" s="164" t="s">
        <v>466</v>
      </c>
      <c r="Q356" s="164" t="s">
        <v>466</v>
      </c>
      <c r="R356" s="167" t="s">
        <v>466</v>
      </c>
      <c r="S356" s="160" t="s">
        <v>1420</v>
      </c>
      <c r="T356" s="165" t="s">
        <v>3766</v>
      </c>
      <c r="U356" s="162" t="s">
        <v>3767</v>
      </c>
      <c r="V356" s="160" t="s">
        <v>552</v>
      </c>
      <c r="W356" s="160" t="s">
        <v>474</v>
      </c>
      <c r="X356" s="164" t="s">
        <v>3768</v>
      </c>
      <c r="Y356" s="166">
        <v>3548.4</v>
      </c>
      <c r="Z356" s="164" t="s">
        <v>3769</v>
      </c>
      <c r="AA356" s="159" t="s">
        <v>466</v>
      </c>
      <c r="AB356" s="163">
        <v>19.91</v>
      </c>
      <c r="AC356" s="163">
        <v>4.2699999999999996</v>
      </c>
      <c r="AD356" s="163">
        <v>12.77</v>
      </c>
      <c r="AE356" s="163">
        <v>17.68</v>
      </c>
      <c r="AF356" s="163">
        <v>1.47</v>
      </c>
      <c r="AG356" s="163">
        <v>2197.6999999999998</v>
      </c>
      <c r="AH356" s="163">
        <v>1499.06</v>
      </c>
      <c r="AI356" s="167" t="s">
        <v>466</v>
      </c>
      <c r="AJ356" s="167" t="s">
        <v>466</v>
      </c>
      <c r="AK356" s="167" t="s">
        <v>466</v>
      </c>
      <c r="AL356" s="160" t="s">
        <v>476</v>
      </c>
      <c r="AM356" s="160" t="s">
        <v>477</v>
      </c>
    </row>
    <row r="357" spans="1:39" ht="157.5">
      <c r="A357" s="92">
        <f t="shared" si="6"/>
        <v>349</v>
      </c>
      <c r="B357" s="158">
        <v>44055</v>
      </c>
      <c r="C357" s="159" t="s">
        <v>3770</v>
      </c>
      <c r="D357" s="159" t="s">
        <v>466</v>
      </c>
      <c r="E357" s="160" t="s">
        <v>463</v>
      </c>
      <c r="F357" s="160" t="s">
        <v>501</v>
      </c>
      <c r="G357" s="163">
        <v>910.07</v>
      </c>
      <c r="H357" s="159" t="s">
        <v>3771</v>
      </c>
      <c r="I357" s="159" t="s">
        <v>3772</v>
      </c>
      <c r="J357" s="160" t="s">
        <v>3773</v>
      </c>
      <c r="K357" s="162" t="s">
        <v>468</v>
      </c>
      <c r="L357" s="163">
        <v>-5</v>
      </c>
      <c r="M357" s="163">
        <v>10.77</v>
      </c>
      <c r="N357" s="163">
        <v>58.42</v>
      </c>
      <c r="O357" s="164" t="s">
        <v>3774</v>
      </c>
      <c r="P357" s="164" t="s">
        <v>466</v>
      </c>
      <c r="Q357" s="164" t="s">
        <v>466</v>
      </c>
      <c r="R357" s="167" t="s">
        <v>466</v>
      </c>
      <c r="S357" s="160" t="s">
        <v>494</v>
      </c>
      <c r="T357" s="162" t="s">
        <v>3775</v>
      </c>
      <c r="U357" s="162" t="s">
        <v>3693</v>
      </c>
      <c r="V357" s="160" t="s">
        <v>497</v>
      </c>
      <c r="W357" s="160" t="s">
        <v>474</v>
      </c>
      <c r="X357" s="164" t="s">
        <v>3776</v>
      </c>
      <c r="Y357" s="166">
        <v>4490.7</v>
      </c>
      <c r="Z357" s="164" t="s">
        <v>3777</v>
      </c>
      <c r="AA357" s="159" t="s">
        <v>466</v>
      </c>
      <c r="AB357" s="167" t="s">
        <v>466</v>
      </c>
      <c r="AC357" s="161">
        <v>0.22700000000000001</v>
      </c>
      <c r="AD357" s="163">
        <v>3.48</v>
      </c>
      <c r="AE357" s="163">
        <v>28.34</v>
      </c>
      <c r="AF357" s="163">
        <v>1.6</v>
      </c>
      <c r="AG357" s="163">
        <v>900.85</v>
      </c>
      <c r="AH357" s="163">
        <v>212.27</v>
      </c>
      <c r="AI357" s="167" t="s">
        <v>466</v>
      </c>
      <c r="AJ357" s="167" t="s">
        <v>466</v>
      </c>
      <c r="AK357" s="167" t="s">
        <v>466</v>
      </c>
      <c r="AL357" s="160" t="s">
        <v>476</v>
      </c>
      <c r="AM357" s="160" t="s">
        <v>477</v>
      </c>
    </row>
    <row r="358" spans="1:39" ht="90">
      <c r="A358" s="92">
        <f t="shared" si="6"/>
        <v>350</v>
      </c>
      <c r="B358" s="158">
        <v>43640</v>
      </c>
      <c r="C358" s="159" t="s">
        <v>3778</v>
      </c>
      <c r="D358" s="159" t="s">
        <v>466</v>
      </c>
      <c r="E358" s="160" t="s">
        <v>463</v>
      </c>
      <c r="F358" s="160" t="s">
        <v>501</v>
      </c>
      <c r="G358" s="163">
        <v>51.67</v>
      </c>
      <c r="H358" s="159" t="s">
        <v>3779</v>
      </c>
      <c r="I358" s="159" t="s">
        <v>466</v>
      </c>
      <c r="J358" s="160" t="s">
        <v>3780</v>
      </c>
      <c r="K358" s="162" t="s">
        <v>468</v>
      </c>
      <c r="L358" s="163">
        <v>11.03</v>
      </c>
      <c r="M358" s="163">
        <v>10.73</v>
      </c>
      <c r="N358" s="163">
        <v>10.66</v>
      </c>
      <c r="O358" s="164" t="s">
        <v>3781</v>
      </c>
      <c r="P358" s="164" t="s">
        <v>466</v>
      </c>
      <c r="Q358" s="164" t="s">
        <v>466</v>
      </c>
      <c r="R358" s="167" t="s">
        <v>466</v>
      </c>
      <c r="S358" s="160" t="s">
        <v>705</v>
      </c>
      <c r="T358" s="162" t="s">
        <v>1690</v>
      </c>
      <c r="U358" s="162" t="s">
        <v>3782</v>
      </c>
      <c r="V358" s="160" t="s">
        <v>497</v>
      </c>
      <c r="W358" s="160" t="s">
        <v>474</v>
      </c>
      <c r="X358" s="164" t="s">
        <v>3783</v>
      </c>
      <c r="Y358" s="159" t="s">
        <v>466</v>
      </c>
      <c r="Z358" s="164" t="s">
        <v>466</v>
      </c>
      <c r="AA358" s="159" t="s">
        <v>466</v>
      </c>
      <c r="AB358" s="163">
        <v>13.81</v>
      </c>
      <c r="AC358" s="163">
        <v>1.6</v>
      </c>
      <c r="AD358" s="167" t="s">
        <v>466</v>
      </c>
      <c r="AE358" s="167" t="s">
        <v>466</v>
      </c>
      <c r="AF358" s="167" t="s">
        <v>466</v>
      </c>
      <c r="AG358" s="167" t="s">
        <v>466</v>
      </c>
      <c r="AH358" s="163">
        <v>51.67</v>
      </c>
      <c r="AI358" s="167" t="s">
        <v>466</v>
      </c>
      <c r="AJ358" s="167" t="s">
        <v>466</v>
      </c>
      <c r="AK358" s="167" t="s">
        <v>466</v>
      </c>
      <c r="AL358" s="160" t="s">
        <v>476</v>
      </c>
      <c r="AM358" s="160" t="s">
        <v>477</v>
      </c>
    </row>
    <row r="359" spans="1:39" ht="168.75">
      <c r="A359" s="92">
        <f t="shared" si="6"/>
        <v>351</v>
      </c>
      <c r="B359" s="158">
        <v>44377</v>
      </c>
      <c r="C359" s="159" t="s">
        <v>3784</v>
      </c>
      <c r="D359" s="159" t="s">
        <v>3785</v>
      </c>
      <c r="E359" s="160" t="s">
        <v>463</v>
      </c>
      <c r="F359" s="160" t="s">
        <v>464</v>
      </c>
      <c r="G359" s="163">
        <v>1163.8399999999999</v>
      </c>
      <c r="H359" s="159" t="s">
        <v>3786</v>
      </c>
      <c r="I359" s="159" t="s">
        <v>466</v>
      </c>
      <c r="J359" s="160" t="s">
        <v>3787</v>
      </c>
      <c r="K359" s="162" t="s">
        <v>468</v>
      </c>
      <c r="L359" s="163">
        <v>10.01</v>
      </c>
      <c r="M359" s="163">
        <v>10.56</v>
      </c>
      <c r="N359" s="163">
        <v>11.56</v>
      </c>
      <c r="O359" s="164" t="s">
        <v>3788</v>
      </c>
      <c r="P359" s="164" t="s">
        <v>466</v>
      </c>
      <c r="Q359" s="164" t="s">
        <v>466</v>
      </c>
      <c r="R359" s="167" t="s">
        <v>466</v>
      </c>
      <c r="S359" s="160" t="s">
        <v>745</v>
      </c>
      <c r="T359" s="165" t="s">
        <v>3789</v>
      </c>
      <c r="U359" s="162" t="s">
        <v>2518</v>
      </c>
      <c r="V359" s="160" t="s">
        <v>473</v>
      </c>
      <c r="W359" s="160" t="s">
        <v>474</v>
      </c>
      <c r="X359" s="164" t="s">
        <v>3790</v>
      </c>
      <c r="Y359" s="166">
        <v>8221.4</v>
      </c>
      <c r="Z359" s="164" t="s">
        <v>466</v>
      </c>
      <c r="AA359" s="159" t="s">
        <v>466</v>
      </c>
      <c r="AB359" s="163">
        <v>18.829999999999998</v>
      </c>
      <c r="AC359" s="163">
        <v>1.17</v>
      </c>
      <c r="AD359" s="163">
        <v>8.2100000000000009</v>
      </c>
      <c r="AE359" s="163">
        <v>14.61</v>
      </c>
      <c r="AF359" s="163">
        <v>1.63</v>
      </c>
      <c r="AG359" s="163">
        <v>1117.72</v>
      </c>
      <c r="AH359" s="163">
        <v>1071.46</v>
      </c>
      <c r="AI359" s="169">
        <v>697.9</v>
      </c>
      <c r="AJ359" s="169">
        <v>44.2</v>
      </c>
      <c r="AK359" s="169">
        <v>1497.6</v>
      </c>
      <c r="AL359" s="160" t="s">
        <v>476</v>
      </c>
      <c r="AM359" s="160" t="s">
        <v>477</v>
      </c>
    </row>
    <row r="360" spans="1:39" ht="157.5">
      <c r="A360" s="92">
        <f t="shared" si="6"/>
        <v>352</v>
      </c>
      <c r="B360" s="158">
        <v>43843</v>
      </c>
      <c r="C360" s="159" t="s">
        <v>3791</v>
      </c>
      <c r="D360" s="159" t="s">
        <v>3792</v>
      </c>
      <c r="E360" s="160" t="s">
        <v>463</v>
      </c>
      <c r="F360" s="160" t="s">
        <v>501</v>
      </c>
      <c r="G360" s="163">
        <v>194.3</v>
      </c>
      <c r="H360" s="159" t="s">
        <v>3793</v>
      </c>
      <c r="I360" s="159" t="s">
        <v>3794</v>
      </c>
      <c r="J360" s="160" t="s">
        <v>3795</v>
      </c>
      <c r="K360" s="162" t="s">
        <v>468</v>
      </c>
      <c r="L360" s="163">
        <v>5.92</v>
      </c>
      <c r="M360" s="163">
        <v>10.49</v>
      </c>
      <c r="N360" s="163">
        <v>11.88</v>
      </c>
      <c r="O360" s="164" t="s">
        <v>3796</v>
      </c>
      <c r="P360" s="164" t="s">
        <v>3797</v>
      </c>
      <c r="Q360" s="164" t="s">
        <v>3798</v>
      </c>
      <c r="R360" s="169">
        <v>33.1</v>
      </c>
      <c r="S360" s="160" t="s">
        <v>832</v>
      </c>
      <c r="T360" s="165" t="s">
        <v>3799</v>
      </c>
      <c r="U360" s="162" t="s">
        <v>1060</v>
      </c>
      <c r="V360" s="160" t="s">
        <v>473</v>
      </c>
      <c r="W360" s="160" t="s">
        <v>474</v>
      </c>
      <c r="X360" s="164" t="s">
        <v>3800</v>
      </c>
      <c r="Y360" s="159" t="s">
        <v>466</v>
      </c>
      <c r="Z360" s="164" t="s">
        <v>3801</v>
      </c>
      <c r="AA360" s="159" t="s">
        <v>466</v>
      </c>
      <c r="AB360" s="167" t="s">
        <v>466</v>
      </c>
      <c r="AC360" s="161">
        <v>0.71199999999999997</v>
      </c>
      <c r="AD360" s="167" t="s">
        <v>466</v>
      </c>
      <c r="AE360" s="167" t="s">
        <v>466</v>
      </c>
      <c r="AF360" s="163">
        <v>3.28</v>
      </c>
      <c r="AG360" s="163">
        <v>198.97</v>
      </c>
      <c r="AH360" s="163">
        <v>59.41</v>
      </c>
      <c r="AI360" s="169">
        <v>16.2</v>
      </c>
      <c r="AJ360" s="163">
        <v>-2.72</v>
      </c>
      <c r="AK360" s="169">
        <v>205</v>
      </c>
      <c r="AL360" s="160" t="s">
        <v>476</v>
      </c>
      <c r="AM360" s="160" t="s">
        <v>477</v>
      </c>
    </row>
    <row r="361" spans="1:39" ht="157.5">
      <c r="A361" s="92">
        <f t="shared" si="6"/>
        <v>353</v>
      </c>
      <c r="B361" s="158">
        <v>44544</v>
      </c>
      <c r="C361" s="159" t="s">
        <v>3802</v>
      </c>
      <c r="D361" s="159" t="s">
        <v>3803</v>
      </c>
      <c r="E361" s="160" t="s">
        <v>463</v>
      </c>
      <c r="F361" s="160" t="s">
        <v>464</v>
      </c>
      <c r="G361" s="163">
        <v>1678.51</v>
      </c>
      <c r="H361" s="159" t="s">
        <v>3804</v>
      </c>
      <c r="I361" s="159" t="s">
        <v>466</v>
      </c>
      <c r="J361" s="160" t="s">
        <v>3805</v>
      </c>
      <c r="K361" s="162" t="s">
        <v>468</v>
      </c>
      <c r="L361" s="163">
        <v>12.9</v>
      </c>
      <c r="M361" s="163">
        <v>10.47</v>
      </c>
      <c r="N361" s="163">
        <v>10.47</v>
      </c>
      <c r="O361" s="164" t="s">
        <v>3806</v>
      </c>
      <c r="P361" s="164" t="s">
        <v>3807</v>
      </c>
      <c r="Q361" s="164" t="s">
        <v>466</v>
      </c>
      <c r="R361" s="169">
        <v>691.3</v>
      </c>
      <c r="S361" s="160" t="s">
        <v>2137</v>
      </c>
      <c r="T361" s="165" t="s">
        <v>3808</v>
      </c>
      <c r="U361" s="162" t="s">
        <v>3809</v>
      </c>
      <c r="V361" s="160" t="s">
        <v>552</v>
      </c>
      <c r="W361" s="160" t="s">
        <v>474</v>
      </c>
      <c r="X361" s="164" t="s">
        <v>3810</v>
      </c>
      <c r="Y361" s="166">
        <v>2195.1</v>
      </c>
      <c r="Z361" s="164" t="s">
        <v>466</v>
      </c>
      <c r="AA361" s="159" t="s">
        <v>466</v>
      </c>
      <c r="AB361" s="163">
        <v>11.75</v>
      </c>
      <c r="AC361" s="163">
        <v>3.69</v>
      </c>
      <c r="AD361" s="167" t="s">
        <v>466</v>
      </c>
      <c r="AE361" s="167" t="s">
        <v>466</v>
      </c>
      <c r="AF361" s="161">
        <v>0.7</v>
      </c>
      <c r="AG361" s="163">
        <v>976.17</v>
      </c>
      <c r="AH361" s="163">
        <v>617.79</v>
      </c>
      <c r="AI361" s="169">
        <v>1441.1</v>
      </c>
      <c r="AJ361" s="169">
        <v>54.3</v>
      </c>
      <c r="AK361" s="169">
        <v>2315.1</v>
      </c>
      <c r="AL361" s="160" t="s">
        <v>476</v>
      </c>
      <c r="AM361" s="160" t="s">
        <v>477</v>
      </c>
    </row>
    <row r="362" spans="1:39" ht="157.5">
      <c r="A362" s="92">
        <f t="shared" si="6"/>
        <v>354</v>
      </c>
      <c r="B362" s="158">
        <v>44503</v>
      </c>
      <c r="C362" s="159" t="s">
        <v>3811</v>
      </c>
      <c r="D362" s="159" t="s">
        <v>3812</v>
      </c>
      <c r="E362" s="160" t="s">
        <v>463</v>
      </c>
      <c r="F362" s="160" t="s">
        <v>464</v>
      </c>
      <c r="G362" s="163">
        <v>6594.99</v>
      </c>
      <c r="H362" s="159" t="s">
        <v>3813</v>
      </c>
      <c r="I362" s="159" t="s">
        <v>466</v>
      </c>
      <c r="J362" s="160" t="s">
        <v>3814</v>
      </c>
      <c r="K362" s="162" t="s">
        <v>468</v>
      </c>
      <c r="L362" s="163">
        <v>13.85</v>
      </c>
      <c r="M362" s="163">
        <v>10.39</v>
      </c>
      <c r="N362" s="163">
        <v>25.14</v>
      </c>
      <c r="O362" s="164" t="s">
        <v>3815</v>
      </c>
      <c r="P362" s="164" t="s">
        <v>466</v>
      </c>
      <c r="Q362" s="164" t="s">
        <v>3816</v>
      </c>
      <c r="R362" s="169">
        <v>2286.3000000000002</v>
      </c>
      <c r="S362" s="160" t="s">
        <v>1198</v>
      </c>
      <c r="T362" s="165" t="s">
        <v>3817</v>
      </c>
      <c r="U362" s="162" t="s">
        <v>1127</v>
      </c>
      <c r="V362" s="160" t="s">
        <v>648</v>
      </c>
      <c r="W362" s="160" t="s">
        <v>474</v>
      </c>
      <c r="X362" s="164" t="s">
        <v>3818</v>
      </c>
      <c r="Y362" s="166">
        <v>5832.7</v>
      </c>
      <c r="Z362" s="164" t="s">
        <v>466</v>
      </c>
      <c r="AA362" s="159" t="s">
        <v>466</v>
      </c>
      <c r="AB362" s="163">
        <v>18.61</v>
      </c>
      <c r="AC362" s="163">
        <v>1.68</v>
      </c>
      <c r="AD362" s="163">
        <v>10.5</v>
      </c>
      <c r="AE362" s="163">
        <v>20.010000000000002</v>
      </c>
      <c r="AF362" s="163">
        <v>1.04</v>
      </c>
      <c r="AG362" s="163">
        <v>4826.87</v>
      </c>
      <c r="AH362" s="163">
        <v>1950.48</v>
      </c>
      <c r="AI362" s="169">
        <v>4775.7</v>
      </c>
      <c r="AJ362" s="169">
        <v>108.4</v>
      </c>
      <c r="AK362" s="169">
        <v>9186.9</v>
      </c>
      <c r="AL362" s="160" t="s">
        <v>476</v>
      </c>
      <c r="AM362" s="160" t="s">
        <v>477</v>
      </c>
    </row>
    <row r="363" spans="1:39" ht="90">
      <c r="A363" s="92">
        <f t="shared" si="6"/>
        <v>355</v>
      </c>
      <c r="B363" s="158">
        <v>43889</v>
      </c>
      <c r="C363" s="159" t="s">
        <v>3819</v>
      </c>
      <c r="D363" s="159" t="s">
        <v>3820</v>
      </c>
      <c r="E363" s="160" t="s">
        <v>463</v>
      </c>
      <c r="F363" s="160" t="s">
        <v>501</v>
      </c>
      <c r="G363" s="163">
        <v>4.3</v>
      </c>
      <c r="H363" s="159" t="s">
        <v>3821</v>
      </c>
      <c r="I363" s="159" t="s">
        <v>3822</v>
      </c>
      <c r="J363" s="160" t="s">
        <v>3823</v>
      </c>
      <c r="K363" s="162" t="s">
        <v>468</v>
      </c>
      <c r="L363" s="163">
        <v>7.5</v>
      </c>
      <c r="M363" s="163">
        <v>10.26</v>
      </c>
      <c r="N363" s="163">
        <v>15.44</v>
      </c>
      <c r="O363" s="164" t="s">
        <v>3824</v>
      </c>
      <c r="P363" s="164" t="s">
        <v>3825</v>
      </c>
      <c r="Q363" s="164" t="s">
        <v>3826</v>
      </c>
      <c r="R363" s="169">
        <v>24.9</v>
      </c>
      <c r="S363" s="160" t="s">
        <v>561</v>
      </c>
      <c r="T363" s="165" t="s">
        <v>3827</v>
      </c>
      <c r="U363" s="162" t="s">
        <v>954</v>
      </c>
      <c r="V363" s="160" t="s">
        <v>473</v>
      </c>
      <c r="W363" s="160" t="s">
        <v>474</v>
      </c>
      <c r="X363" s="164" t="s">
        <v>3828</v>
      </c>
      <c r="Y363" s="170">
        <v>3.08</v>
      </c>
      <c r="Z363" s="164" t="s">
        <v>3829</v>
      </c>
      <c r="AA363" s="166">
        <v>78.900000000000006</v>
      </c>
      <c r="AB363" s="167" t="s">
        <v>466</v>
      </c>
      <c r="AC363" s="163">
        <v>1.1399999999999999</v>
      </c>
      <c r="AD363" s="167" t="s">
        <v>466</v>
      </c>
      <c r="AE363" s="167" t="s">
        <v>466</v>
      </c>
      <c r="AF363" s="167" t="s">
        <v>466</v>
      </c>
      <c r="AG363" s="167" t="s">
        <v>466</v>
      </c>
      <c r="AH363" s="163">
        <v>5.57</v>
      </c>
      <c r="AI363" s="163">
        <v>3.84</v>
      </c>
      <c r="AJ363" s="163">
        <v>1.06</v>
      </c>
      <c r="AK363" s="169">
        <v>16.7</v>
      </c>
      <c r="AL363" s="160" t="s">
        <v>476</v>
      </c>
      <c r="AM363" s="160" t="s">
        <v>477</v>
      </c>
    </row>
    <row r="364" spans="1:39" ht="180">
      <c r="A364" s="92">
        <f t="shared" si="6"/>
        <v>356</v>
      </c>
      <c r="B364" s="158">
        <v>44405</v>
      </c>
      <c r="C364" s="159" t="s">
        <v>2881</v>
      </c>
      <c r="D364" s="159" t="s">
        <v>3830</v>
      </c>
      <c r="E364" s="160" t="s">
        <v>463</v>
      </c>
      <c r="F364" s="160" t="s">
        <v>464</v>
      </c>
      <c r="G364" s="163">
        <v>3727.65</v>
      </c>
      <c r="H364" s="159" t="s">
        <v>3831</v>
      </c>
      <c r="I364" s="159" t="s">
        <v>466</v>
      </c>
      <c r="J364" s="160" t="s">
        <v>3832</v>
      </c>
      <c r="K364" s="162" t="s">
        <v>468</v>
      </c>
      <c r="L364" s="163">
        <v>12.31</v>
      </c>
      <c r="M364" s="163">
        <v>10.199999999999999</v>
      </c>
      <c r="N364" s="163">
        <v>1.41</v>
      </c>
      <c r="O364" s="164" t="s">
        <v>2885</v>
      </c>
      <c r="P364" s="164" t="s">
        <v>3833</v>
      </c>
      <c r="Q364" s="164" t="s">
        <v>3834</v>
      </c>
      <c r="R364" s="169">
        <v>3802.4</v>
      </c>
      <c r="S364" s="160" t="s">
        <v>705</v>
      </c>
      <c r="T364" s="165" t="s">
        <v>3835</v>
      </c>
      <c r="U364" s="162" t="s">
        <v>3836</v>
      </c>
      <c r="V364" s="160" t="s">
        <v>497</v>
      </c>
      <c r="W364" s="160" t="s">
        <v>474</v>
      </c>
      <c r="X364" s="164" t="s">
        <v>3837</v>
      </c>
      <c r="Y364" s="166">
        <v>21368.6</v>
      </c>
      <c r="Z364" s="164" t="s">
        <v>466</v>
      </c>
      <c r="AA364" s="159" t="s">
        <v>466</v>
      </c>
      <c r="AB364" s="163">
        <v>12.75</v>
      </c>
      <c r="AC364" s="163">
        <v>1.32</v>
      </c>
      <c r="AD364" s="167" t="s">
        <v>466</v>
      </c>
      <c r="AE364" s="167" t="s">
        <v>466</v>
      </c>
      <c r="AF364" s="167" t="s">
        <v>466</v>
      </c>
      <c r="AG364" s="167" t="s">
        <v>466</v>
      </c>
      <c r="AH364" s="163">
        <v>3716.22</v>
      </c>
      <c r="AI364" s="169">
        <v>882</v>
      </c>
      <c r="AJ364" s="169">
        <v>294.2</v>
      </c>
      <c r="AK364" s="169">
        <v>26023.200000000001</v>
      </c>
      <c r="AL364" s="160" t="s">
        <v>476</v>
      </c>
      <c r="AM364" s="160" t="s">
        <v>477</v>
      </c>
    </row>
    <row r="365" spans="1:39" ht="315">
      <c r="A365" s="92">
        <f t="shared" si="6"/>
        <v>357</v>
      </c>
      <c r="B365" s="158">
        <v>44417</v>
      </c>
      <c r="C365" s="159" t="s">
        <v>3838</v>
      </c>
      <c r="D365" s="159" t="s">
        <v>3839</v>
      </c>
      <c r="E365" s="160" t="s">
        <v>463</v>
      </c>
      <c r="F365" s="160" t="s">
        <v>464</v>
      </c>
      <c r="G365" s="163">
        <v>4649.5600000000004</v>
      </c>
      <c r="H365" s="159" t="s">
        <v>3840</v>
      </c>
      <c r="I365" s="159" t="s">
        <v>3841</v>
      </c>
      <c r="J365" s="160" t="s">
        <v>3842</v>
      </c>
      <c r="K365" s="162" t="s">
        <v>468</v>
      </c>
      <c r="L365" s="163">
        <v>11.31</v>
      </c>
      <c r="M365" s="163">
        <v>10.18</v>
      </c>
      <c r="N365" s="163">
        <v>10.33</v>
      </c>
      <c r="O365" s="164" t="s">
        <v>3843</v>
      </c>
      <c r="P365" s="164" t="s">
        <v>3844</v>
      </c>
      <c r="Q365" s="164" t="s">
        <v>466</v>
      </c>
      <c r="R365" s="169">
        <v>4175.3</v>
      </c>
      <c r="S365" s="160" t="s">
        <v>506</v>
      </c>
      <c r="T365" s="165" t="s">
        <v>3845</v>
      </c>
      <c r="U365" s="162" t="s">
        <v>3846</v>
      </c>
      <c r="V365" s="160" t="s">
        <v>497</v>
      </c>
      <c r="W365" s="160" t="s">
        <v>474</v>
      </c>
      <c r="X365" s="164" t="s">
        <v>3847</v>
      </c>
      <c r="Y365" s="159" t="s">
        <v>466</v>
      </c>
      <c r="Z365" s="164" t="s">
        <v>3848</v>
      </c>
      <c r="AA365" s="159" t="s">
        <v>1283</v>
      </c>
      <c r="AB365" s="163">
        <v>15.66</v>
      </c>
      <c r="AC365" s="163">
        <v>2.76</v>
      </c>
      <c r="AD365" s="163">
        <v>4.2</v>
      </c>
      <c r="AE365" s="163">
        <v>10.119999999999999</v>
      </c>
      <c r="AF365" s="163">
        <v>1.02</v>
      </c>
      <c r="AG365" s="163">
        <v>4404.13</v>
      </c>
      <c r="AH365" s="163">
        <v>4618.6400000000003</v>
      </c>
      <c r="AI365" s="169">
        <v>4799.7</v>
      </c>
      <c r="AJ365" s="169">
        <v>455.1</v>
      </c>
      <c r="AK365" s="169">
        <v>2345</v>
      </c>
      <c r="AL365" s="160" t="s">
        <v>476</v>
      </c>
      <c r="AM365" s="160" t="s">
        <v>477</v>
      </c>
    </row>
    <row r="366" spans="1:39" ht="90">
      <c r="A366" s="92">
        <f t="shared" si="6"/>
        <v>358</v>
      </c>
      <c r="B366" s="158">
        <v>43815</v>
      </c>
      <c r="C366" s="159" t="s">
        <v>3849</v>
      </c>
      <c r="D366" s="159" t="s">
        <v>466</v>
      </c>
      <c r="E366" s="160" t="s">
        <v>463</v>
      </c>
      <c r="F366" s="160" t="s">
        <v>501</v>
      </c>
      <c r="G366" s="163">
        <v>896.97</v>
      </c>
      <c r="H366" s="159" t="s">
        <v>3850</v>
      </c>
      <c r="I366" s="159" t="s">
        <v>3851</v>
      </c>
      <c r="J366" s="160" t="s">
        <v>3852</v>
      </c>
      <c r="K366" s="162" t="s">
        <v>468</v>
      </c>
      <c r="L366" s="161">
        <v>-8.6999999999999994E-2</v>
      </c>
      <c r="M366" s="163">
        <v>10.11</v>
      </c>
      <c r="N366" s="163">
        <v>35.56</v>
      </c>
      <c r="O366" s="164" t="s">
        <v>3853</v>
      </c>
      <c r="P366" s="164" t="s">
        <v>466</v>
      </c>
      <c r="Q366" s="164" t="s">
        <v>466</v>
      </c>
      <c r="R366" s="167" t="s">
        <v>466</v>
      </c>
      <c r="S366" s="160" t="s">
        <v>1320</v>
      </c>
      <c r="T366" s="162" t="s">
        <v>1321</v>
      </c>
      <c r="U366" s="162" t="s">
        <v>1392</v>
      </c>
      <c r="V366" s="160" t="s">
        <v>497</v>
      </c>
      <c r="W366" s="160" t="s">
        <v>474</v>
      </c>
      <c r="X366" s="164" t="s">
        <v>3854</v>
      </c>
      <c r="Y366" s="166">
        <v>2092.8000000000002</v>
      </c>
      <c r="Z366" s="164" t="s">
        <v>3855</v>
      </c>
      <c r="AA366" s="159" t="s">
        <v>3856</v>
      </c>
      <c r="AB366" s="167" t="s">
        <v>466</v>
      </c>
      <c r="AC366" s="163">
        <v>1.21</v>
      </c>
      <c r="AD366" s="163">
        <v>6.86</v>
      </c>
      <c r="AE366" s="163">
        <v>15.95</v>
      </c>
      <c r="AF366" s="163">
        <v>1.72</v>
      </c>
      <c r="AG366" s="163">
        <v>841.06</v>
      </c>
      <c r="AH366" s="163">
        <v>590.89</v>
      </c>
      <c r="AI366" s="167" t="s">
        <v>466</v>
      </c>
      <c r="AJ366" s="167" t="s">
        <v>466</v>
      </c>
      <c r="AK366" s="167" t="s">
        <v>466</v>
      </c>
      <c r="AL366" s="160" t="s">
        <v>476</v>
      </c>
      <c r="AM366" s="160" t="s">
        <v>477</v>
      </c>
    </row>
    <row r="367" spans="1:39" ht="225">
      <c r="A367" s="92">
        <f t="shared" si="6"/>
        <v>359</v>
      </c>
      <c r="B367" s="158">
        <v>44358</v>
      </c>
      <c r="C367" s="159" t="s">
        <v>3857</v>
      </c>
      <c r="D367" s="159" t="s">
        <v>3858</v>
      </c>
      <c r="E367" s="160" t="s">
        <v>463</v>
      </c>
      <c r="F367" s="160" t="s">
        <v>464</v>
      </c>
      <c r="G367" s="163">
        <v>2001.67</v>
      </c>
      <c r="H367" s="159" t="s">
        <v>3859</v>
      </c>
      <c r="I367" s="159" t="s">
        <v>466</v>
      </c>
      <c r="J367" s="160" t="s">
        <v>3860</v>
      </c>
      <c r="K367" s="162" t="s">
        <v>468</v>
      </c>
      <c r="L367" s="163">
        <v>13.34</v>
      </c>
      <c r="M367" s="163">
        <v>10.06</v>
      </c>
      <c r="N367" s="163">
        <v>42.97</v>
      </c>
      <c r="O367" s="164" t="s">
        <v>3861</v>
      </c>
      <c r="P367" s="164" t="s">
        <v>3862</v>
      </c>
      <c r="Q367" s="164" t="s">
        <v>3863</v>
      </c>
      <c r="R367" s="169">
        <v>1995.5</v>
      </c>
      <c r="S367" s="160" t="s">
        <v>529</v>
      </c>
      <c r="T367" s="165" t="s">
        <v>3864</v>
      </c>
      <c r="U367" s="162" t="s">
        <v>1383</v>
      </c>
      <c r="V367" s="160" t="s">
        <v>552</v>
      </c>
      <c r="W367" s="160" t="s">
        <v>474</v>
      </c>
      <c r="X367" s="164" t="s">
        <v>3865</v>
      </c>
      <c r="Y367" s="159" t="s">
        <v>466</v>
      </c>
      <c r="Z367" s="164" t="s">
        <v>466</v>
      </c>
      <c r="AA367" s="159" t="s">
        <v>466</v>
      </c>
      <c r="AB367" s="163">
        <v>95.49</v>
      </c>
      <c r="AC367" s="163">
        <v>5.31</v>
      </c>
      <c r="AD367" s="167" t="s">
        <v>466</v>
      </c>
      <c r="AE367" s="167" t="s">
        <v>466</v>
      </c>
      <c r="AF367" s="167" t="s">
        <v>466</v>
      </c>
      <c r="AG367" s="167" t="s">
        <v>466</v>
      </c>
      <c r="AH367" s="163">
        <v>2001.67</v>
      </c>
      <c r="AI367" s="169">
        <v>243.7</v>
      </c>
      <c r="AJ367" s="169">
        <v>29.4</v>
      </c>
      <c r="AK367" s="169">
        <v>555.79999999999995</v>
      </c>
      <c r="AL367" s="160" t="s">
        <v>476</v>
      </c>
      <c r="AM367" s="160" t="s">
        <v>477</v>
      </c>
    </row>
    <row r="368" spans="1:39" ht="90">
      <c r="A368" s="92">
        <f t="shared" si="6"/>
        <v>360</v>
      </c>
      <c r="B368" s="158">
        <v>43704</v>
      </c>
      <c r="C368" s="159" t="s">
        <v>3866</v>
      </c>
      <c r="D368" s="159" t="s">
        <v>3867</v>
      </c>
      <c r="E368" s="160" t="s">
        <v>463</v>
      </c>
      <c r="F368" s="160" t="s">
        <v>501</v>
      </c>
      <c r="G368" s="163">
        <v>34.92</v>
      </c>
      <c r="H368" s="159" t="s">
        <v>3868</v>
      </c>
      <c r="I368" s="159" t="s">
        <v>3869</v>
      </c>
      <c r="J368" s="160" t="s">
        <v>3870</v>
      </c>
      <c r="K368" s="162" t="s">
        <v>468</v>
      </c>
      <c r="L368" s="163">
        <v>-14.98</v>
      </c>
      <c r="M368" s="163">
        <v>10.029999999999999</v>
      </c>
      <c r="N368" s="163">
        <v>-3.17</v>
      </c>
      <c r="O368" s="164" t="s">
        <v>3871</v>
      </c>
      <c r="P368" s="164" t="s">
        <v>3872</v>
      </c>
      <c r="Q368" s="164" t="s">
        <v>3873</v>
      </c>
      <c r="R368" s="169">
        <v>27.8</v>
      </c>
      <c r="S368" s="160" t="s">
        <v>952</v>
      </c>
      <c r="T368" s="162" t="s">
        <v>3874</v>
      </c>
      <c r="U368" s="162" t="s">
        <v>2697</v>
      </c>
      <c r="V368" s="160" t="s">
        <v>487</v>
      </c>
      <c r="W368" s="160" t="s">
        <v>474</v>
      </c>
      <c r="X368" s="164" t="s">
        <v>3875</v>
      </c>
      <c r="Y368" s="159" t="s">
        <v>466</v>
      </c>
      <c r="Z368" s="164" t="s">
        <v>3876</v>
      </c>
      <c r="AA368" s="166">
        <v>2339.1</v>
      </c>
      <c r="AB368" s="163">
        <v>6.23</v>
      </c>
      <c r="AC368" s="163">
        <v>1.32</v>
      </c>
      <c r="AD368" s="163">
        <v>5.24</v>
      </c>
      <c r="AE368" s="163">
        <v>7.11</v>
      </c>
      <c r="AF368" s="161">
        <v>0.48399999999999999</v>
      </c>
      <c r="AG368" s="163">
        <v>34.93</v>
      </c>
      <c r="AH368" s="163">
        <v>20.56</v>
      </c>
      <c r="AI368" s="169">
        <v>26.9</v>
      </c>
      <c r="AJ368" s="161">
        <v>-0.27200000000000002</v>
      </c>
      <c r="AK368" s="169">
        <v>43.6</v>
      </c>
      <c r="AL368" s="160" t="s">
        <v>476</v>
      </c>
      <c r="AM368" s="160" t="s">
        <v>477</v>
      </c>
    </row>
    <row r="369" spans="1:39" ht="101.25">
      <c r="A369" s="92">
        <f t="shared" si="6"/>
        <v>361</v>
      </c>
      <c r="B369" s="158">
        <v>44272</v>
      </c>
      <c r="C369" s="159" t="s">
        <v>3877</v>
      </c>
      <c r="D369" s="159" t="s">
        <v>3878</v>
      </c>
      <c r="E369" s="160" t="s">
        <v>463</v>
      </c>
      <c r="F369" s="160" t="s">
        <v>464</v>
      </c>
      <c r="G369" s="161">
        <v>0.78</v>
      </c>
      <c r="H369" s="159" t="s">
        <v>3879</v>
      </c>
      <c r="I369" s="159" t="s">
        <v>466</v>
      </c>
      <c r="J369" s="160" t="s">
        <v>3880</v>
      </c>
      <c r="K369" s="162" t="s">
        <v>468</v>
      </c>
      <c r="L369" s="163">
        <v>10</v>
      </c>
      <c r="M369" s="163">
        <v>10</v>
      </c>
      <c r="N369" s="163">
        <v>10</v>
      </c>
      <c r="O369" s="164" t="s">
        <v>3881</v>
      </c>
      <c r="P369" s="164" t="s">
        <v>3882</v>
      </c>
      <c r="Q369" s="164" t="s">
        <v>560</v>
      </c>
      <c r="R369" s="163">
        <v>2.38</v>
      </c>
      <c r="S369" s="160" t="s">
        <v>1837</v>
      </c>
      <c r="T369" s="162" t="s">
        <v>3883</v>
      </c>
      <c r="U369" s="162" t="s">
        <v>2078</v>
      </c>
      <c r="V369" s="160" t="s">
        <v>473</v>
      </c>
      <c r="W369" s="160" t="s">
        <v>474</v>
      </c>
      <c r="X369" s="164" t="s">
        <v>3884</v>
      </c>
      <c r="Y369" s="159" t="s">
        <v>466</v>
      </c>
      <c r="Z369" s="164" t="s">
        <v>466</v>
      </c>
      <c r="AA369" s="159" t="s">
        <v>466</v>
      </c>
      <c r="AB369" s="167" t="s">
        <v>466</v>
      </c>
      <c r="AC369" s="163">
        <v>1.54</v>
      </c>
      <c r="AD369" s="167" t="s">
        <v>466</v>
      </c>
      <c r="AE369" s="167" t="s">
        <v>466</v>
      </c>
      <c r="AF369" s="167" t="s">
        <v>466</v>
      </c>
      <c r="AG369" s="167" t="s">
        <v>466</v>
      </c>
      <c r="AH369" s="163">
        <v>1.41</v>
      </c>
      <c r="AI369" s="161">
        <v>0.41099999999999998</v>
      </c>
      <c r="AJ369" s="161">
        <v>0.14399999999999999</v>
      </c>
      <c r="AK369" s="161">
        <v>0.98299999999999998</v>
      </c>
      <c r="AL369" s="160" t="s">
        <v>476</v>
      </c>
      <c r="AM369" s="160" t="s">
        <v>477</v>
      </c>
    </row>
    <row r="370" spans="1:39" ht="168.75">
      <c r="A370" s="92">
        <f t="shared" si="6"/>
        <v>362</v>
      </c>
      <c r="B370" s="158">
        <v>44125</v>
      </c>
      <c r="C370" s="159" t="s">
        <v>3885</v>
      </c>
      <c r="D370" s="159" t="s">
        <v>3886</v>
      </c>
      <c r="E370" s="160" t="s">
        <v>463</v>
      </c>
      <c r="F370" s="160" t="s">
        <v>464</v>
      </c>
      <c r="G370" s="163">
        <v>7697.6</v>
      </c>
      <c r="H370" s="159" t="s">
        <v>3887</v>
      </c>
      <c r="I370" s="159" t="s">
        <v>466</v>
      </c>
      <c r="J370" s="160" t="s">
        <v>3888</v>
      </c>
      <c r="K370" s="162" t="s">
        <v>468</v>
      </c>
      <c r="L370" s="163">
        <v>9.9700000000000006</v>
      </c>
      <c r="M370" s="163">
        <v>9.61</v>
      </c>
      <c r="N370" s="163">
        <v>26.03</v>
      </c>
      <c r="O370" s="164" t="s">
        <v>3889</v>
      </c>
      <c r="P370" s="164" t="s">
        <v>3890</v>
      </c>
      <c r="Q370" s="164" t="s">
        <v>3891</v>
      </c>
      <c r="R370" s="169">
        <v>3890</v>
      </c>
      <c r="S370" s="160" t="s">
        <v>645</v>
      </c>
      <c r="T370" s="165" t="s">
        <v>3892</v>
      </c>
      <c r="U370" s="162" t="s">
        <v>3893</v>
      </c>
      <c r="V370" s="160" t="s">
        <v>497</v>
      </c>
      <c r="W370" s="160" t="s">
        <v>474</v>
      </c>
      <c r="X370" s="164" t="s">
        <v>3894</v>
      </c>
      <c r="Y370" s="166">
        <v>17861.7</v>
      </c>
      <c r="Z370" s="164" t="s">
        <v>466</v>
      </c>
      <c r="AA370" s="159" t="s">
        <v>466</v>
      </c>
      <c r="AB370" s="163">
        <v>20.56</v>
      </c>
      <c r="AC370" s="163">
        <v>2.27</v>
      </c>
      <c r="AD370" s="163">
        <v>11.65</v>
      </c>
      <c r="AE370" s="163">
        <v>23.88</v>
      </c>
      <c r="AF370" s="163">
        <v>5.08</v>
      </c>
      <c r="AG370" s="163">
        <v>7666.71</v>
      </c>
      <c r="AH370" s="163">
        <v>4025.96</v>
      </c>
      <c r="AI370" s="169">
        <v>1705.1</v>
      </c>
      <c r="AJ370" s="169">
        <v>193.4</v>
      </c>
      <c r="AK370" s="169">
        <v>7939.9</v>
      </c>
      <c r="AL370" s="160" t="s">
        <v>476</v>
      </c>
      <c r="AM370" s="160" t="s">
        <v>477</v>
      </c>
    </row>
    <row r="371" spans="1:39" ht="371.25">
      <c r="A371" s="92">
        <f t="shared" si="6"/>
        <v>363</v>
      </c>
      <c r="B371" s="158">
        <v>43466</v>
      </c>
      <c r="C371" s="159" t="s">
        <v>3895</v>
      </c>
      <c r="D371" s="159" t="s">
        <v>3896</v>
      </c>
      <c r="E371" s="160" t="s">
        <v>463</v>
      </c>
      <c r="F371" s="160" t="s">
        <v>501</v>
      </c>
      <c r="G371" s="163">
        <v>63.27</v>
      </c>
      <c r="H371" s="159" t="s">
        <v>3897</v>
      </c>
      <c r="I371" s="159" t="s">
        <v>3898</v>
      </c>
      <c r="J371" s="160" t="s">
        <v>3899</v>
      </c>
      <c r="K371" s="162" t="s">
        <v>468</v>
      </c>
      <c r="L371" s="163">
        <v>7.37</v>
      </c>
      <c r="M371" s="163">
        <v>9.24</v>
      </c>
      <c r="N371" s="163">
        <v>5.69</v>
      </c>
      <c r="O371" s="164" t="s">
        <v>3900</v>
      </c>
      <c r="P371" s="164" t="s">
        <v>3901</v>
      </c>
      <c r="Q371" s="164" t="s">
        <v>3902</v>
      </c>
      <c r="R371" s="169">
        <v>83.2</v>
      </c>
      <c r="S371" s="160" t="s">
        <v>716</v>
      </c>
      <c r="T371" s="162" t="s">
        <v>3903</v>
      </c>
      <c r="U371" s="162" t="s">
        <v>2078</v>
      </c>
      <c r="V371" s="160" t="s">
        <v>473</v>
      </c>
      <c r="W371" s="160" t="s">
        <v>474</v>
      </c>
      <c r="X371" s="164" t="s">
        <v>3904</v>
      </c>
      <c r="Y371" s="159" t="s">
        <v>466</v>
      </c>
      <c r="Z371" s="164" t="s">
        <v>3905</v>
      </c>
      <c r="AA371" s="159" t="s">
        <v>3906</v>
      </c>
      <c r="AB371" s="163">
        <v>17.850000000000001</v>
      </c>
      <c r="AC371" s="163">
        <v>3.28</v>
      </c>
      <c r="AD371" s="167" t="s">
        <v>466</v>
      </c>
      <c r="AE371" s="167" t="s">
        <v>466</v>
      </c>
      <c r="AF371" s="167" t="s">
        <v>466</v>
      </c>
      <c r="AG371" s="167" t="s">
        <v>466</v>
      </c>
      <c r="AH371" s="163">
        <v>84.54</v>
      </c>
      <c r="AI371" s="169">
        <v>184.1</v>
      </c>
      <c r="AJ371" s="163">
        <v>3.06</v>
      </c>
      <c r="AK371" s="169">
        <v>37</v>
      </c>
      <c r="AL371" s="160" t="s">
        <v>476</v>
      </c>
      <c r="AM371" s="160" t="s">
        <v>477</v>
      </c>
    </row>
    <row r="372" spans="1:39" ht="168.75">
      <c r="A372" s="92">
        <f t="shared" si="6"/>
        <v>364</v>
      </c>
      <c r="B372" s="158">
        <v>43585</v>
      </c>
      <c r="C372" s="159" t="s">
        <v>3907</v>
      </c>
      <c r="D372" s="159" t="s">
        <v>466</v>
      </c>
      <c r="E372" s="160" t="s">
        <v>463</v>
      </c>
      <c r="F372" s="160" t="s">
        <v>501</v>
      </c>
      <c r="G372" s="163">
        <v>217.04</v>
      </c>
      <c r="H372" s="159" t="s">
        <v>3908</v>
      </c>
      <c r="I372" s="159" t="s">
        <v>466</v>
      </c>
      <c r="J372" s="160" t="s">
        <v>3909</v>
      </c>
      <c r="K372" s="162" t="s">
        <v>468</v>
      </c>
      <c r="L372" s="163">
        <v>9.2799999999999994</v>
      </c>
      <c r="M372" s="163">
        <v>9.19</v>
      </c>
      <c r="N372" s="163">
        <v>13.79</v>
      </c>
      <c r="O372" s="164" t="s">
        <v>3910</v>
      </c>
      <c r="P372" s="164" t="s">
        <v>466</v>
      </c>
      <c r="Q372" s="164" t="s">
        <v>466</v>
      </c>
      <c r="R372" s="167" t="s">
        <v>466</v>
      </c>
      <c r="S372" s="160" t="s">
        <v>705</v>
      </c>
      <c r="T372" s="165" t="s">
        <v>3911</v>
      </c>
      <c r="U372" s="162" t="s">
        <v>3912</v>
      </c>
      <c r="V372" s="160" t="s">
        <v>497</v>
      </c>
      <c r="W372" s="160" t="s">
        <v>474</v>
      </c>
      <c r="X372" s="164" t="s">
        <v>3913</v>
      </c>
      <c r="Y372" s="166">
        <v>4642.8</v>
      </c>
      <c r="Z372" s="164" t="s">
        <v>466</v>
      </c>
      <c r="AA372" s="159" t="s">
        <v>466</v>
      </c>
      <c r="AB372" s="167" t="s">
        <v>466</v>
      </c>
      <c r="AC372" s="163">
        <v>1.2</v>
      </c>
      <c r="AD372" s="167" t="s">
        <v>466</v>
      </c>
      <c r="AE372" s="167" t="s">
        <v>466</v>
      </c>
      <c r="AF372" s="167" t="s">
        <v>466</v>
      </c>
      <c r="AG372" s="167" t="s">
        <v>466</v>
      </c>
      <c r="AH372" s="163">
        <v>217.04</v>
      </c>
      <c r="AI372" s="167" t="s">
        <v>466</v>
      </c>
      <c r="AJ372" s="167" t="s">
        <v>466</v>
      </c>
      <c r="AK372" s="167" t="s">
        <v>466</v>
      </c>
      <c r="AL372" s="160" t="s">
        <v>476</v>
      </c>
      <c r="AM372" s="160" t="s">
        <v>477</v>
      </c>
    </row>
    <row r="373" spans="1:39" ht="168.75">
      <c r="A373" s="92">
        <f t="shared" si="6"/>
        <v>365</v>
      </c>
      <c r="B373" s="158">
        <v>44400</v>
      </c>
      <c r="C373" s="159" t="s">
        <v>3914</v>
      </c>
      <c r="D373" s="159" t="s">
        <v>3915</v>
      </c>
      <c r="E373" s="160" t="s">
        <v>463</v>
      </c>
      <c r="F373" s="160" t="s">
        <v>464</v>
      </c>
      <c r="G373" s="163">
        <v>537.83000000000004</v>
      </c>
      <c r="H373" s="159" t="s">
        <v>3916</v>
      </c>
      <c r="I373" s="159" t="s">
        <v>466</v>
      </c>
      <c r="J373" s="160" t="s">
        <v>3917</v>
      </c>
      <c r="K373" s="162" t="s">
        <v>468</v>
      </c>
      <c r="L373" s="163">
        <v>11.15</v>
      </c>
      <c r="M373" s="163">
        <v>9.1300000000000008</v>
      </c>
      <c r="N373" s="163">
        <v>1.35</v>
      </c>
      <c r="O373" s="164" t="s">
        <v>3918</v>
      </c>
      <c r="P373" s="164" t="s">
        <v>3919</v>
      </c>
      <c r="Q373" s="164" t="s">
        <v>3920</v>
      </c>
      <c r="R373" s="169">
        <v>599.6</v>
      </c>
      <c r="S373" s="160" t="s">
        <v>705</v>
      </c>
      <c r="T373" s="165" t="s">
        <v>3921</v>
      </c>
      <c r="U373" s="162" t="s">
        <v>1345</v>
      </c>
      <c r="V373" s="160" t="s">
        <v>497</v>
      </c>
      <c r="W373" s="160" t="s">
        <v>474</v>
      </c>
      <c r="X373" s="164" t="s">
        <v>3922</v>
      </c>
      <c r="Y373" s="166">
        <v>5772.1</v>
      </c>
      <c r="Z373" s="164" t="s">
        <v>466</v>
      </c>
      <c r="AA373" s="159" t="s">
        <v>466</v>
      </c>
      <c r="AB373" s="163">
        <v>12.27</v>
      </c>
      <c r="AC373" s="163">
        <v>1.52</v>
      </c>
      <c r="AD373" s="167" t="s">
        <v>466</v>
      </c>
      <c r="AE373" s="167" t="s">
        <v>466</v>
      </c>
      <c r="AF373" s="167" t="s">
        <v>466</v>
      </c>
      <c r="AG373" s="167" t="s">
        <v>466</v>
      </c>
      <c r="AH373" s="163">
        <v>536.84</v>
      </c>
      <c r="AI373" s="169">
        <v>118.6</v>
      </c>
      <c r="AJ373" s="169">
        <v>48.4</v>
      </c>
      <c r="AK373" s="169">
        <v>3615.6</v>
      </c>
      <c r="AL373" s="160" t="s">
        <v>476</v>
      </c>
      <c r="AM373" s="160" t="s">
        <v>477</v>
      </c>
    </row>
    <row r="374" spans="1:39" ht="213.75">
      <c r="A374" s="92">
        <f t="shared" si="6"/>
        <v>366</v>
      </c>
      <c r="B374" s="158">
        <v>44060</v>
      </c>
      <c r="C374" s="159" t="s">
        <v>3923</v>
      </c>
      <c r="D374" s="159" t="s">
        <v>3924</v>
      </c>
      <c r="E374" s="160" t="s">
        <v>463</v>
      </c>
      <c r="F374" s="160" t="s">
        <v>464</v>
      </c>
      <c r="G374" s="163">
        <v>52.25</v>
      </c>
      <c r="H374" s="159" t="s">
        <v>3925</v>
      </c>
      <c r="I374" s="159" t="s">
        <v>466</v>
      </c>
      <c r="J374" s="160" t="s">
        <v>3926</v>
      </c>
      <c r="K374" s="162" t="s">
        <v>468</v>
      </c>
      <c r="L374" s="163">
        <v>20.97</v>
      </c>
      <c r="M374" s="163">
        <v>9.09</v>
      </c>
      <c r="N374" s="163">
        <v>11.11</v>
      </c>
      <c r="O374" s="164" t="s">
        <v>3927</v>
      </c>
      <c r="P374" s="164" t="s">
        <v>3928</v>
      </c>
      <c r="Q374" s="164" t="s">
        <v>466</v>
      </c>
      <c r="R374" s="169">
        <v>54.1</v>
      </c>
      <c r="S374" s="160" t="s">
        <v>745</v>
      </c>
      <c r="T374" s="165" t="s">
        <v>3929</v>
      </c>
      <c r="U374" s="162" t="s">
        <v>1094</v>
      </c>
      <c r="V374" s="160" t="s">
        <v>552</v>
      </c>
      <c r="W374" s="160" t="s">
        <v>474</v>
      </c>
      <c r="X374" s="164" t="s">
        <v>466</v>
      </c>
      <c r="Y374" s="159" t="s">
        <v>466</v>
      </c>
      <c r="Z374" s="164" t="s">
        <v>466</v>
      </c>
      <c r="AA374" s="159" t="s">
        <v>466</v>
      </c>
      <c r="AB374" s="163">
        <v>222.24</v>
      </c>
      <c r="AC374" s="163">
        <v>1.62</v>
      </c>
      <c r="AD374" s="163">
        <v>11.52</v>
      </c>
      <c r="AE374" s="167" t="s">
        <v>466</v>
      </c>
      <c r="AF374" s="161">
        <v>0.75800000000000001</v>
      </c>
      <c r="AG374" s="163">
        <v>59.67</v>
      </c>
      <c r="AH374" s="163">
        <v>30.06</v>
      </c>
      <c r="AI374" s="169">
        <v>116.8</v>
      </c>
      <c r="AJ374" s="163">
        <v>3.26</v>
      </c>
      <c r="AK374" s="169">
        <v>65.2</v>
      </c>
      <c r="AL374" s="160" t="s">
        <v>476</v>
      </c>
      <c r="AM374" s="160" t="s">
        <v>477</v>
      </c>
    </row>
    <row r="375" spans="1:39" ht="78.75">
      <c r="A375" s="92">
        <f t="shared" si="6"/>
        <v>367</v>
      </c>
      <c r="B375" s="158">
        <v>44140</v>
      </c>
      <c r="C375" s="159" t="s">
        <v>3930</v>
      </c>
      <c r="D375" s="159" t="s">
        <v>466</v>
      </c>
      <c r="E375" s="160" t="s">
        <v>463</v>
      </c>
      <c r="F375" s="160" t="s">
        <v>501</v>
      </c>
      <c r="G375" s="163">
        <v>2.38</v>
      </c>
      <c r="H375" s="159" t="s">
        <v>3931</v>
      </c>
      <c r="I375" s="159" t="s">
        <v>466</v>
      </c>
      <c r="J375" s="160" t="s">
        <v>3932</v>
      </c>
      <c r="K375" s="162" t="s">
        <v>468</v>
      </c>
      <c r="L375" s="163">
        <v>9.09</v>
      </c>
      <c r="M375" s="163">
        <v>9.09</v>
      </c>
      <c r="N375" s="163">
        <v>-7.69</v>
      </c>
      <c r="O375" s="164" t="s">
        <v>3933</v>
      </c>
      <c r="P375" s="164" t="s">
        <v>466</v>
      </c>
      <c r="Q375" s="164" t="s">
        <v>466</v>
      </c>
      <c r="R375" s="167" t="s">
        <v>466</v>
      </c>
      <c r="S375" s="160" t="s">
        <v>494</v>
      </c>
      <c r="T375" s="162" t="s">
        <v>3775</v>
      </c>
      <c r="U375" s="162" t="s">
        <v>3934</v>
      </c>
      <c r="V375" s="160" t="s">
        <v>648</v>
      </c>
      <c r="W375" s="160" t="s">
        <v>474</v>
      </c>
      <c r="X375" s="164" t="s">
        <v>3935</v>
      </c>
      <c r="Y375" s="159" t="s">
        <v>466</v>
      </c>
      <c r="Z375" s="164" t="s">
        <v>466</v>
      </c>
      <c r="AA375" s="159" t="s">
        <v>466</v>
      </c>
      <c r="AB375" s="167" t="s">
        <v>466</v>
      </c>
      <c r="AC375" s="167" t="s">
        <v>466</v>
      </c>
      <c r="AD375" s="167" t="s">
        <v>466</v>
      </c>
      <c r="AE375" s="167" t="s">
        <v>466</v>
      </c>
      <c r="AF375" s="167" t="s">
        <v>466</v>
      </c>
      <c r="AG375" s="163">
        <v>1.85</v>
      </c>
      <c r="AH375" s="163">
        <v>2.31</v>
      </c>
      <c r="AI375" s="167" t="s">
        <v>466</v>
      </c>
      <c r="AJ375" s="167" t="s">
        <v>466</v>
      </c>
      <c r="AK375" s="167" t="s">
        <v>466</v>
      </c>
      <c r="AL375" s="160" t="s">
        <v>476</v>
      </c>
      <c r="AM375" s="160" t="s">
        <v>477</v>
      </c>
    </row>
    <row r="376" spans="1:39" ht="101.25">
      <c r="A376" s="92">
        <f t="shared" si="6"/>
        <v>368</v>
      </c>
      <c r="B376" s="158">
        <v>43663</v>
      </c>
      <c r="C376" s="159" t="s">
        <v>3936</v>
      </c>
      <c r="D376" s="159" t="s">
        <v>3937</v>
      </c>
      <c r="E376" s="160" t="s">
        <v>463</v>
      </c>
      <c r="F376" s="160" t="s">
        <v>501</v>
      </c>
      <c r="G376" s="163">
        <v>36.86</v>
      </c>
      <c r="H376" s="159" t="s">
        <v>466</v>
      </c>
      <c r="I376" s="159" t="s">
        <v>3938</v>
      </c>
      <c r="J376" s="160" t="s">
        <v>3939</v>
      </c>
      <c r="K376" s="162" t="s">
        <v>468</v>
      </c>
      <c r="L376" s="168">
        <v>0</v>
      </c>
      <c r="M376" s="163">
        <v>9.09</v>
      </c>
      <c r="N376" s="163">
        <v>10.34</v>
      </c>
      <c r="O376" s="164" t="s">
        <v>3940</v>
      </c>
      <c r="P376" s="164" t="s">
        <v>3941</v>
      </c>
      <c r="Q376" s="164" t="s">
        <v>3942</v>
      </c>
      <c r="R376" s="169">
        <v>144.30000000000001</v>
      </c>
      <c r="S376" s="160" t="s">
        <v>698</v>
      </c>
      <c r="T376" s="165" t="s">
        <v>3943</v>
      </c>
      <c r="U376" s="162" t="s">
        <v>729</v>
      </c>
      <c r="V376" s="160" t="s">
        <v>473</v>
      </c>
      <c r="W376" s="160" t="s">
        <v>474</v>
      </c>
      <c r="X376" s="164" t="s">
        <v>466</v>
      </c>
      <c r="Y376" s="159" t="s">
        <v>466</v>
      </c>
      <c r="Z376" s="164" t="s">
        <v>3944</v>
      </c>
      <c r="AA376" s="159" t="s">
        <v>466</v>
      </c>
      <c r="AB376" s="163">
        <v>29.57</v>
      </c>
      <c r="AC376" s="163">
        <v>2.39</v>
      </c>
      <c r="AD376" s="163">
        <v>18.670000000000002</v>
      </c>
      <c r="AE376" s="163">
        <v>19.5</v>
      </c>
      <c r="AF376" s="163">
        <v>4.26</v>
      </c>
      <c r="AG376" s="163">
        <v>32.57</v>
      </c>
      <c r="AH376" s="163">
        <v>49.15</v>
      </c>
      <c r="AI376" s="163">
        <v>7.65</v>
      </c>
      <c r="AJ376" s="161">
        <v>0.187</v>
      </c>
      <c r="AK376" s="169">
        <v>22.5</v>
      </c>
      <c r="AL376" s="160" t="s">
        <v>476</v>
      </c>
      <c r="AM376" s="160" t="s">
        <v>477</v>
      </c>
    </row>
    <row r="377" spans="1:39" ht="123.75">
      <c r="A377" s="92">
        <f t="shared" si="6"/>
        <v>369</v>
      </c>
      <c r="B377" s="158">
        <v>44256</v>
      </c>
      <c r="C377" s="159" t="s">
        <v>3945</v>
      </c>
      <c r="D377" s="159" t="s">
        <v>3946</v>
      </c>
      <c r="E377" s="160" t="s">
        <v>463</v>
      </c>
      <c r="F377" s="160" t="s">
        <v>501</v>
      </c>
      <c r="G377" s="163">
        <v>76.69</v>
      </c>
      <c r="H377" s="159" t="s">
        <v>3947</v>
      </c>
      <c r="I377" s="159" t="s">
        <v>466</v>
      </c>
      <c r="J377" s="160" t="s">
        <v>3948</v>
      </c>
      <c r="K377" s="162" t="s">
        <v>468</v>
      </c>
      <c r="L377" s="163">
        <v>10.75</v>
      </c>
      <c r="M377" s="163">
        <v>8.9700000000000006</v>
      </c>
      <c r="N377" s="163">
        <v>15.25</v>
      </c>
      <c r="O377" s="164" t="s">
        <v>3949</v>
      </c>
      <c r="P377" s="164" t="s">
        <v>3950</v>
      </c>
      <c r="Q377" s="164" t="s">
        <v>3951</v>
      </c>
      <c r="R377" s="169">
        <v>19.399999999999999</v>
      </c>
      <c r="S377" s="160" t="s">
        <v>1633</v>
      </c>
      <c r="T377" s="165" t="s">
        <v>3952</v>
      </c>
      <c r="U377" s="162" t="s">
        <v>3953</v>
      </c>
      <c r="V377" s="160" t="s">
        <v>552</v>
      </c>
      <c r="W377" s="160" t="s">
        <v>474</v>
      </c>
      <c r="X377" s="164" t="s">
        <v>3954</v>
      </c>
      <c r="Y377" s="159" t="s">
        <v>466</v>
      </c>
      <c r="Z377" s="164" t="s">
        <v>466</v>
      </c>
      <c r="AA377" s="159" t="s">
        <v>466</v>
      </c>
      <c r="AB377" s="163">
        <v>7.59</v>
      </c>
      <c r="AC377" s="163">
        <v>1.18</v>
      </c>
      <c r="AD377" s="163">
        <v>2.5299999999999998</v>
      </c>
      <c r="AE377" s="163">
        <v>3.24</v>
      </c>
      <c r="AF377" s="161">
        <v>0.63100000000000001</v>
      </c>
      <c r="AG377" s="163">
        <v>95.33</v>
      </c>
      <c r="AH377" s="163">
        <v>94.92</v>
      </c>
      <c r="AI377" s="169">
        <v>150.69999999999999</v>
      </c>
      <c r="AJ377" s="169">
        <v>12.5</v>
      </c>
      <c r="AK377" s="169">
        <v>122.5</v>
      </c>
      <c r="AL377" s="160" t="s">
        <v>476</v>
      </c>
      <c r="AM377" s="160" t="s">
        <v>477</v>
      </c>
    </row>
    <row r="378" spans="1:39" ht="236.25">
      <c r="A378" s="92">
        <f t="shared" si="6"/>
        <v>370</v>
      </c>
      <c r="B378" s="158">
        <v>44312</v>
      </c>
      <c r="C378" s="159" t="s">
        <v>3955</v>
      </c>
      <c r="D378" s="159" t="s">
        <v>3956</v>
      </c>
      <c r="E378" s="160" t="s">
        <v>463</v>
      </c>
      <c r="F378" s="160" t="s">
        <v>464</v>
      </c>
      <c r="G378" s="163">
        <v>2586.46</v>
      </c>
      <c r="H378" s="159" t="s">
        <v>3957</v>
      </c>
      <c r="I378" s="159" t="s">
        <v>466</v>
      </c>
      <c r="J378" s="160" t="s">
        <v>3958</v>
      </c>
      <c r="K378" s="162" t="s">
        <v>468</v>
      </c>
      <c r="L378" s="163">
        <v>6.11</v>
      </c>
      <c r="M378" s="163">
        <v>8.9700000000000006</v>
      </c>
      <c r="N378" s="163">
        <v>6.98</v>
      </c>
      <c r="O378" s="164" t="s">
        <v>3959</v>
      </c>
      <c r="P378" s="164" t="s">
        <v>3960</v>
      </c>
      <c r="Q378" s="164" t="s">
        <v>3961</v>
      </c>
      <c r="R378" s="169">
        <v>2480.9</v>
      </c>
      <c r="S378" s="160" t="s">
        <v>1147</v>
      </c>
      <c r="T378" s="165" t="s">
        <v>2973</v>
      </c>
      <c r="U378" s="162" t="s">
        <v>1924</v>
      </c>
      <c r="V378" s="160" t="s">
        <v>497</v>
      </c>
      <c r="W378" s="160" t="s">
        <v>474</v>
      </c>
      <c r="X378" s="164" t="s">
        <v>3962</v>
      </c>
      <c r="Y378" s="166">
        <v>5626.8</v>
      </c>
      <c r="Z378" s="164" t="s">
        <v>466</v>
      </c>
      <c r="AA378" s="159" t="s">
        <v>466</v>
      </c>
      <c r="AB378" s="163">
        <v>4.04</v>
      </c>
      <c r="AC378" s="163">
        <v>1.1000000000000001</v>
      </c>
      <c r="AD378" s="167" t="s">
        <v>466</v>
      </c>
      <c r="AE378" s="167" t="s">
        <v>466</v>
      </c>
      <c r="AF378" s="167" t="s">
        <v>466</v>
      </c>
      <c r="AG378" s="167" t="s">
        <v>466</v>
      </c>
      <c r="AH378" s="163">
        <v>2586.46</v>
      </c>
      <c r="AI378" s="169">
        <v>2038</v>
      </c>
      <c r="AJ378" s="169">
        <v>602</v>
      </c>
      <c r="AK378" s="169">
        <v>31038</v>
      </c>
      <c r="AL378" s="160" t="s">
        <v>476</v>
      </c>
      <c r="AM378" s="160" t="s">
        <v>477</v>
      </c>
    </row>
    <row r="379" spans="1:39" ht="112.5">
      <c r="A379" s="92">
        <f t="shared" si="6"/>
        <v>371</v>
      </c>
      <c r="B379" s="158">
        <v>44280</v>
      </c>
      <c r="C379" s="159" t="s">
        <v>3963</v>
      </c>
      <c r="D379" s="159" t="s">
        <v>3964</v>
      </c>
      <c r="E379" s="160" t="s">
        <v>463</v>
      </c>
      <c r="F379" s="160" t="s">
        <v>464</v>
      </c>
      <c r="G379" s="163">
        <v>144.13</v>
      </c>
      <c r="H379" s="159" t="s">
        <v>3965</v>
      </c>
      <c r="I379" s="159" t="s">
        <v>3966</v>
      </c>
      <c r="J379" s="160" t="s">
        <v>3967</v>
      </c>
      <c r="K379" s="162" t="s">
        <v>468</v>
      </c>
      <c r="L379" s="163">
        <v>9.84</v>
      </c>
      <c r="M379" s="163">
        <v>8.94</v>
      </c>
      <c r="N379" s="163">
        <v>7.63</v>
      </c>
      <c r="O379" s="164" t="s">
        <v>3968</v>
      </c>
      <c r="P379" s="164" t="s">
        <v>3969</v>
      </c>
      <c r="Q379" s="164" t="s">
        <v>3970</v>
      </c>
      <c r="R379" s="169">
        <v>74.2</v>
      </c>
      <c r="S379" s="160" t="s">
        <v>484</v>
      </c>
      <c r="T379" s="165" t="s">
        <v>3971</v>
      </c>
      <c r="U379" s="162" t="s">
        <v>1433</v>
      </c>
      <c r="V379" s="160" t="s">
        <v>473</v>
      </c>
      <c r="W379" s="160" t="s">
        <v>474</v>
      </c>
      <c r="X379" s="164" t="s">
        <v>3972</v>
      </c>
      <c r="Y379" s="159" t="s">
        <v>466</v>
      </c>
      <c r="Z379" s="164" t="s">
        <v>3973</v>
      </c>
      <c r="AA379" s="159" t="s">
        <v>466</v>
      </c>
      <c r="AB379" s="163">
        <v>114.63</v>
      </c>
      <c r="AC379" s="163">
        <v>1.39</v>
      </c>
      <c r="AD379" s="163">
        <v>9.5399999999999991</v>
      </c>
      <c r="AE379" s="163">
        <v>12.67</v>
      </c>
      <c r="AF379" s="161">
        <v>0.85899999999999999</v>
      </c>
      <c r="AG379" s="163">
        <v>142.30000000000001</v>
      </c>
      <c r="AH379" s="163">
        <v>130.53</v>
      </c>
      <c r="AI379" s="169">
        <v>150.5</v>
      </c>
      <c r="AJ379" s="163">
        <v>-3.78</v>
      </c>
      <c r="AK379" s="169">
        <v>146.19999999999999</v>
      </c>
      <c r="AL379" s="160" t="s">
        <v>476</v>
      </c>
      <c r="AM379" s="160" t="s">
        <v>477</v>
      </c>
    </row>
    <row r="380" spans="1:39" ht="67.5">
      <c r="A380" s="92">
        <f t="shared" si="6"/>
        <v>372</v>
      </c>
      <c r="B380" s="158">
        <v>43882</v>
      </c>
      <c r="C380" s="159" t="s">
        <v>3974</v>
      </c>
      <c r="D380" s="159" t="s">
        <v>3975</v>
      </c>
      <c r="E380" s="160" t="s">
        <v>463</v>
      </c>
      <c r="F380" s="160" t="s">
        <v>464</v>
      </c>
      <c r="G380" s="163">
        <v>46.04</v>
      </c>
      <c r="H380" s="159" t="s">
        <v>466</v>
      </c>
      <c r="I380" s="159" t="s">
        <v>466</v>
      </c>
      <c r="J380" s="160" t="s">
        <v>3976</v>
      </c>
      <c r="K380" s="162" t="s">
        <v>468</v>
      </c>
      <c r="L380" s="163">
        <v>11.45</v>
      </c>
      <c r="M380" s="163">
        <v>8.82</v>
      </c>
      <c r="N380" s="161">
        <v>0.54400000000000004</v>
      </c>
      <c r="O380" s="164" t="s">
        <v>3977</v>
      </c>
      <c r="P380" s="164" t="s">
        <v>3978</v>
      </c>
      <c r="Q380" s="164" t="s">
        <v>466</v>
      </c>
      <c r="R380" s="169">
        <v>89.7</v>
      </c>
      <c r="S380" s="160" t="s">
        <v>727</v>
      </c>
      <c r="T380" s="165" t="s">
        <v>3979</v>
      </c>
      <c r="U380" s="162" t="s">
        <v>3980</v>
      </c>
      <c r="V380" s="160" t="s">
        <v>552</v>
      </c>
      <c r="W380" s="160" t="s">
        <v>474</v>
      </c>
      <c r="X380" s="164" t="s">
        <v>466</v>
      </c>
      <c r="Y380" s="159" t="s">
        <v>466</v>
      </c>
      <c r="Z380" s="164" t="s">
        <v>466</v>
      </c>
      <c r="AA380" s="159" t="s">
        <v>466</v>
      </c>
      <c r="AB380" s="163">
        <v>9.59</v>
      </c>
      <c r="AC380" s="163">
        <v>2.23</v>
      </c>
      <c r="AD380" s="163">
        <v>7.22</v>
      </c>
      <c r="AE380" s="163">
        <v>8.9499999999999993</v>
      </c>
      <c r="AF380" s="163">
        <v>1.29</v>
      </c>
      <c r="AG380" s="163">
        <v>50.38</v>
      </c>
      <c r="AH380" s="163">
        <v>50.24</v>
      </c>
      <c r="AI380" s="169">
        <v>36.6</v>
      </c>
      <c r="AJ380" s="163">
        <v>3.27</v>
      </c>
      <c r="AK380" s="169">
        <v>47.4</v>
      </c>
      <c r="AL380" s="160" t="s">
        <v>476</v>
      </c>
      <c r="AM380" s="160" t="s">
        <v>477</v>
      </c>
    </row>
    <row r="381" spans="1:39" ht="112.5">
      <c r="A381" s="92">
        <f t="shared" si="6"/>
        <v>373</v>
      </c>
      <c r="B381" s="158">
        <v>44305</v>
      </c>
      <c r="C381" s="159" t="s">
        <v>3981</v>
      </c>
      <c r="D381" s="159" t="s">
        <v>3982</v>
      </c>
      <c r="E381" s="160" t="s">
        <v>463</v>
      </c>
      <c r="F381" s="160" t="s">
        <v>501</v>
      </c>
      <c r="G381" s="163">
        <v>249.63</v>
      </c>
      <c r="H381" s="159" t="s">
        <v>3983</v>
      </c>
      <c r="I381" s="159" t="s">
        <v>3984</v>
      </c>
      <c r="J381" s="160" t="s">
        <v>3985</v>
      </c>
      <c r="K381" s="162" t="s">
        <v>468</v>
      </c>
      <c r="L381" s="163">
        <v>4</v>
      </c>
      <c r="M381" s="163">
        <v>8.7799999999999994</v>
      </c>
      <c r="N381" s="163">
        <v>20.52</v>
      </c>
      <c r="O381" s="164" t="s">
        <v>3986</v>
      </c>
      <c r="P381" s="164" t="s">
        <v>3987</v>
      </c>
      <c r="Q381" s="164" t="s">
        <v>3988</v>
      </c>
      <c r="R381" s="169">
        <v>441.9</v>
      </c>
      <c r="S381" s="160" t="s">
        <v>1699</v>
      </c>
      <c r="T381" s="162" t="s">
        <v>3989</v>
      </c>
      <c r="U381" s="162" t="s">
        <v>1422</v>
      </c>
      <c r="V381" s="160" t="s">
        <v>552</v>
      </c>
      <c r="W381" s="160" t="s">
        <v>474</v>
      </c>
      <c r="X381" s="164" t="s">
        <v>3990</v>
      </c>
      <c r="Y381" s="166">
        <v>10750</v>
      </c>
      <c r="Z381" s="164" t="s">
        <v>3991</v>
      </c>
      <c r="AA381" s="159" t="s">
        <v>466</v>
      </c>
      <c r="AB381" s="167" t="s">
        <v>466</v>
      </c>
      <c r="AC381" s="167" t="s">
        <v>466</v>
      </c>
      <c r="AD381" s="167" t="s">
        <v>466</v>
      </c>
      <c r="AE381" s="167" t="s">
        <v>466</v>
      </c>
      <c r="AF381" s="163">
        <v>24.61</v>
      </c>
      <c r="AG381" s="163">
        <v>359.39</v>
      </c>
      <c r="AH381" s="163">
        <v>305.39999999999998</v>
      </c>
      <c r="AI381" s="169">
        <v>14.5</v>
      </c>
      <c r="AJ381" s="169">
        <v>-28.2</v>
      </c>
      <c r="AK381" s="169">
        <v>41.1</v>
      </c>
      <c r="AL381" s="160" t="s">
        <v>476</v>
      </c>
      <c r="AM381" s="160" t="s">
        <v>477</v>
      </c>
    </row>
    <row r="382" spans="1:39" ht="90">
      <c r="A382" s="92">
        <f t="shared" si="6"/>
        <v>374</v>
      </c>
      <c r="B382" s="158">
        <v>44080</v>
      </c>
      <c r="C382" s="159" t="s">
        <v>3992</v>
      </c>
      <c r="D382" s="159" t="s">
        <v>3993</v>
      </c>
      <c r="E382" s="160" t="s">
        <v>463</v>
      </c>
      <c r="F382" s="160" t="s">
        <v>464</v>
      </c>
      <c r="G382" s="163">
        <v>400.44</v>
      </c>
      <c r="H382" s="159" t="s">
        <v>3994</v>
      </c>
      <c r="I382" s="159" t="s">
        <v>466</v>
      </c>
      <c r="J382" s="160" t="s">
        <v>3995</v>
      </c>
      <c r="K382" s="162" t="s">
        <v>468</v>
      </c>
      <c r="L382" s="163">
        <v>1.61</v>
      </c>
      <c r="M382" s="163">
        <v>8.6199999999999992</v>
      </c>
      <c r="N382" s="163">
        <v>10.53</v>
      </c>
      <c r="O382" s="164" t="s">
        <v>3996</v>
      </c>
      <c r="P382" s="164" t="s">
        <v>3997</v>
      </c>
      <c r="Q382" s="164" t="s">
        <v>3998</v>
      </c>
      <c r="R382" s="169">
        <v>162.69999999999999</v>
      </c>
      <c r="S382" s="160" t="s">
        <v>1898</v>
      </c>
      <c r="T382" s="162" t="s">
        <v>3999</v>
      </c>
      <c r="U382" s="162" t="s">
        <v>4000</v>
      </c>
      <c r="V382" s="160" t="s">
        <v>473</v>
      </c>
      <c r="W382" s="160" t="s">
        <v>474</v>
      </c>
      <c r="X382" s="164" t="s">
        <v>4001</v>
      </c>
      <c r="Y382" s="166">
        <v>13450.2</v>
      </c>
      <c r="Z382" s="164" t="s">
        <v>466</v>
      </c>
      <c r="AA382" s="159" t="s">
        <v>466</v>
      </c>
      <c r="AB382" s="163">
        <v>8.33</v>
      </c>
      <c r="AC382" s="161">
        <v>0.58699999999999997</v>
      </c>
      <c r="AD382" s="163">
        <v>3.56</v>
      </c>
      <c r="AE382" s="163">
        <v>4.41</v>
      </c>
      <c r="AF382" s="163">
        <v>1.06</v>
      </c>
      <c r="AG382" s="163">
        <v>229.77</v>
      </c>
      <c r="AH382" s="163">
        <v>381.27</v>
      </c>
      <c r="AI382" s="169">
        <v>254</v>
      </c>
      <c r="AJ382" s="169">
        <v>85.5</v>
      </c>
      <c r="AK382" s="169">
        <v>885.8</v>
      </c>
      <c r="AL382" s="160" t="s">
        <v>476</v>
      </c>
      <c r="AM382" s="160" t="s">
        <v>477</v>
      </c>
    </row>
    <row r="383" spans="1:39" ht="101.25">
      <c r="A383" s="92">
        <f t="shared" si="6"/>
        <v>375</v>
      </c>
      <c r="B383" s="158">
        <v>44477</v>
      </c>
      <c r="C383" s="159" t="s">
        <v>4002</v>
      </c>
      <c r="D383" s="159" t="s">
        <v>4003</v>
      </c>
      <c r="E383" s="160" t="s">
        <v>463</v>
      </c>
      <c r="F383" s="160" t="s">
        <v>464</v>
      </c>
      <c r="G383" s="163">
        <v>227.51</v>
      </c>
      <c r="H383" s="159" t="s">
        <v>4004</v>
      </c>
      <c r="I383" s="159" t="s">
        <v>466</v>
      </c>
      <c r="J383" s="160" t="s">
        <v>4005</v>
      </c>
      <c r="K383" s="162" t="s">
        <v>468</v>
      </c>
      <c r="L383" s="163">
        <v>8.4700000000000006</v>
      </c>
      <c r="M383" s="163">
        <v>8.4700000000000006</v>
      </c>
      <c r="N383" s="163">
        <v>5.79</v>
      </c>
      <c r="O383" s="164" t="s">
        <v>4006</v>
      </c>
      <c r="P383" s="164" t="s">
        <v>4007</v>
      </c>
      <c r="Q383" s="164" t="s">
        <v>4008</v>
      </c>
      <c r="R383" s="169">
        <v>189.7</v>
      </c>
      <c r="S383" s="160" t="s">
        <v>777</v>
      </c>
      <c r="T383" s="165" t="s">
        <v>4009</v>
      </c>
      <c r="U383" s="162" t="s">
        <v>729</v>
      </c>
      <c r="V383" s="160" t="s">
        <v>473</v>
      </c>
      <c r="W383" s="160" t="s">
        <v>474</v>
      </c>
      <c r="X383" s="164" t="s">
        <v>4010</v>
      </c>
      <c r="Y383" s="159" t="s">
        <v>466</v>
      </c>
      <c r="Z383" s="164" t="s">
        <v>466</v>
      </c>
      <c r="AA383" s="159" t="s">
        <v>466</v>
      </c>
      <c r="AB383" s="163">
        <v>18.510000000000002</v>
      </c>
      <c r="AC383" s="163">
        <v>1.35</v>
      </c>
      <c r="AD383" s="163">
        <v>9.26</v>
      </c>
      <c r="AE383" s="163">
        <v>15.53</v>
      </c>
      <c r="AF383" s="163">
        <v>6</v>
      </c>
      <c r="AG383" s="163">
        <v>190.04</v>
      </c>
      <c r="AH383" s="163">
        <v>200.72</v>
      </c>
      <c r="AI383" s="169">
        <v>31.8</v>
      </c>
      <c r="AJ383" s="169">
        <v>10.9</v>
      </c>
      <c r="AK383" s="169">
        <v>185</v>
      </c>
      <c r="AL383" s="160" t="s">
        <v>476</v>
      </c>
      <c r="AM383" s="160" t="s">
        <v>477</v>
      </c>
    </row>
    <row r="384" spans="1:39" ht="225">
      <c r="A384" s="92">
        <f t="shared" si="6"/>
        <v>376</v>
      </c>
      <c r="B384" s="158">
        <v>44539</v>
      </c>
      <c r="C384" s="159" t="s">
        <v>4011</v>
      </c>
      <c r="D384" s="159" t="s">
        <v>4012</v>
      </c>
      <c r="E384" s="160" t="s">
        <v>463</v>
      </c>
      <c r="F384" s="160" t="s">
        <v>464</v>
      </c>
      <c r="G384" s="163">
        <v>178.51</v>
      </c>
      <c r="H384" s="159" t="s">
        <v>4013</v>
      </c>
      <c r="I384" s="159" t="s">
        <v>466</v>
      </c>
      <c r="J384" s="160" t="s">
        <v>4014</v>
      </c>
      <c r="K384" s="162" t="s">
        <v>468</v>
      </c>
      <c r="L384" s="163">
        <v>5.88</v>
      </c>
      <c r="M384" s="163">
        <v>8.43</v>
      </c>
      <c r="N384" s="163">
        <v>8.8699999999999992</v>
      </c>
      <c r="O384" s="164" t="s">
        <v>4015</v>
      </c>
      <c r="P384" s="164" t="s">
        <v>4016</v>
      </c>
      <c r="Q384" s="164" t="s">
        <v>4017</v>
      </c>
      <c r="R384" s="169">
        <v>192.7</v>
      </c>
      <c r="S384" s="160" t="s">
        <v>4018</v>
      </c>
      <c r="T384" s="162" t="s">
        <v>4019</v>
      </c>
      <c r="U384" s="162" t="s">
        <v>4020</v>
      </c>
      <c r="V384" s="160" t="s">
        <v>552</v>
      </c>
      <c r="W384" s="160" t="s">
        <v>474</v>
      </c>
      <c r="X384" s="164" t="s">
        <v>4021</v>
      </c>
      <c r="Y384" s="159" t="s">
        <v>4022</v>
      </c>
      <c r="Z384" s="164" t="s">
        <v>466</v>
      </c>
      <c r="AA384" s="159" t="s">
        <v>466</v>
      </c>
      <c r="AB384" s="163">
        <v>18.05</v>
      </c>
      <c r="AC384" s="163">
        <v>2.39</v>
      </c>
      <c r="AD384" s="163">
        <v>7.62</v>
      </c>
      <c r="AE384" s="163">
        <v>14.14</v>
      </c>
      <c r="AF384" s="163">
        <v>5.73</v>
      </c>
      <c r="AG384" s="163">
        <v>198.34</v>
      </c>
      <c r="AH384" s="163">
        <v>177.87</v>
      </c>
      <c r="AI384" s="169">
        <v>36.4</v>
      </c>
      <c r="AJ384" s="169">
        <v>10.4</v>
      </c>
      <c r="AK384" s="169">
        <v>161.5</v>
      </c>
      <c r="AL384" s="160" t="s">
        <v>476</v>
      </c>
      <c r="AM384" s="160" t="s">
        <v>477</v>
      </c>
    </row>
    <row r="385" spans="1:39" ht="135">
      <c r="A385" s="92">
        <f t="shared" si="6"/>
        <v>377</v>
      </c>
      <c r="B385" s="158">
        <v>44308</v>
      </c>
      <c r="C385" s="159" t="s">
        <v>4023</v>
      </c>
      <c r="D385" s="159" t="s">
        <v>466</v>
      </c>
      <c r="E385" s="160" t="s">
        <v>463</v>
      </c>
      <c r="F385" s="160" t="s">
        <v>501</v>
      </c>
      <c r="G385" s="163">
        <v>83.23</v>
      </c>
      <c r="H385" s="159" t="s">
        <v>4024</v>
      </c>
      <c r="I385" s="159" t="s">
        <v>1620</v>
      </c>
      <c r="J385" s="160" t="s">
        <v>4025</v>
      </c>
      <c r="K385" s="162" t="s">
        <v>468</v>
      </c>
      <c r="L385" s="163">
        <v>8.32</v>
      </c>
      <c r="M385" s="163">
        <v>8.32</v>
      </c>
      <c r="N385" s="163">
        <v>14.02</v>
      </c>
      <c r="O385" s="164" t="s">
        <v>4026</v>
      </c>
      <c r="P385" s="164" t="s">
        <v>4027</v>
      </c>
      <c r="Q385" s="164" t="s">
        <v>4028</v>
      </c>
      <c r="R385" s="167" t="s">
        <v>466</v>
      </c>
      <c r="S385" s="160" t="s">
        <v>705</v>
      </c>
      <c r="T385" s="165" t="s">
        <v>1222</v>
      </c>
      <c r="U385" s="162" t="s">
        <v>1345</v>
      </c>
      <c r="V385" s="160" t="s">
        <v>497</v>
      </c>
      <c r="W385" s="160" t="s">
        <v>474</v>
      </c>
      <c r="X385" s="164" t="s">
        <v>4029</v>
      </c>
      <c r="Y385" s="166">
        <v>241.2</v>
      </c>
      <c r="Z385" s="164" t="s">
        <v>1625</v>
      </c>
      <c r="AA385" s="159" t="s">
        <v>466</v>
      </c>
      <c r="AB385" s="163">
        <v>11.79</v>
      </c>
      <c r="AC385" s="163">
        <v>1.65</v>
      </c>
      <c r="AD385" s="167" t="s">
        <v>466</v>
      </c>
      <c r="AE385" s="167" t="s">
        <v>466</v>
      </c>
      <c r="AF385" s="167" t="s">
        <v>466</v>
      </c>
      <c r="AG385" s="167" t="s">
        <v>466</v>
      </c>
      <c r="AH385" s="163">
        <v>83.23</v>
      </c>
      <c r="AI385" s="169">
        <v>25.6</v>
      </c>
      <c r="AJ385" s="163">
        <v>7.06</v>
      </c>
      <c r="AK385" s="169">
        <v>715.1</v>
      </c>
      <c r="AL385" s="160" t="s">
        <v>476</v>
      </c>
      <c r="AM385" s="160" t="s">
        <v>477</v>
      </c>
    </row>
    <row r="386" spans="1:39" ht="202.5">
      <c r="A386" s="92">
        <f t="shared" si="6"/>
        <v>378</v>
      </c>
      <c r="B386" s="158">
        <v>43790</v>
      </c>
      <c r="C386" s="159" t="s">
        <v>4030</v>
      </c>
      <c r="D386" s="159" t="s">
        <v>4031</v>
      </c>
      <c r="E386" s="160" t="s">
        <v>463</v>
      </c>
      <c r="F386" s="160" t="s">
        <v>501</v>
      </c>
      <c r="G386" s="163">
        <v>584.80999999999995</v>
      </c>
      <c r="H386" s="159" t="s">
        <v>4032</v>
      </c>
      <c r="I386" s="159" t="s">
        <v>4033</v>
      </c>
      <c r="J386" s="160" t="s">
        <v>4034</v>
      </c>
      <c r="K386" s="162" t="s">
        <v>468</v>
      </c>
      <c r="L386" s="163">
        <v>9.06</v>
      </c>
      <c r="M386" s="163">
        <v>8.2799999999999994</v>
      </c>
      <c r="N386" s="163">
        <v>12.26</v>
      </c>
      <c r="O386" s="164" t="s">
        <v>4035</v>
      </c>
      <c r="P386" s="164" t="s">
        <v>466</v>
      </c>
      <c r="Q386" s="164" t="s">
        <v>466</v>
      </c>
      <c r="R386" s="169">
        <v>1223.3</v>
      </c>
      <c r="S386" s="160" t="s">
        <v>549</v>
      </c>
      <c r="T386" s="162" t="s">
        <v>4036</v>
      </c>
      <c r="U386" s="162" t="s">
        <v>1751</v>
      </c>
      <c r="V386" s="160" t="s">
        <v>473</v>
      </c>
      <c r="W386" s="160" t="s">
        <v>474</v>
      </c>
      <c r="X386" s="164" t="s">
        <v>4037</v>
      </c>
      <c r="Y386" s="159" t="s">
        <v>466</v>
      </c>
      <c r="Z386" s="164" t="s">
        <v>4038</v>
      </c>
      <c r="AA386" s="159" t="s">
        <v>4039</v>
      </c>
      <c r="AB386" s="163">
        <v>64.05</v>
      </c>
      <c r="AC386" s="163">
        <v>4.51</v>
      </c>
      <c r="AD386" s="163">
        <v>21.97</v>
      </c>
      <c r="AE386" s="163">
        <v>32.840000000000003</v>
      </c>
      <c r="AF386" s="163">
        <v>5.66</v>
      </c>
      <c r="AG386" s="163">
        <v>1007.03</v>
      </c>
      <c r="AH386" s="163">
        <v>954.5</v>
      </c>
      <c r="AI386" s="169">
        <v>255.4</v>
      </c>
      <c r="AJ386" s="169">
        <v>49.5</v>
      </c>
      <c r="AK386" s="169">
        <v>371.3</v>
      </c>
      <c r="AL386" s="160" t="s">
        <v>476</v>
      </c>
      <c r="AM386" s="160" t="s">
        <v>477</v>
      </c>
    </row>
    <row r="387" spans="1:39" ht="112.5">
      <c r="A387" s="92">
        <f t="shared" si="6"/>
        <v>379</v>
      </c>
      <c r="B387" s="158">
        <v>44372</v>
      </c>
      <c r="C387" s="159" t="s">
        <v>4040</v>
      </c>
      <c r="D387" s="159" t="s">
        <v>4041</v>
      </c>
      <c r="E387" s="160" t="s">
        <v>463</v>
      </c>
      <c r="F387" s="160" t="s">
        <v>501</v>
      </c>
      <c r="G387" s="163">
        <v>264.75</v>
      </c>
      <c r="H387" s="159" t="s">
        <v>4042</v>
      </c>
      <c r="I387" s="159" t="s">
        <v>466</v>
      </c>
      <c r="J387" s="160" t="s">
        <v>4043</v>
      </c>
      <c r="K387" s="162" t="s">
        <v>468</v>
      </c>
      <c r="L387" s="163">
        <v>2.83</v>
      </c>
      <c r="M387" s="163">
        <v>8.18</v>
      </c>
      <c r="N387" s="163">
        <v>15.48</v>
      </c>
      <c r="O387" s="164" t="s">
        <v>4044</v>
      </c>
      <c r="P387" s="164" t="s">
        <v>4045</v>
      </c>
      <c r="Q387" s="164" t="s">
        <v>466</v>
      </c>
      <c r="R387" s="169">
        <v>198.2</v>
      </c>
      <c r="S387" s="160" t="s">
        <v>4046</v>
      </c>
      <c r="T387" s="165" t="s">
        <v>4047</v>
      </c>
      <c r="U387" s="162" t="s">
        <v>4048</v>
      </c>
      <c r="V387" s="160" t="s">
        <v>552</v>
      </c>
      <c r="W387" s="160" t="s">
        <v>474</v>
      </c>
      <c r="X387" s="164" t="s">
        <v>466</v>
      </c>
      <c r="Y387" s="159" t="s">
        <v>466</v>
      </c>
      <c r="Z387" s="164" t="s">
        <v>466</v>
      </c>
      <c r="AA387" s="159" t="s">
        <v>466</v>
      </c>
      <c r="AB387" s="167" t="s">
        <v>466</v>
      </c>
      <c r="AC387" s="163">
        <v>1.69</v>
      </c>
      <c r="AD387" s="163">
        <v>11.25</v>
      </c>
      <c r="AE387" s="163">
        <v>35.1</v>
      </c>
      <c r="AF387" s="161">
        <v>0.46</v>
      </c>
      <c r="AG387" s="163">
        <v>260.42</v>
      </c>
      <c r="AH387" s="163">
        <v>211.99</v>
      </c>
      <c r="AI387" s="169">
        <v>556.6</v>
      </c>
      <c r="AJ387" s="163">
        <v>-1.9</v>
      </c>
      <c r="AK387" s="169">
        <v>286.5</v>
      </c>
      <c r="AL387" s="160" t="s">
        <v>476</v>
      </c>
      <c r="AM387" s="160" t="s">
        <v>477</v>
      </c>
    </row>
    <row r="388" spans="1:39" ht="146.25">
      <c r="A388" s="92">
        <f t="shared" si="6"/>
        <v>380</v>
      </c>
      <c r="B388" s="158">
        <v>44105</v>
      </c>
      <c r="C388" s="159" t="s">
        <v>4049</v>
      </c>
      <c r="D388" s="159" t="s">
        <v>466</v>
      </c>
      <c r="E388" s="160" t="s">
        <v>463</v>
      </c>
      <c r="F388" s="160" t="s">
        <v>501</v>
      </c>
      <c r="G388" s="163">
        <v>62.47</v>
      </c>
      <c r="H388" s="159" t="s">
        <v>4050</v>
      </c>
      <c r="I388" s="159" t="s">
        <v>466</v>
      </c>
      <c r="J388" s="160" t="s">
        <v>4051</v>
      </c>
      <c r="K388" s="162" t="s">
        <v>468</v>
      </c>
      <c r="L388" s="163">
        <v>8.09</v>
      </c>
      <c r="M388" s="163">
        <v>8.09</v>
      </c>
      <c r="N388" s="163">
        <v>4.41</v>
      </c>
      <c r="O388" s="164" t="s">
        <v>4052</v>
      </c>
      <c r="P388" s="164" t="s">
        <v>466</v>
      </c>
      <c r="Q388" s="164" t="s">
        <v>466</v>
      </c>
      <c r="R388" s="167" t="s">
        <v>466</v>
      </c>
      <c r="S388" s="160" t="s">
        <v>705</v>
      </c>
      <c r="T388" s="165" t="s">
        <v>4053</v>
      </c>
      <c r="U388" s="162" t="s">
        <v>1083</v>
      </c>
      <c r="V388" s="160" t="s">
        <v>497</v>
      </c>
      <c r="W388" s="160" t="s">
        <v>474</v>
      </c>
      <c r="X388" s="164" t="s">
        <v>4054</v>
      </c>
      <c r="Y388" s="166">
        <v>195.3</v>
      </c>
      <c r="Z388" s="164" t="s">
        <v>466</v>
      </c>
      <c r="AA388" s="159" t="s">
        <v>466</v>
      </c>
      <c r="AB388" s="163">
        <v>10.25</v>
      </c>
      <c r="AC388" s="161">
        <v>0.86499999999999999</v>
      </c>
      <c r="AD388" s="167" t="s">
        <v>466</v>
      </c>
      <c r="AE388" s="167" t="s">
        <v>466</v>
      </c>
      <c r="AF388" s="167" t="s">
        <v>466</v>
      </c>
      <c r="AG388" s="167" t="s">
        <v>466</v>
      </c>
      <c r="AH388" s="163">
        <v>62.47</v>
      </c>
      <c r="AI388" s="169">
        <v>30.5</v>
      </c>
      <c r="AJ388" s="163">
        <v>5.88</v>
      </c>
      <c r="AK388" s="169">
        <v>867.2</v>
      </c>
      <c r="AL388" s="160" t="s">
        <v>476</v>
      </c>
      <c r="AM388" s="160" t="s">
        <v>477</v>
      </c>
    </row>
    <row r="389" spans="1:39" ht="393.75">
      <c r="A389" s="92">
        <f t="shared" si="6"/>
        <v>381</v>
      </c>
      <c r="B389" s="158">
        <v>44405</v>
      </c>
      <c r="C389" s="159" t="s">
        <v>4055</v>
      </c>
      <c r="D389" s="159" t="s">
        <v>4056</v>
      </c>
      <c r="E389" s="160" t="s">
        <v>463</v>
      </c>
      <c r="F389" s="160" t="s">
        <v>464</v>
      </c>
      <c r="G389" s="163">
        <v>2918.41</v>
      </c>
      <c r="H389" s="159" t="s">
        <v>4057</v>
      </c>
      <c r="I389" s="159" t="s">
        <v>4058</v>
      </c>
      <c r="J389" s="160" t="s">
        <v>4059</v>
      </c>
      <c r="K389" s="162" t="s">
        <v>468</v>
      </c>
      <c r="L389" s="163">
        <v>2.61</v>
      </c>
      <c r="M389" s="163">
        <v>7.97</v>
      </c>
      <c r="N389" s="168">
        <v>0</v>
      </c>
      <c r="O389" s="164" t="s">
        <v>4060</v>
      </c>
      <c r="P389" s="164" t="s">
        <v>466</v>
      </c>
      <c r="Q389" s="164" t="s">
        <v>466</v>
      </c>
      <c r="R389" s="169">
        <v>2872.4</v>
      </c>
      <c r="S389" s="160" t="s">
        <v>2137</v>
      </c>
      <c r="T389" s="162" t="s">
        <v>4061</v>
      </c>
      <c r="U389" s="162" t="s">
        <v>1422</v>
      </c>
      <c r="V389" s="160" t="s">
        <v>552</v>
      </c>
      <c r="W389" s="160" t="s">
        <v>474</v>
      </c>
      <c r="X389" s="164" t="s">
        <v>4062</v>
      </c>
      <c r="Y389" s="159" t="s">
        <v>4063</v>
      </c>
      <c r="Z389" s="164" t="s">
        <v>4064</v>
      </c>
      <c r="AA389" s="159" t="s">
        <v>466</v>
      </c>
      <c r="AB389" s="167" t="s">
        <v>466</v>
      </c>
      <c r="AC389" s="163">
        <v>1.74</v>
      </c>
      <c r="AD389" s="167" t="s">
        <v>466</v>
      </c>
      <c r="AE389" s="167" t="s">
        <v>466</v>
      </c>
      <c r="AF389" s="167" t="s">
        <v>466</v>
      </c>
      <c r="AG389" s="167" t="s">
        <v>466</v>
      </c>
      <c r="AH389" s="163">
        <v>2918.41</v>
      </c>
      <c r="AI389" s="169">
        <v>2356.8000000000002</v>
      </c>
      <c r="AJ389" s="169">
        <v>-382.6</v>
      </c>
      <c r="AK389" s="169">
        <v>7701.9</v>
      </c>
      <c r="AL389" s="160" t="s">
        <v>476</v>
      </c>
      <c r="AM389" s="160" t="s">
        <v>477</v>
      </c>
    </row>
    <row r="390" spans="1:39" ht="67.5">
      <c r="A390" s="92">
        <f t="shared" si="6"/>
        <v>382</v>
      </c>
      <c r="B390" s="158">
        <v>43642</v>
      </c>
      <c r="C390" s="159" t="s">
        <v>4065</v>
      </c>
      <c r="D390" s="159" t="s">
        <v>4066</v>
      </c>
      <c r="E390" s="160" t="s">
        <v>463</v>
      </c>
      <c r="F390" s="160" t="s">
        <v>501</v>
      </c>
      <c r="G390" s="163">
        <v>88.3</v>
      </c>
      <c r="H390" s="159" t="s">
        <v>4067</v>
      </c>
      <c r="I390" s="159" t="s">
        <v>4068</v>
      </c>
      <c r="J390" s="160" t="s">
        <v>4069</v>
      </c>
      <c r="K390" s="162" t="s">
        <v>468</v>
      </c>
      <c r="L390" s="163">
        <v>7.59</v>
      </c>
      <c r="M390" s="163">
        <v>7.94</v>
      </c>
      <c r="N390" s="163">
        <v>14.09</v>
      </c>
      <c r="O390" s="164" t="s">
        <v>4070</v>
      </c>
      <c r="P390" s="164" t="s">
        <v>4071</v>
      </c>
      <c r="Q390" s="164" t="s">
        <v>466</v>
      </c>
      <c r="R390" s="169">
        <v>85.1</v>
      </c>
      <c r="S390" s="160" t="s">
        <v>4072</v>
      </c>
      <c r="T390" s="162" t="s">
        <v>4073</v>
      </c>
      <c r="U390" s="162" t="s">
        <v>472</v>
      </c>
      <c r="V390" s="160" t="s">
        <v>473</v>
      </c>
      <c r="W390" s="160" t="s">
        <v>474</v>
      </c>
      <c r="X390" s="164" t="s">
        <v>4074</v>
      </c>
      <c r="Y390" s="159" t="s">
        <v>466</v>
      </c>
      <c r="Z390" s="164" t="s">
        <v>4075</v>
      </c>
      <c r="AA390" s="159" t="s">
        <v>466</v>
      </c>
      <c r="AB390" s="163">
        <v>15.36</v>
      </c>
      <c r="AC390" s="163">
        <v>5.52</v>
      </c>
      <c r="AD390" s="163">
        <v>9.44</v>
      </c>
      <c r="AE390" s="163">
        <v>11.41</v>
      </c>
      <c r="AF390" s="163">
        <v>2.61</v>
      </c>
      <c r="AG390" s="163">
        <v>137.49</v>
      </c>
      <c r="AH390" s="163">
        <v>148.34</v>
      </c>
      <c r="AI390" s="169">
        <v>41.6</v>
      </c>
      <c r="AJ390" s="163">
        <v>5.34</v>
      </c>
      <c r="AK390" s="169">
        <v>40.9</v>
      </c>
      <c r="AL390" s="160" t="s">
        <v>476</v>
      </c>
      <c r="AM390" s="160" t="s">
        <v>477</v>
      </c>
    </row>
    <row r="391" spans="1:39" ht="78.75">
      <c r="A391" s="92">
        <f t="shared" si="6"/>
        <v>383</v>
      </c>
      <c r="B391" s="158">
        <v>43823</v>
      </c>
      <c r="C391" s="159" t="s">
        <v>4076</v>
      </c>
      <c r="D391" s="159" t="s">
        <v>4077</v>
      </c>
      <c r="E391" s="160" t="s">
        <v>463</v>
      </c>
      <c r="F391" s="160" t="s">
        <v>501</v>
      </c>
      <c r="G391" s="163">
        <v>24.43</v>
      </c>
      <c r="H391" s="159" t="s">
        <v>4078</v>
      </c>
      <c r="I391" s="159" t="s">
        <v>466</v>
      </c>
      <c r="J391" s="160" t="s">
        <v>4079</v>
      </c>
      <c r="K391" s="162" t="s">
        <v>468</v>
      </c>
      <c r="L391" s="163">
        <v>23.08</v>
      </c>
      <c r="M391" s="163">
        <v>7.87</v>
      </c>
      <c r="N391" s="163">
        <v>45.45</v>
      </c>
      <c r="O391" s="164" t="s">
        <v>4080</v>
      </c>
      <c r="P391" s="164" t="s">
        <v>4081</v>
      </c>
      <c r="Q391" s="164" t="s">
        <v>466</v>
      </c>
      <c r="R391" s="169">
        <v>52.6</v>
      </c>
      <c r="S391" s="160" t="s">
        <v>4082</v>
      </c>
      <c r="T391" s="162" t="s">
        <v>4083</v>
      </c>
      <c r="U391" s="162" t="s">
        <v>669</v>
      </c>
      <c r="V391" s="160" t="s">
        <v>473</v>
      </c>
      <c r="W391" s="160" t="s">
        <v>474</v>
      </c>
      <c r="X391" s="164" t="s">
        <v>4084</v>
      </c>
      <c r="Y391" s="159" t="s">
        <v>466</v>
      </c>
      <c r="Z391" s="164" t="s">
        <v>466</v>
      </c>
      <c r="AA391" s="159" t="s">
        <v>466</v>
      </c>
      <c r="AB391" s="163">
        <v>14.41</v>
      </c>
      <c r="AC391" s="163">
        <v>3.48</v>
      </c>
      <c r="AD391" s="163">
        <v>9.4600000000000009</v>
      </c>
      <c r="AE391" s="163">
        <v>11.93</v>
      </c>
      <c r="AF391" s="161">
        <v>0.85099999999999998</v>
      </c>
      <c r="AG391" s="163">
        <v>42.3</v>
      </c>
      <c r="AH391" s="163">
        <v>46.19</v>
      </c>
      <c r="AI391" s="169">
        <v>64.7</v>
      </c>
      <c r="AJ391" s="163">
        <v>4.96</v>
      </c>
      <c r="AK391" s="169">
        <v>30.8</v>
      </c>
      <c r="AL391" s="160" t="s">
        <v>476</v>
      </c>
      <c r="AM391" s="160" t="s">
        <v>477</v>
      </c>
    </row>
    <row r="392" spans="1:39" ht="213.75">
      <c r="A392" s="92">
        <f t="shared" si="6"/>
        <v>384</v>
      </c>
      <c r="B392" s="158">
        <v>44410</v>
      </c>
      <c r="C392" s="159" t="s">
        <v>3857</v>
      </c>
      <c r="D392" s="159" t="s">
        <v>3858</v>
      </c>
      <c r="E392" s="160" t="s">
        <v>463</v>
      </c>
      <c r="F392" s="160" t="s">
        <v>464</v>
      </c>
      <c r="G392" s="163">
        <v>2097.89</v>
      </c>
      <c r="H392" s="159" t="s">
        <v>4085</v>
      </c>
      <c r="I392" s="159" t="s">
        <v>466</v>
      </c>
      <c r="J392" s="160" t="s">
        <v>4086</v>
      </c>
      <c r="K392" s="162" t="s">
        <v>468</v>
      </c>
      <c r="L392" s="163">
        <v>9</v>
      </c>
      <c r="M392" s="163">
        <v>7.73</v>
      </c>
      <c r="N392" s="163">
        <v>10.58</v>
      </c>
      <c r="O392" s="164" t="s">
        <v>3861</v>
      </c>
      <c r="P392" s="164" t="s">
        <v>3862</v>
      </c>
      <c r="Q392" s="164" t="s">
        <v>3863</v>
      </c>
      <c r="R392" s="169">
        <v>1995.5</v>
      </c>
      <c r="S392" s="160" t="s">
        <v>529</v>
      </c>
      <c r="T392" s="165" t="s">
        <v>3864</v>
      </c>
      <c r="U392" s="162" t="s">
        <v>1383</v>
      </c>
      <c r="V392" s="160" t="s">
        <v>552</v>
      </c>
      <c r="W392" s="160" t="s">
        <v>474</v>
      </c>
      <c r="X392" s="164" t="s">
        <v>4087</v>
      </c>
      <c r="Y392" s="159" t="s">
        <v>466</v>
      </c>
      <c r="Z392" s="164" t="s">
        <v>466</v>
      </c>
      <c r="AA392" s="159" t="s">
        <v>466</v>
      </c>
      <c r="AB392" s="163">
        <v>111.35</v>
      </c>
      <c r="AC392" s="163">
        <v>5.65</v>
      </c>
      <c r="AD392" s="167" t="s">
        <v>466</v>
      </c>
      <c r="AE392" s="167" t="s">
        <v>466</v>
      </c>
      <c r="AF392" s="167" t="s">
        <v>466</v>
      </c>
      <c r="AG392" s="167" t="s">
        <v>466</v>
      </c>
      <c r="AH392" s="163">
        <v>2097.89</v>
      </c>
      <c r="AI392" s="169">
        <v>243.7</v>
      </c>
      <c r="AJ392" s="169">
        <v>29.4</v>
      </c>
      <c r="AK392" s="169">
        <v>555.79999999999995</v>
      </c>
      <c r="AL392" s="160" t="s">
        <v>476</v>
      </c>
      <c r="AM392" s="160" t="s">
        <v>477</v>
      </c>
    </row>
    <row r="393" spans="1:39" ht="213.75">
      <c r="A393" s="92">
        <f t="shared" si="6"/>
        <v>385</v>
      </c>
      <c r="B393" s="158">
        <v>44547</v>
      </c>
      <c r="C393" s="159" t="s">
        <v>4088</v>
      </c>
      <c r="D393" s="159" t="s">
        <v>4089</v>
      </c>
      <c r="E393" s="160" t="s">
        <v>463</v>
      </c>
      <c r="F393" s="160" t="s">
        <v>464</v>
      </c>
      <c r="G393" s="163">
        <v>2741.3</v>
      </c>
      <c r="H393" s="159" t="s">
        <v>4090</v>
      </c>
      <c r="I393" s="159" t="s">
        <v>4091</v>
      </c>
      <c r="J393" s="160" t="s">
        <v>4092</v>
      </c>
      <c r="K393" s="162" t="s">
        <v>468</v>
      </c>
      <c r="L393" s="163">
        <v>16.52</v>
      </c>
      <c r="M393" s="163">
        <v>7.45</v>
      </c>
      <c r="N393" s="163">
        <v>21.25</v>
      </c>
      <c r="O393" s="164" t="s">
        <v>4093</v>
      </c>
      <c r="P393" s="164" t="s">
        <v>4094</v>
      </c>
      <c r="Q393" s="164" t="s">
        <v>4095</v>
      </c>
      <c r="R393" s="169">
        <v>2532.6</v>
      </c>
      <c r="S393" s="160" t="s">
        <v>810</v>
      </c>
      <c r="T393" s="165" t="s">
        <v>4096</v>
      </c>
      <c r="U393" s="162" t="s">
        <v>4097</v>
      </c>
      <c r="V393" s="160" t="s">
        <v>497</v>
      </c>
      <c r="W393" s="160" t="s">
        <v>474</v>
      </c>
      <c r="X393" s="164" t="s">
        <v>4098</v>
      </c>
      <c r="Y393" s="159" t="s">
        <v>466</v>
      </c>
      <c r="Z393" s="164" t="s">
        <v>466</v>
      </c>
      <c r="AA393" s="159" t="s">
        <v>466</v>
      </c>
      <c r="AB393" s="167" t="s">
        <v>466</v>
      </c>
      <c r="AC393" s="163">
        <v>5.84</v>
      </c>
      <c r="AD393" s="163">
        <v>56.79</v>
      </c>
      <c r="AE393" s="167" t="s">
        <v>466</v>
      </c>
      <c r="AF393" s="163">
        <v>5.42</v>
      </c>
      <c r="AG393" s="163">
        <v>2615.91</v>
      </c>
      <c r="AH393" s="163">
        <v>2574.36</v>
      </c>
      <c r="AI393" s="169">
        <v>482.6</v>
      </c>
      <c r="AJ393" s="169">
        <v>-21.6</v>
      </c>
      <c r="AK393" s="169">
        <v>815.7</v>
      </c>
      <c r="AL393" s="160" t="s">
        <v>476</v>
      </c>
      <c r="AM393" s="160" t="s">
        <v>477</v>
      </c>
    </row>
    <row r="394" spans="1:39" ht="191.25">
      <c r="A394" s="92">
        <f t="shared" si="6"/>
        <v>386</v>
      </c>
      <c r="B394" s="158">
        <v>44370</v>
      </c>
      <c r="C394" s="159" t="s">
        <v>4099</v>
      </c>
      <c r="D394" s="159" t="s">
        <v>466</v>
      </c>
      <c r="E394" s="160" t="s">
        <v>463</v>
      </c>
      <c r="F394" s="160" t="s">
        <v>501</v>
      </c>
      <c r="G394" s="163">
        <v>268.83999999999997</v>
      </c>
      <c r="H394" s="159" t="s">
        <v>4100</v>
      </c>
      <c r="I394" s="159" t="s">
        <v>466</v>
      </c>
      <c r="J394" s="160" t="s">
        <v>4101</v>
      </c>
      <c r="K394" s="162" t="s">
        <v>468</v>
      </c>
      <c r="L394" s="163">
        <v>13.73</v>
      </c>
      <c r="M394" s="163">
        <v>7.35</v>
      </c>
      <c r="N394" s="163">
        <v>9.57</v>
      </c>
      <c r="O394" s="164" t="s">
        <v>4102</v>
      </c>
      <c r="P394" s="164" t="s">
        <v>4103</v>
      </c>
      <c r="Q394" s="164" t="s">
        <v>4104</v>
      </c>
      <c r="R394" s="167" t="s">
        <v>466</v>
      </c>
      <c r="S394" s="160" t="s">
        <v>705</v>
      </c>
      <c r="T394" s="165" t="s">
        <v>2548</v>
      </c>
      <c r="U394" s="162" t="s">
        <v>1441</v>
      </c>
      <c r="V394" s="160" t="s">
        <v>497</v>
      </c>
      <c r="W394" s="160" t="s">
        <v>474</v>
      </c>
      <c r="X394" s="164" t="s">
        <v>4105</v>
      </c>
      <c r="Y394" s="166">
        <v>2725</v>
      </c>
      <c r="Z394" s="164" t="s">
        <v>466</v>
      </c>
      <c r="AA394" s="159" t="s">
        <v>466</v>
      </c>
      <c r="AB394" s="163">
        <v>14.78</v>
      </c>
      <c r="AC394" s="163">
        <v>1.52</v>
      </c>
      <c r="AD394" s="167" t="s">
        <v>466</v>
      </c>
      <c r="AE394" s="167" t="s">
        <v>466</v>
      </c>
      <c r="AF394" s="167" t="s">
        <v>466</v>
      </c>
      <c r="AG394" s="167" t="s">
        <v>466</v>
      </c>
      <c r="AH394" s="163">
        <v>268.44</v>
      </c>
      <c r="AI394" s="169">
        <v>60.2</v>
      </c>
      <c r="AJ394" s="169">
        <v>18.5</v>
      </c>
      <c r="AK394" s="169">
        <v>1764</v>
      </c>
      <c r="AL394" s="160" t="s">
        <v>476</v>
      </c>
      <c r="AM394" s="160" t="s">
        <v>477</v>
      </c>
    </row>
    <row r="395" spans="1:39" ht="225">
      <c r="A395" s="92">
        <f t="shared" ref="A395:A458" si="7">A394+1</f>
        <v>387</v>
      </c>
      <c r="B395" s="158">
        <v>44277</v>
      </c>
      <c r="C395" s="159" t="s">
        <v>4106</v>
      </c>
      <c r="D395" s="159" t="s">
        <v>4107</v>
      </c>
      <c r="E395" s="160" t="s">
        <v>463</v>
      </c>
      <c r="F395" s="160" t="s">
        <v>464</v>
      </c>
      <c r="G395" s="161">
        <v>0.21199999999999999</v>
      </c>
      <c r="H395" s="159" t="s">
        <v>4108</v>
      </c>
      <c r="I395" s="159" t="s">
        <v>466</v>
      </c>
      <c r="J395" s="160" t="s">
        <v>4109</v>
      </c>
      <c r="K395" s="162" t="s">
        <v>468</v>
      </c>
      <c r="L395" s="163">
        <v>7.22</v>
      </c>
      <c r="M395" s="163">
        <v>7.22</v>
      </c>
      <c r="N395" s="163">
        <v>7.22</v>
      </c>
      <c r="O395" s="164" t="s">
        <v>4110</v>
      </c>
      <c r="P395" s="164" t="s">
        <v>4111</v>
      </c>
      <c r="Q395" s="164" t="s">
        <v>4112</v>
      </c>
      <c r="R395" s="167" t="s">
        <v>466</v>
      </c>
      <c r="S395" s="160" t="s">
        <v>1837</v>
      </c>
      <c r="T395" s="162" t="s">
        <v>4113</v>
      </c>
      <c r="U395" s="162" t="s">
        <v>2078</v>
      </c>
      <c r="V395" s="160" t="s">
        <v>473</v>
      </c>
      <c r="W395" s="160" t="s">
        <v>474</v>
      </c>
      <c r="X395" s="164" t="s">
        <v>4114</v>
      </c>
      <c r="Y395" s="159" t="s">
        <v>4115</v>
      </c>
      <c r="Z395" s="164" t="s">
        <v>466</v>
      </c>
      <c r="AA395" s="159" t="s">
        <v>466</v>
      </c>
      <c r="AB395" s="163">
        <v>15.42</v>
      </c>
      <c r="AC395" s="161">
        <v>0.127</v>
      </c>
      <c r="AD395" s="167" t="s">
        <v>466</v>
      </c>
      <c r="AE395" s="167" t="s">
        <v>466</v>
      </c>
      <c r="AF395" s="167" t="s">
        <v>466</v>
      </c>
      <c r="AG395" s="167" t="s">
        <v>466</v>
      </c>
      <c r="AH395" s="161">
        <v>0.41499999999999998</v>
      </c>
      <c r="AI395" s="161">
        <v>9.0999999999999998E-2</v>
      </c>
      <c r="AJ395" s="161">
        <v>0.04</v>
      </c>
      <c r="AK395" s="163">
        <v>3.45</v>
      </c>
      <c r="AL395" s="160" t="s">
        <v>476</v>
      </c>
      <c r="AM395" s="160" t="s">
        <v>477</v>
      </c>
    </row>
    <row r="396" spans="1:39" ht="78.75">
      <c r="A396" s="92">
        <f t="shared" si="7"/>
        <v>388</v>
      </c>
      <c r="B396" s="158">
        <v>44546</v>
      </c>
      <c r="C396" s="159" t="s">
        <v>4116</v>
      </c>
      <c r="D396" s="159" t="s">
        <v>4117</v>
      </c>
      <c r="E396" s="160" t="s">
        <v>463</v>
      </c>
      <c r="F396" s="160" t="s">
        <v>464</v>
      </c>
      <c r="G396" s="163">
        <v>804.21</v>
      </c>
      <c r="H396" s="159" t="s">
        <v>4118</v>
      </c>
      <c r="I396" s="159" t="s">
        <v>4119</v>
      </c>
      <c r="J396" s="160" t="s">
        <v>4120</v>
      </c>
      <c r="K396" s="162" t="s">
        <v>468</v>
      </c>
      <c r="L396" s="163">
        <v>3.7</v>
      </c>
      <c r="M396" s="163">
        <v>7.01</v>
      </c>
      <c r="N396" s="163">
        <v>7.01</v>
      </c>
      <c r="O396" s="164" t="s">
        <v>4121</v>
      </c>
      <c r="P396" s="164" t="s">
        <v>4122</v>
      </c>
      <c r="Q396" s="164" t="s">
        <v>4123</v>
      </c>
      <c r="R396" s="169">
        <v>799.5</v>
      </c>
      <c r="S396" s="160" t="s">
        <v>538</v>
      </c>
      <c r="T396" s="162" t="s">
        <v>4124</v>
      </c>
      <c r="U396" s="162" t="s">
        <v>1993</v>
      </c>
      <c r="V396" s="160" t="s">
        <v>473</v>
      </c>
      <c r="W396" s="160" t="s">
        <v>474</v>
      </c>
      <c r="X396" s="164" t="s">
        <v>4125</v>
      </c>
      <c r="Y396" s="159" t="s">
        <v>466</v>
      </c>
      <c r="Z396" s="164" t="s">
        <v>4126</v>
      </c>
      <c r="AA396" s="166">
        <v>1363.9</v>
      </c>
      <c r="AB396" s="167" t="s">
        <v>466</v>
      </c>
      <c r="AC396" s="163">
        <v>1.73</v>
      </c>
      <c r="AD396" s="163">
        <v>12.96</v>
      </c>
      <c r="AE396" s="167" t="s">
        <v>466</v>
      </c>
      <c r="AF396" s="163">
        <v>3.76</v>
      </c>
      <c r="AG396" s="163">
        <v>695.54</v>
      </c>
      <c r="AH396" s="163">
        <v>788.6</v>
      </c>
      <c r="AI396" s="169">
        <v>192.8</v>
      </c>
      <c r="AJ396" s="163">
        <v>-5.78</v>
      </c>
      <c r="AK396" s="169">
        <v>605</v>
      </c>
      <c r="AL396" s="160" t="s">
        <v>476</v>
      </c>
      <c r="AM396" s="160" t="s">
        <v>477</v>
      </c>
    </row>
    <row r="397" spans="1:39" ht="135">
      <c r="A397" s="92">
        <f t="shared" si="7"/>
        <v>389</v>
      </c>
      <c r="B397" s="158">
        <v>43868</v>
      </c>
      <c r="C397" s="159" t="s">
        <v>4127</v>
      </c>
      <c r="D397" s="159" t="s">
        <v>4128</v>
      </c>
      <c r="E397" s="160" t="s">
        <v>463</v>
      </c>
      <c r="F397" s="160" t="s">
        <v>464</v>
      </c>
      <c r="G397" s="163">
        <v>1461.84</v>
      </c>
      <c r="H397" s="159" t="s">
        <v>4129</v>
      </c>
      <c r="I397" s="159" t="s">
        <v>466</v>
      </c>
      <c r="J397" s="160" t="s">
        <v>4130</v>
      </c>
      <c r="K397" s="162" t="s">
        <v>468</v>
      </c>
      <c r="L397" s="163">
        <v>-13.1</v>
      </c>
      <c r="M397" s="163">
        <v>6.91</v>
      </c>
      <c r="N397" s="163">
        <v>28.46</v>
      </c>
      <c r="O397" s="164" t="s">
        <v>4131</v>
      </c>
      <c r="P397" s="164" t="s">
        <v>4132</v>
      </c>
      <c r="Q397" s="164" t="s">
        <v>466</v>
      </c>
      <c r="R397" s="169">
        <v>1579.6</v>
      </c>
      <c r="S397" s="160" t="s">
        <v>4133</v>
      </c>
      <c r="T397" s="165" t="s">
        <v>4134</v>
      </c>
      <c r="U397" s="162" t="s">
        <v>1572</v>
      </c>
      <c r="V397" s="160" t="s">
        <v>473</v>
      </c>
      <c r="W397" s="160" t="s">
        <v>474</v>
      </c>
      <c r="X397" s="164" t="s">
        <v>4135</v>
      </c>
      <c r="Y397" s="159" t="s">
        <v>466</v>
      </c>
      <c r="Z397" s="164" t="s">
        <v>466</v>
      </c>
      <c r="AA397" s="159" t="s">
        <v>466</v>
      </c>
      <c r="AB397" s="163">
        <v>4.88</v>
      </c>
      <c r="AC397" s="161">
        <v>0.49099999999999999</v>
      </c>
      <c r="AD397" s="163">
        <v>5.92</v>
      </c>
      <c r="AE397" s="163">
        <v>7.73</v>
      </c>
      <c r="AF397" s="163">
        <v>3.47</v>
      </c>
      <c r="AG397" s="163">
        <v>1487.26</v>
      </c>
      <c r="AH397" s="163">
        <v>527.26</v>
      </c>
      <c r="AI397" s="169">
        <v>395.8</v>
      </c>
      <c r="AJ397" s="169">
        <v>91.9</v>
      </c>
      <c r="AK397" s="169">
        <v>3258.3</v>
      </c>
      <c r="AL397" s="160" t="s">
        <v>476</v>
      </c>
      <c r="AM397" s="160" t="s">
        <v>477</v>
      </c>
    </row>
    <row r="398" spans="1:39" ht="409.5">
      <c r="A398" s="92">
        <f t="shared" si="7"/>
        <v>390</v>
      </c>
      <c r="B398" s="158">
        <v>44470</v>
      </c>
      <c r="C398" s="159" t="s">
        <v>4136</v>
      </c>
      <c r="D398" s="159" t="s">
        <v>4137</v>
      </c>
      <c r="E398" s="160" t="s">
        <v>463</v>
      </c>
      <c r="F398" s="160" t="s">
        <v>464</v>
      </c>
      <c r="G398" s="163">
        <v>35.97</v>
      </c>
      <c r="H398" s="159" t="s">
        <v>4138</v>
      </c>
      <c r="I398" s="159" t="s">
        <v>4139</v>
      </c>
      <c r="J398" s="160" t="s">
        <v>4140</v>
      </c>
      <c r="K398" s="162" t="s">
        <v>468</v>
      </c>
      <c r="L398" s="168">
        <v>0</v>
      </c>
      <c r="M398" s="163">
        <v>6.82</v>
      </c>
      <c r="N398" s="163">
        <v>-15.77</v>
      </c>
      <c r="O398" s="164" t="s">
        <v>4141</v>
      </c>
      <c r="P398" s="164" t="s">
        <v>4142</v>
      </c>
      <c r="Q398" s="164" t="s">
        <v>466</v>
      </c>
      <c r="R398" s="169">
        <v>40.799999999999997</v>
      </c>
      <c r="S398" s="160" t="s">
        <v>923</v>
      </c>
      <c r="T398" s="165" t="s">
        <v>4143</v>
      </c>
      <c r="U398" s="162" t="s">
        <v>4144</v>
      </c>
      <c r="V398" s="160" t="s">
        <v>487</v>
      </c>
      <c r="W398" s="160" t="s">
        <v>474</v>
      </c>
      <c r="X398" s="164" t="s">
        <v>466</v>
      </c>
      <c r="Y398" s="159" t="s">
        <v>466</v>
      </c>
      <c r="Z398" s="164" t="s">
        <v>4145</v>
      </c>
      <c r="AA398" s="159" t="s">
        <v>4146</v>
      </c>
      <c r="AB398" s="167" t="s">
        <v>466</v>
      </c>
      <c r="AC398" s="161">
        <v>0.34599999999999997</v>
      </c>
      <c r="AD398" s="163">
        <v>4.7300000000000004</v>
      </c>
      <c r="AE398" s="163">
        <v>16.47</v>
      </c>
      <c r="AF398" s="161">
        <v>0.218</v>
      </c>
      <c r="AG398" s="163">
        <v>41.6</v>
      </c>
      <c r="AH398" s="163">
        <v>50.39</v>
      </c>
      <c r="AI398" s="169">
        <v>189.2</v>
      </c>
      <c r="AJ398" s="163">
        <v>-1.46</v>
      </c>
      <c r="AK398" s="169">
        <v>185.8</v>
      </c>
      <c r="AL398" s="160" t="s">
        <v>476</v>
      </c>
      <c r="AM398" s="160" t="s">
        <v>477</v>
      </c>
    </row>
    <row r="399" spans="1:39" ht="112.5">
      <c r="A399" s="92">
        <f t="shared" si="7"/>
        <v>391</v>
      </c>
      <c r="B399" s="158">
        <v>43853</v>
      </c>
      <c r="C399" s="159" t="s">
        <v>4147</v>
      </c>
      <c r="D399" s="159" t="s">
        <v>4148</v>
      </c>
      <c r="E399" s="160" t="s">
        <v>463</v>
      </c>
      <c r="F399" s="160" t="s">
        <v>501</v>
      </c>
      <c r="G399" s="163">
        <v>13.02</v>
      </c>
      <c r="H399" s="159" t="s">
        <v>4149</v>
      </c>
      <c r="I399" s="159" t="s">
        <v>4150</v>
      </c>
      <c r="J399" s="160" t="s">
        <v>4151</v>
      </c>
      <c r="K399" s="162" t="s">
        <v>468</v>
      </c>
      <c r="L399" s="163">
        <v>6.83</v>
      </c>
      <c r="M399" s="163">
        <v>6.76</v>
      </c>
      <c r="N399" s="163">
        <v>8.68</v>
      </c>
      <c r="O399" s="164" t="s">
        <v>4152</v>
      </c>
      <c r="P399" s="164" t="s">
        <v>466</v>
      </c>
      <c r="Q399" s="164" t="s">
        <v>466</v>
      </c>
      <c r="R399" s="167" t="s">
        <v>466</v>
      </c>
      <c r="S399" s="160" t="s">
        <v>561</v>
      </c>
      <c r="T399" s="165" t="s">
        <v>4153</v>
      </c>
      <c r="U399" s="162" t="s">
        <v>4154</v>
      </c>
      <c r="V399" s="160" t="s">
        <v>487</v>
      </c>
      <c r="W399" s="160" t="s">
        <v>474</v>
      </c>
      <c r="X399" s="164" t="s">
        <v>4155</v>
      </c>
      <c r="Y399" s="166">
        <v>386.3</v>
      </c>
      <c r="Z399" s="164" t="s">
        <v>466</v>
      </c>
      <c r="AA399" s="159" t="s">
        <v>466</v>
      </c>
      <c r="AB399" s="167" t="s">
        <v>466</v>
      </c>
      <c r="AC399" s="167" t="s">
        <v>466</v>
      </c>
      <c r="AD399" s="167" t="s">
        <v>466</v>
      </c>
      <c r="AE399" s="167" t="s">
        <v>466</v>
      </c>
      <c r="AF399" s="167" t="s">
        <v>466</v>
      </c>
      <c r="AG399" s="167" t="s">
        <v>466</v>
      </c>
      <c r="AH399" s="163">
        <v>25.8</v>
      </c>
      <c r="AI399" s="163">
        <v>5.68</v>
      </c>
      <c r="AJ399" s="163">
        <v>2.04</v>
      </c>
      <c r="AK399" s="167" t="s">
        <v>466</v>
      </c>
      <c r="AL399" s="160" t="s">
        <v>476</v>
      </c>
      <c r="AM399" s="160" t="s">
        <v>477</v>
      </c>
    </row>
    <row r="400" spans="1:39" ht="135">
      <c r="A400" s="92">
        <f t="shared" si="7"/>
        <v>392</v>
      </c>
      <c r="B400" s="158">
        <v>43725</v>
      </c>
      <c r="C400" s="159" t="s">
        <v>4156</v>
      </c>
      <c r="D400" s="159" t="s">
        <v>4157</v>
      </c>
      <c r="E400" s="160" t="s">
        <v>463</v>
      </c>
      <c r="F400" s="160" t="s">
        <v>501</v>
      </c>
      <c r="G400" s="163">
        <v>31.28</v>
      </c>
      <c r="H400" s="159" t="s">
        <v>466</v>
      </c>
      <c r="I400" s="159" t="s">
        <v>4158</v>
      </c>
      <c r="J400" s="160" t="s">
        <v>4159</v>
      </c>
      <c r="K400" s="162" t="s">
        <v>468</v>
      </c>
      <c r="L400" s="163">
        <v>6.43</v>
      </c>
      <c r="M400" s="163">
        <v>6.43</v>
      </c>
      <c r="N400" s="163">
        <v>33.04</v>
      </c>
      <c r="O400" s="164" t="s">
        <v>4160</v>
      </c>
      <c r="P400" s="164" t="s">
        <v>4161</v>
      </c>
      <c r="Q400" s="164" t="s">
        <v>4162</v>
      </c>
      <c r="R400" s="169">
        <v>12.9</v>
      </c>
      <c r="S400" s="160" t="s">
        <v>572</v>
      </c>
      <c r="T400" s="165" t="s">
        <v>4163</v>
      </c>
      <c r="U400" s="162" t="s">
        <v>4164</v>
      </c>
      <c r="V400" s="160" t="s">
        <v>473</v>
      </c>
      <c r="W400" s="160" t="s">
        <v>474</v>
      </c>
      <c r="X400" s="164" t="s">
        <v>466</v>
      </c>
      <c r="Y400" s="159" t="s">
        <v>466</v>
      </c>
      <c r="Z400" s="164" t="s">
        <v>4165</v>
      </c>
      <c r="AA400" s="159" t="s">
        <v>466</v>
      </c>
      <c r="AB400" s="167" t="s">
        <v>466</v>
      </c>
      <c r="AC400" s="163">
        <v>2.73</v>
      </c>
      <c r="AD400" s="167" t="s">
        <v>466</v>
      </c>
      <c r="AE400" s="167" t="s">
        <v>466</v>
      </c>
      <c r="AF400" s="163">
        <v>3.34</v>
      </c>
      <c r="AG400" s="163">
        <v>41.03</v>
      </c>
      <c r="AH400" s="163">
        <v>29.74</v>
      </c>
      <c r="AI400" s="163">
        <v>8.59</v>
      </c>
      <c r="AJ400" s="163">
        <v>-8.34</v>
      </c>
      <c r="AK400" s="169">
        <v>24.6</v>
      </c>
      <c r="AL400" s="160" t="s">
        <v>476</v>
      </c>
      <c r="AM400" s="160" t="s">
        <v>477</v>
      </c>
    </row>
    <row r="401" spans="1:39" ht="180">
      <c r="A401" s="92">
        <f t="shared" si="7"/>
        <v>393</v>
      </c>
      <c r="B401" s="158">
        <v>43902</v>
      </c>
      <c r="C401" s="159" t="s">
        <v>4166</v>
      </c>
      <c r="D401" s="159" t="s">
        <v>466</v>
      </c>
      <c r="E401" s="160" t="s">
        <v>463</v>
      </c>
      <c r="F401" s="160" t="s">
        <v>501</v>
      </c>
      <c r="G401" s="163">
        <v>212.06</v>
      </c>
      <c r="H401" s="159" t="s">
        <v>4167</v>
      </c>
      <c r="I401" s="159" t="s">
        <v>4168</v>
      </c>
      <c r="J401" s="160" t="s">
        <v>4169</v>
      </c>
      <c r="K401" s="162" t="s">
        <v>468</v>
      </c>
      <c r="L401" s="163">
        <v>23.42</v>
      </c>
      <c r="M401" s="163">
        <v>6.31</v>
      </c>
      <c r="N401" s="163">
        <v>-10.38</v>
      </c>
      <c r="O401" s="164" t="s">
        <v>4170</v>
      </c>
      <c r="P401" s="164" t="s">
        <v>466</v>
      </c>
      <c r="Q401" s="164" t="s">
        <v>466</v>
      </c>
      <c r="R401" s="167" t="s">
        <v>466</v>
      </c>
      <c r="S401" s="160" t="s">
        <v>705</v>
      </c>
      <c r="T401" s="165" t="s">
        <v>1828</v>
      </c>
      <c r="U401" s="162" t="s">
        <v>4171</v>
      </c>
      <c r="V401" s="160" t="s">
        <v>497</v>
      </c>
      <c r="W401" s="160" t="s">
        <v>474</v>
      </c>
      <c r="X401" s="164" t="s">
        <v>4172</v>
      </c>
      <c r="Y401" s="166">
        <v>1859.6</v>
      </c>
      <c r="Z401" s="164" t="s">
        <v>4173</v>
      </c>
      <c r="AA401" s="159" t="s">
        <v>466</v>
      </c>
      <c r="AB401" s="163">
        <v>9.3800000000000008</v>
      </c>
      <c r="AC401" s="163">
        <v>1.06</v>
      </c>
      <c r="AD401" s="167" t="s">
        <v>466</v>
      </c>
      <c r="AE401" s="167" t="s">
        <v>466</v>
      </c>
      <c r="AF401" s="167" t="s">
        <v>466</v>
      </c>
      <c r="AG401" s="167" t="s">
        <v>466</v>
      </c>
      <c r="AH401" s="163">
        <v>211.52</v>
      </c>
      <c r="AI401" s="169">
        <v>71.400000000000006</v>
      </c>
      <c r="AJ401" s="169">
        <v>21.8</v>
      </c>
      <c r="AK401" s="169">
        <v>2001.7</v>
      </c>
      <c r="AL401" s="160" t="s">
        <v>476</v>
      </c>
      <c r="AM401" s="160" t="s">
        <v>477</v>
      </c>
    </row>
    <row r="402" spans="1:39" ht="135">
      <c r="A402" s="92">
        <f t="shared" si="7"/>
        <v>394</v>
      </c>
      <c r="B402" s="158">
        <v>44097</v>
      </c>
      <c r="C402" s="159" t="s">
        <v>4174</v>
      </c>
      <c r="D402" s="159" t="s">
        <v>4175</v>
      </c>
      <c r="E402" s="160" t="s">
        <v>463</v>
      </c>
      <c r="F402" s="160" t="s">
        <v>464</v>
      </c>
      <c r="G402" s="163">
        <v>2107.5700000000002</v>
      </c>
      <c r="H402" s="159" t="s">
        <v>4176</v>
      </c>
      <c r="I402" s="159" t="s">
        <v>466</v>
      </c>
      <c r="J402" s="160" t="s">
        <v>4177</v>
      </c>
      <c r="K402" s="162" t="s">
        <v>468</v>
      </c>
      <c r="L402" s="163">
        <v>9.1</v>
      </c>
      <c r="M402" s="163">
        <v>6.05</v>
      </c>
      <c r="N402" s="163">
        <v>14.39</v>
      </c>
      <c r="O402" s="164" t="s">
        <v>4178</v>
      </c>
      <c r="P402" s="164" t="s">
        <v>4179</v>
      </c>
      <c r="Q402" s="164" t="s">
        <v>4180</v>
      </c>
      <c r="R402" s="169">
        <v>2283.3000000000002</v>
      </c>
      <c r="S402" s="160" t="s">
        <v>2137</v>
      </c>
      <c r="T402" s="165" t="s">
        <v>4181</v>
      </c>
      <c r="U402" s="162" t="s">
        <v>1481</v>
      </c>
      <c r="V402" s="160" t="s">
        <v>648</v>
      </c>
      <c r="W402" s="160" t="s">
        <v>474</v>
      </c>
      <c r="X402" s="164" t="s">
        <v>4182</v>
      </c>
      <c r="Y402" s="166">
        <v>7626.5</v>
      </c>
      <c r="Z402" s="164" t="s">
        <v>466</v>
      </c>
      <c r="AA402" s="159" t="s">
        <v>466</v>
      </c>
      <c r="AB402" s="163">
        <v>47.24</v>
      </c>
      <c r="AC402" s="163">
        <v>2.97</v>
      </c>
      <c r="AD402" s="167" t="s">
        <v>466</v>
      </c>
      <c r="AE402" s="167" t="s">
        <v>466</v>
      </c>
      <c r="AF402" s="167" t="s">
        <v>466</v>
      </c>
      <c r="AG402" s="167" t="s">
        <v>466</v>
      </c>
      <c r="AH402" s="163">
        <v>2107.5700000000002</v>
      </c>
      <c r="AI402" s="169">
        <v>1210.9000000000001</v>
      </c>
      <c r="AJ402" s="169">
        <v>170.3</v>
      </c>
      <c r="AK402" s="169">
        <v>2785.6</v>
      </c>
      <c r="AL402" s="160" t="s">
        <v>476</v>
      </c>
      <c r="AM402" s="160" t="s">
        <v>477</v>
      </c>
    </row>
    <row r="403" spans="1:39" ht="146.25">
      <c r="A403" s="92">
        <f t="shared" si="7"/>
        <v>395</v>
      </c>
      <c r="B403" s="158">
        <v>43544</v>
      </c>
      <c r="C403" s="159" t="s">
        <v>4183</v>
      </c>
      <c r="D403" s="159" t="s">
        <v>4184</v>
      </c>
      <c r="E403" s="160" t="s">
        <v>463</v>
      </c>
      <c r="F403" s="160" t="s">
        <v>501</v>
      </c>
      <c r="G403" s="163">
        <v>499.05</v>
      </c>
      <c r="H403" s="159" t="s">
        <v>4185</v>
      </c>
      <c r="I403" s="159" t="s">
        <v>466</v>
      </c>
      <c r="J403" s="160" t="s">
        <v>4186</v>
      </c>
      <c r="K403" s="162" t="s">
        <v>468</v>
      </c>
      <c r="L403" s="161">
        <v>0.26700000000000002</v>
      </c>
      <c r="M403" s="163">
        <v>5.93</v>
      </c>
      <c r="N403" s="163">
        <v>5.78</v>
      </c>
      <c r="O403" s="164" t="s">
        <v>4187</v>
      </c>
      <c r="P403" s="164" t="s">
        <v>4188</v>
      </c>
      <c r="Q403" s="164" t="s">
        <v>4189</v>
      </c>
      <c r="R403" s="169">
        <v>151.9</v>
      </c>
      <c r="S403" s="160" t="s">
        <v>923</v>
      </c>
      <c r="T403" s="165" t="s">
        <v>4190</v>
      </c>
      <c r="U403" s="162" t="s">
        <v>597</v>
      </c>
      <c r="V403" s="160" t="s">
        <v>473</v>
      </c>
      <c r="W403" s="160" t="s">
        <v>474</v>
      </c>
      <c r="X403" s="164" t="s">
        <v>4191</v>
      </c>
      <c r="Y403" s="159" t="s">
        <v>466</v>
      </c>
      <c r="Z403" s="164" t="s">
        <v>466</v>
      </c>
      <c r="AA403" s="159" t="s">
        <v>466</v>
      </c>
      <c r="AB403" s="163">
        <v>56.13</v>
      </c>
      <c r="AC403" s="161">
        <v>0.68300000000000005</v>
      </c>
      <c r="AD403" s="163">
        <v>9.3000000000000007</v>
      </c>
      <c r="AE403" s="163">
        <v>20.059999999999999</v>
      </c>
      <c r="AF403" s="163">
        <v>1.17</v>
      </c>
      <c r="AG403" s="163">
        <v>384.55</v>
      </c>
      <c r="AH403" s="163">
        <v>167.75</v>
      </c>
      <c r="AI403" s="169">
        <v>296.10000000000002</v>
      </c>
      <c r="AJ403" s="169">
        <v>13.9</v>
      </c>
      <c r="AK403" s="169">
        <v>584</v>
      </c>
      <c r="AL403" s="160" t="s">
        <v>476</v>
      </c>
      <c r="AM403" s="160" t="s">
        <v>477</v>
      </c>
    </row>
    <row r="404" spans="1:39" ht="157.5">
      <c r="A404" s="92">
        <f t="shared" si="7"/>
        <v>396</v>
      </c>
      <c r="B404" s="158">
        <v>44483</v>
      </c>
      <c r="C404" s="159" t="s">
        <v>4192</v>
      </c>
      <c r="D404" s="159" t="s">
        <v>4193</v>
      </c>
      <c r="E404" s="160" t="s">
        <v>463</v>
      </c>
      <c r="F404" s="160" t="s">
        <v>464</v>
      </c>
      <c r="G404" s="163">
        <v>1200.1400000000001</v>
      </c>
      <c r="H404" s="159" t="s">
        <v>4194</v>
      </c>
      <c r="I404" s="159" t="s">
        <v>4195</v>
      </c>
      <c r="J404" s="160" t="s">
        <v>4196</v>
      </c>
      <c r="K404" s="162" t="s">
        <v>468</v>
      </c>
      <c r="L404" s="163">
        <v>1.25</v>
      </c>
      <c r="M404" s="163">
        <v>5.92</v>
      </c>
      <c r="N404" s="163">
        <v>6.25</v>
      </c>
      <c r="O404" s="164" t="s">
        <v>4197</v>
      </c>
      <c r="P404" s="164" t="s">
        <v>4198</v>
      </c>
      <c r="Q404" s="164" t="s">
        <v>4199</v>
      </c>
      <c r="R404" s="169">
        <v>1159.0999999999999</v>
      </c>
      <c r="S404" s="160" t="s">
        <v>2127</v>
      </c>
      <c r="T404" s="162" t="s">
        <v>4200</v>
      </c>
      <c r="U404" s="162" t="s">
        <v>2518</v>
      </c>
      <c r="V404" s="160" t="s">
        <v>473</v>
      </c>
      <c r="W404" s="160" t="s">
        <v>474</v>
      </c>
      <c r="X404" s="164" t="s">
        <v>4201</v>
      </c>
      <c r="Y404" s="166">
        <v>1719.8</v>
      </c>
      <c r="Z404" s="164" t="s">
        <v>4202</v>
      </c>
      <c r="AA404" s="159" t="s">
        <v>4203</v>
      </c>
      <c r="AB404" s="163">
        <v>13.54</v>
      </c>
      <c r="AC404" s="161">
        <v>0.97499999999999998</v>
      </c>
      <c r="AD404" s="167" t="s">
        <v>466</v>
      </c>
      <c r="AE404" s="167" t="s">
        <v>466</v>
      </c>
      <c r="AF404" s="167" t="s">
        <v>466</v>
      </c>
      <c r="AG404" s="167" t="s">
        <v>466</v>
      </c>
      <c r="AH404" s="163">
        <v>1200.1400000000001</v>
      </c>
      <c r="AI404" s="169">
        <v>206.9</v>
      </c>
      <c r="AJ404" s="169">
        <v>89.4</v>
      </c>
      <c r="AK404" s="169">
        <v>11086.8</v>
      </c>
      <c r="AL404" s="160" t="s">
        <v>476</v>
      </c>
      <c r="AM404" s="160" t="s">
        <v>477</v>
      </c>
    </row>
    <row r="405" spans="1:39" ht="225">
      <c r="A405" s="92">
        <f t="shared" si="7"/>
        <v>397</v>
      </c>
      <c r="B405" s="158">
        <v>43763</v>
      </c>
      <c r="C405" s="159" t="s">
        <v>4204</v>
      </c>
      <c r="D405" s="159" t="s">
        <v>466</v>
      </c>
      <c r="E405" s="160" t="s">
        <v>463</v>
      </c>
      <c r="F405" s="160" t="s">
        <v>501</v>
      </c>
      <c r="G405" s="163">
        <v>1783.4</v>
      </c>
      <c r="H405" s="159" t="s">
        <v>4205</v>
      </c>
      <c r="I405" s="159" t="s">
        <v>4206</v>
      </c>
      <c r="J405" s="160" t="s">
        <v>4207</v>
      </c>
      <c r="K405" s="162" t="s">
        <v>468</v>
      </c>
      <c r="L405" s="163">
        <v>1.5</v>
      </c>
      <c r="M405" s="163">
        <v>5.88</v>
      </c>
      <c r="N405" s="163">
        <v>5.88</v>
      </c>
      <c r="O405" s="164" t="s">
        <v>4208</v>
      </c>
      <c r="P405" s="164" t="s">
        <v>466</v>
      </c>
      <c r="Q405" s="164" t="s">
        <v>466</v>
      </c>
      <c r="R405" s="167" t="s">
        <v>466</v>
      </c>
      <c r="S405" s="160" t="s">
        <v>2748</v>
      </c>
      <c r="T405" s="165" t="s">
        <v>4209</v>
      </c>
      <c r="U405" s="162" t="s">
        <v>1060</v>
      </c>
      <c r="V405" s="160" t="s">
        <v>473</v>
      </c>
      <c r="W405" s="160" t="s">
        <v>474</v>
      </c>
      <c r="X405" s="164" t="s">
        <v>4210</v>
      </c>
      <c r="Y405" s="159" t="s">
        <v>466</v>
      </c>
      <c r="Z405" s="164" t="s">
        <v>4211</v>
      </c>
      <c r="AA405" s="159" t="s">
        <v>4212</v>
      </c>
      <c r="AB405" s="163">
        <v>13.35</v>
      </c>
      <c r="AC405" s="161">
        <v>0.83699999999999997</v>
      </c>
      <c r="AD405" s="163">
        <v>32.159999999999997</v>
      </c>
      <c r="AE405" s="163">
        <v>42.79</v>
      </c>
      <c r="AF405" s="163">
        <v>7.37</v>
      </c>
      <c r="AG405" s="163">
        <v>2042.91</v>
      </c>
      <c r="AH405" s="163">
        <v>1263.8</v>
      </c>
      <c r="AI405" s="167" t="s">
        <v>466</v>
      </c>
      <c r="AJ405" s="167" t="s">
        <v>466</v>
      </c>
      <c r="AK405" s="167" t="s">
        <v>466</v>
      </c>
      <c r="AL405" s="160" t="s">
        <v>476</v>
      </c>
      <c r="AM405" s="160" t="s">
        <v>477</v>
      </c>
    </row>
    <row r="406" spans="1:39" ht="213.75">
      <c r="A406" s="92">
        <f t="shared" si="7"/>
        <v>398</v>
      </c>
      <c r="B406" s="158">
        <v>44297</v>
      </c>
      <c r="C406" s="159" t="s">
        <v>4213</v>
      </c>
      <c r="D406" s="159" t="s">
        <v>466</v>
      </c>
      <c r="E406" s="160" t="s">
        <v>463</v>
      </c>
      <c r="F406" s="160" t="s">
        <v>501</v>
      </c>
      <c r="G406" s="163">
        <v>193.35</v>
      </c>
      <c r="H406" s="159" t="s">
        <v>4214</v>
      </c>
      <c r="I406" s="159" t="s">
        <v>466</v>
      </c>
      <c r="J406" s="160" t="s">
        <v>4215</v>
      </c>
      <c r="K406" s="162" t="s">
        <v>468</v>
      </c>
      <c r="L406" s="163">
        <v>9.31</v>
      </c>
      <c r="M406" s="163">
        <v>5.86</v>
      </c>
      <c r="N406" s="163">
        <v>10.99</v>
      </c>
      <c r="O406" s="164" t="s">
        <v>4216</v>
      </c>
      <c r="P406" s="164" t="s">
        <v>4217</v>
      </c>
      <c r="Q406" s="164" t="s">
        <v>4218</v>
      </c>
      <c r="R406" s="169">
        <v>151</v>
      </c>
      <c r="S406" s="160" t="s">
        <v>2695</v>
      </c>
      <c r="T406" s="162" t="s">
        <v>4219</v>
      </c>
      <c r="U406" s="162" t="s">
        <v>2401</v>
      </c>
      <c r="V406" s="160" t="s">
        <v>487</v>
      </c>
      <c r="W406" s="160" t="s">
        <v>474</v>
      </c>
      <c r="X406" s="164" t="s">
        <v>4220</v>
      </c>
      <c r="Y406" s="166">
        <v>399.7</v>
      </c>
      <c r="Z406" s="164" t="s">
        <v>466</v>
      </c>
      <c r="AA406" s="159" t="s">
        <v>466</v>
      </c>
      <c r="AB406" s="163">
        <v>67.06</v>
      </c>
      <c r="AC406" s="163">
        <v>2.85</v>
      </c>
      <c r="AD406" s="167" t="s">
        <v>466</v>
      </c>
      <c r="AE406" s="167" t="s">
        <v>466</v>
      </c>
      <c r="AF406" s="167" t="s">
        <v>466</v>
      </c>
      <c r="AG406" s="167" t="s">
        <v>466</v>
      </c>
      <c r="AH406" s="163">
        <v>193.35</v>
      </c>
      <c r="AI406" s="169">
        <v>53.9</v>
      </c>
      <c r="AJ406" s="163">
        <v>1.25</v>
      </c>
      <c r="AK406" s="169">
        <v>290.2</v>
      </c>
      <c r="AL406" s="160" t="s">
        <v>476</v>
      </c>
      <c r="AM406" s="160" t="s">
        <v>477</v>
      </c>
    </row>
    <row r="407" spans="1:39" ht="135">
      <c r="A407" s="92">
        <f t="shared" si="7"/>
        <v>399</v>
      </c>
      <c r="B407" s="158">
        <v>44160</v>
      </c>
      <c r="C407" s="159" t="s">
        <v>4221</v>
      </c>
      <c r="D407" s="159" t="s">
        <v>4222</v>
      </c>
      <c r="E407" s="160" t="s">
        <v>463</v>
      </c>
      <c r="F407" s="160" t="s">
        <v>464</v>
      </c>
      <c r="G407" s="163">
        <v>11.38</v>
      </c>
      <c r="H407" s="159" t="s">
        <v>4223</v>
      </c>
      <c r="I407" s="159" t="s">
        <v>4224</v>
      </c>
      <c r="J407" s="160" t="s">
        <v>4225</v>
      </c>
      <c r="K407" s="162" t="s">
        <v>468</v>
      </c>
      <c r="L407" s="163">
        <v>-3.79</v>
      </c>
      <c r="M407" s="163">
        <v>5.83</v>
      </c>
      <c r="N407" s="163">
        <v>7.63</v>
      </c>
      <c r="O407" s="164" t="s">
        <v>4226</v>
      </c>
      <c r="P407" s="164" t="s">
        <v>466</v>
      </c>
      <c r="Q407" s="164" t="s">
        <v>466</v>
      </c>
      <c r="R407" s="169">
        <v>12.5</v>
      </c>
      <c r="S407" s="160" t="s">
        <v>4227</v>
      </c>
      <c r="T407" s="165" t="s">
        <v>4228</v>
      </c>
      <c r="U407" s="162" t="s">
        <v>4229</v>
      </c>
      <c r="V407" s="160" t="s">
        <v>487</v>
      </c>
      <c r="W407" s="160" t="s">
        <v>474</v>
      </c>
      <c r="X407" s="164" t="s">
        <v>4230</v>
      </c>
      <c r="Y407" s="166">
        <v>24.3</v>
      </c>
      <c r="Z407" s="164" t="s">
        <v>4231</v>
      </c>
      <c r="AA407" s="159" t="s">
        <v>466</v>
      </c>
      <c r="AB407" s="163">
        <v>16.2</v>
      </c>
      <c r="AC407" s="161">
        <v>0.77100000000000002</v>
      </c>
      <c r="AD407" s="163">
        <v>3.76</v>
      </c>
      <c r="AE407" s="163">
        <v>9.66</v>
      </c>
      <c r="AF407" s="161">
        <v>0.67500000000000004</v>
      </c>
      <c r="AG407" s="163">
        <v>6.22</v>
      </c>
      <c r="AH407" s="163">
        <v>11.3</v>
      </c>
      <c r="AI407" s="169">
        <v>10.1</v>
      </c>
      <c r="AJ407" s="161">
        <v>0.93</v>
      </c>
      <c r="AK407" s="169">
        <v>19.100000000000001</v>
      </c>
      <c r="AL407" s="160" t="s">
        <v>476</v>
      </c>
      <c r="AM407" s="160" t="s">
        <v>477</v>
      </c>
    </row>
    <row r="408" spans="1:39" ht="258.75">
      <c r="A408" s="92">
        <f t="shared" si="7"/>
        <v>400</v>
      </c>
      <c r="B408" s="158">
        <v>43503</v>
      </c>
      <c r="C408" s="159" t="s">
        <v>4232</v>
      </c>
      <c r="D408" s="159" t="s">
        <v>466</v>
      </c>
      <c r="E408" s="160" t="s">
        <v>463</v>
      </c>
      <c r="F408" s="160" t="s">
        <v>501</v>
      </c>
      <c r="G408" s="163">
        <v>28291.79</v>
      </c>
      <c r="H408" s="159" t="s">
        <v>4233</v>
      </c>
      <c r="I408" s="159" t="s">
        <v>466</v>
      </c>
      <c r="J408" s="160" t="s">
        <v>4234</v>
      </c>
      <c r="K408" s="162" t="s">
        <v>468</v>
      </c>
      <c r="L408" s="163">
        <v>6.99</v>
      </c>
      <c r="M408" s="163">
        <v>5.77</v>
      </c>
      <c r="N408" s="163">
        <v>14.73</v>
      </c>
      <c r="O408" s="164" t="s">
        <v>4235</v>
      </c>
      <c r="P408" s="164" t="s">
        <v>466</v>
      </c>
      <c r="Q408" s="164" t="s">
        <v>466</v>
      </c>
      <c r="R408" s="167" t="s">
        <v>466</v>
      </c>
      <c r="S408" s="160" t="s">
        <v>705</v>
      </c>
      <c r="T408" s="165" t="s">
        <v>4236</v>
      </c>
      <c r="U408" s="162" t="s">
        <v>1345</v>
      </c>
      <c r="V408" s="160" t="s">
        <v>497</v>
      </c>
      <c r="W408" s="160" t="s">
        <v>474</v>
      </c>
      <c r="X408" s="164" t="s">
        <v>4237</v>
      </c>
      <c r="Y408" s="166">
        <v>81621</v>
      </c>
      <c r="Z408" s="164" t="s">
        <v>466</v>
      </c>
      <c r="AA408" s="159" t="s">
        <v>466</v>
      </c>
      <c r="AB408" s="163">
        <v>10.59</v>
      </c>
      <c r="AC408" s="163">
        <v>1.28</v>
      </c>
      <c r="AD408" s="167" t="s">
        <v>466</v>
      </c>
      <c r="AE408" s="167" t="s">
        <v>466</v>
      </c>
      <c r="AF408" s="167" t="s">
        <v>466</v>
      </c>
      <c r="AG408" s="167" t="s">
        <v>466</v>
      </c>
      <c r="AH408" s="163">
        <v>28258.63</v>
      </c>
      <c r="AI408" s="167" t="s">
        <v>466</v>
      </c>
      <c r="AJ408" s="167" t="s">
        <v>466</v>
      </c>
      <c r="AK408" s="167" t="s">
        <v>466</v>
      </c>
      <c r="AL408" s="160" t="s">
        <v>476</v>
      </c>
      <c r="AM408" s="160" t="s">
        <v>477</v>
      </c>
    </row>
    <row r="409" spans="1:39" ht="236.25">
      <c r="A409" s="92">
        <f t="shared" si="7"/>
        <v>401</v>
      </c>
      <c r="B409" s="158">
        <v>44348</v>
      </c>
      <c r="C409" s="159" t="s">
        <v>4238</v>
      </c>
      <c r="D409" s="159" t="s">
        <v>4239</v>
      </c>
      <c r="E409" s="160" t="s">
        <v>463</v>
      </c>
      <c r="F409" s="160" t="s">
        <v>464</v>
      </c>
      <c r="G409" s="163">
        <v>2690.95</v>
      </c>
      <c r="H409" s="159" t="s">
        <v>4240</v>
      </c>
      <c r="I409" s="159" t="s">
        <v>466</v>
      </c>
      <c r="J409" s="160" t="s">
        <v>4241</v>
      </c>
      <c r="K409" s="162" t="s">
        <v>468</v>
      </c>
      <c r="L409" s="163">
        <v>3.18</v>
      </c>
      <c r="M409" s="163">
        <v>5.6</v>
      </c>
      <c r="N409" s="163">
        <v>2.98</v>
      </c>
      <c r="O409" s="164" t="s">
        <v>4242</v>
      </c>
      <c r="P409" s="164" t="s">
        <v>4243</v>
      </c>
      <c r="Q409" s="164" t="s">
        <v>4244</v>
      </c>
      <c r="R409" s="169">
        <v>2391</v>
      </c>
      <c r="S409" s="160" t="s">
        <v>705</v>
      </c>
      <c r="T409" s="165" t="s">
        <v>1038</v>
      </c>
      <c r="U409" s="162" t="s">
        <v>4245</v>
      </c>
      <c r="V409" s="160" t="s">
        <v>497</v>
      </c>
      <c r="W409" s="160" t="s">
        <v>474</v>
      </c>
      <c r="X409" s="164" t="s">
        <v>4246</v>
      </c>
      <c r="Y409" s="166">
        <v>3089.6</v>
      </c>
      <c r="Z409" s="164" t="s">
        <v>466</v>
      </c>
      <c r="AA409" s="159" t="s">
        <v>466</v>
      </c>
      <c r="AB409" s="163">
        <v>20.96</v>
      </c>
      <c r="AC409" s="163">
        <v>1.03</v>
      </c>
      <c r="AD409" s="167" t="s">
        <v>466</v>
      </c>
      <c r="AE409" s="167" t="s">
        <v>466</v>
      </c>
      <c r="AF409" s="167" t="s">
        <v>466</v>
      </c>
      <c r="AG409" s="167" t="s">
        <v>466</v>
      </c>
      <c r="AH409" s="163">
        <v>2492.27</v>
      </c>
      <c r="AI409" s="169">
        <v>747.9</v>
      </c>
      <c r="AJ409" s="169">
        <v>199.6</v>
      </c>
      <c r="AK409" s="169">
        <v>21778.2</v>
      </c>
      <c r="AL409" s="160" t="s">
        <v>476</v>
      </c>
      <c r="AM409" s="160" t="s">
        <v>477</v>
      </c>
    </row>
    <row r="410" spans="1:39" ht="157.5">
      <c r="A410" s="92">
        <f t="shared" si="7"/>
        <v>402</v>
      </c>
      <c r="B410" s="158">
        <v>44406</v>
      </c>
      <c r="C410" s="159" t="s">
        <v>4247</v>
      </c>
      <c r="D410" s="159" t="s">
        <v>4248</v>
      </c>
      <c r="E410" s="160" t="s">
        <v>463</v>
      </c>
      <c r="F410" s="160" t="s">
        <v>464</v>
      </c>
      <c r="G410" s="163">
        <v>53.41</v>
      </c>
      <c r="H410" s="159" t="s">
        <v>4249</v>
      </c>
      <c r="I410" s="159" t="s">
        <v>466</v>
      </c>
      <c r="J410" s="160" t="s">
        <v>4250</v>
      </c>
      <c r="K410" s="162" t="s">
        <v>468</v>
      </c>
      <c r="L410" s="163">
        <v>5.04</v>
      </c>
      <c r="M410" s="163">
        <v>5.59</v>
      </c>
      <c r="N410" s="163">
        <v>6.31</v>
      </c>
      <c r="O410" s="164" t="s">
        <v>4251</v>
      </c>
      <c r="P410" s="164" t="s">
        <v>4252</v>
      </c>
      <c r="Q410" s="164" t="s">
        <v>4253</v>
      </c>
      <c r="R410" s="169">
        <v>53.8</v>
      </c>
      <c r="S410" s="160" t="s">
        <v>1147</v>
      </c>
      <c r="T410" s="165" t="s">
        <v>4254</v>
      </c>
      <c r="U410" s="162" t="s">
        <v>4255</v>
      </c>
      <c r="V410" s="160" t="s">
        <v>497</v>
      </c>
      <c r="W410" s="160" t="s">
        <v>474</v>
      </c>
      <c r="X410" s="164" t="s">
        <v>4256</v>
      </c>
      <c r="Y410" s="166">
        <v>167</v>
      </c>
      <c r="Z410" s="164" t="s">
        <v>466</v>
      </c>
      <c r="AA410" s="159" t="s">
        <v>466</v>
      </c>
      <c r="AB410" s="163">
        <v>10.15</v>
      </c>
      <c r="AC410" s="163">
        <v>1.0900000000000001</v>
      </c>
      <c r="AD410" s="167" t="s">
        <v>466</v>
      </c>
      <c r="AE410" s="167" t="s">
        <v>466</v>
      </c>
      <c r="AF410" s="167" t="s">
        <v>466</v>
      </c>
      <c r="AG410" s="167" t="s">
        <v>466</v>
      </c>
      <c r="AH410" s="163">
        <v>52.44</v>
      </c>
      <c r="AI410" s="169">
        <v>18.600000000000001</v>
      </c>
      <c r="AJ410" s="163">
        <v>5.88</v>
      </c>
      <c r="AK410" s="169">
        <v>533.70000000000005</v>
      </c>
      <c r="AL410" s="160" t="s">
        <v>476</v>
      </c>
      <c r="AM410" s="160" t="s">
        <v>477</v>
      </c>
    </row>
    <row r="411" spans="1:39" ht="180">
      <c r="A411" s="92">
        <f t="shared" si="7"/>
        <v>403</v>
      </c>
      <c r="B411" s="158">
        <v>44531</v>
      </c>
      <c r="C411" s="159" t="s">
        <v>4257</v>
      </c>
      <c r="D411" s="159" t="s">
        <v>4258</v>
      </c>
      <c r="E411" s="160" t="s">
        <v>463</v>
      </c>
      <c r="F411" s="160" t="s">
        <v>464</v>
      </c>
      <c r="G411" s="163">
        <v>1713.36</v>
      </c>
      <c r="H411" s="159" t="s">
        <v>4259</v>
      </c>
      <c r="I411" s="159" t="s">
        <v>4260</v>
      </c>
      <c r="J411" s="160" t="s">
        <v>4261</v>
      </c>
      <c r="K411" s="162" t="s">
        <v>468</v>
      </c>
      <c r="L411" s="163">
        <v>-1.85</v>
      </c>
      <c r="M411" s="163">
        <v>5.55</v>
      </c>
      <c r="N411" s="163">
        <v>12.93</v>
      </c>
      <c r="O411" s="164" t="s">
        <v>4262</v>
      </c>
      <c r="P411" s="164" t="s">
        <v>4263</v>
      </c>
      <c r="Q411" s="164" t="s">
        <v>4264</v>
      </c>
      <c r="R411" s="169">
        <v>1656.9</v>
      </c>
      <c r="S411" s="160" t="s">
        <v>2926</v>
      </c>
      <c r="T411" s="162" t="s">
        <v>4265</v>
      </c>
      <c r="U411" s="162" t="s">
        <v>800</v>
      </c>
      <c r="V411" s="160" t="s">
        <v>552</v>
      </c>
      <c r="W411" s="160" t="s">
        <v>474</v>
      </c>
      <c r="X411" s="164" t="s">
        <v>4266</v>
      </c>
      <c r="Y411" s="166">
        <v>20219.400000000001</v>
      </c>
      <c r="Z411" s="164" t="s">
        <v>4267</v>
      </c>
      <c r="AA411" s="159" t="s">
        <v>466</v>
      </c>
      <c r="AB411" s="167" t="s">
        <v>466</v>
      </c>
      <c r="AC411" s="163">
        <v>11.74</v>
      </c>
      <c r="AD411" s="167" t="s">
        <v>466</v>
      </c>
      <c r="AE411" s="167" t="s">
        <v>466</v>
      </c>
      <c r="AF411" s="163">
        <v>7.47</v>
      </c>
      <c r="AG411" s="163">
        <v>1544.89</v>
      </c>
      <c r="AH411" s="163">
        <v>1696.83</v>
      </c>
      <c r="AI411" s="169">
        <v>214.4</v>
      </c>
      <c r="AJ411" s="169">
        <v>-66.3</v>
      </c>
      <c r="AK411" s="169">
        <v>328</v>
      </c>
      <c r="AL411" s="160" t="s">
        <v>476</v>
      </c>
      <c r="AM411" s="160" t="s">
        <v>477</v>
      </c>
    </row>
    <row r="412" spans="1:39" ht="213.75">
      <c r="A412" s="92">
        <f t="shared" si="7"/>
        <v>404</v>
      </c>
      <c r="B412" s="158">
        <v>44456</v>
      </c>
      <c r="C412" s="159" t="s">
        <v>4268</v>
      </c>
      <c r="D412" s="159" t="s">
        <v>4269</v>
      </c>
      <c r="E412" s="160" t="s">
        <v>463</v>
      </c>
      <c r="F412" s="160" t="s">
        <v>501</v>
      </c>
      <c r="G412" s="163">
        <v>1536.35</v>
      </c>
      <c r="H412" s="159" t="s">
        <v>4270</v>
      </c>
      <c r="I412" s="159" t="s">
        <v>466</v>
      </c>
      <c r="J412" s="160" t="s">
        <v>4271</v>
      </c>
      <c r="K412" s="162" t="s">
        <v>468</v>
      </c>
      <c r="L412" s="163">
        <v>4.2300000000000004</v>
      </c>
      <c r="M412" s="163">
        <v>5.41</v>
      </c>
      <c r="N412" s="163">
        <v>5.71</v>
      </c>
      <c r="O412" s="164" t="s">
        <v>4272</v>
      </c>
      <c r="P412" s="164" t="s">
        <v>4273</v>
      </c>
      <c r="Q412" s="164" t="s">
        <v>4274</v>
      </c>
      <c r="R412" s="169">
        <v>1790.7</v>
      </c>
      <c r="S412" s="160" t="s">
        <v>607</v>
      </c>
      <c r="T412" s="171" t="s">
        <v>4275</v>
      </c>
      <c r="U412" s="162" t="s">
        <v>3438</v>
      </c>
      <c r="V412" s="160" t="s">
        <v>552</v>
      </c>
      <c r="W412" s="160" t="s">
        <v>474</v>
      </c>
      <c r="X412" s="164" t="s">
        <v>4276</v>
      </c>
      <c r="Y412" s="166">
        <v>11173.1</v>
      </c>
      <c r="Z412" s="164" t="s">
        <v>466</v>
      </c>
      <c r="AA412" s="159" t="s">
        <v>466</v>
      </c>
      <c r="AB412" s="167" t="s">
        <v>466</v>
      </c>
      <c r="AC412" s="163">
        <v>3.52</v>
      </c>
      <c r="AD412" s="167" t="s">
        <v>466</v>
      </c>
      <c r="AE412" s="167" t="s">
        <v>466</v>
      </c>
      <c r="AF412" s="163">
        <v>3.75</v>
      </c>
      <c r="AG412" s="163">
        <v>2229.9299999999998</v>
      </c>
      <c r="AH412" s="163">
        <v>1744.54</v>
      </c>
      <c r="AI412" s="169">
        <v>595.70000000000005</v>
      </c>
      <c r="AJ412" s="169">
        <v>-32.299999999999997</v>
      </c>
      <c r="AK412" s="169">
        <v>1383.9</v>
      </c>
      <c r="AL412" s="160" t="s">
        <v>476</v>
      </c>
      <c r="AM412" s="160" t="s">
        <v>477</v>
      </c>
    </row>
    <row r="413" spans="1:39" ht="270">
      <c r="A413" s="92">
        <f t="shared" si="7"/>
        <v>405</v>
      </c>
      <c r="B413" s="158">
        <v>44358</v>
      </c>
      <c r="C413" s="159" t="s">
        <v>4277</v>
      </c>
      <c r="D413" s="159" t="s">
        <v>4278</v>
      </c>
      <c r="E413" s="160" t="s">
        <v>463</v>
      </c>
      <c r="F413" s="160" t="s">
        <v>501</v>
      </c>
      <c r="G413" s="163">
        <v>192.58</v>
      </c>
      <c r="H413" s="159" t="s">
        <v>4279</v>
      </c>
      <c r="I413" s="159" t="s">
        <v>4280</v>
      </c>
      <c r="J413" s="160" t="s">
        <v>4281</v>
      </c>
      <c r="K413" s="162" t="s">
        <v>468</v>
      </c>
      <c r="L413" s="163">
        <v>7.5</v>
      </c>
      <c r="M413" s="163">
        <v>5.39</v>
      </c>
      <c r="N413" s="163">
        <v>24.28</v>
      </c>
      <c r="O413" s="164" t="s">
        <v>4282</v>
      </c>
      <c r="P413" s="164" t="s">
        <v>4283</v>
      </c>
      <c r="Q413" s="164" t="s">
        <v>466</v>
      </c>
      <c r="R413" s="169">
        <v>254.9</v>
      </c>
      <c r="S413" s="160" t="s">
        <v>1101</v>
      </c>
      <c r="T413" s="165" t="s">
        <v>4284</v>
      </c>
      <c r="U413" s="162" t="s">
        <v>1355</v>
      </c>
      <c r="V413" s="160" t="s">
        <v>552</v>
      </c>
      <c r="W413" s="160" t="s">
        <v>474</v>
      </c>
      <c r="X413" s="164" t="s">
        <v>4285</v>
      </c>
      <c r="Y413" s="159" t="s">
        <v>466</v>
      </c>
      <c r="Z413" s="164" t="s">
        <v>4286</v>
      </c>
      <c r="AA413" s="159" t="s">
        <v>4287</v>
      </c>
      <c r="AB413" s="163">
        <v>27.92</v>
      </c>
      <c r="AC413" s="163">
        <v>2.98</v>
      </c>
      <c r="AD413" s="163">
        <v>10.7</v>
      </c>
      <c r="AE413" s="163">
        <v>15.11</v>
      </c>
      <c r="AF413" s="163">
        <v>2.94</v>
      </c>
      <c r="AG413" s="163">
        <v>222.89</v>
      </c>
      <c r="AH413" s="163">
        <v>201.05</v>
      </c>
      <c r="AI413" s="169">
        <v>79.400000000000006</v>
      </c>
      <c r="AJ413" s="163">
        <v>7.67</v>
      </c>
      <c r="AK413" s="169">
        <v>122</v>
      </c>
      <c r="AL413" s="160" t="s">
        <v>476</v>
      </c>
      <c r="AM413" s="160" t="s">
        <v>477</v>
      </c>
    </row>
    <row r="414" spans="1:39" ht="78.75">
      <c r="A414" s="92">
        <f t="shared" si="7"/>
        <v>406</v>
      </c>
      <c r="B414" s="158">
        <v>44043</v>
      </c>
      <c r="C414" s="159" t="s">
        <v>4288</v>
      </c>
      <c r="D414" s="159" t="s">
        <v>4289</v>
      </c>
      <c r="E414" s="160" t="s">
        <v>463</v>
      </c>
      <c r="F414" s="160" t="s">
        <v>464</v>
      </c>
      <c r="G414" s="163">
        <v>21.4</v>
      </c>
      <c r="H414" s="159" t="s">
        <v>466</v>
      </c>
      <c r="I414" s="159" t="s">
        <v>466</v>
      </c>
      <c r="J414" s="160" t="s">
        <v>4290</v>
      </c>
      <c r="K414" s="162" t="s">
        <v>468</v>
      </c>
      <c r="L414" s="163">
        <v>3.43</v>
      </c>
      <c r="M414" s="163">
        <v>5.23</v>
      </c>
      <c r="N414" s="163">
        <v>1.69</v>
      </c>
      <c r="O414" s="164" t="s">
        <v>4291</v>
      </c>
      <c r="P414" s="164" t="s">
        <v>4292</v>
      </c>
      <c r="Q414" s="164" t="s">
        <v>4293</v>
      </c>
      <c r="R414" s="169">
        <v>42.9</v>
      </c>
      <c r="S414" s="160" t="s">
        <v>2875</v>
      </c>
      <c r="T414" s="165" t="s">
        <v>4294</v>
      </c>
      <c r="U414" s="162" t="s">
        <v>834</v>
      </c>
      <c r="V414" s="160" t="s">
        <v>473</v>
      </c>
      <c r="W414" s="160" t="s">
        <v>474</v>
      </c>
      <c r="X414" s="164" t="s">
        <v>466</v>
      </c>
      <c r="Y414" s="159" t="s">
        <v>466</v>
      </c>
      <c r="Z414" s="164" t="s">
        <v>466</v>
      </c>
      <c r="AA414" s="159" t="s">
        <v>466</v>
      </c>
      <c r="AB414" s="167" t="s">
        <v>466</v>
      </c>
      <c r="AC414" s="163">
        <v>1.49</v>
      </c>
      <c r="AD414" s="167" t="s">
        <v>466</v>
      </c>
      <c r="AE414" s="167" t="s">
        <v>466</v>
      </c>
      <c r="AF414" s="163">
        <v>2.44</v>
      </c>
      <c r="AG414" s="163">
        <v>31.35</v>
      </c>
      <c r="AH414" s="163">
        <v>34.78</v>
      </c>
      <c r="AI414" s="169">
        <v>13.4</v>
      </c>
      <c r="AJ414" s="161">
        <v>0.84599999999999997</v>
      </c>
      <c r="AK414" s="169">
        <v>57</v>
      </c>
      <c r="AL414" s="160" t="s">
        <v>476</v>
      </c>
      <c r="AM414" s="160" t="s">
        <v>477</v>
      </c>
    </row>
    <row r="415" spans="1:39" ht="78.75">
      <c r="A415" s="92">
        <f t="shared" si="7"/>
        <v>407</v>
      </c>
      <c r="B415" s="158">
        <v>44476</v>
      </c>
      <c r="C415" s="159" t="s">
        <v>4295</v>
      </c>
      <c r="D415" s="159" t="s">
        <v>4296</v>
      </c>
      <c r="E415" s="160" t="s">
        <v>463</v>
      </c>
      <c r="F415" s="160" t="s">
        <v>464</v>
      </c>
      <c r="G415" s="163">
        <v>458.22</v>
      </c>
      <c r="H415" s="159" t="s">
        <v>4297</v>
      </c>
      <c r="I415" s="159" t="s">
        <v>4298</v>
      </c>
      <c r="J415" s="160" t="s">
        <v>4299</v>
      </c>
      <c r="K415" s="162" t="s">
        <v>468</v>
      </c>
      <c r="L415" s="163">
        <v>6.3</v>
      </c>
      <c r="M415" s="163">
        <v>4.71</v>
      </c>
      <c r="N415" s="163">
        <v>19.8</v>
      </c>
      <c r="O415" s="164" t="s">
        <v>4300</v>
      </c>
      <c r="P415" s="164" t="s">
        <v>4301</v>
      </c>
      <c r="Q415" s="164" t="s">
        <v>4302</v>
      </c>
      <c r="R415" s="169">
        <v>192.9</v>
      </c>
      <c r="S415" s="160" t="s">
        <v>1136</v>
      </c>
      <c r="T415" s="165" t="s">
        <v>4303</v>
      </c>
      <c r="U415" s="162" t="s">
        <v>1170</v>
      </c>
      <c r="V415" s="160" t="s">
        <v>497</v>
      </c>
      <c r="W415" s="160" t="s">
        <v>474</v>
      </c>
      <c r="X415" s="164" t="s">
        <v>4304</v>
      </c>
      <c r="Y415" s="166">
        <v>983.4</v>
      </c>
      <c r="Z415" s="164" t="s">
        <v>4305</v>
      </c>
      <c r="AA415" s="159" t="s">
        <v>466</v>
      </c>
      <c r="AB415" s="167" t="s">
        <v>466</v>
      </c>
      <c r="AC415" s="163">
        <v>1.8</v>
      </c>
      <c r="AD415" s="163">
        <v>16.75</v>
      </c>
      <c r="AE415" s="163">
        <v>107.5</v>
      </c>
      <c r="AF415" s="161">
        <v>0.77800000000000002</v>
      </c>
      <c r="AG415" s="163">
        <v>426.19</v>
      </c>
      <c r="AH415" s="163">
        <v>238.87</v>
      </c>
      <c r="AI415" s="169">
        <v>551.6</v>
      </c>
      <c r="AJ415" s="169">
        <v>65.2</v>
      </c>
      <c r="AK415" s="169">
        <v>382.4</v>
      </c>
      <c r="AL415" s="160" t="s">
        <v>476</v>
      </c>
      <c r="AM415" s="160" t="s">
        <v>477</v>
      </c>
    </row>
    <row r="416" spans="1:39" ht="191.25">
      <c r="A416" s="92">
        <f t="shared" si="7"/>
        <v>408</v>
      </c>
      <c r="B416" s="158">
        <v>44508</v>
      </c>
      <c r="C416" s="159" t="s">
        <v>4306</v>
      </c>
      <c r="D416" s="159" t="s">
        <v>4307</v>
      </c>
      <c r="E416" s="160" t="s">
        <v>463</v>
      </c>
      <c r="F416" s="160" t="s">
        <v>464</v>
      </c>
      <c r="G416" s="163">
        <v>486.33</v>
      </c>
      <c r="H416" s="159" t="s">
        <v>4308</v>
      </c>
      <c r="I416" s="159" t="s">
        <v>466</v>
      </c>
      <c r="J416" s="160" t="s">
        <v>4309</v>
      </c>
      <c r="K416" s="162" t="s">
        <v>468</v>
      </c>
      <c r="L416" s="163">
        <v>3.14</v>
      </c>
      <c r="M416" s="163">
        <v>4.55</v>
      </c>
      <c r="N416" s="163">
        <v>17.05</v>
      </c>
      <c r="O416" s="164" t="s">
        <v>4310</v>
      </c>
      <c r="P416" s="164" t="s">
        <v>4311</v>
      </c>
      <c r="Q416" s="164" t="s">
        <v>4312</v>
      </c>
      <c r="R416" s="169">
        <v>611.70000000000005</v>
      </c>
      <c r="S416" s="160" t="s">
        <v>494</v>
      </c>
      <c r="T416" s="162" t="s">
        <v>4313</v>
      </c>
      <c r="U416" s="162" t="s">
        <v>2579</v>
      </c>
      <c r="V416" s="160" t="s">
        <v>473</v>
      </c>
      <c r="W416" s="160" t="s">
        <v>474</v>
      </c>
      <c r="X416" s="164" t="s">
        <v>4314</v>
      </c>
      <c r="Y416" s="166">
        <v>2282.4</v>
      </c>
      <c r="Z416" s="164" t="s">
        <v>466</v>
      </c>
      <c r="AA416" s="159" t="s">
        <v>466</v>
      </c>
      <c r="AB416" s="163">
        <v>12.78</v>
      </c>
      <c r="AC416" s="163">
        <v>2.4300000000000002</v>
      </c>
      <c r="AD416" s="163">
        <v>16.149999999999999</v>
      </c>
      <c r="AE416" s="163">
        <v>41.13</v>
      </c>
      <c r="AF416" s="163">
        <v>8.64</v>
      </c>
      <c r="AG416" s="163">
        <v>718.84</v>
      </c>
      <c r="AH416" s="163">
        <v>611.14</v>
      </c>
      <c r="AI416" s="169">
        <v>87</v>
      </c>
      <c r="AJ416" s="169">
        <v>49.2</v>
      </c>
      <c r="AK416" s="169">
        <v>502.1</v>
      </c>
      <c r="AL416" s="160" t="s">
        <v>476</v>
      </c>
      <c r="AM416" s="160" t="s">
        <v>477</v>
      </c>
    </row>
    <row r="417" spans="1:39" ht="112.5">
      <c r="A417" s="92">
        <f t="shared" si="7"/>
        <v>409</v>
      </c>
      <c r="B417" s="158">
        <v>44436</v>
      </c>
      <c r="C417" s="159" t="s">
        <v>4315</v>
      </c>
      <c r="D417" s="159" t="s">
        <v>4316</v>
      </c>
      <c r="E417" s="160" t="s">
        <v>463</v>
      </c>
      <c r="F417" s="160" t="s">
        <v>501</v>
      </c>
      <c r="G417" s="163">
        <v>1.89</v>
      </c>
      <c r="H417" s="159" t="s">
        <v>4317</v>
      </c>
      <c r="I417" s="159" t="s">
        <v>4318</v>
      </c>
      <c r="J417" s="160" t="s">
        <v>4319</v>
      </c>
      <c r="K417" s="162" t="s">
        <v>468</v>
      </c>
      <c r="L417" s="163">
        <v>4.18</v>
      </c>
      <c r="M417" s="163">
        <v>4.18</v>
      </c>
      <c r="N417" s="161">
        <v>-0.71799999999999997</v>
      </c>
      <c r="O417" s="164" t="s">
        <v>4320</v>
      </c>
      <c r="P417" s="164" t="s">
        <v>4321</v>
      </c>
      <c r="Q417" s="164" t="s">
        <v>4112</v>
      </c>
      <c r="R417" s="163">
        <v>7.47</v>
      </c>
      <c r="S417" s="160" t="s">
        <v>572</v>
      </c>
      <c r="T417" s="165" t="s">
        <v>4322</v>
      </c>
      <c r="U417" s="162" t="s">
        <v>3364</v>
      </c>
      <c r="V417" s="160" t="s">
        <v>473</v>
      </c>
      <c r="W417" s="160" t="s">
        <v>474</v>
      </c>
      <c r="X417" s="164" t="s">
        <v>4323</v>
      </c>
      <c r="Y417" s="166">
        <v>593.9</v>
      </c>
      <c r="Z417" s="164" t="s">
        <v>466</v>
      </c>
      <c r="AA417" s="159" t="s">
        <v>466</v>
      </c>
      <c r="AB417" s="163">
        <v>126.77</v>
      </c>
      <c r="AC417" s="163">
        <v>10.75</v>
      </c>
      <c r="AD417" s="167" t="s">
        <v>466</v>
      </c>
      <c r="AE417" s="167" t="s">
        <v>466</v>
      </c>
      <c r="AF417" s="163">
        <v>29.99</v>
      </c>
      <c r="AG417" s="163">
        <v>2.48</v>
      </c>
      <c r="AH417" s="163">
        <v>2.5299999999999998</v>
      </c>
      <c r="AI417" s="161">
        <v>8.5000000000000006E-2</v>
      </c>
      <c r="AJ417" s="161">
        <v>-6.0000000000000001E-3</v>
      </c>
      <c r="AK417" s="161">
        <v>0.26</v>
      </c>
      <c r="AL417" s="160" t="s">
        <v>476</v>
      </c>
      <c r="AM417" s="160" t="s">
        <v>477</v>
      </c>
    </row>
    <row r="418" spans="1:39" ht="78.75">
      <c r="A418" s="92">
        <f t="shared" si="7"/>
        <v>410</v>
      </c>
      <c r="B418" s="158">
        <v>44337</v>
      </c>
      <c r="C418" s="159" t="s">
        <v>4324</v>
      </c>
      <c r="D418" s="159" t="s">
        <v>4325</v>
      </c>
      <c r="E418" s="160" t="s">
        <v>463</v>
      </c>
      <c r="F418" s="160" t="s">
        <v>464</v>
      </c>
      <c r="G418" s="163">
        <v>4.5199999999999996</v>
      </c>
      <c r="H418" s="159" t="s">
        <v>4326</v>
      </c>
      <c r="I418" s="159" t="s">
        <v>466</v>
      </c>
      <c r="J418" s="160" t="s">
        <v>4327</v>
      </c>
      <c r="K418" s="162" t="s">
        <v>468</v>
      </c>
      <c r="L418" s="163">
        <v>5.68</v>
      </c>
      <c r="M418" s="163">
        <v>3.79</v>
      </c>
      <c r="N418" s="163">
        <v>16.25</v>
      </c>
      <c r="O418" s="164" t="s">
        <v>4328</v>
      </c>
      <c r="P418" s="164" t="s">
        <v>4329</v>
      </c>
      <c r="Q418" s="164" t="s">
        <v>4330</v>
      </c>
      <c r="R418" s="163">
        <v>6.36</v>
      </c>
      <c r="S418" s="160" t="s">
        <v>1491</v>
      </c>
      <c r="T418" s="162" t="s">
        <v>4331</v>
      </c>
      <c r="U418" s="162" t="s">
        <v>4332</v>
      </c>
      <c r="V418" s="160" t="s">
        <v>648</v>
      </c>
      <c r="W418" s="160" t="s">
        <v>474</v>
      </c>
      <c r="X418" s="164" t="s">
        <v>4333</v>
      </c>
      <c r="Y418" s="159" t="s">
        <v>466</v>
      </c>
      <c r="Z418" s="164" t="s">
        <v>466</v>
      </c>
      <c r="AA418" s="159" t="s">
        <v>466</v>
      </c>
      <c r="AB418" s="163">
        <v>9.15</v>
      </c>
      <c r="AC418" s="163">
        <v>2.15</v>
      </c>
      <c r="AD418" s="163">
        <v>2.14</v>
      </c>
      <c r="AE418" s="163">
        <v>2.2599999999999998</v>
      </c>
      <c r="AF418" s="161">
        <v>0.114</v>
      </c>
      <c r="AG418" s="163">
        <v>3.89</v>
      </c>
      <c r="AH418" s="163">
        <v>6.78</v>
      </c>
      <c r="AI418" s="169">
        <v>28.3</v>
      </c>
      <c r="AJ418" s="163">
        <v>1.4</v>
      </c>
      <c r="AK418" s="169">
        <v>22.3</v>
      </c>
      <c r="AL418" s="160" t="s">
        <v>476</v>
      </c>
      <c r="AM418" s="160" t="s">
        <v>477</v>
      </c>
    </row>
    <row r="419" spans="1:39" ht="409.5">
      <c r="A419" s="92">
        <f t="shared" si="7"/>
        <v>411</v>
      </c>
      <c r="B419" s="158">
        <v>44523</v>
      </c>
      <c r="C419" s="159" t="s">
        <v>4334</v>
      </c>
      <c r="D419" s="159" t="s">
        <v>4335</v>
      </c>
      <c r="E419" s="160" t="s">
        <v>463</v>
      </c>
      <c r="F419" s="160" t="s">
        <v>464</v>
      </c>
      <c r="G419" s="163">
        <v>1955.55</v>
      </c>
      <c r="H419" s="159" t="s">
        <v>4336</v>
      </c>
      <c r="I419" s="159" t="s">
        <v>4337</v>
      </c>
      <c r="J419" s="160" t="s">
        <v>4338</v>
      </c>
      <c r="K419" s="162" t="s">
        <v>468</v>
      </c>
      <c r="L419" s="163">
        <v>3.2</v>
      </c>
      <c r="M419" s="163">
        <v>3.79</v>
      </c>
      <c r="N419" s="163">
        <v>7.17</v>
      </c>
      <c r="O419" s="164" t="s">
        <v>4339</v>
      </c>
      <c r="P419" s="164" t="s">
        <v>4340</v>
      </c>
      <c r="Q419" s="164" t="s">
        <v>466</v>
      </c>
      <c r="R419" s="169">
        <v>1941.6</v>
      </c>
      <c r="S419" s="160" t="s">
        <v>1147</v>
      </c>
      <c r="T419" s="165" t="s">
        <v>4341</v>
      </c>
      <c r="U419" s="162" t="s">
        <v>4342</v>
      </c>
      <c r="V419" s="160" t="s">
        <v>552</v>
      </c>
      <c r="W419" s="160" t="s">
        <v>474</v>
      </c>
      <c r="X419" s="164" t="s">
        <v>4343</v>
      </c>
      <c r="Y419" s="159" t="s">
        <v>466</v>
      </c>
      <c r="Z419" s="164" t="s">
        <v>4344</v>
      </c>
      <c r="AA419" s="159" t="s">
        <v>466</v>
      </c>
      <c r="AB419" s="167" t="s">
        <v>466</v>
      </c>
      <c r="AC419" s="161">
        <v>0.58399999999999996</v>
      </c>
      <c r="AD419" s="167" t="s">
        <v>466</v>
      </c>
      <c r="AE419" s="167" t="s">
        <v>466</v>
      </c>
      <c r="AF419" s="167" t="s">
        <v>466</v>
      </c>
      <c r="AG419" s="167" t="s">
        <v>466</v>
      </c>
      <c r="AH419" s="163">
        <v>1955.55</v>
      </c>
      <c r="AI419" s="169">
        <v>649</v>
      </c>
      <c r="AJ419" s="169">
        <v>-40.6</v>
      </c>
      <c r="AK419" s="169">
        <v>55630.6</v>
      </c>
      <c r="AL419" s="160" t="s">
        <v>476</v>
      </c>
      <c r="AM419" s="160" t="s">
        <v>477</v>
      </c>
    </row>
    <row r="420" spans="1:39" ht="191.25">
      <c r="A420" s="92">
        <f t="shared" si="7"/>
        <v>412</v>
      </c>
      <c r="B420" s="158">
        <v>43887</v>
      </c>
      <c r="C420" s="159" t="s">
        <v>4345</v>
      </c>
      <c r="D420" s="159" t="s">
        <v>4346</v>
      </c>
      <c r="E420" s="160" t="s">
        <v>463</v>
      </c>
      <c r="F420" s="160" t="s">
        <v>501</v>
      </c>
      <c r="G420" s="163">
        <v>429.35</v>
      </c>
      <c r="H420" s="159" t="s">
        <v>4347</v>
      </c>
      <c r="I420" s="159" t="s">
        <v>466</v>
      </c>
      <c r="J420" s="160" t="s">
        <v>4348</v>
      </c>
      <c r="K420" s="162" t="s">
        <v>468</v>
      </c>
      <c r="L420" s="163">
        <v>3.47</v>
      </c>
      <c r="M420" s="163">
        <v>3.6</v>
      </c>
      <c r="N420" s="161">
        <v>0.58099999999999996</v>
      </c>
      <c r="O420" s="164" t="s">
        <v>4349</v>
      </c>
      <c r="P420" s="164" t="s">
        <v>4350</v>
      </c>
      <c r="Q420" s="164" t="s">
        <v>466</v>
      </c>
      <c r="R420" s="169">
        <v>804.1</v>
      </c>
      <c r="S420" s="160" t="s">
        <v>2127</v>
      </c>
      <c r="T420" s="165" t="s">
        <v>4351</v>
      </c>
      <c r="U420" s="162" t="s">
        <v>4352</v>
      </c>
      <c r="V420" s="160" t="s">
        <v>552</v>
      </c>
      <c r="W420" s="160" t="s">
        <v>474</v>
      </c>
      <c r="X420" s="164" t="s">
        <v>4353</v>
      </c>
      <c r="Y420" s="166">
        <v>1832.8</v>
      </c>
      <c r="Z420" s="164" t="s">
        <v>466</v>
      </c>
      <c r="AA420" s="159" t="s">
        <v>466</v>
      </c>
      <c r="AB420" s="163">
        <v>6.23</v>
      </c>
      <c r="AC420" s="161">
        <v>0.70199999999999996</v>
      </c>
      <c r="AD420" s="167" t="s">
        <v>466</v>
      </c>
      <c r="AE420" s="167" t="s">
        <v>466</v>
      </c>
      <c r="AF420" s="167" t="s">
        <v>466</v>
      </c>
      <c r="AG420" s="167" t="s">
        <v>466</v>
      </c>
      <c r="AH420" s="163">
        <v>515.86</v>
      </c>
      <c r="AI420" s="169">
        <v>173.3</v>
      </c>
      <c r="AJ420" s="163">
        <v>9.44</v>
      </c>
      <c r="AK420" s="169">
        <v>5205.3999999999996</v>
      </c>
      <c r="AL420" s="160" t="s">
        <v>476</v>
      </c>
      <c r="AM420" s="160" t="s">
        <v>477</v>
      </c>
    </row>
    <row r="421" spans="1:39" ht="146.25">
      <c r="A421" s="92">
        <f t="shared" si="7"/>
        <v>413</v>
      </c>
      <c r="B421" s="158">
        <v>44353</v>
      </c>
      <c r="C421" s="159" t="s">
        <v>4354</v>
      </c>
      <c r="D421" s="159" t="s">
        <v>4355</v>
      </c>
      <c r="E421" s="160" t="s">
        <v>463</v>
      </c>
      <c r="F421" s="160" t="s">
        <v>501</v>
      </c>
      <c r="G421" s="163">
        <v>22.24</v>
      </c>
      <c r="H421" s="159" t="s">
        <v>466</v>
      </c>
      <c r="I421" s="159" t="s">
        <v>466</v>
      </c>
      <c r="J421" s="160" t="s">
        <v>4356</v>
      </c>
      <c r="K421" s="162" t="s">
        <v>468</v>
      </c>
      <c r="L421" s="163">
        <v>18.649999999999999</v>
      </c>
      <c r="M421" s="163">
        <v>3.55</v>
      </c>
      <c r="N421" s="163">
        <v>6.45</v>
      </c>
      <c r="O421" s="164" t="s">
        <v>4357</v>
      </c>
      <c r="P421" s="164" t="s">
        <v>4358</v>
      </c>
      <c r="Q421" s="164" t="s">
        <v>4359</v>
      </c>
      <c r="R421" s="169">
        <v>26.8</v>
      </c>
      <c r="S421" s="160" t="s">
        <v>620</v>
      </c>
      <c r="T421" s="165" t="s">
        <v>4360</v>
      </c>
      <c r="U421" s="162" t="s">
        <v>540</v>
      </c>
      <c r="V421" s="160" t="s">
        <v>497</v>
      </c>
      <c r="W421" s="160" t="s">
        <v>474</v>
      </c>
      <c r="X421" s="164" t="s">
        <v>466</v>
      </c>
      <c r="Y421" s="159" t="s">
        <v>466</v>
      </c>
      <c r="Z421" s="164" t="s">
        <v>466</v>
      </c>
      <c r="AA421" s="159" t="s">
        <v>466</v>
      </c>
      <c r="AB421" s="167" t="s">
        <v>466</v>
      </c>
      <c r="AC421" s="163">
        <v>2.2200000000000002</v>
      </c>
      <c r="AD421" s="167" t="s">
        <v>466</v>
      </c>
      <c r="AE421" s="167" t="s">
        <v>466</v>
      </c>
      <c r="AF421" s="163">
        <v>5.24</v>
      </c>
      <c r="AG421" s="163">
        <v>25.81</v>
      </c>
      <c r="AH421" s="163">
        <v>35.24</v>
      </c>
      <c r="AI421" s="163">
        <v>3.19</v>
      </c>
      <c r="AJ421" s="169">
        <v>-11.4</v>
      </c>
      <c r="AK421" s="169">
        <v>18</v>
      </c>
      <c r="AL421" s="160" t="s">
        <v>476</v>
      </c>
      <c r="AM421" s="160" t="s">
        <v>477</v>
      </c>
    </row>
    <row r="422" spans="1:39" ht="123.75">
      <c r="A422" s="92">
        <f t="shared" si="7"/>
        <v>414</v>
      </c>
      <c r="B422" s="158">
        <v>44533</v>
      </c>
      <c r="C422" s="159" t="s">
        <v>4361</v>
      </c>
      <c r="D422" s="159" t="s">
        <v>4362</v>
      </c>
      <c r="E422" s="160" t="s">
        <v>463</v>
      </c>
      <c r="F422" s="160" t="s">
        <v>464</v>
      </c>
      <c r="G422" s="163">
        <v>5524.61</v>
      </c>
      <c r="H422" s="159" t="s">
        <v>4363</v>
      </c>
      <c r="I422" s="159" t="s">
        <v>4364</v>
      </c>
      <c r="J422" s="160" t="s">
        <v>4365</v>
      </c>
      <c r="K422" s="162" t="s">
        <v>468</v>
      </c>
      <c r="L422" s="168">
        <v>0</v>
      </c>
      <c r="M422" s="163">
        <v>3.52</v>
      </c>
      <c r="N422" s="163">
        <v>1.1499999999999999</v>
      </c>
      <c r="O422" s="164" t="s">
        <v>4366</v>
      </c>
      <c r="P422" s="164" t="s">
        <v>4367</v>
      </c>
      <c r="Q422" s="164" t="s">
        <v>466</v>
      </c>
      <c r="R422" s="169">
        <v>3174.3</v>
      </c>
      <c r="S422" s="160" t="s">
        <v>572</v>
      </c>
      <c r="T422" s="171" t="s">
        <v>4368</v>
      </c>
      <c r="U422" s="162" t="s">
        <v>4369</v>
      </c>
      <c r="V422" s="160" t="s">
        <v>552</v>
      </c>
      <c r="W422" s="160" t="s">
        <v>474</v>
      </c>
      <c r="X422" s="164" t="s">
        <v>4370</v>
      </c>
      <c r="Y422" s="166">
        <v>7468.4</v>
      </c>
      <c r="Z422" s="164" t="s">
        <v>4371</v>
      </c>
      <c r="AA422" s="159" t="s">
        <v>4372</v>
      </c>
      <c r="AB422" s="163">
        <v>11.51</v>
      </c>
      <c r="AC422" s="161">
        <v>0.76300000000000001</v>
      </c>
      <c r="AD422" s="167" t="s">
        <v>466</v>
      </c>
      <c r="AE422" s="163">
        <v>32.299999999999997</v>
      </c>
      <c r="AF422" s="163">
        <v>11.43</v>
      </c>
      <c r="AG422" s="163">
        <v>5325.61</v>
      </c>
      <c r="AH422" s="163">
        <v>2950.48</v>
      </c>
      <c r="AI422" s="169">
        <v>478.5</v>
      </c>
      <c r="AJ422" s="169">
        <v>263.2</v>
      </c>
      <c r="AK422" s="169">
        <v>8356.5</v>
      </c>
      <c r="AL422" s="160" t="s">
        <v>476</v>
      </c>
      <c r="AM422" s="160" t="s">
        <v>477</v>
      </c>
    </row>
    <row r="423" spans="1:39" ht="409.5">
      <c r="A423" s="92">
        <f t="shared" si="7"/>
        <v>415</v>
      </c>
      <c r="B423" s="158">
        <v>44165</v>
      </c>
      <c r="C423" s="159" t="s">
        <v>4373</v>
      </c>
      <c r="D423" s="159" t="s">
        <v>4374</v>
      </c>
      <c r="E423" s="160" t="s">
        <v>463</v>
      </c>
      <c r="F423" s="160" t="s">
        <v>464</v>
      </c>
      <c r="G423" s="163">
        <v>45399.44</v>
      </c>
      <c r="H423" s="159" t="s">
        <v>4375</v>
      </c>
      <c r="I423" s="159" t="s">
        <v>466</v>
      </c>
      <c r="J423" s="160" t="s">
        <v>4376</v>
      </c>
      <c r="K423" s="162" t="s">
        <v>468</v>
      </c>
      <c r="L423" s="163">
        <v>4.71</v>
      </c>
      <c r="M423" s="163">
        <v>3.5</v>
      </c>
      <c r="N423" s="163">
        <v>19.87</v>
      </c>
      <c r="O423" s="164" t="s">
        <v>4377</v>
      </c>
      <c r="P423" s="164" t="s">
        <v>4378</v>
      </c>
      <c r="Q423" s="164" t="s">
        <v>466</v>
      </c>
      <c r="R423" s="169">
        <v>46923.7</v>
      </c>
      <c r="S423" s="160" t="s">
        <v>765</v>
      </c>
      <c r="T423" s="165" t="s">
        <v>4379</v>
      </c>
      <c r="U423" s="165" t="s">
        <v>4380</v>
      </c>
      <c r="V423" s="160" t="s">
        <v>552</v>
      </c>
      <c r="W423" s="160" t="s">
        <v>474</v>
      </c>
      <c r="X423" s="164" t="s">
        <v>4381</v>
      </c>
      <c r="Y423" s="166">
        <v>100428</v>
      </c>
      <c r="Z423" s="164" t="s">
        <v>466</v>
      </c>
      <c r="AA423" s="159" t="s">
        <v>466</v>
      </c>
      <c r="AB423" s="163">
        <v>46.03</v>
      </c>
      <c r="AC423" s="163">
        <v>4.7</v>
      </c>
      <c r="AD423" s="163">
        <v>28.05</v>
      </c>
      <c r="AE423" s="163">
        <v>47.77</v>
      </c>
      <c r="AF423" s="163">
        <v>10.56</v>
      </c>
      <c r="AG423" s="163">
        <v>45273.84</v>
      </c>
      <c r="AH423" s="163">
        <v>40082.19</v>
      </c>
      <c r="AI423" s="167" t="s">
        <v>466</v>
      </c>
      <c r="AJ423" s="167" t="s">
        <v>466</v>
      </c>
      <c r="AK423" s="167" t="s">
        <v>466</v>
      </c>
      <c r="AL423" s="160" t="s">
        <v>476</v>
      </c>
      <c r="AM423" s="160" t="s">
        <v>477</v>
      </c>
    </row>
    <row r="424" spans="1:39" ht="168.75">
      <c r="A424" s="92">
        <f t="shared" si="7"/>
        <v>416</v>
      </c>
      <c r="B424" s="158">
        <v>43670</v>
      </c>
      <c r="C424" s="159" t="s">
        <v>4382</v>
      </c>
      <c r="D424" s="159" t="s">
        <v>466</v>
      </c>
      <c r="E424" s="160" t="s">
        <v>463</v>
      </c>
      <c r="F424" s="160" t="s">
        <v>501</v>
      </c>
      <c r="G424" s="163">
        <v>87.35</v>
      </c>
      <c r="H424" s="159" t="s">
        <v>4383</v>
      </c>
      <c r="I424" s="159" t="s">
        <v>466</v>
      </c>
      <c r="J424" s="160" t="s">
        <v>4384</v>
      </c>
      <c r="K424" s="162" t="s">
        <v>468</v>
      </c>
      <c r="L424" s="163">
        <v>3.5</v>
      </c>
      <c r="M424" s="163">
        <v>3.5</v>
      </c>
      <c r="N424" s="163">
        <v>1.49</v>
      </c>
      <c r="O424" s="164" t="s">
        <v>4385</v>
      </c>
      <c r="P424" s="164" t="s">
        <v>466</v>
      </c>
      <c r="Q424" s="164" t="s">
        <v>466</v>
      </c>
      <c r="R424" s="167" t="s">
        <v>466</v>
      </c>
      <c r="S424" s="160" t="s">
        <v>705</v>
      </c>
      <c r="T424" s="165" t="s">
        <v>2909</v>
      </c>
      <c r="U424" s="162" t="s">
        <v>4386</v>
      </c>
      <c r="V424" s="160" t="s">
        <v>497</v>
      </c>
      <c r="W424" s="160" t="s">
        <v>474</v>
      </c>
      <c r="X424" s="164" t="s">
        <v>4387</v>
      </c>
      <c r="Y424" s="166">
        <v>2129.1</v>
      </c>
      <c r="Z424" s="164" t="s">
        <v>466</v>
      </c>
      <c r="AA424" s="159" t="s">
        <v>466</v>
      </c>
      <c r="AB424" s="163">
        <v>16.41</v>
      </c>
      <c r="AC424" s="167" t="s">
        <v>466</v>
      </c>
      <c r="AD424" s="167" t="s">
        <v>466</v>
      </c>
      <c r="AE424" s="167" t="s">
        <v>466</v>
      </c>
      <c r="AF424" s="167" t="s">
        <v>466</v>
      </c>
      <c r="AG424" s="167" t="s">
        <v>466</v>
      </c>
      <c r="AH424" s="163">
        <v>84.73</v>
      </c>
      <c r="AI424" s="167" t="s">
        <v>466</v>
      </c>
      <c r="AJ424" s="167" t="s">
        <v>466</v>
      </c>
      <c r="AK424" s="167" t="s">
        <v>466</v>
      </c>
      <c r="AL424" s="160" t="s">
        <v>476</v>
      </c>
      <c r="AM424" s="160" t="s">
        <v>477</v>
      </c>
    </row>
    <row r="425" spans="1:39" ht="409.5">
      <c r="A425" s="92">
        <f t="shared" si="7"/>
        <v>417</v>
      </c>
      <c r="B425" s="158">
        <v>44098</v>
      </c>
      <c r="C425" s="159" t="s">
        <v>4388</v>
      </c>
      <c r="D425" s="159" t="s">
        <v>466</v>
      </c>
      <c r="E425" s="160" t="s">
        <v>463</v>
      </c>
      <c r="F425" s="160" t="s">
        <v>501</v>
      </c>
      <c r="G425" s="163">
        <v>2842.05</v>
      </c>
      <c r="H425" s="159" t="s">
        <v>4389</v>
      </c>
      <c r="I425" s="159" t="s">
        <v>4390</v>
      </c>
      <c r="J425" s="160" t="s">
        <v>4391</v>
      </c>
      <c r="K425" s="162" t="s">
        <v>468</v>
      </c>
      <c r="L425" s="163">
        <v>3.3</v>
      </c>
      <c r="M425" s="163">
        <v>3.5</v>
      </c>
      <c r="N425" s="161">
        <v>-0.317</v>
      </c>
      <c r="O425" s="164" t="s">
        <v>4392</v>
      </c>
      <c r="P425" s="164" t="s">
        <v>466</v>
      </c>
      <c r="Q425" s="164" t="s">
        <v>466</v>
      </c>
      <c r="R425" s="167" t="s">
        <v>466</v>
      </c>
      <c r="S425" s="160" t="s">
        <v>716</v>
      </c>
      <c r="T425" s="165" t="s">
        <v>4393</v>
      </c>
      <c r="U425" s="162" t="s">
        <v>4394</v>
      </c>
      <c r="V425" s="160" t="s">
        <v>473</v>
      </c>
      <c r="W425" s="160" t="s">
        <v>474</v>
      </c>
      <c r="X425" s="164" t="s">
        <v>4395</v>
      </c>
      <c r="Y425" s="166">
        <v>7570.9</v>
      </c>
      <c r="Z425" s="164" t="s">
        <v>4396</v>
      </c>
      <c r="AA425" s="159" t="s">
        <v>4397</v>
      </c>
      <c r="AB425" s="163">
        <v>10.72</v>
      </c>
      <c r="AC425" s="161">
        <v>0.82699999999999996</v>
      </c>
      <c r="AD425" s="167" t="s">
        <v>466</v>
      </c>
      <c r="AE425" s="167" t="s">
        <v>466</v>
      </c>
      <c r="AF425" s="167" t="s">
        <v>466</v>
      </c>
      <c r="AG425" s="167" t="s">
        <v>466</v>
      </c>
      <c r="AH425" s="163">
        <v>2966.66</v>
      </c>
      <c r="AI425" s="169">
        <v>4224.1000000000004</v>
      </c>
      <c r="AJ425" s="169">
        <v>289.60000000000002</v>
      </c>
      <c r="AK425" s="169">
        <v>34457.800000000003</v>
      </c>
      <c r="AL425" s="160" t="s">
        <v>476</v>
      </c>
      <c r="AM425" s="160" t="s">
        <v>477</v>
      </c>
    </row>
    <row r="426" spans="1:39" ht="191.25">
      <c r="A426" s="92">
        <f t="shared" si="7"/>
        <v>418</v>
      </c>
      <c r="B426" s="158">
        <v>44510</v>
      </c>
      <c r="C426" s="159" t="s">
        <v>4398</v>
      </c>
      <c r="D426" s="159" t="s">
        <v>4399</v>
      </c>
      <c r="E426" s="160" t="s">
        <v>463</v>
      </c>
      <c r="F426" s="160" t="s">
        <v>464</v>
      </c>
      <c r="G426" s="163">
        <v>58.03</v>
      </c>
      <c r="H426" s="159" t="s">
        <v>4400</v>
      </c>
      <c r="I426" s="159" t="s">
        <v>466</v>
      </c>
      <c r="J426" s="160" t="s">
        <v>4401</v>
      </c>
      <c r="K426" s="162" t="s">
        <v>468</v>
      </c>
      <c r="L426" s="163">
        <v>5.78</v>
      </c>
      <c r="M426" s="163">
        <v>3.48</v>
      </c>
      <c r="N426" s="163">
        <v>19</v>
      </c>
      <c r="O426" s="164" t="s">
        <v>4402</v>
      </c>
      <c r="P426" s="164" t="s">
        <v>4403</v>
      </c>
      <c r="Q426" s="164" t="s">
        <v>466</v>
      </c>
      <c r="R426" s="169">
        <v>43.4</v>
      </c>
      <c r="S426" s="160" t="s">
        <v>1004</v>
      </c>
      <c r="T426" s="165" t="s">
        <v>4404</v>
      </c>
      <c r="U426" s="162" t="s">
        <v>1060</v>
      </c>
      <c r="V426" s="160" t="s">
        <v>473</v>
      </c>
      <c r="W426" s="160" t="s">
        <v>474</v>
      </c>
      <c r="X426" s="164" t="s">
        <v>4405</v>
      </c>
      <c r="Y426" s="159" t="s">
        <v>466</v>
      </c>
      <c r="Z426" s="164" t="s">
        <v>466</v>
      </c>
      <c r="AA426" s="159" t="s">
        <v>466</v>
      </c>
      <c r="AB426" s="163">
        <v>4.2699999999999996</v>
      </c>
      <c r="AC426" s="163">
        <v>1.66</v>
      </c>
      <c r="AD426" s="163">
        <v>4.58</v>
      </c>
      <c r="AE426" s="163">
        <v>4.88</v>
      </c>
      <c r="AF426" s="163">
        <v>2.1</v>
      </c>
      <c r="AG426" s="163">
        <v>50.58</v>
      </c>
      <c r="AH426" s="163">
        <v>45.71</v>
      </c>
      <c r="AI426" s="169">
        <v>24.2</v>
      </c>
      <c r="AJ426" s="169">
        <v>10.8</v>
      </c>
      <c r="AK426" s="169">
        <v>42.3</v>
      </c>
      <c r="AL426" s="160" t="s">
        <v>476</v>
      </c>
      <c r="AM426" s="160" t="s">
        <v>477</v>
      </c>
    </row>
    <row r="427" spans="1:39" ht="101.25">
      <c r="A427" s="92">
        <f t="shared" si="7"/>
        <v>419</v>
      </c>
      <c r="B427" s="158">
        <v>44312</v>
      </c>
      <c r="C427" s="159" t="s">
        <v>4406</v>
      </c>
      <c r="D427" s="159" t="s">
        <v>466</v>
      </c>
      <c r="E427" s="160" t="s">
        <v>463</v>
      </c>
      <c r="F427" s="160" t="s">
        <v>501</v>
      </c>
      <c r="G427" s="163">
        <v>54.57</v>
      </c>
      <c r="H427" s="159" t="s">
        <v>4407</v>
      </c>
      <c r="I427" s="159" t="s">
        <v>4408</v>
      </c>
      <c r="J427" s="160" t="s">
        <v>4409</v>
      </c>
      <c r="K427" s="162" t="s">
        <v>468</v>
      </c>
      <c r="L427" s="163">
        <v>5.46</v>
      </c>
      <c r="M427" s="163">
        <v>3.45</v>
      </c>
      <c r="N427" s="163">
        <v>15.39</v>
      </c>
      <c r="O427" s="164" t="s">
        <v>4410</v>
      </c>
      <c r="P427" s="164" t="s">
        <v>4411</v>
      </c>
      <c r="Q427" s="164" t="s">
        <v>4412</v>
      </c>
      <c r="R427" s="167" t="s">
        <v>466</v>
      </c>
      <c r="S427" s="160" t="s">
        <v>4413</v>
      </c>
      <c r="T427" s="162" t="s">
        <v>4414</v>
      </c>
      <c r="U427" s="162" t="s">
        <v>4415</v>
      </c>
      <c r="V427" s="160" t="s">
        <v>497</v>
      </c>
      <c r="W427" s="160" t="s">
        <v>474</v>
      </c>
      <c r="X427" s="164" t="s">
        <v>4416</v>
      </c>
      <c r="Y427" s="166">
        <v>157.5</v>
      </c>
      <c r="Z427" s="164" t="s">
        <v>4417</v>
      </c>
      <c r="AA427" s="159" t="s">
        <v>466</v>
      </c>
      <c r="AB427" s="163">
        <v>6.23</v>
      </c>
      <c r="AC427" s="161">
        <v>0.60299999999999998</v>
      </c>
      <c r="AD427" s="167" t="s">
        <v>466</v>
      </c>
      <c r="AE427" s="167" t="s">
        <v>466</v>
      </c>
      <c r="AF427" s="167" t="s">
        <v>466</v>
      </c>
      <c r="AG427" s="167" t="s">
        <v>466</v>
      </c>
      <c r="AH427" s="163">
        <v>54.57</v>
      </c>
      <c r="AI427" s="169">
        <v>13.8</v>
      </c>
      <c r="AJ427" s="163">
        <v>6.5</v>
      </c>
      <c r="AK427" s="169">
        <v>294.2</v>
      </c>
      <c r="AL427" s="160" t="s">
        <v>476</v>
      </c>
      <c r="AM427" s="160" t="s">
        <v>477</v>
      </c>
    </row>
    <row r="428" spans="1:39" ht="78.75">
      <c r="A428" s="92">
        <f t="shared" si="7"/>
        <v>420</v>
      </c>
      <c r="B428" s="158">
        <v>44011</v>
      </c>
      <c r="C428" s="159" t="s">
        <v>4418</v>
      </c>
      <c r="D428" s="159" t="s">
        <v>4419</v>
      </c>
      <c r="E428" s="160" t="s">
        <v>463</v>
      </c>
      <c r="F428" s="160" t="s">
        <v>501</v>
      </c>
      <c r="G428" s="163">
        <v>3955.43</v>
      </c>
      <c r="H428" s="159" t="s">
        <v>4420</v>
      </c>
      <c r="I428" s="159" t="s">
        <v>4421</v>
      </c>
      <c r="J428" s="160" t="s">
        <v>4422</v>
      </c>
      <c r="K428" s="162" t="s">
        <v>468</v>
      </c>
      <c r="L428" s="163">
        <v>8.7899999999999991</v>
      </c>
      <c r="M428" s="163">
        <v>3.43</v>
      </c>
      <c r="N428" s="163">
        <v>17.02</v>
      </c>
      <c r="O428" s="164" t="s">
        <v>4423</v>
      </c>
      <c r="P428" s="164" t="s">
        <v>466</v>
      </c>
      <c r="Q428" s="164" t="s">
        <v>466</v>
      </c>
      <c r="R428" s="169">
        <v>509.6</v>
      </c>
      <c r="S428" s="160" t="s">
        <v>832</v>
      </c>
      <c r="T428" s="165" t="s">
        <v>4424</v>
      </c>
      <c r="U428" s="162" t="s">
        <v>2043</v>
      </c>
      <c r="V428" s="160" t="s">
        <v>552</v>
      </c>
      <c r="W428" s="160" t="s">
        <v>474</v>
      </c>
      <c r="X428" s="164" t="s">
        <v>4425</v>
      </c>
      <c r="Y428" s="166">
        <v>1290.9000000000001</v>
      </c>
      <c r="Z428" s="164" t="s">
        <v>4426</v>
      </c>
      <c r="AA428" s="159" t="s">
        <v>466</v>
      </c>
      <c r="AB428" s="167" t="s">
        <v>466</v>
      </c>
      <c r="AC428" s="161">
        <v>0.873</v>
      </c>
      <c r="AD428" s="163">
        <v>16.95</v>
      </c>
      <c r="AE428" s="163">
        <v>17.690000000000001</v>
      </c>
      <c r="AF428" s="163">
        <v>5.3</v>
      </c>
      <c r="AG428" s="163">
        <v>4187.75</v>
      </c>
      <c r="AH428" s="163">
        <v>902.44</v>
      </c>
      <c r="AI428" s="169">
        <v>1000</v>
      </c>
      <c r="AJ428" s="169">
        <v>-102.7</v>
      </c>
      <c r="AK428" s="169">
        <v>5336.5</v>
      </c>
      <c r="AL428" s="160" t="s">
        <v>476</v>
      </c>
      <c r="AM428" s="160" t="s">
        <v>477</v>
      </c>
    </row>
    <row r="429" spans="1:39" ht="123.75">
      <c r="A429" s="92">
        <f t="shared" si="7"/>
        <v>421</v>
      </c>
      <c r="B429" s="158">
        <v>44467</v>
      </c>
      <c r="C429" s="159" t="s">
        <v>4427</v>
      </c>
      <c r="D429" s="159" t="s">
        <v>4428</v>
      </c>
      <c r="E429" s="160" t="s">
        <v>463</v>
      </c>
      <c r="F429" s="160" t="s">
        <v>464</v>
      </c>
      <c r="G429" s="163">
        <v>4635.3599999999997</v>
      </c>
      <c r="H429" s="159" t="s">
        <v>4429</v>
      </c>
      <c r="I429" s="159" t="s">
        <v>4430</v>
      </c>
      <c r="J429" s="160" t="s">
        <v>4431</v>
      </c>
      <c r="K429" s="162" t="s">
        <v>468</v>
      </c>
      <c r="L429" s="163">
        <v>1.96</v>
      </c>
      <c r="M429" s="163">
        <v>3.41</v>
      </c>
      <c r="N429" s="163">
        <v>14.13</v>
      </c>
      <c r="O429" s="164" t="s">
        <v>4432</v>
      </c>
      <c r="P429" s="164" t="s">
        <v>466</v>
      </c>
      <c r="Q429" s="164" t="s">
        <v>4433</v>
      </c>
      <c r="R429" s="169">
        <v>5553.6</v>
      </c>
      <c r="S429" s="160" t="s">
        <v>549</v>
      </c>
      <c r="T429" s="171" t="s">
        <v>4434</v>
      </c>
      <c r="U429" s="162" t="s">
        <v>2401</v>
      </c>
      <c r="V429" s="160" t="s">
        <v>487</v>
      </c>
      <c r="W429" s="160" t="s">
        <v>474</v>
      </c>
      <c r="X429" s="164" t="s">
        <v>4435</v>
      </c>
      <c r="Y429" s="166">
        <v>3982.8</v>
      </c>
      <c r="Z429" s="164" t="s">
        <v>4436</v>
      </c>
      <c r="AA429" s="159" t="s">
        <v>466</v>
      </c>
      <c r="AB429" s="163">
        <v>18.97</v>
      </c>
      <c r="AC429" s="163">
        <v>2.81</v>
      </c>
      <c r="AD429" s="163">
        <v>8.76</v>
      </c>
      <c r="AE429" s="163">
        <v>12.02</v>
      </c>
      <c r="AF429" s="163">
        <v>3.65</v>
      </c>
      <c r="AG429" s="163">
        <v>7502.86</v>
      </c>
      <c r="AH429" s="163">
        <v>6484.07</v>
      </c>
      <c r="AI429" s="169">
        <v>452.3</v>
      </c>
      <c r="AJ429" s="169">
        <v>375.7</v>
      </c>
      <c r="AK429" s="169">
        <v>4430.7</v>
      </c>
      <c r="AL429" s="160" t="s">
        <v>476</v>
      </c>
      <c r="AM429" s="160" t="s">
        <v>477</v>
      </c>
    </row>
    <row r="430" spans="1:39" ht="101.25">
      <c r="A430" s="92">
        <f t="shared" si="7"/>
        <v>422</v>
      </c>
      <c r="B430" s="158">
        <v>44454</v>
      </c>
      <c r="C430" s="159" t="s">
        <v>4437</v>
      </c>
      <c r="D430" s="159" t="s">
        <v>4438</v>
      </c>
      <c r="E430" s="160" t="s">
        <v>463</v>
      </c>
      <c r="F430" s="160" t="s">
        <v>464</v>
      </c>
      <c r="G430" s="163">
        <v>61.68</v>
      </c>
      <c r="H430" s="159" t="s">
        <v>4439</v>
      </c>
      <c r="I430" s="159" t="s">
        <v>4440</v>
      </c>
      <c r="J430" s="160" t="s">
        <v>4441</v>
      </c>
      <c r="K430" s="162" t="s">
        <v>468</v>
      </c>
      <c r="L430" s="163">
        <v>2.2400000000000002</v>
      </c>
      <c r="M430" s="163">
        <v>3.23</v>
      </c>
      <c r="N430" s="163">
        <v>1.91</v>
      </c>
      <c r="O430" s="164" t="s">
        <v>4442</v>
      </c>
      <c r="P430" s="164" t="s">
        <v>4443</v>
      </c>
      <c r="Q430" s="164" t="s">
        <v>466</v>
      </c>
      <c r="R430" s="169">
        <v>108.1</v>
      </c>
      <c r="S430" s="160" t="s">
        <v>4444</v>
      </c>
      <c r="T430" s="162" t="s">
        <v>4445</v>
      </c>
      <c r="U430" s="162" t="s">
        <v>4446</v>
      </c>
      <c r="V430" s="160" t="s">
        <v>552</v>
      </c>
      <c r="W430" s="160" t="s">
        <v>474</v>
      </c>
      <c r="X430" s="164" t="s">
        <v>4447</v>
      </c>
      <c r="Y430" s="166">
        <v>489.4</v>
      </c>
      <c r="Z430" s="164" t="s">
        <v>4448</v>
      </c>
      <c r="AA430" s="159" t="s">
        <v>466</v>
      </c>
      <c r="AB430" s="167" t="s">
        <v>466</v>
      </c>
      <c r="AC430" s="163">
        <v>9.85</v>
      </c>
      <c r="AD430" s="167" t="s">
        <v>466</v>
      </c>
      <c r="AE430" s="167" t="s">
        <v>466</v>
      </c>
      <c r="AF430" s="163">
        <v>9.2899999999999991</v>
      </c>
      <c r="AG430" s="163">
        <v>107.57</v>
      </c>
      <c r="AH430" s="163">
        <v>115.72</v>
      </c>
      <c r="AI430" s="169">
        <v>11.6</v>
      </c>
      <c r="AJ430" s="163">
        <v>-7.54</v>
      </c>
      <c r="AK430" s="169">
        <v>12.7</v>
      </c>
      <c r="AL430" s="160" t="s">
        <v>476</v>
      </c>
      <c r="AM430" s="160" t="s">
        <v>477</v>
      </c>
    </row>
    <row r="431" spans="1:39" ht="258.75">
      <c r="A431" s="92">
        <f t="shared" si="7"/>
        <v>423</v>
      </c>
      <c r="B431" s="158">
        <v>44124</v>
      </c>
      <c r="C431" s="159" t="s">
        <v>4449</v>
      </c>
      <c r="D431" s="159" t="s">
        <v>4450</v>
      </c>
      <c r="E431" s="160" t="s">
        <v>463</v>
      </c>
      <c r="F431" s="160" t="s">
        <v>464</v>
      </c>
      <c r="G431" s="163">
        <v>60</v>
      </c>
      <c r="H431" s="159" t="s">
        <v>466</v>
      </c>
      <c r="I431" s="159" t="s">
        <v>466</v>
      </c>
      <c r="J431" s="160" t="s">
        <v>4451</v>
      </c>
      <c r="K431" s="162" t="s">
        <v>468</v>
      </c>
      <c r="L431" s="161">
        <v>-0.13500000000000001</v>
      </c>
      <c r="M431" s="163">
        <v>3.09</v>
      </c>
      <c r="N431" s="163">
        <v>3.09</v>
      </c>
      <c r="O431" s="164" t="s">
        <v>4452</v>
      </c>
      <c r="P431" s="164" t="s">
        <v>4453</v>
      </c>
      <c r="Q431" s="164" t="s">
        <v>4454</v>
      </c>
      <c r="R431" s="169">
        <v>29.2</v>
      </c>
      <c r="S431" s="160" t="s">
        <v>4455</v>
      </c>
      <c r="T431" s="165" t="s">
        <v>4456</v>
      </c>
      <c r="U431" s="162" t="s">
        <v>729</v>
      </c>
      <c r="V431" s="160" t="s">
        <v>473</v>
      </c>
      <c r="W431" s="160" t="s">
        <v>474</v>
      </c>
      <c r="X431" s="164" t="s">
        <v>466</v>
      </c>
      <c r="Y431" s="159" t="s">
        <v>466</v>
      </c>
      <c r="Z431" s="164" t="s">
        <v>466</v>
      </c>
      <c r="AA431" s="159" t="s">
        <v>466</v>
      </c>
      <c r="AB431" s="167" t="s">
        <v>466</v>
      </c>
      <c r="AC431" s="161">
        <v>0.16</v>
      </c>
      <c r="AD431" s="163">
        <v>1.0900000000000001</v>
      </c>
      <c r="AE431" s="163">
        <v>25.8</v>
      </c>
      <c r="AF431" s="161">
        <v>0.13300000000000001</v>
      </c>
      <c r="AG431" s="163">
        <v>5.23</v>
      </c>
      <c r="AH431" s="163">
        <v>22.33</v>
      </c>
      <c r="AI431" s="169">
        <v>63.1</v>
      </c>
      <c r="AJ431" s="163">
        <v>4.3499999999999996</v>
      </c>
      <c r="AK431" s="169">
        <v>207.4</v>
      </c>
      <c r="AL431" s="160" t="s">
        <v>476</v>
      </c>
      <c r="AM431" s="160" t="s">
        <v>477</v>
      </c>
    </row>
    <row r="432" spans="1:39" ht="101.25">
      <c r="A432" s="92">
        <f t="shared" si="7"/>
        <v>424</v>
      </c>
      <c r="B432" s="158">
        <v>44494</v>
      </c>
      <c r="C432" s="159" t="s">
        <v>4457</v>
      </c>
      <c r="D432" s="159" t="s">
        <v>4458</v>
      </c>
      <c r="E432" s="160" t="s">
        <v>463</v>
      </c>
      <c r="F432" s="160" t="s">
        <v>501</v>
      </c>
      <c r="G432" s="163">
        <v>42.79</v>
      </c>
      <c r="H432" s="159" t="s">
        <v>4459</v>
      </c>
      <c r="I432" s="159" t="s">
        <v>466</v>
      </c>
      <c r="J432" s="160" t="s">
        <v>4460</v>
      </c>
      <c r="K432" s="162" t="s">
        <v>468</v>
      </c>
      <c r="L432" s="163">
        <v>4.93</v>
      </c>
      <c r="M432" s="163">
        <v>3.08</v>
      </c>
      <c r="N432" s="161">
        <v>-0.84799999999999998</v>
      </c>
      <c r="O432" s="164" t="s">
        <v>4461</v>
      </c>
      <c r="P432" s="164" t="s">
        <v>4462</v>
      </c>
      <c r="Q432" s="164" t="s">
        <v>4463</v>
      </c>
      <c r="R432" s="169">
        <v>54.9</v>
      </c>
      <c r="S432" s="160" t="s">
        <v>1211</v>
      </c>
      <c r="T432" s="162" t="s">
        <v>4464</v>
      </c>
      <c r="U432" s="162" t="s">
        <v>4465</v>
      </c>
      <c r="V432" s="160" t="s">
        <v>497</v>
      </c>
      <c r="W432" s="160" t="s">
        <v>474</v>
      </c>
      <c r="X432" s="164" t="s">
        <v>4466</v>
      </c>
      <c r="Y432" s="159" t="s">
        <v>466</v>
      </c>
      <c r="Z432" s="164" t="s">
        <v>466</v>
      </c>
      <c r="AA432" s="159" t="s">
        <v>466</v>
      </c>
      <c r="AB432" s="167" t="s">
        <v>466</v>
      </c>
      <c r="AC432" s="161">
        <v>0.81699999999999995</v>
      </c>
      <c r="AD432" s="167" t="s">
        <v>466</v>
      </c>
      <c r="AE432" s="167" t="s">
        <v>466</v>
      </c>
      <c r="AF432" s="163">
        <v>1.1100000000000001</v>
      </c>
      <c r="AG432" s="163">
        <v>25.35</v>
      </c>
      <c r="AH432" s="163">
        <v>56.51</v>
      </c>
      <c r="AI432" s="169">
        <v>22.7</v>
      </c>
      <c r="AJ432" s="169">
        <v>-30</v>
      </c>
      <c r="AK432" s="169">
        <v>103.4</v>
      </c>
      <c r="AL432" s="160" t="s">
        <v>476</v>
      </c>
      <c r="AM432" s="160" t="s">
        <v>477</v>
      </c>
    </row>
    <row r="433" spans="1:39" ht="146.25">
      <c r="A433" s="92">
        <f t="shared" si="7"/>
        <v>425</v>
      </c>
      <c r="B433" s="158">
        <v>43648</v>
      </c>
      <c r="C433" s="159" t="s">
        <v>4467</v>
      </c>
      <c r="D433" s="159" t="s">
        <v>4468</v>
      </c>
      <c r="E433" s="160" t="s">
        <v>463</v>
      </c>
      <c r="F433" s="160" t="s">
        <v>501</v>
      </c>
      <c r="G433" s="163">
        <v>10.69</v>
      </c>
      <c r="H433" s="159" t="s">
        <v>4469</v>
      </c>
      <c r="I433" s="159" t="s">
        <v>4470</v>
      </c>
      <c r="J433" s="160" t="s">
        <v>4471</v>
      </c>
      <c r="K433" s="162" t="s">
        <v>468</v>
      </c>
      <c r="L433" s="163">
        <v>-2.5499999999999998</v>
      </c>
      <c r="M433" s="163">
        <v>3.08</v>
      </c>
      <c r="N433" s="163">
        <v>23.5</v>
      </c>
      <c r="O433" s="164" t="s">
        <v>4472</v>
      </c>
      <c r="P433" s="164" t="s">
        <v>4473</v>
      </c>
      <c r="Q433" s="164" t="s">
        <v>4474</v>
      </c>
      <c r="R433" s="169">
        <v>58.5</v>
      </c>
      <c r="S433" s="160" t="s">
        <v>923</v>
      </c>
      <c r="T433" s="165" t="s">
        <v>4475</v>
      </c>
      <c r="U433" s="162" t="s">
        <v>729</v>
      </c>
      <c r="V433" s="160" t="s">
        <v>473</v>
      </c>
      <c r="W433" s="160" t="s">
        <v>474</v>
      </c>
      <c r="X433" s="164" t="s">
        <v>4476</v>
      </c>
      <c r="Y433" s="159" t="s">
        <v>466</v>
      </c>
      <c r="Z433" s="164" t="s">
        <v>4477</v>
      </c>
      <c r="AA433" s="159" t="s">
        <v>466</v>
      </c>
      <c r="AB433" s="167" t="s">
        <v>466</v>
      </c>
      <c r="AC433" s="163">
        <v>1.35</v>
      </c>
      <c r="AD433" s="163">
        <v>8.57</v>
      </c>
      <c r="AE433" s="167" t="s">
        <v>466</v>
      </c>
      <c r="AF433" s="163">
        <v>1.0900000000000001</v>
      </c>
      <c r="AG433" s="163">
        <v>9.5299999999999994</v>
      </c>
      <c r="AH433" s="163">
        <v>15.06</v>
      </c>
      <c r="AI433" s="163">
        <v>7.72</v>
      </c>
      <c r="AJ433" s="163">
        <v>-7.72</v>
      </c>
      <c r="AK433" s="169">
        <v>18</v>
      </c>
      <c r="AL433" s="160" t="s">
        <v>476</v>
      </c>
      <c r="AM433" s="160" t="s">
        <v>477</v>
      </c>
    </row>
    <row r="434" spans="1:39" ht="78.75">
      <c r="A434" s="92">
        <f t="shared" si="7"/>
        <v>426</v>
      </c>
      <c r="B434" s="158">
        <v>44308</v>
      </c>
      <c r="C434" s="159" t="s">
        <v>4478</v>
      </c>
      <c r="D434" s="159" t="s">
        <v>4479</v>
      </c>
      <c r="E434" s="160" t="s">
        <v>463</v>
      </c>
      <c r="F434" s="160" t="s">
        <v>464</v>
      </c>
      <c r="G434" s="161">
        <v>0.28999999999999998</v>
      </c>
      <c r="H434" s="159" t="s">
        <v>4480</v>
      </c>
      <c r="I434" s="159" t="s">
        <v>4481</v>
      </c>
      <c r="J434" s="160" t="s">
        <v>4482</v>
      </c>
      <c r="K434" s="162" t="s">
        <v>468</v>
      </c>
      <c r="L434" s="163">
        <v>3</v>
      </c>
      <c r="M434" s="163">
        <v>3</v>
      </c>
      <c r="N434" s="163">
        <v>3</v>
      </c>
      <c r="O434" s="164" t="s">
        <v>4483</v>
      </c>
      <c r="P434" s="164" t="s">
        <v>466</v>
      </c>
      <c r="Q434" s="164" t="s">
        <v>466</v>
      </c>
      <c r="R434" s="163">
        <v>1.1100000000000001</v>
      </c>
      <c r="S434" s="160" t="s">
        <v>561</v>
      </c>
      <c r="T434" s="162" t="s">
        <v>3316</v>
      </c>
      <c r="U434" s="162" t="s">
        <v>3010</v>
      </c>
      <c r="V434" s="160" t="s">
        <v>473</v>
      </c>
      <c r="W434" s="160" t="s">
        <v>474</v>
      </c>
      <c r="X434" s="164" t="s">
        <v>4484</v>
      </c>
      <c r="Y434" s="159" t="s">
        <v>466</v>
      </c>
      <c r="Z434" s="164" t="s">
        <v>4485</v>
      </c>
      <c r="AA434" s="159" t="s">
        <v>466</v>
      </c>
      <c r="AB434" s="167" t="s">
        <v>466</v>
      </c>
      <c r="AC434" s="167" t="s">
        <v>466</v>
      </c>
      <c r="AD434" s="167" t="s">
        <v>466</v>
      </c>
      <c r="AE434" s="167" t="s">
        <v>466</v>
      </c>
      <c r="AF434" s="167" t="s">
        <v>466</v>
      </c>
      <c r="AG434" s="167" t="s">
        <v>466</v>
      </c>
      <c r="AH434" s="161">
        <v>0.48</v>
      </c>
      <c r="AI434" s="167" t="s">
        <v>466</v>
      </c>
      <c r="AJ434" s="167" t="s">
        <v>466</v>
      </c>
      <c r="AK434" s="167" t="s">
        <v>466</v>
      </c>
      <c r="AL434" s="160" t="s">
        <v>476</v>
      </c>
      <c r="AM434" s="160" t="s">
        <v>477</v>
      </c>
    </row>
    <row r="435" spans="1:39" ht="157.5">
      <c r="A435" s="92">
        <f t="shared" si="7"/>
        <v>427</v>
      </c>
      <c r="B435" s="158">
        <v>44433</v>
      </c>
      <c r="C435" s="159" t="s">
        <v>4486</v>
      </c>
      <c r="D435" s="159" t="s">
        <v>4487</v>
      </c>
      <c r="E435" s="160" t="s">
        <v>463</v>
      </c>
      <c r="F435" s="160" t="s">
        <v>464</v>
      </c>
      <c r="G435" s="163">
        <v>257.3</v>
      </c>
      <c r="H435" s="159" t="s">
        <v>4488</v>
      </c>
      <c r="I435" s="159" t="s">
        <v>4489</v>
      </c>
      <c r="J435" s="160" t="s">
        <v>4490</v>
      </c>
      <c r="K435" s="162" t="s">
        <v>468</v>
      </c>
      <c r="L435" s="163">
        <v>2.88</v>
      </c>
      <c r="M435" s="163">
        <v>2.88</v>
      </c>
      <c r="N435" s="163">
        <v>27.55</v>
      </c>
      <c r="O435" s="164" t="s">
        <v>4491</v>
      </c>
      <c r="P435" s="164" t="s">
        <v>4492</v>
      </c>
      <c r="Q435" s="164" t="s">
        <v>4493</v>
      </c>
      <c r="R435" s="167" t="s">
        <v>466</v>
      </c>
      <c r="S435" s="160" t="s">
        <v>1373</v>
      </c>
      <c r="T435" s="165" t="s">
        <v>4494</v>
      </c>
      <c r="U435" s="162" t="s">
        <v>4495</v>
      </c>
      <c r="V435" s="160" t="s">
        <v>473</v>
      </c>
      <c r="W435" s="160" t="s">
        <v>474</v>
      </c>
      <c r="X435" s="164" t="s">
        <v>4496</v>
      </c>
      <c r="Y435" s="159" t="s">
        <v>466</v>
      </c>
      <c r="Z435" s="164" t="s">
        <v>4497</v>
      </c>
      <c r="AA435" s="159" t="s">
        <v>4498</v>
      </c>
      <c r="AB435" s="163">
        <v>28.69</v>
      </c>
      <c r="AC435" s="163">
        <v>1.27</v>
      </c>
      <c r="AD435" s="163">
        <v>14.34</v>
      </c>
      <c r="AE435" s="163">
        <v>21.65</v>
      </c>
      <c r="AF435" s="163">
        <v>1.44</v>
      </c>
      <c r="AG435" s="163">
        <v>284.68</v>
      </c>
      <c r="AH435" s="163">
        <v>290.02</v>
      </c>
      <c r="AI435" s="169">
        <v>197.6</v>
      </c>
      <c r="AJ435" s="169">
        <v>10.1</v>
      </c>
      <c r="AK435" s="169">
        <v>352.4</v>
      </c>
      <c r="AL435" s="160" t="s">
        <v>476</v>
      </c>
      <c r="AM435" s="160" t="s">
        <v>477</v>
      </c>
    </row>
    <row r="436" spans="1:39" ht="202.5">
      <c r="A436" s="92">
        <f t="shared" si="7"/>
        <v>428</v>
      </c>
      <c r="B436" s="158">
        <v>44523</v>
      </c>
      <c r="C436" s="159" t="s">
        <v>4499</v>
      </c>
      <c r="D436" s="159" t="s">
        <v>4500</v>
      </c>
      <c r="E436" s="160" t="s">
        <v>463</v>
      </c>
      <c r="F436" s="160" t="s">
        <v>464</v>
      </c>
      <c r="G436" s="163">
        <v>259.2</v>
      </c>
      <c r="H436" s="159" t="s">
        <v>4501</v>
      </c>
      <c r="I436" s="159" t="s">
        <v>466</v>
      </c>
      <c r="J436" s="160" t="s">
        <v>4502</v>
      </c>
      <c r="K436" s="162" t="s">
        <v>468</v>
      </c>
      <c r="L436" s="163">
        <v>-2.96</v>
      </c>
      <c r="M436" s="163">
        <v>2.88</v>
      </c>
      <c r="N436" s="163">
        <v>16.96</v>
      </c>
      <c r="O436" s="164" t="s">
        <v>4503</v>
      </c>
      <c r="P436" s="164" t="s">
        <v>466</v>
      </c>
      <c r="Q436" s="164" t="s">
        <v>4504</v>
      </c>
      <c r="R436" s="169">
        <v>394.2</v>
      </c>
      <c r="S436" s="160" t="s">
        <v>1420</v>
      </c>
      <c r="T436" s="165" t="s">
        <v>4505</v>
      </c>
      <c r="U436" s="162" t="s">
        <v>1233</v>
      </c>
      <c r="V436" s="160" t="s">
        <v>473</v>
      </c>
      <c r="W436" s="160" t="s">
        <v>474</v>
      </c>
      <c r="X436" s="164" t="s">
        <v>4506</v>
      </c>
      <c r="Y436" s="159" t="s">
        <v>466</v>
      </c>
      <c r="Z436" s="164" t="s">
        <v>466</v>
      </c>
      <c r="AA436" s="159" t="s">
        <v>466</v>
      </c>
      <c r="AB436" s="167" t="s">
        <v>466</v>
      </c>
      <c r="AC436" s="163">
        <v>1.59</v>
      </c>
      <c r="AD436" s="167" t="s">
        <v>466</v>
      </c>
      <c r="AE436" s="167" t="s">
        <v>466</v>
      </c>
      <c r="AF436" s="163">
        <v>1.65</v>
      </c>
      <c r="AG436" s="163">
        <v>154.44999999999999</v>
      </c>
      <c r="AH436" s="163">
        <v>388.03</v>
      </c>
      <c r="AI436" s="169">
        <v>92.6</v>
      </c>
      <c r="AJ436" s="169">
        <v>-36.299999999999997</v>
      </c>
      <c r="AK436" s="169">
        <v>395.1</v>
      </c>
      <c r="AL436" s="160" t="s">
        <v>476</v>
      </c>
      <c r="AM436" s="160" t="s">
        <v>477</v>
      </c>
    </row>
    <row r="437" spans="1:39" ht="112.5">
      <c r="A437" s="92">
        <f t="shared" si="7"/>
        <v>429</v>
      </c>
      <c r="B437" s="158">
        <v>44245</v>
      </c>
      <c r="C437" s="159" t="s">
        <v>4507</v>
      </c>
      <c r="D437" s="159" t="s">
        <v>4508</v>
      </c>
      <c r="E437" s="160" t="s">
        <v>463</v>
      </c>
      <c r="F437" s="160" t="s">
        <v>501</v>
      </c>
      <c r="G437" s="163">
        <v>224.25</v>
      </c>
      <c r="H437" s="159" t="s">
        <v>4509</v>
      </c>
      <c r="I437" s="159" t="s">
        <v>466</v>
      </c>
      <c r="J437" s="160" t="s">
        <v>4510</v>
      </c>
      <c r="K437" s="162" t="s">
        <v>468</v>
      </c>
      <c r="L437" s="163">
        <v>3.24</v>
      </c>
      <c r="M437" s="163">
        <v>2.82</v>
      </c>
      <c r="N437" s="163">
        <v>4.5199999999999996</v>
      </c>
      <c r="O437" s="164" t="s">
        <v>4511</v>
      </c>
      <c r="P437" s="164" t="s">
        <v>4512</v>
      </c>
      <c r="Q437" s="164" t="s">
        <v>4513</v>
      </c>
      <c r="R437" s="169">
        <v>134.80000000000001</v>
      </c>
      <c r="S437" s="160" t="s">
        <v>3379</v>
      </c>
      <c r="T437" s="165" t="s">
        <v>4514</v>
      </c>
      <c r="U437" s="162" t="s">
        <v>551</v>
      </c>
      <c r="V437" s="160" t="s">
        <v>552</v>
      </c>
      <c r="W437" s="160" t="s">
        <v>474</v>
      </c>
      <c r="X437" s="164" t="s">
        <v>4515</v>
      </c>
      <c r="Y437" s="166">
        <v>426.1</v>
      </c>
      <c r="Z437" s="164" t="s">
        <v>466</v>
      </c>
      <c r="AA437" s="159" t="s">
        <v>466</v>
      </c>
      <c r="AB437" s="163">
        <v>4.8899999999999997</v>
      </c>
      <c r="AC437" s="163">
        <v>1.1200000000000001</v>
      </c>
      <c r="AD437" s="163">
        <v>6.16</v>
      </c>
      <c r="AE437" s="163">
        <v>6.27</v>
      </c>
      <c r="AF437" s="163">
        <v>1.26</v>
      </c>
      <c r="AG437" s="163">
        <v>226.41</v>
      </c>
      <c r="AH437" s="163">
        <v>174.53</v>
      </c>
      <c r="AI437" s="169">
        <v>139.1</v>
      </c>
      <c r="AJ437" s="169">
        <v>18.5</v>
      </c>
      <c r="AK437" s="169">
        <v>390.9</v>
      </c>
      <c r="AL437" s="160" t="s">
        <v>476</v>
      </c>
      <c r="AM437" s="160" t="s">
        <v>477</v>
      </c>
    </row>
    <row r="438" spans="1:39" ht="135">
      <c r="A438" s="92">
        <f t="shared" si="7"/>
        <v>430</v>
      </c>
      <c r="B438" s="158">
        <v>43726</v>
      </c>
      <c r="C438" s="159" t="s">
        <v>4516</v>
      </c>
      <c r="D438" s="159" t="s">
        <v>466</v>
      </c>
      <c r="E438" s="160" t="s">
        <v>463</v>
      </c>
      <c r="F438" s="160" t="s">
        <v>501</v>
      </c>
      <c r="G438" s="163">
        <v>57.81</v>
      </c>
      <c r="H438" s="159" t="s">
        <v>4517</v>
      </c>
      <c r="I438" s="159" t="s">
        <v>466</v>
      </c>
      <c r="J438" s="160" t="s">
        <v>4518</v>
      </c>
      <c r="K438" s="162" t="s">
        <v>468</v>
      </c>
      <c r="L438" s="163">
        <v>2.59</v>
      </c>
      <c r="M438" s="163">
        <v>2.59</v>
      </c>
      <c r="N438" s="163">
        <v>-8.65</v>
      </c>
      <c r="O438" s="164" t="s">
        <v>4519</v>
      </c>
      <c r="P438" s="164" t="s">
        <v>466</v>
      </c>
      <c r="Q438" s="164" t="s">
        <v>466</v>
      </c>
      <c r="R438" s="167" t="s">
        <v>466</v>
      </c>
      <c r="S438" s="160" t="s">
        <v>705</v>
      </c>
      <c r="T438" s="162" t="s">
        <v>4520</v>
      </c>
      <c r="U438" s="162" t="s">
        <v>4521</v>
      </c>
      <c r="V438" s="160" t="s">
        <v>497</v>
      </c>
      <c r="W438" s="160" t="s">
        <v>474</v>
      </c>
      <c r="X438" s="164" t="s">
        <v>4522</v>
      </c>
      <c r="Y438" s="166">
        <v>240.6</v>
      </c>
      <c r="Z438" s="164" t="s">
        <v>466</v>
      </c>
      <c r="AA438" s="159" t="s">
        <v>466</v>
      </c>
      <c r="AB438" s="163">
        <v>21.35</v>
      </c>
      <c r="AC438" s="163">
        <v>2.2999999999999998</v>
      </c>
      <c r="AD438" s="167" t="s">
        <v>466</v>
      </c>
      <c r="AE438" s="167" t="s">
        <v>466</v>
      </c>
      <c r="AF438" s="167" t="s">
        <v>466</v>
      </c>
      <c r="AG438" s="167" t="s">
        <v>466</v>
      </c>
      <c r="AH438" s="163">
        <v>57.02</v>
      </c>
      <c r="AI438" s="167" t="s">
        <v>466</v>
      </c>
      <c r="AJ438" s="167" t="s">
        <v>466</v>
      </c>
      <c r="AK438" s="167" t="s">
        <v>466</v>
      </c>
      <c r="AL438" s="160" t="s">
        <v>476</v>
      </c>
      <c r="AM438" s="160" t="s">
        <v>477</v>
      </c>
    </row>
    <row r="439" spans="1:39" ht="67.5">
      <c r="A439" s="92">
        <f t="shared" si="7"/>
        <v>431</v>
      </c>
      <c r="B439" s="158">
        <v>44070</v>
      </c>
      <c r="C439" s="159" t="s">
        <v>4523</v>
      </c>
      <c r="D439" s="159" t="s">
        <v>4524</v>
      </c>
      <c r="E439" s="160" t="s">
        <v>463</v>
      </c>
      <c r="F439" s="160" t="s">
        <v>464</v>
      </c>
      <c r="G439" s="163">
        <v>150.57</v>
      </c>
      <c r="H439" s="159" t="s">
        <v>4525</v>
      </c>
      <c r="I439" s="159" t="s">
        <v>466</v>
      </c>
      <c r="J439" s="160" t="s">
        <v>4526</v>
      </c>
      <c r="K439" s="162" t="s">
        <v>468</v>
      </c>
      <c r="L439" s="163">
        <v>-3.75</v>
      </c>
      <c r="M439" s="163">
        <v>2.57</v>
      </c>
      <c r="N439" s="163">
        <v>-2.42</v>
      </c>
      <c r="O439" s="164" t="s">
        <v>4527</v>
      </c>
      <c r="P439" s="164" t="s">
        <v>4528</v>
      </c>
      <c r="Q439" s="164" t="s">
        <v>4529</v>
      </c>
      <c r="R439" s="169">
        <v>230.6</v>
      </c>
      <c r="S439" s="160" t="s">
        <v>1420</v>
      </c>
      <c r="T439" s="165" t="s">
        <v>4530</v>
      </c>
      <c r="U439" s="162" t="s">
        <v>2139</v>
      </c>
      <c r="V439" s="160" t="s">
        <v>552</v>
      </c>
      <c r="W439" s="160" t="s">
        <v>474</v>
      </c>
      <c r="X439" s="164" t="s">
        <v>4531</v>
      </c>
      <c r="Y439" s="159" t="s">
        <v>466</v>
      </c>
      <c r="Z439" s="164" t="s">
        <v>466</v>
      </c>
      <c r="AA439" s="159" t="s">
        <v>466</v>
      </c>
      <c r="AB439" s="163">
        <v>15.55</v>
      </c>
      <c r="AC439" s="163">
        <v>6.34</v>
      </c>
      <c r="AD439" s="163">
        <v>11.57</v>
      </c>
      <c r="AE439" s="163">
        <v>14.29</v>
      </c>
      <c r="AF439" s="161">
        <v>0.11899999999999999</v>
      </c>
      <c r="AG439" s="163">
        <v>174.22</v>
      </c>
      <c r="AH439" s="163">
        <v>138.55000000000001</v>
      </c>
      <c r="AI439" s="169">
        <v>1436.2</v>
      </c>
      <c r="AJ439" s="163">
        <v>8.7200000000000006</v>
      </c>
      <c r="AK439" s="169">
        <v>409.4</v>
      </c>
      <c r="AL439" s="160" t="s">
        <v>476</v>
      </c>
      <c r="AM439" s="160" t="s">
        <v>477</v>
      </c>
    </row>
    <row r="440" spans="1:39" ht="146.25">
      <c r="A440" s="92">
        <f t="shared" si="7"/>
        <v>432</v>
      </c>
      <c r="B440" s="158">
        <v>44259</v>
      </c>
      <c r="C440" s="159" t="s">
        <v>4532</v>
      </c>
      <c r="D440" s="159" t="s">
        <v>4533</v>
      </c>
      <c r="E440" s="160" t="s">
        <v>463</v>
      </c>
      <c r="F440" s="160" t="s">
        <v>464</v>
      </c>
      <c r="G440" s="161">
        <v>0.33800000000000002</v>
      </c>
      <c r="H440" s="159" t="s">
        <v>4534</v>
      </c>
      <c r="I440" s="159" t="s">
        <v>466</v>
      </c>
      <c r="J440" s="160" t="s">
        <v>4535</v>
      </c>
      <c r="K440" s="162" t="s">
        <v>468</v>
      </c>
      <c r="L440" s="163">
        <v>13.33</v>
      </c>
      <c r="M440" s="163">
        <v>2.5299999999999998</v>
      </c>
      <c r="N440" s="163">
        <v>23.19</v>
      </c>
      <c r="O440" s="164" t="s">
        <v>4536</v>
      </c>
      <c r="P440" s="164" t="s">
        <v>4537</v>
      </c>
      <c r="Q440" s="164" t="s">
        <v>4538</v>
      </c>
      <c r="R440" s="163">
        <v>3.79</v>
      </c>
      <c r="S440" s="160" t="s">
        <v>1420</v>
      </c>
      <c r="T440" s="165" t="s">
        <v>4539</v>
      </c>
      <c r="U440" s="162" t="s">
        <v>2078</v>
      </c>
      <c r="V440" s="160" t="s">
        <v>473</v>
      </c>
      <c r="W440" s="160" t="s">
        <v>474</v>
      </c>
      <c r="X440" s="164" t="s">
        <v>4540</v>
      </c>
      <c r="Y440" s="159" t="s">
        <v>4541</v>
      </c>
      <c r="Z440" s="164" t="s">
        <v>466</v>
      </c>
      <c r="AA440" s="159" t="s">
        <v>466</v>
      </c>
      <c r="AB440" s="163">
        <v>8.9600000000000009</v>
      </c>
      <c r="AC440" s="161">
        <v>0.503</v>
      </c>
      <c r="AD440" s="163">
        <v>1.59</v>
      </c>
      <c r="AE440" s="163">
        <v>1.61</v>
      </c>
      <c r="AF440" s="163">
        <v>1.7</v>
      </c>
      <c r="AG440" s="161">
        <v>0.58199999999999996</v>
      </c>
      <c r="AH440" s="161">
        <v>0.59099999999999997</v>
      </c>
      <c r="AI440" s="161">
        <v>0.51700000000000002</v>
      </c>
      <c r="AJ440" s="161">
        <v>0.32200000000000001</v>
      </c>
      <c r="AK440" s="163">
        <v>1.34</v>
      </c>
      <c r="AL440" s="160" t="s">
        <v>476</v>
      </c>
      <c r="AM440" s="160" t="s">
        <v>477</v>
      </c>
    </row>
    <row r="441" spans="1:39" ht="236.25">
      <c r="A441" s="92">
        <f t="shared" si="7"/>
        <v>433</v>
      </c>
      <c r="B441" s="158">
        <v>43496</v>
      </c>
      <c r="C441" s="159" t="s">
        <v>4542</v>
      </c>
      <c r="D441" s="159" t="s">
        <v>4543</v>
      </c>
      <c r="E441" s="160" t="s">
        <v>463</v>
      </c>
      <c r="F441" s="160" t="s">
        <v>464</v>
      </c>
      <c r="G441" s="163">
        <v>4755.92</v>
      </c>
      <c r="H441" s="159" t="s">
        <v>4544</v>
      </c>
      <c r="I441" s="159" t="s">
        <v>711</v>
      </c>
      <c r="J441" s="160" t="s">
        <v>4545</v>
      </c>
      <c r="K441" s="162" t="s">
        <v>468</v>
      </c>
      <c r="L441" s="163">
        <v>-3.26</v>
      </c>
      <c r="M441" s="163">
        <v>2.41</v>
      </c>
      <c r="N441" s="163">
        <v>2.2599999999999998</v>
      </c>
      <c r="O441" s="164" t="s">
        <v>4546</v>
      </c>
      <c r="P441" s="164" t="s">
        <v>4547</v>
      </c>
      <c r="Q441" s="164" t="s">
        <v>4548</v>
      </c>
      <c r="R441" s="169">
        <v>1822.6</v>
      </c>
      <c r="S441" s="160" t="s">
        <v>4549</v>
      </c>
      <c r="T441" s="165" t="s">
        <v>4550</v>
      </c>
      <c r="U441" s="162" t="s">
        <v>4551</v>
      </c>
      <c r="V441" s="160" t="s">
        <v>473</v>
      </c>
      <c r="W441" s="160" t="s">
        <v>474</v>
      </c>
      <c r="X441" s="164" t="s">
        <v>4552</v>
      </c>
      <c r="Y441" s="166">
        <v>5078.6000000000004</v>
      </c>
      <c r="Z441" s="164" t="s">
        <v>719</v>
      </c>
      <c r="AA441" s="159" t="s">
        <v>466</v>
      </c>
      <c r="AB441" s="163">
        <v>11.66</v>
      </c>
      <c r="AC441" s="161">
        <v>0.97499999999999998</v>
      </c>
      <c r="AD441" s="163">
        <v>5.64</v>
      </c>
      <c r="AE441" s="163">
        <v>6.39</v>
      </c>
      <c r="AF441" s="161">
        <v>0.67600000000000005</v>
      </c>
      <c r="AG441" s="163">
        <v>5862.6</v>
      </c>
      <c r="AH441" s="163">
        <v>3364.88</v>
      </c>
      <c r="AI441" s="169">
        <v>4057.5</v>
      </c>
      <c r="AJ441" s="169">
        <v>-1251.9000000000001</v>
      </c>
      <c r="AK441" s="169">
        <v>9483.7000000000007</v>
      </c>
      <c r="AL441" s="160" t="s">
        <v>476</v>
      </c>
      <c r="AM441" s="160" t="s">
        <v>477</v>
      </c>
    </row>
    <row r="442" spans="1:39" ht="67.5">
      <c r="A442" s="92">
        <f t="shared" si="7"/>
        <v>434</v>
      </c>
      <c r="B442" s="158">
        <v>44509</v>
      </c>
      <c r="C442" s="159" t="s">
        <v>4553</v>
      </c>
      <c r="D442" s="159" t="s">
        <v>4554</v>
      </c>
      <c r="E442" s="160" t="s">
        <v>463</v>
      </c>
      <c r="F442" s="160" t="s">
        <v>464</v>
      </c>
      <c r="G442" s="163">
        <v>22.63</v>
      </c>
      <c r="H442" s="159" t="s">
        <v>4555</v>
      </c>
      <c r="I442" s="159" t="s">
        <v>4556</v>
      </c>
      <c r="J442" s="160" t="s">
        <v>4557</v>
      </c>
      <c r="K442" s="162" t="s">
        <v>468</v>
      </c>
      <c r="L442" s="163">
        <v>2.87</v>
      </c>
      <c r="M442" s="163">
        <v>2.38</v>
      </c>
      <c r="N442" s="163">
        <v>1.42</v>
      </c>
      <c r="O442" s="164" t="s">
        <v>4558</v>
      </c>
      <c r="P442" s="164" t="s">
        <v>4559</v>
      </c>
      <c r="Q442" s="164" t="s">
        <v>4560</v>
      </c>
      <c r="R442" s="169">
        <v>14.1</v>
      </c>
      <c r="S442" s="160" t="s">
        <v>4561</v>
      </c>
      <c r="T442" s="165" t="s">
        <v>4562</v>
      </c>
      <c r="U442" s="162" t="s">
        <v>486</v>
      </c>
      <c r="V442" s="160" t="s">
        <v>487</v>
      </c>
      <c r="W442" s="160" t="s">
        <v>474</v>
      </c>
      <c r="X442" s="164" t="s">
        <v>4563</v>
      </c>
      <c r="Y442" s="159" t="s">
        <v>466</v>
      </c>
      <c r="Z442" s="164" t="s">
        <v>4564</v>
      </c>
      <c r="AA442" s="159" t="s">
        <v>466</v>
      </c>
      <c r="AB442" s="163">
        <v>6.32</v>
      </c>
      <c r="AC442" s="161">
        <v>0.55300000000000005</v>
      </c>
      <c r="AD442" s="163">
        <v>12.61</v>
      </c>
      <c r="AE442" s="163">
        <v>42.63</v>
      </c>
      <c r="AF442" s="163">
        <v>4.99</v>
      </c>
      <c r="AG442" s="163">
        <v>21.04</v>
      </c>
      <c r="AH442" s="163">
        <v>14.26</v>
      </c>
      <c r="AI442" s="163">
        <v>4.38</v>
      </c>
      <c r="AJ442" s="163">
        <v>2.35</v>
      </c>
      <c r="AK442" s="169">
        <v>36.700000000000003</v>
      </c>
      <c r="AL442" s="160" t="s">
        <v>476</v>
      </c>
      <c r="AM442" s="160" t="s">
        <v>477</v>
      </c>
    </row>
    <row r="443" spans="1:39" ht="225">
      <c r="A443" s="92">
        <f t="shared" si="7"/>
        <v>435</v>
      </c>
      <c r="B443" s="158">
        <v>44543</v>
      </c>
      <c r="C443" s="159" t="s">
        <v>4565</v>
      </c>
      <c r="D443" s="159" t="s">
        <v>4566</v>
      </c>
      <c r="E443" s="160" t="s">
        <v>463</v>
      </c>
      <c r="F443" s="160" t="s">
        <v>464</v>
      </c>
      <c r="G443" s="163">
        <v>4111.5</v>
      </c>
      <c r="H443" s="159" t="s">
        <v>567</v>
      </c>
      <c r="I443" s="159" t="s">
        <v>466</v>
      </c>
      <c r="J443" s="160" t="s">
        <v>4567</v>
      </c>
      <c r="K443" s="162" t="s">
        <v>468</v>
      </c>
      <c r="L443" s="163">
        <v>1.02</v>
      </c>
      <c r="M443" s="163">
        <v>2.2799999999999998</v>
      </c>
      <c r="N443" s="163">
        <v>7.75</v>
      </c>
      <c r="O443" s="164" t="s">
        <v>4568</v>
      </c>
      <c r="P443" s="164" t="s">
        <v>4569</v>
      </c>
      <c r="Q443" s="164" t="s">
        <v>466</v>
      </c>
      <c r="R443" s="169">
        <v>3578.2</v>
      </c>
      <c r="S443" s="160" t="s">
        <v>633</v>
      </c>
      <c r="T443" s="165" t="s">
        <v>4570</v>
      </c>
      <c r="U443" s="162" t="s">
        <v>4571</v>
      </c>
      <c r="V443" s="160" t="s">
        <v>497</v>
      </c>
      <c r="W443" s="160" t="s">
        <v>474</v>
      </c>
      <c r="X443" s="164" t="s">
        <v>575</v>
      </c>
      <c r="Y443" s="159" t="s">
        <v>466</v>
      </c>
      <c r="Z443" s="164" t="s">
        <v>466</v>
      </c>
      <c r="AA443" s="159" t="s">
        <v>466</v>
      </c>
      <c r="AB443" s="163">
        <v>50.1</v>
      </c>
      <c r="AC443" s="163">
        <v>3.55</v>
      </c>
      <c r="AD443" s="163">
        <v>20.04</v>
      </c>
      <c r="AE443" s="163">
        <v>26.5</v>
      </c>
      <c r="AF443" s="163">
        <v>2.48</v>
      </c>
      <c r="AG443" s="163">
        <v>3797.9</v>
      </c>
      <c r="AH443" s="163">
        <v>3697.3</v>
      </c>
      <c r="AI443" s="169">
        <v>1531.1</v>
      </c>
      <c r="AJ443" s="169">
        <v>77.099999999999994</v>
      </c>
      <c r="AK443" s="169">
        <v>2098.5</v>
      </c>
      <c r="AL443" s="160" t="s">
        <v>476</v>
      </c>
      <c r="AM443" s="160" t="s">
        <v>477</v>
      </c>
    </row>
    <row r="444" spans="1:39" ht="67.5">
      <c r="A444" s="92">
        <f t="shared" si="7"/>
        <v>436</v>
      </c>
      <c r="B444" s="158">
        <v>44081</v>
      </c>
      <c r="C444" s="159" t="s">
        <v>4572</v>
      </c>
      <c r="D444" s="159" t="s">
        <v>4573</v>
      </c>
      <c r="E444" s="160" t="s">
        <v>463</v>
      </c>
      <c r="F444" s="160" t="s">
        <v>464</v>
      </c>
      <c r="G444" s="163">
        <v>14.16</v>
      </c>
      <c r="H444" s="159" t="s">
        <v>4574</v>
      </c>
      <c r="I444" s="159" t="s">
        <v>4575</v>
      </c>
      <c r="J444" s="160" t="s">
        <v>4576</v>
      </c>
      <c r="K444" s="162" t="s">
        <v>468</v>
      </c>
      <c r="L444" s="163">
        <v>27.91</v>
      </c>
      <c r="M444" s="163">
        <v>1.85</v>
      </c>
      <c r="N444" s="163">
        <v>-33.729999999999997</v>
      </c>
      <c r="O444" s="164" t="s">
        <v>4577</v>
      </c>
      <c r="P444" s="164" t="s">
        <v>4578</v>
      </c>
      <c r="Q444" s="164" t="s">
        <v>4579</v>
      </c>
      <c r="R444" s="163">
        <v>6.49</v>
      </c>
      <c r="S444" s="160" t="s">
        <v>3436</v>
      </c>
      <c r="T444" s="162" t="s">
        <v>4580</v>
      </c>
      <c r="U444" s="162" t="s">
        <v>551</v>
      </c>
      <c r="V444" s="160" t="s">
        <v>552</v>
      </c>
      <c r="W444" s="160" t="s">
        <v>474</v>
      </c>
      <c r="X444" s="164" t="s">
        <v>4581</v>
      </c>
      <c r="Y444" s="170">
        <v>8.8000000000000007</v>
      </c>
      <c r="Z444" s="164" t="s">
        <v>4582</v>
      </c>
      <c r="AA444" s="159" t="s">
        <v>466</v>
      </c>
      <c r="AB444" s="163">
        <v>29.79</v>
      </c>
      <c r="AC444" s="163">
        <v>7.69</v>
      </c>
      <c r="AD444" s="163">
        <v>26.53</v>
      </c>
      <c r="AE444" s="163">
        <v>26.53</v>
      </c>
      <c r="AF444" s="163">
        <v>7.72</v>
      </c>
      <c r="AG444" s="163">
        <v>24.74</v>
      </c>
      <c r="AH444" s="163">
        <v>24.69</v>
      </c>
      <c r="AI444" s="163">
        <v>3.18</v>
      </c>
      <c r="AJ444" s="161">
        <v>-5.8999999999999997E-2</v>
      </c>
      <c r="AK444" s="163">
        <v>4.12</v>
      </c>
      <c r="AL444" s="160" t="s">
        <v>476</v>
      </c>
      <c r="AM444" s="160" t="s">
        <v>477</v>
      </c>
    </row>
    <row r="445" spans="1:39" ht="168.75">
      <c r="A445" s="92">
        <f t="shared" si="7"/>
        <v>437</v>
      </c>
      <c r="B445" s="158">
        <v>44456</v>
      </c>
      <c r="C445" s="159" t="s">
        <v>4583</v>
      </c>
      <c r="D445" s="159" t="s">
        <v>4584</v>
      </c>
      <c r="E445" s="160" t="s">
        <v>463</v>
      </c>
      <c r="F445" s="160" t="s">
        <v>501</v>
      </c>
      <c r="G445" s="163">
        <v>6.21</v>
      </c>
      <c r="H445" s="159" t="s">
        <v>4585</v>
      </c>
      <c r="I445" s="159" t="s">
        <v>466</v>
      </c>
      <c r="J445" s="160" t="s">
        <v>4586</v>
      </c>
      <c r="K445" s="162" t="s">
        <v>468</v>
      </c>
      <c r="L445" s="163">
        <v>1.67</v>
      </c>
      <c r="M445" s="163">
        <v>1.67</v>
      </c>
      <c r="N445" s="163">
        <v>79.41</v>
      </c>
      <c r="O445" s="164" t="s">
        <v>4587</v>
      </c>
      <c r="P445" s="164" t="s">
        <v>4588</v>
      </c>
      <c r="Q445" s="164" t="s">
        <v>466</v>
      </c>
      <c r="R445" s="163">
        <v>4</v>
      </c>
      <c r="S445" s="160" t="s">
        <v>667</v>
      </c>
      <c r="T445" s="162" t="s">
        <v>4589</v>
      </c>
      <c r="U445" s="162" t="s">
        <v>1461</v>
      </c>
      <c r="V445" s="160" t="s">
        <v>473</v>
      </c>
      <c r="W445" s="160" t="s">
        <v>474</v>
      </c>
      <c r="X445" s="164" t="s">
        <v>4590</v>
      </c>
      <c r="Y445" s="166">
        <v>11.2</v>
      </c>
      <c r="Z445" s="164" t="s">
        <v>466</v>
      </c>
      <c r="AA445" s="159" t="s">
        <v>466</v>
      </c>
      <c r="AB445" s="167" t="s">
        <v>466</v>
      </c>
      <c r="AC445" s="163">
        <v>3.99</v>
      </c>
      <c r="AD445" s="163">
        <v>57.57</v>
      </c>
      <c r="AE445" s="167" t="s">
        <v>466</v>
      </c>
      <c r="AF445" s="163">
        <v>1.1000000000000001</v>
      </c>
      <c r="AG445" s="163">
        <v>7.26</v>
      </c>
      <c r="AH445" s="163">
        <v>2.48</v>
      </c>
      <c r="AI445" s="163">
        <v>6.72</v>
      </c>
      <c r="AJ445" s="163">
        <v>-1.02</v>
      </c>
      <c r="AK445" s="163">
        <v>8.06</v>
      </c>
      <c r="AL445" s="160" t="s">
        <v>476</v>
      </c>
      <c r="AM445" s="160" t="s">
        <v>477</v>
      </c>
    </row>
    <row r="446" spans="1:39" ht="78.75">
      <c r="A446" s="92">
        <f t="shared" si="7"/>
        <v>438</v>
      </c>
      <c r="B446" s="158">
        <v>44175</v>
      </c>
      <c r="C446" s="159" t="s">
        <v>4591</v>
      </c>
      <c r="D446" s="159" t="s">
        <v>4592</v>
      </c>
      <c r="E446" s="160" t="s">
        <v>463</v>
      </c>
      <c r="F446" s="160" t="s">
        <v>501</v>
      </c>
      <c r="G446" s="163">
        <v>15.41</v>
      </c>
      <c r="H446" s="159" t="s">
        <v>4593</v>
      </c>
      <c r="I446" s="159" t="s">
        <v>4594</v>
      </c>
      <c r="J446" s="160" t="s">
        <v>4595</v>
      </c>
      <c r="K446" s="162" t="s">
        <v>468</v>
      </c>
      <c r="L446" s="163">
        <v>3.25</v>
      </c>
      <c r="M446" s="163">
        <v>1.64</v>
      </c>
      <c r="N446" s="163">
        <v>17.21</v>
      </c>
      <c r="O446" s="164" t="s">
        <v>4596</v>
      </c>
      <c r="P446" s="164" t="s">
        <v>4597</v>
      </c>
      <c r="Q446" s="164" t="s">
        <v>4598</v>
      </c>
      <c r="R446" s="167" t="s">
        <v>466</v>
      </c>
      <c r="S446" s="160" t="s">
        <v>1420</v>
      </c>
      <c r="T446" s="165" t="s">
        <v>4599</v>
      </c>
      <c r="U446" s="162" t="s">
        <v>551</v>
      </c>
      <c r="V446" s="160" t="s">
        <v>552</v>
      </c>
      <c r="W446" s="160" t="s">
        <v>474</v>
      </c>
      <c r="X446" s="164" t="s">
        <v>4600</v>
      </c>
      <c r="Y446" s="159" t="s">
        <v>466</v>
      </c>
      <c r="Z446" s="164" t="s">
        <v>4601</v>
      </c>
      <c r="AA446" s="159" t="s">
        <v>466</v>
      </c>
      <c r="AB446" s="163">
        <v>12.88</v>
      </c>
      <c r="AC446" s="163">
        <v>2.89</v>
      </c>
      <c r="AD446" s="163">
        <v>13.85</v>
      </c>
      <c r="AE446" s="163">
        <v>17.09</v>
      </c>
      <c r="AF446" s="163">
        <v>1.4</v>
      </c>
      <c r="AG446" s="163">
        <v>17.16</v>
      </c>
      <c r="AH446" s="163">
        <v>16.96</v>
      </c>
      <c r="AI446" s="169">
        <v>12.5</v>
      </c>
      <c r="AJ446" s="161">
        <v>0.17799999999999999</v>
      </c>
      <c r="AK446" s="169">
        <v>12.9</v>
      </c>
      <c r="AL446" s="160" t="s">
        <v>476</v>
      </c>
      <c r="AM446" s="160" t="s">
        <v>477</v>
      </c>
    </row>
    <row r="447" spans="1:39" ht="90">
      <c r="A447" s="92">
        <f t="shared" si="7"/>
        <v>439</v>
      </c>
      <c r="B447" s="158">
        <v>44099</v>
      </c>
      <c r="C447" s="159" t="s">
        <v>4602</v>
      </c>
      <c r="D447" s="159" t="s">
        <v>4603</v>
      </c>
      <c r="E447" s="160" t="s">
        <v>463</v>
      </c>
      <c r="F447" s="160" t="s">
        <v>464</v>
      </c>
      <c r="G447" s="163">
        <v>2.11</v>
      </c>
      <c r="H447" s="159" t="s">
        <v>4604</v>
      </c>
      <c r="I447" s="159" t="s">
        <v>4605</v>
      </c>
      <c r="J447" s="160" t="s">
        <v>4606</v>
      </c>
      <c r="K447" s="162" t="s">
        <v>468</v>
      </c>
      <c r="L447" s="163">
        <v>4.8</v>
      </c>
      <c r="M447" s="163">
        <v>1.55</v>
      </c>
      <c r="N447" s="163">
        <v>4.8</v>
      </c>
      <c r="O447" s="164" t="s">
        <v>4607</v>
      </c>
      <c r="P447" s="164" t="s">
        <v>466</v>
      </c>
      <c r="Q447" s="164" t="s">
        <v>466</v>
      </c>
      <c r="R447" s="163">
        <v>4.29</v>
      </c>
      <c r="S447" s="160" t="s">
        <v>633</v>
      </c>
      <c r="T447" s="162" t="s">
        <v>4608</v>
      </c>
      <c r="U447" s="162" t="s">
        <v>551</v>
      </c>
      <c r="V447" s="160" t="s">
        <v>552</v>
      </c>
      <c r="W447" s="160" t="s">
        <v>474</v>
      </c>
      <c r="X447" s="164" t="s">
        <v>4609</v>
      </c>
      <c r="Y447" s="170">
        <v>9.94</v>
      </c>
      <c r="Z447" s="164" t="s">
        <v>4610</v>
      </c>
      <c r="AA447" s="159" t="s">
        <v>466</v>
      </c>
      <c r="AB447" s="163">
        <v>3.63</v>
      </c>
      <c r="AC447" s="161">
        <v>0.28799999999999998</v>
      </c>
      <c r="AD447" s="163">
        <v>2.56</v>
      </c>
      <c r="AE447" s="163">
        <v>4.04</v>
      </c>
      <c r="AF447" s="161">
        <v>0.35</v>
      </c>
      <c r="AG447" s="163">
        <v>3.61</v>
      </c>
      <c r="AH447" s="163">
        <v>3.28</v>
      </c>
      <c r="AI447" s="169">
        <v>11</v>
      </c>
      <c r="AJ447" s="161">
        <v>-0.13300000000000001</v>
      </c>
      <c r="AK447" s="169">
        <v>17.100000000000001</v>
      </c>
      <c r="AL447" s="160" t="s">
        <v>476</v>
      </c>
      <c r="AM447" s="160" t="s">
        <v>477</v>
      </c>
    </row>
    <row r="448" spans="1:39" ht="225">
      <c r="A448" s="92">
        <f t="shared" si="7"/>
        <v>440</v>
      </c>
      <c r="B448" s="158">
        <v>44092</v>
      </c>
      <c r="C448" s="159" t="s">
        <v>4611</v>
      </c>
      <c r="D448" s="159" t="s">
        <v>4612</v>
      </c>
      <c r="E448" s="160" t="s">
        <v>463</v>
      </c>
      <c r="F448" s="160" t="s">
        <v>501</v>
      </c>
      <c r="G448" s="163">
        <v>233.46</v>
      </c>
      <c r="H448" s="159" t="s">
        <v>4613</v>
      </c>
      <c r="I448" s="159" t="s">
        <v>4614</v>
      </c>
      <c r="J448" s="160" t="s">
        <v>4615</v>
      </c>
      <c r="K448" s="162" t="s">
        <v>468</v>
      </c>
      <c r="L448" s="163">
        <v>1.42</v>
      </c>
      <c r="M448" s="163">
        <v>1.42</v>
      </c>
      <c r="N448" s="163">
        <v>1.42</v>
      </c>
      <c r="O448" s="164" t="s">
        <v>4616</v>
      </c>
      <c r="P448" s="164" t="s">
        <v>4617</v>
      </c>
      <c r="Q448" s="164" t="s">
        <v>4618</v>
      </c>
      <c r="R448" s="169">
        <v>112.1</v>
      </c>
      <c r="S448" s="160" t="s">
        <v>1101</v>
      </c>
      <c r="T448" s="165" t="s">
        <v>4619</v>
      </c>
      <c r="U448" s="162" t="s">
        <v>4620</v>
      </c>
      <c r="V448" s="160" t="s">
        <v>552</v>
      </c>
      <c r="W448" s="160" t="s">
        <v>474</v>
      </c>
      <c r="X448" s="164" t="s">
        <v>4621</v>
      </c>
      <c r="Y448" s="159" t="s">
        <v>466</v>
      </c>
      <c r="Z448" s="164" t="s">
        <v>4622</v>
      </c>
      <c r="AA448" s="159" t="s">
        <v>466</v>
      </c>
      <c r="AB448" s="167" t="s">
        <v>466</v>
      </c>
      <c r="AC448" s="163">
        <v>1.42</v>
      </c>
      <c r="AD448" s="163">
        <v>12.49</v>
      </c>
      <c r="AE448" s="167" t="s">
        <v>466</v>
      </c>
      <c r="AF448" s="163">
        <v>2.37</v>
      </c>
      <c r="AG448" s="163">
        <v>247.99</v>
      </c>
      <c r="AH448" s="163">
        <v>121.81</v>
      </c>
      <c r="AI448" s="169">
        <v>113.2</v>
      </c>
      <c r="AJ448" s="169">
        <v>-16.7</v>
      </c>
      <c r="AK448" s="169">
        <v>319</v>
      </c>
      <c r="AL448" s="160" t="s">
        <v>476</v>
      </c>
      <c r="AM448" s="160" t="s">
        <v>477</v>
      </c>
    </row>
    <row r="449" spans="1:39" ht="202.5">
      <c r="A449" s="92">
        <f t="shared" si="7"/>
        <v>441</v>
      </c>
      <c r="B449" s="158">
        <v>43717</v>
      </c>
      <c r="C449" s="159" t="s">
        <v>4623</v>
      </c>
      <c r="D449" s="159" t="s">
        <v>466</v>
      </c>
      <c r="E449" s="160" t="s">
        <v>463</v>
      </c>
      <c r="F449" s="160" t="s">
        <v>501</v>
      </c>
      <c r="G449" s="163">
        <v>474.76</v>
      </c>
      <c r="H449" s="159" t="s">
        <v>4624</v>
      </c>
      <c r="I449" s="159" t="s">
        <v>466</v>
      </c>
      <c r="J449" s="160" t="s">
        <v>4625</v>
      </c>
      <c r="K449" s="162" t="s">
        <v>468</v>
      </c>
      <c r="L449" s="163">
        <v>1.75</v>
      </c>
      <c r="M449" s="163">
        <v>1.33</v>
      </c>
      <c r="N449" s="161">
        <v>-0.73199999999999998</v>
      </c>
      <c r="O449" s="164" t="s">
        <v>4626</v>
      </c>
      <c r="P449" s="164" t="s">
        <v>466</v>
      </c>
      <c r="Q449" s="164" t="s">
        <v>466</v>
      </c>
      <c r="R449" s="167" t="s">
        <v>466</v>
      </c>
      <c r="S449" s="160" t="s">
        <v>1147</v>
      </c>
      <c r="T449" s="165" t="s">
        <v>4627</v>
      </c>
      <c r="U449" s="162" t="s">
        <v>4628</v>
      </c>
      <c r="V449" s="160" t="s">
        <v>497</v>
      </c>
      <c r="W449" s="160" t="s">
        <v>474</v>
      </c>
      <c r="X449" s="164" t="s">
        <v>4629</v>
      </c>
      <c r="Y449" s="166">
        <v>1090.5</v>
      </c>
      <c r="Z449" s="164" t="s">
        <v>466</v>
      </c>
      <c r="AA449" s="159" t="s">
        <v>466</v>
      </c>
      <c r="AB449" s="163">
        <v>12.45</v>
      </c>
      <c r="AC449" s="163">
        <v>1.49</v>
      </c>
      <c r="AD449" s="167" t="s">
        <v>466</v>
      </c>
      <c r="AE449" s="167" t="s">
        <v>466</v>
      </c>
      <c r="AF449" s="167" t="s">
        <v>466</v>
      </c>
      <c r="AG449" s="167" t="s">
        <v>466</v>
      </c>
      <c r="AH449" s="163">
        <v>473.91</v>
      </c>
      <c r="AI449" s="167" t="s">
        <v>466</v>
      </c>
      <c r="AJ449" s="167" t="s">
        <v>466</v>
      </c>
      <c r="AK449" s="167" t="s">
        <v>466</v>
      </c>
      <c r="AL449" s="160" t="s">
        <v>476</v>
      </c>
      <c r="AM449" s="160" t="s">
        <v>477</v>
      </c>
    </row>
    <row r="450" spans="1:39" ht="123.75">
      <c r="A450" s="92">
        <f t="shared" si="7"/>
        <v>442</v>
      </c>
      <c r="B450" s="158">
        <v>44372</v>
      </c>
      <c r="C450" s="159" t="s">
        <v>4630</v>
      </c>
      <c r="D450" s="159" t="s">
        <v>4631</v>
      </c>
      <c r="E450" s="160" t="s">
        <v>463</v>
      </c>
      <c r="F450" s="160" t="s">
        <v>501</v>
      </c>
      <c r="G450" s="163">
        <v>614.30999999999995</v>
      </c>
      <c r="H450" s="159" t="s">
        <v>4632</v>
      </c>
      <c r="I450" s="159" t="s">
        <v>4633</v>
      </c>
      <c r="J450" s="160" t="s">
        <v>4634</v>
      </c>
      <c r="K450" s="162" t="s">
        <v>468</v>
      </c>
      <c r="L450" s="163">
        <v>-4.63</v>
      </c>
      <c r="M450" s="161">
        <v>0.95899999999999996</v>
      </c>
      <c r="N450" s="163">
        <v>28.72</v>
      </c>
      <c r="O450" s="164" t="s">
        <v>4635</v>
      </c>
      <c r="P450" s="164" t="s">
        <v>4636</v>
      </c>
      <c r="Q450" s="164" t="s">
        <v>4637</v>
      </c>
      <c r="R450" s="169">
        <v>685.7</v>
      </c>
      <c r="S450" s="160" t="s">
        <v>1479</v>
      </c>
      <c r="T450" s="165" t="s">
        <v>4638</v>
      </c>
      <c r="U450" s="162" t="s">
        <v>2078</v>
      </c>
      <c r="V450" s="160" t="s">
        <v>473</v>
      </c>
      <c r="W450" s="160" t="s">
        <v>474</v>
      </c>
      <c r="X450" s="164" t="s">
        <v>4639</v>
      </c>
      <c r="Y450" s="159" t="s">
        <v>466</v>
      </c>
      <c r="Z450" s="164" t="s">
        <v>4640</v>
      </c>
      <c r="AA450" s="159" t="s">
        <v>466</v>
      </c>
      <c r="AB450" s="163">
        <v>60.75</v>
      </c>
      <c r="AC450" s="163">
        <v>16.09</v>
      </c>
      <c r="AD450" s="163">
        <v>39.56</v>
      </c>
      <c r="AE450" s="163">
        <v>48.05</v>
      </c>
      <c r="AF450" s="163">
        <v>13.68</v>
      </c>
      <c r="AG450" s="163">
        <v>912.3</v>
      </c>
      <c r="AH450" s="163">
        <v>927.02</v>
      </c>
      <c r="AI450" s="169">
        <v>84.4</v>
      </c>
      <c r="AJ450" s="169">
        <v>27.4</v>
      </c>
      <c r="AK450" s="169">
        <v>74.599999999999994</v>
      </c>
      <c r="AL450" s="160" t="s">
        <v>476</v>
      </c>
      <c r="AM450" s="160" t="s">
        <v>477</v>
      </c>
    </row>
    <row r="451" spans="1:39" ht="101.25">
      <c r="A451" s="92">
        <f t="shared" si="7"/>
        <v>443</v>
      </c>
      <c r="B451" s="158">
        <v>44224</v>
      </c>
      <c r="C451" s="159" t="s">
        <v>4641</v>
      </c>
      <c r="D451" s="159" t="s">
        <v>4642</v>
      </c>
      <c r="E451" s="160" t="s">
        <v>463</v>
      </c>
      <c r="F451" s="160" t="s">
        <v>501</v>
      </c>
      <c r="G451" s="163">
        <v>208.21</v>
      </c>
      <c r="H451" s="159" t="s">
        <v>4643</v>
      </c>
      <c r="I451" s="159" t="s">
        <v>466</v>
      </c>
      <c r="J451" s="160" t="s">
        <v>4644</v>
      </c>
      <c r="K451" s="162" t="s">
        <v>468</v>
      </c>
      <c r="L451" s="163">
        <v>-9.7200000000000006</v>
      </c>
      <c r="M451" s="161">
        <v>0.55700000000000005</v>
      </c>
      <c r="N451" s="163">
        <v>15.49</v>
      </c>
      <c r="O451" s="164" t="s">
        <v>4645</v>
      </c>
      <c r="P451" s="164" t="s">
        <v>4646</v>
      </c>
      <c r="Q451" s="164" t="s">
        <v>4647</v>
      </c>
      <c r="R451" s="169">
        <v>314.89999999999998</v>
      </c>
      <c r="S451" s="160" t="s">
        <v>1420</v>
      </c>
      <c r="T451" s="165" t="s">
        <v>4648</v>
      </c>
      <c r="U451" s="162" t="s">
        <v>747</v>
      </c>
      <c r="V451" s="160" t="s">
        <v>487</v>
      </c>
      <c r="W451" s="160" t="s">
        <v>474</v>
      </c>
      <c r="X451" s="164" t="s">
        <v>4649</v>
      </c>
      <c r="Y451" s="159" t="s">
        <v>466</v>
      </c>
      <c r="Z451" s="164" t="s">
        <v>466</v>
      </c>
      <c r="AA451" s="159" t="s">
        <v>466</v>
      </c>
      <c r="AB451" s="163">
        <v>17.93</v>
      </c>
      <c r="AC451" s="163">
        <v>2.4700000000000002</v>
      </c>
      <c r="AD451" s="163">
        <v>8.91</v>
      </c>
      <c r="AE451" s="163">
        <v>12.57</v>
      </c>
      <c r="AF451" s="161">
        <v>0.61699999999999999</v>
      </c>
      <c r="AG451" s="163">
        <v>264.24</v>
      </c>
      <c r="AH451" s="163">
        <v>215.86</v>
      </c>
      <c r="AI451" s="169">
        <v>454</v>
      </c>
      <c r="AJ451" s="169">
        <v>10.4</v>
      </c>
      <c r="AK451" s="169">
        <v>274.39999999999998</v>
      </c>
      <c r="AL451" s="160" t="s">
        <v>476</v>
      </c>
      <c r="AM451" s="160" t="s">
        <v>477</v>
      </c>
    </row>
    <row r="452" spans="1:39" ht="90">
      <c r="A452" s="92">
        <f t="shared" si="7"/>
        <v>444</v>
      </c>
      <c r="B452" s="158">
        <v>44091</v>
      </c>
      <c r="C452" s="159" t="s">
        <v>4650</v>
      </c>
      <c r="D452" s="159" t="s">
        <v>4651</v>
      </c>
      <c r="E452" s="160" t="s">
        <v>463</v>
      </c>
      <c r="F452" s="160" t="s">
        <v>501</v>
      </c>
      <c r="G452" s="163">
        <v>65.77</v>
      </c>
      <c r="H452" s="159" t="s">
        <v>4652</v>
      </c>
      <c r="I452" s="159" t="s">
        <v>466</v>
      </c>
      <c r="J452" s="160" t="s">
        <v>4653</v>
      </c>
      <c r="K452" s="162" t="s">
        <v>468</v>
      </c>
      <c r="L452" s="163">
        <v>-6.02</v>
      </c>
      <c r="M452" s="161">
        <v>0.52200000000000002</v>
      </c>
      <c r="N452" s="163">
        <v>7.04</v>
      </c>
      <c r="O452" s="164" t="s">
        <v>4654</v>
      </c>
      <c r="P452" s="164" t="s">
        <v>4655</v>
      </c>
      <c r="Q452" s="164" t="s">
        <v>4656</v>
      </c>
      <c r="R452" s="169">
        <v>122.9</v>
      </c>
      <c r="S452" s="160" t="s">
        <v>506</v>
      </c>
      <c r="T452" s="165" t="s">
        <v>4657</v>
      </c>
      <c r="U452" s="162" t="s">
        <v>3269</v>
      </c>
      <c r="V452" s="160" t="s">
        <v>473</v>
      </c>
      <c r="W452" s="160" t="s">
        <v>474</v>
      </c>
      <c r="X452" s="164" t="s">
        <v>4658</v>
      </c>
      <c r="Y452" s="166">
        <v>1274.4000000000001</v>
      </c>
      <c r="Z452" s="164" t="s">
        <v>466</v>
      </c>
      <c r="AA452" s="159" t="s">
        <v>466</v>
      </c>
      <c r="AB452" s="163">
        <v>14.54</v>
      </c>
      <c r="AC452" s="163">
        <v>3.53</v>
      </c>
      <c r="AD452" s="163">
        <v>7.17</v>
      </c>
      <c r="AE452" s="163">
        <v>9.57</v>
      </c>
      <c r="AF452" s="163">
        <v>1.61</v>
      </c>
      <c r="AG452" s="163">
        <v>103.16</v>
      </c>
      <c r="AH452" s="163">
        <v>116.81</v>
      </c>
      <c r="AI452" s="169">
        <v>66.400000000000006</v>
      </c>
      <c r="AJ452" s="163">
        <v>7.47</v>
      </c>
      <c r="AK452" s="169">
        <v>48.4</v>
      </c>
      <c r="AL452" s="160" t="s">
        <v>476</v>
      </c>
      <c r="AM452" s="160" t="s">
        <v>477</v>
      </c>
    </row>
    <row r="453" spans="1:39" ht="168.75">
      <c r="A453" s="92">
        <f t="shared" si="7"/>
        <v>445</v>
      </c>
      <c r="B453" s="158">
        <v>44550</v>
      </c>
      <c r="C453" s="159" t="s">
        <v>3485</v>
      </c>
      <c r="D453" s="159" t="s">
        <v>3486</v>
      </c>
      <c r="E453" s="160" t="s">
        <v>463</v>
      </c>
      <c r="F453" s="160" t="s">
        <v>501</v>
      </c>
      <c r="G453" s="163">
        <v>819.62</v>
      </c>
      <c r="H453" s="159" t="s">
        <v>4659</v>
      </c>
      <c r="I453" s="159" t="s">
        <v>3487</v>
      </c>
      <c r="J453" s="160" t="s">
        <v>4660</v>
      </c>
      <c r="K453" s="162" t="s">
        <v>468</v>
      </c>
      <c r="L453" s="161">
        <v>0.45700000000000002</v>
      </c>
      <c r="M453" s="161">
        <v>0.45700000000000002</v>
      </c>
      <c r="N453" s="161">
        <v>0.45700000000000002</v>
      </c>
      <c r="O453" s="164" t="s">
        <v>3490</v>
      </c>
      <c r="P453" s="164" t="s">
        <v>3491</v>
      </c>
      <c r="Q453" s="164" t="s">
        <v>3492</v>
      </c>
      <c r="R453" s="169">
        <v>401.7</v>
      </c>
      <c r="S453" s="160" t="s">
        <v>832</v>
      </c>
      <c r="T453" s="162" t="s">
        <v>3493</v>
      </c>
      <c r="U453" s="162" t="s">
        <v>3494</v>
      </c>
      <c r="V453" s="160" t="s">
        <v>552</v>
      </c>
      <c r="W453" s="160" t="s">
        <v>474</v>
      </c>
      <c r="X453" s="164" t="s">
        <v>4661</v>
      </c>
      <c r="Y453" s="159" t="s">
        <v>4662</v>
      </c>
      <c r="Z453" s="164" t="s">
        <v>3495</v>
      </c>
      <c r="AA453" s="166">
        <v>9572.7000000000007</v>
      </c>
      <c r="AB453" s="163">
        <v>8.3699999999999992</v>
      </c>
      <c r="AC453" s="163">
        <v>1.9</v>
      </c>
      <c r="AD453" s="163">
        <v>21.81</v>
      </c>
      <c r="AE453" s="163">
        <v>22.38</v>
      </c>
      <c r="AF453" s="163">
        <v>3.09</v>
      </c>
      <c r="AG453" s="163">
        <v>808.26</v>
      </c>
      <c r="AH453" s="163">
        <v>396.66</v>
      </c>
      <c r="AI453" s="169">
        <v>271.10000000000002</v>
      </c>
      <c r="AJ453" s="169">
        <v>49.1</v>
      </c>
      <c r="AK453" s="169">
        <v>735.8</v>
      </c>
      <c r="AL453" s="160" t="s">
        <v>476</v>
      </c>
      <c r="AM453" s="160" t="s">
        <v>477</v>
      </c>
    </row>
    <row r="454" spans="1:39" ht="303.75">
      <c r="A454" s="92">
        <f t="shared" si="7"/>
        <v>446</v>
      </c>
      <c r="B454" s="158">
        <v>43494</v>
      </c>
      <c r="C454" s="159" t="s">
        <v>4663</v>
      </c>
      <c r="D454" s="159" t="s">
        <v>4664</v>
      </c>
      <c r="E454" s="160" t="s">
        <v>463</v>
      </c>
      <c r="F454" s="160" t="s">
        <v>501</v>
      </c>
      <c r="G454" s="163">
        <v>715.98</v>
      </c>
      <c r="H454" s="159" t="s">
        <v>4665</v>
      </c>
      <c r="I454" s="159" t="s">
        <v>4666</v>
      </c>
      <c r="J454" s="160" t="s">
        <v>4667</v>
      </c>
      <c r="K454" s="162" t="s">
        <v>468</v>
      </c>
      <c r="L454" s="163">
        <v>-9.5500000000000007</v>
      </c>
      <c r="M454" s="161">
        <v>0.435</v>
      </c>
      <c r="N454" s="163">
        <v>5</v>
      </c>
      <c r="O454" s="164" t="s">
        <v>4668</v>
      </c>
      <c r="P454" s="164" t="s">
        <v>466</v>
      </c>
      <c r="Q454" s="164" t="s">
        <v>466</v>
      </c>
      <c r="R454" s="163">
        <v>3.64</v>
      </c>
      <c r="S454" s="160" t="s">
        <v>4669</v>
      </c>
      <c r="T454" s="165" t="s">
        <v>4670</v>
      </c>
      <c r="U454" s="162" t="s">
        <v>2069</v>
      </c>
      <c r="V454" s="160" t="s">
        <v>552</v>
      </c>
      <c r="W454" s="160" t="s">
        <v>474</v>
      </c>
      <c r="X454" s="164" t="s">
        <v>4671</v>
      </c>
      <c r="Y454" s="159" t="s">
        <v>4672</v>
      </c>
      <c r="Z454" s="164" t="s">
        <v>4673</v>
      </c>
      <c r="AA454" s="159" t="s">
        <v>466</v>
      </c>
      <c r="AB454" s="167" t="s">
        <v>466</v>
      </c>
      <c r="AC454" s="163">
        <v>5.78</v>
      </c>
      <c r="AD454" s="163">
        <v>8.98</v>
      </c>
      <c r="AE454" s="167" t="s">
        <v>466</v>
      </c>
      <c r="AF454" s="161">
        <v>0.77500000000000002</v>
      </c>
      <c r="AG454" s="163">
        <v>714.12</v>
      </c>
      <c r="AH454" s="163">
        <v>110.1</v>
      </c>
      <c r="AI454" s="167" t="s">
        <v>466</v>
      </c>
      <c r="AJ454" s="167" t="s">
        <v>466</v>
      </c>
      <c r="AK454" s="167" t="s">
        <v>466</v>
      </c>
      <c r="AL454" s="160" t="s">
        <v>476</v>
      </c>
      <c r="AM454" s="160" t="s">
        <v>477</v>
      </c>
    </row>
    <row r="455" spans="1:39" ht="56.25">
      <c r="A455" s="92">
        <f t="shared" si="7"/>
        <v>447</v>
      </c>
      <c r="B455" s="158">
        <v>44273</v>
      </c>
      <c r="C455" s="159" t="s">
        <v>4674</v>
      </c>
      <c r="D455" s="159" t="s">
        <v>4675</v>
      </c>
      <c r="E455" s="160" t="s">
        <v>463</v>
      </c>
      <c r="F455" s="160" t="s">
        <v>501</v>
      </c>
      <c r="G455" s="163">
        <v>32.89</v>
      </c>
      <c r="H455" s="159" t="s">
        <v>4676</v>
      </c>
      <c r="I455" s="159" t="s">
        <v>466</v>
      </c>
      <c r="J455" s="160" t="s">
        <v>4677</v>
      </c>
      <c r="K455" s="162" t="s">
        <v>468</v>
      </c>
      <c r="L455" s="161">
        <v>0.28199999999999997</v>
      </c>
      <c r="M455" s="161">
        <v>0.28199999999999997</v>
      </c>
      <c r="N455" s="161">
        <v>0.28199999999999997</v>
      </c>
      <c r="O455" s="164" t="s">
        <v>4678</v>
      </c>
      <c r="P455" s="164" t="s">
        <v>4679</v>
      </c>
      <c r="Q455" s="164" t="s">
        <v>4680</v>
      </c>
      <c r="R455" s="169">
        <v>23.5</v>
      </c>
      <c r="S455" s="160" t="s">
        <v>2492</v>
      </c>
      <c r="T455" s="162" t="s">
        <v>4681</v>
      </c>
      <c r="U455" s="162" t="s">
        <v>658</v>
      </c>
      <c r="V455" s="160" t="s">
        <v>487</v>
      </c>
      <c r="W455" s="160" t="s">
        <v>474</v>
      </c>
      <c r="X455" s="164" t="s">
        <v>4682</v>
      </c>
      <c r="Y455" s="159" t="s">
        <v>466</v>
      </c>
      <c r="Z455" s="164" t="s">
        <v>466</v>
      </c>
      <c r="AA455" s="159" t="s">
        <v>466</v>
      </c>
      <c r="AB455" s="163">
        <v>134.07</v>
      </c>
      <c r="AC455" s="161">
        <v>0.89400000000000002</v>
      </c>
      <c r="AD455" s="167" t="s">
        <v>466</v>
      </c>
      <c r="AE455" s="167" t="s">
        <v>466</v>
      </c>
      <c r="AF455" s="163">
        <v>5.0599999999999996</v>
      </c>
      <c r="AG455" s="163">
        <v>35.08</v>
      </c>
      <c r="AH455" s="163">
        <v>23.52</v>
      </c>
      <c r="AI455" s="163">
        <v>2.2799999999999998</v>
      </c>
      <c r="AJ455" s="163">
        <v>-1.71</v>
      </c>
      <c r="AK455" s="169">
        <v>41.5</v>
      </c>
      <c r="AL455" s="160" t="s">
        <v>476</v>
      </c>
      <c r="AM455" s="160" t="s">
        <v>477</v>
      </c>
    </row>
    <row r="456" spans="1:39" ht="112.5">
      <c r="A456" s="92">
        <f t="shared" si="7"/>
        <v>448</v>
      </c>
      <c r="B456" s="158">
        <v>43924</v>
      </c>
      <c r="C456" s="159" t="s">
        <v>4683</v>
      </c>
      <c r="D456" s="159" t="s">
        <v>466</v>
      </c>
      <c r="E456" s="160" t="s">
        <v>463</v>
      </c>
      <c r="F456" s="160" t="s">
        <v>501</v>
      </c>
      <c r="G456" s="161">
        <v>0.41099999999999998</v>
      </c>
      <c r="H456" s="159" t="s">
        <v>466</v>
      </c>
      <c r="I456" s="159" t="s">
        <v>466</v>
      </c>
      <c r="J456" s="160" t="s">
        <v>4684</v>
      </c>
      <c r="K456" s="162" t="s">
        <v>468</v>
      </c>
      <c r="L456" s="163">
        <v>-79.900000000000006</v>
      </c>
      <c r="M456" s="167">
        <v>0</v>
      </c>
      <c r="N456" s="167">
        <v>0</v>
      </c>
      <c r="O456" s="164" t="s">
        <v>4685</v>
      </c>
      <c r="P456" s="164" t="s">
        <v>466</v>
      </c>
      <c r="Q456" s="164" t="s">
        <v>466</v>
      </c>
      <c r="R456" s="167" t="s">
        <v>466</v>
      </c>
      <c r="S456" s="160" t="s">
        <v>1070</v>
      </c>
      <c r="T456" s="162" t="s">
        <v>4686</v>
      </c>
      <c r="U456" s="162" t="s">
        <v>2561</v>
      </c>
      <c r="V456" s="160" t="s">
        <v>497</v>
      </c>
      <c r="W456" s="160" t="s">
        <v>474</v>
      </c>
      <c r="X456" s="164" t="s">
        <v>466</v>
      </c>
      <c r="Y456" s="159" t="s">
        <v>466</v>
      </c>
      <c r="Z456" s="164" t="s">
        <v>466</v>
      </c>
      <c r="AA456" s="159" t="s">
        <v>466</v>
      </c>
      <c r="AB456" s="167" t="s">
        <v>466</v>
      </c>
      <c r="AC456" s="167" t="s">
        <v>466</v>
      </c>
      <c r="AD456" s="167" t="s">
        <v>466</v>
      </c>
      <c r="AE456" s="167" t="s">
        <v>466</v>
      </c>
      <c r="AF456" s="167" t="s">
        <v>466</v>
      </c>
      <c r="AG456" s="161">
        <v>0.42799999999999999</v>
      </c>
      <c r="AH456" s="161">
        <v>0.40799999999999997</v>
      </c>
      <c r="AI456" s="168">
        <v>0</v>
      </c>
      <c r="AJ456" s="161">
        <v>-7.0000000000000001E-3</v>
      </c>
      <c r="AK456" s="161">
        <v>1E-3</v>
      </c>
      <c r="AL456" s="160" t="s">
        <v>476</v>
      </c>
      <c r="AM456" s="160" t="s">
        <v>477</v>
      </c>
    </row>
    <row r="457" spans="1:39" ht="78.75">
      <c r="A457" s="92">
        <f t="shared" si="7"/>
        <v>449</v>
      </c>
      <c r="B457" s="158">
        <v>43963</v>
      </c>
      <c r="C457" s="159" t="s">
        <v>4687</v>
      </c>
      <c r="D457" s="159" t="s">
        <v>4688</v>
      </c>
      <c r="E457" s="160" t="s">
        <v>463</v>
      </c>
      <c r="F457" s="160" t="s">
        <v>501</v>
      </c>
      <c r="G457" s="163">
        <v>22.46</v>
      </c>
      <c r="H457" s="159" t="s">
        <v>4689</v>
      </c>
      <c r="I457" s="159" t="s">
        <v>4690</v>
      </c>
      <c r="J457" s="160" t="s">
        <v>4691</v>
      </c>
      <c r="K457" s="162" t="s">
        <v>468</v>
      </c>
      <c r="L457" s="163">
        <v>24.22</v>
      </c>
      <c r="M457" s="168">
        <v>0</v>
      </c>
      <c r="N457" s="168">
        <v>0</v>
      </c>
      <c r="O457" s="164" t="s">
        <v>4692</v>
      </c>
      <c r="P457" s="164" t="s">
        <v>4693</v>
      </c>
      <c r="Q457" s="164" t="s">
        <v>466</v>
      </c>
      <c r="R457" s="169">
        <v>179.5</v>
      </c>
      <c r="S457" s="160" t="s">
        <v>1898</v>
      </c>
      <c r="T457" s="165" t="s">
        <v>4694</v>
      </c>
      <c r="U457" s="162" t="s">
        <v>1461</v>
      </c>
      <c r="V457" s="160" t="s">
        <v>473</v>
      </c>
      <c r="W457" s="160" t="s">
        <v>474</v>
      </c>
      <c r="X457" s="164" t="s">
        <v>4695</v>
      </c>
      <c r="Y457" s="159" t="s">
        <v>466</v>
      </c>
      <c r="Z457" s="164" t="s">
        <v>4696</v>
      </c>
      <c r="AA457" s="159" t="s">
        <v>466</v>
      </c>
      <c r="AB457" s="163">
        <v>4.8899999999999997</v>
      </c>
      <c r="AC457" s="161">
        <v>0.88400000000000001</v>
      </c>
      <c r="AD457" s="163">
        <v>3.54</v>
      </c>
      <c r="AE457" s="163">
        <v>4.5599999999999996</v>
      </c>
      <c r="AF457" s="163">
        <v>1.53</v>
      </c>
      <c r="AG457" s="163">
        <v>27.02</v>
      </c>
      <c r="AH457" s="163">
        <v>21.55</v>
      </c>
      <c r="AI457" s="169">
        <v>26.1</v>
      </c>
      <c r="AJ457" s="169">
        <v>13.2</v>
      </c>
      <c r="AK457" s="169">
        <v>35.700000000000003</v>
      </c>
      <c r="AL457" s="160" t="s">
        <v>476</v>
      </c>
      <c r="AM457" s="160" t="s">
        <v>477</v>
      </c>
    </row>
    <row r="458" spans="1:39" ht="135">
      <c r="A458" s="92">
        <f t="shared" si="7"/>
        <v>450</v>
      </c>
      <c r="B458" s="158">
        <v>44118</v>
      </c>
      <c r="C458" s="159" t="s">
        <v>4697</v>
      </c>
      <c r="D458" s="159" t="s">
        <v>4698</v>
      </c>
      <c r="E458" s="160" t="s">
        <v>463</v>
      </c>
      <c r="F458" s="160" t="s">
        <v>464</v>
      </c>
      <c r="G458" s="163">
        <v>8.01</v>
      </c>
      <c r="H458" s="159" t="s">
        <v>466</v>
      </c>
      <c r="I458" s="159" t="s">
        <v>466</v>
      </c>
      <c r="J458" s="160" t="s">
        <v>4699</v>
      </c>
      <c r="K458" s="162" t="s">
        <v>468</v>
      </c>
      <c r="L458" s="168">
        <v>0</v>
      </c>
      <c r="M458" s="168">
        <v>0</v>
      </c>
      <c r="N458" s="163">
        <v>-23.53</v>
      </c>
      <c r="O458" s="164" t="s">
        <v>4700</v>
      </c>
      <c r="P458" s="164" t="s">
        <v>466</v>
      </c>
      <c r="Q458" s="164" t="s">
        <v>466</v>
      </c>
      <c r="R458" s="163">
        <v>7.94</v>
      </c>
      <c r="S458" s="160" t="s">
        <v>765</v>
      </c>
      <c r="T458" s="165" t="s">
        <v>4701</v>
      </c>
      <c r="U458" s="162" t="s">
        <v>1030</v>
      </c>
      <c r="V458" s="160" t="s">
        <v>473</v>
      </c>
      <c r="W458" s="160" t="s">
        <v>474</v>
      </c>
      <c r="X458" s="164" t="s">
        <v>466</v>
      </c>
      <c r="Y458" s="159" t="s">
        <v>466</v>
      </c>
      <c r="Z458" s="164" t="s">
        <v>466</v>
      </c>
      <c r="AA458" s="159" t="s">
        <v>466</v>
      </c>
      <c r="AB458" s="167" t="s">
        <v>466</v>
      </c>
      <c r="AC458" s="163">
        <v>1.73</v>
      </c>
      <c r="AD458" s="167" t="s">
        <v>466</v>
      </c>
      <c r="AE458" s="167" t="s">
        <v>466</v>
      </c>
      <c r="AF458" s="163">
        <v>2.98</v>
      </c>
      <c r="AG458" s="163">
        <v>6.76</v>
      </c>
      <c r="AH458" s="163">
        <v>7.59</v>
      </c>
      <c r="AI458" s="163">
        <v>2.37</v>
      </c>
      <c r="AJ458" s="161">
        <v>-0.97799999999999998</v>
      </c>
      <c r="AK458" s="163">
        <v>5.55</v>
      </c>
      <c r="AL458" s="160" t="s">
        <v>476</v>
      </c>
      <c r="AM458" s="160" t="s">
        <v>477</v>
      </c>
    </row>
    <row r="459" spans="1:39" ht="56.25">
      <c r="A459" s="92">
        <f t="shared" ref="A459:A522" si="8">A458+1</f>
        <v>451</v>
      </c>
      <c r="B459" s="158">
        <v>43851</v>
      </c>
      <c r="C459" s="159" t="s">
        <v>4702</v>
      </c>
      <c r="D459" s="159" t="s">
        <v>4703</v>
      </c>
      <c r="E459" s="160" t="s">
        <v>463</v>
      </c>
      <c r="F459" s="160" t="s">
        <v>464</v>
      </c>
      <c r="G459" s="163">
        <v>35.74</v>
      </c>
      <c r="H459" s="159" t="s">
        <v>4704</v>
      </c>
      <c r="I459" s="159" t="s">
        <v>466</v>
      </c>
      <c r="J459" s="160" t="s">
        <v>4705</v>
      </c>
      <c r="K459" s="162" t="s">
        <v>468</v>
      </c>
      <c r="L459" s="168">
        <v>0</v>
      </c>
      <c r="M459" s="168">
        <v>0</v>
      </c>
      <c r="N459" s="168">
        <v>0</v>
      </c>
      <c r="O459" s="164" t="s">
        <v>4706</v>
      </c>
      <c r="P459" s="164" t="s">
        <v>466</v>
      </c>
      <c r="Q459" s="164" t="s">
        <v>466</v>
      </c>
      <c r="R459" s="169">
        <v>88.7</v>
      </c>
      <c r="S459" s="160" t="s">
        <v>3060</v>
      </c>
      <c r="T459" s="165" t="s">
        <v>4707</v>
      </c>
      <c r="U459" s="162" t="s">
        <v>4708</v>
      </c>
      <c r="V459" s="160" t="s">
        <v>552</v>
      </c>
      <c r="W459" s="160" t="s">
        <v>474</v>
      </c>
      <c r="X459" s="164" t="s">
        <v>4709</v>
      </c>
      <c r="Y459" s="159" t="s">
        <v>466</v>
      </c>
      <c r="Z459" s="164" t="s">
        <v>466</v>
      </c>
      <c r="AA459" s="159" t="s">
        <v>466</v>
      </c>
      <c r="AB459" s="167" t="s">
        <v>466</v>
      </c>
      <c r="AC459" s="167" t="s">
        <v>466</v>
      </c>
      <c r="AD459" s="167" t="s">
        <v>466</v>
      </c>
      <c r="AE459" s="167" t="s">
        <v>466</v>
      </c>
      <c r="AF459" s="167" t="s">
        <v>466</v>
      </c>
      <c r="AG459" s="163">
        <v>66.73</v>
      </c>
      <c r="AH459" s="163">
        <v>66.73</v>
      </c>
      <c r="AI459" s="167" t="s">
        <v>466</v>
      </c>
      <c r="AJ459" s="167" t="s">
        <v>466</v>
      </c>
      <c r="AK459" s="167" t="s">
        <v>466</v>
      </c>
      <c r="AL459" s="160" t="s">
        <v>476</v>
      </c>
      <c r="AM459" s="160" t="s">
        <v>477</v>
      </c>
    </row>
    <row r="460" spans="1:39" ht="101.25">
      <c r="A460" s="92">
        <f t="shared" si="8"/>
        <v>452</v>
      </c>
      <c r="B460" s="158">
        <v>44502</v>
      </c>
      <c r="C460" s="159" t="s">
        <v>4710</v>
      </c>
      <c r="D460" s="159" t="s">
        <v>4711</v>
      </c>
      <c r="E460" s="160" t="s">
        <v>463</v>
      </c>
      <c r="F460" s="160" t="s">
        <v>464</v>
      </c>
      <c r="G460" s="163">
        <v>1.29</v>
      </c>
      <c r="H460" s="159" t="s">
        <v>466</v>
      </c>
      <c r="I460" s="159" t="s">
        <v>4712</v>
      </c>
      <c r="J460" s="160" t="s">
        <v>4713</v>
      </c>
      <c r="K460" s="162" t="s">
        <v>468</v>
      </c>
      <c r="L460" s="163">
        <v>-4.38</v>
      </c>
      <c r="M460" s="161">
        <v>-1E-3</v>
      </c>
      <c r="N460" s="163">
        <v>-14.55</v>
      </c>
      <c r="O460" s="164" t="s">
        <v>4714</v>
      </c>
      <c r="P460" s="164" t="s">
        <v>4715</v>
      </c>
      <c r="Q460" s="164" t="s">
        <v>4716</v>
      </c>
      <c r="R460" s="169">
        <v>27.6</v>
      </c>
      <c r="S460" s="160" t="s">
        <v>561</v>
      </c>
      <c r="T460" s="162" t="s">
        <v>4717</v>
      </c>
      <c r="U460" s="162" t="s">
        <v>2078</v>
      </c>
      <c r="V460" s="160" t="s">
        <v>473</v>
      </c>
      <c r="W460" s="160" t="s">
        <v>474</v>
      </c>
      <c r="X460" s="164" t="s">
        <v>466</v>
      </c>
      <c r="Y460" s="159" t="s">
        <v>466</v>
      </c>
      <c r="Z460" s="164" t="s">
        <v>4718</v>
      </c>
      <c r="AA460" s="159" t="s">
        <v>4719</v>
      </c>
      <c r="AB460" s="163">
        <v>3.92</v>
      </c>
      <c r="AC460" s="163">
        <v>1.07</v>
      </c>
      <c r="AD460" s="167" t="s">
        <v>466</v>
      </c>
      <c r="AE460" s="167" t="s">
        <v>466</v>
      </c>
      <c r="AF460" s="167" t="s">
        <v>466</v>
      </c>
      <c r="AG460" s="167" t="s">
        <v>466</v>
      </c>
      <c r="AH460" s="163">
        <v>2.15</v>
      </c>
      <c r="AI460" s="161">
        <v>0.75700000000000001</v>
      </c>
      <c r="AJ460" s="161">
        <v>0.55200000000000005</v>
      </c>
      <c r="AK460" s="163">
        <v>1.62</v>
      </c>
      <c r="AL460" s="160" t="s">
        <v>476</v>
      </c>
      <c r="AM460" s="160" t="s">
        <v>477</v>
      </c>
    </row>
    <row r="461" spans="1:39" ht="78.75">
      <c r="A461" s="92">
        <f t="shared" si="8"/>
        <v>453</v>
      </c>
      <c r="B461" s="158">
        <v>44550</v>
      </c>
      <c r="C461" s="159" t="s">
        <v>4720</v>
      </c>
      <c r="D461" s="159" t="s">
        <v>4721</v>
      </c>
      <c r="E461" s="160" t="s">
        <v>463</v>
      </c>
      <c r="F461" s="160" t="s">
        <v>464</v>
      </c>
      <c r="G461" s="163">
        <v>1386.53</v>
      </c>
      <c r="H461" s="159" t="s">
        <v>3487</v>
      </c>
      <c r="I461" s="159" t="s">
        <v>466</v>
      </c>
      <c r="J461" s="160" t="s">
        <v>4722</v>
      </c>
      <c r="K461" s="162" t="s">
        <v>468</v>
      </c>
      <c r="L461" s="161">
        <v>-0.15</v>
      </c>
      <c r="M461" s="161">
        <v>-0.15</v>
      </c>
      <c r="N461" s="168">
        <v>0</v>
      </c>
      <c r="O461" s="164" t="s">
        <v>4723</v>
      </c>
      <c r="P461" s="164" t="s">
        <v>466</v>
      </c>
      <c r="Q461" s="164" t="s">
        <v>4724</v>
      </c>
      <c r="R461" s="169">
        <v>1086.9000000000001</v>
      </c>
      <c r="S461" s="160" t="s">
        <v>572</v>
      </c>
      <c r="T461" s="165" t="s">
        <v>4725</v>
      </c>
      <c r="U461" s="162" t="s">
        <v>2139</v>
      </c>
      <c r="V461" s="160" t="s">
        <v>552</v>
      </c>
      <c r="W461" s="160" t="s">
        <v>474</v>
      </c>
      <c r="X461" s="164" t="s">
        <v>3495</v>
      </c>
      <c r="Y461" s="166">
        <v>9572.7000000000007</v>
      </c>
      <c r="Z461" s="164" t="s">
        <v>466</v>
      </c>
      <c r="AA461" s="159" t="s">
        <v>466</v>
      </c>
      <c r="AB461" s="163">
        <v>16.55</v>
      </c>
      <c r="AC461" s="163">
        <v>1.57</v>
      </c>
      <c r="AD461" s="163">
        <v>66.17</v>
      </c>
      <c r="AE461" s="163">
        <v>66.650000000000006</v>
      </c>
      <c r="AF461" s="163">
        <v>16.850000000000001</v>
      </c>
      <c r="AG461" s="163">
        <v>1903.79</v>
      </c>
      <c r="AH461" s="163">
        <v>1093.19</v>
      </c>
      <c r="AI461" s="169">
        <v>118.1</v>
      </c>
      <c r="AJ461" s="169">
        <v>70.8</v>
      </c>
      <c r="AK461" s="169">
        <v>1480</v>
      </c>
      <c r="AL461" s="160" t="s">
        <v>476</v>
      </c>
      <c r="AM461" s="160" t="s">
        <v>477</v>
      </c>
    </row>
    <row r="462" spans="1:39" ht="409.5">
      <c r="A462" s="92">
        <f t="shared" si="8"/>
        <v>454</v>
      </c>
      <c r="B462" s="158">
        <v>44378</v>
      </c>
      <c r="C462" s="159" t="s">
        <v>4726</v>
      </c>
      <c r="D462" s="159" t="s">
        <v>4727</v>
      </c>
      <c r="E462" s="160" t="s">
        <v>463</v>
      </c>
      <c r="F462" s="160" t="s">
        <v>464</v>
      </c>
      <c r="G462" s="163">
        <v>6715.94</v>
      </c>
      <c r="H462" s="159" t="s">
        <v>2791</v>
      </c>
      <c r="I462" s="159" t="s">
        <v>4728</v>
      </c>
      <c r="J462" s="160" t="s">
        <v>4729</v>
      </c>
      <c r="K462" s="162" t="s">
        <v>468</v>
      </c>
      <c r="L462" s="163">
        <v>1.93</v>
      </c>
      <c r="M462" s="161">
        <v>-0.29599999999999999</v>
      </c>
      <c r="N462" s="163">
        <v>9.85</v>
      </c>
      <c r="O462" s="164" t="s">
        <v>4730</v>
      </c>
      <c r="P462" s="164" t="s">
        <v>4731</v>
      </c>
      <c r="Q462" s="164" t="s">
        <v>4732</v>
      </c>
      <c r="R462" s="169">
        <v>4789.5</v>
      </c>
      <c r="S462" s="160" t="s">
        <v>656</v>
      </c>
      <c r="T462" s="165" t="s">
        <v>4733</v>
      </c>
      <c r="U462" s="162" t="s">
        <v>1006</v>
      </c>
      <c r="V462" s="160" t="s">
        <v>552</v>
      </c>
      <c r="W462" s="160" t="s">
        <v>474</v>
      </c>
      <c r="X462" s="164" t="s">
        <v>2793</v>
      </c>
      <c r="Y462" s="166">
        <v>8791.2999999999993</v>
      </c>
      <c r="Z462" s="164" t="s">
        <v>4734</v>
      </c>
      <c r="AA462" s="159" t="s">
        <v>885</v>
      </c>
      <c r="AB462" s="167" t="s">
        <v>466</v>
      </c>
      <c r="AC462" s="163">
        <v>5.74</v>
      </c>
      <c r="AD462" s="163">
        <v>16.8</v>
      </c>
      <c r="AE462" s="163">
        <v>26.62</v>
      </c>
      <c r="AF462" s="163">
        <v>4.55</v>
      </c>
      <c r="AG462" s="163">
        <v>6466.54</v>
      </c>
      <c r="AH462" s="163">
        <v>5066.54</v>
      </c>
      <c r="AI462" s="169">
        <v>1478</v>
      </c>
      <c r="AJ462" s="161">
        <v>-0.1</v>
      </c>
      <c r="AK462" s="169">
        <v>3634.5</v>
      </c>
      <c r="AL462" s="160" t="s">
        <v>476</v>
      </c>
      <c r="AM462" s="160" t="s">
        <v>477</v>
      </c>
    </row>
    <row r="463" spans="1:39" ht="191.25">
      <c r="A463" s="92">
        <f t="shared" si="8"/>
        <v>455</v>
      </c>
      <c r="B463" s="158">
        <v>44347</v>
      </c>
      <c r="C463" s="159" t="s">
        <v>4735</v>
      </c>
      <c r="D463" s="159" t="s">
        <v>4736</v>
      </c>
      <c r="E463" s="160" t="s">
        <v>463</v>
      </c>
      <c r="F463" s="160" t="s">
        <v>464</v>
      </c>
      <c r="G463" s="163">
        <v>260.64</v>
      </c>
      <c r="H463" s="159" t="s">
        <v>4737</v>
      </c>
      <c r="I463" s="159" t="s">
        <v>4738</v>
      </c>
      <c r="J463" s="160" t="s">
        <v>4739</v>
      </c>
      <c r="K463" s="162" t="s">
        <v>468</v>
      </c>
      <c r="L463" s="163">
        <v>1.2</v>
      </c>
      <c r="M463" s="161">
        <v>-0.78900000000000003</v>
      </c>
      <c r="N463" s="163">
        <v>13.6</v>
      </c>
      <c r="O463" s="164" t="s">
        <v>4740</v>
      </c>
      <c r="P463" s="164" t="s">
        <v>4741</v>
      </c>
      <c r="Q463" s="164" t="s">
        <v>466</v>
      </c>
      <c r="R463" s="167" t="s">
        <v>466</v>
      </c>
      <c r="S463" s="160" t="s">
        <v>1479</v>
      </c>
      <c r="T463" s="165" t="s">
        <v>4742</v>
      </c>
      <c r="U463" s="162" t="s">
        <v>551</v>
      </c>
      <c r="V463" s="160" t="s">
        <v>552</v>
      </c>
      <c r="W463" s="160" t="s">
        <v>474</v>
      </c>
      <c r="X463" s="164" t="s">
        <v>4743</v>
      </c>
      <c r="Y463" s="166">
        <v>237.6</v>
      </c>
      <c r="Z463" s="164" t="s">
        <v>4744</v>
      </c>
      <c r="AA463" s="159" t="s">
        <v>466</v>
      </c>
      <c r="AB463" s="167" t="s">
        <v>466</v>
      </c>
      <c r="AC463" s="163">
        <v>2.12</v>
      </c>
      <c r="AD463" s="163">
        <v>51.93</v>
      </c>
      <c r="AE463" s="167" t="s">
        <v>466</v>
      </c>
      <c r="AF463" s="163">
        <v>3.55</v>
      </c>
      <c r="AG463" s="163">
        <v>209.28</v>
      </c>
      <c r="AH463" s="163">
        <v>228.23</v>
      </c>
      <c r="AI463" s="169">
        <v>59.7</v>
      </c>
      <c r="AJ463" s="163">
        <v>-1.42</v>
      </c>
      <c r="AK463" s="169">
        <v>198.8</v>
      </c>
      <c r="AL463" s="160" t="s">
        <v>476</v>
      </c>
      <c r="AM463" s="160" t="s">
        <v>477</v>
      </c>
    </row>
    <row r="464" spans="1:39" ht="191.25">
      <c r="A464" s="92">
        <f t="shared" si="8"/>
        <v>456</v>
      </c>
      <c r="B464" s="158">
        <v>43642</v>
      </c>
      <c r="C464" s="159" t="s">
        <v>4745</v>
      </c>
      <c r="D464" s="159" t="s">
        <v>466</v>
      </c>
      <c r="E464" s="160" t="s">
        <v>463</v>
      </c>
      <c r="F464" s="160" t="s">
        <v>501</v>
      </c>
      <c r="G464" s="163">
        <v>744.02</v>
      </c>
      <c r="H464" s="159" t="s">
        <v>4746</v>
      </c>
      <c r="I464" s="159" t="s">
        <v>466</v>
      </c>
      <c r="J464" s="160" t="s">
        <v>4747</v>
      </c>
      <c r="K464" s="162" t="s">
        <v>468</v>
      </c>
      <c r="L464" s="161">
        <v>0.48099999999999998</v>
      </c>
      <c r="M464" s="161">
        <v>-0.80400000000000005</v>
      </c>
      <c r="N464" s="161">
        <v>-1.2E-2</v>
      </c>
      <c r="O464" s="164" t="s">
        <v>4748</v>
      </c>
      <c r="P464" s="164" t="s">
        <v>466</v>
      </c>
      <c r="Q464" s="164" t="s">
        <v>466</v>
      </c>
      <c r="R464" s="167" t="s">
        <v>466</v>
      </c>
      <c r="S464" s="160" t="s">
        <v>1147</v>
      </c>
      <c r="T464" s="165" t="s">
        <v>4749</v>
      </c>
      <c r="U464" s="162" t="s">
        <v>4750</v>
      </c>
      <c r="V464" s="160" t="s">
        <v>497</v>
      </c>
      <c r="W464" s="160" t="s">
        <v>474</v>
      </c>
      <c r="X464" s="164" t="s">
        <v>4751</v>
      </c>
      <c r="Y464" s="166">
        <v>6001.7</v>
      </c>
      <c r="Z464" s="164" t="s">
        <v>466</v>
      </c>
      <c r="AA464" s="159" t="s">
        <v>466</v>
      </c>
      <c r="AB464" s="163">
        <v>13.92</v>
      </c>
      <c r="AC464" s="163">
        <v>1.38</v>
      </c>
      <c r="AD464" s="167" t="s">
        <v>466</v>
      </c>
      <c r="AE464" s="167" t="s">
        <v>466</v>
      </c>
      <c r="AF464" s="167" t="s">
        <v>466</v>
      </c>
      <c r="AG464" s="167" t="s">
        <v>466</v>
      </c>
      <c r="AH464" s="163">
        <v>734.85</v>
      </c>
      <c r="AI464" s="167" t="s">
        <v>466</v>
      </c>
      <c r="AJ464" s="167" t="s">
        <v>466</v>
      </c>
      <c r="AK464" s="167" t="s">
        <v>466</v>
      </c>
      <c r="AL464" s="160" t="s">
        <v>476</v>
      </c>
      <c r="AM464" s="160" t="s">
        <v>477</v>
      </c>
    </row>
    <row r="465" spans="1:39" ht="202.5">
      <c r="A465" s="92">
        <f t="shared" si="8"/>
        <v>457</v>
      </c>
      <c r="B465" s="158">
        <v>44545</v>
      </c>
      <c r="C465" s="159" t="s">
        <v>4752</v>
      </c>
      <c r="D465" s="159" t="s">
        <v>4753</v>
      </c>
      <c r="E465" s="160" t="s">
        <v>463</v>
      </c>
      <c r="F465" s="160" t="s">
        <v>464</v>
      </c>
      <c r="G465" s="163">
        <v>69.83</v>
      </c>
      <c r="H465" s="159" t="s">
        <v>4754</v>
      </c>
      <c r="I465" s="159" t="s">
        <v>466</v>
      </c>
      <c r="J465" s="160" t="s">
        <v>4755</v>
      </c>
      <c r="K465" s="162" t="s">
        <v>468</v>
      </c>
      <c r="L465" s="163">
        <v>-1.58</v>
      </c>
      <c r="M465" s="161">
        <v>-0.95199999999999996</v>
      </c>
      <c r="N465" s="161">
        <v>0.64500000000000002</v>
      </c>
      <c r="O465" s="164" t="s">
        <v>4756</v>
      </c>
      <c r="P465" s="164" t="s">
        <v>4757</v>
      </c>
      <c r="Q465" s="164" t="s">
        <v>466</v>
      </c>
      <c r="R465" s="169">
        <v>127.4</v>
      </c>
      <c r="S465" s="160" t="s">
        <v>2695</v>
      </c>
      <c r="T465" s="165" t="s">
        <v>4758</v>
      </c>
      <c r="U465" s="162" t="s">
        <v>4759</v>
      </c>
      <c r="V465" s="160" t="s">
        <v>487</v>
      </c>
      <c r="W465" s="160" t="s">
        <v>474</v>
      </c>
      <c r="X465" s="164" t="s">
        <v>4760</v>
      </c>
      <c r="Y465" s="166">
        <v>2488.9</v>
      </c>
      <c r="Z465" s="164" t="s">
        <v>466</v>
      </c>
      <c r="AA465" s="159" t="s">
        <v>466</v>
      </c>
      <c r="AB465" s="163">
        <v>6.43</v>
      </c>
      <c r="AC465" s="161">
        <v>0.90500000000000003</v>
      </c>
      <c r="AD465" s="167" t="s">
        <v>466</v>
      </c>
      <c r="AE465" s="167" t="s">
        <v>466</v>
      </c>
      <c r="AF465" s="167" t="s">
        <v>466</v>
      </c>
      <c r="AG465" s="167" t="s">
        <v>466</v>
      </c>
      <c r="AH465" s="163">
        <v>127.38</v>
      </c>
      <c r="AI465" s="169">
        <v>104.1</v>
      </c>
      <c r="AJ465" s="169">
        <v>19.8</v>
      </c>
      <c r="AK465" s="169">
        <v>377.7</v>
      </c>
      <c r="AL465" s="160" t="s">
        <v>476</v>
      </c>
      <c r="AM465" s="160" t="s">
        <v>477</v>
      </c>
    </row>
    <row r="466" spans="1:39" ht="67.5">
      <c r="A466" s="92">
        <f t="shared" si="8"/>
        <v>458</v>
      </c>
      <c r="B466" s="158">
        <v>44039</v>
      </c>
      <c r="C466" s="159" t="s">
        <v>4761</v>
      </c>
      <c r="D466" s="159" t="s">
        <v>4762</v>
      </c>
      <c r="E466" s="160" t="s">
        <v>463</v>
      </c>
      <c r="F466" s="160" t="s">
        <v>464</v>
      </c>
      <c r="G466" s="163">
        <v>111.48</v>
      </c>
      <c r="H466" s="159" t="s">
        <v>4763</v>
      </c>
      <c r="I466" s="159" t="s">
        <v>466</v>
      </c>
      <c r="J466" s="160" t="s">
        <v>4764</v>
      </c>
      <c r="K466" s="162" t="s">
        <v>468</v>
      </c>
      <c r="L466" s="163">
        <v>-5.66</v>
      </c>
      <c r="M466" s="161">
        <v>-0.99</v>
      </c>
      <c r="N466" s="163">
        <v>-1.48</v>
      </c>
      <c r="O466" s="164" t="s">
        <v>4765</v>
      </c>
      <c r="P466" s="164" t="s">
        <v>466</v>
      </c>
      <c r="Q466" s="164" t="s">
        <v>466</v>
      </c>
      <c r="R466" s="169">
        <v>85.4</v>
      </c>
      <c r="S466" s="160" t="s">
        <v>607</v>
      </c>
      <c r="T466" s="162" t="s">
        <v>4766</v>
      </c>
      <c r="U466" s="162" t="s">
        <v>4767</v>
      </c>
      <c r="V466" s="160" t="s">
        <v>552</v>
      </c>
      <c r="W466" s="160" t="s">
        <v>474</v>
      </c>
      <c r="X466" s="164" t="s">
        <v>4768</v>
      </c>
      <c r="Y466" s="166">
        <v>70.7</v>
      </c>
      <c r="Z466" s="164" t="s">
        <v>466</v>
      </c>
      <c r="AA466" s="159" t="s">
        <v>466</v>
      </c>
      <c r="AB466" s="167" t="s">
        <v>466</v>
      </c>
      <c r="AC466" s="161">
        <v>0.95799999999999996</v>
      </c>
      <c r="AD466" s="167" t="s">
        <v>466</v>
      </c>
      <c r="AE466" s="167" t="s">
        <v>466</v>
      </c>
      <c r="AF466" s="163">
        <v>14.2</v>
      </c>
      <c r="AG466" s="163">
        <v>16.16</v>
      </c>
      <c r="AH466" s="163">
        <v>114.21</v>
      </c>
      <c r="AI466" s="163">
        <v>1.37</v>
      </c>
      <c r="AJ466" s="169">
        <v>-14.6</v>
      </c>
      <c r="AK466" s="169">
        <v>104.7</v>
      </c>
      <c r="AL466" s="160" t="s">
        <v>476</v>
      </c>
      <c r="AM466" s="160" t="s">
        <v>477</v>
      </c>
    </row>
    <row r="467" spans="1:39" ht="78.75">
      <c r="A467" s="92">
        <f t="shared" si="8"/>
        <v>459</v>
      </c>
      <c r="B467" s="158">
        <v>44515</v>
      </c>
      <c r="C467" s="159" t="s">
        <v>4769</v>
      </c>
      <c r="D467" s="159" t="s">
        <v>4770</v>
      </c>
      <c r="E467" s="160" t="s">
        <v>463</v>
      </c>
      <c r="F467" s="160" t="s">
        <v>464</v>
      </c>
      <c r="G467" s="163">
        <v>2940.88</v>
      </c>
      <c r="H467" s="159" t="s">
        <v>4771</v>
      </c>
      <c r="I467" s="159" t="s">
        <v>466</v>
      </c>
      <c r="J467" s="160" t="s">
        <v>4772</v>
      </c>
      <c r="K467" s="162" t="s">
        <v>468</v>
      </c>
      <c r="L467" s="163">
        <v>-1.42</v>
      </c>
      <c r="M467" s="163">
        <v>-1.1299999999999999</v>
      </c>
      <c r="N467" s="163">
        <v>-2.25</v>
      </c>
      <c r="O467" s="164" t="s">
        <v>4773</v>
      </c>
      <c r="P467" s="164" t="s">
        <v>466</v>
      </c>
      <c r="Q467" s="164" t="s">
        <v>4774</v>
      </c>
      <c r="R467" s="169">
        <v>2459.6999999999998</v>
      </c>
      <c r="S467" s="160" t="s">
        <v>4775</v>
      </c>
      <c r="T467" s="165" t="s">
        <v>4776</v>
      </c>
      <c r="U467" s="162" t="s">
        <v>4144</v>
      </c>
      <c r="V467" s="160" t="s">
        <v>487</v>
      </c>
      <c r="W467" s="160" t="s">
        <v>474</v>
      </c>
      <c r="X467" s="164" t="s">
        <v>4777</v>
      </c>
      <c r="Y467" s="159" t="s">
        <v>466</v>
      </c>
      <c r="Z467" s="164" t="s">
        <v>466</v>
      </c>
      <c r="AA467" s="159" t="s">
        <v>466</v>
      </c>
      <c r="AB467" s="163">
        <v>20.46</v>
      </c>
      <c r="AC467" s="163">
        <v>3.03</v>
      </c>
      <c r="AD467" s="163">
        <v>12.26</v>
      </c>
      <c r="AE467" s="163">
        <v>15.7</v>
      </c>
      <c r="AF467" s="163">
        <v>2.12</v>
      </c>
      <c r="AG467" s="163">
        <v>2778.04</v>
      </c>
      <c r="AH467" s="163">
        <v>2598.69</v>
      </c>
      <c r="AI467" s="169">
        <v>1397.9</v>
      </c>
      <c r="AJ467" s="169">
        <v>135.6</v>
      </c>
      <c r="AK467" s="169">
        <v>1804.3</v>
      </c>
      <c r="AL467" s="160" t="s">
        <v>476</v>
      </c>
      <c r="AM467" s="160" t="s">
        <v>477</v>
      </c>
    </row>
    <row r="468" spans="1:39" ht="180">
      <c r="A468" s="92">
        <f t="shared" si="8"/>
        <v>460</v>
      </c>
      <c r="B468" s="158">
        <v>44160</v>
      </c>
      <c r="C468" s="159" t="s">
        <v>4778</v>
      </c>
      <c r="D468" s="159" t="s">
        <v>466</v>
      </c>
      <c r="E468" s="160" t="s">
        <v>463</v>
      </c>
      <c r="F468" s="160" t="s">
        <v>501</v>
      </c>
      <c r="G468" s="163">
        <v>257.63</v>
      </c>
      <c r="H468" s="159" t="s">
        <v>4779</v>
      </c>
      <c r="I468" s="159" t="s">
        <v>466</v>
      </c>
      <c r="J468" s="160" t="s">
        <v>4780</v>
      </c>
      <c r="K468" s="162" t="s">
        <v>468</v>
      </c>
      <c r="L468" s="163">
        <v>-2.2400000000000002</v>
      </c>
      <c r="M468" s="163">
        <v>-1.17</v>
      </c>
      <c r="N468" s="163">
        <v>13.77</v>
      </c>
      <c r="O468" s="164" t="s">
        <v>4781</v>
      </c>
      <c r="P468" s="164" t="s">
        <v>466</v>
      </c>
      <c r="Q468" s="164" t="s">
        <v>466</v>
      </c>
      <c r="R468" s="167" t="s">
        <v>466</v>
      </c>
      <c r="S468" s="160" t="s">
        <v>2695</v>
      </c>
      <c r="T468" s="165" t="s">
        <v>4782</v>
      </c>
      <c r="U468" s="162" t="s">
        <v>4783</v>
      </c>
      <c r="V468" s="160" t="s">
        <v>552</v>
      </c>
      <c r="W468" s="160" t="s">
        <v>474</v>
      </c>
      <c r="X468" s="164" t="s">
        <v>4784</v>
      </c>
      <c r="Y468" s="166">
        <v>933.4</v>
      </c>
      <c r="Z468" s="164" t="s">
        <v>466</v>
      </c>
      <c r="AA468" s="159" t="s">
        <v>466</v>
      </c>
      <c r="AB468" s="163">
        <v>9.6999999999999993</v>
      </c>
      <c r="AC468" s="163">
        <v>1.69</v>
      </c>
      <c r="AD468" s="167" t="s">
        <v>466</v>
      </c>
      <c r="AE468" s="167" t="s">
        <v>466</v>
      </c>
      <c r="AF468" s="167" t="s">
        <v>466</v>
      </c>
      <c r="AG468" s="167" t="s">
        <v>466</v>
      </c>
      <c r="AH468" s="163">
        <v>257.63</v>
      </c>
      <c r="AI468" s="167" t="s">
        <v>466</v>
      </c>
      <c r="AJ468" s="167" t="s">
        <v>466</v>
      </c>
      <c r="AK468" s="169">
        <v>650.5</v>
      </c>
      <c r="AL468" s="160" t="s">
        <v>476</v>
      </c>
      <c r="AM468" s="160" t="s">
        <v>477</v>
      </c>
    </row>
    <row r="469" spans="1:39" ht="180">
      <c r="A469" s="92">
        <f t="shared" si="8"/>
        <v>461</v>
      </c>
      <c r="B469" s="158">
        <v>44508</v>
      </c>
      <c r="C469" s="159" t="s">
        <v>4785</v>
      </c>
      <c r="D469" s="159" t="s">
        <v>4786</v>
      </c>
      <c r="E469" s="160" t="s">
        <v>463</v>
      </c>
      <c r="F469" s="160" t="s">
        <v>464</v>
      </c>
      <c r="G469" s="163">
        <v>71.95</v>
      </c>
      <c r="H469" s="159" t="s">
        <v>4787</v>
      </c>
      <c r="I469" s="159" t="s">
        <v>466</v>
      </c>
      <c r="J469" s="160" t="s">
        <v>4788</v>
      </c>
      <c r="K469" s="162" t="s">
        <v>468</v>
      </c>
      <c r="L469" s="163">
        <v>-1.18</v>
      </c>
      <c r="M469" s="163">
        <v>-1.18</v>
      </c>
      <c r="N469" s="163">
        <v>5.88</v>
      </c>
      <c r="O469" s="164" t="s">
        <v>4789</v>
      </c>
      <c r="P469" s="164" t="s">
        <v>4790</v>
      </c>
      <c r="Q469" s="164" t="s">
        <v>4791</v>
      </c>
      <c r="R469" s="169">
        <v>69.099999999999994</v>
      </c>
      <c r="S469" s="160" t="s">
        <v>2156</v>
      </c>
      <c r="T469" s="165" t="s">
        <v>4792</v>
      </c>
      <c r="U469" s="162" t="s">
        <v>1433</v>
      </c>
      <c r="V469" s="160" t="s">
        <v>473</v>
      </c>
      <c r="W469" s="160" t="s">
        <v>474</v>
      </c>
      <c r="X469" s="164" t="s">
        <v>4793</v>
      </c>
      <c r="Y469" s="166">
        <v>100</v>
      </c>
      <c r="Z469" s="164" t="s">
        <v>466</v>
      </c>
      <c r="AA469" s="159" t="s">
        <v>466</v>
      </c>
      <c r="AB469" s="163">
        <v>12.26</v>
      </c>
      <c r="AC469" s="163">
        <v>2</v>
      </c>
      <c r="AD469" s="163">
        <v>8.18</v>
      </c>
      <c r="AE469" s="163">
        <v>9.61</v>
      </c>
      <c r="AF469" s="163">
        <v>1.52</v>
      </c>
      <c r="AG469" s="163">
        <v>62.54</v>
      </c>
      <c r="AH469" s="163">
        <v>62.07</v>
      </c>
      <c r="AI469" s="169">
        <v>41.7</v>
      </c>
      <c r="AJ469" s="163">
        <v>5.1100000000000003</v>
      </c>
      <c r="AK469" s="169">
        <v>55.8</v>
      </c>
      <c r="AL469" s="160" t="s">
        <v>476</v>
      </c>
      <c r="AM469" s="160" t="s">
        <v>477</v>
      </c>
    </row>
    <row r="470" spans="1:39" ht="315">
      <c r="A470" s="92">
        <f t="shared" si="8"/>
        <v>462</v>
      </c>
      <c r="B470" s="158">
        <v>44537</v>
      </c>
      <c r="C470" s="159" t="s">
        <v>4794</v>
      </c>
      <c r="D470" s="159" t="s">
        <v>4795</v>
      </c>
      <c r="E470" s="160" t="s">
        <v>463</v>
      </c>
      <c r="F470" s="160" t="s">
        <v>464</v>
      </c>
      <c r="G470" s="163">
        <v>5907.23</v>
      </c>
      <c r="H470" s="159" t="s">
        <v>4796</v>
      </c>
      <c r="I470" s="159" t="s">
        <v>466</v>
      </c>
      <c r="J470" s="160" t="s">
        <v>4797</v>
      </c>
      <c r="K470" s="162" t="s">
        <v>468</v>
      </c>
      <c r="L470" s="163">
        <v>6.67</v>
      </c>
      <c r="M470" s="163">
        <v>-1.23</v>
      </c>
      <c r="N470" s="163">
        <v>1.42</v>
      </c>
      <c r="O470" s="164" t="s">
        <v>4798</v>
      </c>
      <c r="P470" s="164" t="s">
        <v>4799</v>
      </c>
      <c r="Q470" s="164" t="s">
        <v>4800</v>
      </c>
      <c r="R470" s="169">
        <v>5347.7</v>
      </c>
      <c r="S470" s="160" t="s">
        <v>810</v>
      </c>
      <c r="T470" s="162" t="s">
        <v>4801</v>
      </c>
      <c r="U470" s="162" t="s">
        <v>1383</v>
      </c>
      <c r="V470" s="160" t="s">
        <v>552</v>
      </c>
      <c r="W470" s="160" t="s">
        <v>474</v>
      </c>
      <c r="X470" s="164" t="s">
        <v>4802</v>
      </c>
      <c r="Y470" s="159" t="s">
        <v>466</v>
      </c>
      <c r="Z470" s="164" t="s">
        <v>466</v>
      </c>
      <c r="AA470" s="159" t="s">
        <v>466</v>
      </c>
      <c r="AB470" s="163">
        <v>120.57</v>
      </c>
      <c r="AC470" s="163">
        <v>11.6</v>
      </c>
      <c r="AD470" s="163">
        <v>39.909999999999997</v>
      </c>
      <c r="AE470" s="163">
        <v>101.54</v>
      </c>
      <c r="AF470" s="163">
        <v>10.01</v>
      </c>
      <c r="AG470" s="163">
        <v>5540.58</v>
      </c>
      <c r="AH470" s="163">
        <v>5330.84</v>
      </c>
      <c r="AI470" s="169">
        <v>553.29999999999995</v>
      </c>
      <c r="AJ470" s="169">
        <v>44.2</v>
      </c>
      <c r="AK470" s="169">
        <v>934.7</v>
      </c>
      <c r="AL470" s="160" t="s">
        <v>476</v>
      </c>
      <c r="AM470" s="160" t="s">
        <v>477</v>
      </c>
    </row>
    <row r="471" spans="1:39" ht="157.5">
      <c r="A471" s="92">
        <f t="shared" si="8"/>
        <v>463</v>
      </c>
      <c r="B471" s="158">
        <v>43691</v>
      </c>
      <c r="C471" s="159" t="s">
        <v>4803</v>
      </c>
      <c r="D471" s="159" t="s">
        <v>4804</v>
      </c>
      <c r="E471" s="160" t="s">
        <v>463</v>
      </c>
      <c r="F471" s="160" t="s">
        <v>501</v>
      </c>
      <c r="G471" s="163">
        <v>37.42</v>
      </c>
      <c r="H471" s="159" t="s">
        <v>4805</v>
      </c>
      <c r="I471" s="159" t="s">
        <v>4806</v>
      </c>
      <c r="J471" s="160" t="s">
        <v>4807</v>
      </c>
      <c r="K471" s="162" t="s">
        <v>468</v>
      </c>
      <c r="L471" s="161">
        <v>-0.68400000000000005</v>
      </c>
      <c r="M471" s="163">
        <v>-1.35</v>
      </c>
      <c r="N471" s="163">
        <v>36.39</v>
      </c>
      <c r="O471" s="164" t="s">
        <v>4808</v>
      </c>
      <c r="P471" s="164" t="s">
        <v>4809</v>
      </c>
      <c r="Q471" s="164" t="s">
        <v>466</v>
      </c>
      <c r="R471" s="169">
        <v>119.2</v>
      </c>
      <c r="S471" s="160" t="s">
        <v>529</v>
      </c>
      <c r="T471" s="165" t="s">
        <v>4810</v>
      </c>
      <c r="U471" s="162" t="s">
        <v>4811</v>
      </c>
      <c r="V471" s="160" t="s">
        <v>487</v>
      </c>
      <c r="W471" s="160" t="s">
        <v>474</v>
      </c>
      <c r="X471" s="164" t="s">
        <v>4812</v>
      </c>
      <c r="Y471" s="159" t="s">
        <v>466</v>
      </c>
      <c r="Z471" s="164" t="s">
        <v>4813</v>
      </c>
      <c r="AA471" s="159" t="s">
        <v>4814</v>
      </c>
      <c r="AB471" s="163">
        <v>42.46</v>
      </c>
      <c r="AC471" s="161">
        <v>0.96699999999999997</v>
      </c>
      <c r="AD471" s="167" t="s">
        <v>466</v>
      </c>
      <c r="AE471" s="167" t="s">
        <v>466</v>
      </c>
      <c r="AF471" s="167" t="s">
        <v>466</v>
      </c>
      <c r="AG471" s="167" t="s">
        <v>466</v>
      </c>
      <c r="AH471" s="163">
        <v>49.48</v>
      </c>
      <c r="AI471" s="169">
        <v>18</v>
      </c>
      <c r="AJ471" s="163">
        <v>8.35</v>
      </c>
      <c r="AK471" s="169">
        <v>98.2</v>
      </c>
      <c r="AL471" s="160" t="s">
        <v>476</v>
      </c>
      <c r="AM471" s="160" t="s">
        <v>477</v>
      </c>
    </row>
    <row r="472" spans="1:39" ht="90">
      <c r="A472" s="92">
        <f t="shared" si="8"/>
        <v>464</v>
      </c>
      <c r="B472" s="158">
        <v>43913</v>
      </c>
      <c r="C472" s="159" t="s">
        <v>4815</v>
      </c>
      <c r="D472" s="159" t="s">
        <v>466</v>
      </c>
      <c r="E472" s="160" t="s">
        <v>463</v>
      </c>
      <c r="F472" s="160" t="s">
        <v>501</v>
      </c>
      <c r="G472" s="161">
        <v>0.28299999999999997</v>
      </c>
      <c r="H472" s="159" t="s">
        <v>466</v>
      </c>
      <c r="I472" s="159" t="s">
        <v>466</v>
      </c>
      <c r="J472" s="160" t="s">
        <v>4816</v>
      </c>
      <c r="K472" s="162" t="s">
        <v>468</v>
      </c>
      <c r="L472" s="163">
        <v>64.209999999999994</v>
      </c>
      <c r="M472" s="163">
        <v>-1.47</v>
      </c>
      <c r="N472" s="163">
        <v>134.59</v>
      </c>
      <c r="O472" s="164" t="s">
        <v>4817</v>
      </c>
      <c r="P472" s="164" t="s">
        <v>466</v>
      </c>
      <c r="Q472" s="164" t="s">
        <v>466</v>
      </c>
      <c r="R472" s="167" t="s">
        <v>466</v>
      </c>
      <c r="S472" s="160" t="s">
        <v>1343</v>
      </c>
      <c r="T472" s="165" t="s">
        <v>4818</v>
      </c>
      <c r="U472" s="162" t="s">
        <v>3087</v>
      </c>
      <c r="V472" s="160" t="s">
        <v>497</v>
      </c>
      <c r="W472" s="160" t="s">
        <v>474</v>
      </c>
      <c r="X472" s="164" t="s">
        <v>466</v>
      </c>
      <c r="Y472" s="159" t="s">
        <v>466</v>
      </c>
      <c r="Z472" s="164" t="s">
        <v>466</v>
      </c>
      <c r="AA472" s="159" t="s">
        <v>466</v>
      </c>
      <c r="AB472" s="167" t="s">
        <v>466</v>
      </c>
      <c r="AC472" s="167" t="s">
        <v>466</v>
      </c>
      <c r="AD472" s="167" t="s">
        <v>466</v>
      </c>
      <c r="AE472" s="167" t="s">
        <v>466</v>
      </c>
      <c r="AF472" s="163">
        <v>17.5</v>
      </c>
      <c r="AG472" s="161">
        <v>0.45100000000000001</v>
      </c>
      <c r="AH472" s="161">
        <v>0.38500000000000001</v>
      </c>
      <c r="AI472" s="167" t="s">
        <v>466</v>
      </c>
      <c r="AJ472" s="167" t="s">
        <v>466</v>
      </c>
      <c r="AK472" s="161">
        <v>5.7000000000000002E-2</v>
      </c>
      <c r="AL472" s="160" t="s">
        <v>476</v>
      </c>
      <c r="AM472" s="160" t="s">
        <v>477</v>
      </c>
    </row>
    <row r="473" spans="1:39" ht="168.75">
      <c r="A473" s="92">
        <f t="shared" si="8"/>
        <v>465</v>
      </c>
      <c r="B473" s="158">
        <v>44495</v>
      </c>
      <c r="C473" s="159" t="s">
        <v>4819</v>
      </c>
      <c r="D473" s="159" t="s">
        <v>4820</v>
      </c>
      <c r="E473" s="160" t="s">
        <v>463</v>
      </c>
      <c r="F473" s="160" t="s">
        <v>464</v>
      </c>
      <c r="G473" s="163">
        <v>1837.45</v>
      </c>
      <c r="H473" s="159" t="s">
        <v>4821</v>
      </c>
      <c r="I473" s="159" t="s">
        <v>4822</v>
      </c>
      <c r="J473" s="160" t="s">
        <v>4823</v>
      </c>
      <c r="K473" s="162" t="s">
        <v>468</v>
      </c>
      <c r="L473" s="161">
        <v>0.66</v>
      </c>
      <c r="M473" s="163">
        <v>-1.53</v>
      </c>
      <c r="N473" s="163">
        <v>13.9</v>
      </c>
      <c r="O473" s="164" t="s">
        <v>4824</v>
      </c>
      <c r="P473" s="164" t="s">
        <v>4825</v>
      </c>
      <c r="Q473" s="164" t="s">
        <v>466</v>
      </c>
      <c r="R473" s="169">
        <v>1182.5999999999999</v>
      </c>
      <c r="S473" s="160" t="s">
        <v>1849</v>
      </c>
      <c r="T473" s="165" t="s">
        <v>4826</v>
      </c>
      <c r="U473" s="162" t="s">
        <v>1266</v>
      </c>
      <c r="V473" s="160" t="s">
        <v>497</v>
      </c>
      <c r="W473" s="160" t="s">
        <v>474</v>
      </c>
      <c r="X473" s="164" t="s">
        <v>4827</v>
      </c>
      <c r="Y473" s="166">
        <v>1756.8</v>
      </c>
      <c r="Z473" s="164" t="s">
        <v>4828</v>
      </c>
      <c r="AA473" s="159" t="s">
        <v>4829</v>
      </c>
      <c r="AB473" s="163">
        <v>8.2799999999999994</v>
      </c>
      <c r="AC473" s="163">
        <v>3.63</v>
      </c>
      <c r="AD473" s="163">
        <v>8.08</v>
      </c>
      <c r="AE473" s="163">
        <v>13.8</v>
      </c>
      <c r="AF473" s="163">
        <v>4.62</v>
      </c>
      <c r="AG473" s="163">
        <v>1807.77</v>
      </c>
      <c r="AH473" s="163">
        <v>1186.0899999999999</v>
      </c>
      <c r="AI473" s="169">
        <v>391.6</v>
      </c>
      <c r="AJ473" s="169">
        <v>153</v>
      </c>
      <c r="AK473" s="169">
        <v>1030.7</v>
      </c>
      <c r="AL473" s="160" t="s">
        <v>476</v>
      </c>
      <c r="AM473" s="160" t="s">
        <v>477</v>
      </c>
    </row>
    <row r="474" spans="1:39" ht="191.25">
      <c r="A474" s="92">
        <f t="shared" si="8"/>
        <v>466</v>
      </c>
      <c r="B474" s="158">
        <v>44496</v>
      </c>
      <c r="C474" s="159" t="s">
        <v>4830</v>
      </c>
      <c r="D474" s="159" t="s">
        <v>4831</v>
      </c>
      <c r="E474" s="160" t="s">
        <v>463</v>
      </c>
      <c r="F474" s="160" t="s">
        <v>464</v>
      </c>
      <c r="G474" s="163">
        <v>561.78</v>
      </c>
      <c r="H474" s="159" t="s">
        <v>4832</v>
      </c>
      <c r="I474" s="159" t="s">
        <v>466</v>
      </c>
      <c r="J474" s="160" t="s">
        <v>4833</v>
      </c>
      <c r="K474" s="162" t="s">
        <v>468</v>
      </c>
      <c r="L474" s="163">
        <v>-1.55</v>
      </c>
      <c r="M474" s="163">
        <v>-1.67</v>
      </c>
      <c r="N474" s="163">
        <v>-3.06</v>
      </c>
      <c r="O474" s="164" t="s">
        <v>4834</v>
      </c>
      <c r="P474" s="164" t="s">
        <v>4835</v>
      </c>
      <c r="Q474" s="164" t="s">
        <v>4836</v>
      </c>
      <c r="R474" s="169">
        <v>569.9</v>
      </c>
      <c r="S474" s="160" t="s">
        <v>506</v>
      </c>
      <c r="T474" s="165" t="s">
        <v>4837</v>
      </c>
      <c r="U474" s="162" t="s">
        <v>4838</v>
      </c>
      <c r="V474" s="160" t="s">
        <v>552</v>
      </c>
      <c r="W474" s="160" t="s">
        <v>474</v>
      </c>
      <c r="X474" s="164" t="s">
        <v>4839</v>
      </c>
      <c r="Y474" s="159" t="s">
        <v>466</v>
      </c>
      <c r="Z474" s="164" t="s">
        <v>466</v>
      </c>
      <c r="AA474" s="159" t="s">
        <v>466</v>
      </c>
      <c r="AB474" s="163">
        <v>8.8699999999999992</v>
      </c>
      <c r="AC474" s="163">
        <v>1.61</v>
      </c>
      <c r="AD474" s="163">
        <v>6.96</v>
      </c>
      <c r="AE474" s="163">
        <v>8.57</v>
      </c>
      <c r="AF474" s="161">
        <v>0.70699999999999996</v>
      </c>
      <c r="AG474" s="163">
        <v>697.77</v>
      </c>
      <c r="AH474" s="163">
        <v>592.75</v>
      </c>
      <c r="AI474" s="169">
        <v>987.2</v>
      </c>
      <c r="AJ474" s="169">
        <v>66.900000000000006</v>
      </c>
      <c r="AK474" s="169">
        <v>877.9</v>
      </c>
      <c r="AL474" s="160" t="s">
        <v>476</v>
      </c>
      <c r="AM474" s="160" t="s">
        <v>477</v>
      </c>
    </row>
    <row r="475" spans="1:39" ht="90">
      <c r="A475" s="92">
        <f t="shared" si="8"/>
        <v>467</v>
      </c>
      <c r="B475" s="158">
        <v>44066</v>
      </c>
      <c r="C475" s="159" t="s">
        <v>4840</v>
      </c>
      <c r="D475" s="159" t="s">
        <v>4841</v>
      </c>
      <c r="E475" s="160" t="s">
        <v>463</v>
      </c>
      <c r="F475" s="160" t="s">
        <v>501</v>
      </c>
      <c r="G475" s="163">
        <v>317.51</v>
      </c>
      <c r="H475" s="159" t="s">
        <v>4842</v>
      </c>
      <c r="I475" s="159" t="s">
        <v>4843</v>
      </c>
      <c r="J475" s="160" t="s">
        <v>4844</v>
      </c>
      <c r="K475" s="162" t="s">
        <v>468</v>
      </c>
      <c r="L475" s="163">
        <v>-17.38</v>
      </c>
      <c r="M475" s="163">
        <v>-1.69</v>
      </c>
      <c r="N475" s="163">
        <v>4.5999999999999996</v>
      </c>
      <c r="O475" s="164" t="s">
        <v>4845</v>
      </c>
      <c r="P475" s="164" t="s">
        <v>4846</v>
      </c>
      <c r="Q475" s="164" t="s">
        <v>466</v>
      </c>
      <c r="R475" s="169">
        <v>962.4</v>
      </c>
      <c r="S475" s="160" t="s">
        <v>4847</v>
      </c>
      <c r="T475" s="165" t="s">
        <v>4848</v>
      </c>
      <c r="U475" s="162" t="s">
        <v>4849</v>
      </c>
      <c r="V475" s="160" t="s">
        <v>473</v>
      </c>
      <c r="W475" s="160" t="s">
        <v>474</v>
      </c>
      <c r="X475" s="164" t="s">
        <v>4850</v>
      </c>
      <c r="Y475" s="159" t="s">
        <v>466</v>
      </c>
      <c r="Z475" s="164" t="s">
        <v>4851</v>
      </c>
      <c r="AA475" s="159" t="s">
        <v>466</v>
      </c>
      <c r="AB475" s="167" t="s">
        <v>466</v>
      </c>
      <c r="AC475" s="163">
        <v>1.1399999999999999</v>
      </c>
      <c r="AD475" s="167" t="s">
        <v>466</v>
      </c>
      <c r="AE475" s="167" t="s">
        <v>466</v>
      </c>
      <c r="AF475" s="161">
        <v>0.33800000000000002</v>
      </c>
      <c r="AG475" s="163">
        <v>285.75</v>
      </c>
      <c r="AH475" s="163">
        <v>619.38</v>
      </c>
      <c r="AI475" s="169">
        <v>794.8</v>
      </c>
      <c r="AJ475" s="169">
        <v>-40.799999999999997</v>
      </c>
      <c r="AK475" s="169">
        <v>1074.2</v>
      </c>
      <c r="AL475" s="160" t="s">
        <v>476</v>
      </c>
      <c r="AM475" s="160" t="s">
        <v>477</v>
      </c>
    </row>
    <row r="476" spans="1:39" ht="281.25">
      <c r="A476" s="92">
        <f t="shared" si="8"/>
        <v>468</v>
      </c>
      <c r="B476" s="158">
        <v>44333</v>
      </c>
      <c r="C476" s="159" t="s">
        <v>4852</v>
      </c>
      <c r="D476" s="159" t="s">
        <v>4853</v>
      </c>
      <c r="E476" s="160" t="s">
        <v>463</v>
      </c>
      <c r="F476" s="160" t="s">
        <v>464</v>
      </c>
      <c r="G476" s="163">
        <v>2892.36</v>
      </c>
      <c r="H476" s="159" t="s">
        <v>4854</v>
      </c>
      <c r="I476" s="159" t="s">
        <v>4855</v>
      </c>
      <c r="J476" s="160" t="s">
        <v>4856</v>
      </c>
      <c r="K476" s="162" t="s">
        <v>468</v>
      </c>
      <c r="L476" s="161">
        <v>-0.48199999999999998</v>
      </c>
      <c r="M476" s="163">
        <v>-1.71</v>
      </c>
      <c r="N476" s="163">
        <v>-7.12</v>
      </c>
      <c r="O476" s="164" t="s">
        <v>4857</v>
      </c>
      <c r="P476" s="164" t="s">
        <v>4858</v>
      </c>
      <c r="Q476" s="164" t="s">
        <v>4859</v>
      </c>
      <c r="R476" s="169">
        <v>2431.6999999999998</v>
      </c>
      <c r="S476" s="160" t="s">
        <v>3400</v>
      </c>
      <c r="T476" s="165" t="s">
        <v>4860</v>
      </c>
      <c r="U476" s="162" t="s">
        <v>1422</v>
      </c>
      <c r="V476" s="160" t="s">
        <v>552</v>
      </c>
      <c r="W476" s="160" t="s">
        <v>474</v>
      </c>
      <c r="X476" s="164" t="s">
        <v>4861</v>
      </c>
      <c r="Y476" s="166">
        <v>2026.8</v>
      </c>
      <c r="Z476" s="164" t="s">
        <v>4862</v>
      </c>
      <c r="AA476" s="166">
        <v>8670.2000000000007</v>
      </c>
      <c r="AB476" s="163">
        <v>8.68</v>
      </c>
      <c r="AC476" s="163">
        <v>2.23</v>
      </c>
      <c r="AD476" s="163">
        <v>6.93</v>
      </c>
      <c r="AE476" s="163">
        <v>7.77</v>
      </c>
      <c r="AF476" s="163">
        <v>1.7</v>
      </c>
      <c r="AG476" s="163">
        <v>2721.28</v>
      </c>
      <c r="AH476" s="163">
        <v>2697.47</v>
      </c>
      <c r="AI476" s="169">
        <v>1614.1</v>
      </c>
      <c r="AJ476" s="169">
        <v>278.3</v>
      </c>
      <c r="AK476" s="169">
        <v>2277.1</v>
      </c>
      <c r="AL476" s="160" t="s">
        <v>476</v>
      </c>
      <c r="AM476" s="160" t="s">
        <v>477</v>
      </c>
    </row>
    <row r="477" spans="1:39" ht="135">
      <c r="A477" s="92">
        <f t="shared" si="8"/>
        <v>469</v>
      </c>
      <c r="B477" s="158">
        <v>43713</v>
      </c>
      <c r="C477" s="159" t="s">
        <v>4863</v>
      </c>
      <c r="D477" s="159" t="s">
        <v>466</v>
      </c>
      <c r="E477" s="160" t="s">
        <v>463</v>
      </c>
      <c r="F477" s="160" t="s">
        <v>501</v>
      </c>
      <c r="G477" s="163">
        <v>32.06</v>
      </c>
      <c r="H477" s="159" t="s">
        <v>1619</v>
      </c>
      <c r="I477" s="159" t="s">
        <v>466</v>
      </c>
      <c r="J477" s="160" t="s">
        <v>4864</v>
      </c>
      <c r="K477" s="162" t="s">
        <v>468</v>
      </c>
      <c r="L477" s="163">
        <v>-3.94</v>
      </c>
      <c r="M477" s="163">
        <v>-1.74</v>
      </c>
      <c r="N477" s="163">
        <v>-9.43</v>
      </c>
      <c r="O477" s="164" t="s">
        <v>4865</v>
      </c>
      <c r="P477" s="164" t="s">
        <v>466</v>
      </c>
      <c r="Q477" s="164" t="s">
        <v>466</v>
      </c>
      <c r="R477" s="167" t="s">
        <v>466</v>
      </c>
      <c r="S477" s="160" t="s">
        <v>1147</v>
      </c>
      <c r="T477" s="165" t="s">
        <v>2146</v>
      </c>
      <c r="U477" s="162" t="s">
        <v>1811</v>
      </c>
      <c r="V477" s="160" t="s">
        <v>497</v>
      </c>
      <c r="W477" s="160" t="s">
        <v>474</v>
      </c>
      <c r="X477" s="164" t="s">
        <v>1624</v>
      </c>
      <c r="Y477" s="166">
        <v>148.5</v>
      </c>
      <c r="Z477" s="164" t="s">
        <v>466</v>
      </c>
      <c r="AA477" s="159" t="s">
        <v>466</v>
      </c>
      <c r="AB477" s="163">
        <v>15.59</v>
      </c>
      <c r="AC477" s="161">
        <v>0.95399999999999996</v>
      </c>
      <c r="AD477" s="167" t="s">
        <v>466</v>
      </c>
      <c r="AE477" s="167" t="s">
        <v>466</v>
      </c>
      <c r="AF477" s="167" t="s">
        <v>466</v>
      </c>
      <c r="AG477" s="167" t="s">
        <v>466</v>
      </c>
      <c r="AH477" s="163">
        <v>32.06</v>
      </c>
      <c r="AI477" s="167" t="s">
        <v>466</v>
      </c>
      <c r="AJ477" s="167" t="s">
        <v>466</v>
      </c>
      <c r="AK477" s="167" t="s">
        <v>466</v>
      </c>
      <c r="AL477" s="160" t="s">
        <v>476</v>
      </c>
      <c r="AM477" s="160" t="s">
        <v>477</v>
      </c>
    </row>
    <row r="478" spans="1:39" ht="90">
      <c r="A478" s="92">
        <f t="shared" si="8"/>
        <v>470</v>
      </c>
      <c r="B478" s="158">
        <v>43675</v>
      </c>
      <c r="C478" s="159" t="s">
        <v>4866</v>
      </c>
      <c r="D478" s="159" t="s">
        <v>4867</v>
      </c>
      <c r="E478" s="160" t="s">
        <v>463</v>
      </c>
      <c r="F478" s="160" t="s">
        <v>501</v>
      </c>
      <c r="G478" s="163">
        <v>21.9</v>
      </c>
      <c r="H478" s="159" t="s">
        <v>466</v>
      </c>
      <c r="I478" s="159" t="s">
        <v>4868</v>
      </c>
      <c r="J478" s="160" t="s">
        <v>4869</v>
      </c>
      <c r="K478" s="162" t="s">
        <v>468</v>
      </c>
      <c r="L478" s="163">
        <v>-10.34</v>
      </c>
      <c r="M478" s="163">
        <v>-1.89</v>
      </c>
      <c r="N478" s="163">
        <v>10.64</v>
      </c>
      <c r="O478" s="164" t="s">
        <v>4870</v>
      </c>
      <c r="P478" s="164" t="s">
        <v>4871</v>
      </c>
      <c r="Q478" s="164" t="s">
        <v>466</v>
      </c>
      <c r="R478" s="169">
        <v>110.5</v>
      </c>
      <c r="S478" s="160" t="s">
        <v>1710</v>
      </c>
      <c r="T478" s="165" t="s">
        <v>4872</v>
      </c>
      <c r="U478" s="162" t="s">
        <v>4873</v>
      </c>
      <c r="V478" s="160" t="s">
        <v>473</v>
      </c>
      <c r="W478" s="160" t="s">
        <v>474</v>
      </c>
      <c r="X478" s="164" t="s">
        <v>466</v>
      </c>
      <c r="Y478" s="159" t="s">
        <v>466</v>
      </c>
      <c r="Z478" s="164" t="s">
        <v>4874</v>
      </c>
      <c r="AA478" s="159" t="s">
        <v>466</v>
      </c>
      <c r="AB478" s="163">
        <v>12.63</v>
      </c>
      <c r="AC478" s="163">
        <v>1.04</v>
      </c>
      <c r="AD478" s="163">
        <v>11.23</v>
      </c>
      <c r="AE478" s="163">
        <v>11.72</v>
      </c>
      <c r="AF478" s="163">
        <v>1.08</v>
      </c>
      <c r="AG478" s="163">
        <v>30.69</v>
      </c>
      <c r="AH478" s="163">
        <v>29.66</v>
      </c>
      <c r="AI478" s="169">
        <v>30.2</v>
      </c>
      <c r="AJ478" s="163">
        <v>5.35</v>
      </c>
      <c r="AK478" s="169">
        <v>43.6</v>
      </c>
      <c r="AL478" s="160" t="s">
        <v>476</v>
      </c>
      <c r="AM478" s="160" t="s">
        <v>477</v>
      </c>
    </row>
    <row r="479" spans="1:39" ht="135">
      <c r="A479" s="92">
        <f t="shared" si="8"/>
        <v>471</v>
      </c>
      <c r="B479" s="158">
        <v>43592</v>
      </c>
      <c r="C479" s="159" t="s">
        <v>4875</v>
      </c>
      <c r="D479" s="159" t="s">
        <v>4876</v>
      </c>
      <c r="E479" s="160" t="s">
        <v>463</v>
      </c>
      <c r="F479" s="160" t="s">
        <v>501</v>
      </c>
      <c r="G479" s="163">
        <v>41.29</v>
      </c>
      <c r="H479" s="159" t="s">
        <v>466</v>
      </c>
      <c r="I479" s="159" t="s">
        <v>466</v>
      </c>
      <c r="J479" s="160" t="s">
        <v>4877</v>
      </c>
      <c r="K479" s="162" t="s">
        <v>468</v>
      </c>
      <c r="L479" s="163">
        <v>-2.0099999999999998</v>
      </c>
      <c r="M479" s="163">
        <v>-2.0099999999999998</v>
      </c>
      <c r="N479" s="163">
        <v>-2.0099999999999998</v>
      </c>
      <c r="O479" s="164" t="s">
        <v>4878</v>
      </c>
      <c r="P479" s="164" t="s">
        <v>4879</v>
      </c>
      <c r="Q479" s="164" t="s">
        <v>4880</v>
      </c>
      <c r="R479" s="169">
        <v>31.9</v>
      </c>
      <c r="S479" s="160" t="s">
        <v>727</v>
      </c>
      <c r="T479" s="165" t="s">
        <v>4881</v>
      </c>
      <c r="U479" s="162" t="s">
        <v>729</v>
      </c>
      <c r="V479" s="160" t="s">
        <v>473</v>
      </c>
      <c r="W479" s="160" t="s">
        <v>474</v>
      </c>
      <c r="X479" s="164" t="s">
        <v>466</v>
      </c>
      <c r="Y479" s="159" t="s">
        <v>466</v>
      </c>
      <c r="Z479" s="164" t="s">
        <v>466</v>
      </c>
      <c r="AA479" s="159" t="s">
        <v>466</v>
      </c>
      <c r="AB479" s="167" t="s">
        <v>466</v>
      </c>
      <c r="AC479" s="163">
        <v>23.02</v>
      </c>
      <c r="AD479" s="167" t="s">
        <v>466</v>
      </c>
      <c r="AE479" s="167" t="s">
        <v>466</v>
      </c>
      <c r="AF479" s="163">
        <v>6.9</v>
      </c>
      <c r="AG479" s="163">
        <v>52.76</v>
      </c>
      <c r="AH479" s="163">
        <v>53.52</v>
      </c>
      <c r="AI479" s="163">
        <v>6.28</v>
      </c>
      <c r="AJ479" s="163">
        <v>-3.02</v>
      </c>
      <c r="AK479" s="163">
        <v>4.1399999999999997</v>
      </c>
      <c r="AL479" s="160" t="s">
        <v>476</v>
      </c>
      <c r="AM479" s="160" t="s">
        <v>477</v>
      </c>
    </row>
    <row r="480" spans="1:39" ht="180">
      <c r="A480" s="92">
        <f t="shared" si="8"/>
        <v>472</v>
      </c>
      <c r="B480" s="158">
        <v>43817</v>
      </c>
      <c r="C480" s="159" t="s">
        <v>4882</v>
      </c>
      <c r="D480" s="159" t="s">
        <v>466</v>
      </c>
      <c r="E480" s="160" t="s">
        <v>463</v>
      </c>
      <c r="F480" s="160" t="s">
        <v>501</v>
      </c>
      <c r="G480" s="163">
        <v>45042.81</v>
      </c>
      <c r="H480" s="159" t="s">
        <v>4883</v>
      </c>
      <c r="I480" s="159" t="s">
        <v>4884</v>
      </c>
      <c r="J480" s="160" t="s">
        <v>4885</v>
      </c>
      <c r="K480" s="162" t="s">
        <v>468</v>
      </c>
      <c r="L480" s="163">
        <v>-7.21</v>
      </c>
      <c r="M480" s="163">
        <v>-2.0099999999999998</v>
      </c>
      <c r="N480" s="163">
        <v>-10.64</v>
      </c>
      <c r="O480" s="164" t="s">
        <v>4886</v>
      </c>
      <c r="P480" s="164" t="s">
        <v>466</v>
      </c>
      <c r="Q480" s="164" t="s">
        <v>466</v>
      </c>
      <c r="R480" s="167" t="s">
        <v>466</v>
      </c>
      <c r="S480" s="160" t="s">
        <v>2577</v>
      </c>
      <c r="T480" s="165" t="s">
        <v>4887</v>
      </c>
      <c r="U480" s="162" t="s">
        <v>4888</v>
      </c>
      <c r="V480" s="160" t="s">
        <v>552</v>
      </c>
      <c r="W480" s="160" t="s">
        <v>474</v>
      </c>
      <c r="X480" s="164" t="s">
        <v>4889</v>
      </c>
      <c r="Y480" s="166">
        <v>64411.8</v>
      </c>
      <c r="Z480" s="164" t="s">
        <v>4890</v>
      </c>
      <c r="AA480" s="166">
        <v>20471.8</v>
      </c>
      <c r="AB480" s="163">
        <v>11.08</v>
      </c>
      <c r="AC480" s="161">
        <v>0.92</v>
      </c>
      <c r="AD480" s="163">
        <v>2.27</v>
      </c>
      <c r="AE480" s="163">
        <v>3.63</v>
      </c>
      <c r="AF480" s="161">
        <v>0.224</v>
      </c>
      <c r="AG480" s="163">
        <v>26885.56</v>
      </c>
      <c r="AH480" s="163">
        <v>28116.66</v>
      </c>
      <c r="AI480" s="169">
        <v>106025.7</v>
      </c>
      <c r="AJ480" s="169">
        <v>35.5</v>
      </c>
      <c r="AK480" s="169">
        <v>121993.9</v>
      </c>
      <c r="AL480" s="160" t="s">
        <v>476</v>
      </c>
      <c r="AM480" s="160" t="s">
        <v>477</v>
      </c>
    </row>
    <row r="481" spans="1:39" ht="191.25">
      <c r="A481" s="92">
        <f t="shared" si="8"/>
        <v>473</v>
      </c>
      <c r="B481" s="158">
        <v>44536</v>
      </c>
      <c r="C481" s="159" t="s">
        <v>4891</v>
      </c>
      <c r="D481" s="159" t="s">
        <v>4892</v>
      </c>
      <c r="E481" s="160" t="s">
        <v>463</v>
      </c>
      <c r="F481" s="160" t="s">
        <v>464</v>
      </c>
      <c r="G481" s="163">
        <v>3175.96</v>
      </c>
      <c r="H481" s="159" t="s">
        <v>4893</v>
      </c>
      <c r="I481" s="159" t="s">
        <v>466</v>
      </c>
      <c r="J481" s="160" t="s">
        <v>4894</v>
      </c>
      <c r="K481" s="162" t="s">
        <v>468</v>
      </c>
      <c r="L481" s="163">
        <v>9.0500000000000007</v>
      </c>
      <c r="M481" s="163">
        <v>-2.2000000000000002</v>
      </c>
      <c r="N481" s="163">
        <v>57.48</v>
      </c>
      <c r="O481" s="164" t="s">
        <v>4895</v>
      </c>
      <c r="P481" s="164" t="s">
        <v>4896</v>
      </c>
      <c r="Q481" s="164" t="s">
        <v>4897</v>
      </c>
      <c r="R481" s="169">
        <v>1976.8</v>
      </c>
      <c r="S481" s="160" t="s">
        <v>765</v>
      </c>
      <c r="T481" s="165" t="s">
        <v>4898</v>
      </c>
      <c r="U481" s="162" t="s">
        <v>3953</v>
      </c>
      <c r="V481" s="160" t="s">
        <v>552</v>
      </c>
      <c r="W481" s="160" t="s">
        <v>474</v>
      </c>
      <c r="X481" s="164" t="s">
        <v>4899</v>
      </c>
      <c r="Y481" s="159" t="s">
        <v>466</v>
      </c>
      <c r="Z481" s="164" t="s">
        <v>466</v>
      </c>
      <c r="AA481" s="159" t="s">
        <v>466</v>
      </c>
      <c r="AB481" s="163">
        <v>31.69</v>
      </c>
      <c r="AC481" s="163">
        <v>2.1800000000000002</v>
      </c>
      <c r="AD481" s="163">
        <v>11.67</v>
      </c>
      <c r="AE481" s="163">
        <v>17.510000000000002</v>
      </c>
      <c r="AF481" s="163">
        <v>4.72</v>
      </c>
      <c r="AG481" s="163">
        <v>3025.14</v>
      </c>
      <c r="AH481" s="163">
        <v>2065.04</v>
      </c>
      <c r="AI481" s="169">
        <v>659.3</v>
      </c>
      <c r="AJ481" s="169">
        <v>67</v>
      </c>
      <c r="AK481" s="169">
        <v>2521.8000000000002</v>
      </c>
      <c r="AL481" s="160" t="s">
        <v>476</v>
      </c>
      <c r="AM481" s="160" t="s">
        <v>477</v>
      </c>
    </row>
    <row r="482" spans="1:39" ht="101.25">
      <c r="A482" s="92">
        <f t="shared" si="8"/>
        <v>474</v>
      </c>
      <c r="B482" s="158">
        <v>43637</v>
      </c>
      <c r="C482" s="159" t="s">
        <v>4900</v>
      </c>
      <c r="D482" s="159" t="s">
        <v>4901</v>
      </c>
      <c r="E482" s="160" t="s">
        <v>463</v>
      </c>
      <c r="F482" s="160" t="s">
        <v>464</v>
      </c>
      <c r="G482" s="163">
        <v>17.09</v>
      </c>
      <c r="H482" s="159" t="s">
        <v>4902</v>
      </c>
      <c r="I482" s="159" t="s">
        <v>466</v>
      </c>
      <c r="J482" s="160" t="s">
        <v>4903</v>
      </c>
      <c r="K482" s="162" t="s">
        <v>468</v>
      </c>
      <c r="L482" s="163">
        <v>11.87</v>
      </c>
      <c r="M482" s="163">
        <v>-2.33</v>
      </c>
      <c r="N482" s="163">
        <v>1.1499999999999999</v>
      </c>
      <c r="O482" s="164" t="s">
        <v>4904</v>
      </c>
      <c r="P482" s="164" t="s">
        <v>4905</v>
      </c>
      <c r="Q482" s="164" t="s">
        <v>4906</v>
      </c>
      <c r="R482" s="167" t="s">
        <v>466</v>
      </c>
      <c r="S482" s="160" t="s">
        <v>4907</v>
      </c>
      <c r="T482" s="162" t="s">
        <v>4908</v>
      </c>
      <c r="U482" s="162" t="s">
        <v>1311</v>
      </c>
      <c r="V482" s="160" t="s">
        <v>473</v>
      </c>
      <c r="W482" s="160" t="s">
        <v>474</v>
      </c>
      <c r="X482" s="164" t="s">
        <v>4909</v>
      </c>
      <c r="Y482" s="166">
        <v>142</v>
      </c>
      <c r="Z482" s="164" t="s">
        <v>466</v>
      </c>
      <c r="AA482" s="159" t="s">
        <v>466</v>
      </c>
      <c r="AB482" s="167" t="s">
        <v>466</v>
      </c>
      <c r="AC482" s="167" t="s">
        <v>466</v>
      </c>
      <c r="AD482" s="167" t="s">
        <v>466</v>
      </c>
      <c r="AE482" s="167" t="s">
        <v>466</v>
      </c>
      <c r="AF482" s="163">
        <v>9.49</v>
      </c>
      <c r="AG482" s="163">
        <v>17.190000000000001</v>
      </c>
      <c r="AH482" s="163">
        <v>2.84</v>
      </c>
      <c r="AI482" s="163">
        <v>1.1200000000000001</v>
      </c>
      <c r="AJ482" s="163">
        <v>-2.64</v>
      </c>
      <c r="AK482" s="169">
        <v>15.7</v>
      </c>
      <c r="AL482" s="160" t="s">
        <v>476</v>
      </c>
      <c r="AM482" s="160" t="s">
        <v>477</v>
      </c>
    </row>
    <row r="483" spans="1:39" ht="78.75">
      <c r="A483" s="92">
        <f t="shared" si="8"/>
        <v>475</v>
      </c>
      <c r="B483" s="158">
        <v>44365</v>
      </c>
      <c r="C483" s="159" t="s">
        <v>4910</v>
      </c>
      <c r="D483" s="159" t="s">
        <v>4911</v>
      </c>
      <c r="E483" s="160" t="s">
        <v>463</v>
      </c>
      <c r="F483" s="160" t="s">
        <v>464</v>
      </c>
      <c r="G483" s="163">
        <v>162.71</v>
      </c>
      <c r="H483" s="159" t="s">
        <v>4912</v>
      </c>
      <c r="I483" s="159" t="s">
        <v>4913</v>
      </c>
      <c r="J483" s="160" t="s">
        <v>4914</v>
      </c>
      <c r="K483" s="162" t="s">
        <v>468</v>
      </c>
      <c r="L483" s="163">
        <v>2.44</v>
      </c>
      <c r="M483" s="163">
        <v>-2.33</v>
      </c>
      <c r="N483" s="163">
        <v>-2.33</v>
      </c>
      <c r="O483" s="164" t="s">
        <v>4915</v>
      </c>
      <c r="P483" s="164" t="s">
        <v>4916</v>
      </c>
      <c r="Q483" s="164" t="s">
        <v>4917</v>
      </c>
      <c r="R483" s="169">
        <v>66.099999999999994</v>
      </c>
      <c r="S483" s="160" t="s">
        <v>4918</v>
      </c>
      <c r="T483" s="165" t="s">
        <v>4919</v>
      </c>
      <c r="U483" s="162" t="s">
        <v>1433</v>
      </c>
      <c r="V483" s="160" t="s">
        <v>473</v>
      </c>
      <c r="W483" s="160" t="s">
        <v>474</v>
      </c>
      <c r="X483" s="164" t="s">
        <v>4920</v>
      </c>
      <c r="Y483" s="159" t="s">
        <v>466</v>
      </c>
      <c r="Z483" s="164" t="s">
        <v>4921</v>
      </c>
      <c r="AA483" s="159" t="s">
        <v>466</v>
      </c>
      <c r="AB483" s="163">
        <v>8.44</v>
      </c>
      <c r="AC483" s="161">
        <v>0.745</v>
      </c>
      <c r="AD483" s="167" t="s">
        <v>466</v>
      </c>
      <c r="AE483" s="163">
        <v>7.01</v>
      </c>
      <c r="AF483" s="163">
        <v>1.48</v>
      </c>
      <c r="AG483" s="163">
        <v>115.11</v>
      </c>
      <c r="AH483" s="163">
        <v>53.05</v>
      </c>
      <c r="AI483" s="169">
        <v>54.6</v>
      </c>
      <c r="AJ483" s="169">
        <v>16.5</v>
      </c>
      <c r="AK483" s="169">
        <v>219.8</v>
      </c>
      <c r="AL483" s="160" t="s">
        <v>476</v>
      </c>
      <c r="AM483" s="160" t="s">
        <v>477</v>
      </c>
    </row>
    <row r="484" spans="1:39" ht="78.75">
      <c r="A484" s="92">
        <f t="shared" si="8"/>
        <v>476</v>
      </c>
      <c r="B484" s="158">
        <v>44029</v>
      </c>
      <c r="C484" s="159" t="s">
        <v>4922</v>
      </c>
      <c r="D484" s="159" t="s">
        <v>4923</v>
      </c>
      <c r="E484" s="160" t="s">
        <v>463</v>
      </c>
      <c r="F484" s="160" t="s">
        <v>501</v>
      </c>
      <c r="G484" s="163">
        <v>5.79</v>
      </c>
      <c r="H484" s="159" t="s">
        <v>466</v>
      </c>
      <c r="I484" s="159" t="s">
        <v>4924</v>
      </c>
      <c r="J484" s="160" t="s">
        <v>4925</v>
      </c>
      <c r="K484" s="162" t="s">
        <v>468</v>
      </c>
      <c r="L484" s="163">
        <v>-11.5</v>
      </c>
      <c r="M484" s="163">
        <v>-2.91</v>
      </c>
      <c r="N484" s="163">
        <v>28.21</v>
      </c>
      <c r="O484" s="164" t="s">
        <v>4926</v>
      </c>
      <c r="P484" s="164" t="s">
        <v>4927</v>
      </c>
      <c r="Q484" s="164" t="s">
        <v>4928</v>
      </c>
      <c r="R484" s="169">
        <v>22.3</v>
      </c>
      <c r="S484" s="160" t="s">
        <v>4929</v>
      </c>
      <c r="T484" s="165" t="s">
        <v>4930</v>
      </c>
      <c r="U484" s="162" t="s">
        <v>834</v>
      </c>
      <c r="V484" s="160" t="s">
        <v>473</v>
      </c>
      <c r="W484" s="160" t="s">
        <v>474</v>
      </c>
      <c r="X484" s="164" t="s">
        <v>466</v>
      </c>
      <c r="Y484" s="159" t="s">
        <v>466</v>
      </c>
      <c r="Z484" s="164" t="s">
        <v>4931</v>
      </c>
      <c r="AA484" s="166">
        <v>11.9</v>
      </c>
      <c r="AB484" s="163">
        <v>58.64</v>
      </c>
      <c r="AC484" s="163">
        <v>1.07</v>
      </c>
      <c r="AD484" s="163">
        <v>13.3</v>
      </c>
      <c r="AE484" s="163">
        <v>43.46</v>
      </c>
      <c r="AF484" s="161">
        <v>0.73599999999999999</v>
      </c>
      <c r="AG484" s="163">
        <v>2.99</v>
      </c>
      <c r="AH484" s="163">
        <v>7.89</v>
      </c>
      <c r="AI484" s="163">
        <v>2.72</v>
      </c>
      <c r="AJ484" s="161">
        <v>-0.45</v>
      </c>
      <c r="AK484" s="163">
        <v>8.57</v>
      </c>
      <c r="AL484" s="160" t="s">
        <v>476</v>
      </c>
      <c r="AM484" s="160" t="s">
        <v>477</v>
      </c>
    </row>
    <row r="485" spans="1:39" ht="168.75">
      <c r="A485" s="92">
        <f t="shared" si="8"/>
        <v>477</v>
      </c>
      <c r="B485" s="158">
        <v>44422</v>
      </c>
      <c r="C485" s="159" t="s">
        <v>4932</v>
      </c>
      <c r="D485" s="159" t="s">
        <v>4933</v>
      </c>
      <c r="E485" s="160" t="s">
        <v>463</v>
      </c>
      <c r="F485" s="160" t="s">
        <v>464</v>
      </c>
      <c r="G485" s="163">
        <v>6185.8</v>
      </c>
      <c r="H485" s="159" t="s">
        <v>4934</v>
      </c>
      <c r="I485" s="159" t="s">
        <v>466</v>
      </c>
      <c r="J485" s="160" t="s">
        <v>4935</v>
      </c>
      <c r="K485" s="162" t="s">
        <v>468</v>
      </c>
      <c r="L485" s="163">
        <v>-7.19</v>
      </c>
      <c r="M485" s="163">
        <v>-3.01</v>
      </c>
      <c r="N485" s="161">
        <v>0.89500000000000002</v>
      </c>
      <c r="O485" s="164" t="s">
        <v>4936</v>
      </c>
      <c r="P485" s="164" t="s">
        <v>4937</v>
      </c>
      <c r="Q485" s="164" t="s">
        <v>4938</v>
      </c>
      <c r="R485" s="169">
        <v>7989.6</v>
      </c>
      <c r="S485" s="160" t="s">
        <v>3162</v>
      </c>
      <c r="T485" s="165" t="s">
        <v>4939</v>
      </c>
      <c r="U485" s="162" t="s">
        <v>896</v>
      </c>
      <c r="V485" s="160" t="s">
        <v>552</v>
      </c>
      <c r="W485" s="160" t="s">
        <v>474</v>
      </c>
      <c r="X485" s="164" t="s">
        <v>4940</v>
      </c>
      <c r="Y485" s="166">
        <v>6337.8</v>
      </c>
      <c r="Z485" s="164" t="s">
        <v>466</v>
      </c>
      <c r="AA485" s="159" t="s">
        <v>466</v>
      </c>
      <c r="AB485" s="163">
        <v>18.239999999999998</v>
      </c>
      <c r="AC485" s="163">
        <v>2.66</v>
      </c>
      <c r="AD485" s="163">
        <v>9.57</v>
      </c>
      <c r="AE485" s="163">
        <v>20.010000000000002</v>
      </c>
      <c r="AF485" s="163">
        <v>1.01</v>
      </c>
      <c r="AG485" s="163">
        <v>7598.09</v>
      </c>
      <c r="AH485" s="163">
        <v>7712.91</v>
      </c>
      <c r="AI485" s="169">
        <v>7119.6</v>
      </c>
      <c r="AJ485" s="169">
        <v>445.6</v>
      </c>
      <c r="AK485" s="169">
        <v>7407</v>
      </c>
      <c r="AL485" s="160" t="s">
        <v>476</v>
      </c>
      <c r="AM485" s="160" t="s">
        <v>477</v>
      </c>
    </row>
    <row r="486" spans="1:39" ht="146.25">
      <c r="A486" s="92">
        <f t="shared" si="8"/>
        <v>478</v>
      </c>
      <c r="B486" s="158">
        <v>44133</v>
      </c>
      <c r="C486" s="159" t="s">
        <v>4941</v>
      </c>
      <c r="D486" s="159" t="s">
        <v>4942</v>
      </c>
      <c r="E486" s="160" t="s">
        <v>463</v>
      </c>
      <c r="F486" s="160" t="s">
        <v>501</v>
      </c>
      <c r="G486" s="163">
        <v>43.45</v>
      </c>
      <c r="H486" s="159" t="s">
        <v>466</v>
      </c>
      <c r="I486" s="159" t="s">
        <v>466</v>
      </c>
      <c r="J486" s="160" t="s">
        <v>4943</v>
      </c>
      <c r="K486" s="162" t="s">
        <v>468</v>
      </c>
      <c r="L486" s="163">
        <v>-3.02</v>
      </c>
      <c r="M486" s="163">
        <v>-3.02</v>
      </c>
      <c r="N486" s="163">
        <v>14.8</v>
      </c>
      <c r="O486" s="164" t="s">
        <v>4944</v>
      </c>
      <c r="P486" s="164" t="s">
        <v>4945</v>
      </c>
      <c r="Q486" s="164" t="s">
        <v>4946</v>
      </c>
      <c r="R486" s="169">
        <v>37</v>
      </c>
      <c r="S486" s="160" t="s">
        <v>698</v>
      </c>
      <c r="T486" s="165" t="s">
        <v>4947</v>
      </c>
      <c r="U486" s="162" t="s">
        <v>779</v>
      </c>
      <c r="V486" s="160" t="s">
        <v>473</v>
      </c>
      <c r="W486" s="160" t="s">
        <v>474</v>
      </c>
      <c r="X486" s="164" t="s">
        <v>466</v>
      </c>
      <c r="Y486" s="159" t="s">
        <v>466</v>
      </c>
      <c r="Z486" s="164" t="s">
        <v>466</v>
      </c>
      <c r="AA486" s="159" t="s">
        <v>466</v>
      </c>
      <c r="AB486" s="167" t="s">
        <v>466</v>
      </c>
      <c r="AC486" s="163">
        <v>2.59</v>
      </c>
      <c r="AD486" s="167" t="s">
        <v>466</v>
      </c>
      <c r="AE486" s="167" t="s">
        <v>466</v>
      </c>
      <c r="AF486" s="163">
        <v>2.21</v>
      </c>
      <c r="AG486" s="163">
        <v>51.88</v>
      </c>
      <c r="AH486" s="163">
        <v>34.82</v>
      </c>
      <c r="AI486" s="169">
        <v>15.9</v>
      </c>
      <c r="AJ486" s="163">
        <v>-6.3</v>
      </c>
      <c r="AK486" s="169">
        <v>52.1</v>
      </c>
      <c r="AL486" s="160" t="s">
        <v>476</v>
      </c>
      <c r="AM486" s="160" t="s">
        <v>477</v>
      </c>
    </row>
    <row r="487" spans="1:39" ht="409.5">
      <c r="A487" s="92">
        <f t="shared" si="8"/>
        <v>479</v>
      </c>
      <c r="B487" s="158">
        <v>44491</v>
      </c>
      <c r="C487" s="159" t="s">
        <v>4948</v>
      </c>
      <c r="D487" s="159" t="s">
        <v>4949</v>
      </c>
      <c r="E487" s="160" t="s">
        <v>463</v>
      </c>
      <c r="F487" s="160" t="s">
        <v>464</v>
      </c>
      <c r="G487" s="163">
        <v>392.95</v>
      </c>
      <c r="H487" s="159" t="s">
        <v>4950</v>
      </c>
      <c r="I487" s="159" t="s">
        <v>4951</v>
      </c>
      <c r="J487" s="160" t="s">
        <v>4952</v>
      </c>
      <c r="K487" s="162" t="s">
        <v>468</v>
      </c>
      <c r="L487" s="161">
        <v>-0.33800000000000002</v>
      </c>
      <c r="M487" s="163">
        <v>-3.07</v>
      </c>
      <c r="N487" s="163">
        <v>3.19</v>
      </c>
      <c r="O487" s="164" t="s">
        <v>4953</v>
      </c>
      <c r="P487" s="164" t="s">
        <v>4954</v>
      </c>
      <c r="Q487" s="164" t="s">
        <v>4955</v>
      </c>
      <c r="R487" s="169">
        <v>372</v>
      </c>
      <c r="S487" s="160" t="s">
        <v>1211</v>
      </c>
      <c r="T487" s="162" t="s">
        <v>1212</v>
      </c>
      <c r="U487" s="162" t="s">
        <v>4956</v>
      </c>
      <c r="V487" s="160" t="s">
        <v>497</v>
      </c>
      <c r="W487" s="160" t="s">
        <v>474</v>
      </c>
      <c r="X487" s="164" t="s">
        <v>4957</v>
      </c>
      <c r="Y487" s="159" t="s">
        <v>466</v>
      </c>
      <c r="Z487" s="164" t="s">
        <v>4958</v>
      </c>
      <c r="AA487" s="159" t="s">
        <v>4959</v>
      </c>
      <c r="AB487" s="163">
        <v>5.35</v>
      </c>
      <c r="AC487" s="163">
        <v>1.57</v>
      </c>
      <c r="AD487" s="163">
        <v>10.78</v>
      </c>
      <c r="AE487" s="167" t="s">
        <v>466</v>
      </c>
      <c r="AF487" s="161">
        <v>0.90700000000000003</v>
      </c>
      <c r="AG487" s="163">
        <v>305.05</v>
      </c>
      <c r="AH487" s="163">
        <v>389.25</v>
      </c>
      <c r="AI487" s="169">
        <v>336.4</v>
      </c>
      <c r="AJ487" s="169">
        <v>72.8</v>
      </c>
      <c r="AK487" s="169">
        <v>315</v>
      </c>
      <c r="AL487" s="160" t="s">
        <v>476</v>
      </c>
      <c r="AM487" s="160" t="s">
        <v>477</v>
      </c>
    </row>
    <row r="488" spans="1:39" ht="135">
      <c r="A488" s="92">
        <f t="shared" si="8"/>
        <v>480</v>
      </c>
      <c r="B488" s="158">
        <v>43511</v>
      </c>
      <c r="C488" s="159" t="s">
        <v>4960</v>
      </c>
      <c r="D488" s="159" t="s">
        <v>4961</v>
      </c>
      <c r="E488" s="160" t="s">
        <v>463</v>
      </c>
      <c r="F488" s="160" t="s">
        <v>501</v>
      </c>
      <c r="G488" s="163">
        <v>1813.28</v>
      </c>
      <c r="H488" s="159" t="s">
        <v>4962</v>
      </c>
      <c r="I488" s="159" t="s">
        <v>4963</v>
      </c>
      <c r="J488" s="160" t="s">
        <v>4964</v>
      </c>
      <c r="K488" s="162" t="s">
        <v>468</v>
      </c>
      <c r="L488" s="163">
        <v>-8.3000000000000007</v>
      </c>
      <c r="M488" s="163">
        <v>-3.36</v>
      </c>
      <c r="N488" s="161">
        <v>0.75</v>
      </c>
      <c r="O488" s="164" t="s">
        <v>4965</v>
      </c>
      <c r="P488" s="164" t="s">
        <v>4966</v>
      </c>
      <c r="Q488" s="164" t="s">
        <v>4967</v>
      </c>
      <c r="R488" s="169">
        <v>2342.8000000000002</v>
      </c>
      <c r="S488" s="160" t="s">
        <v>572</v>
      </c>
      <c r="T488" s="165" t="s">
        <v>4968</v>
      </c>
      <c r="U488" s="162" t="s">
        <v>747</v>
      </c>
      <c r="V488" s="160" t="s">
        <v>487</v>
      </c>
      <c r="W488" s="160" t="s">
        <v>474</v>
      </c>
      <c r="X488" s="164" t="s">
        <v>4969</v>
      </c>
      <c r="Y488" s="159" t="s">
        <v>4970</v>
      </c>
      <c r="Z488" s="164" t="s">
        <v>4971</v>
      </c>
      <c r="AA488" s="159" t="s">
        <v>466</v>
      </c>
      <c r="AB488" s="163">
        <v>7.19</v>
      </c>
      <c r="AC488" s="161">
        <v>0.71499999999999997</v>
      </c>
      <c r="AD488" s="163">
        <v>16.48</v>
      </c>
      <c r="AE488" s="163">
        <v>16.54</v>
      </c>
      <c r="AF488" s="163">
        <v>8.6999999999999993</v>
      </c>
      <c r="AG488" s="163">
        <v>2016.29</v>
      </c>
      <c r="AH488" s="163">
        <v>674.14</v>
      </c>
      <c r="AI488" s="169">
        <v>341.9</v>
      </c>
      <c r="AJ488" s="169">
        <v>159.1</v>
      </c>
      <c r="AK488" s="169">
        <v>3984.5</v>
      </c>
      <c r="AL488" s="160" t="s">
        <v>476</v>
      </c>
      <c r="AM488" s="160" t="s">
        <v>477</v>
      </c>
    </row>
    <row r="489" spans="1:39" ht="191.25">
      <c r="A489" s="92">
        <f t="shared" si="8"/>
        <v>481</v>
      </c>
      <c r="B489" s="158">
        <v>43690</v>
      </c>
      <c r="C489" s="159" t="s">
        <v>4972</v>
      </c>
      <c r="D489" s="159" t="s">
        <v>466</v>
      </c>
      <c r="E489" s="160" t="s">
        <v>463</v>
      </c>
      <c r="F489" s="160" t="s">
        <v>501</v>
      </c>
      <c r="G489" s="163">
        <v>20846</v>
      </c>
      <c r="H489" s="159" t="s">
        <v>4973</v>
      </c>
      <c r="I489" s="159" t="s">
        <v>4974</v>
      </c>
      <c r="J489" s="160" t="s">
        <v>4975</v>
      </c>
      <c r="K489" s="162" t="s">
        <v>468</v>
      </c>
      <c r="L489" s="161">
        <v>0.39900000000000002</v>
      </c>
      <c r="M489" s="163">
        <v>-3.43</v>
      </c>
      <c r="N489" s="163">
        <v>-9.64</v>
      </c>
      <c r="O489" s="164" t="s">
        <v>4976</v>
      </c>
      <c r="P489" s="164" t="s">
        <v>466</v>
      </c>
      <c r="Q489" s="164" t="s">
        <v>466</v>
      </c>
      <c r="R489" s="167" t="s">
        <v>466</v>
      </c>
      <c r="S489" s="160" t="s">
        <v>1092</v>
      </c>
      <c r="T489" s="165" t="s">
        <v>4977</v>
      </c>
      <c r="U489" s="162" t="s">
        <v>4978</v>
      </c>
      <c r="V489" s="160" t="s">
        <v>497</v>
      </c>
      <c r="W489" s="160" t="s">
        <v>474</v>
      </c>
      <c r="X489" s="164" t="s">
        <v>4979</v>
      </c>
      <c r="Y489" s="166">
        <v>20365.599999999999</v>
      </c>
      <c r="Z489" s="164" t="s">
        <v>4980</v>
      </c>
      <c r="AA489" s="159" t="s">
        <v>466</v>
      </c>
      <c r="AB489" s="163">
        <v>7.29</v>
      </c>
      <c r="AC489" s="163">
        <v>1.39</v>
      </c>
      <c r="AD489" s="163">
        <v>6.64</v>
      </c>
      <c r="AE489" s="163">
        <v>7.15</v>
      </c>
      <c r="AF489" s="163">
        <v>1.56</v>
      </c>
      <c r="AG489" s="163">
        <v>20124</v>
      </c>
      <c r="AH489" s="163">
        <v>11696</v>
      </c>
      <c r="AI489" s="167" t="s">
        <v>466</v>
      </c>
      <c r="AJ489" s="167" t="s">
        <v>466</v>
      </c>
      <c r="AK489" s="167" t="s">
        <v>466</v>
      </c>
      <c r="AL489" s="160" t="s">
        <v>476</v>
      </c>
      <c r="AM489" s="160" t="s">
        <v>477</v>
      </c>
    </row>
    <row r="490" spans="1:39" ht="90">
      <c r="A490" s="92">
        <f t="shared" si="8"/>
        <v>482</v>
      </c>
      <c r="B490" s="158">
        <v>43595</v>
      </c>
      <c r="C490" s="159" t="s">
        <v>4981</v>
      </c>
      <c r="D490" s="159" t="s">
        <v>4982</v>
      </c>
      <c r="E490" s="160" t="s">
        <v>463</v>
      </c>
      <c r="F490" s="160" t="s">
        <v>501</v>
      </c>
      <c r="G490" s="161">
        <v>0.38500000000000001</v>
      </c>
      <c r="H490" s="159" t="s">
        <v>4983</v>
      </c>
      <c r="I490" s="159" t="s">
        <v>466</v>
      </c>
      <c r="J490" s="160" t="s">
        <v>4984</v>
      </c>
      <c r="K490" s="162" t="s">
        <v>468</v>
      </c>
      <c r="L490" s="163">
        <v>-3.75</v>
      </c>
      <c r="M490" s="163">
        <v>-3.75</v>
      </c>
      <c r="N490" s="163">
        <v>92.5</v>
      </c>
      <c r="O490" s="164" t="s">
        <v>4985</v>
      </c>
      <c r="P490" s="164" t="s">
        <v>466</v>
      </c>
      <c r="Q490" s="164" t="s">
        <v>466</v>
      </c>
      <c r="R490" s="167" t="s">
        <v>466</v>
      </c>
      <c r="S490" s="160" t="s">
        <v>529</v>
      </c>
      <c r="T490" s="162" t="s">
        <v>4986</v>
      </c>
      <c r="U490" s="162" t="s">
        <v>586</v>
      </c>
      <c r="V490" s="160" t="s">
        <v>497</v>
      </c>
      <c r="W490" s="160" t="s">
        <v>474</v>
      </c>
      <c r="X490" s="164" t="s">
        <v>4987</v>
      </c>
      <c r="Y490" s="159" t="s">
        <v>466</v>
      </c>
      <c r="Z490" s="164" t="s">
        <v>466</v>
      </c>
      <c r="AA490" s="159" t="s">
        <v>466</v>
      </c>
      <c r="AB490" s="167" t="s">
        <v>466</v>
      </c>
      <c r="AC490" s="167" t="s">
        <v>466</v>
      </c>
      <c r="AD490" s="167" t="s">
        <v>466</v>
      </c>
      <c r="AE490" s="167" t="s">
        <v>466</v>
      </c>
      <c r="AF490" s="167" t="s">
        <v>466</v>
      </c>
      <c r="AG490" s="167" t="s">
        <v>466</v>
      </c>
      <c r="AH490" s="161">
        <v>0.59899999999999998</v>
      </c>
      <c r="AI490" s="168">
        <v>0</v>
      </c>
      <c r="AJ490" s="161">
        <v>-1.0999999999999999E-2</v>
      </c>
      <c r="AK490" s="167" t="s">
        <v>466</v>
      </c>
      <c r="AL490" s="160" t="s">
        <v>476</v>
      </c>
      <c r="AM490" s="160" t="s">
        <v>477</v>
      </c>
    </row>
    <row r="491" spans="1:39" ht="112.5">
      <c r="A491" s="92">
        <f t="shared" si="8"/>
        <v>483</v>
      </c>
      <c r="B491" s="158">
        <v>44536</v>
      </c>
      <c r="C491" s="159" t="s">
        <v>4988</v>
      </c>
      <c r="D491" s="159" t="s">
        <v>4989</v>
      </c>
      <c r="E491" s="160" t="s">
        <v>463</v>
      </c>
      <c r="F491" s="160" t="s">
        <v>464</v>
      </c>
      <c r="G491" s="163">
        <v>692.42</v>
      </c>
      <c r="H491" s="159" t="s">
        <v>4990</v>
      </c>
      <c r="I491" s="159" t="s">
        <v>466</v>
      </c>
      <c r="J491" s="160" t="s">
        <v>4991</v>
      </c>
      <c r="K491" s="162" t="s">
        <v>468</v>
      </c>
      <c r="L491" s="163">
        <v>8.14</v>
      </c>
      <c r="M491" s="163">
        <v>-3.85</v>
      </c>
      <c r="N491" s="163">
        <v>-7.41</v>
      </c>
      <c r="O491" s="164" t="s">
        <v>4992</v>
      </c>
      <c r="P491" s="164" t="s">
        <v>4993</v>
      </c>
      <c r="Q491" s="164" t="s">
        <v>466</v>
      </c>
      <c r="R491" s="169">
        <v>142.19999999999999</v>
      </c>
      <c r="S491" s="160" t="s">
        <v>1211</v>
      </c>
      <c r="T491" s="162" t="s">
        <v>4994</v>
      </c>
      <c r="U491" s="162" t="s">
        <v>4995</v>
      </c>
      <c r="V491" s="160" t="s">
        <v>648</v>
      </c>
      <c r="W491" s="160" t="s">
        <v>474</v>
      </c>
      <c r="X491" s="164" t="s">
        <v>4996</v>
      </c>
      <c r="Y491" s="159" t="s">
        <v>466</v>
      </c>
      <c r="Z491" s="164" t="s">
        <v>466</v>
      </c>
      <c r="AA491" s="159" t="s">
        <v>466</v>
      </c>
      <c r="AB491" s="163">
        <v>3.02</v>
      </c>
      <c r="AC491" s="161">
        <v>0.42</v>
      </c>
      <c r="AD491" s="163">
        <v>5.46</v>
      </c>
      <c r="AE491" s="163">
        <v>6.56</v>
      </c>
      <c r="AF491" s="163">
        <v>5.04</v>
      </c>
      <c r="AG491" s="163">
        <v>711.89</v>
      </c>
      <c r="AH491" s="163">
        <v>141.84</v>
      </c>
      <c r="AI491" s="169">
        <v>141.1</v>
      </c>
      <c r="AJ491" s="169">
        <v>62.4</v>
      </c>
      <c r="AK491" s="169">
        <v>981.8</v>
      </c>
      <c r="AL491" s="160" t="s">
        <v>476</v>
      </c>
      <c r="AM491" s="160" t="s">
        <v>477</v>
      </c>
    </row>
    <row r="492" spans="1:39" ht="168.75">
      <c r="A492" s="92">
        <f t="shared" si="8"/>
        <v>484</v>
      </c>
      <c r="B492" s="158">
        <v>44186</v>
      </c>
      <c r="C492" s="159" t="s">
        <v>4997</v>
      </c>
      <c r="D492" s="159" t="s">
        <v>4998</v>
      </c>
      <c r="E492" s="160" t="s">
        <v>463</v>
      </c>
      <c r="F492" s="160" t="s">
        <v>464</v>
      </c>
      <c r="G492" s="163">
        <v>27.87</v>
      </c>
      <c r="H492" s="159" t="s">
        <v>4999</v>
      </c>
      <c r="I492" s="159" t="s">
        <v>466</v>
      </c>
      <c r="J492" s="160" t="s">
        <v>5000</v>
      </c>
      <c r="K492" s="162" t="s">
        <v>468</v>
      </c>
      <c r="L492" s="163">
        <v>-8.5</v>
      </c>
      <c r="M492" s="163">
        <v>-4.1100000000000003</v>
      </c>
      <c r="N492" s="163">
        <v>6.06</v>
      </c>
      <c r="O492" s="164" t="s">
        <v>5001</v>
      </c>
      <c r="P492" s="164" t="s">
        <v>5002</v>
      </c>
      <c r="Q492" s="164" t="s">
        <v>466</v>
      </c>
      <c r="R492" s="169">
        <v>39.1</v>
      </c>
      <c r="S492" s="160" t="s">
        <v>667</v>
      </c>
      <c r="T492" s="165" t="s">
        <v>5003</v>
      </c>
      <c r="U492" s="162" t="s">
        <v>1030</v>
      </c>
      <c r="V492" s="160" t="s">
        <v>473</v>
      </c>
      <c r="W492" s="160" t="s">
        <v>474</v>
      </c>
      <c r="X492" s="164" t="s">
        <v>5004</v>
      </c>
      <c r="Y492" s="159" t="s">
        <v>466</v>
      </c>
      <c r="Z492" s="164" t="s">
        <v>466</v>
      </c>
      <c r="AA492" s="159" t="s">
        <v>466</v>
      </c>
      <c r="AB492" s="167" t="s">
        <v>466</v>
      </c>
      <c r="AC492" s="163">
        <v>2.74</v>
      </c>
      <c r="AD492" s="167" t="s">
        <v>466</v>
      </c>
      <c r="AE492" s="167" t="s">
        <v>466</v>
      </c>
      <c r="AF492" s="163">
        <v>3.89</v>
      </c>
      <c r="AG492" s="163">
        <v>40.35</v>
      </c>
      <c r="AH492" s="163">
        <v>43.96</v>
      </c>
      <c r="AI492" s="169">
        <v>10.199999999999999</v>
      </c>
      <c r="AJ492" s="161">
        <v>-0.19900000000000001</v>
      </c>
      <c r="AK492" s="169">
        <v>19.600000000000001</v>
      </c>
      <c r="AL492" s="160" t="s">
        <v>476</v>
      </c>
      <c r="AM492" s="160" t="s">
        <v>477</v>
      </c>
    </row>
    <row r="493" spans="1:39" ht="180">
      <c r="A493" s="92">
        <f t="shared" si="8"/>
        <v>485</v>
      </c>
      <c r="B493" s="158">
        <v>44418</v>
      </c>
      <c r="C493" s="159" t="s">
        <v>5005</v>
      </c>
      <c r="D493" s="159" t="s">
        <v>5006</v>
      </c>
      <c r="E493" s="160" t="s">
        <v>463</v>
      </c>
      <c r="F493" s="160" t="s">
        <v>464</v>
      </c>
      <c r="G493" s="163">
        <v>8019.7</v>
      </c>
      <c r="H493" s="159" t="s">
        <v>128</v>
      </c>
      <c r="I493" s="159" t="s">
        <v>466</v>
      </c>
      <c r="J493" s="160" t="s">
        <v>5007</v>
      </c>
      <c r="K493" s="162" t="s">
        <v>468</v>
      </c>
      <c r="L493" s="163">
        <v>-3.43</v>
      </c>
      <c r="M493" s="163">
        <v>-4.46</v>
      </c>
      <c r="N493" s="163">
        <v>12.15</v>
      </c>
      <c r="O493" s="164" t="s">
        <v>5008</v>
      </c>
      <c r="P493" s="164" t="s">
        <v>5009</v>
      </c>
      <c r="Q493" s="164" t="s">
        <v>5010</v>
      </c>
      <c r="R493" s="169">
        <v>8479.2999999999993</v>
      </c>
      <c r="S493" s="160" t="s">
        <v>2926</v>
      </c>
      <c r="T493" s="165" t="s">
        <v>5011</v>
      </c>
      <c r="U493" s="162" t="s">
        <v>5012</v>
      </c>
      <c r="V493" s="160" t="s">
        <v>552</v>
      </c>
      <c r="W493" s="160" t="s">
        <v>474</v>
      </c>
      <c r="X493" s="164" t="s">
        <v>5013</v>
      </c>
      <c r="Y493" s="166">
        <v>15163.3</v>
      </c>
      <c r="Z493" s="164" t="s">
        <v>466</v>
      </c>
      <c r="AA493" s="159" t="s">
        <v>466</v>
      </c>
      <c r="AB493" s="163">
        <v>24.72</v>
      </c>
      <c r="AC493" s="163">
        <v>5.47</v>
      </c>
      <c r="AD493" s="163">
        <v>15.64</v>
      </c>
      <c r="AE493" s="163">
        <v>17.420000000000002</v>
      </c>
      <c r="AF493" s="163">
        <v>8.23</v>
      </c>
      <c r="AG493" s="163">
        <v>7662.1</v>
      </c>
      <c r="AH493" s="163">
        <v>7141.2</v>
      </c>
      <c r="AI493" s="169">
        <v>931.1</v>
      </c>
      <c r="AJ493" s="169">
        <v>288.89999999999998</v>
      </c>
      <c r="AK493" s="169">
        <v>2707</v>
      </c>
      <c r="AL493" s="160" t="s">
        <v>476</v>
      </c>
      <c r="AM493" s="160" t="s">
        <v>477</v>
      </c>
    </row>
    <row r="494" spans="1:39" ht="67.5">
      <c r="A494" s="92">
        <f t="shared" si="8"/>
        <v>486</v>
      </c>
      <c r="B494" s="158">
        <v>43811</v>
      </c>
      <c r="C494" s="159" t="s">
        <v>5014</v>
      </c>
      <c r="D494" s="159" t="s">
        <v>5015</v>
      </c>
      <c r="E494" s="160" t="s">
        <v>463</v>
      </c>
      <c r="F494" s="160" t="s">
        <v>501</v>
      </c>
      <c r="G494" s="163">
        <v>34.21</v>
      </c>
      <c r="H494" s="159" t="s">
        <v>466</v>
      </c>
      <c r="I494" s="159" t="s">
        <v>466</v>
      </c>
      <c r="J494" s="160" t="s">
        <v>5016</v>
      </c>
      <c r="K494" s="162" t="s">
        <v>468</v>
      </c>
      <c r="L494" s="163">
        <v>-16</v>
      </c>
      <c r="M494" s="163">
        <v>-4.55</v>
      </c>
      <c r="N494" s="163">
        <v>-13.4</v>
      </c>
      <c r="O494" s="164" t="s">
        <v>5017</v>
      </c>
      <c r="P494" s="164" t="s">
        <v>5018</v>
      </c>
      <c r="Q494" s="164" t="s">
        <v>5019</v>
      </c>
      <c r="R494" s="169">
        <v>77.099999999999994</v>
      </c>
      <c r="S494" s="160" t="s">
        <v>633</v>
      </c>
      <c r="T494" s="162" t="s">
        <v>5020</v>
      </c>
      <c r="U494" s="162" t="s">
        <v>1060</v>
      </c>
      <c r="V494" s="160" t="s">
        <v>473</v>
      </c>
      <c r="W494" s="160" t="s">
        <v>474</v>
      </c>
      <c r="X494" s="164" t="s">
        <v>466</v>
      </c>
      <c r="Y494" s="159" t="s">
        <v>466</v>
      </c>
      <c r="Z494" s="164" t="s">
        <v>466</v>
      </c>
      <c r="AA494" s="159" t="s">
        <v>466</v>
      </c>
      <c r="AB494" s="163">
        <v>64.16</v>
      </c>
      <c r="AC494" s="163">
        <v>1.85</v>
      </c>
      <c r="AD494" s="163">
        <v>32.380000000000003</v>
      </c>
      <c r="AE494" s="167" t="s">
        <v>466</v>
      </c>
      <c r="AF494" s="163">
        <v>4.4800000000000004</v>
      </c>
      <c r="AG494" s="163">
        <v>38.28</v>
      </c>
      <c r="AH494" s="163">
        <v>53.81</v>
      </c>
      <c r="AI494" s="163">
        <v>9.14</v>
      </c>
      <c r="AJ494" s="163">
        <v>-3.83</v>
      </c>
      <c r="AK494" s="169">
        <v>31.6</v>
      </c>
      <c r="AL494" s="160" t="s">
        <v>476</v>
      </c>
      <c r="AM494" s="160" t="s">
        <v>477</v>
      </c>
    </row>
    <row r="495" spans="1:39" ht="112.5">
      <c r="A495" s="92">
        <f t="shared" si="8"/>
        <v>487</v>
      </c>
      <c r="B495" s="158">
        <v>43472</v>
      </c>
      <c r="C495" s="159" t="s">
        <v>5021</v>
      </c>
      <c r="D495" s="159" t="s">
        <v>466</v>
      </c>
      <c r="E495" s="160" t="s">
        <v>463</v>
      </c>
      <c r="F495" s="160" t="s">
        <v>501</v>
      </c>
      <c r="G495" s="163">
        <v>3162.54</v>
      </c>
      <c r="H495" s="159" t="s">
        <v>5022</v>
      </c>
      <c r="I495" s="159" t="s">
        <v>5023</v>
      </c>
      <c r="J495" s="160" t="s">
        <v>5024</v>
      </c>
      <c r="K495" s="162" t="s">
        <v>468</v>
      </c>
      <c r="L495" s="163">
        <v>-5.63</v>
      </c>
      <c r="M495" s="163">
        <v>-5.03</v>
      </c>
      <c r="N495" s="163">
        <v>1.87</v>
      </c>
      <c r="O495" s="164" t="s">
        <v>5025</v>
      </c>
      <c r="P495" s="164" t="s">
        <v>466</v>
      </c>
      <c r="Q495" s="164" t="s">
        <v>466</v>
      </c>
      <c r="R495" s="167" t="s">
        <v>466</v>
      </c>
      <c r="S495" s="160" t="s">
        <v>1147</v>
      </c>
      <c r="T495" s="162" t="s">
        <v>2666</v>
      </c>
      <c r="U495" s="162" t="s">
        <v>1255</v>
      </c>
      <c r="V495" s="160" t="s">
        <v>473</v>
      </c>
      <c r="W495" s="160" t="s">
        <v>474</v>
      </c>
      <c r="X495" s="164" t="s">
        <v>5026</v>
      </c>
      <c r="Y495" s="166">
        <v>6526.6</v>
      </c>
      <c r="Z495" s="164" t="s">
        <v>5027</v>
      </c>
      <c r="AA495" s="166">
        <v>63160.7</v>
      </c>
      <c r="AB495" s="163">
        <v>54.37</v>
      </c>
      <c r="AC495" s="163">
        <v>13.27</v>
      </c>
      <c r="AD495" s="167" t="s">
        <v>466</v>
      </c>
      <c r="AE495" s="167" t="s">
        <v>466</v>
      </c>
      <c r="AF495" s="167" t="s">
        <v>466</v>
      </c>
      <c r="AG495" s="167" t="s">
        <v>466</v>
      </c>
      <c r="AH495" s="163">
        <v>3158.92</v>
      </c>
      <c r="AI495" s="167" t="s">
        <v>466</v>
      </c>
      <c r="AJ495" s="167" t="s">
        <v>466</v>
      </c>
      <c r="AK495" s="167" t="s">
        <v>466</v>
      </c>
      <c r="AL495" s="160" t="s">
        <v>476</v>
      </c>
      <c r="AM495" s="160" t="s">
        <v>477</v>
      </c>
    </row>
    <row r="496" spans="1:39" ht="135">
      <c r="A496" s="92">
        <f t="shared" si="8"/>
        <v>488</v>
      </c>
      <c r="B496" s="158">
        <v>44467</v>
      </c>
      <c r="C496" s="159" t="s">
        <v>5028</v>
      </c>
      <c r="D496" s="159" t="s">
        <v>5029</v>
      </c>
      <c r="E496" s="160" t="s">
        <v>463</v>
      </c>
      <c r="F496" s="160" t="s">
        <v>464</v>
      </c>
      <c r="G496" s="163">
        <v>10645.41</v>
      </c>
      <c r="H496" s="159" t="s">
        <v>5030</v>
      </c>
      <c r="I496" s="159" t="s">
        <v>466</v>
      </c>
      <c r="J496" s="160" t="s">
        <v>5031</v>
      </c>
      <c r="K496" s="162" t="s">
        <v>468</v>
      </c>
      <c r="L496" s="163">
        <v>-8.6199999999999992</v>
      </c>
      <c r="M496" s="163">
        <v>-5.57</v>
      </c>
      <c r="N496" s="163">
        <v>2.35</v>
      </c>
      <c r="O496" s="164" t="s">
        <v>5032</v>
      </c>
      <c r="P496" s="164" t="s">
        <v>5033</v>
      </c>
      <c r="Q496" s="164" t="s">
        <v>5034</v>
      </c>
      <c r="R496" s="169">
        <v>10612.5</v>
      </c>
      <c r="S496" s="160" t="s">
        <v>1320</v>
      </c>
      <c r="T496" s="162" t="s">
        <v>1321</v>
      </c>
      <c r="U496" s="162" t="s">
        <v>540</v>
      </c>
      <c r="V496" s="160" t="s">
        <v>497</v>
      </c>
      <c r="W496" s="160" t="s">
        <v>474</v>
      </c>
      <c r="X496" s="164" t="s">
        <v>5035</v>
      </c>
      <c r="Y496" s="166">
        <v>12455.9</v>
      </c>
      <c r="Z496" s="164" t="s">
        <v>466</v>
      </c>
      <c r="AA496" s="159" t="s">
        <v>466</v>
      </c>
      <c r="AB496" s="163">
        <v>12.64</v>
      </c>
      <c r="AC496" s="163">
        <v>2.0099999999999998</v>
      </c>
      <c r="AD496" s="163">
        <v>5.71</v>
      </c>
      <c r="AE496" s="163">
        <v>7.58</v>
      </c>
      <c r="AF496" s="163">
        <v>3.85</v>
      </c>
      <c r="AG496" s="163">
        <v>9787.0400000000009</v>
      </c>
      <c r="AH496" s="163">
        <v>10616.24</v>
      </c>
      <c r="AI496" s="169">
        <v>2573.1</v>
      </c>
      <c r="AJ496" s="169">
        <v>892.9</v>
      </c>
      <c r="AK496" s="169">
        <v>7080.5</v>
      </c>
      <c r="AL496" s="160" t="s">
        <v>476</v>
      </c>
      <c r="AM496" s="160" t="s">
        <v>477</v>
      </c>
    </row>
    <row r="497" spans="1:39" ht="101.25">
      <c r="A497" s="92">
        <f t="shared" si="8"/>
        <v>489</v>
      </c>
      <c r="B497" s="158">
        <v>44182</v>
      </c>
      <c r="C497" s="159" t="s">
        <v>5036</v>
      </c>
      <c r="D497" s="159" t="s">
        <v>5037</v>
      </c>
      <c r="E497" s="160" t="s">
        <v>463</v>
      </c>
      <c r="F497" s="160" t="s">
        <v>501</v>
      </c>
      <c r="G497" s="163">
        <v>105.33</v>
      </c>
      <c r="H497" s="159" t="s">
        <v>5038</v>
      </c>
      <c r="I497" s="159" t="s">
        <v>5039</v>
      </c>
      <c r="J497" s="160" t="s">
        <v>5040</v>
      </c>
      <c r="K497" s="162" t="s">
        <v>468</v>
      </c>
      <c r="L497" s="163">
        <v>-14.11</v>
      </c>
      <c r="M497" s="163">
        <v>-5.88</v>
      </c>
      <c r="N497" s="163">
        <v>1.59</v>
      </c>
      <c r="O497" s="164" t="s">
        <v>5041</v>
      </c>
      <c r="P497" s="164" t="s">
        <v>5042</v>
      </c>
      <c r="Q497" s="164" t="s">
        <v>5043</v>
      </c>
      <c r="R497" s="169">
        <v>142.80000000000001</v>
      </c>
      <c r="S497" s="160" t="s">
        <v>1092</v>
      </c>
      <c r="T497" s="162" t="s">
        <v>5044</v>
      </c>
      <c r="U497" s="162" t="s">
        <v>472</v>
      </c>
      <c r="V497" s="160" t="s">
        <v>473</v>
      </c>
      <c r="W497" s="160" t="s">
        <v>474</v>
      </c>
      <c r="X497" s="164" t="s">
        <v>5045</v>
      </c>
      <c r="Y497" s="159" t="s">
        <v>466</v>
      </c>
      <c r="Z497" s="164" t="s">
        <v>5046</v>
      </c>
      <c r="AA497" s="159" t="s">
        <v>466</v>
      </c>
      <c r="AB497" s="167" t="s">
        <v>466</v>
      </c>
      <c r="AC497" s="163">
        <v>1.66</v>
      </c>
      <c r="AD497" s="163">
        <v>5.04</v>
      </c>
      <c r="AE497" s="167" t="s">
        <v>466</v>
      </c>
      <c r="AF497" s="163">
        <v>1.72</v>
      </c>
      <c r="AG497" s="163">
        <v>133.54</v>
      </c>
      <c r="AH497" s="163">
        <v>196.89</v>
      </c>
      <c r="AI497" s="169">
        <v>57.7</v>
      </c>
      <c r="AJ497" s="169">
        <v>-12.3</v>
      </c>
      <c r="AK497" s="169">
        <v>134.5</v>
      </c>
      <c r="AL497" s="160" t="s">
        <v>476</v>
      </c>
      <c r="AM497" s="160" t="s">
        <v>477</v>
      </c>
    </row>
    <row r="498" spans="1:39" ht="112.5">
      <c r="A498" s="92">
        <f t="shared" si="8"/>
        <v>490</v>
      </c>
      <c r="B498" s="158">
        <v>44425</v>
      </c>
      <c r="C498" s="159" t="s">
        <v>5047</v>
      </c>
      <c r="D498" s="159" t="s">
        <v>5048</v>
      </c>
      <c r="E498" s="160" t="s">
        <v>463</v>
      </c>
      <c r="F498" s="160" t="s">
        <v>464</v>
      </c>
      <c r="G498" s="163">
        <v>167.4</v>
      </c>
      <c r="H498" s="159" t="s">
        <v>5049</v>
      </c>
      <c r="I498" s="159" t="s">
        <v>466</v>
      </c>
      <c r="J498" s="160" t="s">
        <v>5050</v>
      </c>
      <c r="K498" s="162" t="s">
        <v>468</v>
      </c>
      <c r="L498" s="163">
        <v>-6.76</v>
      </c>
      <c r="M498" s="163">
        <v>-6.33</v>
      </c>
      <c r="N498" s="163">
        <v>-5.48</v>
      </c>
      <c r="O498" s="164" t="s">
        <v>5051</v>
      </c>
      <c r="P498" s="164" t="s">
        <v>5052</v>
      </c>
      <c r="Q498" s="164" t="s">
        <v>5053</v>
      </c>
      <c r="R498" s="169">
        <v>313.39999999999998</v>
      </c>
      <c r="S498" s="160" t="s">
        <v>705</v>
      </c>
      <c r="T498" s="162" t="s">
        <v>2010</v>
      </c>
      <c r="U498" s="162" t="s">
        <v>5054</v>
      </c>
      <c r="V498" s="160" t="s">
        <v>552</v>
      </c>
      <c r="W498" s="160" t="s">
        <v>474</v>
      </c>
      <c r="X498" s="164" t="s">
        <v>5055</v>
      </c>
      <c r="Y498" s="166">
        <v>1747.7</v>
      </c>
      <c r="Z498" s="164" t="s">
        <v>466</v>
      </c>
      <c r="AA498" s="159" t="s">
        <v>466</v>
      </c>
      <c r="AB498" s="163">
        <v>8.4600000000000009</v>
      </c>
      <c r="AC498" s="161">
        <v>0.77500000000000002</v>
      </c>
      <c r="AD498" s="167" t="s">
        <v>466</v>
      </c>
      <c r="AE498" s="167" t="s">
        <v>466</v>
      </c>
      <c r="AF498" s="167" t="s">
        <v>466</v>
      </c>
      <c r="AG498" s="167" t="s">
        <v>466</v>
      </c>
      <c r="AH498" s="163">
        <v>264.33</v>
      </c>
      <c r="AI498" s="169">
        <v>106.3</v>
      </c>
      <c r="AJ498" s="169">
        <v>30</v>
      </c>
      <c r="AK498" s="169">
        <v>2185.8000000000002</v>
      </c>
      <c r="AL498" s="160" t="s">
        <v>476</v>
      </c>
      <c r="AM498" s="160" t="s">
        <v>477</v>
      </c>
    </row>
    <row r="499" spans="1:39" ht="202.5">
      <c r="A499" s="92">
        <f t="shared" si="8"/>
        <v>491</v>
      </c>
      <c r="B499" s="158">
        <v>43948</v>
      </c>
      <c r="C499" s="159" t="s">
        <v>5056</v>
      </c>
      <c r="D499" s="159" t="s">
        <v>5057</v>
      </c>
      <c r="E499" s="160" t="s">
        <v>463</v>
      </c>
      <c r="F499" s="160" t="s">
        <v>501</v>
      </c>
      <c r="G499" s="163">
        <v>22.99</v>
      </c>
      <c r="H499" s="159" t="s">
        <v>466</v>
      </c>
      <c r="I499" s="159" t="s">
        <v>466</v>
      </c>
      <c r="J499" s="160" t="s">
        <v>5058</v>
      </c>
      <c r="K499" s="162" t="s">
        <v>468</v>
      </c>
      <c r="L499" s="163">
        <v>-6.82</v>
      </c>
      <c r="M499" s="163">
        <v>-6.82</v>
      </c>
      <c r="N499" s="163">
        <v>86.36</v>
      </c>
      <c r="O499" s="164" t="s">
        <v>5059</v>
      </c>
      <c r="P499" s="164" t="s">
        <v>5060</v>
      </c>
      <c r="Q499" s="164" t="s">
        <v>5061</v>
      </c>
      <c r="R499" s="169">
        <v>29</v>
      </c>
      <c r="S499" s="160" t="s">
        <v>3436</v>
      </c>
      <c r="T499" s="165" t="s">
        <v>5062</v>
      </c>
      <c r="U499" s="162" t="s">
        <v>1030</v>
      </c>
      <c r="V499" s="160" t="s">
        <v>473</v>
      </c>
      <c r="W499" s="160" t="s">
        <v>474</v>
      </c>
      <c r="X499" s="164" t="s">
        <v>466</v>
      </c>
      <c r="Y499" s="159" t="s">
        <v>466</v>
      </c>
      <c r="Z499" s="164" t="s">
        <v>466</v>
      </c>
      <c r="AA499" s="159" t="s">
        <v>466</v>
      </c>
      <c r="AB499" s="167" t="s">
        <v>466</v>
      </c>
      <c r="AC499" s="163">
        <v>2.93</v>
      </c>
      <c r="AD499" s="163">
        <v>72.73</v>
      </c>
      <c r="AE499" s="167" t="s">
        <v>466</v>
      </c>
      <c r="AF499" s="161">
        <v>0.628</v>
      </c>
      <c r="AG499" s="163">
        <v>27.83</v>
      </c>
      <c r="AH499" s="163">
        <v>24.09</v>
      </c>
      <c r="AI499" s="169">
        <v>71.8</v>
      </c>
      <c r="AJ499" s="163">
        <v>-5.85</v>
      </c>
      <c r="AK499" s="169">
        <v>43</v>
      </c>
      <c r="AL499" s="160" t="s">
        <v>476</v>
      </c>
      <c r="AM499" s="160" t="s">
        <v>477</v>
      </c>
    </row>
    <row r="500" spans="1:39" ht="123.75">
      <c r="A500" s="92">
        <f t="shared" si="8"/>
        <v>492</v>
      </c>
      <c r="B500" s="158">
        <v>44266</v>
      </c>
      <c r="C500" s="159" t="s">
        <v>5063</v>
      </c>
      <c r="D500" s="159" t="s">
        <v>5064</v>
      </c>
      <c r="E500" s="160" t="s">
        <v>463</v>
      </c>
      <c r="F500" s="160" t="s">
        <v>501</v>
      </c>
      <c r="G500" s="163">
        <v>91.32</v>
      </c>
      <c r="H500" s="159" t="s">
        <v>5065</v>
      </c>
      <c r="I500" s="159" t="s">
        <v>5066</v>
      </c>
      <c r="J500" s="160" t="s">
        <v>5067</v>
      </c>
      <c r="K500" s="162" t="s">
        <v>468</v>
      </c>
      <c r="L500" s="163">
        <v>-14.22</v>
      </c>
      <c r="M500" s="163">
        <v>-7.16</v>
      </c>
      <c r="N500" s="163">
        <v>-9.09</v>
      </c>
      <c r="O500" s="164" t="s">
        <v>5068</v>
      </c>
      <c r="P500" s="164" t="s">
        <v>5069</v>
      </c>
      <c r="Q500" s="164" t="s">
        <v>466</v>
      </c>
      <c r="R500" s="169">
        <v>61.2</v>
      </c>
      <c r="S500" s="160" t="s">
        <v>4549</v>
      </c>
      <c r="T500" s="165" t="s">
        <v>5070</v>
      </c>
      <c r="U500" s="162" t="s">
        <v>1094</v>
      </c>
      <c r="V500" s="160" t="s">
        <v>552</v>
      </c>
      <c r="W500" s="160" t="s">
        <v>474</v>
      </c>
      <c r="X500" s="164" t="s">
        <v>5071</v>
      </c>
      <c r="Y500" s="159" t="s">
        <v>466</v>
      </c>
      <c r="Z500" s="164" t="s">
        <v>5072</v>
      </c>
      <c r="AA500" s="166">
        <v>517.70000000000005</v>
      </c>
      <c r="AB500" s="167" t="s">
        <v>466</v>
      </c>
      <c r="AC500" s="161">
        <v>0.89</v>
      </c>
      <c r="AD500" s="163">
        <v>4.45</v>
      </c>
      <c r="AE500" s="167" t="s">
        <v>466</v>
      </c>
      <c r="AF500" s="161">
        <v>0.28699999999999998</v>
      </c>
      <c r="AG500" s="163">
        <v>81.96</v>
      </c>
      <c r="AH500" s="163">
        <v>54.44</v>
      </c>
      <c r="AI500" s="169">
        <v>328.8</v>
      </c>
      <c r="AJ500" s="169">
        <v>18.5</v>
      </c>
      <c r="AK500" s="169">
        <v>227.2</v>
      </c>
      <c r="AL500" s="160" t="s">
        <v>476</v>
      </c>
      <c r="AM500" s="160" t="s">
        <v>477</v>
      </c>
    </row>
    <row r="501" spans="1:39" ht="112.5">
      <c r="A501" s="92">
        <f t="shared" si="8"/>
        <v>493</v>
      </c>
      <c r="B501" s="158">
        <v>44298</v>
      </c>
      <c r="C501" s="159" t="s">
        <v>5073</v>
      </c>
      <c r="D501" s="159" t="s">
        <v>5074</v>
      </c>
      <c r="E501" s="160" t="s">
        <v>463</v>
      </c>
      <c r="F501" s="160" t="s">
        <v>464</v>
      </c>
      <c r="G501" s="163">
        <v>4978.12</v>
      </c>
      <c r="H501" s="159" t="s">
        <v>5075</v>
      </c>
      <c r="I501" s="159" t="s">
        <v>466</v>
      </c>
      <c r="J501" s="160" t="s">
        <v>5076</v>
      </c>
      <c r="K501" s="162" t="s">
        <v>468</v>
      </c>
      <c r="L501" s="163">
        <v>-8.08</v>
      </c>
      <c r="M501" s="163">
        <v>-8.08</v>
      </c>
      <c r="N501" s="163">
        <v>-9.85</v>
      </c>
      <c r="O501" s="164" t="s">
        <v>5077</v>
      </c>
      <c r="P501" s="164" t="s">
        <v>5078</v>
      </c>
      <c r="Q501" s="164" t="s">
        <v>5079</v>
      </c>
      <c r="R501" s="169">
        <v>2552.8000000000002</v>
      </c>
      <c r="S501" s="160" t="s">
        <v>645</v>
      </c>
      <c r="T501" s="162" t="s">
        <v>5080</v>
      </c>
      <c r="U501" s="162" t="s">
        <v>5081</v>
      </c>
      <c r="V501" s="160" t="s">
        <v>648</v>
      </c>
      <c r="W501" s="160" t="s">
        <v>474</v>
      </c>
      <c r="X501" s="164" t="s">
        <v>5082</v>
      </c>
      <c r="Y501" s="166">
        <v>3202.5</v>
      </c>
      <c r="Z501" s="164" t="s">
        <v>466</v>
      </c>
      <c r="AA501" s="159" t="s">
        <v>466</v>
      </c>
      <c r="AB501" s="163">
        <v>15.29</v>
      </c>
      <c r="AC501" s="163">
        <v>4.54</v>
      </c>
      <c r="AD501" s="163">
        <v>9</v>
      </c>
      <c r="AE501" s="163">
        <v>11.42</v>
      </c>
      <c r="AF501" s="163">
        <v>2.15</v>
      </c>
      <c r="AG501" s="163">
        <v>4492.55</v>
      </c>
      <c r="AH501" s="163">
        <v>3121.13</v>
      </c>
      <c r="AI501" s="169">
        <v>2698.2</v>
      </c>
      <c r="AJ501" s="169">
        <v>274.8</v>
      </c>
      <c r="AK501" s="169">
        <v>4169.6000000000004</v>
      </c>
      <c r="AL501" s="160" t="s">
        <v>476</v>
      </c>
      <c r="AM501" s="160" t="s">
        <v>477</v>
      </c>
    </row>
    <row r="502" spans="1:39" ht="101.25">
      <c r="A502" s="92">
        <f t="shared" si="8"/>
        <v>494</v>
      </c>
      <c r="B502" s="158">
        <v>44545</v>
      </c>
      <c r="C502" s="159" t="s">
        <v>5083</v>
      </c>
      <c r="D502" s="159" t="s">
        <v>5084</v>
      </c>
      <c r="E502" s="160" t="s">
        <v>463</v>
      </c>
      <c r="F502" s="160" t="s">
        <v>464</v>
      </c>
      <c r="G502" s="163">
        <v>175.27</v>
      </c>
      <c r="H502" s="159" t="s">
        <v>5085</v>
      </c>
      <c r="I502" s="159" t="s">
        <v>466</v>
      </c>
      <c r="J502" s="160" t="s">
        <v>5086</v>
      </c>
      <c r="K502" s="162" t="s">
        <v>468</v>
      </c>
      <c r="L502" s="163">
        <v>4.67</v>
      </c>
      <c r="M502" s="163">
        <v>-8.09</v>
      </c>
      <c r="N502" s="163">
        <v>-21.1</v>
      </c>
      <c r="O502" s="164" t="s">
        <v>5087</v>
      </c>
      <c r="P502" s="164" t="s">
        <v>5088</v>
      </c>
      <c r="Q502" s="164" t="s">
        <v>5089</v>
      </c>
      <c r="R502" s="169">
        <v>173.2</v>
      </c>
      <c r="S502" s="160" t="s">
        <v>4561</v>
      </c>
      <c r="T502" s="162" t="s">
        <v>5090</v>
      </c>
      <c r="U502" s="162" t="s">
        <v>1481</v>
      </c>
      <c r="V502" s="160" t="s">
        <v>648</v>
      </c>
      <c r="W502" s="160" t="s">
        <v>474</v>
      </c>
      <c r="X502" s="164" t="s">
        <v>5091</v>
      </c>
      <c r="Y502" s="166">
        <v>3021.9</v>
      </c>
      <c r="Z502" s="164" t="s">
        <v>466</v>
      </c>
      <c r="AA502" s="159" t="s">
        <v>466</v>
      </c>
      <c r="AB502" s="163">
        <v>23.49</v>
      </c>
      <c r="AC502" s="161">
        <v>0.97099999999999997</v>
      </c>
      <c r="AD502" s="163">
        <v>9.75</v>
      </c>
      <c r="AE502" s="163">
        <v>10.35</v>
      </c>
      <c r="AF502" s="161">
        <v>0.36499999999999999</v>
      </c>
      <c r="AG502" s="163">
        <v>100.85</v>
      </c>
      <c r="AH502" s="163">
        <v>168.02</v>
      </c>
      <c r="AI502" s="169">
        <v>291.39999999999998</v>
      </c>
      <c r="AJ502" s="163">
        <v>7.54</v>
      </c>
      <c r="AK502" s="169">
        <v>171.4</v>
      </c>
      <c r="AL502" s="160" t="s">
        <v>476</v>
      </c>
      <c r="AM502" s="160" t="s">
        <v>477</v>
      </c>
    </row>
    <row r="503" spans="1:39" ht="191.25">
      <c r="A503" s="92">
        <f t="shared" si="8"/>
        <v>495</v>
      </c>
      <c r="B503" s="158">
        <v>44193</v>
      </c>
      <c r="C503" s="159" t="s">
        <v>5092</v>
      </c>
      <c r="D503" s="159" t="s">
        <v>5093</v>
      </c>
      <c r="E503" s="160" t="s">
        <v>463</v>
      </c>
      <c r="F503" s="160" t="s">
        <v>501</v>
      </c>
      <c r="G503" s="163">
        <v>44.12</v>
      </c>
      <c r="H503" s="159" t="s">
        <v>5094</v>
      </c>
      <c r="I503" s="159" t="s">
        <v>5095</v>
      </c>
      <c r="J503" s="160" t="s">
        <v>5096</v>
      </c>
      <c r="K503" s="162" t="s">
        <v>468</v>
      </c>
      <c r="L503" s="163">
        <v>-9.09</v>
      </c>
      <c r="M503" s="163">
        <v>-8.16</v>
      </c>
      <c r="N503" s="163">
        <v>-7.22</v>
      </c>
      <c r="O503" s="164" t="s">
        <v>5097</v>
      </c>
      <c r="P503" s="164" t="s">
        <v>5098</v>
      </c>
      <c r="Q503" s="164" t="s">
        <v>5099</v>
      </c>
      <c r="R503" s="169">
        <v>89.9</v>
      </c>
      <c r="S503" s="160" t="s">
        <v>4549</v>
      </c>
      <c r="T503" s="165" t="s">
        <v>5100</v>
      </c>
      <c r="U503" s="162" t="s">
        <v>5101</v>
      </c>
      <c r="V503" s="160" t="s">
        <v>473</v>
      </c>
      <c r="W503" s="160" t="s">
        <v>474</v>
      </c>
      <c r="X503" s="164" t="s">
        <v>5102</v>
      </c>
      <c r="Y503" s="166">
        <v>513.5</v>
      </c>
      <c r="Z503" s="164" t="s">
        <v>5103</v>
      </c>
      <c r="AA503" s="159" t="s">
        <v>466</v>
      </c>
      <c r="AB503" s="163">
        <v>31.62</v>
      </c>
      <c r="AC503" s="163">
        <v>1.17</v>
      </c>
      <c r="AD503" s="163">
        <v>14.71</v>
      </c>
      <c r="AE503" s="163">
        <v>16.57</v>
      </c>
      <c r="AF503" s="163">
        <v>1.67</v>
      </c>
      <c r="AG503" s="163">
        <v>58.42</v>
      </c>
      <c r="AH503" s="163">
        <v>38.159999999999997</v>
      </c>
      <c r="AI503" s="169">
        <v>37.799999999999997</v>
      </c>
      <c r="AJ503" s="163">
        <v>2.71</v>
      </c>
      <c r="AK503" s="169">
        <v>71.8</v>
      </c>
      <c r="AL503" s="160" t="s">
        <v>476</v>
      </c>
      <c r="AM503" s="160" t="s">
        <v>477</v>
      </c>
    </row>
    <row r="504" spans="1:39" ht="67.5">
      <c r="A504" s="92">
        <f t="shared" si="8"/>
        <v>496</v>
      </c>
      <c r="B504" s="158">
        <v>43641</v>
      </c>
      <c r="C504" s="159" t="s">
        <v>5104</v>
      </c>
      <c r="D504" s="159" t="s">
        <v>5105</v>
      </c>
      <c r="E504" s="160" t="s">
        <v>463</v>
      </c>
      <c r="F504" s="160" t="s">
        <v>501</v>
      </c>
      <c r="G504" s="163">
        <v>938.71</v>
      </c>
      <c r="H504" s="159" t="s">
        <v>5106</v>
      </c>
      <c r="I504" s="159" t="s">
        <v>466</v>
      </c>
      <c r="J504" s="160" t="s">
        <v>5107</v>
      </c>
      <c r="K504" s="162" t="s">
        <v>468</v>
      </c>
      <c r="L504" s="163">
        <v>-15.81</v>
      </c>
      <c r="M504" s="163">
        <v>-8.49</v>
      </c>
      <c r="N504" s="163">
        <v>-10.54</v>
      </c>
      <c r="O504" s="164" t="s">
        <v>5108</v>
      </c>
      <c r="P504" s="164" t="s">
        <v>466</v>
      </c>
      <c r="Q504" s="164" t="s">
        <v>5109</v>
      </c>
      <c r="R504" s="169">
        <v>1703</v>
      </c>
      <c r="S504" s="160" t="s">
        <v>3094</v>
      </c>
      <c r="T504" s="162" t="s">
        <v>3095</v>
      </c>
      <c r="U504" s="162" t="s">
        <v>1233</v>
      </c>
      <c r="V504" s="160" t="s">
        <v>473</v>
      </c>
      <c r="W504" s="160" t="s">
        <v>474</v>
      </c>
      <c r="X504" s="164" t="s">
        <v>5110</v>
      </c>
      <c r="Y504" s="159" t="s">
        <v>466</v>
      </c>
      <c r="Z504" s="164" t="s">
        <v>466</v>
      </c>
      <c r="AA504" s="159" t="s">
        <v>466</v>
      </c>
      <c r="AB504" s="163">
        <v>14.14</v>
      </c>
      <c r="AC504" s="163">
        <v>1.83</v>
      </c>
      <c r="AD504" s="163">
        <v>7.97</v>
      </c>
      <c r="AE504" s="163">
        <v>10.59</v>
      </c>
      <c r="AF504" s="161">
        <v>0.22900000000000001</v>
      </c>
      <c r="AG504" s="163">
        <v>1131.19</v>
      </c>
      <c r="AH504" s="163">
        <v>1604.82</v>
      </c>
      <c r="AI504" s="169">
        <v>3410.7</v>
      </c>
      <c r="AJ504" s="169">
        <v>142.19999999999999</v>
      </c>
      <c r="AK504" s="169">
        <v>2574.6</v>
      </c>
      <c r="AL504" s="160" t="s">
        <v>476</v>
      </c>
      <c r="AM504" s="160" t="s">
        <v>477</v>
      </c>
    </row>
    <row r="505" spans="1:39" ht="56.25">
      <c r="A505" s="92">
        <f t="shared" si="8"/>
        <v>497</v>
      </c>
      <c r="B505" s="158">
        <v>43504</v>
      </c>
      <c r="C505" s="159" t="s">
        <v>5111</v>
      </c>
      <c r="D505" s="159" t="s">
        <v>466</v>
      </c>
      <c r="E505" s="160" t="s">
        <v>463</v>
      </c>
      <c r="F505" s="160" t="s">
        <v>501</v>
      </c>
      <c r="G505" s="163">
        <v>27.83</v>
      </c>
      <c r="H505" s="159" t="s">
        <v>5111</v>
      </c>
      <c r="I505" s="159" t="s">
        <v>5112</v>
      </c>
      <c r="J505" s="160" t="s">
        <v>5113</v>
      </c>
      <c r="K505" s="162" t="s">
        <v>468</v>
      </c>
      <c r="L505" s="163">
        <v>-17.34</v>
      </c>
      <c r="M505" s="163">
        <v>-8.59</v>
      </c>
      <c r="N505" s="163">
        <v>-24.2</v>
      </c>
      <c r="O505" s="164" t="s">
        <v>5114</v>
      </c>
      <c r="P505" s="164" t="s">
        <v>466</v>
      </c>
      <c r="Q505" s="164" t="s">
        <v>466</v>
      </c>
      <c r="R505" s="167" t="s">
        <v>466</v>
      </c>
      <c r="S505" s="160" t="s">
        <v>705</v>
      </c>
      <c r="T505" s="162" t="s">
        <v>1176</v>
      </c>
      <c r="U505" s="162" t="s">
        <v>3494</v>
      </c>
      <c r="V505" s="160" t="s">
        <v>552</v>
      </c>
      <c r="W505" s="160" t="s">
        <v>474</v>
      </c>
      <c r="X505" s="164" t="s">
        <v>5115</v>
      </c>
      <c r="Y505" s="159" t="s">
        <v>466</v>
      </c>
      <c r="Z505" s="164" t="s">
        <v>5116</v>
      </c>
      <c r="AA505" s="159" t="s">
        <v>466</v>
      </c>
      <c r="AB505" s="167" t="s">
        <v>466</v>
      </c>
      <c r="AC505" s="167" t="s">
        <v>466</v>
      </c>
      <c r="AD505" s="167" t="s">
        <v>466</v>
      </c>
      <c r="AE505" s="167" t="s">
        <v>466</v>
      </c>
      <c r="AF505" s="167" t="s">
        <v>466</v>
      </c>
      <c r="AG505" s="167" t="s">
        <v>466</v>
      </c>
      <c r="AH505" s="163">
        <v>27.83</v>
      </c>
      <c r="AI505" s="169">
        <v>34.6</v>
      </c>
      <c r="AJ505" s="169">
        <v>50.9</v>
      </c>
      <c r="AK505" s="169">
        <v>874.7</v>
      </c>
      <c r="AL505" s="160" t="s">
        <v>476</v>
      </c>
      <c r="AM505" s="160" t="s">
        <v>477</v>
      </c>
    </row>
    <row r="506" spans="1:39" ht="90">
      <c r="A506" s="92">
        <f t="shared" si="8"/>
        <v>498</v>
      </c>
      <c r="B506" s="158">
        <v>43698</v>
      </c>
      <c r="C506" s="159" t="s">
        <v>5117</v>
      </c>
      <c r="D506" s="159" t="s">
        <v>5118</v>
      </c>
      <c r="E506" s="160" t="s">
        <v>463</v>
      </c>
      <c r="F506" s="160" t="s">
        <v>501</v>
      </c>
      <c r="G506" s="163">
        <v>19.84</v>
      </c>
      <c r="H506" s="159" t="s">
        <v>466</v>
      </c>
      <c r="I506" s="159" t="s">
        <v>466</v>
      </c>
      <c r="J506" s="160" t="s">
        <v>5119</v>
      </c>
      <c r="K506" s="162" t="s">
        <v>468</v>
      </c>
      <c r="L506" s="163">
        <v>-5.56</v>
      </c>
      <c r="M506" s="163">
        <v>-8.93</v>
      </c>
      <c r="N506" s="163">
        <v>-12.07</v>
      </c>
      <c r="O506" s="164" t="s">
        <v>5120</v>
      </c>
      <c r="P506" s="164" t="s">
        <v>5121</v>
      </c>
      <c r="Q506" s="164" t="s">
        <v>5122</v>
      </c>
      <c r="R506" s="169">
        <v>30.2</v>
      </c>
      <c r="S506" s="160" t="s">
        <v>620</v>
      </c>
      <c r="T506" s="165" t="s">
        <v>5123</v>
      </c>
      <c r="U506" s="162" t="s">
        <v>4873</v>
      </c>
      <c r="V506" s="160" t="s">
        <v>473</v>
      </c>
      <c r="W506" s="160" t="s">
        <v>474</v>
      </c>
      <c r="X506" s="164" t="s">
        <v>466</v>
      </c>
      <c r="Y506" s="159" t="s">
        <v>466</v>
      </c>
      <c r="Z506" s="164" t="s">
        <v>466</v>
      </c>
      <c r="AA506" s="159" t="s">
        <v>466</v>
      </c>
      <c r="AB506" s="167" t="s">
        <v>466</v>
      </c>
      <c r="AC506" s="161">
        <v>0.184</v>
      </c>
      <c r="AD506" s="167" t="s">
        <v>466</v>
      </c>
      <c r="AE506" s="167" t="s">
        <v>466</v>
      </c>
      <c r="AF506" s="163">
        <v>4.6100000000000003</v>
      </c>
      <c r="AG506" s="163">
        <v>27.83</v>
      </c>
      <c r="AH506" s="163">
        <v>20.329999999999998</v>
      </c>
      <c r="AI506" s="163">
        <v>1.86</v>
      </c>
      <c r="AJ506" s="163">
        <v>-4.76</v>
      </c>
      <c r="AK506" s="169">
        <v>132.5</v>
      </c>
      <c r="AL506" s="160" t="s">
        <v>476</v>
      </c>
      <c r="AM506" s="160" t="s">
        <v>477</v>
      </c>
    </row>
    <row r="507" spans="1:39" ht="123.75">
      <c r="A507" s="92">
        <f t="shared" si="8"/>
        <v>499</v>
      </c>
      <c r="B507" s="158">
        <v>43851</v>
      </c>
      <c r="C507" s="159" t="s">
        <v>5124</v>
      </c>
      <c r="D507" s="159" t="s">
        <v>466</v>
      </c>
      <c r="E507" s="160" t="s">
        <v>463</v>
      </c>
      <c r="F507" s="160" t="s">
        <v>501</v>
      </c>
      <c r="G507" s="163">
        <v>23.64</v>
      </c>
      <c r="H507" s="159" t="s">
        <v>5125</v>
      </c>
      <c r="I507" s="159" t="s">
        <v>466</v>
      </c>
      <c r="J507" s="160" t="s">
        <v>5126</v>
      </c>
      <c r="K507" s="162" t="s">
        <v>468</v>
      </c>
      <c r="L507" s="163">
        <v>-6.94</v>
      </c>
      <c r="M507" s="163">
        <v>-9.61</v>
      </c>
      <c r="N507" s="163">
        <v>-10.56</v>
      </c>
      <c r="O507" s="164" t="s">
        <v>5127</v>
      </c>
      <c r="P507" s="164" t="s">
        <v>466</v>
      </c>
      <c r="Q507" s="164" t="s">
        <v>466</v>
      </c>
      <c r="R507" s="167" t="s">
        <v>466</v>
      </c>
      <c r="S507" s="160" t="s">
        <v>705</v>
      </c>
      <c r="T507" s="165" t="s">
        <v>1222</v>
      </c>
      <c r="U507" s="162" t="s">
        <v>5128</v>
      </c>
      <c r="V507" s="160" t="s">
        <v>497</v>
      </c>
      <c r="W507" s="160" t="s">
        <v>474</v>
      </c>
      <c r="X507" s="164" t="s">
        <v>5129</v>
      </c>
      <c r="Y507" s="166">
        <v>54.2</v>
      </c>
      <c r="Z507" s="164" t="s">
        <v>466</v>
      </c>
      <c r="AA507" s="159" t="s">
        <v>466</v>
      </c>
      <c r="AB507" s="163">
        <v>11.72</v>
      </c>
      <c r="AC507" s="161">
        <v>0.96099999999999997</v>
      </c>
      <c r="AD507" s="167" t="s">
        <v>466</v>
      </c>
      <c r="AE507" s="167" t="s">
        <v>466</v>
      </c>
      <c r="AF507" s="167" t="s">
        <v>466</v>
      </c>
      <c r="AG507" s="167" t="s">
        <v>466</v>
      </c>
      <c r="AH507" s="163">
        <v>23.64</v>
      </c>
      <c r="AI507" s="163">
        <v>9.49</v>
      </c>
      <c r="AJ507" s="163">
        <v>1.69</v>
      </c>
      <c r="AK507" s="169">
        <v>217.6</v>
      </c>
      <c r="AL507" s="160" t="s">
        <v>476</v>
      </c>
      <c r="AM507" s="160" t="s">
        <v>477</v>
      </c>
    </row>
    <row r="508" spans="1:39" ht="123.75">
      <c r="A508" s="92">
        <f t="shared" si="8"/>
        <v>500</v>
      </c>
      <c r="B508" s="158">
        <v>44207</v>
      </c>
      <c r="C508" s="159" t="s">
        <v>5130</v>
      </c>
      <c r="D508" s="159" t="s">
        <v>5131</v>
      </c>
      <c r="E508" s="160" t="s">
        <v>463</v>
      </c>
      <c r="F508" s="160" t="s">
        <v>464</v>
      </c>
      <c r="G508" s="163">
        <v>54.07</v>
      </c>
      <c r="H508" s="159" t="s">
        <v>5132</v>
      </c>
      <c r="I508" s="159" t="s">
        <v>466</v>
      </c>
      <c r="J508" s="160" t="s">
        <v>5133</v>
      </c>
      <c r="K508" s="162" t="s">
        <v>468</v>
      </c>
      <c r="L508" s="163">
        <v>-12.37</v>
      </c>
      <c r="M508" s="163">
        <v>-9.67</v>
      </c>
      <c r="N508" s="163">
        <v>-3.75</v>
      </c>
      <c r="O508" s="164" t="s">
        <v>5134</v>
      </c>
      <c r="P508" s="164" t="s">
        <v>5135</v>
      </c>
      <c r="Q508" s="164" t="s">
        <v>5136</v>
      </c>
      <c r="R508" s="169">
        <v>82.2</v>
      </c>
      <c r="S508" s="160" t="s">
        <v>4549</v>
      </c>
      <c r="T508" s="171" t="s">
        <v>5137</v>
      </c>
      <c r="U508" s="162" t="s">
        <v>896</v>
      </c>
      <c r="V508" s="160" t="s">
        <v>552</v>
      </c>
      <c r="W508" s="160" t="s">
        <v>474</v>
      </c>
      <c r="X508" s="164" t="s">
        <v>5138</v>
      </c>
      <c r="Y508" s="159" t="s">
        <v>5139</v>
      </c>
      <c r="Z508" s="164" t="s">
        <v>466</v>
      </c>
      <c r="AA508" s="159" t="s">
        <v>466</v>
      </c>
      <c r="AB508" s="167" t="s">
        <v>466</v>
      </c>
      <c r="AC508" s="161">
        <v>0.80800000000000005</v>
      </c>
      <c r="AD508" s="167" t="s">
        <v>466</v>
      </c>
      <c r="AE508" s="167" t="s">
        <v>466</v>
      </c>
      <c r="AF508" s="163">
        <v>1.01</v>
      </c>
      <c r="AG508" s="163">
        <v>62.68</v>
      </c>
      <c r="AH508" s="163">
        <v>46.15</v>
      </c>
      <c r="AI508" s="169">
        <v>79</v>
      </c>
      <c r="AJ508" s="163">
        <v>8.64</v>
      </c>
      <c r="AK508" s="169">
        <v>102.2</v>
      </c>
      <c r="AL508" s="160" t="s">
        <v>476</v>
      </c>
      <c r="AM508" s="160" t="s">
        <v>477</v>
      </c>
    </row>
    <row r="509" spans="1:39" ht="258.75">
      <c r="A509" s="92">
        <f t="shared" si="8"/>
        <v>501</v>
      </c>
      <c r="B509" s="158">
        <v>43916</v>
      </c>
      <c r="C509" s="159" t="s">
        <v>5140</v>
      </c>
      <c r="D509" s="159" t="s">
        <v>5141</v>
      </c>
      <c r="E509" s="160" t="s">
        <v>463</v>
      </c>
      <c r="F509" s="160" t="s">
        <v>501</v>
      </c>
      <c r="G509" s="163">
        <v>8.3800000000000008</v>
      </c>
      <c r="H509" s="159" t="s">
        <v>5142</v>
      </c>
      <c r="I509" s="159" t="s">
        <v>5143</v>
      </c>
      <c r="J509" s="160" t="s">
        <v>5144</v>
      </c>
      <c r="K509" s="162" t="s">
        <v>468</v>
      </c>
      <c r="L509" s="163">
        <v>-9.68</v>
      </c>
      <c r="M509" s="163">
        <v>-9.68</v>
      </c>
      <c r="N509" s="163">
        <v>-9.68</v>
      </c>
      <c r="O509" s="164" t="s">
        <v>5145</v>
      </c>
      <c r="P509" s="164" t="s">
        <v>5146</v>
      </c>
      <c r="Q509" s="164" t="s">
        <v>5147</v>
      </c>
      <c r="R509" s="169">
        <v>12.4</v>
      </c>
      <c r="S509" s="160" t="s">
        <v>933</v>
      </c>
      <c r="T509" s="171" t="s">
        <v>5148</v>
      </c>
      <c r="U509" s="162" t="s">
        <v>834</v>
      </c>
      <c r="V509" s="160" t="s">
        <v>473</v>
      </c>
      <c r="W509" s="160" t="s">
        <v>474</v>
      </c>
      <c r="X509" s="164" t="s">
        <v>5149</v>
      </c>
      <c r="Y509" s="159" t="s">
        <v>466</v>
      </c>
      <c r="Z509" s="164" t="s">
        <v>5150</v>
      </c>
      <c r="AA509" s="159" t="s">
        <v>466</v>
      </c>
      <c r="AB509" s="167" t="s">
        <v>466</v>
      </c>
      <c r="AC509" s="163">
        <v>2.37</v>
      </c>
      <c r="AD509" s="167" t="s">
        <v>466</v>
      </c>
      <c r="AE509" s="167" t="s">
        <v>466</v>
      </c>
      <c r="AF509" s="167" t="s">
        <v>466</v>
      </c>
      <c r="AG509" s="167" t="s">
        <v>466</v>
      </c>
      <c r="AH509" s="163">
        <v>11.16</v>
      </c>
      <c r="AI509" s="163">
        <v>9.36</v>
      </c>
      <c r="AJ509" s="161">
        <v>8.1000000000000003E-2</v>
      </c>
      <c r="AK509" s="169">
        <v>24.8</v>
      </c>
      <c r="AL509" s="160" t="s">
        <v>476</v>
      </c>
      <c r="AM509" s="160" t="s">
        <v>477</v>
      </c>
    </row>
    <row r="510" spans="1:39" ht="213.75">
      <c r="A510" s="92">
        <f t="shared" si="8"/>
        <v>502</v>
      </c>
      <c r="B510" s="158">
        <v>43882</v>
      </c>
      <c r="C510" s="159" t="s">
        <v>5151</v>
      </c>
      <c r="D510" s="159" t="s">
        <v>5152</v>
      </c>
      <c r="E510" s="160" t="s">
        <v>463</v>
      </c>
      <c r="F510" s="160" t="s">
        <v>501</v>
      </c>
      <c r="G510" s="163">
        <v>1558.45</v>
      </c>
      <c r="H510" s="159" t="s">
        <v>5153</v>
      </c>
      <c r="I510" s="159" t="s">
        <v>466</v>
      </c>
      <c r="J510" s="160" t="s">
        <v>5154</v>
      </c>
      <c r="K510" s="162" t="s">
        <v>468</v>
      </c>
      <c r="L510" s="163">
        <v>-7.61</v>
      </c>
      <c r="M510" s="163">
        <v>-9.74</v>
      </c>
      <c r="N510" s="163">
        <v>-4.57</v>
      </c>
      <c r="O510" s="164" t="s">
        <v>5155</v>
      </c>
      <c r="P510" s="164" t="s">
        <v>5156</v>
      </c>
      <c r="Q510" s="164" t="s">
        <v>5157</v>
      </c>
      <c r="R510" s="169">
        <v>254.7</v>
      </c>
      <c r="S510" s="160" t="s">
        <v>832</v>
      </c>
      <c r="T510" s="165" t="s">
        <v>5158</v>
      </c>
      <c r="U510" s="162" t="s">
        <v>729</v>
      </c>
      <c r="V510" s="160" t="s">
        <v>473</v>
      </c>
      <c r="W510" s="160" t="s">
        <v>474</v>
      </c>
      <c r="X510" s="164" t="s">
        <v>5159</v>
      </c>
      <c r="Y510" s="166">
        <v>537.6</v>
      </c>
      <c r="Z510" s="164" t="s">
        <v>466</v>
      </c>
      <c r="AA510" s="159" t="s">
        <v>466</v>
      </c>
      <c r="AB510" s="167" t="s">
        <v>466</v>
      </c>
      <c r="AC510" s="161">
        <v>0.20799999999999999</v>
      </c>
      <c r="AD510" s="163">
        <v>55.85</v>
      </c>
      <c r="AE510" s="167" t="s">
        <v>466</v>
      </c>
      <c r="AF510" s="163">
        <v>9.1</v>
      </c>
      <c r="AG510" s="163">
        <v>1578.87</v>
      </c>
      <c r="AH510" s="163">
        <v>383.87</v>
      </c>
      <c r="AI510" s="169">
        <v>411.2</v>
      </c>
      <c r="AJ510" s="169">
        <v>-69.3</v>
      </c>
      <c r="AK510" s="169">
        <v>4521</v>
      </c>
      <c r="AL510" s="160" t="s">
        <v>476</v>
      </c>
      <c r="AM510" s="160" t="s">
        <v>477</v>
      </c>
    </row>
    <row r="511" spans="1:39" ht="409.5">
      <c r="A511" s="92">
        <f t="shared" si="8"/>
        <v>503</v>
      </c>
      <c r="B511" s="158">
        <v>44508</v>
      </c>
      <c r="C511" s="159" t="s">
        <v>5160</v>
      </c>
      <c r="D511" s="159" t="s">
        <v>5161</v>
      </c>
      <c r="E511" s="160" t="s">
        <v>463</v>
      </c>
      <c r="F511" s="160" t="s">
        <v>464</v>
      </c>
      <c r="G511" s="163">
        <v>1549.93</v>
      </c>
      <c r="H511" s="159" t="s">
        <v>5162</v>
      </c>
      <c r="I511" s="159" t="s">
        <v>5163</v>
      </c>
      <c r="J511" s="160" t="s">
        <v>5164</v>
      </c>
      <c r="K511" s="162" t="s">
        <v>468</v>
      </c>
      <c r="L511" s="163">
        <v>-11.88</v>
      </c>
      <c r="M511" s="163">
        <v>-9.9</v>
      </c>
      <c r="N511" s="161">
        <v>0.77300000000000002</v>
      </c>
      <c r="O511" s="164" t="s">
        <v>5165</v>
      </c>
      <c r="P511" s="164" t="s">
        <v>5166</v>
      </c>
      <c r="Q511" s="164" t="s">
        <v>5167</v>
      </c>
      <c r="R511" s="169">
        <v>914.1</v>
      </c>
      <c r="S511" s="160" t="s">
        <v>5168</v>
      </c>
      <c r="T511" s="162" t="s">
        <v>5169</v>
      </c>
      <c r="U511" s="162" t="s">
        <v>3693</v>
      </c>
      <c r="V511" s="160" t="s">
        <v>497</v>
      </c>
      <c r="W511" s="160" t="s">
        <v>474</v>
      </c>
      <c r="X511" s="164" t="s">
        <v>5170</v>
      </c>
      <c r="Y511" s="159" t="s">
        <v>466</v>
      </c>
      <c r="Z511" s="164" t="s">
        <v>5171</v>
      </c>
      <c r="AA511" s="159" t="s">
        <v>2023</v>
      </c>
      <c r="AB511" s="167" t="s">
        <v>466</v>
      </c>
      <c r="AC511" s="163">
        <v>1.1299999999999999</v>
      </c>
      <c r="AD511" s="163">
        <v>27.94</v>
      </c>
      <c r="AE511" s="167" t="s">
        <v>466</v>
      </c>
      <c r="AF511" s="163">
        <v>2.97</v>
      </c>
      <c r="AG511" s="163">
        <v>1375.93</v>
      </c>
      <c r="AH511" s="163">
        <v>992.7</v>
      </c>
      <c r="AI511" s="169">
        <v>463</v>
      </c>
      <c r="AJ511" s="169">
        <v>-28</v>
      </c>
      <c r="AK511" s="169">
        <v>1766</v>
      </c>
      <c r="AL511" s="160" t="s">
        <v>476</v>
      </c>
      <c r="AM511" s="160" t="s">
        <v>477</v>
      </c>
    </row>
    <row r="512" spans="1:39" ht="101.25">
      <c r="A512" s="92">
        <f t="shared" si="8"/>
        <v>504</v>
      </c>
      <c r="B512" s="158">
        <v>44244</v>
      </c>
      <c r="C512" s="159" t="s">
        <v>5172</v>
      </c>
      <c r="D512" s="159" t="s">
        <v>5173</v>
      </c>
      <c r="E512" s="160" t="s">
        <v>463</v>
      </c>
      <c r="F512" s="160" t="s">
        <v>464</v>
      </c>
      <c r="G512" s="163">
        <v>37.35</v>
      </c>
      <c r="H512" s="159" t="s">
        <v>5174</v>
      </c>
      <c r="I512" s="159" t="s">
        <v>466</v>
      </c>
      <c r="J512" s="160" t="s">
        <v>5175</v>
      </c>
      <c r="K512" s="162" t="s">
        <v>468</v>
      </c>
      <c r="L512" s="163">
        <v>-9.93</v>
      </c>
      <c r="M512" s="163">
        <v>-9.93</v>
      </c>
      <c r="N512" s="163">
        <v>7.35</v>
      </c>
      <c r="O512" s="164" t="s">
        <v>5176</v>
      </c>
      <c r="P512" s="164" t="s">
        <v>5177</v>
      </c>
      <c r="Q512" s="164" t="s">
        <v>5178</v>
      </c>
      <c r="R512" s="169">
        <v>54</v>
      </c>
      <c r="S512" s="160" t="s">
        <v>821</v>
      </c>
      <c r="T512" s="162" t="s">
        <v>2226</v>
      </c>
      <c r="U512" s="162" t="s">
        <v>658</v>
      </c>
      <c r="V512" s="160" t="s">
        <v>487</v>
      </c>
      <c r="W512" s="160" t="s">
        <v>474</v>
      </c>
      <c r="X512" s="164" t="s">
        <v>5179</v>
      </c>
      <c r="Y512" s="159" t="s">
        <v>466</v>
      </c>
      <c r="Z512" s="164" t="s">
        <v>466</v>
      </c>
      <c r="AA512" s="159" t="s">
        <v>466</v>
      </c>
      <c r="AB512" s="163">
        <v>28.25</v>
      </c>
      <c r="AC512" s="163">
        <v>3.15</v>
      </c>
      <c r="AD512" s="163">
        <v>12.86</v>
      </c>
      <c r="AE512" s="163">
        <v>16.37</v>
      </c>
      <c r="AF512" s="163">
        <v>3.09</v>
      </c>
      <c r="AG512" s="163">
        <v>46.44</v>
      </c>
      <c r="AH512" s="163">
        <v>47.4</v>
      </c>
      <c r="AI512" s="169">
        <v>17.2</v>
      </c>
      <c r="AJ512" s="163">
        <v>2.56</v>
      </c>
      <c r="AK512" s="169">
        <v>20.2</v>
      </c>
      <c r="AL512" s="160" t="s">
        <v>476</v>
      </c>
      <c r="AM512" s="160" t="s">
        <v>477</v>
      </c>
    </row>
    <row r="513" spans="1:39" ht="225">
      <c r="A513" s="92">
        <f t="shared" si="8"/>
        <v>505</v>
      </c>
      <c r="B513" s="158">
        <v>43469</v>
      </c>
      <c r="C513" s="159" t="s">
        <v>5180</v>
      </c>
      <c r="D513" s="159" t="s">
        <v>5181</v>
      </c>
      <c r="E513" s="160" t="s">
        <v>463</v>
      </c>
      <c r="F513" s="160" t="s">
        <v>501</v>
      </c>
      <c r="G513" s="163">
        <v>51.38</v>
      </c>
      <c r="H513" s="159" t="s">
        <v>5182</v>
      </c>
      <c r="I513" s="159" t="s">
        <v>466</v>
      </c>
      <c r="J513" s="160" t="s">
        <v>5183</v>
      </c>
      <c r="K513" s="162" t="s">
        <v>468</v>
      </c>
      <c r="L513" s="163">
        <v>-35.32</v>
      </c>
      <c r="M513" s="163">
        <v>-10.029999999999999</v>
      </c>
      <c r="N513" s="163">
        <v>36.409999999999997</v>
      </c>
      <c r="O513" s="164" t="s">
        <v>5184</v>
      </c>
      <c r="P513" s="164" t="s">
        <v>466</v>
      </c>
      <c r="Q513" s="164" t="s">
        <v>466</v>
      </c>
      <c r="R513" s="169">
        <v>34.9</v>
      </c>
      <c r="S513" s="160" t="s">
        <v>745</v>
      </c>
      <c r="T513" s="165" t="s">
        <v>5185</v>
      </c>
      <c r="U513" s="162" t="s">
        <v>5186</v>
      </c>
      <c r="V513" s="160" t="s">
        <v>473</v>
      </c>
      <c r="W513" s="160" t="s">
        <v>474</v>
      </c>
      <c r="X513" s="164" t="s">
        <v>5187</v>
      </c>
      <c r="Y513" s="159" t="s">
        <v>5188</v>
      </c>
      <c r="Z513" s="164" t="s">
        <v>466</v>
      </c>
      <c r="AA513" s="159" t="s">
        <v>466</v>
      </c>
      <c r="AB513" s="163">
        <v>8.5500000000000007</v>
      </c>
      <c r="AC513" s="163">
        <v>1.19</v>
      </c>
      <c r="AD513" s="163">
        <v>4.08</v>
      </c>
      <c r="AE513" s="163">
        <v>6.53</v>
      </c>
      <c r="AF513" s="161">
        <v>0.63900000000000001</v>
      </c>
      <c r="AG513" s="163">
        <v>67.599999999999994</v>
      </c>
      <c r="AH513" s="163">
        <v>70.27</v>
      </c>
      <c r="AI513" s="169">
        <v>54.3</v>
      </c>
      <c r="AJ513" s="163">
        <v>-4.7</v>
      </c>
      <c r="AK513" s="169">
        <v>125.1</v>
      </c>
      <c r="AL513" s="160" t="s">
        <v>476</v>
      </c>
      <c r="AM513" s="160" t="s">
        <v>477</v>
      </c>
    </row>
    <row r="514" spans="1:39" ht="146.25">
      <c r="A514" s="92">
        <f t="shared" si="8"/>
        <v>506</v>
      </c>
      <c r="B514" s="158">
        <v>43759</v>
      </c>
      <c r="C514" s="159" t="s">
        <v>5189</v>
      </c>
      <c r="D514" s="159" t="s">
        <v>466</v>
      </c>
      <c r="E514" s="160" t="s">
        <v>463</v>
      </c>
      <c r="F514" s="160" t="s">
        <v>501</v>
      </c>
      <c r="G514" s="163">
        <v>25.91</v>
      </c>
      <c r="H514" s="159" t="s">
        <v>5190</v>
      </c>
      <c r="I514" s="159" t="s">
        <v>466</v>
      </c>
      <c r="J514" s="160" t="s">
        <v>5191</v>
      </c>
      <c r="K514" s="162" t="s">
        <v>468</v>
      </c>
      <c r="L514" s="163">
        <v>-4.1100000000000003</v>
      </c>
      <c r="M514" s="163">
        <v>-10.26</v>
      </c>
      <c r="N514" s="163">
        <v>-12.5</v>
      </c>
      <c r="O514" s="164" t="s">
        <v>5192</v>
      </c>
      <c r="P514" s="164" t="s">
        <v>466</v>
      </c>
      <c r="Q514" s="164" t="s">
        <v>466</v>
      </c>
      <c r="R514" s="167" t="s">
        <v>466</v>
      </c>
      <c r="S514" s="160" t="s">
        <v>705</v>
      </c>
      <c r="T514" s="165" t="s">
        <v>5193</v>
      </c>
      <c r="U514" s="162" t="s">
        <v>1299</v>
      </c>
      <c r="V514" s="160" t="s">
        <v>497</v>
      </c>
      <c r="W514" s="160" t="s">
        <v>474</v>
      </c>
      <c r="X514" s="164" t="s">
        <v>5194</v>
      </c>
      <c r="Y514" s="166">
        <v>272.3</v>
      </c>
      <c r="Z514" s="164" t="s">
        <v>466</v>
      </c>
      <c r="AA514" s="159" t="s">
        <v>466</v>
      </c>
      <c r="AB514" s="163">
        <v>3.71</v>
      </c>
      <c r="AC514" s="163">
        <v>1.0900000000000001</v>
      </c>
      <c r="AD514" s="167" t="s">
        <v>466</v>
      </c>
      <c r="AE514" s="167" t="s">
        <v>466</v>
      </c>
      <c r="AF514" s="167" t="s">
        <v>466</v>
      </c>
      <c r="AG514" s="167" t="s">
        <v>466</v>
      </c>
      <c r="AH514" s="163">
        <v>25.91</v>
      </c>
      <c r="AI514" s="163">
        <v>8.98</v>
      </c>
      <c r="AJ514" s="163">
        <v>6.98</v>
      </c>
      <c r="AK514" s="169">
        <v>234.1</v>
      </c>
      <c r="AL514" s="160" t="s">
        <v>476</v>
      </c>
      <c r="AM514" s="160" t="s">
        <v>477</v>
      </c>
    </row>
    <row r="515" spans="1:39" ht="67.5">
      <c r="A515" s="92">
        <f t="shared" si="8"/>
        <v>507</v>
      </c>
      <c r="B515" s="158">
        <v>44550</v>
      </c>
      <c r="C515" s="159" t="s">
        <v>5195</v>
      </c>
      <c r="D515" s="159" t="s">
        <v>5196</v>
      </c>
      <c r="E515" s="160" t="s">
        <v>463</v>
      </c>
      <c r="F515" s="160" t="s">
        <v>464</v>
      </c>
      <c r="G515" s="163">
        <v>250.99</v>
      </c>
      <c r="H515" s="159" t="s">
        <v>5197</v>
      </c>
      <c r="I515" s="159" t="s">
        <v>5198</v>
      </c>
      <c r="J515" s="160" t="s">
        <v>5199</v>
      </c>
      <c r="K515" s="162" t="s">
        <v>468</v>
      </c>
      <c r="L515" s="161">
        <v>0.45200000000000001</v>
      </c>
      <c r="M515" s="163">
        <v>-10.47</v>
      </c>
      <c r="N515" s="163">
        <v>2.72</v>
      </c>
      <c r="O515" s="164" t="s">
        <v>5200</v>
      </c>
      <c r="P515" s="164" t="s">
        <v>5201</v>
      </c>
      <c r="Q515" s="164" t="s">
        <v>466</v>
      </c>
      <c r="R515" s="169">
        <v>164.6</v>
      </c>
      <c r="S515" s="160" t="s">
        <v>3710</v>
      </c>
      <c r="T515" s="162" t="s">
        <v>5202</v>
      </c>
      <c r="U515" s="162" t="s">
        <v>1481</v>
      </c>
      <c r="V515" s="160" t="s">
        <v>648</v>
      </c>
      <c r="W515" s="160" t="s">
        <v>474</v>
      </c>
      <c r="X515" s="164" t="s">
        <v>466</v>
      </c>
      <c r="Y515" s="159" t="s">
        <v>466</v>
      </c>
      <c r="Z515" s="164" t="s">
        <v>5203</v>
      </c>
      <c r="AA515" s="159" t="s">
        <v>466</v>
      </c>
      <c r="AB515" s="163">
        <v>3.79</v>
      </c>
      <c r="AC515" s="163">
        <v>11.91</v>
      </c>
      <c r="AD515" s="163">
        <v>3.45</v>
      </c>
      <c r="AE515" s="163">
        <v>3.62</v>
      </c>
      <c r="AF515" s="161">
        <v>0.56499999999999995</v>
      </c>
      <c r="AG515" s="163">
        <v>340.44</v>
      </c>
      <c r="AH515" s="163">
        <v>188.31</v>
      </c>
      <c r="AI515" s="169">
        <v>635.4</v>
      </c>
      <c r="AJ515" s="169">
        <v>52.5</v>
      </c>
      <c r="AK515" s="169">
        <v>348.7</v>
      </c>
      <c r="AL515" s="160" t="s">
        <v>476</v>
      </c>
      <c r="AM515" s="160" t="s">
        <v>477</v>
      </c>
    </row>
    <row r="516" spans="1:39" ht="168.75">
      <c r="A516" s="92">
        <f t="shared" si="8"/>
        <v>508</v>
      </c>
      <c r="B516" s="158">
        <v>43892</v>
      </c>
      <c r="C516" s="159" t="s">
        <v>5204</v>
      </c>
      <c r="D516" s="159" t="s">
        <v>5205</v>
      </c>
      <c r="E516" s="160" t="s">
        <v>463</v>
      </c>
      <c r="F516" s="160" t="s">
        <v>501</v>
      </c>
      <c r="G516" s="163">
        <v>241.02</v>
      </c>
      <c r="H516" s="159" t="s">
        <v>5206</v>
      </c>
      <c r="I516" s="159" t="s">
        <v>5207</v>
      </c>
      <c r="J516" s="160" t="s">
        <v>5208</v>
      </c>
      <c r="K516" s="162" t="s">
        <v>468</v>
      </c>
      <c r="L516" s="163">
        <v>-2.79</v>
      </c>
      <c r="M516" s="163">
        <v>-11.31</v>
      </c>
      <c r="N516" s="163">
        <v>-4.88</v>
      </c>
      <c r="O516" s="164" t="s">
        <v>5209</v>
      </c>
      <c r="P516" s="164" t="s">
        <v>5210</v>
      </c>
      <c r="Q516" s="164" t="s">
        <v>5211</v>
      </c>
      <c r="R516" s="169">
        <v>1204.2</v>
      </c>
      <c r="S516" s="160" t="s">
        <v>1710</v>
      </c>
      <c r="T516" s="165" t="s">
        <v>5212</v>
      </c>
      <c r="U516" s="162" t="s">
        <v>658</v>
      </c>
      <c r="V516" s="160" t="s">
        <v>487</v>
      </c>
      <c r="W516" s="160" t="s">
        <v>474</v>
      </c>
      <c r="X516" s="164" t="s">
        <v>5213</v>
      </c>
      <c r="Y516" s="159" t="s">
        <v>466</v>
      </c>
      <c r="Z516" s="164" t="s">
        <v>5214</v>
      </c>
      <c r="AA516" s="159" t="s">
        <v>466</v>
      </c>
      <c r="AB516" s="163">
        <v>54.99</v>
      </c>
      <c r="AC516" s="163">
        <v>9.5399999999999991</v>
      </c>
      <c r="AD516" s="163">
        <v>28.25</v>
      </c>
      <c r="AE516" s="163">
        <v>39.75</v>
      </c>
      <c r="AF516" s="163">
        <v>5.79</v>
      </c>
      <c r="AG516" s="163">
        <v>327.54000000000002</v>
      </c>
      <c r="AH516" s="163">
        <v>361.78</v>
      </c>
      <c r="AI516" s="169">
        <v>97.5</v>
      </c>
      <c r="AJ516" s="169">
        <v>13.8</v>
      </c>
      <c r="AK516" s="169">
        <v>154.5</v>
      </c>
      <c r="AL516" s="160" t="s">
        <v>476</v>
      </c>
      <c r="AM516" s="160" t="s">
        <v>477</v>
      </c>
    </row>
    <row r="517" spans="1:39" ht="90">
      <c r="A517" s="92">
        <f t="shared" si="8"/>
        <v>509</v>
      </c>
      <c r="B517" s="158">
        <v>44355</v>
      </c>
      <c r="C517" s="159" t="s">
        <v>5215</v>
      </c>
      <c r="D517" s="159" t="s">
        <v>5216</v>
      </c>
      <c r="E517" s="160" t="s">
        <v>463</v>
      </c>
      <c r="F517" s="160" t="s">
        <v>501</v>
      </c>
      <c r="G517" s="163">
        <v>1.77</v>
      </c>
      <c r="H517" s="159" t="s">
        <v>5217</v>
      </c>
      <c r="I517" s="159" t="s">
        <v>5218</v>
      </c>
      <c r="J517" s="160" t="s">
        <v>5219</v>
      </c>
      <c r="K517" s="162" t="s">
        <v>468</v>
      </c>
      <c r="L517" s="163">
        <v>-11.6</v>
      </c>
      <c r="M517" s="163">
        <v>-11.6</v>
      </c>
      <c r="N517" s="163">
        <v>-11.6</v>
      </c>
      <c r="O517" s="164" t="s">
        <v>5220</v>
      </c>
      <c r="P517" s="164" t="s">
        <v>5221</v>
      </c>
      <c r="Q517" s="164" t="s">
        <v>5222</v>
      </c>
      <c r="R517" s="163">
        <v>2.86</v>
      </c>
      <c r="S517" s="160" t="s">
        <v>561</v>
      </c>
      <c r="T517" s="162" t="s">
        <v>5223</v>
      </c>
      <c r="U517" s="162" t="s">
        <v>658</v>
      </c>
      <c r="V517" s="160" t="s">
        <v>487</v>
      </c>
      <c r="W517" s="160" t="s">
        <v>474</v>
      </c>
      <c r="X517" s="164" t="s">
        <v>5224</v>
      </c>
      <c r="Y517" s="159" t="s">
        <v>466</v>
      </c>
      <c r="Z517" s="164" t="s">
        <v>5225</v>
      </c>
      <c r="AA517" s="166">
        <v>189.4</v>
      </c>
      <c r="AB517" s="163">
        <v>12.2</v>
      </c>
      <c r="AC517" s="163">
        <v>2.11</v>
      </c>
      <c r="AD517" s="167" t="s">
        <v>466</v>
      </c>
      <c r="AE517" s="167" t="s">
        <v>466</v>
      </c>
      <c r="AF517" s="167" t="s">
        <v>466</v>
      </c>
      <c r="AG517" s="167" t="s">
        <v>466</v>
      </c>
      <c r="AH517" s="163">
        <v>2.08</v>
      </c>
      <c r="AI517" s="161">
        <v>0.02</v>
      </c>
      <c r="AJ517" s="161">
        <v>-0.126</v>
      </c>
      <c r="AK517" s="163">
        <v>1.1000000000000001</v>
      </c>
      <c r="AL517" s="160" t="s">
        <v>476</v>
      </c>
      <c r="AM517" s="160" t="s">
        <v>477</v>
      </c>
    </row>
    <row r="518" spans="1:39" ht="112.5">
      <c r="A518" s="92">
        <f t="shared" si="8"/>
        <v>510</v>
      </c>
      <c r="B518" s="158">
        <v>43595</v>
      </c>
      <c r="C518" s="159" t="s">
        <v>5226</v>
      </c>
      <c r="D518" s="159" t="s">
        <v>5227</v>
      </c>
      <c r="E518" s="160" t="s">
        <v>463</v>
      </c>
      <c r="F518" s="160" t="s">
        <v>501</v>
      </c>
      <c r="G518" s="163">
        <v>941.11</v>
      </c>
      <c r="H518" s="159" t="s">
        <v>5228</v>
      </c>
      <c r="I518" s="159" t="s">
        <v>5229</v>
      </c>
      <c r="J518" s="160" t="s">
        <v>5230</v>
      </c>
      <c r="K518" s="162" t="s">
        <v>468</v>
      </c>
      <c r="L518" s="163">
        <v>-11.95</v>
      </c>
      <c r="M518" s="163">
        <v>-12.5</v>
      </c>
      <c r="N518" s="163">
        <v>-13.57</v>
      </c>
      <c r="O518" s="164" t="s">
        <v>5231</v>
      </c>
      <c r="P518" s="164" t="s">
        <v>5232</v>
      </c>
      <c r="Q518" s="164" t="s">
        <v>5233</v>
      </c>
      <c r="R518" s="169">
        <v>1266.2</v>
      </c>
      <c r="S518" s="160" t="s">
        <v>667</v>
      </c>
      <c r="T518" s="162" t="s">
        <v>5234</v>
      </c>
      <c r="U518" s="162" t="s">
        <v>718</v>
      </c>
      <c r="V518" s="160" t="s">
        <v>473</v>
      </c>
      <c r="W518" s="160" t="s">
        <v>474</v>
      </c>
      <c r="X518" s="164" t="s">
        <v>5235</v>
      </c>
      <c r="Y518" s="159" t="s">
        <v>466</v>
      </c>
      <c r="Z518" s="164" t="s">
        <v>466</v>
      </c>
      <c r="AA518" s="159" t="s">
        <v>466</v>
      </c>
      <c r="AB518" s="163">
        <v>11.64</v>
      </c>
      <c r="AC518" s="163">
        <v>3.71</v>
      </c>
      <c r="AD518" s="163">
        <v>7.68</v>
      </c>
      <c r="AE518" s="163">
        <v>8.34</v>
      </c>
      <c r="AF518" s="163">
        <v>2.15</v>
      </c>
      <c r="AG518" s="163">
        <v>1477.41</v>
      </c>
      <c r="AH518" s="163">
        <v>1211.78</v>
      </c>
      <c r="AI518" s="169">
        <v>756.4</v>
      </c>
      <c r="AJ518" s="169">
        <v>44.2</v>
      </c>
      <c r="AK518" s="169">
        <v>826.6</v>
      </c>
      <c r="AL518" s="160" t="s">
        <v>476</v>
      </c>
      <c r="AM518" s="160" t="s">
        <v>477</v>
      </c>
    </row>
    <row r="519" spans="1:39" ht="146.25">
      <c r="A519" s="92">
        <f t="shared" si="8"/>
        <v>511</v>
      </c>
      <c r="B519" s="158">
        <v>44109</v>
      </c>
      <c r="C519" s="159" t="s">
        <v>5236</v>
      </c>
      <c r="D519" s="159" t="s">
        <v>5237</v>
      </c>
      <c r="E519" s="160" t="s">
        <v>463</v>
      </c>
      <c r="F519" s="160" t="s">
        <v>501</v>
      </c>
      <c r="G519" s="163">
        <v>133.76</v>
      </c>
      <c r="H519" s="159" t="s">
        <v>5238</v>
      </c>
      <c r="I519" s="159" t="s">
        <v>5239</v>
      </c>
      <c r="J519" s="160" t="s">
        <v>5240</v>
      </c>
      <c r="K519" s="162" t="s">
        <v>468</v>
      </c>
      <c r="L519" s="163">
        <v>-11.55</v>
      </c>
      <c r="M519" s="163">
        <v>-13.12</v>
      </c>
      <c r="N519" s="163">
        <v>-20.329999999999998</v>
      </c>
      <c r="O519" s="164" t="s">
        <v>5241</v>
      </c>
      <c r="P519" s="164" t="s">
        <v>5242</v>
      </c>
      <c r="Q519" s="164" t="s">
        <v>5243</v>
      </c>
      <c r="R519" s="169">
        <v>127.3</v>
      </c>
      <c r="S519" s="160" t="s">
        <v>2875</v>
      </c>
      <c r="T519" s="171" t="s">
        <v>5244</v>
      </c>
      <c r="U519" s="162" t="s">
        <v>5245</v>
      </c>
      <c r="V519" s="160" t="s">
        <v>473</v>
      </c>
      <c r="W519" s="160" t="s">
        <v>474</v>
      </c>
      <c r="X519" s="164" t="s">
        <v>5246</v>
      </c>
      <c r="Y519" s="166">
        <v>251.7</v>
      </c>
      <c r="Z519" s="164" t="s">
        <v>5247</v>
      </c>
      <c r="AA519" s="159" t="s">
        <v>466</v>
      </c>
      <c r="AB519" s="163">
        <v>4.96</v>
      </c>
      <c r="AC519" s="161">
        <v>0.48</v>
      </c>
      <c r="AD519" s="163">
        <v>3.02</v>
      </c>
      <c r="AE519" s="163">
        <v>3.86</v>
      </c>
      <c r="AF519" s="161">
        <v>0.41799999999999998</v>
      </c>
      <c r="AG519" s="163">
        <v>82.6</v>
      </c>
      <c r="AH519" s="163">
        <v>91.96</v>
      </c>
      <c r="AI519" s="169">
        <v>239.7</v>
      </c>
      <c r="AJ519" s="169">
        <v>22.3</v>
      </c>
      <c r="AK519" s="169">
        <v>317.39999999999998</v>
      </c>
      <c r="AL519" s="160" t="s">
        <v>476</v>
      </c>
      <c r="AM519" s="160" t="s">
        <v>477</v>
      </c>
    </row>
    <row r="520" spans="1:39" ht="281.25">
      <c r="A520" s="92">
        <f t="shared" si="8"/>
        <v>512</v>
      </c>
      <c r="B520" s="158">
        <v>44091</v>
      </c>
      <c r="C520" s="159" t="s">
        <v>5248</v>
      </c>
      <c r="D520" s="159" t="s">
        <v>5249</v>
      </c>
      <c r="E520" s="160" t="s">
        <v>463</v>
      </c>
      <c r="F520" s="160" t="s">
        <v>464</v>
      </c>
      <c r="G520" s="163">
        <v>4483.55</v>
      </c>
      <c r="H520" s="159" t="s">
        <v>5250</v>
      </c>
      <c r="I520" s="159" t="s">
        <v>5251</v>
      </c>
      <c r="J520" s="160" t="s">
        <v>5252</v>
      </c>
      <c r="K520" s="162" t="s">
        <v>468</v>
      </c>
      <c r="L520" s="163">
        <v>-15.96</v>
      </c>
      <c r="M520" s="163">
        <v>-13.31</v>
      </c>
      <c r="N520" s="163">
        <v>-12.62</v>
      </c>
      <c r="O520" s="164" t="s">
        <v>5253</v>
      </c>
      <c r="P520" s="164" t="s">
        <v>5254</v>
      </c>
      <c r="Q520" s="164" t="s">
        <v>5255</v>
      </c>
      <c r="R520" s="169">
        <v>3493.2</v>
      </c>
      <c r="S520" s="160" t="s">
        <v>1633</v>
      </c>
      <c r="T520" s="165" t="s">
        <v>5256</v>
      </c>
      <c r="U520" s="162" t="s">
        <v>1233</v>
      </c>
      <c r="V520" s="160" t="s">
        <v>473</v>
      </c>
      <c r="W520" s="160" t="s">
        <v>474</v>
      </c>
      <c r="X520" s="164" t="s">
        <v>5257</v>
      </c>
      <c r="Y520" s="159" t="s">
        <v>5258</v>
      </c>
      <c r="Z520" s="164" t="s">
        <v>5259</v>
      </c>
      <c r="AA520" s="166">
        <v>85545.7</v>
      </c>
      <c r="AB520" s="163">
        <v>43.81</v>
      </c>
      <c r="AC520" s="163">
        <v>2.15</v>
      </c>
      <c r="AD520" s="163">
        <v>26.53</v>
      </c>
      <c r="AE520" s="163">
        <v>30.4</v>
      </c>
      <c r="AF520" s="163">
        <v>4.33</v>
      </c>
      <c r="AG520" s="163">
        <v>2884.31</v>
      </c>
      <c r="AH520" s="163">
        <v>4323.51</v>
      </c>
      <c r="AI520" s="169">
        <v>657.7</v>
      </c>
      <c r="AJ520" s="169">
        <v>97.4</v>
      </c>
      <c r="AK520" s="169">
        <v>2401.1</v>
      </c>
      <c r="AL520" s="160" t="s">
        <v>476</v>
      </c>
      <c r="AM520" s="160" t="s">
        <v>477</v>
      </c>
    </row>
    <row r="521" spans="1:39" ht="146.25">
      <c r="A521" s="92">
        <f t="shared" si="8"/>
        <v>513</v>
      </c>
      <c r="B521" s="158">
        <v>44367</v>
      </c>
      <c r="C521" s="159" t="s">
        <v>5215</v>
      </c>
      <c r="D521" s="159" t="s">
        <v>5216</v>
      </c>
      <c r="E521" s="160" t="s">
        <v>463</v>
      </c>
      <c r="F521" s="160" t="s">
        <v>464</v>
      </c>
      <c r="G521" s="163">
        <v>2.04</v>
      </c>
      <c r="H521" s="159" t="s">
        <v>5260</v>
      </c>
      <c r="I521" s="159" t="s">
        <v>5261</v>
      </c>
      <c r="J521" s="160" t="s">
        <v>5262</v>
      </c>
      <c r="K521" s="162" t="s">
        <v>468</v>
      </c>
      <c r="L521" s="163">
        <v>-13.44</v>
      </c>
      <c r="M521" s="163">
        <v>-13.44</v>
      </c>
      <c r="N521" s="163">
        <v>-13.44</v>
      </c>
      <c r="O521" s="164" t="s">
        <v>5220</v>
      </c>
      <c r="P521" s="164" t="s">
        <v>5221</v>
      </c>
      <c r="Q521" s="164" t="s">
        <v>5222</v>
      </c>
      <c r="R521" s="163">
        <v>2.86</v>
      </c>
      <c r="S521" s="160" t="s">
        <v>561</v>
      </c>
      <c r="T521" s="162" t="s">
        <v>5223</v>
      </c>
      <c r="U521" s="162" t="s">
        <v>658</v>
      </c>
      <c r="V521" s="160" t="s">
        <v>487</v>
      </c>
      <c r="W521" s="160" t="s">
        <v>474</v>
      </c>
      <c r="X521" s="164" t="s">
        <v>5263</v>
      </c>
      <c r="Y521" s="159" t="s">
        <v>466</v>
      </c>
      <c r="Z521" s="164" t="s">
        <v>5264</v>
      </c>
      <c r="AA521" s="159" t="s">
        <v>5265</v>
      </c>
      <c r="AB521" s="163">
        <v>11.93</v>
      </c>
      <c r="AC521" s="163">
        <v>2.0699999999999998</v>
      </c>
      <c r="AD521" s="167" t="s">
        <v>466</v>
      </c>
      <c r="AE521" s="167" t="s">
        <v>466</v>
      </c>
      <c r="AF521" s="167" t="s">
        <v>466</v>
      </c>
      <c r="AG521" s="167" t="s">
        <v>466</v>
      </c>
      <c r="AH521" s="163">
        <v>2.04</v>
      </c>
      <c r="AI521" s="161">
        <v>0.02</v>
      </c>
      <c r="AJ521" s="161">
        <v>-0.126</v>
      </c>
      <c r="AK521" s="163">
        <v>1.1000000000000001</v>
      </c>
      <c r="AL521" s="160" t="s">
        <v>476</v>
      </c>
      <c r="AM521" s="160" t="s">
        <v>477</v>
      </c>
    </row>
    <row r="522" spans="1:39" ht="135">
      <c r="A522" s="92">
        <f t="shared" si="8"/>
        <v>514</v>
      </c>
      <c r="B522" s="158">
        <v>43677</v>
      </c>
      <c r="C522" s="159" t="s">
        <v>5266</v>
      </c>
      <c r="D522" s="159" t="s">
        <v>5267</v>
      </c>
      <c r="E522" s="160" t="s">
        <v>463</v>
      </c>
      <c r="F522" s="160" t="s">
        <v>501</v>
      </c>
      <c r="G522" s="163">
        <v>64.94</v>
      </c>
      <c r="H522" s="159" t="s">
        <v>5268</v>
      </c>
      <c r="I522" s="159" t="s">
        <v>5269</v>
      </c>
      <c r="J522" s="160" t="s">
        <v>5270</v>
      </c>
      <c r="K522" s="162" t="s">
        <v>468</v>
      </c>
      <c r="L522" s="163">
        <v>-10.06</v>
      </c>
      <c r="M522" s="163">
        <v>-13.66</v>
      </c>
      <c r="N522" s="163">
        <v>-8.7899999999999991</v>
      </c>
      <c r="O522" s="164" t="s">
        <v>5271</v>
      </c>
      <c r="P522" s="164" t="s">
        <v>5272</v>
      </c>
      <c r="Q522" s="164" t="s">
        <v>466</v>
      </c>
      <c r="R522" s="169">
        <v>56.9</v>
      </c>
      <c r="S522" s="160" t="s">
        <v>1231</v>
      </c>
      <c r="T522" s="165" t="s">
        <v>5273</v>
      </c>
      <c r="U522" s="162" t="s">
        <v>5274</v>
      </c>
      <c r="V522" s="160" t="s">
        <v>473</v>
      </c>
      <c r="W522" s="160" t="s">
        <v>474</v>
      </c>
      <c r="X522" s="164" t="s">
        <v>5275</v>
      </c>
      <c r="Y522" s="159" t="s">
        <v>466</v>
      </c>
      <c r="Z522" s="164" t="s">
        <v>5276</v>
      </c>
      <c r="AA522" s="166">
        <v>12260.5</v>
      </c>
      <c r="AB522" s="163">
        <v>6.2</v>
      </c>
      <c r="AC522" s="161">
        <v>0.35399999999999998</v>
      </c>
      <c r="AD522" s="163">
        <v>10.5</v>
      </c>
      <c r="AE522" s="163">
        <v>27.12</v>
      </c>
      <c r="AF522" s="161">
        <v>0.32600000000000001</v>
      </c>
      <c r="AG522" s="163">
        <v>51.7</v>
      </c>
      <c r="AH522" s="163">
        <v>28.6</v>
      </c>
      <c r="AI522" s="169">
        <v>185.6</v>
      </c>
      <c r="AJ522" s="169">
        <v>14.2</v>
      </c>
      <c r="AK522" s="169">
        <v>237</v>
      </c>
      <c r="AL522" s="160" t="s">
        <v>476</v>
      </c>
      <c r="AM522" s="160" t="s">
        <v>477</v>
      </c>
    </row>
    <row r="523" spans="1:39" ht="90">
      <c r="A523" s="92">
        <f t="shared" ref="A523:A586" si="9">A522+1</f>
        <v>515</v>
      </c>
      <c r="B523" s="158">
        <v>43703</v>
      </c>
      <c r="C523" s="159" t="s">
        <v>5277</v>
      </c>
      <c r="D523" s="159" t="s">
        <v>466</v>
      </c>
      <c r="E523" s="160" t="s">
        <v>463</v>
      </c>
      <c r="F523" s="160" t="s">
        <v>501</v>
      </c>
      <c r="G523" s="163">
        <v>1702.81</v>
      </c>
      <c r="H523" s="159" t="s">
        <v>5278</v>
      </c>
      <c r="I523" s="159" t="s">
        <v>466</v>
      </c>
      <c r="J523" s="160" t="s">
        <v>5279</v>
      </c>
      <c r="K523" s="162" t="s">
        <v>468</v>
      </c>
      <c r="L523" s="163">
        <v>-3.87</v>
      </c>
      <c r="M523" s="163">
        <v>-14.02</v>
      </c>
      <c r="N523" s="163">
        <v>6.39</v>
      </c>
      <c r="O523" s="164" t="s">
        <v>5280</v>
      </c>
      <c r="P523" s="164" t="s">
        <v>466</v>
      </c>
      <c r="Q523" s="164" t="s">
        <v>466</v>
      </c>
      <c r="R523" s="167" t="s">
        <v>466</v>
      </c>
      <c r="S523" s="160" t="s">
        <v>494</v>
      </c>
      <c r="T523" s="162" t="s">
        <v>5281</v>
      </c>
      <c r="U523" s="162" t="s">
        <v>1177</v>
      </c>
      <c r="V523" s="160" t="s">
        <v>497</v>
      </c>
      <c r="W523" s="160" t="s">
        <v>474</v>
      </c>
      <c r="X523" s="164" t="s">
        <v>5282</v>
      </c>
      <c r="Y523" s="166">
        <v>5259.6</v>
      </c>
      <c r="Z523" s="164" t="s">
        <v>466</v>
      </c>
      <c r="AA523" s="159" t="s">
        <v>466</v>
      </c>
      <c r="AB523" s="163">
        <v>3.97</v>
      </c>
      <c r="AC523" s="161">
        <v>0.58199999999999996</v>
      </c>
      <c r="AD523" s="163">
        <v>2.34</v>
      </c>
      <c r="AE523" s="163">
        <v>4.7300000000000004</v>
      </c>
      <c r="AF523" s="163">
        <v>2.38</v>
      </c>
      <c r="AG523" s="163">
        <v>1674.97</v>
      </c>
      <c r="AH523" s="163">
        <v>988.37</v>
      </c>
      <c r="AI523" s="167" t="s">
        <v>466</v>
      </c>
      <c r="AJ523" s="167" t="s">
        <v>466</v>
      </c>
      <c r="AK523" s="167" t="s">
        <v>466</v>
      </c>
      <c r="AL523" s="160" t="s">
        <v>476</v>
      </c>
      <c r="AM523" s="160" t="s">
        <v>477</v>
      </c>
    </row>
    <row r="524" spans="1:39" ht="236.25">
      <c r="A524" s="92">
        <f t="shared" si="9"/>
        <v>516</v>
      </c>
      <c r="B524" s="158">
        <v>44312</v>
      </c>
      <c r="C524" s="159" t="s">
        <v>5283</v>
      </c>
      <c r="D524" s="159" t="s">
        <v>5284</v>
      </c>
      <c r="E524" s="160" t="s">
        <v>463</v>
      </c>
      <c r="F524" s="160" t="s">
        <v>501</v>
      </c>
      <c r="G524" s="163">
        <v>2193.0500000000002</v>
      </c>
      <c r="H524" s="159" t="s">
        <v>2361</v>
      </c>
      <c r="I524" s="159" t="s">
        <v>5285</v>
      </c>
      <c r="J524" s="160" t="s">
        <v>5286</v>
      </c>
      <c r="K524" s="162" t="s">
        <v>468</v>
      </c>
      <c r="L524" s="163">
        <v>-14.47</v>
      </c>
      <c r="M524" s="163">
        <v>-14.53</v>
      </c>
      <c r="N524" s="163">
        <v>-11.31</v>
      </c>
      <c r="O524" s="164" t="s">
        <v>5287</v>
      </c>
      <c r="P524" s="164" t="s">
        <v>5288</v>
      </c>
      <c r="Q524" s="164" t="s">
        <v>5289</v>
      </c>
      <c r="R524" s="169">
        <v>7629.8</v>
      </c>
      <c r="S524" s="160" t="s">
        <v>1420</v>
      </c>
      <c r="T524" s="165" t="s">
        <v>5290</v>
      </c>
      <c r="U524" s="162" t="s">
        <v>5291</v>
      </c>
      <c r="V524" s="160" t="s">
        <v>473</v>
      </c>
      <c r="W524" s="160" t="s">
        <v>474</v>
      </c>
      <c r="X524" s="164" t="s">
        <v>2367</v>
      </c>
      <c r="Y524" s="166">
        <v>78043.7</v>
      </c>
      <c r="Z524" s="164" t="s">
        <v>5292</v>
      </c>
      <c r="AA524" s="159" t="s">
        <v>466</v>
      </c>
      <c r="AB524" s="163">
        <v>22.61</v>
      </c>
      <c r="AC524" s="163">
        <v>4.22</v>
      </c>
      <c r="AD524" s="163">
        <v>14.65</v>
      </c>
      <c r="AE524" s="163">
        <v>16.690000000000001</v>
      </c>
      <c r="AF524" s="163">
        <v>2.68</v>
      </c>
      <c r="AG524" s="163">
        <v>3484.77</v>
      </c>
      <c r="AH524" s="163">
        <v>3679.37</v>
      </c>
      <c r="AI524" s="169">
        <v>1504.3</v>
      </c>
      <c r="AJ524" s="169">
        <v>182</v>
      </c>
      <c r="AK524" s="169">
        <v>1284.7</v>
      </c>
      <c r="AL524" s="160" t="s">
        <v>476</v>
      </c>
      <c r="AM524" s="160" t="s">
        <v>477</v>
      </c>
    </row>
    <row r="525" spans="1:39" ht="90">
      <c r="A525" s="92">
        <f t="shared" si="9"/>
        <v>517</v>
      </c>
      <c r="B525" s="158">
        <v>44495</v>
      </c>
      <c r="C525" s="159" t="s">
        <v>5293</v>
      </c>
      <c r="D525" s="159" t="s">
        <v>5294</v>
      </c>
      <c r="E525" s="160" t="s">
        <v>463</v>
      </c>
      <c r="F525" s="160" t="s">
        <v>464</v>
      </c>
      <c r="G525" s="163">
        <v>337.18</v>
      </c>
      <c r="H525" s="159" t="s">
        <v>466</v>
      </c>
      <c r="I525" s="159" t="s">
        <v>466</v>
      </c>
      <c r="J525" s="160" t="s">
        <v>5295</v>
      </c>
      <c r="K525" s="162" t="s">
        <v>468</v>
      </c>
      <c r="L525" s="163">
        <v>-9.86</v>
      </c>
      <c r="M525" s="163">
        <v>-16.41</v>
      </c>
      <c r="N525" s="163">
        <v>-4.9400000000000004</v>
      </c>
      <c r="O525" s="164" t="s">
        <v>5296</v>
      </c>
      <c r="P525" s="164" t="s">
        <v>5297</v>
      </c>
      <c r="Q525" s="164" t="s">
        <v>466</v>
      </c>
      <c r="R525" s="169">
        <v>635.29999999999995</v>
      </c>
      <c r="S525" s="160" t="s">
        <v>1211</v>
      </c>
      <c r="T525" s="165" t="s">
        <v>5298</v>
      </c>
      <c r="U525" s="162" t="s">
        <v>2877</v>
      </c>
      <c r="V525" s="160" t="s">
        <v>473</v>
      </c>
      <c r="W525" s="160" t="s">
        <v>474</v>
      </c>
      <c r="X525" s="164" t="s">
        <v>466</v>
      </c>
      <c r="Y525" s="159" t="s">
        <v>466</v>
      </c>
      <c r="Z525" s="164" t="s">
        <v>466</v>
      </c>
      <c r="AA525" s="159" t="s">
        <v>466</v>
      </c>
      <c r="AB525" s="167" t="s">
        <v>466</v>
      </c>
      <c r="AC525" s="163">
        <v>3.86</v>
      </c>
      <c r="AD525" s="167" t="s">
        <v>466</v>
      </c>
      <c r="AE525" s="167" t="s">
        <v>466</v>
      </c>
      <c r="AF525" s="163">
        <v>3.24</v>
      </c>
      <c r="AG525" s="163">
        <v>522.67999999999995</v>
      </c>
      <c r="AH525" s="163">
        <v>516.99</v>
      </c>
      <c r="AI525" s="169">
        <v>159.80000000000001</v>
      </c>
      <c r="AJ525" s="163">
        <v>-4.8499999999999996</v>
      </c>
      <c r="AK525" s="169">
        <v>241.7</v>
      </c>
      <c r="AL525" s="160" t="s">
        <v>476</v>
      </c>
      <c r="AM525" s="160" t="s">
        <v>477</v>
      </c>
    </row>
    <row r="526" spans="1:39" ht="409.5">
      <c r="A526" s="92">
        <f t="shared" si="9"/>
        <v>518</v>
      </c>
      <c r="B526" s="158">
        <v>44410</v>
      </c>
      <c r="C526" s="159" t="s">
        <v>3063</v>
      </c>
      <c r="D526" s="159" t="s">
        <v>3064</v>
      </c>
      <c r="E526" s="160" t="s">
        <v>463</v>
      </c>
      <c r="F526" s="160" t="s">
        <v>464</v>
      </c>
      <c r="G526" s="163">
        <v>5059.4799999999996</v>
      </c>
      <c r="H526" s="159" t="s">
        <v>5299</v>
      </c>
      <c r="I526" s="159" t="s">
        <v>5300</v>
      </c>
      <c r="J526" s="160" t="s">
        <v>5301</v>
      </c>
      <c r="K526" s="162" t="s">
        <v>468</v>
      </c>
      <c r="L526" s="163">
        <v>-17.37</v>
      </c>
      <c r="M526" s="163">
        <v>-16.48</v>
      </c>
      <c r="N526" s="163">
        <v>-10.210000000000001</v>
      </c>
      <c r="O526" s="164" t="s">
        <v>3067</v>
      </c>
      <c r="P526" s="164" t="s">
        <v>3068</v>
      </c>
      <c r="Q526" s="164" t="s">
        <v>3069</v>
      </c>
      <c r="R526" s="169">
        <v>2803.1</v>
      </c>
      <c r="S526" s="160" t="s">
        <v>3070</v>
      </c>
      <c r="T526" s="165" t="s">
        <v>3071</v>
      </c>
      <c r="U526" s="162" t="s">
        <v>1060</v>
      </c>
      <c r="V526" s="160" t="s">
        <v>473</v>
      </c>
      <c r="W526" s="160" t="s">
        <v>474</v>
      </c>
      <c r="X526" s="164" t="s">
        <v>5302</v>
      </c>
      <c r="Y526" s="159" t="s">
        <v>466</v>
      </c>
      <c r="Z526" s="164" t="s">
        <v>5303</v>
      </c>
      <c r="AA526" s="159" t="s">
        <v>5304</v>
      </c>
      <c r="AB526" s="163">
        <v>12.92</v>
      </c>
      <c r="AC526" s="161">
        <v>0.69199999999999995</v>
      </c>
      <c r="AD526" s="163">
        <v>19.829999999999998</v>
      </c>
      <c r="AE526" s="163">
        <v>22.25</v>
      </c>
      <c r="AF526" s="163">
        <v>13.19</v>
      </c>
      <c r="AG526" s="163">
        <v>4401.37</v>
      </c>
      <c r="AH526" s="163">
        <v>1863.03</v>
      </c>
      <c r="AI526" s="169">
        <v>334.5</v>
      </c>
      <c r="AJ526" s="169">
        <v>69.099999999999994</v>
      </c>
      <c r="AK526" s="169">
        <v>6627</v>
      </c>
      <c r="AL526" s="160" t="s">
        <v>476</v>
      </c>
      <c r="AM526" s="160" t="s">
        <v>477</v>
      </c>
    </row>
    <row r="527" spans="1:39" ht="146.25">
      <c r="A527" s="92">
        <f t="shared" si="9"/>
        <v>519</v>
      </c>
      <c r="B527" s="158">
        <v>44174</v>
      </c>
      <c r="C527" s="159" t="s">
        <v>5305</v>
      </c>
      <c r="D527" s="159" t="s">
        <v>5306</v>
      </c>
      <c r="E527" s="160" t="s">
        <v>463</v>
      </c>
      <c r="F527" s="160" t="s">
        <v>464</v>
      </c>
      <c r="G527" s="163">
        <v>5.98</v>
      </c>
      <c r="H527" s="159" t="s">
        <v>5307</v>
      </c>
      <c r="I527" s="159" t="s">
        <v>5308</v>
      </c>
      <c r="J527" s="160" t="s">
        <v>5309</v>
      </c>
      <c r="K527" s="162" t="s">
        <v>468</v>
      </c>
      <c r="L527" s="163">
        <v>-20.68</v>
      </c>
      <c r="M527" s="163">
        <v>-16.77</v>
      </c>
      <c r="N527" s="163">
        <v>-20.83</v>
      </c>
      <c r="O527" s="164" t="s">
        <v>5310</v>
      </c>
      <c r="P527" s="164" t="s">
        <v>5311</v>
      </c>
      <c r="Q527" s="164" t="s">
        <v>5312</v>
      </c>
      <c r="R527" s="163">
        <v>8.76</v>
      </c>
      <c r="S527" s="160" t="s">
        <v>1491</v>
      </c>
      <c r="T527" s="165" t="s">
        <v>5313</v>
      </c>
      <c r="U527" s="162" t="s">
        <v>954</v>
      </c>
      <c r="V527" s="160" t="s">
        <v>473</v>
      </c>
      <c r="W527" s="160" t="s">
        <v>474</v>
      </c>
      <c r="X527" s="164" t="s">
        <v>5314</v>
      </c>
      <c r="Y527" s="159" t="s">
        <v>466</v>
      </c>
      <c r="Z527" s="164" t="s">
        <v>5315</v>
      </c>
      <c r="AA527" s="159" t="s">
        <v>466</v>
      </c>
      <c r="AB527" s="167" t="s">
        <v>466</v>
      </c>
      <c r="AC527" s="161">
        <v>0.44800000000000001</v>
      </c>
      <c r="AD527" s="167" t="s">
        <v>466</v>
      </c>
      <c r="AE527" s="167" t="s">
        <v>466</v>
      </c>
      <c r="AF527" s="163">
        <v>2.06</v>
      </c>
      <c r="AG527" s="163">
        <v>8.0399999999999991</v>
      </c>
      <c r="AH527" s="163">
        <v>7.31</v>
      </c>
      <c r="AI527" s="163">
        <v>3.95</v>
      </c>
      <c r="AJ527" s="161">
        <v>-8.4000000000000005E-2</v>
      </c>
      <c r="AK527" s="169">
        <v>16.2</v>
      </c>
      <c r="AL527" s="160" t="s">
        <v>476</v>
      </c>
      <c r="AM527" s="160" t="s">
        <v>477</v>
      </c>
    </row>
    <row r="528" spans="1:39" ht="112.5">
      <c r="A528" s="92">
        <f t="shared" si="9"/>
        <v>520</v>
      </c>
      <c r="B528" s="158">
        <v>44218</v>
      </c>
      <c r="C528" s="159" t="s">
        <v>5316</v>
      </c>
      <c r="D528" s="159" t="s">
        <v>5317</v>
      </c>
      <c r="E528" s="160" t="s">
        <v>463</v>
      </c>
      <c r="F528" s="160" t="s">
        <v>464</v>
      </c>
      <c r="G528" s="163">
        <v>3678.75</v>
      </c>
      <c r="H528" s="159" t="s">
        <v>5318</v>
      </c>
      <c r="I528" s="159" t="s">
        <v>5319</v>
      </c>
      <c r="J528" s="160" t="s">
        <v>5320</v>
      </c>
      <c r="K528" s="162" t="s">
        <v>468</v>
      </c>
      <c r="L528" s="163">
        <v>-16.8</v>
      </c>
      <c r="M528" s="163">
        <v>-16.8</v>
      </c>
      <c r="N528" s="163">
        <v>-22.68</v>
      </c>
      <c r="O528" s="164" t="s">
        <v>5321</v>
      </c>
      <c r="P528" s="164" t="s">
        <v>466</v>
      </c>
      <c r="Q528" s="164" t="s">
        <v>5322</v>
      </c>
      <c r="R528" s="169">
        <v>966.9</v>
      </c>
      <c r="S528" s="160" t="s">
        <v>5323</v>
      </c>
      <c r="T528" s="165" t="s">
        <v>5324</v>
      </c>
      <c r="U528" s="162" t="s">
        <v>1233</v>
      </c>
      <c r="V528" s="160" t="s">
        <v>473</v>
      </c>
      <c r="W528" s="160" t="s">
        <v>474</v>
      </c>
      <c r="X528" s="164" t="s">
        <v>5325</v>
      </c>
      <c r="Y528" s="166">
        <v>1067.5999999999999</v>
      </c>
      <c r="Z528" s="164" t="s">
        <v>5326</v>
      </c>
      <c r="AA528" s="159" t="s">
        <v>466</v>
      </c>
      <c r="AB528" s="167" t="s">
        <v>466</v>
      </c>
      <c r="AC528" s="161">
        <v>0.80900000000000005</v>
      </c>
      <c r="AD528" s="163">
        <v>41.86</v>
      </c>
      <c r="AE528" s="167" t="s">
        <v>466</v>
      </c>
      <c r="AF528" s="163">
        <v>2.71</v>
      </c>
      <c r="AG528" s="163">
        <v>3409.64</v>
      </c>
      <c r="AH528" s="163">
        <v>1210.31</v>
      </c>
      <c r="AI528" s="169">
        <v>1236</v>
      </c>
      <c r="AJ528" s="169">
        <v>-920.4</v>
      </c>
      <c r="AK528" s="169">
        <v>6490.3</v>
      </c>
      <c r="AL528" s="160" t="s">
        <v>476</v>
      </c>
      <c r="AM528" s="160" t="s">
        <v>477</v>
      </c>
    </row>
    <row r="529" spans="1:39" ht="146.25">
      <c r="A529" s="92">
        <f t="shared" si="9"/>
        <v>521</v>
      </c>
      <c r="B529" s="158">
        <v>43775</v>
      </c>
      <c r="C529" s="159" t="s">
        <v>5327</v>
      </c>
      <c r="D529" s="159" t="s">
        <v>5328</v>
      </c>
      <c r="E529" s="160" t="s">
        <v>463</v>
      </c>
      <c r="F529" s="160" t="s">
        <v>501</v>
      </c>
      <c r="G529" s="163">
        <v>25.36</v>
      </c>
      <c r="H529" s="159" t="s">
        <v>466</v>
      </c>
      <c r="I529" s="159" t="s">
        <v>5329</v>
      </c>
      <c r="J529" s="160" t="s">
        <v>5330</v>
      </c>
      <c r="K529" s="162" t="s">
        <v>468</v>
      </c>
      <c r="L529" s="163">
        <v>-20.190000000000001</v>
      </c>
      <c r="M529" s="163">
        <v>-17.07</v>
      </c>
      <c r="N529" s="163">
        <v>-16.260000000000002</v>
      </c>
      <c r="O529" s="164" t="s">
        <v>5331</v>
      </c>
      <c r="P529" s="164" t="s">
        <v>466</v>
      </c>
      <c r="Q529" s="164" t="s">
        <v>466</v>
      </c>
      <c r="R529" s="169">
        <v>45.5</v>
      </c>
      <c r="S529" s="160" t="s">
        <v>3070</v>
      </c>
      <c r="T529" s="165" t="s">
        <v>5332</v>
      </c>
      <c r="U529" s="162" t="s">
        <v>597</v>
      </c>
      <c r="V529" s="160" t="s">
        <v>473</v>
      </c>
      <c r="W529" s="160" t="s">
        <v>474</v>
      </c>
      <c r="X529" s="164" t="s">
        <v>466</v>
      </c>
      <c r="Y529" s="159" t="s">
        <v>466</v>
      </c>
      <c r="Z529" s="164" t="s">
        <v>5333</v>
      </c>
      <c r="AA529" s="159" t="s">
        <v>5334</v>
      </c>
      <c r="AB529" s="167" t="s">
        <v>466</v>
      </c>
      <c r="AC529" s="163">
        <v>2.25</v>
      </c>
      <c r="AD529" s="163">
        <v>43.5</v>
      </c>
      <c r="AE529" s="167" t="s">
        <v>466</v>
      </c>
      <c r="AF529" s="161">
        <v>0.18</v>
      </c>
      <c r="AG529" s="163">
        <v>17.21</v>
      </c>
      <c r="AH529" s="163">
        <v>31.28</v>
      </c>
      <c r="AI529" s="169">
        <v>16.5</v>
      </c>
      <c r="AJ529" s="163">
        <v>-8.18</v>
      </c>
      <c r="AK529" s="169">
        <v>19.600000000000001</v>
      </c>
      <c r="AL529" s="160" t="s">
        <v>476</v>
      </c>
      <c r="AM529" s="160" t="s">
        <v>477</v>
      </c>
    </row>
    <row r="530" spans="1:39" ht="146.25">
      <c r="A530" s="92">
        <f t="shared" si="9"/>
        <v>522</v>
      </c>
      <c r="B530" s="158">
        <v>43899</v>
      </c>
      <c r="C530" s="159" t="s">
        <v>5335</v>
      </c>
      <c r="D530" s="159" t="s">
        <v>466</v>
      </c>
      <c r="E530" s="160" t="s">
        <v>463</v>
      </c>
      <c r="F530" s="160" t="s">
        <v>501</v>
      </c>
      <c r="G530" s="163">
        <v>212.67</v>
      </c>
      <c r="H530" s="159" t="s">
        <v>5336</v>
      </c>
      <c r="I530" s="159" t="s">
        <v>466</v>
      </c>
      <c r="J530" s="160" t="s">
        <v>5337</v>
      </c>
      <c r="K530" s="162" t="s">
        <v>468</v>
      </c>
      <c r="L530" s="163">
        <v>-17.14</v>
      </c>
      <c r="M530" s="163">
        <v>-17.41</v>
      </c>
      <c r="N530" s="163">
        <v>-19.16</v>
      </c>
      <c r="O530" s="164" t="s">
        <v>5338</v>
      </c>
      <c r="P530" s="164" t="s">
        <v>466</v>
      </c>
      <c r="Q530" s="164" t="s">
        <v>466</v>
      </c>
      <c r="R530" s="167" t="s">
        <v>466</v>
      </c>
      <c r="S530" s="160" t="s">
        <v>705</v>
      </c>
      <c r="T530" s="165" t="s">
        <v>3584</v>
      </c>
      <c r="U530" s="162" t="s">
        <v>5339</v>
      </c>
      <c r="V530" s="160" t="s">
        <v>497</v>
      </c>
      <c r="W530" s="160" t="s">
        <v>474</v>
      </c>
      <c r="X530" s="164" t="s">
        <v>5340</v>
      </c>
      <c r="Y530" s="166">
        <v>3722.7</v>
      </c>
      <c r="Z530" s="164" t="s">
        <v>466</v>
      </c>
      <c r="AA530" s="159" t="s">
        <v>466</v>
      </c>
      <c r="AB530" s="163">
        <v>9.76</v>
      </c>
      <c r="AC530" s="161">
        <v>0.85099999999999998</v>
      </c>
      <c r="AD530" s="167" t="s">
        <v>466</v>
      </c>
      <c r="AE530" s="167" t="s">
        <v>466</v>
      </c>
      <c r="AF530" s="167" t="s">
        <v>466</v>
      </c>
      <c r="AG530" s="167" t="s">
        <v>466</v>
      </c>
      <c r="AH530" s="163">
        <v>143.96</v>
      </c>
      <c r="AI530" s="169">
        <v>59.6</v>
      </c>
      <c r="AJ530" s="169">
        <v>18.3</v>
      </c>
      <c r="AK530" s="169">
        <v>1874.1</v>
      </c>
      <c r="AL530" s="160" t="s">
        <v>476</v>
      </c>
      <c r="AM530" s="160" t="s">
        <v>477</v>
      </c>
    </row>
    <row r="531" spans="1:39" ht="90">
      <c r="A531" s="92">
        <f t="shared" si="9"/>
        <v>523</v>
      </c>
      <c r="B531" s="158">
        <v>44207</v>
      </c>
      <c r="C531" s="159" t="s">
        <v>5341</v>
      </c>
      <c r="D531" s="159" t="s">
        <v>5342</v>
      </c>
      <c r="E531" s="160" t="s">
        <v>463</v>
      </c>
      <c r="F531" s="160" t="s">
        <v>464</v>
      </c>
      <c r="G531" s="163">
        <v>157.16</v>
      </c>
      <c r="H531" s="159" t="s">
        <v>5343</v>
      </c>
      <c r="I531" s="159" t="s">
        <v>5344</v>
      </c>
      <c r="J531" s="160" t="s">
        <v>5345</v>
      </c>
      <c r="K531" s="162" t="s">
        <v>468</v>
      </c>
      <c r="L531" s="163">
        <v>-15.34</v>
      </c>
      <c r="M531" s="163">
        <v>-18.04</v>
      </c>
      <c r="N531" s="163">
        <v>-4.92</v>
      </c>
      <c r="O531" s="164" t="s">
        <v>5346</v>
      </c>
      <c r="P531" s="164" t="s">
        <v>5347</v>
      </c>
      <c r="Q531" s="164" t="s">
        <v>466</v>
      </c>
      <c r="R531" s="167" t="s">
        <v>466</v>
      </c>
      <c r="S531" s="160" t="s">
        <v>1092</v>
      </c>
      <c r="T531" s="165" t="s">
        <v>5348</v>
      </c>
      <c r="U531" s="162" t="s">
        <v>2043</v>
      </c>
      <c r="V531" s="160" t="s">
        <v>552</v>
      </c>
      <c r="W531" s="160" t="s">
        <v>474</v>
      </c>
      <c r="X531" s="164" t="s">
        <v>5349</v>
      </c>
      <c r="Y531" s="159" t="s">
        <v>466</v>
      </c>
      <c r="Z531" s="164" t="s">
        <v>5350</v>
      </c>
      <c r="AA531" s="159" t="s">
        <v>466</v>
      </c>
      <c r="AB531" s="167" t="s">
        <v>466</v>
      </c>
      <c r="AC531" s="163">
        <v>5.0199999999999996</v>
      </c>
      <c r="AD531" s="167" t="s">
        <v>466</v>
      </c>
      <c r="AE531" s="167" t="s">
        <v>466</v>
      </c>
      <c r="AF531" s="163">
        <v>2.82</v>
      </c>
      <c r="AG531" s="163">
        <v>113.11</v>
      </c>
      <c r="AH531" s="163">
        <v>73.7</v>
      </c>
      <c r="AI531" s="169">
        <v>20.9</v>
      </c>
      <c r="AJ531" s="163">
        <v>7.9</v>
      </c>
      <c r="AK531" s="169">
        <v>228.1</v>
      </c>
      <c r="AL531" s="160" t="s">
        <v>476</v>
      </c>
      <c r="AM531" s="160" t="s">
        <v>477</v>
      </c>
    </row>
    <row r="532" spans="1:39" ht="90">
      <c r="A532" s="92">
        <f t="shared" si="9"/>
        <v>524</v>
      </c>
      <c r="B532" s="158">
        <v>43661</v>
      </c>
      <c r="C532" s="159" t="s">
        <v>5351</v>
      </c>
      <c r="D532" s="159" t="s">
        <v>466</v>
      </c>
      <c r="E532" s="160" t="s">
        <v>463</v>
      </c>
      <c r="F532" s="160" t="s">
        <v>501</v>
      </c>
      <c r="G532" s="163">
        <v>2747.94</v>
      </c>
      <c r="H532" s="159" t="s">
        <v>5352</v>
      </c>
      <c r="I532" s="159" t="s">
        <v>466</v>
      </c>
      <c r="J532" s="160" t="s">
        <v>5353</v>
      </c>
      <c r="K532" s="162" t="s">
        <v>468</v>
      </c>
      <c r="L532" s="163">
        <v>-25.67</v>
      </c>
      <c r="M532" s="163">
        <v>-18.95</v>
      </c>
      <c r="N532" s="163">
        <v>-14.42</v>
      </c>
      <c r="O532" s="164" t="s">
        <v>5354</v>
      </c>
      <c r="P532" s="164" t="s">
        <v>466</v>
      </c>
      <c r="Q532" s="164" t="s">
        <v>466</v>
      </c>
      <c r="R532" s="167" t="s">
        <v>466</v>
      </c>
      <c r="S532" s="160" t="s">
        <v>494</v>
      </c>
      <c r="T532" s="162" t="s">
        <v>3775</v>
      </c>
      <c r="U532" s="162" t="s">
        <v>1266</v>
      </c>
      <c r="V532" s="160" t="s">
        <v>497</v>
      </c>
      <c r="W532" s="160" t="s">
        <v>474</v>
      </c>
      <c r="X532" s="164" t="s">
        <v>5355</v>
      </c>
      <c r="Y532" s="166">
        <v>2898.2</v>
      </c>
      <c r="Z532" s="164" t="s">
        <v>466</v>
      </c>
      <c r="AA532" s="159" t="s">
        <v>466</v>
      </c>
      <c r="AB532" s="163">
        <v>1.24</v>
      </c>
      <c r="AC532" s="161">
        <v>0.55700000000000005</v>
      </c>
      <c r="AD532" s="163">
        <v>3.18</v>
      </c>
      <c r="AE532" s="163">
        <v>5.19</v>
      </c>
      <c r="AF532" s="163">
        <v>2.81</v>
      </c>
      <c r="AG532" s="163">
        <v>2745.66</v>
      </c>
      <c r="AH532" s="163">
        <v>751.1</v>
      </c>
      <c r="AI532" s="167" t="s">
        <v>466</v>
      </c>
      <c r="AJ532" s="167" t="s">
        <v>466</v>
      </c>
      <c r="AK532" s="167" t="s">
        <v>466</v>
      </c>
      <c r="AL532" s="160" t="s">
        <v>476</v>
      </c>
      <c r="AM532" s="160" t="s">
        <v>477</v>
      </c>
    </row>
    <row r="533" spans="1:39" ht="90">
      <c r="A533" s="92">
        <f t="shared" si="9"/>
        <v>525</v>
      </c>
      <c r="B533" s="158">
        <v>44229</v>
      </c>
      <c r="C533" s="159" t="s">
        <v>5215</v>
      </c>
      <c r="D533" s="159" t="s">
        <v>5216</v>
      </c>
      <c r="E533" s="160" t="s">
        <v>463</v>
      </c>
      <c r="F533" s="160" t="s">
        <v>464</v>
      </c>
      <c r="G533" s="163">
        <v>1.8</v>
      </c>
      <c r="H533" s="159" t="s">
        <v>5356</v>
      </c>
      <c r="I533" s="159" t="s">
        <v>5218</v>
      </c>
      <c r="J533" s="160" t="s">
        <v>5357</v>
      </c>
      <c r="K533" s="162" t="s">
        <v>468</v>
      </c>
      <c r="L533" s="163">
        <v>-19.25</v>
      </c>
      <c r="M533" s="163">
        <v>-19.25</v>
      </c>
      <c r="N533" s="163">
        <v>-19.25</v>
      </c>
      <c r="O533" s="164" t="s">
        <v>5220</v>
      </c>
      <c r="P533" s="164" t="s">
        <v>5221</v>
      </c>
      <c r="Q533" s="164" t="s">
        <v>5222</v>
      </c>
      <c r="R533" s="163">
        <v>2.86</v>
      </c>
      <c r="S533" s="160" t="s">
        <v>561</v>
      </c>
      <c r="T533" s="162" t="s">
        <v>5223</v>
      </c>
      <c r="U533" s="162" t="s">
        <v>658</v>
      </c>
      <c r="V533" s="160" t="s">
        <v>487</v>
      </c>
      <c r="W533" s="160" t="s">
        <v>474</v>
      </c>
      <c r="X533" s="164" t="s">
        <v>5358</v>
      </c>
      <c r="Y533" s="159" t="s">
        <v>466</v>
      </c>
      <c r="Z533" s="164" t="s">
        <v>5225</v>
      </c>
      <c r="AA533" s="166">
        <v>189.4</v>
      </c>
      <c r="AB533" s="163">
        <v>6.46</v>
      </c>
      <c r="AC533" s="163">
        <v>2.0099999999999998</v>
      </c>
      <c r="AD533" s="167" t="s">
        <v>466</v>
      </c>
      <c r="AE533" s="167" t="s">
        <v>466</v>
      </c>
      <c r="AF533" s="167" t="s">
        <v>466</v>
      </c>
      <c r="AG533" s="167" t="s">
        <v>466</v>
      </c>
      <c r="AH533" s="163">
        <v>2</v>
      </c>
      <c r="AI533" s="161">
        <v>0.02</v>
      </c>
      <c r="AJ533" s="161">
        <v>-0.126</v>
      </c>
      <c r="AK533" s="163">
        <v>1.1000000000000001</v>
      </c>
      <c r="AL533" s="160" t="s">
        <v>476</v>
      </c>
      <c r="AM533" s="160" t="s">
        <v>477</v>
      </c>
    </row>
    <row r="534" spans="1:39" ht="101.25">
      <c r="A534" s="92">
        <f t="shared" si="9"/>
        <v>526</v>
      </c>
      <c r="B534" s="158">
        <v>43824</v>
      </c>
      <c r="C534" s="159" t="s">
        <v>5359</v>
      </c>
      <c r="D534" s="159" t="s">
        <v>466</v>
      </c>
      <c r="E534" s="160" t="s">
        <v>463</v>
      </c>
      <c r="F534" s="160" t="s">
        <v>501</v>
      </c>
      <c r="G534" s="163">
        <v>27.58</v>
      </c>
      <c r="H534" s="159" t="s">
        <v>5360</v>
      </c>
      <c r="I534" s="159" t="s">
        <v>466</v>
      </c>
      <c r="J534" s="160" t="s">
        <v>5361</v>
      </c>
      <c r="K534" s="162" t="s">
        <v>468</v>
      </c>
      <c r="L534" s="163">
        <v>-24.62</v>
      </c>
      <c r="M534" s="163">
        <v>-20.03</v>
      </c>
      <c r="N534" s="163">
        <v>-18.010000000000002</v>
      </c>
      <c r="O534" s="164" t="s">
        <v>5362</v>
      </c>
      <c r="P534" s="164" t="s">
        <v>466</v>
      </c>
      <c r="Q534" s="164" t="s">
        <v>466</v>
      </c>
      <c r="R534" s="167" t="s">
        <v>466</v>
      </c>
      <c r="S534" s="160" t="s">
        <v>2695</v>
      </c>
      <c r="T534" s="171" t="s">
        <v>5363</v>
      </c>
      <c r="U534" s="162" t="s">
        <v>2401</v>
      </c>
      <c r="V534" s="160" t="s">
        <v>487</v>
      </c>
      <c r="W534" s="160" t="s">
        <v>474</v>
      </c>
      <c r="X534" s="164" t="s">
        <v>5364</v>
      </c>
      <c r="Y534" s="166">
        <v>98</v>
      </c>
      <c r="Z534" s="164" t="s">
        <v>466</v>
      </c>
      <c r="AA534" s="159" t="s">
        <v>466</v>
      </c>
      <c r="AB534" s="167" t="s">
        <v>466</v>
      </c>
      <c r="AC534" s="163">
        <v>1.07</v>
      </c>
      <c r="AD534" s="167" t="s">
        <v>466</v>
      </c>
      <c r="AE534" s="167" t="s">
        <v>466</v>
      </c>
      <c r="AF534" s="167" t="s">
        <v>466</v>
      </c>
      <c r="AG534" s="167" t="s">
        <v>466</v>
      </c>
      <c r="AH534" s="163">
        <v>27.58</v>
      </c>
      <c r="AI534" s="169">
        <v>52</v>
      </c>
      <c r="AJ534" s="163">
        <v>-6.53</v>
      </c>
      <c r="AK534" s="169">
        <v>92.6</v>
      </c>
      <c r="AL534" s="160" t="s">
        <v>476</v>
      </c>
      <c r="AM534" s="160" t="s">
        <v>477</v>
      </c>
    </row>
    <row r="535" spans="1:39" ht="101.25">
      <c r="A535" s="92">
        <f t="shared" si="9"/>
        <v>527</v>
      </c>
      <c r="B535" s="158">
        <v>44204</v>
      </c>
      <c r="C535" s="159" t="s">
        <v>5365</v>
      </c>
      <c r="D535" s="159" t="s">
        <v>5366</v>
      </c>
      <c r="E535" s="160" t="s">
        <v>463</v>
      </c>
      <c r="F535" s="160" t="s">
        <v>464</v>
      </c>
      <c r="G535" s="163">
        <v>7038.83</v>
      </c>
      <c r="H535" s="159" t="s">
        <v>5367</v>
      </c>
      <c r="I535" s="159" t="s">
        <v>5368</v>
      </c>
      <c r="J535" s="160" t="s">
        <v>5369</v>
      </c>
      <c r="K535" s="162" t="s">
        <v>468</v>
      </c>
      <c r="L535" s="163">
        <v>-13.59</v>
      </c>
      <c r="M535" s="163">
        <v>-20.36</v>
      </c>
      <c r="N535" s="163">
        <v>-17.09</v>
      </c>
      <c r="O535" s="164" t="s">
        <v>5370</v>
      </c>
      <c r="P535" s="164" t="s">
        <v>5371</v>
      </c>
      <c r="Q535" s="164" t="s">
        <v>5372</v>
      </c>
      <c r="R535" s="169">
        <v>7669.2</v>
      </c>
      <c r="S535" s="160" t="s">
        <v>1526</v>
      </c>
      <c r="T535" s="162" t="s">
        <v>5373</v>
      </c>
      <c r="U535" s="162" t="s">
        <v>1481</v>
      </c>
      <c r="V535" s="160" t="s">
        <v>648</v>
      </c>
      <c r="W535" s="160" t="s">
        <v>474</v>
      </c>
      <c r="X535" s="164" t="s">
        <v>5374</v>
      </c>
      <c r="Y535" s="166">
        <v>8351.2999999999993</v>
      </c>
      <c r="Z535" s="164" t="s">
        <v>5375</v>
      </c>
      <c r="AA535" s="159" t="s">
        <v>466</v>
      </c>
      <c r="AB535" s="167" t="s">
        <v>466</v>
      </c>
      <c r="AC535" s="163">
        <v>5.34</v>
      </c>
      <c r="AD535" s="167" t="s">
        <v>466</v>
      </c>
      <c r="AE535" s="167" t="s">
        <v>466</v>
      </c>
      <c r="AF535" s="167" t="s">
        <v>466</v>
      </c>
      <c r="AG535" s="167" t="s">
        <v>466</v>
      </c>
      <c r="AH535" s="163">
        <v>7038.83</v>
      </c>
      <c r="AI535" s="169">
        <v>2275.8000000000002</v>
      </c>
      <c r="AJ535" s="163">
        <v>-2.14</v>
      </c>
      <c r="AK535" s="169">
        <v>3149</v>
      </c>
      <c r="AL535" s="160" t="s">
        <v>476</v>
      </c>
      <c r="AM535" s="160" t="s">
        <v>477</v>
      </c>
    </row>
    <row r="536" spans="1:39" ht="90">
      <c r="A536" s="92">
        <f t="shared" si="9"/>
        <v>528</v>
      </c>
      <c r="B536" s="158">
        <v>43901</v>
      </c>
      <c r="C536" s="159" t="s">
        <v>5376</v>
      </c>
      <c r="D536" s="159" t="s">
        <v>5377</v>
      </c>
      <c r="E536" s="160" t="s">
        <v>463</v>
      </c>
      <c r="F536" s="160" t="s">
        <v>464</v>
      </c>
      <c r="G536" s="163">
        <v>150.53</v>
      </c>
      <c r="H536" s="159" t="s">
        <v>5378</v>
      </c>
      <c r="I536" s="159" t="s">
        <v>466</v>
      </c>
      <c r="J536" s="160" t="s">
        <v>5379</v>
      </c>
      <c r="K536" s="162" t="s">
        <v>468</v>
      </c>
      <c r="L536" s="163">
        <v>-19.670000000000002</v>
      </c>
      <c r="M536" s="163">
        <v>-21.55</v>
      </c>
      <c r="N536" s="163">
        <v>-10.23</v>
      </c>
      <c r="O536" s="164" t="s">
        <v>5380</v>
      </c>
      <c r="P536" s="164" t="s">
        <v>466</v>
      </c>
      <c r="Q536" s="164" t="s">
        <v>5381</v>
      </c>
      <c r="R536" s="169">
        <v>806.1</v>
      </c>
      <c r="S536" s="160" t="s">
        <v>633</v>
      </c>
      <c r="T536" s="171" t="s">
        <v>5382</v>
      </c>
      <c r="U536" s="162" t="s">
        <v>1233</v>
      </c>
      <c r="V536" s="160" t="s">
        <v>473</v>
      </c>
      <c r="W536" s="160" t="s">
        <v>474</v>
      </c>
      <c r="X536" s="164" t="s">
        <v>5383</v>
      </c>
      <c r="Y536" s="159" t="s">
        <v>466</v>
      </c>
      <c r="Z536" s="164" t="s">
        <v>466</v>
      </c>
      <c r="AA536" s="159" t="s">
        <v>466</v>
      </c>
      <c r="AB536" s="167" t="s">
        <v>466</v>
      </c>
      <c r="AC536" s="167" t="s">
        <v>466</v>
      </c>
      <c r="AD536" s="167" t="s">
        <v>466</v>
      </c>
      <c r="AE536" s="167" t="s">
        <v>466</v>
      </c>
      <c r="AF536" s="163">
        <v>67.19</v>
      </c>
      <c r="AG536" s="163">
        <v>227.22</v>
      </c>
      <c r="AH536" s="163">
        <v>208.15</v>
      </c>
      <c r="AI536" s="169">
        <v>90.6</v>
      </c>
      <c r="AJ536" s="163">
        <v>7.57</v>
      </c>
      <c r="AK536" s="169">
        <v>278.10000000000002</v>
      </c>
      <c r="AL536" s="160" t="s">
        <v>476</v>
      </c>
      <c r="AM536" s="160" t="s">
        <v>477</v>
      </c>
    </row>
    <row r="537" spans="1:39" ht="146.25">
      <c r="A537" s="92">
        <f t="shared" si="9"/>
        <v>529</v>
      </c>
      <c r="B537" s="158">
        <v>43490</v>
      </c>
      <c r="C537" s="159" t="s">
        <v>5384</v>
      </c>
      <c r="D537" s="159" t="s">
        <v>5385</v>
      </c>
      <c r="E537" s="160" t="s">
        <v>463</v>
      </c>
      <c r="F537" s="160" t="s">
        <v>501</v>
      </c>
      <c r="G537" s="163">
        <v>29.59</v>
      </c>
      <c r="H537" s="159" t="s">
        <v>5386</v>
      </c>
      <c r="I537" s="159" t="s">
        <v>466</v>
      </c>
      <c r="J537" s="160" t="s">
        <v>5387</v>
      </c>
      <c r="K537" s="162" t="s">
        <v>468</v>
      </c>
      <c r="L537" s="163">
        <v>-38.409999999999997</v>
      </c>
      <c r="M537" s="163">
        <v>-22.02</v>
      </c>
      <c r="N537" s="163">
        <v>-4</v>
      </c>
      <c r="O537" s="164" t="s">
        <v>5388</v>
      </c>
      <c r="P537" s="164" t="s">
        <v>466</v>
      </c>
      <c r="Q537" s="164" t="s">
        <v>466</v>
      </c>
      <c r="R537" s="163">
        <v>1.45</v>
      </c>
      <c r="S537" s="160" t="s">
        <v>1136</v>
      </c>
      <c r="T537" s="165" t="s">
        <v>5389</v>
      </c>
      <c r="U537" s="162" t="s">
        <v>586</v>
      </c>
      <c r="V537" s="160" t="s">
        <v>497</v>
      </c>
      <c r="W537" s="160" t="s">
        <v>474</v>
      </c>
      <c r="X537" s="164" t="s">
        <v>5390</v>
      </c>
      <c r="Y537" s="159" t="s">
        <v>466</v>
      </c>
      <c r="Z537" s="164" t="s">
        <v>466</v>
      </c>
      <c r="AA537" s="159" t="s">
        <v>466</v>
      </c>
      <c r="AB537" s="167" t="s">
        <v>466</v>
      </c>
      <c r="AC537" s="163">
        <v>6.25</v>
      </c>
      <c r="AD537" s="167" t="s">
        <v>466</v>
      </c>
      <c r="AE537" s="167" t="s">
        <v>466</v>
      </c>
      <c r="AF537" s="161">
        <v>0.27300000000000002</v>
      </c>
      <c r="AG537" s="163">
        <v>34.79</v>
      </c>
      <c r="AH537" s="163">
        <v>13.82</v>
      </c>
      <c r="AI537" s="167" t="s">
        <v>466</v>
      </c>
      <c r="AJ537" s="167" t="s">
        <v>466</v>
      </c>
      <c r="AK537" s="167" t="s">
        <v>466</v>
      </c>
      <c r="AL537" s="160" t="s">
        <v>476</v>
      </c>
      <c r="AM537" s="160" t="s">
        <v>477</v>
      </c>
    </row>
    <row r="538" spans="1:39" ht="101.25">
      <c r="A538" s="92">
        <f t="shared" si="9"/>
        <v>530</v>
      </c>
      <c r="B538" s="158">
        <v>44501</v>
      </c>
      <c r="C538" s="159" t="s">
        <v>5391</v>
      </c>
      <c r="D538" s="159" t="s">
        <v>5392</v>
      </c>
      <c r="E538" s="160" t="s">
        <v>463</v>
      </c>
      <c r="F538" s="160" t="s">
        <v>464</v>
      </c>
      <c r="G538" s="163">
        <v>9.7200000000000006</v>
      </c>
      <c r="H538" s="159" t="s">
        <v>5393</v>
      </c>
      <c r="I538" s="159" t="s">
        <v>466</v>
      </c>
      <c r="J538" s="160" t="s">
        <v>5394</v>
      </c>
      <c r="K538" s="162" t="s">
        <v>468</v>
      </c>
      <c r="L538" s="163">
        <v>-9.59</v>
      </c>
      <c r="M538" s="163">
        <v>-22.35</v>
      </c>
      <c r="N538" s="163">
        <v>-40.270000000000003</v>
      </c>
      <c r="O538" s="164" t="s">
        <v>5395</v>
      </c>
      <c r="P538" s="164" t="s">
        <v>466</v>
      </c>
      <c r="Q538" s="164" t="s">
        <v>466</v>
      </c>
      <c r="R538" s="163">
        <v>2.65</v>
      </c>
      <c r="S538" s="160" t="s">
        <v>667</v>
      </c>
      <c r="T538" s="162" t="s">
        <v>5396</v>
      </c>
      <c r="U538" s="162" t="s">
        <v>2078</v>
      </c>
      <c r="V538" s="160" t="s">
        <v>473</v>
      </c>
      <c r="W538" s="160" t="s">
        <v>474</v>
      </c>
      <c r="X538" s="164" t="s">
        <v>5397</v>
      </c>
      <c r="Y538" s="159" t="s">
        <v>466</v>
      </c>
      <c r="Z538" s="164" t="s">
        <v>466</v>
      </c>
      <c r="AA538" s="159" t="s">
        <v>466</v>
      </c>
      <c r="AB538" s="167" t="s">
        <v>466</v>
      </c>
      <c r="AC538" s="167" t="s">
        <v>466</v>
      </c>
      <c r="AD538" s="167" t="s">
        <v>466</v>
      </c>
      <c r="AE538" s="167" t="s">
        <v>466</v>
      </c>
      <c r="AF538" s="167" t="s">
        <v>466</v>
      </c>
      <c r="AG538" s="163">
        <v>10.220000000000001</v>
      </c>
      <c r="AH538" s="163">
        <v>1.93</v>
      </c>
      <c r="AI538" s="168">
        <v>0</v>
      </c>
      <c r="AJ538" s="161">
        <v>-0.314</v>
      </c>
      <c r="AK538" s="161">
        <v>0.63800000000000001</v>
      </c>
      <c r="AL538" s="160" t="s">
        <v>476</v>
      </c>
      <c r="AM538" s="160" t="s">
        <v>477</v>
      </c>
    </row>
    <row r="539" spans="1:39" ht="157.5">
      <c r="A539" s="92">
        <f t="shared" si="9"/>
        <v>531</v>
      </c>
      <c r="B539" s="158">
        <v>44446</v>
      </c>
      <c r="C539" s="159" t="s">
        <v>5398</v>
      </c>
      <c r="D539" s="159" t="s">
        <v>5399</v>
      </c>
      <c r="E539" s="160" t="s">
        <v>463</v>
      </c>
      <c r="F539" s="160" t="s">
        <v>464</v>
      </c>
      <c r="G539" s="163">
        <v>54.7</v>
      </c>
      <c r="H539" s="159" t="s">
        <v>1173</v>
      </c>
      <c r="I539" s="159" t="s">
        <v>466</v>
      </c>
      <c r="J539" s="160" t="s">
        <v>5400</v>
      </c>
      <c r="K539" s="162" t="s">
        <v>468</v>
      </c>
      <c r="L539" s="163">
        <v>-25.9</v>
      </c>
      <c r="M539" s="163">
        <v>-22.64</v>
      </c>
      <c r="N539" s="163">
        <v>-20.92</v>
      </c>
      <c r="O539" s="164" t="s">
        <v>5401</v>
      </c>
      <c r="P539" s="164" t="s">
        <v>5402</v>
      </c>
      <c r="Q539" s="164" t="s">
        <v>5403</v>
      </c>
      <c r="R539" s="167" t="s">
        <v>466</v>
      </c>
      <c r="S539" s="160" t="s">
        <v>705</v>
      </c>
      <c r="T539" s="165" t="s">
        <v>1038</v>
      </c>
      <c r="U539" s="162" t="s">
        <v>1299</v>
      </c>
      <c r="V539" s="160" t="s">
        <v>497</v>
      </c>
      <c r="W539" s="160" t="s">
        <v>474</v>
      </c>
      <c r="X539" s="164" t="s">
        <v>1178</v>
      </c>
      <c r="Y539" s="166">
        <v>209.6</v>
      </c>
      <c r="Z539" s="164" t="s">
        <v>466</v>
      </c>
      <c r="AA539" s="159" t="s">
        <v>466</v>
      </c>
      <c r="AB539" s="163">
        <v>10.050000000000001</v>
      </c>
      <c r="AC539" s="161">
        <v>0.89100000000000001</v>
      </c>
      <c r="AD539" s="167" t="s">
        <v>466</v>
      </c>
      <c r="AE539" s="167" t="s">
        <v>466</v>
      </c>
      <c r="AF539" s="167" t="s">
        <v>466</v>
      </c>
      <c r="AG539" s="167" t="s">
        <v>466</v>
      </c>
      <c r="AH539" s="163">
        <v>54.37</v>
      </c>
      <c r="AI539" s="169">
        <v>27.6</v>
      </c>
      <c r="AJ539" s="163">
        <v>6.95</v>
      </c>
      <c r="AK539" s="169">
        <v>603.79999999999995</v>
      </c>
      <c r="AL539" s="160" t="s">
        <v>476</v>
      </c>
      <c r="AM539" s="160" t="s">
        <v>477</v>
      </c>
    </row>
    <row r="540" spans="1:39" ht="112.5">
      <c r="A540" s="92">
        <f t="shared" si="9"/>
        <v>532</v>
      </c>
      <c r="B540" s="158">
        <v>43655</v>
      </c>
      <c r="C540" s="159" t="s">
        <v>5404</v>
      </c>
      <c r="D540" s="159" t="s">
        <v>5405</v>
      </c>
      <c r="E540" s="160" t="s">
        <v>463</v>
      </c>
      <c r="F540" s="160" t="s">
        <v>464</v>
      </c>
      <c r="G540" s="163">
        <v>1.0900000000000001</v>
      </c>
      <c r="H540" s="159" t="s">
        <v>466</v>
      </c>
      <c r="I540" s="159" t="s">
        <v>5406</v>
      </c>
      <c r="J540" s="160" t="s">
        <v>5407</v>
      </c>
      <c r="K540" s="162" t="s">
        <v>468</v>
      </c>
      <c r="L540" s="163">
        <v>-36.270000000000003</v>
      </c>
      <c r="M540" s="163">
        <v>-22.66</v>
      </c>
      <c r="N540" s="163">
        <v>-7.23</v>
      </c>
      <c r="O540" s="164" t="s">
        <v>5408</v>
      </c>
      <c r="P540" s="164" t="s">
        <v>5409</v>
      </c>
      <c r="Q540" s="164" t="s">
        <v>5410</v>
      </c>
      <c r="R540" s="167" t="s">
        <v>466</v>
      </c>
      <c r="S540" s="160" t="s">
        <v>1491</v>
      </c>
      <c r="T540" s="162" t="s">
        <v>5411</v>
      </c>
      <c r="U540" s="162" t="s">
        <v>531</v>
      </c>
      <c r="V540" s="160" t="s">
        <v>473</v>
      </c>
      <c r="W540" s="160" t="s">
        <v>474</v>
      </c>
      <c r="X540" s="164" t="s">
        <v>466</v>
      </c>
      <c r="Y540" s="159" t="s">
        <v>466</v>
      </c>
      <c r="Z540" s="164" t="s">
        <v>5412</v>
      </c>
      <c r="AA540" s="159" t="s">
        <v>466</v>
      </c>
      <c r="AB540" s="167" t="s">
        <v>466</v>
      </c>
      <c r="AC540" s="163">
        <v>1.08</v>
      </c>
      <c r="AD540" s="163">
        <v>54.22</v>
      </c>
      <c r="AE540" s="163">
        <v>61.13</v>
      </c>
      <c r="AF540" s="161">
        <v>0.34200000000000003</v>
      </c>
      <c r="AG540" s="163">
        <v>1.58</v>
      </c>
      <c r="AH540" s="163">
        <v>1.58</v>
      </c>
      <c r="AI540" s="163">
        <v>9.7799999999999994</v>
      </c>
      <c r="AJ540" s="161">
        <v>0.27600000000000002</v>
      </c>
      <c r="AK540" s="163">
        <v>5.33</v>
      </c>
      <c r="AL540" s="160" t="s">
        <v>476</v>
      </c>
      <c r="AM540" s="160" t="s">
        <v>477</v>
      </c>
    </row>
    <row r="541" spans="1:39" ht="101.25">
      <c r="A541" s="92">
        <f t="shared" si="9"/>
        <v>533</v>
      </c>
      <c r="B541" s="158">
        <v>44547</v>
      </c>
      <c r="C541" s="159" t="s">
        <v>5413</v>
      </c>
      <c r="D541" s="159" t="s">
        <v>5414</v>
      </c>
      <c r="E541" s="160" t="s">
        <v>463</v>
      </c>
      <c r="F541" s="160" t="s">
        <v>464</v>
      </c>
      <c r="G541" s="161">
        <v>0.18</v>
      </c>
      <c r="H541" s="159" t="s">
        <v>466</v>
      </c>
      <c r="I541" s="159" t="s">
        <v>5415</v>
      </c>
      <c r="J541" s="160" t="s">
        <v>5416</v>
      </c>
      <c r="K541" s="162" t="s">
        <v>468</v>
      </c>
      <c r="L541" s="163">
        <v>-15.05</v>
      </c>
      <c r="M541" s="163">
        <v>-23.33</v>
      </c>
      <c r="N541" s="163">
        <v>17.059999999999999</v>
      </c>
      <c r="O541" s="164" t="s">
        <v>5417</v>
      </c>
      <c r="P541" s="164" t="s">
        <v>5418</v>
      </c>
      <c r="Q541" s="164" t="s">
        <v>2620</v>
      </c>
      <c r="R541" s="163">
        <v>1.17</v>
      </c>
      <c r="S541" s="160" t="s">
        <v>529</v>
      </c>
      <c r="T541" s="165" t="s">
        <v>5419</v>
      </c>
      <c r="U541" s="162" t="s">
        <v>2078</v>
      </c>
      <c r="V541" s="160" t="s">
        <v>473</v>
      </c>
      <c r="W541" s="160" t="s">
        <v>474</v>
      </c>
      <c r="X541" s="164" t="s">
        <v>466</v>
      </c>
      <c r="Y541" s="159" t="s">
        <v>466</v>
      </c>
      <c r="Z541" s="164" t="s">
        <v>5420</v>
      </c>
      <c r="AA541" s="159" t="s">
        <v>466</v>
      </c>
      <c r="AB541" s="163">
        <v>13.03</v>
      </c>
      <c r="AC541" s="163">
        <v>1.04</v>
      </c>
      <c r="AD541" s="167" t="s">
        <v>466</v>
      </c>
      <c r="AE541" s="167" t="s">
        <v>466</v>
      </c>
      <c r="AF541" s="167" t="s">
        <v>466</v>
      </c>
      <c r="AG541" s="167" t="s">
        <v>466</v>
      </c>
      <c r="AH541" s="161">
        <v>0.309</v>
      </c>
      <c r="AI541" s="161">
        <v>3.5999999999999997E-2</v>
      </c>
      <c r="AJ541" s="161">
        <v>2.4E-2</v>
      </c>
      <c r="AK541" s="161">
        <v>0.30399999999999999</v>
      </c>
      <c r="AL541" s="160" t="s">
        <v>476</v>
      </c>
      <c r="AM541" s="160" t="s">
        <v>477</v>
      </c>
    </row>
    <row r="542" spans="1:39" ht="157.5">
      <c r="A542" s="92">
        <f t="shared" si="9"/>
        <v>534</v>
      </c>
      <c r="B542" s="158">
        <v>44369</v>
      </c>
      <c r="C542" s="159" t="s">
        <v>5421</v>
      </c>
      <c r="D542" s="159" t="s">
        <v>5422</v>
      </c>
      <c r="E542" s="160" t="s">
        <v>463</v>
      </c>
      <c r="F542" s="160" t="s">
        <v>501</v>
      </c>
      <c r="G542" s="163">
        <v>15.36</v>
      </c>
      <c r="H542" s="159" t="s">
        <v>5423</v>
      </c>
      <c r="I542" s="159" t="s">
        <v>5424</v>
      </c>
      <c r="J542" s="160" t="s">
        <v>5425</v>
      </c>
      <c r="K542" s="162" t="s">
        <v>468</v>
      </c>
      <c r="L542" s="163">
        <v>-26.53</v>
      </c>
      <c r="M542" s="163">
        <v>-23.4</v>
      </c>
      <c r="N542" s="163">
        <v>-26.53</v>
      </c>
      <c r="O542" s="164" t="s">
        <v>5426</v>
      </c>
      <c r="P542" s="164" t="s">
        <v>5427</v>
      </c>
      <c r="Q542" s="164" t="s">
        <v>5428</v>
      </c>
      <c r="R542" s="169">
        <v>11.5</v>
      </c>
      <c r="S542" s="160" t="s">
        <v>2294</v>
      </c>
      <c r="T542" s="165" t="s">
        <v>5429</v>
      </c>
      <c r="U542" s="162" t="s">
        <v>1030</v>
      </c>
      <c r="V542" s="160" t="s">
        <v>473</v>
      </c>
      <c r="W542" s="160" t="s">
        <v>474</v>
      </c>
      <c r="X542" s="164" t="s">
        <v>5430</v>
      </c>
      <c r="Y542" s="166">
        <v>37.200000000000003</v>
      </c>
      <c r="Z542" s="164" t="s">
        <v>5431</v>
      </c>
      <c r="AA542" s="159" t="s">
        <v>466</v>
      </c>
      <c r="AB542" s="163">
        <v>70.23</v>
      </c>
      <c r="AC542" s="161">
        <v>0.33900000000000002</v>
      </c>
      <c r="AD542" s="163">
        <v>12.44</v>
      </c>
      <c r="AE542" s="163">
        <v>13.67</v>
      </c>
      <c r="AF542" s="163">
        <v>3.97</v>
      </c>
      <c r="AG542" s="163">
        <v>18.059999999999999</v>
      </c>
      <c r="AH542" s="163">
        <v>9.89</v>
      </c>
      <c r="AI542" s="163">
        <v>5.13</v>
      </c>
      <c r="AJ542" s="161">
        <v>0.35</v>
      </c>
      <c r="AK542" s="169">
        <v>40.799999999999997</v>
      </c>
      <c r="AL542" s="160" t="s">
        <v>476</v>
      </c>
      <c r="AM542" s="160" t="s">
        <v>477</v>
      </c>
    </row>
    <row r="543" spans="1:39" ht="67.5">
      <c r="A543" s="92">
        <f t="shared" si="9"/>
        <v>535</v>
      </c>
      <c r="B543" s="158">
        <v>43774</v>
      </c>
      <c r="C543" s="159" t="s">
        <v>5432</v>
      </c>
      <c r="D543" s="159" t="s">
        <v>466</v>
      </c>
      <c r="E543" s="160" t="s">
        <v>463</v>
      </c>
      <c r="F543" s="160" t="s">
        <v>501</v>
      </c>
      <c r="G543" s="163">
        <v>4.82</v>
      </c>
      <c r="H543" s="159" t="s">
        <v>5433</v>
      </c>
      <c r="I543" s="159" t="s">
        <v>466</v>
      </c>
      <c r="J543" s="160" t="s">
        <v>5434</v>
      </c>
      <c r="K543" s="162" t="s">
        <v>468</v>
      </c>
      <c r="L543" s="163">
        <v>-28.83</v>
      </c>
      <c r="M543" s="163">
        <v>-23.7</v>
      </c>
      <c r="N543" s="163">
        <v>-9.91</v>
      </c>
      <c r="O543" s="164" t="s">
        <v>5435</v>
      </c>
      <c r="P543" s="164" t="s">
        <v>466</v>
      </c>
      <c r="Q543" s="164" t="s">
        <v>466</v>
      </c>
      <c r="R543" s="167" t="s">
        <v>466</v>
      </c>
      <c r="S543" s="160" t="s">
        <v>470</v>
      </c>
      <c r="T543" s="162" t="s">
        <v>2055</v>
      </c>
      <c r="U543" s="162" t="s">
        <v>2139</v>
      </c>
      <c r="V543" s="160" t="s">
        <v>552</v>
      </c>
      <c r="W543" s="160" t="s">
        <v>474</v>
      </c>
      <c r="X543" s="164" t="s">
        <v>5436</v>
      </c>
      <c r="Y543" s="166">
        <v>32.6</v>
      </c>
      <c r="Z543" s="164" t="s">
        <v>466</v>
      </c>
      <c r="AA543" s="159" t="s">
        <v>466</v>
      </c>
      <c r="AB543" s="167" t="s">
        <v>466</v>
      </c>
      <c r="AC543" s="161">
        <v>0.51900000000000002</v>
      </c>
      <c r="AD543" s="167" t="s">
        <v>466</v>
      </c>
      <c r="AE543" s="167" t="s">
        <v>466</v>
      </c>
      <c r="AF543" s="163">
        <v>48.52</v>
      </c>
      <c r="AG543" s="163">
        <v>2.87</v>
      </c>
      <c r="AH543" s="163">
        <v>4.82</v>
      </c>
      <c r="AI543" s="167" t="s">
        <v>466</v>
      </c>
      <c r="AJ543" s="167" t="s">
        <v>466</v>
      </c>
      <c r="AK543" s="167" t="s">
        <v>466</v>
      </c>
      <c r="AL543" s="160" t="s">
        <v>476</v>
      </c>
      <c r="AM543" s="160" t="s">
        <v>477</v>
      </c>
    </row>
    <row r="544" spans="1:39" ht="281.25">
      <c r="A544" s="92">
        <f t="shared" si="9"/>
        <v>536</v>
      </c>
      <c r="B544" s="158">
        <v>44353</v>
      </c>
      <c r="C544" s="159" t="s">
        <v>5172</v>
      </c>
      <c r="D544" s="159" t="s">
        <v>5173</v>
      </c>
      <c r="E544" s="160" t="s">
        <v>463</v>
      </c>
      <c r="F544" s="160" t="s">
        <v>464</v>
      </c>
      <c r="G544" s="163">
        <v>45.9</v>
      </c>
      <c r="H544" s="159" t="s">
        <v>5437</v>
      </c>
      <c r="I544" s="159" t="s">
        <v>5438</v>
      </c>
      <c r="J544" s="160" t="s">
        <v>5439</v>
      </c>
      <c r="K544" s="162" t="s">
        <v>468</v>
      </c>
      <c r="L544" s="163">
        <v>-23.81</v>
      </c>
      <c r="M544" s="163">
        <v>-23.81</v>
      </c>
      <c r="N544" s="163">
        <v>-29.66</v>
      </c>
      <c r="O544" s="164" t="s">
        <v>5176</v>
      </c>
      <c r="P544" s="164" t="s">
        <v>5177</v>
      </c>
      <c r="Q544" s="164" t="s">
        <v>5178</v>
      </c>
      <c r="R544" s="169">
        <v>54</v>
      </c>
      <c r="S544" s="160" t="s">
        <v>821</v>
      </c>
      <c r="T544" s="162" t="s">
        <v>2226</v>
      </c>
      <c r="U544" s="162" t="s">
        <v>658</v>
      </c>
      <c r="V544" s="160" t="s">
        <v>487</v>
      </c>
      <c r="W544" s="160" t="s">
        <v>474</v>
      </c>
      <c r="X544" s="164" t="s">
        <v>5440</v>
      </c>
      <c r="Y544" s="159" t="s">
        <v>466</v>
      </c>
      <c r="Z544" s="164" t="s">
        <v>5441</v>
      </c>
      <c r="AA544" s="159" t="s">
        <v>5442</v>
      </c>
      <c r="AB544" s="163">
        <v>26.07</v>
      </c>
      <c r="AC544" s="163">
        <v>2.9</v>
      </c>
      <c r="AD544" s="163">
        <v>11.84</v>
      </c>
      <c r="AE544" s="163">
        <v>15.08</v>
      </c>
      <c r="AF544" s="163">
        <v>2.85</v>
      </c>
      <c r="AG544" s="163">
        <v>42.7</v>
      </c>
      <c r="AH544" s="163">
        <v>43.66</v>
      </c>
      <c r="AI544" s="169">
        <v>17.2</v>
      </c>
      <c r="AJ544" s="163">
        <v>2.56</v>
      </c>
      <c r="AK544" s="169">
        <v>20.2</v>
      </c>
      <c r="AL544" s="160" t="s">
        <v>476</v>
      </c>
      <c r="AM544" s="160" t="s">
        <v>477</v>
      </c>
    </row>
    <row r="545" spans="1:39" ht="90">
      <c r="A545" s="92">
        <f t="shared" si="9"/>
        <v>537</v>
      </c>
      <c r="B545" s="158">
        <v>43941</v>
      </c>
      <c r="C545" s="159" t="s">
        <v>5443</v>
      </c>
      <c r="D545" s="159" t="s">
        <v>5444</v>
      </c>
      <c r="E545" s="160" t="s">
        <v>463</v>
      </c>
      <c r="F545" s="160" t="s">
        <v>501</v>
      </c>
      <c r="G545" s="163">
        <v>58.36</v>
      </c>
      <c r="H545" s="159" t="s">
        <v>5445</v>
      </c>
      <c r="I545" s="159" t="s">
        <v>5446</v>
      </c>
      <c r="J545" s="160" t="s">
        <v>5447</v>
      </c>
      <c r="K545" s="162" t="s">
        <v>468</v>
      </c>
      <c r="L545" s="163">
        <v>-20.49</v>
      </c>
      <c r="M545" s="163">
        <v>-23.87</v>
      </c>
      <c r="N545" s="163">
        <v>30.85</v>
      </c>
      <c r="O545" s="164" t="s">
        <v>5448</v>
      </c>
      <c r="P545" s="164" t="s">
        <v>5449</v>
      </c>
      <c r="Q545" s="164" t="s">
        <v>466</v>
      </c>
      <c r="R545" s="169">
        <v>166.7</v>
      </c>
      <c r="S545" s="160" t="s">
        <v>494</v>
      </c>
      <c r="T545" s="162" t="s">
        <v>3775</v>
      </c>
      <c r="U545" s="162" t="s">
        <v>747</v>
      </c>
      <c r="V545" s="160" t="s">
        <v>487</v>
      </c>
      <c r="W545" s="160" t="s">
        <v>474</v>
      </c>
      <c r="X545" s="164" t="s">
        <v>5450</v>
      </c>
      <c r="Y545" s="159" t="s">
        <v>466</v>
      </c>
      <c r="Z545" s="164" t="s">
        <v>5451</v>
      </c>
      <c r="AA545" s="166">
        <v>1810.3</v>
      </c>
      <c r="AB545" s="167" t="s">
        <v>466</v>
      </c>
      <c r="AC545" s="163">
        <v>9.8699999999999992</v>
      </c>
      <c r="AD545" s="167" t="s">
        <v>466</v>
      </c>
      <c r="AE545" s="167" t="s">
        <v>466</v>
      </c>
      <c r="AF545" s="163">
        <v>10.5</v>
      </c>
      <c r="AG545" s="163">
        <v>103.54</v>
      </c>
      <c r="AH545" s="163">
        <v>112.75</v>
      </c>
      <c r="AI545" s="169">
        <v>16.100000000000001</v>
      </c>
      <c r="AJ545" s="169">
        <v>15.6</v>
      </c>
      <c r="AK545" s="169">
        <v>17.3</v>
      </c>
      <c r="AL545" s="160" t="s">
        <v>476</v>
      </c>
      <c r="AM545" s="160" t="s">
        <v>477</v>
      </c>
    </row>
    <row r="546" spans="1:39" ht="135">
      <c r="A546" s="92">
        <f t="shared" si="9"/>
        <v>538</v>
      </c>
      <c r="B546" s="158">
        <v>44484</v>
      </c>
      <c r="C546" s="159" t="s">
        <v>5452</v>
      </c>
      <c r="D546" s="159" t="s">
        <v>5453</v>
      </c>
      <c r="E546" s="160" t="s">
        <v>463</v>
      </c>
      <c r="F546" s="160" t="s">
        <v>888</v>
      </c>
      <c r="G546" s="163">
        <v>4.47</v>
      </c>
      <c r="H546" s="159" t="s">
        <v>5454</v>
      </c>
      <c r="I546" s="159" t="s">
        <v>5455</v>
      </c>
      <c r="J546" s="160" t="s">
        <v>5456</v>
      </c>
      <c r="K546" s="162" t="s">
        <v>468</v>
      </c>
      <c r="L546" s="163">
        <v>-27.06</v>
      </c>
      <c r="M546" s="163">
        <v>-24.29</v>
      </c>
      <c r="N546" s="163">
        <v>-24.29</v>
      </c>
      <c r="O546" s="164" t="s">
        <v>5457</v>
      </c>
      <c r="P546" s="164" t="s">
        <v>466</v>
      </c>
      <c r="Q546" s="164" t="s">
        <v>466</v>
      </c>
      <c r="R546" s="163">
        <v>7.11</v>
      </c>
      <c r="S546" s="160" t="s">
        <v>1491</v>
      </c>
      <c r="T546" s="162" t="s">
        <v>5458</v>
      </c>
      <c r="U546" s="162" t="s">
        <v>1422</v>
      </c>
      <c r="V546" s="160" t="s">
        <v>552</v>
      </c>
      <c r="W546" s="160" t="s">
        <v>474</v>
      </c>
      <c r="X546" s="164" t="s">
        <v>5459</v>
      </c>
      <c r="Y546" s="159" t="s">
        <v>466</v>
      </c>
      <c r="Z546" s="164" t="s">
        <v>5460</v>
      </c>
      <c r="AA546" s="159" t="s">
        <v>466</v>
      </c>
      <c r="AB546" s="163">
        <v>17.25</v>
      </c>
      <c r="AC546" s="163">
        <v>1.5</v>
      </c>
      <c r="AD546" s="167" t="s">
        <v>466</v>
      </c>
      <c r="AE546" s="167" t="s">
        <v>466</v>
      </c>
      <c r="AF546" s="167" t="s">
        <v>466</v>
      </c>
      <c r="AG546" s="167" t="s">
        <v>466</v>
      </c>
      <c r="AH546" s="163">
        <v>4.63</v>
      </c>
      <c r="AI546" s="168">
        <v>0</v>
      </c>
      <c r="AJ546" s="161">
        <v>0.27400000000000002</v>
      </c>
      <c r="AK546" s="163">
        <v>2.91</v>
      </c>
      <c r="AL546" s="160" t="s">
        <v>476</v>
      </c>
      <c r="AM546" s="160" t="s">
        <v>477</v>
      </c>
    </row>
    <row r="547" spans="1:39" ht="101.25">
      <c r="A547" s="92">
        <f t="shared" si="9"/>
        <v>539</v>
      </c>
      <c r="B547" s="158">
        <v>43546</v>
      </c>
      <c r="C547" s="159" t="s">
        <v>5461</v>
      </c>
      <c r="D547" s="159" t="s">
        <v>5462</v>
      </c>
      <c r="E547" s="160" t="s">
        <v>463</v>
      </c>
      <c r="F547" s="160" t="s">
        <v>501</v>
      </c>
      <c r="G547" s="163">
        <v>133.54</v>
      </c>
      <c r="H547" s="159" t="s">
        <v>5463</v>
      </c>
      <c r="I547" s="159" t="s">
        <v>5464</v>
      </c>
      <c r="J547" s="160" t="s">
        <v>5465</v>
      </c>
      <c r="K547" s="162" t="s">
        <v>468</v>
      </c>
      <c r="L547" s="163">
        <v>-23.82</v>
      </c>
      <c r="M547" s="163">
        <v>-25.92</v>
      </c>
      <c r="N547" s="163">
        <v>-17.09</v>
      </c>
      <c r="O547" s="164" t="s">
        <v>5466</v>
      </c>
      <c r="P547" s="164" t="s">
        <v>5467</v>
      </c>
      <c r="Q547" s="164" t="s">
        <v>5468</v>
      </c>
      <c r="R547" s="169">
        <v>48.1</v>
      </c>
      <c r="S547" s="160" t="s">
        <v>988</v>
      </c>
      <c r="T547" s="171" t="s">
        <v>5469</v>
      </c>
      <c r="U547" s="162" t="s">
        <v>5470</v>
      </c>
      <c r="V547" s="160" t="s">
        <v>648</v>
      </c>
      <c r="W547" s="160" t="s">
        <v>474</v>
      </c>
      <c r="X547" s="164" t="s">
        <v>5471</v>
      </c>
      <c r="Y547" s="159" t="s">
        <v>466</v>
      </c>
      <c r="Z547" s="164" t="s">
        <v>5472</v>
      </c>
      <c r="AA547" s="159" t="s">
        <v>466</v>
      </c>
      <c r="AB547" s="167" t="s">
        <v>466</v>
      </c>
      <c r="AC547" s="167" t="s">
        <v>466</v>
      </c>
      <c r="AD547" s="167" t="s">
        <v>466</v>
      </c>
      <c r="AE547" s="167" t="s">
        <v>466</v>
      </c>
      <c r="AF547" s="161">
        <v>0.83099999999999996</v>
      </c>
      <c r="AG547" s="163">
        <v>151.36000000000001</v>
      </c>
      <c r="AH547" s="163">
        <v>52.9</v>
      </c>
      <c r="AI547" s="169">
        <v>15.7</v>
      </c>
      <c r="AJ547" s="169">
        <v>21.4</v>
      </c>
      <c r="AK547" s="169">
        <v>442.3</v>
      </c>
      <c r="AL547" s="160" t="s">
        <v>476</v>
      </c>
      <c r="AM547" s="160" t="s">
        <v>477</v>
      </c>
    </row>
    <row r="548" spans="1:39" ht="90">
      <c r="A548" s="92">
        <f t="shared" si="9"/>
        <v>540</v>
      </c>
      <c r="B548" s="158">
        <v>44199</v>
      </c>
      <c r="C548" s="159" t="s">
        <v>5215</v>
      </c>
      <c r="D548" s="159" t="s">
        <v>5216</v>
      </c>
      <c r="E548" s="160" t="s">
        <v>463</v>
      </c>
      <c r="F548" s="160" t="s">
        <v>464</v>
      </c>
      <c r="G548" s="163">
        <v>1.63</v>
      </c>
      <c r="H548" s="159" t="s">
        <v>5473</v>
      </c>
      <c r="I548" s="159" t="s">
        <v>5218</v>
      </c>
      <c r="J548" s="160" t="s">
        <v>5474</v>
      </c>
      <c r="K548" s="162" t="s">
        <v>468</v>
      </c>
      <c r="L548" s="163">
        <v>-25.98</v>
      </c>
      <c r="M548" s="163">
        <v>-25.98</v>
      </c>
      <c r="N548" s="163">
        <v>-25.98</v>
      </c>
      <c r="O548" s="164" t="s">
        <v>5220</v>
      </c>
      <c r="P548" s="164" t="s">
        <v>5221</v>
      </c>
      <c r="Q548" s="164" t="s">
        <v>5222</v>
      </c>
      <c r="R548" s="163">
        <v>2.86</v>
      </c>
      <c r="S548" s="160" t="s">
        <v>561</v>
      </c>
      <c r="T548" s="162" t="s">
        <v>5223</v>
      </c>
      <c r="U548" s="162" t="s">
        <v>658</v>
      </c>
      <c r="V548" s="160" t="s">
        <v>487</v>
      </c>
      <c r="W548" s="160" t="s">
        <v>474</v>
      </c>
      <c r="X548" s="164" t="s">
        <v>466</v>
      </c>
      <c r="Y548" s="159" t="s">
        <v>466</v>
      </c>
      <c r="Z548" s="164" t="s">
        <v>5225</v>
      </c>
      <c r="AA548" s="166">
        <v>189.4</v>
      </c>
      <c r="AB548" s="163">
        <v>6.3</v>
      </c>
      <c r="AC548" s="163">
        <v>1.81</v>
      </c>
      <c r="AD548" s="167" t="s">
        <v>466</v>
      </c>
      <c r="AE548" s="167" t="s">
        <v>466</v>
      </c>
      <c r="AF548" s="167" t="s">
        <v>466</v>
      </c>
      <c r="AG548" s="167" t="s">
        <v>466</v>
      </c>
      <c r="AH548" s="163">
        <v>1.81</v>
      </c>
      <c r="AI548" s="161">
        <v>0.02</v>
      </c>
      <c r="AJ548" s="161">
        <v>-0.126</v>
      </c>
      <c r="AK548" s="163">
        <v>1.1000000000000001</v>
      </c>
      <c r="AL548" s="160" t="s">
        <v>476</v>
      </c>
      <c r="AM548" s="160" t="s">
        <v>477</v>
      </c>
    </row>
    <row r="549" spans="1:39" ht="123.75">
      <c r="A549" s="92">
        <f t="shared" si="9"/>
        <v>541</v>
      </c>
      <c r="B549" s="158">
        <v>44432</v>
      </c>
      <c r="C549" s="159" t="s">
        <v>5475</v>
      </c>
      <c r="D549" s="159" t="s">
        <v>466</v>
      </c>
      <c r="E549" s="160" t="s">
        <v>463</v>
      </c>
      <c r="F549" s="160" t="s">
        <v>501</v>
      </c>
      <c r="G549" s="163">
        <v>99.76</v>
      </c>
      <c r="H549" s="159" t="s">
        <v>5476</v>
      </c>
      <c r="I549" s="159" t="s">
        <v>5477</v>
      </c>
      <c r="J549" s="160" t="s">
        <v>5478</v>
      </c>
      <c r="K549" s="162" t="s">
        <v>468</v>
      </c>
      <c r="L549" s="163">
        <v>-25.43</v>
      </c>
      <c r="M549" s="163">
        <v>-26.07</v>
      </c>
      <c r="N549" s="163">
        <v>-24.14</v>
      </c>
      <c r="O549" s="164" t="s">
        <v>5479</v>
      </c>
      <c r="P549" s="164" t="s">
        <v>5480</v>
      </c>
      <c r="Q549" s="164" t="s">
        <v>5481</v>
      </c>
      <c r="R549" s="167" t="s">
        <v>466</v>
      </c>
      <c r="S549" s="160" t="s">
        <v>821</v>
      </c>
      <c r="T549" s="162" t="s">
        <v>5482</v>
      </c>
      <c r="U549" s="162" t="s">
        <v>2579</v>
      </c>
      <c r="V549" s="160" t="s">
        <v>473</v>
      </c>
      <c r="W549" s="160" t="s">
        <v>474</v>
      </c>
      <c r="X549" s="164" t="s">
        <v>5483</v>
      </c>
      <c r="Y549" s="159" t="s">
        <v>466</v>
      </c>
      <c r="Z549" s="164" t="s">
        <v>5484</v>
      </c>
      <c r="AA549" s="159" t="s">
        <v>466</v>
      </c>
      <c r="AB549" s="163">
        <v>12.88</v>
      </c>
      <c r="AC549" s="163">
        <v>2.79</v>
      </c>
      <c r="AD549" s="163">
        <v>8.4600000000000009</v>
      </c>
      <c r="AE549" s="163">
        <v>11.75</v>
      </c>
      <c r="AF549" s="163">
        <v>3.45</v>
      </c>
      <c r="AG549" s="163">
        <v>110.75</v>
      </c>
      <c r="AH549" s="163">
        <v>89.96</v>
      </c>
      <c r="AI549" s="169">
        <v>33.200000000000003</v>
      </c>
      <c r="AJ549" s="163">
        <v>7.22</v>
      </c>
      <c r="AK549" s="169">
        <v>54.6</v>
      </c>
      <c r="AL549" s="160" t="s">
        <v>476</v>
      </c>
      <c r="AM549" s="160" t="s">
        <v>477</v>
      </c>
    </row>
    <row r="550" spans="1:39" ht="90">
      <c r="A550" s="92">
        <f t="shared" si="9"/>
        <v>542</v>
      </c>
      <c r="B550" s="158">
        <v>44427</v>
      </c>
      <c r="C550" s="159" t="s">
        <v>5485</v>
      </c>
      <c r="D550" s="159" t="s">
        <v>5486</v>
      </c>
      <c r="E550" s="160" t="s">
        <v>463</v>
      </c>
      <c r="F550" s="160" t="s">
        <v>464</v>
      </c>
      <c r="G550" s="163">
        <v>1.21</v>
      </c>
      <c r="H550" s="159" t="s">
        <v>466</v>
      </c>
      <c r="I550" s="159" t="s">
        <v>466</v>
      </c>
      <c r="J550" s="160" t="s">
        <v>5487</v>
      </c>
      <c r="K550" s="162" t="s">
        <v>468</v>
      </c>
      <c r="L550" s="163">
        <v>-18.23</v>
      </c>
      <c r="M550" s="163">
        <v>-26.94</v>
      </c>
      <c r="N550" s="163">
        <v>-34.26</v>
      </c>
      <c r="O550" s="164" t="s">
        <v>5488</v>
      </c>
      <c r="P550" s="164" t="s">
        <v>5489</v>
      </c>
      <c r="Q550" s="164" t="s">
        <v>4716</v>
      </c>
      <c r="R550" s="163">
        <v>6.74</v>
      </c>
      <c r="S550" s="160" t="s">
        <v>4561</v>
      </c>
      <c r="T550" s="165" t="s">
        <v>5490</v>
      </c>
      <c r="U550" s="162" t="s">
        <v>1255</v>
      </c>
      <c r="V550" s="160" t="s">
        <v>473</v>
      </c>
      <c r="W550" s="160" t="s">
        <v>474</v>
      </c>
      <c r="X550" s="164" t="s">
        <v>466</v>
      </c>
      <c r="Y550" s="159" t="s">
        <v>466</v>
      </c>
      <c r="Z550" s="164" t="s">
        <v>466</v>
      </c>
      <c r="AA550" s="159" t="s">
        <v>466</v>
      </c>
      <c r="AB550" s="163">
        <v>38.869999999999997</v>
      </c>
      <c r="AC550" s="163">
        <v>1.02</v>
      </c>
      <c r="AD550" s="167" t="s">
        <v>466</v>
      </c>
      <c r="AE550" s="167" t="s">
        <v>466</v>
      </c>
      <c r="AF550" s="163">
        <v>1.36</v>
      </c>
      <c r="AG550" s="163">
        <v>1.07</v>
      </c>
      <c r="AH550" s="163">
        <v>1.61</v>
      </c>
      <c r="AI550" s="161">
        <v>0.77800000000000002</v>
      </c>
      <c r="AJ550" s="161">
        <v>3.3000000000000002E-2</v>
      </c>
      <c r="AK550" s="163">
        <v>1.62</v>
      </c>
      <c r="AL550" s="160" t="s">
        <v>476</v>
      </c>
      <c r="AM550" s="160" t="s">
        <v>477</v>
      </c>
    </row>
    <row r="551" spans="1:39" ht="101.25">
      <c r="A551" s="92">
        <f t="shared" si="9"/>
        <v>543</v>
      </c>
      <c r="B551" s="158">
        <v>44295</v>
      </c>
      <c r="C551" s="159" t="s">
        <v>3936</v>
      </c>
      <c r="D551" s="159" t="s">
        <v>3937</v>
      </c>
      <c r="E551" s="160" t="s">
        <v>463</v>
      </c>
      <c r="F551" s="160" t="s">
        <v>501</v>
      </c>
      <c r="G551" s="163">
        <v>14.5</v>
      </c>
      <c r="H551" s="159" t="s">
        <v>466</v>
      </c>
      <c r="I551" s="159" t="s">
        <v>5491</v>
      </c>
      <c r="J551" s="160" t="s">
        <v>5492</v>
      </c>
      <c r="K551" s="162" t="s">
        <v>468</v>
      </c>
      <c r="L551" s="163">
        <v>-27.69</v>
      </c>
      <c r="M551" s="163">
        <v>-27.69</v>
      </c>
      <c r="N551" s="163">
        <v>-9.18</v>
      </c>
      <c r="O551" s="164" t="s">
        <v>3940</v>
      </c>
      <c r="P551" s="164" t="s">
        <v>3941</v>
      </c>
      <c r="Q551" s="164" t="s">
        <v>3942</v>
      </c>
      <c r="R551" s="169">
        <v>144.30000000000001</v>
      </c>
      <c r="S551" s="160" t="s">
        <v>698</v>
      </c>
      <c r="T551" s="165" t="s">
        <v>3943</v>
      </c>
      <c r="U551" s="162" t="s">
        <v>729</v>
      </c>
      <c r="V551" s="160" t="s">
        <v>473</v>
      </c>
      <c r="W551" s="160" t="s">
        <v>474</v>
      </c>
      <c r="X551" s="164" t="s">
        <v>466</v>
      </c>
      <c r="Y551" s="159" t="s">
        <v>466</v>
      </c>
      <c r="Z551" s="164" t="s">
        <v>5493</v>
      </c>
      <c r="AA551" s="159" t="s">
        <v>466</v>
      </c>
      <c r="AB551" s="167" t="s">
        <v>466</v>
      </c>
      <c r="AC551" s="161">
        <v>0.93100000000000005</v>
      </c>
      <c r="AD551" s="167" t="s">
        <v>466</v>
      </c>
      <c r="AE551" s="167" t="s">
        <v>466</v>
      </c>
      <c r="AF551" s="161">
        <v>0.246</v>
      </c>
      <c r="AG551" s="163">
        <v>1.63</v>
      </c>
      <c r="AH551" s="163">
        <v>19.34</v>
      </c>
      <c r="AI551" s="163">
        <v>7.65</v>
      </c>
      <c r="AJ551" s="161">
        <v>0.187</v>
      </c>
      <c r="AK551" s="169">
        <v>22.5</v>
      </c>
      <c r="AL551" s="160" t="s">
        <v>476</v>
      </c>
      <c r="AM551" s="160" t="s">
        <v>477</v>
      </c>
    </row>
    <row r="552" spans="1:39" ht="146.25">
      <c r="A552" s="92">
        <f t="shared" si="9"/>
        <v>544</v>
      </c>
      <c r="B552" s="158">
        <v>44192</v>
      </c>
      <c r="C552" s="159" t="s">
        <v>5215</v>
      </c>
      <c r="D552" s="159" t="s">
        <v>5216</v>
      </c>
      <c r="E552" s="160" t="s">
        <v>463</v>
      </c>
      <c r="F552" s="160" t="s">
        <v>464</v>
      </c>
      <c r="G552" s="163">
        <v>1.51</v>
      </c>
      <c r="H552" s="159" t="s">
        <v>466</v>
      </c>
      <c r="I552" s="159" t="s">
        <v>5261</v>
      </c>
      <c r="J552" s="160" t="s">
        <v>5494</v>
      </c>
      <c r="K552" s="162" t="s">
        <v>468</v>
      </c>
      <c r="L552" s="163">
        <v>-28.4</v>
      </c>
      <c r="M552" s="163">
        <v>-28.4</v>
      </c>
      <c r="N552" s="163">
        <v>-28.4</v>
      </c>
      <c r="O552" s="164" t="s">
        <v>5220</v>
      </c>
      <c r="P552" s="164" t="s">
        <v>5221</v>
      </c>
      <c r="Q552" s="164" t="s">
        <v>5222</v>
      </c>
      <c r="R552" s="163">
        <v>2.86</v>
      </c>
      <c r="S552" s="160" t="s">
        <v>561</v>
      </c>
      <c r="T552" s="162" t="s">
        <v>5223</v>
      </c>
      <c r="U552" s="162" t="s">
        <v>658</v>
      </c>
      <c r="V552" s="160" t="s">
        <v>487</v>
      </c>
      <c r="W552" s="160" t="s">
        <v>474</v>
      </c>
      <c r="X552" s="164" t="s">
        <v>466</v>
      </c>
      <c r="Y552" s="159" t="s">
        <v>466</v>
      </c>
      <c r="Z552" s="164" t="s">
        <v>5264</v>
      </c>
      <c r="AA552" s="159" t="s">
        <v>5265</v>
      </c>
      <c r="AB552" s="163">
        <v>4.92</v>
      </c>
      <c r="AC552" s="163">
        <v>1.61</v>
      </c>
      <c r="AD552" s="167" t="s">
        <v>466</v>
      </c>
      <c r="AE552" s="167" t="s">
        <v>466</v>
      </c>
      <c r="AF552" s="167" t="s">
        <v>466</v>
      </c>
      <c r="AG552" s="167" t="s">
        <v>466</v>
      </c>
      <c r="AH552" s="163">
        <v>1.78</v>
      </c>
      <c r="AI552" s="161">
        <v>0.02</v>
      </c>
      <c r="AJ552" s="161">
        <v>-0.126</v>
      </c>
      <c r="AK552" s="163">
        <v>1.1000000000000001</v>
      </c>
      <c r="AL552" s="160" t="s">
        <v>476</v>
      </c>
      <c r="AM552" s="160" t="s">
        <v>477</v>
      </c>
    </row>
    <row r="553" spans="1:39" ht="90">
      <c r="A553" s="92">
        <f t="shared" si="9"/>
        <v>545</v>
      </c>
      <c r="B553" s="158">
        <v>44186</v>
      </c>
      <c r="C553" s="159" t="s">
        <v>5215</v>
      </c>
      <c r="D553" s="159" t="s">
        <v>5216</v>
      </c>
      <c r="E553" s="160" t="s">
        <v>463</v>
      </c>
      <c r="F553" s="160" t="s">
        <v>464</v>
      </c>
      <c r="G553" s="163">
        <v>1.59</v>
      </c>
      <c r="H553" s="159" t="s">
        <v>5495</v>
      </c>
      <c r="I553" s="159" t="s">
        <v>5218</v>
      </c>
      <c r="J553" s="160" t="s">
        <v>5496</v>
      </c>
      <c r="K553" s="162" t="s">
        <v>468</v>
      </c>
      <c r="L553" s="163">
        <v>-28.67</v>
      </c>
      <c r="M553" s="163">
        <v>-28.67</v>
      </c>
      <c r="N553" s="163">
        <v>-28.67</v>
      </c>
      <c r="O553" s="164" t="s">
        <v>5220</v>
      </c>
      <c r="P553" s="164" t="s">
        <v>5221</v>
      </c>
      <c r="Q553" s="164" t="s">
        <v>5222</v>
      </c>
      <c r="R553" s="163">
        <v>2.86</v>
      </c>
      <c r="S553" s="160" t="s">
        <v>561</v>
      </c>
      <c r="T553" s="162" t="s">
        <v>5223</v>
      </c>
      <c r="U553" s="162" t="s">
        <v>658</v>
      </c>
      <c r="V553" s="160" t="s">
        <v>487</v>
      </c>
      <c r="W553" s="160" t="s">
        <v>474</v>
      </c>
      <c r="X553" s="164" t="s">
        <v>5497</v>
      </c>
      <c r="Y553" s="159" t="s">
        <v>466</v>
      </c>
      <c r="Z553" s="164" t="s">
        <v>5225</v>
      </c>
      <c r="AA553" s="166">
        <v>189.4</v>
      </c>
      <c r="AB553" s="163">
        <v>4.91</v>
      </c>
      <c r="AC553" s="163">
        <v>1.6</v>
      </c>
      <c r="AD553" s="167" t="s">
        <v>466</v>
      </c>
      <c r="AE553" s="167" t="s">
        <v>466</v>
      </c>
      <c r="AF553" s="167" t="s">
        <v>466</v>
      </c>
      <c r="AG553" s="167" t="s">
        <v>466</v>
      </c>
      <c r="AH553" s="163">
        <v>1.77</v>
      </c>
      <c r="AI553" s="161">
        <v>0.02</v>
      </c>
      <c r="AJ553" s="161">
        <v>-0.126</v>
      </c>
      <c r="AK553" s="163">
        <v>1.1000000000000001</v>
      </c>
      <c r="AL553" s="160" t="s">
        <v>476</v>
      </c>
      <c r="AM553" s="160" t="s">
        <v>477</v>
      </c>
    </row>
    <row r="554" spans="1:39" ht="202.5">
      <c r="A554" s="92">
        <f t="shared" si="9"/>
        <v>546</v>
      </c>
      <c r="B554" s="158">
        <v>44379</v>
      </c>
      <c r="C554" s="159" t="s">
        <v>5498</v>
      </c>
      <c r="D554" s="159" t="s">
        <v>5499</v>
      </c>
      <c r="E554" s="160" t="s">
        <v>463</v>
      </c>
      <c r="F554" s="160" t="s">
        <v>501</v>
      </c>
      <c r="G554" s="163">
        <v>82.68</v>
      </c>
      <c r="H554" s="159" t="s">
        <v>5500</v>
      </c>
      <c r="I554" s="159" t="s">
        <v>5501</v>
      </c>
      <c r="J554" s="160" t="s">
        <v>5502</v>
      </c>
      <c r="K554" s="162" t="s">
        <v>468</v>
      </c>
      <c r="L554" s="163">
        <v>-19.989999999999998</v>
      </c>
      <c r="M554" s="163">
        <v>-28.93</v>
      </c>
      <c r="N554" s="163">
        <v>13.23</v>
      </c>
      <c r="O554" s="164" t="s">
        <v>5503</v>
      </c>
      <c r="P554" s="164" t="s">
        <v>5504</v>
      </c>
      <c r="Q554" s="164" t="s">
        <v>5505</v>
      </c>
      <c r="R554" s="169">
        <v>219.8</v>
      </c>
      <c r="S554" s="160" t="s">
        <v>923</v>
      </c>
      <c r="T554" s="165" t="s">
        <v>5506</v>
      </c>
      <c r="U554" s="162" t="s">
        <v>834</v>
      </c>
      <c r="V554" s="160" t="s">
        <v>473</v>
      </c>
      <c r="W554" s="160" t="s">
        <v>474</v>
      </c>
      <c r="X554" s="164" t="s">
        <v>5507</v>
      </c>
      <c r="Y554" s="166">
        <v>1220.3</v>
      </c>
      <c r="Z554" s="164" t="s">
        <v>5508</v>
      </c>
      <c r="AA554" s="166">
        <v>213</v>
      </c>
      <c r="AB554" s="163">
        <v>36.049999999999997</v>
      </c>
      <c r="AC554" s="163">
        <v>2.77</v>
      </c>
      <c r="AD554" s="163">
        <v>12.77</v>
      </c>
      <c r="AE554" s="163">
        <v>35.840000000000003</v>
      </c>
      <c r="AF554" s="163">
        <v>2.0299999999999998</v>
      </c>
      <c r="AG554" s="163">
        <v>102.88</v>
      </c>
      <c r="AH554" s="163">
        <v>84.98</v>
      </c>
      <c r="AI554" s="169">
        <v>45.2</v>
      </c>
      <c r="AJ554" s="169">
        <v>-16</v>
      </c>
      <c r="AK554" s="169">
        <v>64.400000000000006</v>
      </c>
      <c r="AL554" s="160" t="s">
        <v>476</v>
      </c>
      <c r="AM554" s="160" t="s">
        <v>477</v>
      </c>
    </row>
    <row r="555" spans="1:39" ht="101.25">
      <c r="A555" s="92">
        <f t="shared" si="9"/>
        <v>547</v>
      </c>
      <c r="B555" s="158">
        <v>43690</v>
      </c>
      <c r="C555" s="159" t="s">
        <v>5509</v>
      </c>
      <c r="D555" s="159" t="s">
        <v>5510</v>
      </c>
      <c r="E555" s="160" t="s">
        <v>463</v>
      </c>
      <c r="F555" s="160" t="s">
        <v>501</v>
      </c>
      <c r="G555" s="163">
        <v>522.28</v>
      </c>
      <c r="H555" s="159" t="s">
        <v>5511</v>
      </c>
      <c r="I555" s="159" t="s">
        <v>466</v>
      </c>
      <c r="J555" s="160" t="s">
        <v>5512</v>
      </c>
      <c r="K555" s="162" t="s">
        <v>468</v>
      </c>
      <c r="L555" s="163">
        <v>-29.89</v>
      </c>
      <c r="M555" s="163">
        <v>-29.89</v>
      </c>
      <c r="N555" s="163">
        <v>-22.78</v>
      </c>
      <c r="O555" s="164" t="s">
        <v>5513</v>
      </c>
      <c r="P555" s="164" t="s">
        <v>5514</v>
      </c>
      <c r="Q555" s="164" t="s">
        <v>5515</v>
      </c>
      <c r="R555" s="169">
        <v>233.1</v>
      </c>
      <c r="S555" s="160" t="s">
        <v>832</v>
      </c>
      <c r="T555" s="165" t="s">
        <v>5516</v>
      </c>
      <c r="U555" s="162" t="s">
        <v>5517</v>
      </c>
      <c r="V555" s="160" t="s">
        <v>473</v>
      </c>
      <c r="W555" s="160" t="s">
        <v>474</v>
      </c>
      <c r="X555" s="164" t="s">
        <v>5518</v>
      </c>
      <c r="Y555" s="159" t="s">
        <v>466</v>
      </c>
      <c r="Z555" s="164" t="s">
        <v>466</v>
      </c>
      <c r="AA555" s="159" t="s">
        <v>466</v>
      </c>
      <c r="AB555" s="163">
        <v>11.92</v>
      </c>
      <c r="AC555" s="161">
        <v>0.21</v>
      </c>
      <c r="AD555" s="163">
        <v>5.61</v>
      </c>
      <c r="AE555" s="163">
        <v>6.21</v>
      </c>
      <c r="AF555" s="161">
        <v>0.93500000000000005</v>
      </c>
      <c r="AG555" s="163">
        <v>338.46</v>
      </c>
      <c r="AH555" s="163">
        <v>156.06</v>
      </c>
      <c r="AI555" s="169">
        <v>868.5</v>
      </c>
      <c r="AJ555" s="169">
        <v>52</v>
      </c>
      <c r="AK555" s="169">
        <v>2906.7</v>
      </c>
      <c r="AL555" s="160" t="s">
        <v>476</v>
      </c>
      <c r="AM555" s="160" t="s">
        <v>477</v>
      </c>
    </row>
    <row r="556" spans="1:39" ht="225">
      <c r="A556" s="92">
        <f t="shared" si="9"/>
        <v>548</v>
      </c>
      <c r="B556" s="158">
        <v>43507</v>
      </c>
      <c r="C556" s="159" t="s">
        <v>5519</v>
      </c>
      <c r="D556" s="159" t="s">
        <v>5520</v>
      </c>
      <c r="E556" s="160" t="s">
        <v>463</v>
      </c>
      <c r="F556" s="160" t="s">
        <v>501</v>
      </c>
      <c r="G556" s="163">
        <v>4192.6899999999996</v>
      </c>
      <c r="H556" s="159" t="s">
        <v>5521</v>
      </c>
      <c r="I556" s="159" t="s">
        <v>5522</v>
      </c>
      <c r="J556" s="160" t="s">
        <v>5523</v>
      </c>
      <c r="K556" s="162" t="s">
        <v>468</v>
      </c>
      <c r="L556" s="163">
        <v>-31.08</v>
      </c>
      <c r="M556" s="163">
        <v>-30</v>
      </c>
      <c r="N556" s="163">
        <v>-43.01</v>
      </c>
      <c r="O556" s="164" t="s">
        <v>5524</v>
      </c>
      <c r="P556" s="164" t="s">
        <v>5525</v>
      </c>
      <c r="Q556" s="164" t="s">
        <v>5526</v>
      </c>
      <c r="R556" s="169">
        <v>510.3</v>
      </c>
      <c r="S556" s="160" t="s">
        <v>881</v>
      </c>
      <c r="T556" s="165" t="s">
        <v>5527</v>
      </c>
      <c r="U556" s="162" t="s">
        <v>747</v>
      </c>
      <c r="V556" s="160" t="s">
        <v>487</v>
      </c>
      <c r="W556" s="160" t="s">
        <v>474</v>
      </c>
      <c r="X556" s="164" t="s">
        <v>5528</v>
      </c>
      <c r="Y556" s="159" t="s">
        <v>466</v>
      </c>
      <c r="Z556" s="164" t="s">
        <v>5529</v>
      </c>
      <c r="AA556" s="159" t="s">
        <v>466</v>
      </c>
      <c r="AB556" s="167" t="s">
        <v>466</v>
      </c>
      <c r="AC556" s="167" t="s">
        <v>466</v>
      </c>
      <c r="AD556" s="163">
        <v>2.62</v>
      </c>
      <c r="AE556" s="163">
        <v>4.83</v>
      </c>
      <c r="AF556" s="163">
        <v>1.29</v>
      </c>
      <c r="AG556" s="163">
        <v>3362.99</v>
      </c>
      <c r="AH556" s="163">
        <v>124.57</v>
      </c>
      <c r="AI556" s="169">
        <v>2716.4</v>
      </c>
      <c r="AJ556" s="169">
        <v>73.099999999999994</v>
      </c>
      <c r="AK556" s="169">
        <v>4962.3999999999996</v>
      </c>
      <c r="AL556" s="160" t="s">
        <v>476</v>
      </c>
      <c r="AM556" s="160" t="s">
        <v>477</v>
      </c>
    </row>
    <row r="557" spans="1:39" ht="78.75">
      <c r="A557" s="92">
        <f t="shared" si="9"/>
        <v>549</v>
      </c>
      <c r="B557" s="158">
        <v>43748</v>
      </c>
      <c r="C557" s="159" t="s">
        <v>5530</v>
      </c>
      <c r="D557" s="159" t="s">
        <v>5531</v>
      </c>
      <c r="E557" s="160" t="s">
        <v>463</v>
      </c>
      <c r="F557" s="160" t="s">
        <v>501</v>
      </c>
      <c r="G557" s="163">
        <v>412.87</v>
      </c>
      <c r="H557" s="159" t="s">
        <v>5532</v>
      </c>
      <c r="I557" s="159" t="s">
        <v>466</v>
      </c>
      <c r="J557" s="160" t="s">
        <v>5533</v>
      </c>
      <c r="K557" s="162" t="s">
        <v>468</v>
      </c>
      <c r="L557" s="163">
        <v>9.42</v>
      </c>
      <c r="M557" s="163">
        <v>-30.36</v>
      </c>
      <c r="N557" s="163">
        <v>114.19</v>
      </c>
      <c r="O557" s="164" t="s">
        <v>5534</v>
      </c>
      <c r="P557" s="164" t="s">
        <v>5535</v>
      </c>
      <c r="Q557" s="164" t="s">
        <v>5536</v>
      </c>
      <c r="R557" s="169">
        <v>1391.2</v>
      </c>
      <c r="S557" s="160" t="s">
        <v>5537</v>
      </c>
      <c r="T557" s="165" t="s">
        <v>5538</v>
      </c>
      <c r="U557" s="162" t="s">
        <v>5539</v>
      </c>
      <c r="V557" s="160" t="s">
        <v>552</v>
      </c>
      <c r="W557" s="160" t="s">
        <v>474</v>
      </c>
      <c r="X557" s="164" t="s">
        <v>5540</v>
      </c>
      <c r="Y557" s="159" t="s">
        <v>466</v>
      </c>
      <c r="Z557" s="164" t="s">
        <v>466</v>
      </c>
      <c r="AA557" s="159" t="s">
        <v>466</v>
      </c>
      <c r="AB557" s="163">
        <v>139.16999999999999</v>
      </c>
      <c r="AC557" s="163">
        <v>1.53</v>
      </c>
      <c r="AD557" s="163">
        <v>12.5</v>
      </c>
      <c r="AE557" s="163">
        <v>15.68</v>
      </c>
      <c r="AF557" s="163">
        <v>4.0999999999999996</v>
      </c>
      <c r="AG557" s="163">
        <v>386.8</v>
      </c>
      <c r="AH557" s="163">
        <v>219.19</v>
      </c>
      <c r="AI557" s="169">
        <v>90.7</v>
      </c>
      <c r="AJ557" s="169">
        <v>18.100000000000001</v>
      </c>
      <c r="AK557" s="169">
        <v>310</v>
      </c>
      <c r="AL557" s="160" t="s">
        <v>476</v>
      </c>
      <c r="AM557" s="160" t="s">
        <v>477</v>
      </c>
    </row>
    <row r="558" spans="1:39" ht="157.5">
      <c r="A558" s="92">
        <f t="shared" si="9"/>
        <v>550</v>
      </c>
      <c r="B558" s="158">
        <v>43614</v>
      </c>
      <c r="C558" s="159" t="s">
        <v>5541</v>
      </c>
      <c r="D558" s="159" t="s">
        <v>5542</v>
      </c>
      <c r="E558" s="160" t="s">
        <v>463</v>
      </c>
      <c r="F558" s="160" t="s">
        <v>888</v>
      </c>
      <c r="G558" s="163">
        <v>88.72</v>
      </c>
      <c r="H558" s="159" t="s">
        <v>5543</v>
      </c>
      <c r="I558" s="159" t="s">
        <v>5544</v>
      </c>
      <c r="J558" s="160" t="s">
        <v>5545</v>
      </c>
      <c r="K558" s="162" t="s">
        <v>468</v>
      </c>
      <c r="L558" s="163">
        <v>-36.049999999999997</v>
      </c>
      <c r="M558" s="163">
        <v>-30.37</v>
      </c>
      <c r="N558" s="163">
        <v>-37.97</v>
      </c>
      <c r="O558" s="164" t="s">
        <v>5546</v>
      </c>
      <c r="P558" s="164" t="s">
        <v>5547</v>
      </c>
      <c r="Q558" s="164" t="s">
        <v>466</v>
      </c>
      <c r="R558" s="169">
        <v>115.2</v>
      </c>
      <c r="S558" s="160" t="s">
        <v>2460</v>
      </c>
      <c r="T558" s="165" t="s">
        <v>5548</v>
      </c>
      <c r="U558" s="162" t="s">
        <v>3010</v>
      </c>
      <c r="V558" s="160" t="s">
        <v>473</v>
      </c>
      <c r="W558" s="160" t="s">
        <v>474</v>
      </c>
      <c r="X558" s="164" t="s">
        <v>5549</v>
      </c>
      <c r="Y558" s="166">
        <v>221.8</v>
      </c>
      <c r="Z558" s="164" t="s">
        <v>5550</v>
      </c>
      <c r="AA558" s="159" t="s">
        <v>466</v>
      </c>
      <c r="AB558" s="163">
        <v>5.86</v>
      </c>
      <c r="AC558" s="163">
        <v>1.31</v>
      </c>
      <c r="AD558" s="163">
        <v>2.82</v>
      </c>
      <c r="AE558" s="163">
        <v>3.55</v>
      </c>
      <c r="AF558" s="161">
        <v>0.73</v>
      </c>
      <c r="AG558" s="163">
        <v>142.66999999999999</v>
      </c>
      <c r="AH558" s="163">
        <v>153.51</v>
      </c>
      <c r="AI558" s="169">
        <v>164.3</v>
      </c>
      <c r="AJ558" s="169">
        <v>11</v>
      </c>
      <c r="AK558" s="169">
        <v>182.1</v>
      </c>
      <c r="AL558" s="160" t="s">
        <v>476</v>
      </c>
      <c r="AM558" s="160" t="s">
        <v>477</v>
      </c>
    </row>
    <row r="559" spans="1:39" ht="101.25">
      <c r="A559" s="92">
        <f t="shared" si="9"/>
        <v>551</v>
      </c>
      <c r="B559" s="158">
        <v>43529</v>
      </c>
      <c r="C559" s="159" t="s">
        <v>5551</v>
      </c>
      <c r="D559" s="159" t="s">
        <v>466</v>
      </c>
      <c r="E559" s="160" t="s">
        <v>463</v>
      </c>
      <c r="F559" s="160" t="s">
        <v>501</v>
      </c>
      <c r="G559" s="163">
        <v>32.450000000000003</v>
      </c>
      <c r="H559" s="159" t="s">
        <v>5552</v>
      </c>
      <c r="I559" s="159" t="s">
        <v>466</v>
      </c>
      <c r="J559" s="160" t="s">
        <v>5553</v>
      </c>
      <c r="K559" s="162" t="s">
        <v>468</v>
      </c>
      <c r="L559" s="163">
        <v>-26.8</v>
      </c>
      <c r="M559" s="163">
        <v>-30.59</v>
      </c>
      <c r="N559" s="163">
        <v>-18.059999999999999</v>
      </c>
      <c r="O559" s="164" t="s">
        <v>5554</v>
      </c>
      <c r="P559" s="164" t="s">
        <v>466</v>
      </c>
      <c r="Q559" s="164" t="s">
        <v>466</v>
      </c>
      <c r="R559" s="167" t="s">
        <v>466</v>
      </c>
      <c r="S559" s="160" t="s">
        <v>698</v>
      </c>
      <c r="T559" s="165" t="s">
        <v>5555</v>
      </c>
      <c r="U559" s="162" t="s">
        <v>2494</v>
      </c>
      <c r="V559" s="160" t="s">
        <v>552</v>
      </c>
      <c r="W559" s="160" t="s">
        <v>474</v>
      </c>
      <c r="X559" s="164" t="s">
        <v>5556</v>
      </c>
      <c r="Y559" s="166">
        <v>237.6</v>
      </c>
      <c r="Z559" s="164" t="s">
        <v>466</v>
      </c>
      <c r="AA559" s="159" t="s">
        <v>466</v>
      </c>
      <c r="AB559" s="167" t="s">
        <v>466</v>
      </c>
      <c r="AC559" s="163">
        <v>1.25</v>
      </c>
      <c r="AD559" s="167" t="s">
        <v>466</v>
      </c>
      <c r="AE559" s="167" t="s">
        <v>466</v>
      </c>
      <c r="AF559" s="167" t="s">
        <v>466</v>
      </c>
      <c r="AG559" s="163">
        <v>32.19</v>
      </c>
      <c r="AH559" s="163">
        <v>32.01</v>
      </c>
      <c r="AI559" s="167" t="s">
        <v>466</v>
      </c>
      <c r="AJ559" s="167" t="s">
        <v>466</v>
      </c>
      <c r="AK559" s="167" t="s">
        <v>466</v>
      </c>
      <c r="AL559" s="160" t="s">
        <v>476</v>
      </c>
      <c r="AM559" s="160" t="s">
        <v>477</v>
      </c>
    </row>
    <row r="560" spans="1:39" ht="409.5">
      <c r="A560" s="92">
        <f t="shared" si="9"/>
        <v>552</v>
      </c>
      <c r="B560" s="158">
        <v>43532</v>
      </c>
      <c r="C560" s="159" t="s">
        <v>5557</v>
      </c>
      <c r="D560" s="159" t="s">
        <v>5558</v>
      </c>
      <c r="E560" s="160" t="s">
        <v>463</v>
      </c>
      <c r="F560" s="160" t="s">
        <v>501</v>
      </c>
      <c r="G560" s="163">
        <v>1382.92</v>
      </c>
      <c r="H560" s="159" t="s">
        <v>5559</v>
      </c>
      <c r="I560" s="159" t="s">
        <v>5560</v>
      </c>
      <c r="J560" s="160" t="s">
        <v>5561</v>
      </c>
      <c r="K560" s="162" t="s">
        <v>468</v>
      </c>
      <c r="L560" s="163">
        <v>-33.24</v>
      </c>
      <c r="M560" s="163">
        <v>-31.32</v>
      </c>
      <c r="N560" s="163">
        <v>-25.52</v>
      </c>
      <c r="O560" s="164" t="s">
        <v>5562</v>
      </c>
      <c r="P560" s="164" t="s">
        <v>5563</v>
      </c>
      <c r="Q560" s="164" t="s">
        <v>5564</v>
      </c>
      <c r="R560" s="169">
        <v>170.8</v>
      </c>
      <c r="S560" s="160" t="s">
        <v>698</v>
      </c>
      <c r="T560" s="165" t="s">
        <v>5565</v>
      </c>
      <c r="U560" s="162" t="s">
        <v>729</v>
      </c>
      <c r="V560" s="160" t="s">
        <v>473</v>
      </c>
      <c r="W560" s="160" t="s">
        <v>474</v>
      </c>
      <c r="X560" s="164" t="s">
        <v>5566</v>
      </c>
      <c r="Y560" s="159" t="s">
        <v>466</v>
      </c>
      <c r="Z560" s="164" t="s">
        <v>5567</v>
      </c>
      <c r="AA560" s="159" t="s">
        <v>466</v>
      </c>
      <c r="AB560" s="163">
        <v>15.63</v>
      </c>
      <c r="AC560" s="161">
        <v>0.46400000000000002</v>
      </c>
      <c r="AD560" s="167" t="s">
        <v>466</v>
      </c>
      <c r="AE560" s="167" t="s">
        <v>466</v>
      </c>
      <c r="AF560" s="163">
        <v>2.64</v>
      </c>
      <c r="AG560" s="163">
        <v>999.56</v>
      </c>
      <c r="AH560" s="163">
        <v>718.55</v>
      </c>
      <c r="AI560" s="169">
        <v>347</v>
      </c>
      <c r="AJ560" s="163">
        <v>-2.73</v>
      </c>
      <c r="AK560" s="169">
        <v>292.39999999999998</v>
      </c>
      <c r="AL560" s="160" t="s">
        <v>476</v>
      </c>
      <c r="AM560" s="160" t="s">
        <v>477</v>
      </c>
    </row>
    <row r="561" spans="1:39" ht="123.75">
      <c r="A561" s="92">
        <f t="shared" si="9"/>
        <v>553</v>
      </c>
      <c r="B561" s="158">
        <v>44449</v>
      </c>
      <c r="C561" s="159" t="s">
        <v>5568</v>
      </c>
      <c r="D561" s="159" t="s">
        <v>5569</v>
      </c>
      <c r="E561" s="160" t="s">
        <v>463</v>
      </c>
      <c r="F561" s="160" t="s">
        <v>501</v>
      </c>
      <c r="G561" s="163">
        <v>12.61</v>
      </c>
      <c r="H561" s="159" t="s">
        <v>466</v>
      </c>
      <c r="I561" s="159" t="s">
        <v>5570</v>
      </c>
      <c r="J561" s="160" t="s">
        <v>5571</v>
      </c>
      <c r="K561" s="162" t="s">
        <v>468</v>
      </c>
      <c r="L561" s="163">
        <v>-31.43</v>
      </c>
      <c r="M561" s="163">
        <v>-31.43</v>
      </c>
      <c r="N561" s="163">
        <v>-29.82</v>
      </c>
      <c r="O561" s="164" t="s">
        <v>5572</v>
      </c>
      <c r="P561" s="164" t="s">
        <v>5573</v>
      </c>
      <c r="Q561" s="164" t="s">
        <v>5574</v>
      </c>
      <c r="R561" s="169">
        <v>91.4</v>
      </c>
      <c r="S561" s="160" t="s">
        <v>1353</v>
      </c>
      <c r="T561" s="165" t="s">
        <v>5575</v>
      </c>
      <c r="U561" s="162" t="s">
        <v>5517</v>
      </c>
      <c r="V561" s="160" t="s">
        <v>473</v>
      </c>
      <c r="W561" s="160" t="s">
        <v>474</v>
      </c>
      <c r="X561" s="164" t="s">
        <v>466</v>
      </c>
      <c r="Y561" s="159" t="s">
        <v>466</v>
      </c>
      <c r="Z561" s="164" t="s">
        <v>5576</v>
      </c>
      <c r="AA561" s="159" t="s">
        <v>466</v>
      </c>
      <c r="AB561" s="163">
        <v>4.32</v>
      </c>
      <c r="AC561" s="161">
        <v>0.60699999999999998</v>
      </c>
      <c r="AD561" s="163">
        <v>2.38</v>
      </c>
      <c r="AE561" s="163">
        <v>2.97</v>
      </c>
      <c r="AF561" s="161">
        <v>0.25</v>
      </c>
      <c r="AG561" s="163">
        <v>11</v>
      </c>
      <c r="AH561" s="163">
        <v>12.34</v>
      </c>
      <c r="AI561" s="169">
        <v>44.2</v>
      </c>
      <c r="AJ561" s="163">
        <v>1.92</v>
      </c>
      <c r="AK561" s="169">
        <v>27.7</v>
      </c>
      <c r="AL561" s="160" t="s">
        <v>476</v>
      </c>
      <c r="AM561" s="160" t="s">
        <v>477</v>
      </c>
    </row>
    <row r="562" spans="1:39" ht="180">
      <c r="A562" s="92">
        <f t="shared" si="9"/>
        <v>554</v>
      </c>
      <c r="B562" s="158">
        <v>44312</v>
      </c>
      <c r="C562" s="159" t="s">
        <v>5577</v>
      </c>
      <c r="D562" s="159" t="s">
        <v>5578</v>
      </c>
      <c r="E562" s="160" t="s">
        <v>463</v>
      </c>
      <c r="F562" s="160" t="s">
        <v>501</v>
      </c>
      <c r="G562" s="163">
        <v>48.06</v>
      </c>
      <c r="H562" s="159" t="s">
        <v>5579</v>
      </c>
      <c r="I562" s="159" t="s">
        <v>5580</v>
      </c>
      <c r="J562" s="160" t="s">
        <v>5581</v>
      </c>
      <c r="K562" s="162" t="s">
        <v>468</v>
      </c>
      <c r="L562" s="163">
        <v>-37.86</v>
      </c>
      <c r="M562" s="163">
        <v>-32.79</v>
      </c>
      <c r="N562" s="163">
        <v>-5</v>
      </c>
      <c r="O562" s="164" t="s">
        <v>5582</v>
      </c>
      <c r="P562" s="164" t="s">
        <v>5583</v>
      </c>
      <c r="Q562" s="164" t="s">
        <v>5584</v>
      </c>
      <c r="R562" s="169">
        <v>94.4</v>
      </c>
      <c r="S562" s="160" t="s">
        <v>727</v>
      </c>
      <c r="T562" s="171" t="s">
        <v>5585</v>
      </c>
      <c r="U562" s="162" t="s">
        <v>779</v>
      </c>
      <c r="V562" s="160" t="s">
        <v>473</v>
      </c>
      <c r="W562" s="160" t="s">
        <v>474</v>
      </c>
      <c r="X562" s="164" t="s">
        <v>5586</v>
      </c>
      <c r="Y562" s="159" t="s">
        <v>466</v>
      </c>
      <c r="Z562" s="164" t="s">
        <v>5587</v>
      </c>
      <c r="AA562" s="159" t="s">
        <v>466</v>
      </c>
      <c r="AB562" s="163">
        <v>75.94</v>
      </c>
      <c r="AC562" s="163">
        <v>3.71</v>
      </c>
      <c r="AD562" s="163">
        <v>43.73</v>
      </c>
      <c r="AE562" s="163">
        <v>64.62</v>
      </c>
      <c r="AF562" s="163">
        <v>1.01</v>
      </c>
      <c r="AG562" s="163">
        <v>52.94</v>
      </c>
      <c r="AH562" s="163">
        <v>63.66</v>
      </c>
      <c r="AI562" s="169">
        <v>57.1</v>
      </c>
      <c r="AJ562" s="161">
        <v>-0.432</v>
      </c>
      <c r="AK562" s="169">
        <v>19.399999999999999</v>
      </c>
      <c r="AL562" s="160" t="s">
        <v>476</v>
      </c>
      <c r="AM562" s="160" t="s">
        <v>477</v>
      </c>
    </row>
    <row r="563" spans="1:39" ht="90">
      <c r="A563" s="92">
        <f t="shared" si="9"/>
        <v>555</v>
      </c>
      <c r="B563" s="158">
        <v>44137</v>
      </c>
      <c r="C563" s="159" t="s">
        <v>5588</v>
      </c>
      <c r="D563" s="159" t="s">
        <v>5589</v>
      </c>
      <c r="E563" s="160" t="s">
        <v>463</v>
      </c>
      <c r="F563" s="160" t="s">
        <v>501</v>
      </c>
      <c r="G563" s="163">
        <v>21.02</v>
      </c>
      <c r="H563" s="159" t="s">
        <v>5590</v>
      </c>
      <c r="I563" s="159" t="s">
        <v>5591</v>
      </c>
      <c r="J563" s="160" t="s">
        <v>5592</v>
      </c>
      <c r="K563" s="162" t="s">
        <v>468</v>
      </c>
      <c r="L563" s="163">
        <v>-35.9</v>
      </c>
      <c r="M563" s="163">
        <v>-32.89</v>
      </c>
      <c r="N563" s="163">
        <v>-28.57</v>
      </c>
      <c r="O563" s="164" t="s">
        <v>5593</v>
      </c>
      <c r="P563" s="164" t="s">
        <v>5594</v>
      </c>
      <c r="Q563" s="164" t="s">
        <v>5595</v>
      </c>
      <c r="R563" s="169">
        <v>4938.7</v>
      </c>
      <c r="S563" s="160" t="s">
        <v>2127</v>
      </c>
      <c r="T563" s="162" t="s">
        <v>5596</v>
      </c>
      <c r="U563" s="162" t="s">
        <v>718</v>
      </c>
      <c r="V563" s="160" t="s">
        <v>473</v>
      </c>
      <c r="W563" s="160" t="s">
        <v>474</v>
      </c>
      <c r="X563" s="164" t="s">
        <v>5597</v>
      </c>
      <c r="Y563" s="159" t="s">
        <v>466</v>
      </c>
      <c r="Z563" s="164" t="s">
        <v>5598</v>
      </c>
      <c r="AA563" s="159" t="s">
        <v>466</v>
      </c>
      <c r="AB563" s="163">
        <v>22.55</v>
      </c>
      <c r="AC563" s="163">
        <v>1.2</v>
      </c>
      <c r="AD563" s="167" t="s">
        <v>466</v>
      </c>
      <c r="AE563" s="167" t="s">
        <v>466</v>
      </c>
      <c r="AF563" s="167" t="s">
        <v>466</v>
      </c>
      <c r="AG563" s="167" t="s">
        <v>466</v>
      </c>
      <c r="AH563" s="163">
        <v>28.52</v>
      </c>
      <c r="AI563" s="169">
        <v>11.1</v>
      </c>
      <c r="AJ563" s="163">
        <v>5.2</v>
      </c>
      <c r="AK563" s="169">
        <v>185.7</v>
      </c>
      <c r="AL563" s="160" t="s">
        <v>476</v>
      </c>
      <c r="AM563" s="160" t="s">
        <v>477</v>
      </c>
    </row>
    <row r="564" spans="1:39" ht="78.75">
      <c r="A564" s="92">
        <f t="shared" si="9"/>
        <v>556</v>
      </c>
      <c r="B564" s="158">
        <v>44312</v>
      </c>
      <c r="C564" s="159" t="s">
        <v>5599</v>
      </c>
      <c r="D564" s="159" t="s">
        <v>5600</v>
      </c>
      <c r="E564" s="160" t="s">
        <v>463</v>
      </c>
      <c r="F564" s="160" t="s">
        <v>464</v>
      </c>
      <c r="G564" s="163">
        <v>25.65</v>
      </c>
      <c r="H564" s="159" t="s">
        <v>5601</v>
      </c>
      <c r="I564" s="159" t="s">
        <v>466</v>
      </c>
      <c r="J564" s="160" t="s">
        <v>5602</v>
      </c>
      <c r="K564" s="162" t="s">
        <v>468</v>
      </c>
      <c r="L564" s="163">
        <v>-34.08</v>
      </c>
      <c r="M564" s="163">
        <v>-34.08</v>
      </c>
      <c r="N564" s="163">
        <v>-34.08</v>
      </c>
      <c r="O564" s="164" t="s">
        <v>5603</v>
      </c>
      <c r="P564" s="164" t="s">
        <v>5604</v>
      </c>
      <c r="Q564" s="164" t="s">
        <v>5605</v>
      </c>
      <c r="R564" s="169">
        <v>32.700000000000003</v>
      </c>
      <c r="S564" s="160" t="s">
        <v>1092</v>
      </c>
      <c r="T564" s="165" t="s">
        <v>5606</v>
      </c>
      <c r="U564" s="162" t="s">
        <v>647</v>
      </c>
      <c r="V564" s="160" t="s">
        <v>648</v>
      </c>
      <c r="W564" s="160" t="s">
        <v>474</v>
      </c>
      <c r="X564" s="164" t="s">
        <v>466</v>
      </c>
      <c r="Y564" s="159" t="s">
        <v>466</v>
      </c>
      <c r="Z564" s="164" t="s">
        <v>466</v>
      </c>
      <c r="AA564" s="159" t="s">
        <v>466</v>
      </c>
      <c r="AB564" s="167" t="s">
        <v>466</v>
      </c>
      <c r="AC564" s="163">
        <v>1.73</v>
      </c>
      <c r="AD564" s="163">
        <v>7.1</v>
      </c>
      <c r="AE564" s="167" t="s">
        <v>466</v>
      </c>
      <c r="AF564" s="163">
        <v>1.83</v>
      </c>
      <c r="AG564" s="163">
        <v>32.18</v>
      </c>
      <c r="AH564" s="163">
        <v>24.58</v>
      </c>
      <c r="AI564" s="169">
        <v>14.5</v>
      </c>
      <c r="AJ564" s="163">
        <v>-2.48</v>
      </c>
      <c r="AK564" s="169">
        <v>38.299999999999997</v>
      </c>
      <c r="AL564" s="160" t="s">
        <v>476</v>
      </c>
      <c r="AM564" s="160" t="s">
        <v>477</v>
      </c>
    </row>
    <row r="565" spans="1:39" ht="146.25">
      <c r="A565" s="92">
        <f t="shared" si="9"/>
        <v>557</v>
      </c>
      <c r="B565" s="158">
        <v>44167</v>
      </c>
      <c r="C565" s="159" t="s">
        <v>5607</v>
      </c>
      <c r="D565" s="159" t="s">
        <v>5608</v>
      </c>
      <c r="E565" s="160" t="s">
        <v>463</v>
      </c>
      <c r="F565" s="160" t="s">
        <v>501</v>
      </c>
      <c r="G565" s="163">
        <v>115.32</v>
      </c>
      <c r="H565" s="159" t="s">
        <v>5609</v>
      </c>
      <c r="I565" s="159" t="s">
        <v>5610</v>
      </c>
      <c r="J565" s="160" t="s">
        <v>5611</v>
      </c>
      <c r="K565" s="162" t="s">
        <v>468</v>
      </c>
      <c r="L565" s="163">
        <v>-31.5</v>
      </c>
      <c r="M565" s="163">
        <v>-34.130000000000003</v>
      </c>
      <c r="N565" s="163">
        <v>-18.93</v>
      </c>
      <c r="O565" s="164" t="s">
        <v>5612</v>
      </c>
      <c r="P565" s="164" t="s">
        <v>466</v>
      </c>
      <c r="Q565" s="164" t="s">
        <v>5613</v>
      </c>
      <c r="R565" s="169">
        <v>407.7</v>
      </c>
      <c r="S565" s="160" t="s">
        <v>821</v>
      </c>
      <c r="T565" s="162" t="s">
        <v>2226</v>
      </c>
      <c r="U565" s="162" t="s">
        <v>718</v>
      </c>
      <c r="V565" s="160" t="s">
        <v>473</v>
      </c>
      <c r="W565" s="160" t="s">
        <v>474</v>
      </c>
      <c r="X565" s="164" t="s">
        <v>5614</v>
      </c>
      <c r="Y565" s="166">
        <v>8363</v>
      </c>
      <c r="Z565" s="164" t="s">
        <v>5615</v>
      </c>
      <c r="AA565" s="159" t="s">
        <v>466</v>
      </c>
      <c r="AB565" s="167" t="s">
        <v>466</v>
      </c>
      <c r="AC565" s="163">
        <v>1.45</v>
      </c>
      <c r="AD565" s="163">
        <v>21.79</v>
      </c>
      <c r="AE565" s="167" t="s">
        <v>466</v>
      </c>
      <c r="AF565" s="163">
        <v>3.86</v>
      </c>
      <c r="AG565" s="163">
        <v>129.68</v>
      </c>
      <c r="AH565" s="163">
        <v>56.95</v>
      </c>
      <c r="AI565" s="169">
        <v>70.3</v>
      </c>
      <c r="AJ565" s="169">
        <v>10.9</v>
      </c>
      <c r="AK565" s="169">
        <v>135.69999999999999</v>
      </c>
      <c r="AL565" s="160" t="s">
        <v>476</v>
      </c>
      <c r="AM565" s="160" t="s">
        <v>477</v>
      </c>
    </row>
    <row r="566" spans="1:39" ht="90">
      <c r="A566" s="92">
        <f t="shared" si="9"/>
        <v>558</v>
      </c>
      <c r="B566" s="158">
        <v>44085</v>
      </c>
      <c r="C566" s="159" t="s">
        <v>5616</v>
      </c>
      <c r="D566" s="159" t="s">
        <v>466</v>
      </c>
      <c r="E566" s="160" t="s">
        <v>463</v>
      </c>
      <c r="F566" s="160" t="s">
        <v>501</v>
      </c>
      <c r="G566" s="161">
        <v>0.248</v>
      </c>
      <c r="H566" s="159" t="s">
        <v>466</v>
      </c>
      <c r="I566" s="159" t="s">
        <v>466</v>
      </c>
      <c r="J566" s="160" t="s">
        <v>5617</v>
      </c>
      <c r="K566" s="162" t="s">
        <v>468</v>
      </c>
      <c r="L566" s="163">
        <v>-65.709999999999994</v>
      </c>
      <c r="M566" s="163">
        <v>-34.21</v>
      </c>
      <c r="N566" s="163">
        <v>-63.65</v>
      </c>
      <c r="O566" s="164" t="s">
        <v>5618</v>
      </c>
      <c r="P566" s="164" t="s">
        <v>466</v>
      </c>
      <c r="Q566" s="164" t="s">
        <v>466</v>
      </c>
      <c r="R566" s="167" t="s">
        <v>466</v>
      </c>
      <c r="S566" s="160" t="s">
        <v>923</v>
      </c>
      <c r="T566" s="162" t="s">
        <v>5619</v>
      </c>
      <c r="U566" s="162" t="s">
        <v>2189</v>
      </c>
      <c r="V566" s="160" t="s">
        <v>497</v>
      </c>
      <c r="W566" s="160" t="s">
        <v>474</v>
      </c>
      <c r="X566" s="164" t="s">
        <v>466</v>
      </c>
      <c r="Y566" s="159" t="s">
        <v>466</v>
      </c>
      <c r="Z566" s="164" t="s">
        <v>466</v>
      </c>
      <c r="AA566" s="159" t="s">
        <v>466</v>
      </c>
      <c r="AB566" s="167" t="s">
        <v>466</v>
      </c>
      <c r="AC566" s="167" t="s">
        <v>466</v>
      </c>
      <c r="AD566" s="167" t="s">
        <v>466</v>
      </c>
      <c r="AE566" s="167" t="s">
        <v>466</v>
      </c>
      <c r="AF566" s="167" t="s">
        <v>466</v>
      </c>
      <c r="AG566" s="161">
        <v>0.36599999999999999</v>
      </c>
      <c r="AH566" s="161">
        <v>0.35299999999999998</v>
      </c>
      <c r="AI566" s="167" t="s">
        <v>466</v>
      </c>
      <c r="AJ566" s="167" t="s">
        <v>466</v>
      </c>
      <c r="AK566" s="167" t="s">
        <v>466</v>
      </c>
      <c r="AL566" s="160" t="s">
        <v>476</v>
      </c>
      <c r="AM566" s="160" t="s">
        <v>477</v>
      </c>
    </row>
    <row r="567" spans="1:39" ht="191.25">
      <c r="A567" s="92">
        <f t="shared" si="9"/>
        <v>559</v>
      </c>
      <c r="B567" s="158">
        <v>44103</v>
      </c>
      <c r="C567" s="159" t="s">
        <v>5620</v>
      </c>
      <c r="D567" s="159" t="s">
        <v>5621</v>
      </c>
      <c r="E567" s="160" t="s">
        <v>463</v>
      </c>
      <c r="F567" s="160" t="s">
        <v>464</v>
      </c>
      <c r="G567" s="163">
        <v>1176.6600000000001</v>
      </c>
      <c r="H567" s="159" t="s">
        <v>5622</v>
      </c>
      <c r="I567" s="159" t="s">
        <v>5623</v>
      </c>
      <c r="J567" s="160" t="s">
        <v>5624</v>
      </c>
      <c r="K567" s="162" t="s">
        <v>468</v>
      </c>
      <c r="L567" s="163">
        <v>-35.200000000000003</v>
      </c>
      <c r="M567" s="163">
        <v>-35.619999999999997</v>
      </c>
      <c r="N567" s="163">
        <v>-34.46</v>
      </c>
      <c r="O567" s="164" t="s">
        <v>5625</v>
      </c>
      <c r="P567" s="164" t="s">
        <v>5626</v>
      </c>
      <c r="Q567" s="164" t="s">
        <v>5627</v>
      </c>
      <c r="R567" s="169">
        <v>2129.4</v>
      </c>
      <c r="S567" s="160" t="s">
        <v>633</v>
      </c>
      <c r="T567" s="165" t="s">
        <v>5628</v>
      </c>
      <c r="U567" s="162" t="s">
        <v>635</v>
      </c>
      <c r="V567" s="160" t="s">
        <v>552</v>
      </c>
      <c r="W567" s="160" t="s">
        <v>474</v>
      </c>
      <c r="X567" s="164" t="s">
        <v>5629</v>
      </c>
      <c r="Y567" s="166">
        <v>5750.3</v>
      </c>
      <c r="Z567" s="164" t="s">
        <v>5630</v>
      </c>
      <c r="AA567" s="159" t="s">
        <v>466</v>
      </c>
      <c r="AB567" s="163">
        <v>19.3</v>
      </c>
      <c r="AC567" s="163">
        <v>4.4400000000000004</v>
      </c>
      <c r="AD567" s="163">
        <v>16.7</v>
      </c>
      <c r="AE567" s="163">
        <v>14.69</v>
      </c>
      <c r="AF567" s="163">
        <v>1.99</v>
      </c>
      <c r="AG567" s="163">
        <v>1431.37</v>
      </c>
      <c r="AH567" s="163">
        <v>1313.97</v>
      </c>
      <c r="AI567" s="169">
        <v>685.3</v>
      </c>
      <c r="AJ567" s="169">
        <v>57.6</v>
      </c>
      <c r="AK567" s="169">
        <v>787.8</v>
      </c>
      <c r="AL567" s="160" t="s">
        <v>476</v>
      </c>
      <c r="AM567" s="160" t="s">
        <v>477</v>
      </c>
    </row>
    <row r="568" spans="1:39" ht="112.5">
      <c r="A568" s="92">
        <f t="shared" si="9"/>
        <v>560</v>
      </c>
      <c r="B568" s="158">
        <v>43782</v>
      </c>
      <c r="C568" s="159" t="s">
        <v>5631</v>
      </c>
      <c r="D568" s="159" t="s">
        <v>5632</v>
      </c>
      <c r="E568" s="160" t="s">
        <v>463</v>
      </c>
      <c r="F568" s="160" t="s">
        <v>501</v>
      </c>
      <c r="G568" s="163">
        <v>55.84</v>
      </c>
      <c r="H568" s="159" t="s">
        <v>5633</v>
      </c>
      <c r="I568" s="159" t="s">
        <v>466</v>
      </c>
      <c r="J568" s="160" t="s">
        <v>5634</v>
      </c>
      <c r="K568" s="162" t="s">
        <v>468</v>
      </c>
      <c r="L568" s="163">
        <v>-38.28</v>
      </c>
      <c r="M568" s="163">
        <v>-35.9</v>
      </c>
      <c r="N568" s="163">
        <v>-15.56</v>
      </c>
      <c r="O568" s="164" t="s">
        <v>5635</v>
      </c>
      <c r="P568" s="164" t="s">
        <v>5636</v>
      </c>
      <c r="Q568" s="164" t="s">
        <v>466</v>
      </c>
      <c r="R568" s="169">
        <v>69.900000000000006</v>
      </c>
      <c r="S568" s="160" t="s">
        <v>727</v>
      </c>
      <c r="T568" s="165" t="s">
        <v>5637</v>
      </c>
      <c r="U568" s="162" t="s">
        <v>472</v>
      </c>
      <c r="V568" s="160" t="s">
        <v>473</v>
      </c>
      <c r="W568" s="160" t="s">
        <v>474</v>
      </c>
      <c r="X568" s="164" t="s">
        <v>5638</v>
      </c>
      <c r="Y568" s="159" t="s">
        <v>5639</v>
      </c>
      <c r="Z568" s="164" t="s">
        <v>466</v>
      </c>
      <c r="AA568" s="159" t="s">
        <v>466</v>
      </c>
      <c r="AB568" s="167" t="s">
        <v>466</v>
      </c>
      <c r="AC568" s="161">
        <v>0.876</v>
      </c>
      <c r="AD568" s="167" t="s">
        <v>466</v>
      </c>
      <c r="AE568" s="167" t="s">
        <v>466</v>
      </c>
      <c r="AF568" s="161">
        <v>0.41399999999999998</v>
      </c>
      <c r="AG568" s="163">
        <v>71.69</v>
      </c>
      <c r="AH568" s="163">
        <v>77.989999999999995</v>
      </c>
      <c r="AI568" s="169">
        <v>156.80000000000001</v>
      </c>
      <c r="AJ568" s="169">
        <v>-16.399999999999999</v>
      </c>
      <c r="AK568" s="169">
        <v>173.7</v>
      </c>
      <c r="AL568" s="160" t="s">
        <v>476</v>
      </c>
      <c r="AM568" s="160" t="s">
        <v>477</v>
      </c>
    </row>
    <row r="569" spans="1:39" ht="101.25">
      <c r="A569" s="92">
        <f t="shared" si="9"/>
        <v>561</v>
      </c>
      <c r="B569" s="158">
        <v>44167</v>
      </c>
      <c r="C569" s="159" t="s">
        <v>5640</v>
      </c>
      <c r="D569" s="159" t="s">
        <v>5641</v>
      </c>
      <c r="E569" s="160" t="s">
        <v>463</v>
      </c>
      <c r="F569" s="160" t="s">
        <v>501</v>
      </c>
      <c r="G569" s="163">
        <v>20.52</v>
      </c>
      <c r="H569" s="159" t="s">
        <v>466</v>
      </c>
      <c r="I569" s="159" t="s">
        <v>5642</v>
      </c>
      <c r="J569" s="160" t="s">
        <v>5643</v>
      </c>
      <c r="K569" s="162" t="s">
        <v>468</v>
      </c>
      <c r="L569" s="163">
        <v>-40.479999999999997</v>
      </c>
      <c r="M569" s="163">
        <v>-36.549999999999997</v>
      </c>
      <c r="N569" s="163">
        <v>-29.78</v>
      </c>
      <c r="O569" s="164" t="s">
        <v>5644</v>
      </c>
      <c r="P569" s="164" t="s">
        <v>5645</v>
      </c>
      <c r="Q569" s="164" t="s">
        <v>5646</v>
      </c>
      <c r="R569" s="169">
        <v>421.3</v>
      </c>
      <c r="S569" s="160" t="s">
        <v>698</v>
      </c>
      <c r="T569" s="171" t="s">
        <v>5647</v>
      </c>
      <c r="U569" s="162" t="s">
        <v>729</v>
      </c>
      <c r="V569" s="160" t="s">
        <v>473</v>
      </c>
      <c r="W569" s="160" t="s">
        <v>474</v>
      </c>
      <c r="X569" s="164" t="s">
        <v>466</v>
      </c>
      <c r="Y569" s="159" t="s">
        <v>466</v>
      </c>
      <c r="Z569" s="164" t="s">
        <v>5648</v>
      </c>
      <c r="AA569" s="159" t="s">
        <v>466</v>
      </c>
      <c r="AB569" s="167" t="s">
        <v>466</v>
      </c>
      <c r="AC569" s="163">
        <v>1.8</v>
      </c>
      <c r="AD569" s="167" t="s">
        <v>466</v>
      </c>
      <c r="AE569" s="167" t="s">
        <v>466</v>
      </c>
      <c r="AF569" s="161">
        <v>0.47799999999999998</v>
      </c>
      <c r="AG569" s="163">
        <v>21.5</v>
      </c>
      <c r="AH569" s="163">
        <v>25.8</v>
      </c>
      <c r="AI569" s="169">
        <v>40.299999999999997</v>
      </c>
      <c r="AJ569" s="163">
        <v>-2.13</v>
      </c>
      <c r="AK569" s="169">
        <v>23.3</v>
      </c>
      <c r="AL569" s="160" t="s">
        <v>476</v>
      </c>
      <c r="AM569" s="160" t="s">
        <v>477</v>
      </c>
    </row>
    <row r="570" spans="1:39" ht="168.75">
      <c r="A570" s="92">
        <f t="shared" si="9"/>
        <v>562</v>
      </c>
      <c r="B570" s="158">
        <v>44155</v>
      </c>
      <c r="C570" s="159" t="s">
        <v>5649</v>
      </c>
      <c r="D570" s="159" t="s">
        <v>5650</v>
      </c>
      <c r="E570" s="160" t="s">
        <v>463</v>
      </c>
      <c r="F570" s="160" t="s">
        <v>501</v>
      </c>
      <c r="G570" s="163">
        <v>15.36</v>
      </c>
      <c r="H570" s="159" t="s">
        <v>466</v>
      </c>
      <c r="I570" s="159" t="s">
        <v>5651</v>
      </c>
      <c r="J570" s="160" t="s">
        <v>5652</v>
      </c>
      <c r="K570" s="162" t="s">
        <v>468</v>
      </c>
      <c r="L570" s="163">
        <v>-41.75</v>
      </c>
      <c r="M570" s="163">
        <v>-38.14</v>
      </c>
      <c r="N570" s="163">
        <v>-22.08</v>
      </c>
      <c r="O570" s="164" t="s">
        <v>5653</v>
      </c>
      <c r="P570" s="164" t="s">
        <v>5654</v>
      </c>
      <c r="Q570" s="164" t="s">
        <v>466</v>
      </c>
      <c r="R570" s="169">
        <v>314.10000000000002</v>
      </c>
      <c r="S570" s="160" t="s">
        <v>777</v>
      </c>
      <c r="T570" s="165" t="s">
        <v>5655</v>
      </c>
      <c r="U570" s="162" t="s">
        <v>834</v>
      </c>
      <c r="V570" s="160" t="s">
        <v>473</v>
      </c>
      <c r="W570" s="160" t="s">
        <v>474</v>
      </c>
      <c r="X570" s="164" t="s">
        <v>466</v>
      </c>
      <c r="Y570" s="159" t="s">
        <v>466</v>
      </c>
      <c r="Z570" s="164" t="s">
        <v>5656</v>
      </c>
      <c r="AA570" s="159" t="s">
        <v>5657</v>
      </c>
      <c r="AB570" s="167" t="s">
        <v>466</v>
      </c>
      <c r="AC570" s="161">
        <v>0.80400000000000005</v>
      </c>
      <c r="AD570" s="167" t="s">
        <v>466</v>
      </c>
      <c r="AE570" s="167" t="s">
        <v>466</v>
      </c>
      <c r="AF570" s="167" t="s">
        <v>466</v>
      </c>
      <c r="AG570" s="167" t="s">
        <v>466</v>
      </c>
      <c r="AH570" s="163">
        <v>22.2</v>
      </c>
      <c r="AI570" s="169">
        <v>19.899999999999999</v>
      </c>
      <c r="AJ570" s="161">
        <v>0.17100000000000001</v>
      </c>
      <c r="AK570" s="169">
        <v>23.3</v>
      </c>
      <c r="AL570" s="160" t="s">
        <v>476</v>
      </c>
      <c r="AM570" s="160" t="s">
        <v>477</v>
      </c>
    </row>
    <row r="571" spans="1:39" ht="168.75">
      <c r="A571" s="92">
        <f t="shared" si="9"/>
        <v>563</v>
      </c>
      <c r="B571" s="158">
        <v>43510</v>
      </c>
      <c r="C571" s="159" t="s">
        <v>5658</v>
      </c>
      <c r="D571" s="159" t="s">
        <v>5659</v>
      </c>
      <c r="E571" s="160" t="s">
        <v>463</v>
      </c>
      <c r="F571" s="160" t="s">
        <v>501</v>
      </c>
      <c r="G571" s="163">
        <v>47.34</v>
      </c>
      <c r="H571" s="159" t="s">
        <v>5660</v>
      </c>
      <c r="I571" s="159" t="s">
        <v>466</v>
      </c>
      <c r="J571" s="160" t="s">
        <v>5661</v>
      </c>
      <c r="K571" s="162" t="s">
        <v>468</v>
      </c>
      <c r="L571" s="163">
        <v>-38.69</v>
      </c>
      <c r="M571" s="163">
        <v>-38.69</v>
      </c>
      <c r="N571" s="163">
        <v>-26.96</v>
      </c>
      <c r="O571" s="164" t="s">
        <v>5662</v>
      </c>
      <c r="P571" s="164" t="s">
        <v>5663</v>
      </c>
      <c r="Q571" s="164" t="s">
        <v>5664</v>
      </c>
      <c r="R571" s="167" t="s">
        <v>466</v>
      </c>
      <c r="S571" s="160" t="s">
        <v>698</v>
      </c>
      <c r="T571" s="165" t="s">
        <v>5665</v>
      </c>
      <c r="U571" s="162" t="s">
        <v>729</v>
      </c>
      <c r="V571" s="160" t="s">
        <v>473</v>
      </c>
      <c r="W571" s="160" t="s">
        <v>474</v>
      </c>
      <c r="X571" s="164" t="s">
        <v>5666</v>
      </c>
      <c r="Y571" s="159" t="s">
        <v>466</v>
      </c>
      <c r="Z571" s="164" t="s">
        <v>466</v>
      </c>
      <c r="AA571" s="159" t="s">
        <v>466</v>
      </c>
      <c r="AB571" s="163">
        <v>29.56</v>
      </c>
      <c r="AC571" s="163">
        <v>1.5</v>
      </c>
      <c r="AD571" s="163">
        <v>18.57</v>
      </c>
      <c r="AE571" s="163">
        <v>21.48</v>
      </c>
      <c r="AF571" s="161">
        <v>0.84899999999999998</v>
      </c>
      <c r="AG571" s="163">
        <v>66.09</v>
      </c>
      <c r="AH571" s="163">
        <v>65.510000000000005</v>
      </c>
      <c r="AI571" s="169">
        <v>39.9</v>
      </c>
      <c r="AJ571" s="163">
        <v>-5.86</v>
      </c>
      <c r="AK571" s="169">
        <v>69.2</v>
      </c>
      <c r="AL571" s="160" t="s">
        <v>476</v>
      </c>
      <c r="AM571" s="160" t="s">
        <v>477</v>
      </c>
    </row>
    <row r="572" spans="1:39" ht="56.25">
      <c r="A572" s="92">
        <f t="shared" si="9"/>
        <v>564</v>
      </c>
      <c r="B572" s="158">
        <v>44188</v>
      </c>
      <c r="C572" s="159" t="s">
        <v>5667</v>
      </c>
      <c r="D572" s="159" t="s">
        <v>5668</v>
      </c>
      <c r="E572" s="160" t="s">
        <v>463</v>
      </c>
      <c r="F572" s="160" t="s">
        <v>501</v>
      </c>
      <c r="G572" s="163">
        <v>2.79</v>
      </c>
      <c r="H572" s="159" t="s">
        <v>466</v>
      </c>
      <c r="I572" s="159" t="s">
        <v>5669</v>
      </c>
      <c r="J572" s="160" t="s">
        <v>5670</v>
      </c>
      <c r="K572" s="162" t="s">
        <v>468</v>
      </c>
      <c r="L572" s="163">
        <v>-50.33</v>
      </c>
      <c r="M572" s="163">
        <v>-38.71</v>
      </c>
      <c r="N572" s="163">
        <v>-19.32</v>
      </c>
      <c r="O572" s="164" t="s">
        <v>5671</v>
      </c>
      <c r="P572" s="164" t="s">
        <v>466</v>
      </c>
      <c r="Q572" s="164" t="s">
        <v>466</v>
      </c>
      <c r="R572" s="169">
        <v>21.2</v>
      </c>
      <c r="S572" s="160" t="s">
        <v>529</v>
      </c>
      <c r="T572" s="162" t="s">
        <v>5672</v>
      </c>
      <c r="U572" s="162" t="s">
        <v>747</v>
      </c>
      <c r="V572" s="160" t="s">
        <v>487</v>
      </c>
      <c r="W572" s="160" t="s">
        <v>474</v>
      </c>
      <c r="X572" s="164" t="s">
        <v>466</v>
      </c>
      <c r="Y572" s="159" t="s">
        <v>466</v>
      </c>
      <c r="Z572" s="164" t="s">
        <v>5673</v>
      </c>
      <c r="AA572" s="159" t="s">
        <v>466</v>
      </c>
      <c r="AB572" s="167" t="s">
        <v>466</v>
      </c>
      <c r="AC572" s="163">
        <v>3.55</v>
      </c>
      <c r="AD572" s="167" t="s">
        <v>466</v>
      </c>
      <c r="AE572" s="167" t="s">
        <v>466</v>
      </c>
      <c r="AF572" s="167" t="s">
        <v>466</v>
      </c>
      <c r="AG572" s="167" t="s">
        <v>466</v>
      </c>
      <c r="AH572" s="163">
        <v>4.53</v>
      </c>
      <c r="AI572" s="168">
        <v>0</v>
      </c>
      <c r="AJ572" s="161">
        <v>-0.68899999999999995</v>
      </c>
      <c r="AK572" s="163">
        <v>1.31</v>
      </c>
      <c r="AL572" s="160" t="s">
        <v>476</v>
      </c>
      <c r="AM572" s="160" t="s">
        <v>477</v>
      </c>
    </row>
    <row r="573" spans="1:39" ht="123.75">
      <c r="A573" s="92">
        <f t="shared" si="9"/>
        <v>565</v>
      </c>
      <c r="B573" s="158">
        <v>43636</v>
      </c>
      <c r="C573" s="159" t="s">
        <v>5674</v>
      </c>
      <c r="D573" s="159" t="s">
        <v>5675</v>
      </c>
      <c r="E573" s="160" t="s">
        <v>463</v>
      </c>
      <c r="F573" s="160" t="s">
        <v>501</v>
      </c>
      <c r="G573" s="163">
        <v>154.19999999999999</v>
      </c>
      <c r="H573" s="159" t="s">
        <v>5676</v>
      </c>
      <c r="I573" s="159" t="s">
        <v>5677</v>
      </c>
      <c r="J573" s="160" t="s">
        <v>5678</v>
      </c>
      <c r="K573" s="162" t="s">
        <v>468</v>
      </c>
      <c r="L573" s="163">
        <v>-41.67</v>
      </c>
      <c r="M573" s="163">
        <v>-39.200000000000003</v>
      </c>
      <c r="N573" s="163">
        <v>-43.32</v>
      </c>
      <c r="O573" s="164" t="s">
        <v>5679</v>
      </c>
      <c r="P573" s="164" t="s">
        <v>5680</v>
      </c>
      <c r="Q573" s="164" t="s">
        <v>466</v>
      </c>
      <c r="R573" s="169">
        <v>125.2</v>
      </c>
      <c r="S573" s="160" t="s">
        <v>633</v>
      </c>
      <c r="T573" s="165" t="s">
        <v>5681</v>
      </c>
      <c r="U573" s="162" t="s">
        <v>779</v>
      </c>
      <c r="V573" s="160" t="s">
        <v>473</v>
      </c>
      <c r="W573" s="160" t="s">
        <v>474</v>
      </c>
      <c r="X573" s="164" t="s">
        <v>5682</v>
      </c>
      <c r="Y573" s="159" t="s">
        <v>466</v>
      </c>
      <c r="Z573" s="164" t="s">
        <v>5683</v>
      </c>
      <c r="AA573" s="159" t="s">
        <v>466</v>
      </c>
      <c r="AB573" s="167" t="s">
        <v>466</v>
      </c>
      <c r="AC573" s="163">
        <v>4.51</v>
      </c>
      <c r="AD573" s="167" t="s">
        <v>466</v>
      </c>
      <c r="AE573" s="167" t="s">
        <v>466</v>
      </c>
      <c r="AF573" s="163">
        <v>14.27</v>
      </c>
      <c r="AG573" s="163">
        <v>189.98</v>
      </c>
      <c r="AH573" s="163">
        <v>186.79</v>
      </c>
      <c r="AI573" s="169">
        <v>39.5</v>
      </c>
      <c r="AJ573" s="163">
        <v>2.73</v>
      </c>
      <c r="AK573" s="169">
        <v>97.1</v>
      </c>
      <c r="AL573" s="160" t="s">
        <v>476</v>
      </c>
      <c r="AM573" s="160" t="s">
        <v>477</v>
      </c>
    </row>
    <row r="574" spans="1:39" ht="157.5">
      <c r="A574" s="92">
        <f t="shared" si="9"/>
        <v>566</v>
      </c>
      <c r="B574" s="158">
        <v>44217</v>
      </c>
      <c r="C574" s="159" t="s">
        <v>5684</v>
      </c>
      <c r="D574" s="159" t="s">
        <v>5685</v>
      </c>
      <c r="E574" s="160" t="s">
        <v>463</v>
      </c>
      <c r="F574" s="160" t="s">
        <v>501</v>
      </c>
      <c r="G574" s="163">
        <v>13.43</v>
      </c>
      <c r="H574" s="159" t="s">
        <v>466</v>
      </c>
      <c r="I574" s="159" t="s">
        <v>466</v>
      </c>
      <c r="J574" s="160" t="s">
        <v>5686</v>
      </c>
      <c r="K574" s="162" t="s">
        <v>468</v>
      </c>
      <c r="L574" s="163">
        <v>-30.58</v>
      </c>
      <c r="M574" s="163">
        <v>-39.75</v>
      </c>
      <c r="N574" s="163">
        <v>-44.69</v>
      </c>
      <c r="O574" s="164" t="s">
        <v>5687</v>
      </c>
      <c r="P574" s="164" t="s">
        <v>5688</v>
      </c>
      <c r="Q574" s="164" t="s">
        <v>5689</v>
      </c>
      <c r="R574" s="169">
        <v>16.2</v>
      </c>
      <c r="S574" s="160" t="s">
        <v>881</v>
      </c>
      <c r="T574" s="165" t="s">
        <v>5690</v>
      </c>
      <c r="U574" s="162" t="s">
        <v>729</v>
      </c>
      <c r="V574" s="160" t="s">
        <v>473</v>
      </c>
      <c r="W574" s="160" t="s">
        <v>474</v>
      </c>
      <c r="X574" s="164" t="s">
        <v>466</v>
      </c>
      <c r="Y574" s="159" t="s">
        <v>466</v>
      </c>
      <c r="Z574" s="164" t="s">
        <v>466</v>
      </c>
      <c r="AA574" s="159" t="s">
        <v>466</v>
      </c>
      <c r="AB574" s="163">
        <v>10.51</v>
      </c>
      <c r="AC574" s="163">
        <v>7.16</v>
      </c>
      <c r="AD574" s="167" t="s">
        <v>466</v>
      </c>
      <c r="AE574" s="167" t="s">
        <v>466</v>
      </c>
      <c r="AF574" s="163">
        <v>2.16</v>
      </c>
      <c r="AG574" s="163">
        <v>20.170000000000002</v>
      </c>
      <c r="AH574" s="163">
        <v>22.86</v>
      </c>
      <c r="AI574" s="169">
        <v>12.9</v>
      </c>
      <c r="AJ574" s="163">
        <v>-2.79</v>
      </c>
      <c r="AK574" s="169">
        <v>14</v>
      </c>
      <c r="AL574" s="160" t="s">
        <v>476</v>
      </c>
      <c r="AM574" s="160" t="s">
        <v>477</v>
      </c>
    </row>
    <row r="575" spans="1:39" ht="90">
      <c r="A575" s="92">
        <f t="shared" si="9"/>
        <v>567</v>
      </c>
      <c r="B575" s="158">
        <v>43699</v>
      </c>
      <c r="C575" s="159" t="s">
        <v>5691</v>
      </c>
      <c r="D575" s="159" t="s">
        <v>5692</v>
      </c>
      <c r="E575" s="160" t="s">
        <v>463</v>
      </c>
      <c r="F575" s="160" t="s">
        <v>464</v>
      </c>
      <c r="G575" s="163">
        <v>1.89</v>
      </c>
      <c r="H575" s="159" t="s">
        <v>5693</v>
      </c>
      <c r="I575" s="159" t="s">
        <v>466</v>
      </c>
      <c r="J575" s="160" t="s">
        <v>5694</v>
      </c>
      <c r="K575" s="162" t="s">
        <v>468</v>
      </c>
      <c r="L575" s="163">
        <v>-39.83</v>
      </c>
      <c r="M575" s="163">
        <v>-39.83</v>
      </c>
      <c r="N575" s="163">
        <v>-39.83</v>
      </c>
      <c r="O575" s="164" t="s">
        <v>5695</v>
      </c>
      <c r="P575" s="164" t="s">
        <v>5696</v>
      </c>
      <c r="Q575" s="164" t="s">
        <v>2620</v>
      </c>
      <c r="R575" s="167" t="s">
        <v>466</v>
      </c>
      <c r="S575" s="160" t="s">
        <v>1881</v>
      </c>
      <c r="T575" s="171" t="s">
        <v>5697</v>
      </c>
      <c r="U575" s="162" t="s">
        <v>531</v>
      </c>
      <c r="V575" s="160" t="s">
        <v>473</v>
      </c>
      <c r="W575" s="160" t="s">
        <v>474</v>
      </c>
      <c r="X575" s="164" t="s">
        <v>5698</v>
      </c>
      <c r="Y575" s="166">
        <v>514.6</v>
      </c>
      <c r="Z575" s="164" t="s">
        <v>466</v>
      </c>
      <c r="AA575" s="159" t="s">
        <v>466</v>
      </c>
      <c r="AB575" s="167" t="s">
        <v>466</v>
      </c>
      <c r="AC575" s="167" t="s">
        <v>466</v>
      </c>
      <c r="AD575" s="167" t="s">
        <v>466</v>
      </c>
      <c r="AE575" s="167" t="s">
        <v>466</v>
      </c>
      <c r="AF575" s="163">
        <v>3.24</v>
      </c>
      <c r="AG575" s="163">
        <v>1.84</v>
      </c>
      <c r="AH575" s="161">
        <v>0.36699999999999999</v>
      </c>
      <c r="AI575" s="161">
        <v>0.03</v>
      </c>
      <c r="AJ575" s="161">
        <v>-0.105</v>
      </c>
      <c r="AK575" s="161">
        <v>0.64300000000000002</v>
      </c>
      <c r="AL575" s="160" t="s">
        <v>476</v>
      </c>
      <c r="AM575" s="160" t="s">
        <v>477</v>
      </c>
    </row>
    <row r="576" spans="1:39" ht="157.5">
      <c r="A576" s="92">
        <f t="shared" si="9"/>
        <v>568</v>
      </c>
      <c r="B576" s="158">
        <v>43518</v>
      </c>
      <c r="C576" s="159" t="s">
        <v>5699</v>
      </c>
      <c r="D576" s="159" t="s">
        <v>5700</v>
      </c>
      <c r="E576" s="160" t="s">
        <v>463</v>
      </c>
      <c r="F576" s="160" t="s">
        <v>501</v>
      </c>
      <c r="G576" s="163">
        <v>49.11</v>
      </c>
      <c r="H576" s="159" t="s">
        <v>5701</v>
      </c>
      <c r="I576" s="159" t="s">
        <v>466</v>
      </c>
      <c r="J576" s="160" t="s">
        <v>5702</v>
      </c>
      <c r="K576" s="162" t="s">
        <v>468</v>
      </c>
      <c r="L576" s="163">
        <v>-53.42</v>
      </c>
      <c r="M576" s="163">
        <v>-41.18</v>
      </c>
      <c r="N576" s="163">
        <v>2.1</v>
      </c>
      <c r="O576" s="164" t="s">
        <v>5703</v>
      </c>
      <c r="P576" s="164" t="s">
        <v>466</v>
      </c>
      <c r="Q576" s="164" t="s">
        <v>466</v>
      </c>
      <c r="R576" s="169">
        <v>36.200000000000003</v>
      </c>
      <c r="S576" s="160" t="s">
        <v>698</v>
      </c>
      <c r="T576" s="162" t="s">
        <v>5704</v>
      </c>
      <c r="U576" s="162" t="s">
        <v>472</v>
      </c>
      <c r="V576" s="160" t="s">
        <v>473</v>
      </c>
      <c r="W576" s="160" t="s">
        <v>474</v>
      </c>
      <c r="X576" s="164" t="s">
        <v>5705</v>
      </c>
      <c r="Y576" s="159" t="s">
        <v>5706</v>
      </c>
      <c r="Z576" s="164" t="s">
        <v>466</v>
      </c>
      <c r="AA576" s="159" t="s">
        <v>466</v>
      </c>
      <c r="AB576" s="167" t="s">
        <v>466</v>
      </c>
      <c r="AC576" s="167" t="s">
        <v>466</v>
      </c>
      <c r="AD576" s="167" t="s">
        <v>466</v>
      </c>
      <c r="AE576" s="167" t="s">
        <v>466</v>
      </c>
      <c r="AF576" s="167" t="s">
        <v>466</v>
      </c>
      <c r="AG576" s="163">
        <v>81.849999999999994</v>
      </c>
      <c r="AH576" s="163">
        <v>81.849999999999994</v>
      </c>
      <c r="AI576" s="167" t="s">
        <v>466</v>
      </c>
      <c r="AJ576" s="167" t="s">
        <v>466</v>
      </c>
      <c r="AK576" s="167" t="s">
        <v>466</v>
      </c>
      <c r="AL576" s="160" t="s">
        <v>476</v>
      </c>
      <c r="AM576" s="160" t="s">
        <v>477</v>
      </c>
    </row>
    <row r="577" spans="1:39" ht="409.5">
      <c r="A577" s="92">
        <f t="shared" si="9"/>
        <v>569</v>
      </c>
      <c r="B577" s="158">
        <v>43595</v>
      </c>
      <c r="C577" s="159" t="s">
        <v>5707</v>
      </c>
      <c r="D577" s="159" t="s">
        <v>5708</v>
      </c>
      <c r="E577" s="160" t="s">
        <v>463</v>
      </c>
      <c r="F577" s="160" t="s">
        <v>501</v>
      </c>
      <c r="G577" s="163">
        <v>124.51</v>
      </c>
      <c r="H577" s="159" t="s">
        <v>5709</v>
      </c>
      <c r="I577" s="159" t="s">
        <v>5710</v>
      </c>
      <c r="J577" s="160" t="s">
        <v>5711</v>
      </c>
      <c r="K577" s="162" t="s">
        <v>468</v>
      </c>
      <c r="L577" s="163">
        <v>-42</v>
      </c>
      <c r="M577" s="163">
        <v>-42</v>
      </c>
      <c r="N577" s="163">
        <v>-45.9</v>
      </c>
      <c r="O577" s="164" t="s">
        <v>5712</v>
      </c>
      <c r="P577" s="164" t="s">
        <v>5713</v>
      </c>
      <c r="Q577" s="164" t="s">
        <v>5714</v>
      </c>
      <c r="R577" s="169">
        <v>27.3</v>
      </c>
      <c r="S577" s="160" t="s">
        <v>1950</v>
      </c>
      <c r="T577" s="165" t="s">
        <v>5715</v>
      </c>
      <c r="U577" s="162" t="s">
        <v>5716</v>
      </c>
      <c r="V577" s="160" t="s">
        <v>552</v>
      </c>
      <c r="W577" s="160" t="s">
        <v>474</v>
      </c>
      <c r="X577" s="164" t="s">
        <v>5717</v>
      </c>
      <c r="Y577" s="159" t="s">
        <v>466</v>
      </c>
      <c r="Z577" s="164" t="s">
        <v>5718</v>
      </c>
      <c r="AA577" s="159" t="s">
        <v>5719</v>
      </c>
      <c r="AB577" s="163">
        <v>4.38</v>
      </c>
      <c r="AC577" s="161">
        <v>0.17699999999999999</v>
      </c>
      <c r="AD577" s="163">
        <v>9.81</v>
      </c>
      <c r="AE577" s="163">
        <v>22.42</v>
      </c>
      <c r="AF577" s="161">
        <v>0.69</v>
      </c>
      <c r="AG577" s="163">
        <v>125.15</v>
      </c>
      <c r="AH577" s="163">
        <v>20.72</v>
      </c>
      <c r="AI577" s="169">
        <v>195</v>
      </c>
      <c r="AJ577" s="163">
        <v>6.62</v>
      </c>
      <c r="AK577" s="169">
        <v>269.7</v>
      </c>
      <c r="AL577" s="160" t="s">
        <v>476</v>
      </c>
      <c r="AM577" s="160" t="s">
        <v>477</v>
      </c>
    </row>
    <row r="578" spans="1:39" ht="67.5">
      <c r="A578" s="92">
        <f t="shared" si="9"/>
        <v>570</v>
      </c>
      <c r="B578" s="158">
        <v>43643</v>
      </c>
      <c r="C578" s="159" t="s">
        <v>5720</v>
      </c>
      <c r="D578" s="159" t="s">
        <v>466</v>
      </c>
      <c r="E578" s="160" t="s">
        <v>463</v>
      </c>
      <c r="F578" s="160" t="s">
        <v>501</v>
      </c>
      <c r="G578" s="163">
        <v>52.76</v>
      </c>
      <c r="H578" s="159" t="s">
        <v>5721</v>
      </c>
      <c r="I578" s="159" t="s">
        <v>466</v>
      </c>
      <c r="J578" s="160" t="s">
        <v>5722</v>
      </c>
      <c r="K578" s="162" t="s">
        <v>468</v>
      </c>
      <c r="L578" s="163">
        <v>-41.24</v>
      </c>
      <c r="M578" s="163">
        <v>-42.1</v>
      </c>
      <c r="N578" s="163">
        <v>-39.81</v>
      </c>
      <c r="O578" s="164" t="s">
        <v>5723</v>
      </c>
      <c r="P578" s="164" t="s">
        <v>466</v>
      </c>
      <c r="Q578" s="164" t="s">
        <v>466</v>
      </c>
      <c r="R578" s="167" t="s">
        <v>466</v>
      </c>
      <c r="S578" s="160" t="s">
        <v>2695</v>
      </c>
      <c r="T578" s="165" t="s">
        <v>5724</v>
      </c>
      <c r="U578" s="162" t="s">
        <v>2401</v>
      </c>
      <c r="V578" s="160" t="s">
        <v>487</v>
      </c>
      <c r="W578" s="160" t="s">
        <v>474</v>
      </c>
      <c r="X578" s="164" t="s">
        <v>5725</v>
      </c>
      <c r="Y578" s="166">
        <v>297.89999999999998</v>
      </c>
      <c r="Z578" s="164" t="s">
        <v>466</v>
      </c>
      <c r="AA578" s="159" t="s">
        <v>466</v>
      </c>
      <c r="AB578" s="167" t="s">
        <v>466</v>
      </c>
      <c r="AC578" s="161">
        <v>0.76300000000000001</v>
      </c>
      <c r="AD578" s="167" t="s">
        <v>466</v>
      </c>
      <c r="AE578" s="167" t="s">
        <v>466</v>
      </c>
      <c r="AF578" s="167" t="s">
        <v>466</v>
      </c>
      <c r="AG578" s="167" t="s">
        <v>466</v>
      </c>
      <c r="AH578" s="163">
        <v>52.76</v>
      </c>
      <c r="AI578" s="167" t="s">
        <v>466</v>
      </c>
      <c r="AJ578" s="167" t="s">
        <v>466</v>
      </c>
      <c r="AK578" s="167" t="s">
        <v>466</v>
      </c>
      <c r="AL578" s="160" t="s">
        <v>476</v>
      </c>
      <c r="AM578" s="160" t="s">
        <v>477</v>
      </c>
    </row>
    <row r="579" spans="1:39" ht="101.25">
      <c r="A579" s="92">
        <f t="shared" si="9"/>
        <v>571</v>
      </c>
      <c r="B579" s="158">
        <v>43832</v>
      </c>
      <c r="C579" s="159" t="s">
        <v>5726</v>
      </c>
      <c r="D579" s="159" t="s">
        <v>5727</v>
      </c>
      <c r="E579" s="160" t="s">
        <v>463</v>
      </c>
      <c r="F579" s="160" t="s">
        <v>501</v>
      </c>
      <c r="G579" s="161">
        <v>0.94899999999999995</v>
      </c>
      <c r="H579" s="159" t="s">
        <v>466</v>
      </c>
      <c r="I579" s="159" t="s">
        <v>5728</v>
      </c>
      <c r="J579" s="160" t="s">
        <v>5729</v>
      </c>
      <c r="K579" s="162" t="s">
        <v>468</v>
      </c>
      <c r="L579" s="163">
        <v>-42.8</v>
      </c>
      <c r="M579" s="163">
        <v>-42.8</v>
      </c>
      <c r="N579" s="163">
        <v>-42.8</v>
      </c>
      <c r="O579" s="164" t="s">
        <v>5730</v>
      </c>
      <c r="P579" s="164" t="s">
        <v>466</v>
      </c>
      <c r="Q579" s="164" t="s">
        <v>466</v>
      </c>
      <c r="R579" s="163">
        <v>3.62</v>
      </c>
      <c r="S579" s="160" t="s">
        <v>538</v>
      </c>
      <c r="T579" s="162" t="s">
        <v>4124</v>
      </c>
      <c r="U579" s="162" t="s">
        <v>5731</v>
      </c>
      <c r="V579" s="160" t="s">
        <v>473</v>
      </c>
      <c r="W579" s="160" t="s">
        <v>474</v>
      </c>
      <c r="X579" s="164" t="s">
        <v>466</v>
      </c>
      <c r="Y579" s="159" t="s">
        <v>466</v>
      </c>
      <c r="Z579" s="164" t="s">
        <v>5732</v>
      </c>
      <c r="AA579" s="159" t="s">
        <v>466</v>
      </c>
      <c r="AB579" s="167" t="s">
        <v>466</v>
      </c>
      <c r="AC579" s="167" t="s">
        <v>466</v>
      </c>
      <c r="AD579" s="167" t="s">
        <v>466</v>
      </c>
      <c r="AE579" s="167" t="s">
        <v>466</v>
      </c>
      <c r="AF579" s="167" t="s">
        <v>466</v>
      </c>
      <c r="AG579" s="163">
        <v>1.48</v>
      </c>
      <c r="AH579" s="163">
        <v>1.18</v>
      </c>
      <c r="AI579" s="168">
        <v>0</v>
      </c>
      <c r="AJ579" s="161">
        <v>-0.14000000000000001</v>
      </c>
      <c r="AK579" s="161">
        <v>0.17</v>
      </c>
      <c r="AL579" s="160" t="s">
        <v>476</v>
      </c>
      <c r="AM579" s="160" t="s">
        <v>477</v>
      </c>
    </row>
    <row r="580" spans="1:39" ht="123.75">
      <c r="A580" s="92">
        <f t="shared" si="9"/>
        <v>572</v>
      </c>
      <c r="B580" s="158">
        <v>44330</v>
      </c>
      <c r="C580" s="159" t="s">
        <v>5733</v>
      </c>
      <c r="D580" s="159" t="s">
        <v>5734</v>
      </c>
      <c r="E580" s="160" t="s">
        <v>463</v>
      </c>
      <c r="F580" s="160" t="s">
        <v>501</v>
      </c>
      <c r="G580" s="161">
        <v>0.434</v>
      </c>
      <c r="H580" s="159" t="s">
        <v>466</v>
      </c>
      <c r="I580" s="159" t="s">
        <v>5735</v>
      </c>
      <c r="J580" s="160" t="s">
        <v>5736</v>
      </c>
      <c r="K580" s="162" t="s">
        <v>468</v>
      </c>
      <c r="L580" s="163">
        <v>-42.49</v>
      </c>
      <c r="M580" s="163">
        <v>-42.86</v>
      </c>
      <c r="N580" s="163">
        <v>-33.33</v>
      </c>
      <c r="O580" s="164" t="s">
        <v>5737</v>
      </c>
      <c r="P580" s="164" t="s">
        <v>466</v>
      </c>
      <c r="Q580" s="164" t="s">
        <v>466</v>
      </c>
      <c r="R580" s="163">
        <v>1.8</v>
      </c>
      <c r="S580" s="160" t="s">
        <v>1491</v>
      </c>
      <c r="T580" s="162" t="s">
        <v>4331</v>
      </c>
      <c r="U580" s="162" t="s">
        <v>2078</v>
      </c>
      <c r="V580" s="160" t="s">
        <v>473</v>
      </c>
      <c r="W580" s="160" t="s">
        <v>474</v>
      </c>
      <c r="X580" s="164" t="s">
        <v>466</v>
      </c>
      <c r="Y580" s="159" t="s">
        <v>466</v>
      </c>
      <c r="Z580" s="164" t="s">
        <v>5738</v>
      </c>
      <c r="AA580" s="159" t="s">
        <v>466</v>
      </c>
      <c r="AB580" s="167" t="s">
        <v>466</v>
      </c>
      <c r="AC580" s="161">
        <v>0.93600000000000005</v>
      </c>
      <c r="AD580" s="167" t="s">
        <v>466</v>
      </c>
      <c r="AE580" s="167" t="s">
        <v>466</v>
      </c>
      <c r="AF580" s="167" t="s">
        <v>466</v>
      </c>
      <c r="AG580" s="161">
        <v>5.7000000000000002E-2</v>
      </c>
      <c r="AH580" s="161">
        <v>0.68500000000000005</v>
      </c>
      <c r="AI580" s="161">
        <v>0</v>
      </c>
      <c r="AJ580" s="161">
        <v>-4.2000000000000003E-2</v>
      </c>
      <c r="AK580" s="161">
        <v>0.753</v>
      </c>
      <c r="AL580" s="160" t="s">
        <v>476</v>
      </c>
      <c r="AM580" s="160" t="s">
        <v>477</v>
      </c>
    </row>
    <row r="581" spans="1:39" ht="135">
      <c r="A581" s="92">
        <f t="shared" si="9"/>
        <v>573</v>
      </c>
      <c r="B581" s="158">
        <v>44167</v>
      </c>
      <c r="C581" s="159" t="s">
        <v>5739</v>
      </c>
      <c r="D581" s="159" t="s">
        <v>5740</v>
      </c>
      <c r="E581" s="160" t="s">
        <v>463</v>
      </c>
      <c r="F581" s="160" t="s">
        <v>501</v>
      </c>
      <c r="G581" s="163">
        <v>5.29</v>
      </c>
      <c r="H581" s="159" t="s">
        <v>5741</v>
      </c>
      <c r="I581" s="159" t="s">
        <v>5742</v>
      </c>
      <c r="J581" s="160" t="s">
        <v>5743</v>
      </c>
      <c r="K581" s="162" t="s">
        <v>468</v>
      </c>
      <c r="L581" s="163">
        <v>-46.97</v>
      </c>
      <c r="M581" s="163">
        <v>-44.44</v>
      </c>
      <c r="N581" s="163">
        <v>-38.6</v>
      </c>
      <c r="O581" s="164" t="s">
        <v>5744</v>
      </c>
      <c r="P581" s="164" t="s">
        <v>5745</v>
      </c>
      <c r="Q581" s="164" t="s">
        <v>466</v>
      </c>
      <c r="R581" s="163">
        <v>2.2000000000000002</v>
      </c>
      <c r="S581" s="160" t="s">
        <v>506</v>
      </c>
      <c r="T581" s="165" t="s">
        <v>5746</v>
      </c>
      <c r="U581" s="162" t="s">
        <v>1461</v>
      </c>
      <c r="V581" s="160" t="s">
        <v>473</v>
      </c>
      <c r="W581" s="160" t="s">
        <v>474</v>
      </c>
      <c r="X581" s="164" t="s">
        <v>5747</v>
      </c>
      <c r="Y581" s="159" t="s">
        <v>466</v>
      </c>
      <c r="Z581" s="164" t="s">
        <v>5748</v>
      </c>
      <c r="AA581" s="159" t="s">
        <v>466</v>
      </c>
      <c r="AB581" s="163">
        <v>5.37</v>
      </c>
      <c r="AC581" s="163">
        <v>8.67</v>
      </c>
      <c r="AD581" s="163">
        <v>9.07</v>
      </c>
      <c r="AE581" s="163">
        <v>9.91</v>
      </c>
      <c r="AF581" s="161">
        <v>0.90400000000000003</v>
      </c>
      <c r="AG581" s="163">
        <v>5.34</v>
      </c>
      <c r="AH581" s="163">
        <v>1.19</v>
      </c>
      <c r="AI581" s="163">
        <v>4.71</v>
      </c>
      <c r="AJ581" s="161">
        <v>-0.122</v>
      </c>
      <c r="AK581" s="163">
        <v>6.45</v>
      </c>
      <c r="AL581" s="160" t="s">
        <v>476</v>
      </c>
      <c r="AM581" s="160" t="s">
        <v>477</v>
      </c>
    </row>
    <row r="582" spans="1:39" ht="112.5">
      <c r="A582" s="92">
        <f t="shared" si="9"/>
        <v>574</v>
      </c>
      <c r="B582" s="158">
        <v>43710</v>
      </c>
      <c r="C582" s="159" t="s">
        <v>5749</v>
      </c>
      <c r="D582" s="159" t="s">
        <v>5750</v>
      </c>
      <c r="E582" s="160" t="s">
        <v>463</v>
      </c>
      <c r="F582" s="160" t="s">
        <v>501</v>
      </c>
      <c r="G582" s="163">
        <v>266.23</v>
      </c>
      <c r="H582" s="159" t="s">
        <v>5751</v>
      </c>
      <c r="I582" s="159" t="s">
        <v>5752</v>
      </c>
      <c r="J582" s="160" t="s">
        <v>5753</v>
      </c>
      <c r="K582" s="162" t="s">
        <v>468</v>
      </c>
      <c r="L582" s="163">
        <v>-50.43</v>
      </c>
      <c r="M582" s="163">
        <v>-44.76</v>
      </c>
      <c r="N582" s="163">
        <v>-43.51</v>
      </c>
      <c r="O582" s="164" t="s">
        <v>5754</v>
      </c>
      <c r="P582" s="164" t="s">
        <v>5755</v>
      </c>
      <c r="Q582" s="164" t="s">
        <v>5756</v>
      </c>
      <c r="R582" s="169">
        <v>124.4</v>
      </c>
      <c r="S582" s="160" t="s">
        <v>3162</v>
      </c>
      <c r="T582" s="165" t="s">
        <v>5757</v>
      </c>
      <c r="U582" s="162" t="s">
        <v>1751</v>
      </c>
      <c r="V582" s="160" t="s">
        <v>473</v>
      </c>
      <c r="W582" s="160" t="s">
        <v>474</v>
      </c>
      <c r="X582" s="164" t="s">
        <v>5758</v>
      </c>
      <c r="Y582" s="166">
        <v>79.8</v>
      </c>
      <c r="Z582" s="164" t="s">
        <v>5759</v>
      </c>
      <c r="AA582" s="166">
        <v>225.8</v>
      </c>
      <c r="AB582" s="167" t="s">
        <v>466</v>
      </c>
      <c r="AC582" s="161">
        <v>0.19900000000000001</v>
      </c>
      <c r="AD582" s="163">
        <v>10.41</v>
      </c>
      <c r="AE582" s="167" t="s">
        <v>466</v>
      </c>
      <c r="AF582" s="161">
        <v>0.435</v>
      </c>
      <c r="AG582" s="163">
        <v>265.61</v>
      </c>
      <c r="AH582" s="163">
        <v>19.38</v>
      </c>
      <c r="AI582" s="169">
        <v>683.2</v>
      </c>
      <c r="AJ582" s="163">
        <v>1.69</v>
      </c>
      <c r="AK582" s="169">
        <v>613.20000000000005</v>
      </c>
      <c r="AL582" s="160" t="s">
        <v>476</v>
      </c>
      <c r="AM582" s="160" t="s">
        <v>477</v>
      </c>
    </row>
    <row r="583" spans="1:39" ht="112.5">
      <c r="A583" s="92">
        <f t="shared" si="9"/>
        <v>575</v>
      </c>
      <c r="B583" s="158">
        <v>44473</v>
      </c>
      <c r="C583" s="159" t="s">
        <v>5760</v>
      </c>
      <c r="D583" s="159" t="s">
        <v>5761</v>
      </c>
      <c r="E583" s="160" t="s">
        <v>463</v>
      </c>
      <c r="F583" s="160" t="s">
        <v>501</v>
      </c>
      <c r="G583" s="163">
        <v>27.83</v>
      </c>
      <c r="H583" s="159" t="s">
        <v>5762</v>
      </c>
      <c r="I583" s="159" t="s">
        <v>5763</v>
      </c>
      <c r="J583" s="160" t="s">
        <v>5764</v>
      </c>
      <c r="K583" s="162" t="s">
        <v>468</v>
      </c>
      <c r="L583" s="163">
        <v>-49.15</v>
      </c>
      <c r="M583" s="163">
        <v>-45.45</v>
      </c>
      <c r="N583" s="163">
        <v>-48.28</v>
      </c>
      <c r="O583" s="164" t="s">
        <v>5765</v>
      </c>
      <c r="P583" s="164" t="s">
        <v>5766</v>
      </c>
      <c r="Q583" s="164" t="s">
        <v>5767</v>
      </c>
      <c r="R583" s="169">
        <v>63.8</v>
      </c>
      <c r="S583" s="160" t="s">
        <v>3210</v>
      </c>
      <c r="T583" s="165" t="s">
        <v>5768</v>
      </c>
      <c r="U583" s="162" t="s">
        <v>5769</v>
      </c>
      <c r="V583" s="160" t="s">
        <v>473</v>
      </c>
      <c r="W583" s="160" t="s">
        <v>474</v>
      </c>
      <c r="X583" s="164" t="s">
        <v>5770</v>
      </c>
      <c r="Y583" s="159" t="s">
        <v>466</v>
      </c>
      <c r="Z583" s="164" t="s">
        <v>5771</v>
      </c>
      <c r="AA583" s="159" t="s">
        <v>466</v>
      </c>
      <c r="AB583" s="167" t="s">
        <v>466</v>
      </c>
      <c r="AC583" s="163">
        <v>1.31</v>
      </c>
      <c r="AD583" s="167" t="s">
        <v>466</v>
      </c>
      <c r="AE583" s="167" t="s">
        <v>466</v>
      </c>
      <c r="AF583" s="161">
        <v>0.622</v>
      </c>
      <c r="AG583" s="163">
        <v>33.450000000000003</v>
      </c>
      <c r="AH583" s="163">
        <v>24.22</v>
      </c>
      <c r="AI583" s="169">
        <v>53.8</v>
      </c>
      <c r="AJ583" s="163">
        <v>-2.04</v>
      </c>
      <c r="AK583" s="169">
        <v>30.8</v>
      </c>
      <c r="AL583" s="160" t="s">
        <v>476</v>
      </c>
      <c r="AM583" s="160" t="s">
        <v>477</v>
      </c>
    </row>
    <row r="584" spans="1:39" ht="123.75">
      <c r="A584" s="92">
        <f t="shared" si="9"/>
        <v>576</v>
      </c>
      <c r="B584" s="158">
        <v>44477</v>
      </c>
      <c r="C584" s="159" t="s">
        <v>5772</v>
      </c>
      <c r="D584" s="159" t="s">
        <v>5773</v>
      </c>
      <c r="E584" s="160" t="s">
        <v>463</v>
      </c>
      <c r="F584" s="160" t="s">
        <v>501</v>
      </c>
      <c r="G584" s="163">
        <v>4.93</v>
      </c>
      <c r="H584" s="159" t="s">
        <v>5774</v>
      </c>
      <c r="I584" s="159" t="s">
        <v>466</v>
      </c>
      <c r="J584" s="160" t="s">
        <v>5775</v>
      </c>
      <c r="K584" s="162" t="s">
        <v>468</v>
      </c>
      <c r="L584" s="163">
        <v>-47.12</v>
      </c>
      <c r="M584" s="163">
        <v>-46.08</v>
      </c>
      <c r="N584" s="163">
        <v>-43.1</v>
      </c>
      <c r="O584" s="164" t="s">
        <v>5776</v>
      </c>
      <c r="P584" s="164" t="s">
        <v>5777</v>
      </c>
      <c r="Q584" s="164" t="s">
        <v>466</v>
      </c>
      <c r="R584" s="169">
        <v>48.6</v>
      </c>
      <c r="S584" s="160" t="s">
        <v>2264</v>
      </c>
      <c r="T584" s="165" t="s">
        <v>5778</v>
      </c>
      <c r="U584" s="162" t="s">
        <v>5779</v>
      </c>
      <c r="V584" s="160" t="s">
        <v>473</v>
      </c>
      <c r="W584" s="160" t="s">
        <v>474</v>
      </c>
      <c r="X584" s="164" t="s">
        <v>466</v>
      </c>
      <c r="Y584" s="159" t="s">
        <v>466</v>
      </c>
      <c r="Z584" s="164" t="s">
        <v>466</v>
      </c>
      <c r="AA584" s="159" t="s">
        <v>466</v>
      </c>
      <c r="AB584" s="163">
        <v>63.59</v>
      </c>
      <c r="AC584" s="163">
        <v>1.66</v>
      </c>
      <c r="AD584" s="163">
        <v>11.5</v>
      </c>
      <c r="AE584" s="163">
        <v>21.98</v>
      </c>
      <c r="AF584" s="161">
        <v>0.34699999999999998</v>
      </c>
      <c r="AG584" s="163">
        <v>5.78</v>
      </c>
      <c r="AH584" s="163">
        <v>4.76</v>
      </c>
      <c r="AI584" s="169">
        <v>16.600000000000001</v>
      </c>
      <c r="AJ584" s="161">
        <v>7.3999999999999996E-2</v>
      </c>
      <c r="AK584" s="163">
        <v>7.05</v>
      </c>
      <c r="AL584" s="160" t="s">
        <v>476</v>
      </c>
      <c r="AM584" s="160" t="s">
        <v>477</v>
      </c>
    </row>
    <row r="585" spans="1:39" ht="78.75">
      <c r="A585" s="92">
        <f t="shared" si="9"/>
        <v>577</v>
      </c>
      <c r="B585" s="158">
        <v>44180</v>
      </c>
      <c r="C585" s="159" t="s">
        <v>5780</v>
      </c>
      <c r="D585" s="159" t="s">
        <v>5781</v>
      </c>
      <c r="E585" s="160" t="s">
        <v>463</v>
      </c>
      <c r="F585" s="160" t="s">
        <v>501</v>
      </c>
      <c r="G585" s="163">
        <v>14.59</v>
      </c>
      <c r="H585" s="159" t="s">
        <v>5782</v>
      </c>
      <c r="I585" s="159" t="s">
        <v>5783</v>
      </c>
      <c r="J585" s="160" t="s">
        <v>5784</v>
      </c>
      <c r="K585" s="162" t="s">
        <v>468</v>
      </c>
      <c r="L585" s="163">
        <v>-24.87</v>
      </c>
      <c r="M585" s="163">
        <v>-46.62</v>
      </c>
      <c r="N585" s="163">
        <v>-29</v>
      </c>
      <c r="O585" s="164" t="s">
        <v>5785</v>
      </c>
      <c r="P585" s="164" t="s">
        <v>5786</v>
      </c>
      <c r="Q585" s="164" t="s">
        <v>5787</v>
      </c>
      <c r="R585" s="169">
        <v>10.3</v>
      </c>
      <c r="S585" s="160" t="s">
        <v>620</v>
      </c>
      <c r="T585" s="162" t="s">
        <v>5788</v>
      </c>
      <c r="U585" s="162" t="s">
        <v>1461</v>
      </c>
      <c r="V585" s="160" t="s">
        <v>473</v>
      </c>
      <c r="W585" s="160" t="s">
        <v>474</v>
      </c>
      <c r="X585" s="164" t="s">
        <v>5789</v>
      </c>
      <c r="Y585" s="166">
        <v>82.8</v>
      </c>
      <c r="Z585" s="164" t="s">
        <v>5790</v>
      </c>
      <c r="AA585" s="166">
        <v>213.1</v>
      </c>
      <c r="AB585" s="167" t="s">
        <v>466</v>
      </c>
      <c r="AC585" s="161">
        <v>0.66800000000000004</v>
      </c>
      <c r="AD585" s="163">
        <v>20.239999999999998</v>
      </c>
      <c r="AE585" s="167" t="s">
        <v>466</v>
      </c>
      <c r="AF585" s="163">
        <v>2.39</v>
      </c>
      <c r="AG585" s="163">
        <v>15.96</v>
      </c>
      <c r="AH585" s="163">
        <v>7.48</v>
      </c>
      <c r="AI585" s="163">
        <v>3.31</v>
      </c>
      <c r="AJ585" s="163">
        <v>-1.98</v>
      </c>
      <c r="AK585" s="169">
        <v>24.9</v>
      </c>
      <c r="AL585" s="160" t="s">
        <v>476</v>
      </c>
      <c r="AM585" s="160" t="s">
        <v>477</v>
      </c>
    </row>
    <row r="586" spans="1:39" ht="225">
      <c r="A586" s="92">
        <f t="shared" si="9"/>
        <v>578</v>
      </c>
      <c r="B586" s="158">
        <v>43693</v>
      </c>
      <c r="C586" s="159" t="s">
        <v>5791</v>
      </c>
      <c r="D586" s="159" t="s">
        <v>5792</v>
      </c>
      <c r="E586" s="160" t="s">
        <v>463</v>
      </c>
      <c r="F586" s="160" t="s">
        <v>501</v>
      </c>
      <c r="G586" s="163">
        <v>53.66</v>
      </c>
      <c r="H586" s="159" t="s">
        <v>466</v>
      </c>
      <c r="I586" s="159" t="s">
        <v>5793</v>
      </c>
      <c r="J586" s="160" t="s">
        <v>5794</v>
      </c>
      <c r="K586" s="162" t="s">
        <v>468</v>
      </c>
      <c r="L586" s="163">
        <v>-47.62</v>
      </c>
      <c r="M586" s="163">
        <v>-47.62</v>
      </c>
      <c r="N586" s="163">
        <v>-44.9</v>
      </c>
      <c r="O586" s="164" t="s">
        <v>5795</v>
      </c>
      <c r="P586" s="164" t="s">
        <v>5796</v>
      </c>
      <c r="Q586" s="164" t="s">
        <v>5797</v>
      </c>
      <c r="R586" s="169">
        <v>1489.2</v>
      </c>
      <c r="S586" s="160" t="s">
        <v>698</v>
      </c>
      <c r="T586" s="165" t="s">
        <v>5798</v>
      </c>
      <c r="U586" s="162" t="s">
        <v>729</v>
      </c>
      <c r="V586" s="160" t="s">
        <v>473</v>
      </c>
      <c r="W586" s="160" t="s">
        <v>474</v>
      </c>
      <c r="X586" s="164" t="s">
        <v>466</v>
      </c>
      <c r="Y586" s="159" t="s">
        <v>466</v>
      </c>
      <c r="Z586" s="164" t="s">
        <v>5799</v>
      </c>
      <c r="AA586" s="159" t="s">
        <v>466</v>
      </c>
      <c r="AB586" s="167" t="s">
        <v>466</v>
      </c>
      <c r="AC586" s="163">
        <v>3.37</v>
      </c>
      <c r="AD586" s="167" t="s">
        <v>466</v>
      </c>
      <c r="AE586" s="167" t="s">
        <v>466</v>
      </c>
      <c r="AF586" s="163">
        <v>2.44</v>
      </c>
      <c r="AG586" s="163">
        <v>62.58</v>
      </c>
      <c r="AH586" s="163">
        <v>71.41</v>
      </c>
      <c r="AI586" s="169">
        <v>94.1</v>
      </c>
      <c r="AJ586" s="161">
        <v>-0.53200000000000003</v>
      </c>
      <c r="AK586" s="169">
        <v>62</v>
      </c>
      <c r="AL586" s="160" t="s">
        <v>476</v>
      </c>
      <c r="AM586" s="160" t="s">
        <v>477</v>
      </c>
    </row>
    <row r="587" spans="1:39" ht="157.5">
      <c r="A587" s="92">
        <f t="shared" ref="A587:A650" si="10">A586+1</f>
        <v>579</v>
      </c>
      <c r="B587" s="158">
        <v>43725</v>
      </c>
      <c r="C587" s="159" t="s">
        <v>5800</v>
      </c>
      <c r="D587" s="159" t="s">
        <v>5801</v>
      </c>
      <c r="E587" s="160" t="s">
        <v>463</v>
      </c>
      <c r="F587" s="160" t="s">
        <v>501</v>
      </c>
      <c r="G587" s="163">
        <v>6.21</v>
      </c>
      <c r="H587" s="159" t="s">
        <v>5802</v>
      </c>
      <c r="I587" s="159" t="s">
        <v>5803</v>
      </c>
      <c r="J587" s="160" t="s">
        <v>5804</v>
      </c>
      <c r="K587" s="162" t="s">
        <v>468</v>
      </c>
      <c r="L587" s="163">
        <v>-47.74</v>
      </c>
      <c r="M587" s="163">
        <v>-47.74</v>
      </c>
      <c r="N587" s="163">
        <v>-58.39</v>
      </c>
      <c r="O587" s="164" t="s">
        <v>5805</v>
      </c>
      <c r="P587" s="164" t="s">
        <v>5806</v>
      </c>
      <c r="Q587" s="164" t="s">
        <v>466</v>
      </c>
      <c r="R587" s="163">
        <v>5.43</v>
      </c>
      <c r="S587" s="160" t="s">
        <v>3070</v>
      </c>
      <c r="T587" s="165" t="s">
        <v>5807</v>
      </c>
      <c r="U587" s="162" t="s">
        <v>779</v>
      </c>
      <c r="V587" s="160" t="s">
        <v>473</v>
      </c>
      <c r="W587" s="160" t="s">
        <v>474</v>
      </c>
      <c r="X587" s="164" t="s">
        <v>5808</v>
      </c>
      <c r="Y587" s="159" t="s">
        <v>466</v>
      </c>
      <c r="Z587" s="164" t="s">
        <v>5809</v>
      </c>
      <c r="AA587" s="159" t="s">
        <v>466</v>
      </c>
      <c r="AB587" s="167" t="s">
        <v>466</v>
      </c>
      <c r="AC587" s="163">
        <v>3.83</v>
      </c>
      <c r="AD587" s="167" t="s">
        <v>466</v>
      </c>
      <c r="AE587" s="167" t="s">
        <v>466</v>
      </c>
      <c r="AF587" s="163">
        <v>3.65</v>
      </c>
      <c r="AG587" s="163">
        <v>7.75</v>
      </c>
      <c r="AH587" s="163">
        <v>6.09</v>
      </c>
      <c r="AI587" s="163">
        <v>6.88</v>
      </c>
      <c r="AJ587" s="163">
        <v>2.02</v>
      </c>
      <c r="AK587" s="163">
        <v>3.97</v>
      </c>
      <c r="AL587" s="160" t="s">
        <v>476</v>
      </c>
      <c r="AM587" s="160" t="s">
        <v>477</v>
      </c>
    </row>
    <row r="588" spans="1:39" ht="90">
      <c r="A588" s="92">
        <f t="shared" si="10"/>
        <v>580</v>
      </c>
      <c r="B588" s="158">
        <v>44536</v>
      </c>
      <c r="C588" s="159" t="s">
        <v>5810</v>
      </c>
      <c r="D588" s="159" t="s">
        <v>5811</v>
      </c>
      <c r="E588" s="160" t="s">
        <v>463</v>
      </c>
      <c r="F588" s="160" t="s">
        <v>501</v>
      </c>
      <c r="G588" s="163">
        <v>12.73</v>
      </c>
      <c r="H588" s="159" t="s">
        <v>466</v>
      </c>
      <c r="I588" s="159" t="s">
        <v>5812</v>
      </c>
      <c r="J588" s="160" t="s">
        <v>5813</v>
      </c>
      <c r="K588" s="162" t="s">
        <v>468</v>
      </c>
      <c r="L588" s="163">
        <v>-47.82</v>
      </c>
      <c r="M588" s="163">
        <v>-47.82</v>
      </c>
      <c r="N588" s="163">
        <v>-48.4</v>
      </c>
      <c r="O588" s="164" t="s">
        <v>5814</v>
      </c>
      <c r="P588" s="164" t="s">
        <v>5815</v>
      </c>
      <c r="Q588" s="164" t="s">
        <v>5816</v>
      </c>
      <c r="R588" s="169">
        <v>14.4</v>
      </c>
      <c r="S588" s="160" t="s">
        <v>1738</v>
      </c>
      <c r="T588" s="165" t="s">
        <v>5817</v>
      </c>
      <c r="U588" s="162" t="s">
        <v>779</v>
      </c>
      <c r="V588" s="160" t="s">
        <v>473</v>
      </c>
      <c r="W588" s="160" t="s">
        <v>474</v>
      </c>
      <c r="X588" s="164" t="s">
        <v>466</v>
      </c>
      <c r="Y588" s="159" t="s">
        <v>466</v>
      </c>
      <c r="Z588" s="164" t="s">
        <v>5818</v>
      </c>
      <c r="AA588" s="159" t="s">
        <v>466</v>
      </c>
      <c r="AB588" s="163">
        <v>21.82</v>
      </c>
      <c r="AC588" s="163">
        <v>2.12</v>
      </c>
      <c r="AD588" s="163">
        <v>7.1</v>
      </c>
      <c r="AE588" s="163">
        <v>12.52</v>
      </c>
      <c r="AF588" s="163">
        <v>1.63</v>
      </c>
      <c r="AG588" s="163">
        <v>10.57</v>
      </c>
      <c r="AH588" s="163">
        <v>12.82</v>
      </c>
      <c r="AI588" s="163">
        <v>6.49</v>
      </c>
      <c r="AJ588" s="161">
        <v>0.58899999999999997</v>
      </c>
      <c r="AK588" s="169">
        <v>14.6</v>
      </c>
      <c r="AL588" s="160" t="s">
        <v>476</v>
      </c>
      <c r="AM588" s="160" t="s">
        <v>477</v>
      </c>
    </row>
    <row r="589" spans="1:39" ht="90">
      <c r="A589" s="92">
        <f t="shared" si="10"/>
        <v>581</v>
      </c>
      <c r="B589" s="158">
        <v>44525</v>
      </c>
      <c r="C589" s="159" t="s">
        <v>5819</v>
      </c>
      <c r="D589" s="159" t="s">
        <v>5820</v>
      </c>
      <c r="E589" s="160" t="s">
        <v>463</v>
      </c>
      <c r="F589" s="160" t="s">
        <v>464</v>
      </c>
      <c r="G589" s="163">
        <v>7.2</v>
      </c>
      <c r="H589" s="159" t="s">
        <v>466</v>
      </c>
      <c r="I589" s="159" t="s">
        <v>466</v>
      </c>
      <c r="J589" s="160" t="s">
        <v>5821</v>
      </c>
      <c r="K589" s="162" t="s">
        <v>468</v>
      </c>
      <c r="L589" s="163">
        <v>-48.63</v>
      </c>
      <c r="M589" s="163">
        <v>-48.63</v>
      </c>
      <c r="N589" s="163">
        <v>9.01</v>
      </c>
      <c r="O589" s="164" t="s">
        <v>5822</v>
      </c>
      <c r="P589" s="164" t="s">
        <v>5823</v>
      </c>
      <c r="Q589" s="164" t="s">
        <v>5824</v>
      </c>
      <c r="R589" s="169">
        <v>24.4</v>
      </c>
      <c r="S589" s="160" t="s">
        <v>1231</v>
      </c>
      <c r="T589" s="162" t="s">
        <v>5825</v>
      </c>
      <c r="U589" s="162" t="s">
        <v>5517</v>
      </c>
      <c r="V589" s="160" t="s">
        <v>473</v>
      </c>
      <c r="W589" s="160" t="s">
        <v>474</v>
      </c>
      <c r="X589" s="164" t="s">
        <v>466</v>
      </c>
      <c r="Y589" s="159" t="s">
        <v>466</v>
      </c>
      <c r="Z589" s="164" t="s">
        <v>466</v>
      </c>
      <c r="AA589" s="159" t="s">
        <v>466</v>
      </c>
      <c r="AB589" s="167" t="s">
        <v>466</v>
      </c>
      <c r="AC589" s="163">
        <v>1.27</v>
      </c>
      <c r="AD589" s="167" t="s">
        <v>466</v>
      </c>
      <c r="AE589" s="167" t="s">
        <v>466</v>
      </c>
      <c r="AF589" s="163">
        <v>1.86</v>
      </c>
      <c r="AG589" s="163">
        <v>10.4</v>
      </c>
      <c r="AH589" s="163">
        <v>9.6199999999999992</v>
      </c>
      <c r="AI589" s="163">
        <v>5.61</v>
      </c>
      <c r="AJ589" s="161">
        <v>-0.41</v>
      </c>
      <c r="AK589" s="169">
        <v>11.4</v>
      </c>
      <c r="AL589" s="160" t="s">
        <v>476</v>
      </c>
      <c r="AM589" s="160" t="s">
        <v>477</v>
      </c>
    </row>
    <row r="590" spans="1:39" ht="90">
      <c r="A590" s="92">
        <f t="shared" si="10"/>
        <v>582</v>
      </c>
      <c r="B590" s="158">
        <v>43839</v>
      </c>
      <c r="C590" s="159" t="s">
        <v>5826</v>
      </c>
      <c r="D590" s="159" t="s">
        <v>5827</v>
      </c>
      <c r="E590" s="160" t="s">
        <v>463</v>
      </c>
      <c r="F590" s="160" t="s">
        <v>501</v>
      </c>
      <c r="G590" s="161">
        <v>0.186</v>
      </c>
      <c r="H590" s="159" t="s">
        <v>466</v>
      </c>
      <c r="I590" s="159" t="s">
        <v>5828</v>
      </c>
      <c r="J590" s="160" t="s">
        <v>5829</v>
      </c>
      <c r="K590" s="162" t="s">
        <v>468</v>
      </c>
      <c r="L590" s="163">
        <v>-49.15</v>
      </c>
      <c r="M590" s="163">
        <v>-49.15</v>
      </c>
      <c r="N590" s="163">
        <v>-49.15</v>
      </c>
      <c r="O590" s="164" t="s">
        <v>5830</v>
      </c>
      <c r="P590" s="164" t="s">
        <v>466</v>
      </c>
      <c r="Q590" s="164" t="s">
        <v>466</v>
      </c>
      <c r="R590" s="161">
        <v>0.75700000000000001</v>
      </c>
      <c r="S590" s="160" t="s">
        <v>832</v>
      </c>
      <c r="T590" s="162" t="s">
        <v>3493</v>
      </c>
      <c r="U590" s="162" t="s">
        <v>3364</v>
      </c>
      <c r="V590" s="160" t="s">
        <v>473</v>
      </c>
      <c r="W590" s="160" t="s">
        <v>474</v>
      </c>
      <c r="X590" s="164" t="s">
        <v>466</v>
      </c>
      <c r="Y590" s="159" t="s">
        <v>466</v>
      </c>
      <c r="Z590" s="164" t="s">
        <v>5831</v>
      </c>
      <c r="AA590" s="159" t="s">
        <v>466</v>
      </c>
      <c r="AB590" s="167" t="s">
        <v>466</v>
      </c>
      <c r="AC590" s="163">
        <v>26.9</v>
      </c>
      <c r="AD590" s="167" t="s">
        <v>466</v>
      </c>
      <c r="AE590" s="167" t="s">
        <v>466</v>
      </c>
      <c r="AF590" s="163">
        <v>16.899999999999999</v>
      </c>
      <c r="AG590" s="161">
        <v>0.32100000000000001</v>
      </c>
      <c r="AH590" s="161">
        <v>0.314</v>
      </c>
      <c r="AI590" s="168">
        <v>0</v>
      </c>
      <c r="AJ590" s="161">
        <v>-4.3999999999999997E-2</v>
      </c>
      <c r="AK590" s="161">
        <v>5.0000000000000001E-3</v>
      </c>
      <c r="AL590" s="160" t="s">
        <v>476</v>
      </c>
      <c r="AM590" s="160" t="s">
        <v>477</v>
      </c>
    </row>
    <row r="591" spans="1:39" ht="90">
      <c r="A591" s="92">
        <f t="shared" si="10"/>
        <v>583</v>
      </c>
      <c r="B591" s="158">
        <v>44258</v>
      </c>
      <c r="C591" s="159" t="s">
        <v>5832</v>
      </c>
      <c r="D591" s="159" t="s">
        <v>5833</v>
      </c>
      <c r="E591" s="160" t="s">
        <v>463</v>
      </c>
      <c r="F591" s="160" t="s">
        <v>501</v>
      </c>
      <c r="G591" s="163">
        <v>2.37</v>
      </c>
      <c r="H591" s="159" t="s">
        <v>5834</v>
      </c>
      <c r="I591" s="159" t="s">
        <v>466</v>
      </c>
      <c r="J591" s="160" t="s">
        <v>5835</v>
      </c>
      <c r="K591" s="162" t="s">
        <v>468</v>
      </c>
      <c r="L591" s="163">
        <v>-49.56</v>
      </c>
      <c r="M591" s="163">
        <v>-49.56</v>
      </c>
      <c r="N591" s="163">
        <v>-49.56</v>
      </c>
      <c r="O591" s="164" t="s">
        <v>5836</v>
      </c>
      <c r="P591" s="164" t="s">
        <v>466</v>
      </c>
      <c r="Q591" s="164" t="s">
        <v>466</v>
      </c>
      <c r="R591" s="169">
        <v>19.7</v>
      </c>
      <c r="S591" s="160" t="s">
        <v>1491</v>
      </c>
      <c r="T591" s="165" t="s">
        <v>5837</v>
      </c>
      <c r="U591" s="162" t="s">
        <v>718</v>
      </c>
      <c r="V591" s="160" t="s">
        <v>473</v>
      </c>
      <c r="W591" s="160" t="s">
        <v>474</v>
      </c>
      <c r="X591" s="164" t="s">
        <v>5838</v>
      </c>
      <c r="Y591" s="159" t="s">
        <v>466</v>
      </c>
      <c r="Z591" s="164" t="s">
        <v>466</v>
      </c>
      <c r="AA591" s="159" t="s">
        <v>466</v>
      </c>
      <c r="AB591" s="167" t="s">
        <v>466</v>
      </c>
      <c r="AC591" s="161">
        <v>0.39600000000000002</v>
      </c>
      <c r="AD591" s="167" t="s">
        <v>466</v>
      </c>
      <c r="AE591" s="167" t="s">
        <v>466</v>
      </c>
      <c r="AF591" s="163">
        <v>2.16</v>
      </c>
      <c r="AG591" s="163">
        <v>2.65</v>
      </c>
      <c r="AH591" s="163">
        <v>1.51</v>
      </c>
      <c r="AI591" s="167" t="s">
        <v>466</v>
      </c>
      <c r="AJ591" s="167" t="s">
        <v>466</v>
      </c>
      <c r="AK591" s="167" t="s">
        <v>466</v>
      </c>
      <c r="AL591" s="160" t="s">
        <v>476</v>
      </c>
      <c r="AM591" s="160" t="s">
        <v>477</v>
      </c>
    </row>
    <row r="592" spans="1:39" ht="56.25">
      <c r="A592" s="92">
        <f t="shared" si="10"/>
        <v>584</v>
      </c>
      <c r="B592" s="158">
        <v>43732</v>
      </c>
      <c r="C592" s="159" t="s">
        <v>5839</v>
      </c>
      <c r="D592" s="159" t="s">
        <v>466</v>
      </c>
      <c r="E592" s="160" t="s">
        <v>463</v>
      </c>
      <c r="F592" s="160" t="s">
        <v>501</v>
      </c>
      <c r="G592" s="161">
        <v>7.4999999999999997E-2</v>
      </c>
      <c r="H592" s="159" t="s">
        <v>466</v>
      </c>
      <c r="I592" s="159" t="s">
        <v>5840</v>
      </c>
      <c r="J592" s="160" t="s">
        <v>5841</v>
      </c>
      <c r="K592" s="162" t="s">
        <v>468</v>
      </c>
      <c r="L592" s="163">
        <v>-49.57</v>
      </c>
      <c r="M592" s="163">
        <v>-49.57</v>
      </c>
      <c r="N592" s="163">
        <v>-81.09</v>
      </c>
      <c r="O592" s="164" t="s">
        <v>5842</v>
      </c>
      <c r="P592" s="164" t="s">
        <v>466</v>
      </c>
      <c r="Q592" s="164" t="s">
        <v>466</v>
      </c>
      <c r="R592" s="167" t="s">
        <v>466</v>
      </c>
      <c r="S592" s="160" t="s">
        <v>832</v>
      </c>
      <c r="T592" s="162" t="s">
        <v>3493</v>
      </c>
      <c r="U592" s="162" t="s">
        <v>540</v>
      </c>
      <c r="V592" s="160" t="s">
        <v>497</v>
      </c>
      <c r="W592" s="160" t="s">
        <v>474</v>
      </c>
      <c r="X592" s="164" t="s">
        <v>466</v>
      </c>
      <c r="Y592" s="159" t="s">
        <v>466</v>
      </c>
      <c r="Z592" s="164" t="s">
        <v>5843</v>
      </c>
      <c r="AA592" s="170">
        <v>1.1599999999999999</v>
      </c>
      <c r="AB592" s="167" t="s">
        <v>466</v>
      </c>
      <c r="AC592" s="163">
        <v>8.77</v>
      </c>
      <c r="AD592" s="167" t="s">
        <v>466</v>
      </c>
      <c r="AE592" s="167" t="s">
        <v>466</v>
      </c>
      <c r="AF592" s="167" t="s">
        <v>466</v>
      </c>
      <c r="AG592" s="161">
        <v>0.108</v>
      </c>
      <c r="AH592" s="161">
        <v>0.13900000000000001</v>
      </c>
      <c r="AI592" s="168">
        <v>0</v>
      </c>
      <c r="AJ592" s="161">
        <v>-0.06</v>
      </c>
      <c r="AK592" s="161">
        <v>1.9E-2</v>
      </c>
      <c r="AL592" s="160" t="s">
        <v>476</v>
      </c>
      <c r="AM592" s="160" t="s">
        <v>477</v>
      </c>
    </row>
    <row r="593" spans="1:39" ht="101.25">
      <c r="A593" s="92">
        <f t="shared" si="10"/>
        <v>585</v>
      </c>
      <c r="B593" s="158">
        <v>43647</v>
      </c>
      <c r="C593" s="159" t="s">
        <v>5844</v>
      </c>
      <c r="D593" s="159" t="s">
        <v>5845</v>
      </c>
      <c r="E593" s="160" t="s">
        <v>463</v>
      </c>
      <c r="F593" s="160" t="s">
        <v>501</v>
      </c>
      <c r="G593" s="161">
        <v>0.308</v>
      </c>
      <c r="H593" s="159" t="s">
        <v>5846</v>
      </c>
      <c r="I593" s="159" t="s">
        <v>466</v>
      </c>
      <c r="J593" s="160" t="s">
        <v>5847</v>
      </c>
      <c r="K593" s="162" t="s">
        <v>468</v>
      </c>
      <c r="L593" s="163">
        <v>-20.07</v>
      </c>
      <c r="M593" s="163">
        <v>-50.95</v>
      </c>
      <c r="N593" s="163">
        <v>-46.05</v>
      </c>
      <c r="O593" s="164" t="s">
        <v>5848</v>
      </c>
      <c r="P593" s="164" t="s">
        <v>466</v>
      </c>
      <c r="Q593" s="164" t="s">
        <v>466</v>
      </c>
      <c r="R593" s="163">
        <v>3.08</v>
      </c>
      <c r="S593" s="160" t="s">
        <v>1320</v>
      </c>
      <c r="T593" s="162" t="s">
        <v>1321</v>
      </c>
      <c r="U593" s="162" t="s">
        <v>1729</v>
      </c>
      <c r="V593" s="160" t="s">
        <v>497</v>
      </c>
      <c r="W593" s="160" t="s">
        <v>474</v>
      </c>
      <c r="X593" s="164" t="s">
        <v>5849</v>
      </c>
      <c r="Y593" s="159" t="s">
        <v>466</v>
      </c>
      <c r="Z593" s="164" t="s">
        <v>466</v>
      </c>
      <c r="AA593" s="159" t="s">
        <v>466</v>
      </c>
      <c r="AB593" s="167" t="s">
        <v>466</v>
      </c>
      <c r="AC593" s="167" t="s">
        <v>466</v>
      </c>
      <c r="AD593" s="167" t="s">
        <v>466</v>
      </c>
      <c r="AE593" s="167" t="s">
        <v>466</v>
      </c>
      <c r="AF593" s="167" t="s">
        <v>466</v>
      </c>
      <c r="AG593" s="161">
        <v>0.54700000000000004</v>
      </c>
      <c r="AH593" s="161">
        <v>0.53900000000000003</v>
      </c>
      <c r="AI593" s="167" t="s">
        <v>466</v>
      </c>
      <c r="AJ593" s="167" t="s">
        <v>466</v>
      </c>
      <c r="AK593" s="167" t="s">
        <v>466</v>
      </c>
      <c r="AL593" s="160" t="s">
        <v>476</v>
      </c>
      <c r="AM593" s="160" t="s">
        <v>477</v>
      </c>
    </row>
    <row r="594" spans="1:39" ht="101.25">
      <c r="A594" s="92">
        <f t="shared" si="10"/>
        <v>586</v>
      </c>
      <c r="B594" s="158">
        <v>44480</v>
      </c>
      <c r="C594" s="159" t="s">
        <v>5850</v>
      </c>
      <c r="D594" s="159" t="s">
        <v>5851</v>
      </c>
      <c r="E594" s="160" t="s">
        <v>463</v>
      </c>
      <c r="F594" s="160" t="s">
        <v>464</v>
      </c>
      <c r="G594" s="163">
        <v>19.329999999999998</v>
      </c>
      <c r="H594" s="159" t="s">
        <v>5852</v>
      </c>
      <c r="I594" s="159" t="s">
        <v>5853</v>
      </c>
      <c r="J594" s="160" t="s">
        <v>5854</v>
      </c>
      <c r="K594" s="162" t="s">
        <v>468</v>
      </c>
      <c r="L594" s="163">
        <v>-52.03</v>
      </c>
      <c r="M594" s="163">
        <v>-52.33</v>
      </c>
      <c r="N594" s="163">
        <v>-42.03</v>
      </c>
      <c r="O594" s="164" t="s">
        <v>5855</v>
      </c>
      <c r="P594" s="164" t="s">
        <v>5856</v>
      </c>
      <c r="Q594" s="164" t="s">
        <v>466</v>
      </c>
      <c r="R594" s="169">
        <v>47.1</v>
      </c>
      <c r="S594" s="160" t="s">
        <v>656</v>
      </c>
      <c r="T594" s="162" t="s">
        <v>5857</v>
      </c>
      <c r="U594" s="162" t="s">
        <v>2078</v>
      </c>
      <c r="V594" s="160" t="s">
        <v>473</v>
      </c>
      <c r="W594" s="160" t="s">
        <v>474</v>
      </c>
      <c r="X594" s="164" t="s">
        <v>5858</v>
      </c>
      <c r="Y594" s="159" t="s">
        <v>466</v>
      </c>
      <c r="Z594" s="164" t="s">
        <v>5859</v>
      </c>
      <c r="AA594" s="159" t="s">
        <v>466</v>
      </c>
      <c r="AB594" s="163">
        <v>4.6900000000000004</v>
      </c>
      <c r="AC594" s="163">
        <v>2.8</v>
      </c>
      <c r="AD594" s="163">
        <v>5.78</v>
      </c>
      <c r="AE594" s="163">
        <v>6.99</v>
      </c>
      <c r="AF594" s="161">
        <v>0.85499999999999998</v>
      </c>
      <c r="AG594" s="163">
        <v>25.5</v>
      </c>
      <c r="AH594" s="163">
        <v>17.489999999999998</v>
      </c>
      <c r="AI594" s="169">
        <v>30.3</v>
      </c>
      <c r="AJ594" s="163">
        <v>3.79</v>
      </c>
      <c r="AK594" s="169">
        <v>18.899999999999999</v>
      </c>
      <c r="AL594" s="160" t="s">
        <v>476</v>
      </c>
      <c r="AM594" s="160" t="s">
        <v>477</v>
      </c>
    </row>
    <row r="595" spans="1:39" ht="90">
      <c r="A595" s="92">
        <f t="shared" si="10"/>
        <v>587</v>
      </c>
      <c r="B595" s="158">
        <v>44487</v>
      </c>
      <c r="C595" s="159" t="s">
        <v>5860</v>
      </c>
      <c r="D595" s="159" t="s">
        <v>5861</v>
      </c>
      <c r="E595" s="160" t="s">
        <v>463</v>
      </c>
      <c r="F595" s="160" t="s">
        <v>464</v>
      </c>
      <c r="G595" s="163">
        <v>3.46</v>
      </c>
      <c r="H595" s="159" t="s">
        <v>5862</v>
      </c>
      <c r="I595" s="159" t="s">
        <v>466</v>
      </c>
      <c r="J595" s="160" t="s">
        <v>5863</v>
      </c>
      <c r="K595" s="162" t="s">
        <v>468</v>
      </c>
      <c r="L595" s="163">
        <v>-45.93</v>
      </c>
      <c r="M595" s="163">
        <v>-52.6</v>
      </c>
      <c r="N595" s="163">
        <v>-8.75</v>
      </c>
      <c r="O595" s="164" t="s">
        <v>5864</v>
      </c>
      <c r="P595" s="164" t="s">
        <v>5865</v>
      </c>
      <c r="Q595" s="164" t="s">
        <v>5866</v>
      </c>
      <c r="R595" s="163">
        <v>10</v>
      </c>
      <c r="S595" s="160" t="s">
        <v>1211</v>
      </c>
      <c r="T595" s="165" t="s">
        <v>5867</v>
      </c>
      <c r="U595" s="162" t="s">
        <v>5868</v>
      </c>
      <c r="V595" s="160" t="s">
        <v>473</v>
      </c>
      <c r="W595" s="160" t="s">
        <v>474</v>
      </c>
      <c r="X595" s="164" t="s">
        <v>5869</v>
      </c>
      <c r="Y595" s="159" t="s">
        <v>466</v>
      </c>
      <c r="Z595" s="164" t="s">
        <v>466</v>
      </c>
      <c r="AA595" s="159" t="s">
        <v>466</v>
      </c>
      <c r="AB595" s="167" t="s">
        <v>466</v>
      </c>
      <c r="AC595" s="163">
        <v>1.1599999999999999</v>
      </c>
      <c r="AD595" s="167" t="s">
        <v>466</v>
      </c>
      <c r="AE595" s="167" t="s">
        <v>466</v>
      </c>
      <c r="AF595" s="163">
        <v>11.47</v>
      </c>
      <c r="AG595" s="163">
        <v>4.99</v>
      </c>
      <c r="AH595" s="163">
        <v>3.1</v>
      </c>
      <c r="AI595" s="161">
        <v>0.43</v>
      </c>
      <c r="AJ595" s="161">
        <v>-0.29899999999999999</v>
      </c>
      <c r="AK595" s="163">
        <v>4.93</v>
      </c>
      <c r="AL595" s="160" t="s">
        <v>476</v>
      </c>
      <c r="AM595" s="160" t="s">
        <v>477</v>
      </c>
    </row>
    <row r="596" spans="1:39" ht="101.25">
      <c r="A596" s="92">
        <f t="shared" si="10"/>
        <v>588</v>
      </c>
      <c r="B596" s="158">
        <v>44548</v>
      </c>
      <c r="C596" s="159" t="s">
        <v>5870</v>
      </c>
      <c r="D596" s="159" t="s">
        <v>5871</v>
      </c>
      <c r="E596" s="160" t="s">
        <v>463</v>
      </c>
      <c r="F596" s="160" t="s">
        <v>464</v>
      </c>
      <c r="G596" s="163">
        <v>1.22</v>
      </c>
      <c r="H596" s="159" t="s">
        <v>5872</v>
      </c>
      <c r="I596" s="159" t="s">
        <v>5873</v>
      </c>
      <c r="J596" s="160" t="s">
        <v>5874</v>
      </c>
      <c r="K596" s="162" t="s">
        <v>468</v>
      </c>
      <c r="L596" s="163">
        <v>-59.51</v>
      </c>
      <c r="M596" s="163">
        <v>-53.91</v>
      </c>
      <c r="N596" s="163">
        <v>-51.78</v>
      </c>
      <c r="O596" s="164" t="s">
        <v>5875</v>
      </c>
      <c r="P596" s="164" t="s">
        <v>5876</v>
      </c>
      <c r="Q596" s="164" t="s">
        <v>2620</v>
      </c>
      <c r="R596" s="163">
        <v>6.76</v>
      </c>
      <c r="S596" s="160" t="s">
        <v>832</v>
      </c>
      <c r="T596" s="162" t="s">
        <v>5877</v>
      </c>
      <c r="U596" s="162" t="s">
        <v>2078</v>
      </c>
      <c r="V596" s="160" t="s">
        <v>473</v>
      </c>
      <c r="W596" s="160" t="s">
        <v>474</v>
      </c>
      <c r="X596" s="164" t="s">
        <v>5878</v>
      </c>
      <c r="Y596" s="159" t="s">
        <v>466</v>
      </c>
      <c r="Z596" s="164" t="s">
        <v>5879</v>
      </c>
      <c r="AA596" s="159" t="s">
        <v>466</v>
      </c>
      <c r="AB596" s="167" t="s">
        <v>466</v>
      </c>
      <c r="AC596" s="163">
        <v>1.03</v>
      </c>
      <c r="AD596" s="167" t="s">
        <v>466</v>
      </c>
      <c r="AE596" s="167" t="s">
        <v>466</v>
      </c>
      <c r="AF596" s="167" t="s">
        <v>466</v>
      </c>
      <c r="AG596" s="163">
        <v>1.63</v>
      </c>
      <c r="AH596" s="163">
        <v>1.63</v>
      </c>
      <c r="AI596" s="161">
        <v>0</v>
      </c>
      <c r="AJ596" s="161">
        <v>-2.7E-2</v>
      </c>
      <c r="AK596" s="163">
        <v>1.66</v>
      </c>
      <c r="AL596" s="160" t="s">
        <v>476</v>
      </c>
      <c r="AM596" s="160" t="s">
        <v>477</v>
      </c>
    </row>
    <row r="597" spans="1:39" ht="101.25">
      <c r="A597" s="92">
        <f t="shared" si="10"/>
        <v>589</v>
      </c>
      <c r="B597" s="158">
        <v>43847</v>
      </c>
      <c r="C597" s="159" t="s">
        <v>5880</v>
      </c>
      <c r="D597" s="159" t="s">
        <v>466</v>
      </c>
      <c r="E597" s="160" t="s">
        <v>463</v>
      </c>
      <c r="F597" s="160" t="s">
        <v>501</v>
      </c>
      <c r="G597" s="163">
        <v>83.42</v>
      </c>
      <c r="H597" s="159" t="s">
        <v>5881</v>
      </c>
      <c r="I597" s="159" t="s">
        <v>466</v>
      </c>
      <c r="J597" s="160" t="s">
        <v>5882</v>
      </c>
      <c r="K597" s="162" t="s">
        <v>468</v>
      </c>
      <c r="L597" s="163">
        <v>-56.94</v>
      </c>
      <c r="M597" s="163">
        <v>-54.17</v>
      </c>
      <c r="N597" s="163">
        <v>-51.71</v>
      </c>
      <c r="O597" s="164" t="s">
        <v>5883</v>
      </c>
      <c r="P597" s="164" t="s">
        <v>466</v>
      </c>
      <c r="Q597" s="164" t="s">
        <v>466</v>
      </c>
      <c r="R597" s="167" t="s">
        <v>466</v>
      </c>
      <c r="S597" s="160" t="s">
        <v>1881</v>
      </c>
      <c r="T597" s="162" t="s">
        <v>5884</v>
      </c>
      <c r="U597" s="162" t="s">
        <v>2078</v>
      </c>
      <c r="V597" s="160" t="s">
        <v>473</v>
      </c>
      <c r="W597" s="160" t="s">
        <v>474</v>
      </c>
      <c r="X597" s="164" t="s">
        <v>5885</v>
      </c>
      <c r="Y597" s="166">
        <v>1124.2</v>
      </c>
      <c r="Z597" s="164" t="s">
        <v>466</v>
      </c>
      <c r="AA597" s="159" t="s">
        <v>466</v>
      </c>
      <c r="AB597" s="167" t="s">
        <v>466</v>
      </c>
      <c r="AC597" s="163">
        <v>2.57</v>
      </c>
      <c r="AD597" s="163">
        <v>25.96</v>
      </c>
      <c r="AE597" s="163">
        <v>157.52000000000001</v>
      </c>
      <c r="AF597" s="163">
        <v>2.42</v>
      </c>
      <c r="AG597" s="163">
        <v>81.67</v>
      </c>
      <c r="AH597" s="163">
        <v>32.96</v>
      </c>
      <c r="AI597" s="167" t="s">
        <v>466</v>
      </c>
      <c r="AJ597" s="167" t="s">
        <v>466</v>
      </c>
      <c r="AK597" s="167" t="s">
        <v>466</v>
      </c>
      <c r="AL597" s="160" t="s">
        <v>476</v>
      </c>
      <c r="AM597" s="160" t="s">
        <v>477</v>
      </c>
    </row>
    <row r="598" spans="1:39" ht="90">
      <c r="A598" s="92">
        <f t="shared" si="10"/>
        <v>590</v>
      </c>
      <c r="B598" s="158">
        <v>44519</v>
      </c>
      <c r="C598" s="159" t="s">
        <v>5886</v>
      </c>
      <c r="D598" s="159" t="s">
        <v>5887</v>
      </c>
      <c r="E598" s="160" t="s">
        <v>463</v>
      </c>
      <c r="F598" s="160" t="s">
        <v>464</v>
      </c>
      <c r="G598" s="163">
        <v>90.42</v>
      </c>
      <c r="H598" s="159" t="s">
        <v>5888</v>
      </c>
      <c r="I598" s="159" t="s">
        <v>5889</v>
      </c>
      <c r="J598" s="160" t="s">
        <v>5890</v>
      </c>
      <c r="K598" s="162" t="s">
        <v>468</v>
      </c>
      <c r="L598" s="163">
        <v>-54.2</v>
      </c>
      <c r="M598" s="163">
        <v>-54.2</v>
      </c>
      <c r="N598" s="163">
        <v>-54.2</v>
      </c>
      <c r="O598" s="164" t="s">
        <v>5891</v>
      </c>
      <c r="P598" s="164" t="s">
        <v>5892</v>
      </c>
      <c r="Q598" s="164" t="s">
        <v>466</v>
      </c>
      <c r="R598" s="169">
        <v>47.9</v>
      </c>
      <c r="S598" s="160" t="s">
        <v>2875</v>
      </c>
      <c r="T598" s="165" t="s">
        <v>5893</v>
      </c>
      <c r="U598" s="162" t="s">
        <v>2178</v>
      </c>
      <c r="V598" s="160" t="s">
        <v>648</v>
      </c>
      <c r="W598" s="160" t="s">
        <v>474</v>
      </c>
      <c r="X598" s="164" t="s">
        <v>5894</v>
      </c>
      <c r="Y598" s="159" t="s">
        <v>5895</v>
      </c>
      <c r="Z598" s="164" t="s">
        <v>5896</v>
      </c>
      <c r="AA598" s="159" t="s">
        <v>466</v>
      </c>
      <c r="AB598" s="163">
        <v>1.28</v>
      </c>
      <c r="AC598" s="161">
        <v>8.5000000000000006E-2</v>
      </c>
      <c r="AD598" s="163">
        <v>1.19</v>
      </c>
      <c r="AE598" s="163">
        <v>2.02</v>
      </c>
      <c r="AF598" s="161">
        <v>0.24399999999999999</v>
      </c>
      <c r="AG598" s="163">
        <v>78.69</v>
      </c>
      <c r="AH598" s="163">
        <v>23.15</v>
      </c>
      <c r="AI598" s="169">
        <v>332.7</v>
      </c>
      <c r="AJ598" s="169">
        <v>18.600000000000001</v>
      </c>
      <c r="AK598" s="169">
        <v>548.29999999999995</v>
      </c>
      <c r="AL598" s="160" t="s">
        <v>476</v>
      </c>
      <c r="AM598" s="160" t="s">
        <v>477</v>
      </c>
    </row>
    <row r="599" spans="1:39" ht="78.75">
      <c r="A599" s="92">
        <f t="shared" si="10"/>
        <v>591</v>
      </c>
      <c r="B599" s="158">
        <v>44182</v>
      </c>
      <c r="C599" s="159" t="s">
        <v>5897</v>
      </c>
      <c r="D599" s="159" t="s">
        <v>5898</v>
      </c>
      <c r="E599" s="160" t="s">
        <v>463</v>
      </c>
      <c r="F599" s="160" t="s">
        <v>501</v>
      </c>
      <c r="G599" s="163">
        <v>13.56</v>
      </c>
      <c r="H599" s="159" t="s">
        <v>466</v>
      </c>
      <c r="I599" s="159" t="s">
        <v>5899</v>
      </c>
      <c r="J599" s="160" t="s">
        <v>5900</v>
      </c>
      <c r="K599" s="162" t="s">
        <v>468</v>
      </c>
      <c r="L599" s="163">
        <v>-55.06</v>
      </c>
      <c r="M599" s="163">
        <v>-55.06</v>
      </c>
      <c r="N599" s="163">
        <v>-56.04</v>
      </c>
      <c r="O599" s="164" t="s">
        <v>5901</v>
      </c>
      <c r="P599" s="164" t="s">
        <v>466</v>
      </c>
      <c r="Q599" s="164" t="s">
        <v>5902</v>
      </c>
      <c r="R599" s="163">
        <v>3.85</v>
      </c>
      <c r="S599" s="160" t="s">
        <v>1297</v>
      </c>
      <c r="T599" s="165" t="s">
        <v>5903</v>
      </c>
      <c r="U599" s="162" t="s">
        <v>729</v>
      </c>
      <c r="V599" s="160" t="s">
        <v>473</v>
      </c>
      <c r="W599" s="160" t="s">
        <v>474</v>
      </c>
      <c r="X599" s="164" t="s">
        <v>466</v>
      </c>
      <c r="Y599" s="159" t="s">
        <v>466</v>
      </c>
      <c r="Z599" s="164" t="s">
        <v>5904</v>
      </c>
      <c r="AA599" s="159" t="s">
        <v>466</v>
      </c>
      <c r="AB599" s="167" t="s">
        <v>466</v>
      </c>
      <c r="AC599" s="167" t="s">
        <v>466</v>
      </c>
      <c r="AD599" s="167" t="s">
        <v>466</v>
      </c>
      <c r="AE599" s="167" t="s">
        <v>466</v>
      </c>
      <c r="AF599" s="163">
        <v>3.98</v>
      </c>
      <c r="AG599" s="163">
        <v>16.61</v>
      </c>
      <c r="AH599" s="163">
        <v>9.91</v>
      </c>
      <c r="AI599" s="163">
        <v>5.91</v>
      </c>
      <c r="AJ599" s="163">
        <v>-4.8</v>
      </c>
      <c r="AK599" s="163">
        <v>8.33</v>
      </c>
      <c r="AL599" s="160" t="s">
        <v>476</v>
      </c>
      <c r="AM599" s="160" t="s">
        <v>477</v>
      </c>
    </row>
    <row r="600" spans="1:39" ht="101.25">
      <c r="A600" s="92">
        <f t="shared" si="10"/>
        <v>592</v>
      </c>
      <c r="B600" s="158">
        <v>44004</v>
      </c>
      <c r="C600" s="159" t="s">
        <v>5905</v>
      </c>
      <c r="D600" s="159" t="s">
        <v>5906</v>
      </c>
      <c r="E600" s="160" t="s">
        <v>463</v>
      </c>
      <c r="F600" s="160" t="s">
        <v>501</v>
      </c>
      <c r="G600" s="163">
        <v>92.03</v>
      </c>
      <c r="H600" s="159" t="s">
        <v>5907</v>
      </c>
      <c r="I600" s="159" t="s">
        <v>5908</v>
      </c>
      <c r="J600" s="160" t="s">
        <v>5909</v>
      </c>
      <c r="K600" s="162" t="s">
        <v>468</v>
      </c>
      <c r="L600" s="163">
        <v>-45.46</v>
      </c>
      <c r="M600" s="163">
        <v>-57.15</v>
      </c>
      <c r="N600" s="163">
        <v>-40</v>
      </c>
      <c r="O600" s="164" t="s">
        <v>5910</v>
      </c>
      <c r="P600" s="164" t="s">
        <v>5911</v>
      </c>
      <c r="Q600" s="164" t="s">
        <v>5912</v>
      </c>
      <c r="R600" s="169">
        <v>88.7</v>
      </c>
      <c r="S600" s="160" t="s">
        <v>494</v>
      </c>
      <c r="T600" s="162" t="s">
        <v>3775</v>
      </c>
      <c r="U600" s="162" t="s">
        <v>1170</v>
      </c>
      <c r="V600" s="160" t="s">
        <v>497</v>
      </c>
      <c r="W600" s="160" t="s">
        <v>474</v>
      </c>
      <c r="X600" s="164" t="s">
        <v>5913</v>
      </c>
      <c r="Y600" s="159" t="s">
        <v>466</v>
      </c>
      <c r="Z600" s="164" t="s">
        <v>5914</v>
      </c>
      <c r="AA600" s="159" t="s">
        <v>466</v>
      </c>
      <c r="AB600" s="167" t="s">
        <v>466</v>
      </c>
      <c r="AC600" s="161">
        <v>7.8E-2</v>
      </c>
      <c r="AD600" s="163">
        <v>3.1</v>
      </c>
      <c r="AE600" s="167" t="s">
        <v>466</v>
      </c>
      <c r="AF600" s="163">
        <v>1.1599999999999999</v>
      </c>
      <c r="AG600" s="163">
        <v>96.33</v>
      </c>
      <c r="AH600" s="163">
        <v>24.48</v>
      </c>
      <c r="AI600" s="169">
        <v>90.9</v>
      </c>
      <c r="AJ600" s="169">
        <v>147.69999999999999</v>
      </c>
      <c r="AK600" s="169">
        <v>605.4</v>
      </c>
      <c r="AL600" s="160" t="s">
        <v>476</v>
      </c>
      <c r="AM600" s="160" t="s">
        <v>477</v>
      </c>
    </row>
    <row r="601" spans="1:39" ht="101.25">
      <c r="A601" s="92">
        <f t="shared" si="10"/>
        <v>593</v>
      </c>
      <c r="B601" s="158">
        <v>44413</v>
      </c>
      <c r="C601" s="159" t="s">
        <v>5915</v>
      </c>
      <c r="D601" s="159" t="s">
        <v>5916</v>
      </c>
      <c r="E601" s="160" t="s">
        <v>463</v>
      </c>
      <c r="F601" s="160" t="s">
        <v>501</v>
      </c>
      <c r="G601" s="163">
        <v>27.64</v>
      </c>
      <c r="H601" s="159" t="s">
        <v>5917</v>
      </c>
      <c r="I601" s="159" t="s">
        <v>466</v>
      </c>
      <c r="J601" s="160" t="s">
        <v>5918</v>
      </c>
      <c r="K601" s="162" t="s">
        <v>468</v>
      </c>
      <c r="L601" s="163">
        <v>-55.41</v>
      </c>
      <c r="M601" s="163">
        <v>-58.47</v>
      </c>
      <c r="N601" s="163">
        <v>-55.77</v>
      </c>
      <c r="O601" s="164" t="s">
        <v>5919</v>
      </c>
      <c r="P601" s="164" t="s">
        <v>5920</v>
      </c>
      <c r="Q601" s="164" t="s">
        <v>5921</v>
      </c>
      <c r="R601" s="169">
        <v>51.4</v>
      </c>
      <c r="S601" s="160" t="s">
        <v>777</v>
      </c>
      <c r="T601" s="165" t="s">
        <v>5922</v>
      </c>
      <c r="U601" s="162" t="s">
        <v>3269</v>
      </c>
      <c r="V601" s="160" t="s">
        <v>473</v>
      </c>
      <c r="W601" s="160" t="s">
        <v>474</v>
      </c>
      <c r="X601" s="164" t="s">
        <v>466</v>
      </c>
      <c r="Y601" s="159" t="s">
        <v>466</v>
      </c>
      <c r="Z601" s="164" t="s">
        <v>466</v>
      </c>
      <c r="AA601" s="159" t="s">
        <v>466</v>
      </c>
      <c r="AB601" s="163">
        <v>5.6</v>
      </c>
      <c r="AC601" s="163">
        <v>1.82</v>
      </c>
      <c r="AD601" s="163">
        <v>3.8</v>
      </c>
      <c r="AE601" s="163">
        <v>6.12</v>
      </c>
      <c r="AF601" s="163">
        <v>2.37</v>
      </c>
      <c r="AG601" s="163">
        <v>24.2</v>
      </c>
      <c r="AH601" s="163">
        <v>14.36</v>
      </c>
      <c r="AI601" s="169">
        <v>10.199999999999999</v>
      </c>
      <c r="AJ601" s="163">
        <v>2.4700000000000002</v>
      </c>
      <c r="AK601" s="169">
        <v>24.5</v>
      </c>
      <c r="AL601" s="160" t="s">
        <v>476</v>
      </c>
      <c r="AM601" s="160" t="s">
        <v>477</v>
      </c>
    </row>
    <row r="602" spans="1:39" ht="101.25">
      <c r="A602" s="92">
        <f t="shared" si="10"/>
        <v>594</v>
      </c>
      <c r="B602" s="158">
        <v>43857</v>
      </c>
      <c r="C602" s="159" t="s">
        <v>5923</v>
      </c>
      <c r="D602" s="159" t="s">
        <v>5924</v>
      </c>
      <c r="E602" s="160" t="s">
        <v>463</v>
      </c>
      <c r="F602" s="160" t="s">
        <v>501</v>
      </c>
      <c r="G602" s="163">
        <v>67.53</v>
      </c>
      <c r="H602" s="159" t="s">
        <v>5925</v>
      </c>
      <c r="I602" s="159" t="s">
        <v>5926</v>
      </c>
      <c r="J602" s="160" t="s">
        <v>5927</v>
      </c>
      <c r="K602" s="162" t="s">
        <v>468</v>
      </c>
      <c r="L602" s="163">
        <v>-56.66</v>
      </c>
      <c r="M602" s="163">
        <v>-58.9</v>
      </c>
      <c r="N602" s="163">
        <v>-59.85</v>
      </c>
      <c r="O602" s="164" t="s">
        <v>5928</v>
      </c>
      <c r="P602" s="164" t="s">
        <v>5929</v>
      </c>
      <c r="Q602" s="164" t="s">
        <v>5930</v>
      </c>
      <c r="R602" s="169">
        <v>23.8</v>
      </c>
      <c r="S602" s="160" t="s">
        <v>1633</v>
      </c>
      <c r="T602" s="165" t="s">
        <v>5931</v>
      </c>
      <c r="U602" s="162" t="s">
        <v>551</v>
      </c>
      <c r="V602" s="160" t="s">
        <v>552</v>
      </c>
      <c r="W602" s="160" t="s">
        <v>474</v>
      </c>
      <c r="X602" s="164" t="s">
        <v>5932</v>
      </c>
      <c r="Y602" s="159" t="s">
        <v>466</v>
      </c>
      <c r="Z602" s="164" t="s">
        <v>466</v>
      </c>
      <c r="AA602" s="159" t="s">
        <v>466</v>
      </c>
      <c r="AB602" s="167" t="s">
        <v>466</v>
      </c>
      <c r="AC602" s="167" t="s">
        <v>466</v>
      </c>
      <c r="AD602" s="163">
        <v>92.53</v>
      </c>
      <c r="AE602" s="167" t="s">
        <v>466</v>
      </c>
      <c r="AF602" s="161">
        <v>0.14199999999999999</v>
      </c>
      <c r="AG602" s="163">
        <v>54.43</v>
      </c>
      <c r="AH602" s="163">
        <v>3.7</v>
      </c>
      <c r="AI602" s="169">
        <v>237.8</v>
      </c>
      <c r="AJ602" s="163">
        <v>-3.58</v>
      </c>
      <c r="AK602" s="169">
        <v>112.4</v>
      </c>
      <c r="AL602" s="160" t="s">
        <v>476</v>
      </c>
      <c r="AM602" s="160" t="s">
        <v>477</v>
      </c>
    </row>
    <row r="603" spans="1:39" ht="146.25">
      <c r="A603" s="92">
        <f t="shared" si="10"/>
        <v>595</v>
      </c>
      <c r="B603" s="158">
        <v>44308</v>
      </c>
      <c r="C603" s="159" t="s">
        <v>5933</v>
      </c>
      <c r="D603" s="159" t="s">
        <v>5934</v>
      </c>
      <c r="E603" s="160" t="s">
        <v>463</v>
      </c>
      <c r="F603" s="160" t="s">
        <v>501</v>
      </c>
      <c r="G603" s="163">
        <v>51.86</v>
      </c>
      <c r="H603" s="159" t="s">
        <v>5935</v>
      </c>
      <c r="I603" s="159" t="s">
        <v>5936</v>
      </c>
      <c r="J603" s="160" t="s">
        <v>5937</v>
      </c>
      <c r="K603" s="162" t="s">
        <v>468</v>
      </c>
      <c r="L603" s="163">
        <v>-59.46</v>
      </c>
      <c r="M603" s="163">
        <v>-59.46</v>
      </c>
      <c r="N603" s="163">
        <v>-24.62</v>
      </c>
      <c r="O603" s="164" t="s">
        <v>5938</v>
      </c>
      <c r="P603" s="164" t="s">
        <v>5939</v>
      </c>
      <c r="Q603" s="164" t="s">
        <v>5940</v>
      </c>
      <c r="R603" s="169">
        <v>934.6</v>
      </c>
      <c r="S603" s="160" t="s">
        <v>4046</v>
      </c>
      <c r="T603" s="165" t="s">
        <v>5941</v>
      </c>
      <c r="U603" s="162" t="s">
        <v>5942</v>
      </c>
      <c r="V603" s="160" t="s">
        <v>473</v>
      </c>
      <c r="W603" s="160" t="s">
        <v>474</v>
      </c>
      <c r="X603" s="164" t="s">
        <v>5943</v>
      </c>
      <c r="Y603" s="159" t="s">
        <v>466</v>
      </c>
      <c r="Z603" s="164" t="s">
        <v>5944</v>
      </c>
      <c r="AA603" s="159" t="s">
        <v>466</v>
      </c>
      <c r="AB603" s="163">
        <v>25.13</v>
      </c>
      <c r="AC603" s="163">
        <v>1.52</v>
      </c>
      <c r="AD603" s="163">
        <v>10.23</v>
      </c>
      <c r="AE603" s="163">
        <v>16.12</v>
      </c>
      <c r="AF603" s="161">
        <v>0.72699999999999998</v>
      </c>
      <c r="AG603" s="163">
        <v>59.27</v>
      </c>
      <c r="AH603" s="163">
        <v>58</v>
      </c>
      <c r="AI603" s="169">
        <v>79.099999999999994</v>
      </c>
      <c r="AJ603" s="163">
        <v>1.96</v>
      </c>
      <c r="AK603" s="169">
        <v>88.2</v>
      </c>
      <c r="AL603" s="160" t="s">
        <v>476</v>
      </c>
      <c r="AM603" s="160" t="s">
        <v>477</v>
      </c>
    </row>
    <row r="604" spans="1:39" ht="157.5">
      <c r="A604" s="92">
        <f t="shared" si="10"/>
        <v>596</v>
      </c>
      <c r="B604" s="158">
        <v>43973</v>
      </c>
      <c r="C604" s="159" t="s">
        <v>5945</v>
      </c>
      <c r="D604" s="159" t="s">
        <v>5946</v>
      </c>
      <c r="E604" s="160" t="s">
        <v>463</v>
      </c>
      <c r="F604" s="160" t="s">
        <v>501</v>
      </c>
      <c r="G604" s="163">
        <v>44.16</v>
      </c>
      <c r="H604" s="159" t="s">
        <v>5947</v>
      </c>
      <c r="I604" s="159" t="s">
        <v>5948</v>
      </c>
      <c r="J604" s="160" t="s">
        <v>5949</v>
      </c>
      <c r="K604" s="162" t="s">
        <v>468</v>
      </c>
      <c r="L604" s="163">
        <v>-59.73</v>
      </c>
      <c r="M604" s="163">
        <v>-59.73</v>
      </c>
      <c r="N604" s="163">
        <v>-58.33</v>
      </c>
      <c r="O604" s="164" t="s">
        <v>5950</v>
      </c>
      <c r="P604" s="164" t="s">
        <v>5951</v>
      </c>
      <c r="Q604" s="164" t="s">
        <v>5952</v>
      </c>
      <c r="R604" s="169">
        <v>40</v>
      </c>
      <c r="S604" s="160" t="s">
        <v>595</v>
      </c>
      <c r="T604" s="165" t="s">
        <v>5953</v>
      </c>
      <c r="U604" s="162" t="s">
        <v>597</v>
      </c>
      <c r="V604" s="160" t="s">
        <v>473</v>
      </c>
      <c r="W604" s="160" t="s">
        <v>474</v>
      </c>
      <c r="X604" s="164" t="s">
        <v>5954</v>
      </c>
      <c r="Y604" s="159" t="s">
        <v>466</v>
      </c>
      <c r="Z604" s="164" t="s">
        <v>5955</v>
      </c>
      <c r="AA604" s="159" t="s">
        <v>466</v>
      </c>
      <c r="AB604" s="163">
        <v>64.02</v>
      </c>
      <c r="AC604" s="163">
        <v>1.31</v>
      </c>
      <c r="AD604" s="163">
        <v>4.76</v>
      </c>
      <c r="AE604" s="163">
        <v>14.17</v>
      </c>
      <c r="AF604" s="161">
        <v>0.27500000000000002</v>
      </c>
      <c r="AG604" s="163">
        <v>37.700000000000003</v>
      </c>
      <c r="AH604" s="163">
        <v>16.079999999999998</v>
      </c>
      <c r="AI604" s="169">
        <v>136.5</v>
      </c>
      <c r="AJ604" s="163">
        <v>3.98</v>
      </c>
      <c r="AK604" s="169">
        <v>87.3</v>
      </c>
      <c r="AL604" s="160" t="s">
        <v>476</v>
      </c>
      <c r="AM604" s="160" t="s">
        <v>477</v>
      </c>
    </row>
    <row r="605" spans="1:39" ht="90">
      <c r="A605" s="92">
        <f t="shared" si="10"/>
        <v>597</v>
      </c>
      <c r="B605" s="158">
        <v>44151</v>
      </c>
      <c r="C605" s="159" t="s">
        <v>5956</v>
      </c>
      <c r="D605" s="159" t="s">
        <v>5957</v>
      </c>
      <c r="E605" s="160" t="s">
        <v>463</v>
      </c>
      <c r="F605" s="160" t="s">
        <v>501</v>
      </c>
      <c r="G605" s="163">
        <v>8.2899999999999991</v>
      </c>
      <c r="H605" s="159" t="s">
        <v>466</v>
      </c>
      <c r="I605" s="159" t="s">
        <v>5958</v>
      </c>
      <c r="J605" s="160" t="s">
        <v>5959</v>
      </c>
      <c r="K605" s="162" t="s">
        <v>468</v>
      </c>
      <c r="L605" s="163">
        <v>-80</v>
      </c>
      <c r="M605" s="163">
        <v>-60</v>
      </c>
      <c r="N605" s="163">
        <v>-80</v>
      </c>
      <c r="O605" s="164" t="s">
        <v>5960</v>
      </c>
      <c r="P605" s="164" t="s">
        <v>5961</v>
      </c>
      <c r="Q605" s="164" t="s">
        <v>5962</v>
      </c>
      <c r="R605" s="169">
        <v>82</v>
      </c>
      <c r="S605" s="160" t="s">
        <v>777</v>
      </c>
      <c r="T605" s="165" t="s">
        <v>5963</v>
      </c>
      <c r="U605" s="162" t="s">
        <v>1060</v>
      </c>
      <c r="V605" s="160" t="s">
        <v>473</v>
      </c>
      <c r="W605" s="160" t="s">
        <v>474</v>
      </c>
      <c r="X605" s="164" t="s">
        <v>466</v>
      </c>
      <c r="Y605" s="159" t="s">
        <v>466</v>
      </c>
      <c r="Z605" s="164" t="s">
        <v>5964</v>
      </c>
      <c r="AA605" s="159" t="s">
        <v>466</v>
      </c>
      <c r="AB605" s="167" t="s">
        <v>466</v>
      </c>
      <c r="AC605" s="163">
        <v>3.7</v>
      </c>
      <c r="AD605" s="163">
        <v>13.87</v>
      </c>
      <c r="AE605" s="163">
        <v>33.9</v>
      </c>
      <c r="AF605" s="163">
        <v>3.95</v>
      </c>
      <c r="AG605" s="163">
        <v>11.55</v>
      </c>
      <c r="AH605" s="163">
        <v>8.19</v>
      </c>
      <c r="AI605" s="163">
        <v>2.36</v>
      </c>
      <c r="AJ605" s="161">
        <v>-0.29199999999999998</v>
      </c>
      <c r="AK605" s="163">
        <v>8.3699999999999992</v>
      </c>
      <c r="AL605" s="160" t="s">
        <v>476</v>
      </c>
      <c r="AM605" s="160" t="s">
        <v>477</v>
      </c>
    </row>
    <row r="606" spans="1:39" ht="157.5">
      <c r="A606" s="92">
        <f t="shared" si="10"/>
        <v>598</v>
      </c>
      <c r="B606" s="158">
        <v>44165</v>
      </c>
      <c r="C606" s="159" t="s">
        <v>5965</v>
      </c>
      <c r="D606" s="159" t="s">
        <v>5966</v>
      </c>
      <c r="E606" s="160" t="s">
        <v>463</v>
      </c>
      <c r="F606" s="160" t="s">
        <v>464</v>
      </c>
      <c r="G606" s="163">
        <v>24.93</v>
      </c>
      <c r="H606" s="159" t="s">
        <v>466</v>
      </c>
      <c r="I606" s="159" t="s">
        <v>466</v>
      </c>
      <c r="J606" s="160" t="s">
        <v>5967</v>
      </c>
      <c r="K606" s="162" t="s">
        <v>468</v>
      </c>
      <c r="L606" s="163">
        <v>-64.97</v>
      </c>
      <c r="M606" s="163">
        <v>-61.28</v>
      </c>
      <c r="N606" s="163">
        <v>4.04</v>
      </c>
      <c r="O606" s="164" t="s">
        <v>5968</v>
      </c>
      <c r="P606" s="164" t="s">
        <v>5969</v>
      </c>
      <c r="Q606" s="164" t="s">
        <v>5970</v>
      </c>
      <c r="R606" s="169">
        <v>73.900000000000006</v>
      </c>
      <c r="S606" s="160" t="s">
        <v>2137</v>
      </c>
      <c r="T606" s="165" t="s">
        <v>5971</v>
      </c>
      <c r="U606" s="162" t="s">
        <v>1030</v>
      </c>
      <c r="V606" s="160" t="s">
        <v>473</v>
      </c>
      <c r="W606" s="160" t="s">
        <v>474</v>
      </c>
      <c r="X606" s="164" t="s">
        <v>466</v>
      </c>
      <c r="Y606" s="159" t="s">
        <v>466</v>
      </c>
      <c r="Z606" s="164" t="s">
        <v>466</v>
      </c>
      <c r="AA606" s="159" t="s">
        <v>466</v>
      </c>
      <c r="AB606" s="167" t="s">
        <v>466</v>
      </c>
      <c r="AC606" s="163">
        <v>1.31</v>
      </c>
      <c r="AD606" s="167" t="s">
        <v>466</v>
      </c>
      <c r="AE606" s="167" t="s">
        <v>466</v>
      </c>
      <c r="AF606" s="163">
        <v>10.39</v>
      </c>
      <c r="AG606" s="163">
        <v>23.22</v>
      </c>
      <c r="AH606" s="163">
        <v>32.1</v>
      </c>
      <c r="AI606" s="163">
        <v>2.74</v>
      </c>
      <c r="AJ606" s="163">
        <v>-4.3</v>
      </c>
      <c r="AK606" s="169">
        <v>54.4</v>
      </c>
      <c r="AL606" s="160" t="s">
        <v>476</v>
      </c>
      <c r="AM606" s="160" t="s">
        <v>477</v>
      </c>
    </row>
    <row r="607" spans="1:39" ht="101.25">
      <c r="A607" s="92">
        <f t="shared" si="10"/>
        <v>599</v>
      </c>
      <c r="B607" s="158">
        <v>44421</v>
      </c>
      <c r="C607" s="159" t="s">
        <v>5972</v>
      </c>
      <c r="D607" s="159" t="s">
        <v>5973</v>
      </c>
      <c r="E607" s="160" t="s">
        <v>463</v>
      </c>
      <c r="F607" s="160" t="s">
        <v>464</v>
      </c>
      <c r="G607" s="163">
        <v>2.42</v>
      </c>
      <c r="H607" s="159" t="s">
        <v>5974</v>
      </c>
      <c r="I607" s="159" t="s">
        <v>5975</v>
      </c>
      <c r="J607" s="160" t="s">
        <v>5976</v>
      </c>
      <c r="K607" s="162" t="s">
        <v>468</v>
      </c>
      <c r="L607" s="163">
        <v>-66.41</v>
      </c>
      <c r="M607" s="163">
        <v>-61.38</v>
      </c>
      <c r="N607" s="163">
        <v>-69.099999999999994</v>
      </c>
      <c r="O607" s="164" t="s">
        <v>5977</v>
      </c>
      <c r="P607" s="164" t="s">
        <v>5978</v>
      </c>
      <c r="Q607" s="164" t="s">
        <v>5979</v>
      </c>
      <c r="R607" s="163">
        <v>1.31</v>
      </c>
      <c r="S607" s="160" t="s">
        <v>810</v>
      </c>
      <c r="T607" s="162" t="s">
        <v>1432</v>
      </c>
      <c r="U607" s="162" t="s">
        <v>540</v>
      </c>
      <c r="V607" s="160" t="s">
        <v>497</v>
      </c>
      <c r="W607" s="160" t="s">
        <v>474</v>
      </c>
      <c r="X607" s="164" t="s">
        <v>5980</v>
      </c>
      <c r="Y607" s="170">
        <v>6.26</v>
      </c>
      <c r="Z607" s="164" t="s">
        <v>5981</v>
      </c>
      <c r="AA607" s="159" t="s">
        <v>466</v>
      </c>
      <c r="AB607" s="167" t="s">
        <v>466</v>
      </c>
      <c r="AC607" s="167" t="s">
        <v>466</v>
      </c>
      <c r="AD607" s="167" t="s">
        <v>466</v>
      </c>
      <c r="AE607" s="167" t="s">
        <v>466</v>
      </c>
      <c r="AF607" s="161">
        <v>0.72</v>
      </c>
      <c r="AG607" s="163">
        <v>1.43</v>
      </c>
      <c r="AH607" s="163">
        <v>1.47</v>
      </c>
      <c r="AI607" s="163">
        <v>2.04</v>
      </c>
      <c r="AJ607" s="161">
        <v>-0.94799999999999995</v>
      </c>
      <c r="AK607" s="163">
        <v>2.34</v>
      </c>
      <c r="AL607" s="160" t="s">
        <v>476</v>
      </c>
      <c r="AM607" s="160" t="s">
        <v>477</v>
      </c>
    </row>
    <row r="608" spans="1:39" ht="123.75">
      <c r="A608" s="92">
        <f t="shared" si="10"/>
        <v>600</v>
      </c>
      <c r="B608" s="158">
        <v>43488</v>
      </c>
      <c r="C608" s="159" t="s">
        <v>5982</v>
      </c>
      <c r="D608" s="159" t="s">
        <v>5983</v>
      </c>
      <c r="E608" s="160" t="s">
        <v>463</v>
      </c>
      <c r="F608" s="160" t="s">
        <v>501</v>
      </c>
      <c r="G608" s="161">
        <v>0.45500000000000002</v>
      </c>
      <c r="H608" s="159" t="s">
        <v>5984</v>
      </c>
      <c r="I608" s="159" t="s">
        <v>466</v>
      </c>
      <c r="J608" s="160" t="s">
        <v>5985</v>
      </c>
      <c r="K608" s="162" t="s">
        <v>468</v>
      </c>
      <c r="L608" s="163">
        <v>-65.83</v>
      </c>
      <c r="M608" s="163">
        <v>-65.83</v>
      </c>
      <c r="N608" s="163">
        <v>-65.83</v>
      </c>
      <c r="O608" s="164" t="s">
        <v>5986</v>
      </c>
      <c r="P608" s="164" t="s">
        <v>466</v>
      </c>
      <c r="Q608" s="164" t="s">
        <v>466</v>
      </c>
      <c r="R608" s="163">
        <v>4.42</v>
      </c>
      <c r="S608" s="160" t="s">
        <v>1420</v>
      </c>
      <c r="T608" s="165" t="s">
        <v>5987</v>
      </c>
      <c r="U608" s="162" t="s">
        <v>2078</v>
      </c>
      <c r="V608" s="160" t="s">
        <v>473</v>
      </c>
      <c r="W608" s="160" t="s">
        <v>474</v>
      </c>
      <c r="X608" s="164" t="s">
        <v>5988</v>
      </c>
      <c r="Y608" s="159" t="s">
        <v>466</v>
      </c>
      <c r="Z608" s="164" t="s">
        <v>466</v>
      </c>
      <c r="AA608" s="159" t="s">
        <v>466</v>
      </c>
      <c r="AB608" s="167" t="s">
        <v>466</v>
      </c>
      <c r="AC608" s="161">
        <v>0.68400000000000005</v>
      </c>
      <c r="AD608" s="167" t="s">
        <v>466</v>
      </c>
      <c r="AE608" s="167" t="s">
        <v>466</v>
      </c>
      <c r="AF608" s="163">
        <v>83.46</v>
      </c>
      <c r="AG608" s="161">
        <v>0.84199999999999997</v>
      </c>
      <c r="AH608" s="161">
        <v>0.84399999999999997</v>
      </c>
      <c r="AI608" s="161">
        <v>0.25900000000000001</v>
      </c>
      <c r="AJ608" s="161">
        <v>0.23499999999999999</v>
      </c>
      <c r="AK608" s="163">
        <v>1.41</v>
      </c>
      <c r="AL608" s="160" t="s">
        <v>476</v>
      </c>
      <c r="AM608" s="160" t="s">
        <v>477</v>
      </c>
    </row>
    <row r="609" spans="1:39" ht="101.25">
      <c r="A609" s="92">
        <f t="shared" si="10"/>
        <v>601</v>
      </c>
      <c r="B609" s="158">
        <v>44270</v>
      </c>
      <c r="C609" s="159" t="s">
        <v>5989</v>
      </c>
      <c r="D609" s="159" t="s">
        <v>5990</v>
      </c>
      <c r="E609" s="160" t="s">
        <v>463</v>
      </c>
      <c r="F609" s="160" t="s">
        <v>464</v>
      </c>
      <c r="G609" s="163">
        <v>1518.89</v>
      </c>
      <c r="H609" s="159" t="s">
        <v>5991</v>
      </c>
      <c r="I609" s="159" t="s">
        <v>5992</v>
      </c>
      <c r="J609" s="160" t="s">
        <v>5993</v>
      </c>
      <c r="K609" s="162" t="s">
        <v>468</v>
      </c>
      <c r="L609" s="163">
        <v>-68.64</v>
      </c>
      <c r="M609" s="163">
        <v>-65.94</v>
      </c>
      <c r="N609" s="163">
        <v>-61.43</v>
      </c>
      <c r="O609" s="164" t="s">
        <v>5994</v>
      </c>
      <c r="P609" s="164" t="s">
        <v>466</v>
      </c>
      <c r="Q609" s="164" t="s">
        <v>466</v>
      </c>
      <c r="R609" s="169">
        <v>1108.2</v>
      </c>
      <c r="S609" s="160" t="s">
        <v>4018</v>
      </c>
      <c r="T609" s="165" t="s">
        <v>5995</v>
      </c>
      <c r="U609" s="162" t="s">
        <v>729</v>
      </c>
      <c r="V609" s="160" t="s">
        <v>473</v>
      </c>
      <c r="W609" s="160" t="s">
        <v>474</v>
      </c>
      <c r="X609" s="164" t="s">
        <v>5996</v>
      </c>
      <c r="Y609" s="159" t="s">
        <v>466</v>
      </c>
      <c r="Z609" s="164" t="s">
        <v>5997</v>
      </c>
      <c r="AA609" s="159" t="s">
        <v>466</v>
      </c>
      <c r="AB609" s="163">
        <v>4.1500000000000004</v>
      </c>
      <c r="AC609" s="161">
        <v>0.57399999999999995</v>
      </c>
      <c r="AD609" s="163">
        <v>35.08</v>
      </c>
      <c r="AE609" s="163">
        <v>35.159999999999997</v>
      </c>
      <c r="AF609" s="167" t="s">
        <v>466</v>
      </c>
      <c r="AG609" s="163">
        <v>1402.5</v>
      </c>
      <c r="AH609" s="163">
        <v>439.24</v>
      </c>
      <c r="AI609" s="168">
        <v>0</v>
      </c>
      <c r="AJ609" s="169">
        <v>168.8</v>
      </c>
      <c r="AK609" s="169">
        <v>1013.8</v>
      </c>
      <c r="AL609" s="160" t="s">
        <v>476</v>
      </c>
      <c r="AM609" s="160" t="s">
        <v>477</v>
      </c>
    </row>
    <row r="610" spans="1:39" ht="157.5">
      <c r="A610" s="92">
        <f t="shared" si="10"/>
        <v>602</v>
      </c>
      <c r="B610" s="158">
        <v>44407</v>
      </c>
      <c r="C610" s="159" t="s">
        <v>5998</v>
      </c>
      <c r="D610" s="159" t="s">
        <v>5999</v>
      </c>
      <c r="E610" s="160" t="s">
        <v>463</v>
      </c>
      <c r="F610" s="160" t="s">
        <v>501</v>
      </c>
      <c r="G610" s="163">
        <v>42.22</v>
      </c>
      <c r="H610" s="159" t="s">
        <v>466</v>
      </c>
      <c r="I610" s="159" t="s">
        <v>6000</v>
      </c>
      <c r="J610" s="160" t="s">
        <v>6001</v>
      </c>
      <c r="K610" s="162" t="s">
        <v>468</v>
      </c>
      <c r="L610" s="163">
        <v>-79.87</v>
      </c>
      <c r="M610" s="163">
        <v>-66.599999999999994</v>
      </c>
      <c r="N610" s="163">
        <v>-40.75</v>
      </c>
      <c r="O610" s="164" t="s">
        <v>6002</v>
      </c>
      <c r="P610" s="164" t="s">
        <v>6003</v>
      </c>
      <c r="Q610" s="164" t="s">
        <v>466</v>
      </c>
      <c r="R610" s="169">
        <v>183.4</v>
      </c>
      <c r="S610" s="160" t="s">
        <v>3400</v>
      </c>
      <c r="T610" s="165" t="s">
        <v>6004</v>
      </c>
      <c r="U610" s="162" t="s">
        <v>6005</v>
      </c>
      <c r="V610" s="160" t="s">
        <v>473</v>
      </c>
      <c r="W610" s="160" t="s">
        <v>474</v>
      </c>
      <c r="X610" s="164" t="s">
        <v>466</v>
      </c>
      <c r="Y610" s="159" t="s">
        <v>466</v>
      </c>
      <c r="Z610" s="164" t="s">
        <v>6006</v>
      </c>
      <c r="AA610" s="159" t="s">
        <v>466</v>
      </c>
      <c r="AB610" s="167" t="s">
        <v>466</v>
      </c>
      <c r="AC610" s="163">
        <v>2.29</v>
      </c>
      <c r="AD610" s="167" t="s">
        <v>466</v>
      </c>
      <c r="AE610" s="167" t="s">
        <v>466</v>
      </c>
      <c r="AF610" s="163">
        <v>1.25</v>
      </c>
      <c r="AG610" s="163">
        <v>40.840000000000003</v>
      </c>
      <c r="AH610" s="163">
        <v>21.03</v>
      </c>
      <c r="AI610" s="169">
        <v>32.700000000000003</v>
      </c>
      <c r="AJ610" s="169">
        <v>-13.9</v>
      </c>
      <c r="AK610" s="169">
        <v>76.400000000000006</v>
      </c>
      <c r="AL610" s="160" t="s">
        <v>476</v>
      </c>
      <c r="AM610" s="160" t="s">
        <v>477</v>
      </c>
    </row>
    <row r="611" spans="1:39" ht="90">
      <c r="A611" s="92">
        <f t="shared" si="10"/>
        <v>603</v>
      </c>
      <c r="B611" s="158">
        <v>44414</v>
      </c>
      <c r="C611" s="159" t="s">
        <v>6007</v>
      </c>
      <c r="D611" s="159" t="s">
        <v>6008</v>
      </c>
      <c r="E611" s="160" t="s">
        <v>463</v>
      </c>
      <c r="F611" s="160" t="s">
        <v>501</v>
      </c>
      <c r="G611" s="161">
        <v>0.85799999999999998</v>
      </c>
      <c r="H611" s="159" t="s">
        <v>6009</v>
      </c>
      <c r="I611" s="159" t="s">
        <v>466</v>
      </c>
      <c r="J611" s="160" t="s">
        <v>6010</v>
      </c>
      <c r="K611" s="162" t="s">
        <v>468</v>
      </c>
      <c r="L611" s="163">
        <v>-54.95</v>
      </c>
      <c r="M611" s="163">
        <v>-72.11</v>
      </c>
      <c r="N611" s="163">
        <v>-80.48</v>
      </c>
      <c r="O611" s="164" t="s">
        <v>6011</v>
      </c>
      <c r="P611" s="164" t="s">
        <v>466</v>
      </c>
      <c r="Q611" s="164" t="s">
        <v>466</v>
      </c>
      <c r="R611" s="167" t="s">
        <v>466</v>
      </c>
      <c r="S611" s="160" t="s">
        <v>810</v>
      </c>
      <c r="T611" s="171" t="s">
        <v>6012</v>
      </c>
      <c r="U611" s="162" t="s">
        <v>5517</v>
      </c>
      <c r="V611" s="160" t="s">
        <v>473</v>
      </c>
      <c r="W611" s="160" t="s">
        <v>474</v>
      </c>
      <c r="X611" s="164" t="s">
        <v>6013</v>
      </c>
      <c r="Y611" s="159" t="s">
        <v>466</v>
      </c>
      <c r="Z611" s="164" t="s">
        <v>466</v>
      </c>
      <c r="AA611" s="159" t="s">
        <v>466</v>
      </c>
      <c r="AB611" s="167" t="s">
        <v>466</v>
      </c>
      <c r="AC611" s="167" t="s">
        <v>466</v>
      </c>
      <c r="AD611" s="167" t="s">
        <v>466</v>
      </c>
      <c r="AE611" s="167" t="s">
        <v>466</v>
      </c>
      <c r="AF611" s="167" t="s">
        <v>466</v>
      </c>
      <c r="AG611" s="163">
        <v>1.05</v>
      </c>
      <c r="AH611" s="161">
        <v>0.71699999999999997</v>
      </c>
      <c r="AI611" s="168">
        <v>0</v>
      </c>
      <c r="AJ611" s="161">
        <v>-0.107</v>
      </c>
      <c r="AK611" s="161">
        <v>1.7999999999999999E-2</v>
      </c>
      <c r="AL611" s="160" t="s">
        <v>476</v>
      </c>
      <c r="AM611" s="160" t="s">
        <v>477</v>
      </c>
    </row>
    <row r="612" spans="1:39" ht="135">
      <c r="A612" s="92">
        <f t="shared" si="10"/>
        <v>604</v>
      </c>
      <c r="B612" s="158">
        <v>43966</v>
      </c>
      <c r="C612" s="159" t="s">
        <v>6014</v>
      </c>
      <c r="D612" s="159" t="s">
        <v>6015</v>
      </c>
      <c r="E612" s="160" t="s">
        <v>463</v>
      </c>
      <c r="F612" s="160" t="s">
        <v>501</v>
      </c>
      <c r="G612" s="163">
        <v>58.89</v>
      </c>
      <c r="H612" s="159" t="s">
        <v>6016</v>
      </c>
      <c r="I612" s="159" t="s">
        <v>466</v>
      </c>
      <c r="J612" s="160" t="s">
        <v>6017</v>
      </c>
      <c r="K612" s="162" t="s">
        <v>468</v>
      </c>
      <c r="L612" s="163">
        <v>-71.180000000000007</v>
      </c>
      <c r="M612" s="163">
        <v>-72.31</v>
      </c>
      <c r="N612" s="163">
        <v>-67.930000000000007</v>
      </c>
      <c r="O612" s="164" t="s">
        <v>6018</v>
      </c>
      <c r="P612" s="164" t="s">
        <v>6019</v>
      </c>
      <c r="Q612" s="164" t="s">
        <v>6020</v>
      </c>
      <c r="R612" s="169">
        <v>263.10000000000002</v>
      </c>
      <c r="S612" s="160" t="s">
        <v>4669</v>
      </c>
      <c r="T612" s="165" t="s">
        <v>6021</v>
      </c>
      <c r="U612" s="162" t="s">
        <v>779</v>
      </c>
      <c r="V612" s="160" t="s">
        <v>473</v>
      </c>
      <c r="W612" s="160" t="s">
        <v>474</v>
      </c>
      <c r="X612" s="164" t="s">
        <v>6022</v>
      </c>
      <c r="Y612" s="166">
        <v>1792.5</v>
      </c>
      <c r="Z612" s="164" t="s">
        <v>466</v>
      </c>
      <c r="AA612" s="159" t="s">
        <v>466</v>
      </c>
      <c r="AB612" s="167" t="s">
        <v>466</v>
      </c>
      <c r="AC612" s="161">
        <v>0.125</v>
      </c>
      <c r="AD612" s="163">
        <v>9.81</v>
      </c>
      <c r="AE612" s="167" t="s">
        <v>466</v>
      </c>
      <c r="AF612" s="161">
        <v>0.14799999999999999</v>
      </c>
      <c r="AG612" s="163">
        <v>27.95</v>
      </c>
      <c r="AH612" s="163">
        <v>9.0299999999999994</v>
      </c>
      <c r="AI612" s="169">
        <v>109.2</v>
      </c>
      <c r="AJ612" s="169">
        <v>-20</v>
      </c>
      <c r="AK612" s="169">
        <v>100.3</v>
      </c>
      <c r="AL612" s="160" t="s">
        <v>476</v>
      </c>
      <c r="AM612" s="160" t="s">
        <v>477</v>
      </c>
    </row>
    <row r="613" spans="1:39" ht="78.75">
      <c r="A613" s="92">
        <f t="shared" si="10"/>
        <v>605</v>
      </c>
      <c r="B613" s="158">
        <v>44546</v>
      </c>
      <c r="C613" s="159" t="s">
        <v>6023</v>
      </c>
      <c r="D613" s="159" t="s">
        <v>6024</v>
      </c>
      <c r="E613" s="160" t="s">
        <v>463</v>
      </c>
      <c r="F613" s="160" t="s">
        <v>501</v>
      </c>
      <c r="G613" s="163">
        <v>68.88</v>
      </c>
      <c r="H613" s="159" t="s">
        <v>466</v>
      </c>
      <c r="I613" s="159" t="s">
        <v>6025</v>
      </c>
      <c r="J613" s="160" t="s">
        <v>6026</v>
      </c>
      <c r="K613" s="162" t="s">
        <v>468</v>
      </c>
      <c r="L613" s="163">
        <v>-74.16</v>
      </c>
      <c r="M613" s="163">
        <v>-74.16</v>
      </c>
      <c r="N613" s="163">
        <v>-74.16</v>
      </c>
      <c r="O613" s="164" t="s">
        <v>6027</v>
      </c>
      <c r="P613" s="164" t="s">
        <v>6028</v>
      </c>
      <c r="Q613" s="164" t="s">
        <v>6029</v>
      </c>
      <c r="R613" s="169">
        <v>113.7</v>
      </c>
      <c r="S613" s="160" t="s">
        <v>1297</v>
      </c>
      <c r="T613" s="162" t="s">
        <v>6030</v>
      </c>
      <c r="U613" s="162" t="s">
        <v>779</v>
      </c>
      <c r="V613" s="160" t="s">
        <v>473</v>
      </c>
      <c r="W613" s="160" t="s">
        <v>474</v>
      </c>
      <c r="X613" s="164" t="s">
        <v>466</v>
      </c>
      <c r="Y613" s="159" t="s">
        <v>466</v>
      </c>
      <c r="Z613" s="164" t="s">
        <v>6031</v>
      </c>
      <c r="AA613" s="159" t="s">
        <v>466</v>
      </c>
      <c r="AB613" s="167" t="s">
        <v>466</v>
      </c>
      <c r="AC613" s="163">
        <v>8.24</v>
      </c>
      <c r="AD613" s="163">
        <v>34.700000000000003</v>
      </c>
      <c r="AE613" s="167" t="s">
        <v>466</v>
      </c>
      <c r="AF613" s="163">
        <v>1.78</v>
      </c>
      <c r="AG613" s="163">
        <v>63.28</v>
      </c>
      <c r="AH613" s="163">
        <v>33.9</v>
      </c>
      <c r="AI613" s="169">
        <v>35.6</v>
      </c>
      <c r="AJ613" s="169">
        <v>-11</v>
      </c>
      <c r="AK613" s="169">
        <v>68.900000000000006</v>
      </c>
      <c r="AL613" s="160" t="s">
        <v>476</v>
      </c>
      <c r="AM613" s="160" t="s">
        <v>477</v>
      </c>
    </row>
    <row r="614" spans="1:39" ht="78.75">
      <c r="A614" s="92">
        <f t="shared" si="10"/>
        <v>606</v>
      </c>
      <c r="B614" s="158">
        <v>44214</v>
      </c>
      <c r="C614" s="159" t="s">
        <v>6032</v>
      </c>
      <c r="D614" s="159" t="s">
        <v>6033</v>
      </c>
      <c r="E614" s="160" t="s">
        <v>463</v>
      </c>
      <c r="F614" s="160" t="s">
        <v>464</v>
      </c>
      <c r="G614" s="161">
        <v>0.77900000000000003</v>
      </c>
      <c r="H614" s="159" t="s">
        <v>466</v>
      </c>
      <c r="I614" s="159" t="s">
        <v>466</v>
      </c>
      <c r="J614" s="160" t="s">
        <v>6034</v>
      </c>
      <c r="K614" s="162" t="s">
        <v>468</v>
      </c>
      <c r="L614" s="163">
        <v>-83.87</v>
      </c>
      <c r="M614" s="163">
        <v>-74.569999999999993</v>
      </c>
      <c r="N614" s="163">
        <v>-63.33</v>
      </c>
      <c r="O614" s="164" t="s">
        <v>6035</v>
      </c>
      <c r="P614" s="164" t="s">
        <v>466</v>
      </c>
      <c r="Q614" s="164" t="s">
        <v>466</v>
      </c>
      <c r="R614" s="163">
        <v>1.33</v>
      </c>
      <c r="S614" s="160" t="s">
        <v>952</v>
      </c>
      <c r="T614" s="162" t="s">
        <v>6036</v>
      </c>
      <c r="U614" s="162" t="s">
        <v>954</v>
      </c>
      <c r="V614" s="160" t="s">
        <v>473</v>
      </c>
      <c r="W614" s="160" t="s">
        <v>474</v>
      </c>
      <c r="X614" s="164" t="s">
        <v>466</v>
      </c>
      <c r="Y614" s="159" t="s">
        <v>466</v>
      </c>
      <c r="Z614" s="164" t="s">
        <v>466</v>
      </c>
      <c r="AA614" s="159" t="s">
        <v>466</v>
      </c>
      <c r="AB614" s="167" t="s">
        <v>466</v>
      </c>
      <c r="AC614" s="167" t="s">
        <v>466</v>
      </c>
      <c r="AD614" s="167" t="s">
        <v>466</v>
      </c>
      <c r="AE614" s="167" t="s">
        <v>466</v>
      </c>
      <c r="AF614" s="167" t="s">
        <v>466</v>
      </c>
      <c r="AG614" s="161">
        <v>0.84799999999999998</v>
      </c>
      <c r="AH614" s="161">
        <v>0.23200000000000001</v>
      </c>
      <c r="AI614" s="161">
        <v>0.19500000000000001</v>
      </c>
      <c r="AJ614" s="161">
        <v>-7.4999999999999997E-2</v>
      </c>
      <c r="AK614" s="161">
        <v>0.52800000000000002</v>
      </c>
      <c r="AL614" s="160" t="s">
        <v>476</v>
      </c>
      <c r="AM614" s="160" t="s">
        <v>477</v>
      </c>
    </row>
    <row r="615" spans="1:39" ht="90">
      <c r="A615" s="92">
        <f t="shared" si="10"/>
        <v>607</v>
      </c>
      <c r="B615" s="158">
        <v>43616</v>
      </c>
      <c r="C615" s="159" t="s">
        <v>6037</v>
      </c>
      <c r="D615" s="159" t="s">
        <v>6038</v>
      </c>
      <c r="E615" s="160" t="s">
        <v>463</v>
      </c>
      <c r="F615" s="160" t="s">
        <v>501</v>
      </c>
      <c r="G615" s="163">
        <v>41.75</v>
      </c>
      <c r="H615" s="159" t="s">
        <v>6039</v>
      </c>
      <c r="I615" s="159" t="s">
        <v>466</v>
      </c>
      <c r="J615" s="160" t="s">
        <v>6040</v>
      </c>
      <c r="K615" s="162" t="s">
        <v>468</v>
      </c>
      <c r="L615" s="163">
        <v>-75.8</v>
      </c>
      <c r="M615" s="163">
        <v>-75.8</v>
      </c>
      <c r="N615" s="163">
        <v>-78.03</v>
      </c>
      <c r="O615" s="164" t="s">
        <v>6041</v>
      </c>
      <c r="P615" s="164" t="s">
        <v>6042</v>
      </c>
      <c r="Q615" s="164" t="s">
        <v>6043</v>
      </c>
      <c r="R615" s="169">
        <v>393.4</v>
      </c>
      <c r="S615" s="160" t="s">
        <v>1633</v>
      </c>
      <c r="T615" s="165" t="s">
        <v>6044</v>
      </c>
      <c r="U615" s="162" t="s">
        <v>729</v>
      </c>
      <c r="V615" s="160" t="s">
        <v>473</v>
      </c>
      <c r="W615" s="160" t="s">
        <v>474</v>
      </c>
      <c r="X615" s="164" t="s">
        <v>6045</v>
      </c>
      <c r="Y615" s="159" t="s">
        <v>466</v>
      </c>
      <c r="Z615" s="164" t="s">
        <v>466</v>
      </c>
      <c r="AA615" s="159" t="s">
        <v>466</v>
      </c>
      <c r="AB615" s="167" t="s">
        <v>466</v>
      </c>
      <c r="AC615" s="163">
        <v>3.43</v>
      </c>
      <c r="AD615" s="163">
        <v>26.23</v>
      </c>
      <c r="AE615" s="167" t="s">
        <v>466</v>
      </c>
      <c r="AF615" s="163">
        <v>1.6</v>
      </c>
      <c r="AG615" s="163">
        <v>57.34</v>
      </c>
      <c r="AH615" s="163">
        <v>63.78</v>
      </c>
      <c r="AI615" s="169">
        <v>13.6</v>
      </c>
      <c r="AJ615" s="161">
        <v>0.63300000000000001</v>
      </c>
      <c r="AK615" s="169">
        <v>29.8</v>
      </c>
      <c r="AL615" s="160" t="s">
        <v>476</v>
      </c>
      <c r="AM615" s="160" t="s">
        <v>477</v>
      </c>
    </row>
    <row r="616" spans="1:39" ht="90">
      <c r="A616" s="92">
        <f t="shared" si="10"/>
        <v>608</v>
      </c>
      <c r="B616" s="158">
        <v>43532</v>
      </c>
      <c r="C616" s="159" t="s">
        <v>6046</v>
      </c>
      <c r="D616" s="159" t="s">
        <v>6047</v>
      </c>
      <c r="E616" s="160" t="s">
        <v>463</v>
      </c>
      <c r="F616" s="160" t="s">
        <v>501</v>
      </c>
      <c r="G616" s="161">
        <v>0.223</v>
      </c>
      <c r="H616" s="159" t="s">
        <v>6048</v>
      </c>
      <c r="I616" s="159" t="s">
        <v>6049</v>
      </c>
      <c r="J616" s="160" t="s">
        <v>6050</v>
      </c>
      <c r="K616" s="162" t="s">
        <v>468</v>
      </c>
      <c r="L616" s="163">
        <v>-76</v>
      </c>
      <c r="M616" s="163">
        <v>-76</v>
      </c>
      <c r="N616" s="163">
        <v>-70</v>
      </c>
      <c r="O616" s="164" t="s">
        <v>6051</v>
      </c>
      <c r="P616" s="164" t="s">
        <v>466</v>
      </c>
      <c r="Q616" s="164" t="s">
        <v>466</v>
      </c>
      <c r="R616" s="169">
        <v>15.8</v>
      </c>
      <c r="S616" s="160" t="s">
        <v>1320</v>
      </c>
      <c r="T616" s="162" t="s">
        <v>1321</v>
      </c>
      <c r="U616" s="162" t="s">
        <v>540</v>
      </c>
      <c r="V616" s="160" t="s">
        <v>497</v>
      </c>
      <c r="W616" s="160" t="s">
        <v>474</v>
      </c>
      <c r="X616" s="164" t="s">
        <v>6052</v>
      </c>
      <c r="Y616" s="159" t="s">
        <v>466</v>
      </c>
      <c r="Z616" s="164" t="s">
        <v>6053</v>
      </c>
      <c r="AA616" s="170">
        <v>5.07</v>
      </c>
      <c r="AB616" s="167" t="s">
        <v>466</v>
      </c>
      <c r="AC616" s="167" t="s">
        <v>466</v>
      </c>
      <c r="AD616" s="167" t="s">
        <v>466</v>
      </c>
      <c r="AE616" s="167" t="s">
        <v>466</v>
      </c>
      <c r="AF616" s="167" t="s">
        <v>466</v>
      </c>
      <c r="AG616" s="161">
        <v>0.33800000000000002</v>
      </c>
      <c r="AH616" s="161">
        <v>0.33900000000000002</v>
      </c>
      <c r="AI616" s="168">
        <v>0</v>
      </c>
      <c r="AJ616" s="163">
        <v>-3.24</v>
      </c>
      <c r="AK616" s="163">
        <v>4.4400000000000004</v>
      </c>
      <c r="AL616" s="160" t="s">
        <v>476</v>
      </c>
      <c r="AM616" s="160" t="s">
        <v>477</v>
      </c>
    </row>
    <row r="617" spans="1:39" ht="101.25">
      <c r="A617" s="92">
        <f t="shared" si="10"/>
        <v>609</v>
      </c>
      <c r="B617" s="158">
        <v>44201</v>
      </c>
      <c r="C617" s="159" t="s">
        <v>6054</v>
      </c>
      <c r="D617" s="159" t="s">
        <v>6055</v>
      </c>
      <c r="E617" s="160" t="s">
        <v>463</v>
      </c>
      <c r="F617" s="160" t="s">
        <v>501</v>
      </c>
      <c r="G617" s="163">
        <v>100.96</v>
      </c>
      <c r="H617" s="159" t="s">
        <v>6056</v>
      </c>
      <c r="I617" s="159" t="s">
        <v>6057</v>
      </c>
      <c r="J617" s="160" t="s">
        <v>6058</v>
      </c>
      <c r="K617" s="162" t="s">
        <v>468</v>
      </c>
      <c r="L617" s="163">
        <v>-77.63</v>
      </c>
      <c r="M617" s="163">
        <v>-76.099999999999994</v>
      </c>
      <c r="N617" s="163">
        <v>-63.77</v>
      </c>
      <c r="O617" s="164" t="s">
        <v>6059</v>
      </c>
      <c r="P617" s="164" t="s">
        <v>6060</v>
      </c>
      <c r="Q617" s="164" t="s">
        <v>6061</v>
      </c>
      <c r="R617" s="169">
        <v>143.19999999999999</v>
      </c>
      <c r="S617" s="160" t="s">
        <v>667</v>
      </c>
      <c r="T617" s="162" t="s">
        <v>3482</v>
      </c>
      <c r="U617" s="162" t="s">
        <v>2697</v>
      </c>
      <c r="V617" s="160" t="s">
        <v>487</v>
      </c>
      <c r="W617" s="160" t="s">
        <v>474</v>
      </c>
      <c r="X617" s="164" t="s">
        <v>6062</v>
      </c>
      <c r="Y617" s="166">
        <v>12258.9</v>
      </c>
      <c r="Z617" s="164" t="s">
        <v>6063</v>
      </c>
      <c r="AA617" s="166">
        <v>18313.7</v>
      </c>
      <c r="AB617" s="167" t="s">
        <v>466</v>
      </c>
      <c r="AC617" s="163">
        <v>1.77</v>
      </c>
      <c r="AD617" s="163">
        <v>12.86</v>
      </c>
      <c r="AE617" s="163">
        <v>22.06</v>
      </c>
      <c r="AF617" s="161">
        <v>0.64200000000000002</v>
      </c>
      <c r="AG617" s="163">
        <v>107.69</v>
      </c>
      <c r="AH617" s="163">
        <v>89.68</v>
      </c>
      <c r="AI617" s="169">
        <v>210.4</v>
      </c>
      <c r="AJ617" s="169">
        <v>15.1</v>
      </c>
      <c r="AK617" s="169">
        <v>131.69999999999999</v>
      </c>
      <c r="AL617" s="160" t="s">
        <v>476</v>
      </c>
      <c r="AM617" s="160" t="s">
        <v>477</v>
      </c>
    </row>
    <row r="618" spans="1:39" ht="78.75">
      <c r="A618" s="92">
        <f t="shared" si="10"/>
        <v>610</v>
      </c>
      <c r="B618" s="158">
        <v>44348</v>
      </c>
      <c r="C618" s="159" t="s">
        <v>6064</v>
      </c>
      <c r="D618" s="159" t="s">
        <v>6065</v>
      </c>
      <c r="E618" s="160" t="s">
        <v>463</v>
      </c>
      <c r="F618" s="160" t="s">
        <v>464</v>
      </c>
      <c r="G618" s="161">
        <v>0.27800000000000002</v>
      </c>
      <c r="H618" s="159" t="s">
        <v>6066</v>
      </c>
      <c r="I618" s="159" t="s">
        <v>466</v>
      </c>
      <c r="J618" s="160" t="s">
        <v>6067</v>
      </c>
      <c r="K618" s="162" t="s">
        <v>468</v>
      </c>
      <c r="L618" s="163">
        <v>-77.78</v>
      </c>
      <c r="M618" s="163">
        <v>-77.78</v>
      </c>
      <c r="N618" s="163">
        <v>-78.05</v>
      </c>
      <c r="O618" s="164" t="s">
        <v>6068</v>
      </c>
      <c r="P618" s="164" t="s">
        <v>6069</v>
      </c>
      <c r="Q618" s="164" t="s">
        <v>2620</v>
      </c>
      <c r="R618" s="163">
        <v>2.34</v>
      </c>
      <c r="S618" s="160" t="s">
        <v>698</v>
      </c>
      <c r="T618" s="165" t="s">
        <v>6070</v>
      </c>
      <c r="U618" s="162" t="s">
        <v>3010</v>
      </c>
      <c r="V618" s="160" t="s">
        <v>473</v>
      </c>
      <c r="W618" s="160" t="s">
        <v>474</v>
      </c>
      <c r="X618" s="164" t="s">
        <v>6071</v>
      </c>
      <c r="Y618" s="159" t="s">
        <v>466</v>
      </c>
      <c r="Z618" s="164" t="s">
        <v>466</v>
      </c>
      <c r="AA618" s="159" t="s">
        <v>466</v>
      </c>
      <c r="AB618" s="163">
        <v>110.11</v>
      </c>
      <c r="AC618" s="161">
        <v>0.64600000000000002</v>
      </c>
      <c r="AD618" s="167" t="s">
        <v>466</v>
      </c>
      <c r="AE618" s="163">
        <v>77.94</v>
      </c>
      <c r="AF618" s="163">
        <v>7.7</v>
      </c>
      <c r="AG618" s="161">
        <v>0.36899999999999999</v>
      </c>
      <c r="AH618" s="161">
        <v>0.371</v>
      </c>
      <c r="AI618" s="161">
        <v>4.2999999999999997E-2</v>
      </c>
      <c r="AJ618" s="161">
        <v>3.0000000000000001E-3</v>
      </c>
      <c r="AK618" s="161">
        <v>0.57899999999999996</v>
      </c>
      <c r="AL618" s="160" t="s">
        <v>476</v>
      </c>
      <c r="AM618" s="160" t="s">
        <v>477</v>
      </c>
    </row>
    <row r="619" spans="1:39" ht="78.75">
      <c r="A619" s="92">
        <f t="shared" si="10"/>
        <v>611</v>
      </c>
      <c r="B619" s="158">
        <v>44526</v>
      </c>
      <c r="C619" s="159" t="s">
        <v>6072</v>
      </c>
      <c r="D619" s="159" t="s">
        <v>6073</v>
      </c>
      <c r="E619" s="160" t="s">
        <v>463</v>
      </c>
      <c r="F619" s="160" t="s">
        <v>464</v>
      </c>
      <c r="G619" s="163">
        <v>34.75</v>
      </c>
      <c r="H619" s="159" t="s">
        <v>6074</v>
      </c>
      <c r="I619" s="159" t="s">
        <v>466</v>
      </c>
      <c r="J619" s="160" t="s">
        <v>6075</v>
      </c>
      <c r="K619" s="162" t="s">
        <v>468</v>
      </c>
      <c r="L619" s="163">
        <v>-79.680000000000007</v>
      </c>
      <c r="M619" s="163">
        <v>-79.11</v>
      </c>
      <c r="N619" s="163">
        <v>-79</v>
      </c>
      <c r="O619" s="164" t="s">
        <v>6076</v>
      </c>
      <c r="P619" s="164" t="s">
        <v>6077</v>
      </c>
      <c r="Q619" s="164" t="s">
        <v>466</v>
      </c>
      <c r="R619" s="169">
        <v>255</v>
      </c>
      <c r="S619" s="160" t="s">
        <v>1198</v>
      </c>
      <c r="T619" s="165" t="s">
        <v>6078</v>
      </c>
      <c r="U619" s="162" t="s">
        <v>472</v>
      </c>
      <c r="V619" s="160" t="s">
        <v>473</v>
      </c>
      <c r="W619" s="160" t="s">
        <v>474</v>
      </c>
      <c r="X619" s="164" t="s">
        <v>6079</v>
      </c>
      <c r="Y619" s="166">
        <v>405.6</v>
      </c>
      <c r="Z619" s="164" t="s">
        <v>466</v>
      </c>
      <c r="AA619" s="159" t="s">
        <v>466</v>
      </c>
      <c r="AB619" s="163">
        <v>2.5299999999999998</v>
      </c>
      <c r="AC619" s="161">
        <v>0.51500000000000001</v>
      </c>
      <c r="AD619" s="167" t="s">
        <v>466</v>
      </c>
      <c r="AE619" s="167" t="s">
        <v>466</v>
      </c>
      <c r="AF619" s="167" t="s">
        <v>466</v>
      </c>
      <c r="AG619" s="163">
        <v>-23.47</v>
      </c>
      <c r="AH619" s="163">
        <v>64.83</v>
      </c>
      <c r="AI619" s="169">
        <v>182.3</v>
      </c>
      <c r="AJ619" s="169">
        <v>26</v>
      </c>
      <c r="AK619" s="169">
        <v>149.9</v>
      </c>
      <c r="AL619" s="160" t="s">
        <v>476</v>
      </c>
      <c r="AM619" s="160" t="s">
        <v>477</v>
      </c>
    </row>
    <row r="620" spans="1:39" ht="90">
      <c r="A620" s="92">
        <f t="shared" si="10"/>
        <v>612</v>
      </c>
      <c r="B620" s="158">
        <v>44208</v>
      </c>
      <c r="C620" s="159" t="s">
        <v>6080</v>
      </c>
      <c r="D620" s="159" t="s">
        <v>6081</v>
      </c>
      <c r="E620" s="160" t="s">
        <v>463</v>
      </c>
      <c r="F620" s="160" t="s">
        <v>501</v>
      </c>
      <c r="G620" s="161">
        <v>0.51900000000000002</v>
      </c>
      <c r="H620" s="159" t="s">
        <v>6082</v>
      </c>
      <c r="I620" s="159" t="s">
        <v>6083</v>
      </c>
      <c r="J620" s="160" t="s">
        <v>6084</v>
      </c>
      <c r="K620" s="162" t="s">
        <v>468</v>
      </c>
      <c r="L620" s="163">
        <v>-80.2</v>
      </c>
      <c r="M620" s="163">
        <v>-80.2</v>
      </c>
      <c r="N620" s="163">
        <v>-77.37</v>
      </c>
      <c r="O620" s="164" t="s">
        <v>6085</v>
      </c>
      <c r="P620" s="164" t="s">
        <v>466</v>
      </c>
      <c r="Q620" s="164" t="s">
        <v>466</v>
      </c>
      <c r="R620" s="167" t="s">
        <v>466</v>
      </c>
      <c r="S620" s="160" t="s">
        <v>1738</v>
      </c>
      <c r="T620" s="162" t="s">
        <v>6086</v>
      </c>
      <c r="U620" s="162" t="s">
        <v>586</v>
      </c>
      <c r="V620" s="160" t="s">
        <v>497</v>
      </c>
      <c r="W620" s="160" t="s">
        <v>474</v>
      </c>
      <c r="X620" s="164" t="s">
        <v>6087</v>
      </c>
      <c r="Y620" s="159" t="s">
        <v>466</v>
      </c>
      <c r="Z620" s="164" t="s">
        <v>6088</v>
      </c>
      <c r="AA620" s="159" t="s">
        <v>466</v>
      </c>
      <c r="AB620" s="167" t="s">
        <v>466</v>
      </c>
      <c r="AC620" s="167" t="s">
        <v>466</v>
      </c>
      <c r="AD620" s="167" t="s">
        <v>466</v>
      </c>
      <c r="AE620" s="167" t="s">
        <v>466</v>
      </c>
      <c r="AF620" s="167" t="s">
        <v>466</v>
      </c>
      <c r="AG620" s="161">
        <v>0.57599999999999996</v>
      </c>
      <c r="AH620" s="161">
        <v>0.377</v>
      </c>
      <c r="AI620" s="168">
        <v>0</v>
      </c>
      <c r="AJ620" s="161">
        <v>-0.122</v>
      </c>
      <c r="AK620" s="167" t="s">
        <v>466</v>
      </c>
      <c r="AL620" s="160" t="s">
        <v>476</v>
      </c>
      <c r="AM620" s="160" t="s">
        <v>477</v>
      </c>
    </row>
    <row r="621" spans="1:39" ht="78.75">
      <c r="A621" s="92">
        <f t="shared" si="10"/>
        <v>613</v>
      </c>
      <c r="B621" s="158">
        <v>43872</v>
      </c>
      <c r="C621" s="159" t="s">
        <v>6089</v>
      </c>
      <c r="D621" s="159" t="s">
        <v>6090</v>
      </c>
      <c r="E621" s="160" t="s">
        <v>463</v>
      </c>
      <c r="F621" s="160" t="s">
        <v>501</v>
      </c>
      <c r="G621" s="163">
        <v>21.12</v>
      </c>
      <c r="H621" s="159" t="s">
        <v>466</v>
      </c>
      <c r="I621" s="159" t="s">
        <v>466</v>
      </c>
      <c r="J621" s="160" t="s">
        <v>6091</v>
      </c>
      <c r="K621" s="162" t="s">
        <v>468</v>
      </c>
      <c r="L621" s="163">
        <v>-80.86</v>
      </c>
      <c r="M621" s="163">
        <v>-80.86</v>
      </c>
      <c r="N621" s="163">
        <v>-81.19</v>
      </c>
      <c r="O621" s="164" t="s">
        <v>6092</v>
      </c>
      <c r="P621" s="164" t="s">
        <v>6093</v>
      </c>
      <c r="Q621" s="164" t="s">
        <v>6094</v>
      </c>
      <c r="R621" s="169">
        <v>21.1</v>
      </c>
      <c r="S621" s="160" t="s">
        <v>6095</v>
      </c>
      <c r="T621" s="165" t="s">
        <v>6096</v>
      </c>
      <c r="U621" s="162" t="s">
        <v>779</v>
      </c>
      <c r="V621" s="160" t="s">
        <v>473</v>
      </c>
      <c r="W621" s="160" t="s">
        <v>474</v>
      </c>
      <c r="X621" s="164" t="s">
        <v>466</v>
      </c>
      <c r="Y621" s="159" t="s">
        <v>466</v>
      </c>
      <c r="Z621" s="164" t="s">
        <v>466</v>
      </c>
      <c r="AA621" s="159" t="s">
        <v>466</v>
      </c>
      <c r="AB621" s="167" t="s">
        <v>466</v>
      </c>
      <c r="AC621" s="161">
        <v>0.39</v>
      </c>
      <c r="AD621" s="167" t="s">
        <v>466</v>
      </c>
      <c r="AE621" s="167" t="s">
        <v>466</v>
      </c>
      <c r="AF621" s="161">
        <v>0.78200000000000003</v>
      </c>
      <c r="AG621" s="163">
        <v>17.32</v>
      </c>
      <c r="AH621" s="163">
        <v>5.52</v>
      </c>
      <c r="AI621" s="169">
        <v>23.8</v>
      </c>
      <c r="AJ621" s="161">
        <v>-0.56799999999999995</v>
      </c>
      <c r="AK621" s="169">
        <v>23.3</v>
      </c>
      <c r="AL621" s="160" t="s">
        <v>476</v>
      </c>
      <c r="AM621" s="160" t="s">
        <v>477</v>
      </c>
    </row>
    <row r="622" spans="1:39" ht="146.25">
      <c r="A622" s="92">
        <f t="shared" si="10"/>
        <v>614</v>
      </c>
      <c r="B622" s="158">
        <v>44355</v>
      </c>
      <c r="C622" s="159" t="s">
        <v>6097</v>
      </c>
      <c r="D622" s="159" t="s">
        <v>6098</v>
      </c>
      <c r="E622" s="160" t="s">
        <v>463</v>
      </c>
      <c r="F622" s="160" t="s">
        <v>501</v>
      </c>
      <c r="G622" s="163">
        <v>16.82</v>
      </c>
      <c r="H622" s="159" t="s">
        <v>6099</v>
      </c>
      <c r="I622" s="159" t="s">
        <v>6100</v>
      </c>
      <c r="J622" s="160" t="s">
        <v>6101</v>
      </c>
      <c r="K622" s="162" t="s">
        <v>468</v>
      </c>
      <c r="L622" s="163">
        <v>-80.12</v>
      </c>
      <c r="M622" s="163">
        <v>-81.11</v>
      </c>
      <c r="N622" s="163">
        <v>-38.4</v>
      </c>
      <c r="O622" s="164" t="s">
        <v>6102</v>
      </c>
      <c r="P622" s="164" t="s">
        <v>6103</v>
      </c>
      <c r="Q622" s="164" t="s">
        <v>466</v>
      </c>
      <c r="R622" s="169">
        <v>206.9</v>
      </c>
      <c r="S622" s="160" t="s">
        <v>3162</v>
      </c>
      <c r="T622" s="165" t="s">
        <v>6104</v>
      </c>
      <c r="U622" s="162" t="s">
        <v>1060</v>
      </c>
      <c r="V622" s="160" t="s">
        <v>473</v>
      </c>
      <c r="W622" s="160" t="s">
        <v>474</v>
      </c>
      <c r="X622" s="164" t="s">
        <v>6105</v>
      </c>
      <c r="Y622" s="159" t="s">
        <v>466</v>
      </c>
      <c r="Z622" s="164" t="s">
        <v>6106</v>
      </c>
      <c r="AA622" s="159" t="s">
        <v>466</v>
      </c>
      <c r="AB622" s="163">
        <v>124.89</v>
      </c>
      <c r="AC622" s="163">
        <v>1.68</v>
      </c>
      <c r="AD622" s="163">
        <v>47.52</v>
      </c>
      <c r="AE622" s="163">
        <v>89.35</v>
      </c>
      <c r="AF622" s="163">
        <v>3.34</v>
      </c>
      <c r="AG622" s="163">
        <v>17.350000000000001</v>
      </c>
      <c r="AH622" s="163">
        <v>32.86</v>
      </c>
      <c r="AI622" s="163">
        <v>5.61</v>
      </c>
      <c r="AJ622" s="161">
        <v>0.39</v>
      </c>
      <c r="AK622" s="169">
        <v>20.3</v>
      </c>
      <c r="AL622" s="160" t="s">
        <v>476</v>
      </c>
      <c r="AM622" s="160" t="s">
        <v>477</v>
      </c>
    </row>
    <row r="623" spans="1:39" ht="258.75">
      <c r="A623" s="92">
        <f t="shared" si="10"/>
        <v>615</v>
      </c>
      <c r="B623" s="158">
        <v>44041</v>
      </c>
      <c r="C623" s="159" t="s">
        <v>6107</v>
      </c>
      <c r="D623" s="159" t="s">
        <v>6108</v>
      </c>
      <c r="E623" s="160" t="s">
        <v>463</v>
      </c>
      <c r="F623" s="160" t="s">
        <v>501</v>
      </c>
      <c r="G623" s="163">
        <v>218.91</v>
      </c>
      <c r="H623" s="159" t="s">
        <v>6109</v>
      </c>
      <c r="I623" s="159" t="s">
        <v>466</v>
      </c>
      <c r="J623" s="160" t="s">
        <v>6110</v>
      </c>
      <c r="K623" s="162" t="s">
        <v>468</v>
      </c>
      <c r="L623" s="163">
        <v>-85.26</v>
      </c>
      <c r="M623" s="163">
        <v>-82.51</v>
      </c>
      <c r="N623" s="163">
        <v>-85.42</v>
      </c>
      <c r="O623" s="164" t="s">
        <v>6111</v>
      </c>
      <c r="P623" s="164" t="s">
        <v>466</v>
      </c>
      <c r="Q623" s="164" t="s">
        <v>466</v>
      </c>
      <c r="R623" s="167" t="s">
        <v>466</v>
      </c>
      <c r="S623" s="160" t="s">
        <v>698</v>
      </c>
      <c r="T623" s="165" t="s">
        <v>6112</v>
      </c>
      <c r="U623" s="162" t="s">
        <v>1170</v>
      </c>
      <c r="V623" s="160" t="s">
        <v>497</v>
      </c>
      <c r="W623" s="160" t="s">
        <v>474</v>
      </c>
      <c r="X623" s="164" t="s">
        <v>6113</v>
      </c>
      <c r="Y623" s="166">
        <v>398.6</v>
      </c>
      <c r="Z623" s="164" t="s">
        <v>466</v>
      </c>
      <c r="AA623" s="159" t="s">
        <v>466</v>
      </c>
      <c r="AB623" s="167" t="s">
        <v>466</v>
      </c>
      <c r="AC623" s="167" t="s">
        <v>466</v>
      </c>
      <c r="AD623" s="163">
        <v>22.2</v>
      </c>
      <c r="AE623" s="167" t="s">
        <v>466</v>
      </c>
      <c r="AF623" s="161">
        <v>0.315</v>
      </c>
      <c r="AG623" s="163">
        <v>215.43</v>
      </c>
      <c r="AH623" s="163">
        <v>3.33</v>
      </c>
      <c r="AI623" s="167" t="s">
        <v>466</v>
      </c>
      <c r="AJ623" s="167" t="s">
        <v>466</v>
      </c>
      <c r="AK623" s="167" t="s">
        <v>466</v>
      </c>
      <c r="AL623" s="160" t="s">
        <v>476</v>
      </c>
      <c r="AM623" s="160" t="s">
        <v>477</v>
      </c>
    </row>
    <row r="624" spans="1:39" ht="168.75">
      <c r="A624" s="92">
        <f t="shared" si="10"/>
        <v>616</v>
      </c>
      <c r="B624" s="158">
        <v>44518</v>
      </c>
      <c r="C624" s="159" t="s">
        <v>6114</v>
      </c>
      <c r="D624" s="159" t="s">
        <v>6115</v>
      </c>
      <c r="E624" s="160" t="s">
        <v>463</v>
      </c>
      <c r="F624" s="160" t="s">
        <v>501</v>
      </c>
      <c r="G624" s="163">
        <v>3.53</v>
      </c>
      <c r="H624" s="159" t="s">
        <v>466</v>
      </c>
      <c r="I624" s="159" t="s">
        <v>6116</v>
      </c>
      <c r="J624" s="160" t="s">
        <v>6117</v>
      </c>
      <c r="K624" s="162" t="s">
        <v>468</v>
      </c>
      <c r="L624" s="163">
        <v>-86.84</v>
      </c>
      <c r="M624" s="163">
        <v>-82.76</v>
      </c>
      <c r="N624" s="163">
        <v>-86.67</v>
      </c>
      <c r="O624" s="164" t="s">
        <v>6118</v>
      </c>
      <c r="P624" s="164" t="s">
        <v>466</v>
      </c>
      <c r="Q624" s="164" t="s">
        <v>6119</v>
      </c>
      <c r="R624" s="169">
        <v>35.5</v>
      </c>
      <c r="S624" s="160" t="s">
        <v>1211</v>
      </c>
      <c r="T624" s="165" t="s">
        <v>6120</v>
      </c>
      <c r="U624" s="162" t="s">
        <v>1060</v>
      </c>
      <c r="V624" s="160" t="s">
        <v>473</v>
      </c>
      <c r="W624" s="160" t="s">
        <v>474</v>
      </c>
      <c r="X624" s="164" t="s">
        <v>466</v>
      </c>
      <c r="Y624" s="159" t="s">
        <v>466</v>
      </c>
      <c r="Z624" s="164" t="s">
        <v>6121</v>
      </c>
      <c r="AA624" s="159" t="s">
        <v>466</v>
      </c>
      <c r="AB624" s="163">
        <v>22.71</v>
      </c>
      <c r="AC624" s="163">
        <v>2.09</v>
      </c>
      <c r="AD624" s="167" t="s">
        <v>466</v>
      </c>
      <c r="AE624" s="167" t="s">
        <v>466</v>
      </c>
      <c r="AF624" s="161">
        <v>0.34599999999999997</v>
      </c>
      <c r="AG624" s="163">
        <v>3.14</v>
      </c>
      <c r="AH624" s="163">
        <v>4.05</v>
      </c>
      <c r="AI624" s="163">
        <v>9.1</v>
      </c>
      <c r="AJ624" s="161">
        <v>-0.28399999999999997</v>
      </c>
      <c r="AK624" s="169">
        <v>22.1</v>
      </c>
      <c r="AL624" s="160" t="s">
        <v>476</v>
      </c>
      <c r="AM624" s="160" t="s">
        <v>477</v>
      </c>
    </row>
    <row r="625" spans="1:39" ht="90">
      <c r="A625" s="92">
        <f t="shared" si="10"/>
        <v>617</v>
      </c>
      <c r="B625" s="158">
        <v>44379</v>
      </c>
      <c r="C625" s="159" t="s">
        <v>6122</v>
      </c>
      <c r="D625" s="159" t="s">
        <v>6123</v>
      </c>
      <c r="E625" s="160" t="s">
        <v>463</v>
      </c>
      <c r="F625" s="160" t="s">
        <v>501</v>
      </c>
      <c r="G625" s="161">
        <v>0.55200000000000005</v>
      </c>
      <c r="H625" s="159" t="s">
        <v>466</v>
      </c>
      <c r="I625" s="159" t="s">
        <v>466</v>
      </c>
      <c r="J625" s="160" t="s">
        <v>6124</v>
      </c>
      <c r="K625" s="162" t="s">
        <v>468</v>
      </c>
      <c r="L625" s="163">
        <v>-82.5</v>
      </c>
      <c r="M625" s="163">
        <v>-83.17</v>
      </c>
      <c r="N625" s="163">
        <v>-82.57</v>
      </c>
      <c r="O625" s="164" t="s">
        <v>6125</v>
      </c>
      <c r="P625" s="164" t="s">
        <v>466</v>
      </c>
      <c r="Q625" s="164" t="s">
        <v>466</v>
      </c>
      <c r="R625" s="163">
        <v>3.93</v>
      </c>
      <c r="S625" s="160" t="s">
        <v>3162</v>
      </c>
      <c r="T625" s="162" t="s">
        <v>6126</v>
      </c>
      <c r="U625" s="162" t="s">
        <v>1233</v>
      </c>
      <c r="V625" s="160" t="s">
        <v>473</v>
      </c>
      <c r="W625" s="160" t="s">
        <v>474</v>
      </c>
      <c r="X625" s="164" t="s">
        <v>466</v>
      </c>
      <c r="Y625" s="159" t="s">
        <v>466</v>
      </c>
      <c r="Z625" s="164" t="s">
        <v>466</v>
      </c>
      <c r="AA625" s="159" t="s">
        <v>466</v>
      </c>
      <c r="AB625" s="167" t="s">
        <v>466</v>
      </c>
      <c r="AC625" s="167" t="s">
        <v>466</v>
      </c>
      <c r="AD625" s="167" t="s">
        <v>466</v>
      </c>
      <c r="AE625" s="167" t="s">
        <v>466</v>
      </c>
      <c r="AF625" s="167" t="s">
        <v>466</v>
      </c>
      <c r="AG625" s="161">
        <v>0.79600000000000004</v>
      </c>
      <c r="AH625" s="161">
        <v>0.59299999999999997</v>
      </c>
      <c r="AI625" s="168">
        <v>0</v>
      </c>
      <c r="AJ625" s="161">
        <v>-0.34</v>
      </c>
      <c r="AK625" s="167" t="s">
        <v>466</v>
      </c>
      <c r="AL625" s="160" t="s">
        <v>476</v>
      </c>
      <c r="AM625" s="160" t="s">
        <v>477</v>
      </c>
    </row>
    <row r="626" spans="1:39" ht="90">
      <c r="A626" s="92">
        <f t="shared" si="10"/>
        <v>618</v>
      </c>
      <c r="B626" s="158">
        <v>44019</v>
      </c>
      <c r="C626" s="159" t="s">
        <v>6127</v>
      </c>
      <c r="D626" s="159" t="s">
        <v>6128</v>
      </c>
      <c r="E626" s="160" t="s">
        <v>463</v>
      </c>
      <c r="F626" s="160" t="s">
        <v>501</v>
      </c>
      <c r="G626" s="161">
        <v>0.22500000000000001</v>
      </c>
      <c r="H626" s="159" t="s">
        <v>466</v>
      </c>
      <c r="I626" s="159" t="s">
        <v>6129</v>
      </c>
      <c r="J626" s="160" t="s">
        <v>6130</v>
      </c>
      <c r="K626" s="162" t="s">
        <v>468</v>
      </c>
      <c r="L626" s="163">
        <v>-84.75</v>
      </c>
      <c r="M626" s="163">
        <v>-84.75</v>
      </c>
      <c r="N626" s="163">
        <v>-84.75</v>
      </c>
      <c r="O626" s="164" t="s">
        <v>6131</v>
      </c>
      <c r="P626" s="164" t="s">
        <v>466</v>
      </c>
      <c r="Q626" s="164" t="s">
        <v>466</v>
      </c>
      <c r="R626" s="167" t="s">
        <v>466</v>
      </c>
      <c r="S626" s="160" t="s">
        <v>595</v>
      </c>
      <c r="T626" s="165" t="s">
        <v>6132</v>
      </c>
      <c r="U626" s="162" t="s">
        <v>6133</v>
      </c>
      <c r="V626" s="160" t="s">
        <v>497</v>
      </c>
      <c r="W626" s="160" t="s">
        <v>474</v>
      </c>
      <c r="X626" s="164" t="s">
        <v>466</v>
      </c>
      <c r="Y626" s="159" t="s">
        <v>466</v>
      </c>
      <c r="Z626" s="164" t="s">
        <v>6134</v>
      </c>
      <c r="AA626" s="159" t="s">
        <v>466</v>
      </c>
      <c r="AB626" s="167" t="s">
        <v>466</v>
      </c>
      <c r="AC626" s="167" t="s">
        <v>466</v>
      </c>
      <c r="AD626" s="167" t="s">
        <v>466</v>
      </c>
      <c r="AE626" s="167" t="s">
        <v>466</v>
      </c>
      <c r="AF626" s="167" t="s">
        <v>466</v>
      </c>
      <c r="AG626" s="161">
        <v>0.23599999999999999</v>
      </c>
      <c r="AH626" s="161">
        <v>0.23599999999999999</v>
      </c>
      <c r="AI626" s="163">
        <v>1.57</v>
      </c>
      <c r="AJ626" s="161">
        <v>0.09</v>
      </c>
      <c r="AK626" s="161">
        <v>5.0000000000000001E-3</v>
      </c>
      <c r="AL626" s="160" t="s">
        <v>476</v>
      </c>
      <c r="AM626" s="160" t="s">
        <v>477</v>
      </c>
    </row>
    <row r="627" spans="1:39" ht="67.5">
      <c r="A627" s="92">
        <f t="shared" si="10"/>
        <v>619</v>
      </c>
      <c r="B627" s="158">
        <v>43634</v>
      </c>
      <c r="C627" s="159" t="s">
        <v>6135</v>
      </c>
      <c r="D627" s="159" t="s">
        <v>6136</v>
      </c>
      <c r="E627" s="160" t="s">
        <v>463</v>
      </c>
      <c r="F627" s="160" t="s">
        <v>501</v>
      </c>
      <c r="G627" s="161">
        <v>0.20100000000000001</v>
      </c>
      <c r="H627" s="159" t="s">
        <v>466</v>
      </c>
      <c r="I627" s="159" t="s">
        <v>6137</v>
      </c>
      <c r="J627" s="160" t="s">
        <v>6138</v>
      </c>
      <c r="K627" s="162" t="s">
        <v>468</v>
      </c>
      <c r="L627" s="163">
        <v>-86.37</v>
      </c>
      <c r="M627" s="163">
        <v>-86.37</v>
      </c>
      <c r="N627" s="163">
        <v>-85.73</v>
      </c>
      <c r="O627" s="164" t="s">
        <v>6139</v>
      </c>
      <c r="P627" s="164" t="s">
        <v>6140</v>
      </c>
      <c r="Q627" s="164" t="s">
        <v>466</v>
      </c>
      <c r="R627" s="163">
        <v>2.57</v>
      </c>
      <c r="S627" s="160" t="s">
        <v>584</v>
      </c>
      <c r="T627" s="162" t="s">
        <v>6141</v>
      </c>
      <c r="U627" s="162" t="s">
        <v>551</v>
      </c>
      <c r="V627" s="160" t="s">
        <v>552</v>
      </c>
      <c r="W627" s="160" t="s">
        <v>474</v>
      </c>
      <c r="X627" s="164" t="s">
        <v>466</v>
      </c>
      <c r="Y627" s="159" t="s">
        <v>466</v>
      </c>
      <c r="Z627" s="164" t="s">
        <v>6142</v>
      </c>
      <c r="AA627" s="166">
        <v>50.6</v>
      </c>
      <c r="AB627" s="167" t="s">
        <v>466</v>
      </c>
      <c r="AC627" s="167" t="s">
        <v>466</v>
      </c>
      <c r="AD627" s="167" t="s">
        <v>466</v>
      </c>
      <c r="AE627" s="167" t="s">
        <v>466</v>
      </c>
      <c r="AF627" s="163">
        <v>1.45</v>
      </c>
      <c r="AG627" s="161">
        <v>0.22500000000000001</v>
      </c>
      <c r="AH627" s="161">
        <v>0.13500000000000001</v>
      </c>
      <c r="AI627" s="161">
        <v>1.7000000000000001E-2</v>
      </c>
      <c r="AJ627" s="161">
        <v>-0.34</v>
      </c>
      <c r="AK627" s="161">
        <v>0.40200000000000002</v>
      </c>
      <c r="AL627" s="160" t="s">
        <v>476</v>
      </c>
      <c r="AM627" s="160" t="s">
        <v>477</v>
      </c>
    </row>
    <row r="628" spans="1:39" ht="90">
      <c r="A628" s="92">
        <f t="shared" si="10"/>
        <v>620</v>
      </c>
      <c r="B628" s="158">
        <v>44050</v>
      </c>
      <c r="C628" s="159" t="s">
        <v>6143</v>
      </c>
      <c r="D628" s="159" t="s">
        <v>6144</v>
      </c>
      <c r="E628" s="160" t="s">
        <v>463</v>
      </c>
      <c r="F628" s="160" t="s">
        <v>501</v>
      </c>
      <c r="G628" s="161">
        <v>0.40200000000000002</v>
      </c>
      <c r="H628" s="159" t="s">
        <v>466</v>
      </c>
      <c r="I628" s="159" t="s">
        <v>6145</v>
      </c>
      <c r="J628" s="160" t="s">
        <v>6146</v>
      </c>
      <c r="K628" s="162" t="s">
        <v>468</v>
      </c>
      <c r="L628" s="163">
        <v>-83.89</v>
      </c>
      <c r="M628" s="163">
        <v>-88.24</v>
      </c>
      <c r="N628" s="163">
        <v>-83.33</v>
      </c>
      <c r="O628" s="164" t="s">
        <v>6147</v>
      </c>
      <c r="P628" s="164" t="s">
        <v>466</v>
      </c>
      <c r="Q628" s="164" t="s">
        <v>466</v>
      </c>
      <c r="R628" s="163">
        <v>5.25</v>
      </c>
      <c r="S628" s="160" t="s">
        <v>2201</v>
      </c>
      <c r="T628" s="162" t="s">
        <v>6148</v>
      </c>
      <c r="U628" s="162" t="s">
        <v>6149</v>
      </c>
      <c r="V628" s="160" t="s">
        <v>497</v>
      </c>
      <c r="W628" s="160" t="s">
        <v>474</v>
      </c>
      <c r="X628" s="164" t="s">
        <v>466</v>
      </c>
      <c r="Y628" s="159" t="s">
        <v>466</v>
      </c>
      <c r="Z628" s="164" t="s">
        <v>6150</v>
      </c>
      <c r="AA628" s="159" t="s">
        <v>466</v>
      </c>
      <c r="AB628" s="167" t="s">
        <v>466</v>
      </c>
      <c r="AC628" s="167" t="s">
        <v>466</v>
      </c>
      <c r="AD628" s="167" t="s">
        <v>466</v>
      </c>
      <c r="AE628" s="167" t="s">
        <v>466</v>
      </c>
      <c r="AF628" s="167" t="s">
        <v>466</v>
      </c>
      <c r="AG628" s="161">
        <v>0.52400000000000002</v>
      </c>
      <c r="AH628" s="161">
        <v>0.52200000000000002</v>
      </c>
      <c r="AI628" s="168">
        <v>0</v>
      </c>
      <c r="AJ628" s="161">
        <v>-2.1999999999999999E-2</v>
      </c>
      <c r="AK628" s="167" t="s">
        <v>466</v>
      </c>
      <c r="AL628" s="160" t="s">
        <v>476</v>
      </c>
      <c r="AM628" s="160" t="s">
        <v>477</v>
      </c>
    </row>
    <row r="629" spans="1:39" ht="409.5">
      <c r="A629" s="92">
        <f t="shared" si="10"/>
        <v>621</v>
      </c>
      <c r="B629" s="158">
        <v>44120</v>
      </c>
      <c r="C629" s="159" t="s">
        <v>6151</v>
      </c>
      <c r="D629" s="159" t="s">
        <v>6152</v>
      </c>
      <c r="E629" s="160" t="s">
        <v>463</v>
      </c>
      <c r="F629" s="160" t="s">
        <v>464</v>
      </c>
      <c r="G629" s="163">
        <v>281.08</v>
      </c>
      <c r="H629" s="159" t="s">
        <v>6153</v>
      </c>
      <c r="I629" s="159" t="s">
        <v>466</v>
      </c>
      <c r="J629" s="160" t="s">
        <v>6154</v>
      </c>
      <c r="K629" s="162" t="s">
        <v>468</v>
      </c>
      <c r="L629" s="163">
        <v>-88.48</v>
      </c>
      <c r="M629" s="163">
        <v>-88.36</v>
      </c>
      <c r="N629" s="163">
        <v>-87.79</v>
      </c>
      <c r="O629" s="164" t="s">
        <v>6155</v>
      </c>
      <c r="P629" s="164" t="s">
        <v>6156</v>
      </c>
      <c r="Q629" s="164" t="s">
        <v>466</v>
      </c>
      <c r="R629" s="169">
        <v>7929</v>
      </c>
      <c r="S629" s="160" t="s">
        <v>2127</v>
      </c>
      <c r="T629" s="165" t="s">
        <v>6157</v>
      </c>
      <c r="U629" s="162" t="s">
        <v>747</v>
      </c>
      <c r="V629" s="160" t="s">
        <v>487</v>
      </c>
      <c r="W629" s="160" t="s">
        <v>474</v>
      </c>
      <c r="X629" s="164" t="s">
        <v>6158</v>
      </c>
      <c r="Y629" s="166">
        <v>1625.2</v>
      </c>
      <c r="Z629" s="164" t="s">
        <v>466</v>
      </c>
      <c r="AA629" s="159" t="s">
        <v>466</v>
      </c>
      <c r="AB629" s="163">
        <v>1.31</v>
      </c>
      <c r="AC629" s="161">
        <v>7.0999999999999994E-2</v>
      </c>
      <c r="AD629" s="167" t="s">
        <v>466</v>
      </c>
      <c r="AE629" s="167" t="s">
        <v>466</v>
      </c>
      <c r="AF629" s="167" t="s">
        <v>466</v>
      </c>
      <c r="AG629" s="167" t="s">
        <v>466</v>
      </c>
      <c r="AH629" s="163">
        <v>400.74</v>
      </c>
      <c r="AI629" s="169">
        <v>3305.4</v>
      </c>
      <c r="AJ629" s="169">
        <v>777.2</v>
      </c>
      <c r="AK629" s="169">
        <v>91442.4</v>
      </c>
      <c r="AL629" s="160" t="s">
        <v>476</v>
      </c>
      <c r="AM629" s="160" t="s">
        <v>477</v>
      </c>
    </row>
    <row r="630" spans="1:39" ht="112.5">
      <c r="A630" s="92">
        <f t="shared" si="10"/>
        <v>622</v>
      </c>
      <c r="B630" s="158">
        <v>44109</v>
      </c>
      <c r="C630" s="159" t="s">
        <v>6159</v>
      </c>
      <c r="D630" s="159" t="s">
        <v>466</v>
      </c>
      <c r="E630" s="160" t="s">
        <v>463</v>
      </c>
      <c r="F630" s="160" t="s">
        <v>501</v>
      </c>
      <c r="G630" s="163">
        <v>2.93</v>
      </c>
      <c r="H630" s="159" t="s">
        <v>466</v>
      </c>
      <c r="I630" s="159" t="s">
        <v>6160</v>
      </c>
      <c r="J630" s="160" t="s">
        <v>6161</v>
      </c>
      <c r="K630" s="162" t="s">
        <v>468</v>
      </c>
      <c r="L630" s="163">
        <v>-90.96</v>
      </c>
      <c r="M630" s="163">
        <v>-89.39</v>
      </c>
      <c r="N630" s="163">
        <v>-89.98</v>
      </c>
      <c r="O630" s="164" t="s">
        <v>6162</v>
      </c>
      <c r="P630" s="164" t="s">
        <v>466</v>
      </c>
      <c r="Q630" s="164" t="s">
        <v>466</v>
      </c>
      <c r="R630" s="167" t="s">
        <v>466</v>
      </c>
      <c r="S630" s="160" t="s">
        <v>1231</v>
      </c>
      <c r="T630" s="165" t="s">
        <v>6163</v>
      </c>
      <c r="U630" s="162" t="s">
        <v>1299</v>
      </c>
      <c r="V630" s="160" t="s">
        <v>497</v>
      </c>
      <c r="W630" s="160" t="s">
        <v>474</v>
      </c>
      <c r="X630" s="164" t="s">
        <v>466</v>
      </c>
      <c r="Y630" s="159" t="s">
        <v>466</v>
      </c>
      <c r="Z630" s="164" t="s">
        <v>6164</v>
      </c>
      <c r="AA630" s="159" t="s">
        <v>466</v>
      </c>
      <c r="AB630" s="167" t="s">
        <v>466</v>
      </c>
      <c r="AC630" s="167" t="s">
        <v>466</v>
      </c>
      <c r="AD630" s="167" t="s">
        <v>466</v>
      </c>
      <c r="AE630" s="167" t="s">
        <v>466</v>
      </c>
      <c r="AF630" s="163">
        <v>18.78</v>
      </c>
      <c r="AG630" s="163">
        <v>3.02</v>
      </c>
      <c r="AH630" s="161">
        <v>0.58799999999999997</v>
      </c>
      <c r="AI630" s="161">
        <v>0.161</v>
      </c>
      <c r="AJ630" s="161">
        <v>-0.54900000000000004</v>
      </c>
      <c r="AK630" s="167" t="s">
        <v>466</v>
      </c>
      <c r="AL630" s="160" t="s">
        <v>476</v>
      </c>
      <c r="AM630" s="160" t="s">
        <v>477</v>
      </c>
    </row>
    <row r="631" spans="1:39" ht="90">
      <c r="A631" s="92">
        <f t="shared" si="10"/>
        <v>623</v>
      </c>
      <c r="B631" s="158">
        <v>44286</v>
      </c>
      <c r="C631" s="159" t="s">
        <v>6165</v>
      </c>
      <c r="D631" s="159" t="s">
        <v>466</v>
      </c>
      <c r="E631" s="160" t="s">
        <v>463</v>
      </c>
      <c r="F631" s="160" t="s">
        <v>501</v>
      </c>
      <c r="G631" s="161">
        <v>0.255</v>
      </c>
      <c r="H631" s="159" t="s">
        <v>466</v>
      </c>
      <c r="I631" s="159" t="s">
        <v>6166</v>
      </c>
      <c r="J631" s="160" t="s">
        <v>6167</v>
      </c>
      <c r="K631" s="162" t="s">
        <v>468</v>
      </c>
      <c r="L631" s="163">
        <v>-93.28</v>
      </c>
      <c r="M631" s="163">
        <v>-90.45</v>
      </c>
      <c r="N631" s="163">
        <v>-77.819999999999993</v>
      </c>
      <c r="O631" s="164" t="s">
        <v>6168</v>
      </c>
      <c r="P631" s="164" t="s">
        <v>466</v>
      </c>
      <c r="Q631" s="164" t="s">
        <v>466</v>
      </c>
      <c r="R631" s="167" t="s">
        <v>466</v>
      </c>
      <c r="S631" s="160" t="s">
        <v>1028</v>
      </c>
      <c r="T631" s="162" t="s">
        <v>6169</v>
      </c>
      <c r="U631" s="162" t="s">
        <v>5517</v>
      </c>
      <c r="V631" s="160" t="s">
        <v>473</v>
      </c>
      <c r="W631" s="160" t="s">
        <v>474</v>
      </c>
      <c r="X631" s="164" t="s">
        <v>466</v>
      </c>
      <c r="Y631" s="159" t="s">
        <v>466</v>
      </c>
      <c r="Z631" s="164" t="s">
        <v>6170</v>
      </c>
      <c r="AA631" s="159" t="s">
        <v>466</v>
      </c>
      <c r="AB631" s="167" t="s">
        <v>466</v>
      </c>
      <c r="AC631" s="167" t="s">
        <v>466</v>
      </c>
      <c r="AD631" s="167" t="s">
        <v>466</v>
      </c>
      <c r="AE631" s="167" t="s">
        <v>466</v>
      </c>
      <c r="AF631" s="167" t="s">
        <v>466</v>
      </c>
      <c r="AG631" s="161">
        <v>0.32700000000000001</v>
      </c>
      <c r="AH631" s="161">
        <v>0.32700000000000001</v>
      </c>
      <c r="AI631" s="161">
        <v>-4.0000000000000001E-3</v>
      </c>
      <c r="AJ631" s="161">
        <v>-0.22500000000000001</v>
      </c>
      <c r="AK631" s="161">
        <v>4.0000000000000001E-3</v>
      </c>
      <c r="AL631" s="160" t="s">
        <v>476</v>
      </c>
      <c r="AM631" s="160" t="s">
        <v>477</v>
      </c>
    </row>
    <row r="632" spans="1:39" ht="56.25">
      <c r="A632" s="92">
        <f t="shared" si="10"/>
        <v>624</v>
      </c>
      <c r="B632" s="158">
        <v>44174</v>
      </c>
      <c r="C632" s="159" t="s">
        <v>6171</v>
      </c>
      <c r="D632" s="159" t="s">
        <v>466</v>
      </c>
      <c r="E632" s="160" t="s">
        <v>463</v>
      </c>
      <c r="F632" s="160" t="s">
        <v>464</v>
      </c>
      <c r="G632" s="163">
        <v>3.57</v>
      </c>
      <c r="H632" s="159" t="s">
        <v>6172</v>
      </c>
      <c r="I632" s="159" t="s">
        <v>466</v>
      </c>
      <c r="J632" s="160" t="s">
        <v>6173</v>
      </c>
      <c r="K632" s="162" t="s">
        <v>468</v>
      </c>
      <c r="L632" s="163">
        <v>-91.09</v>
      </c>
      <c r="M632" s="163">
        <v>-91.07</v>
      </c>
      <c r="N632" s="163">
        <v>-90.54</v>
      </c>
      <c r="O632" s="164" t="s">
        <v>6174</v>
      </c>
      <c r="P632" s="164" t="s">
        <v>6175</v>
      </c>
      <c r="Q632" s="164" t="s">
        <v>6176</v>
      </c>
      <c r="R632" s="167" t="s">
        <v>466</v>
      </c>
      <c r="S632" s="160" t="s">
        <v>1898</v>
      </c>
      <c r="T632" s="162" t="s">
        <v>6177</v>
      </c>
      <c r="U632" s="162" t="s">
        <v>6178</v>
      </c>
      <c r="V632" s="160" t="s">
        <v>487</v>
      </c>
      <c r="W632" s="160" t="s">
        <v>474</v>
      </c>
      <c r="X632" s="164" t="s">
        <v>6179</v>
      </c>
      <c r="Y632" s="159" t="s">
        <v>466</v>
      </c>
      <c r="Z632" s="164" t="s">
        <v>466</v>
      </c>
      <c r="AA632" s="159" t="s">
        <v>466</v>
      </c>
      <c r="AB632" s="161">
        <v>0.27800000000000002</v>
      </c>
      <c r="AC632" s="161">
        <v>0.121</v>
      </c>
      <c r="AD632" s="163">
        <v>1.19</v>
      </c>
      <c r="AE632" s="163">
        <v>1.47</v>
      </c>
      <c r="AF632" s="161">
        <v>0.85899999999999999</v>
      </c>
      <c r="AG632" s="163">
        <v>3.8</v>
      </c>
      <c r="AH632" s="163">
        <v>1.23</v>
      </c>
      <c r="AI632" s="169">
        <v>20.100000000000001</v>
      </c>
      <c r="AJ632" s="169">
        <v>-13.4</v>
      </c>
      <c r="AK632" s="169">
        <v>41.4</v>
      </c>
      <c r="AL632" s="160" t="s">
        <v>476</v>
      </c>
      <c r="AM632" s="160" t="s">
        <v>477</v>
      </c>
    </row>
    <row r="633" spans="1:39" ht="67.5">
      <c r="A633" s="92">
        <f t="shared" si="10"/>
        <v>625</v>
      </c>
      <c r="B633" s="158">
        <v>44533</v>
      </c>
      <c r="C633" s="159" t="s">
        <v>6180</v>
      </c>
      <c r="D633" s="159" t="s">
        <v>6181</v>
      </c>
      <c r="E633" s="160" t="s">
        <v>463</v>
      </c>
      <c r="F633" s="160" t="s">
        <v>464</v>
      </c>
      <c r="G633" s="163">
        <v>6.34</v>
      </c>
      <c r="H633" s="159" t="s">
        <v>6182</v>
      </c>
      <c r="I633" s="159" t="s">
        <v>466</v>
      </c>
      <c r="J633" s="160" t="s">
        <v>6183</v>
      </c>
      <c r="K633" s="162" t="s">
        <v>468</v>
      </c>
      <c r="L633" s="163">
        <v>-91.82</v>
      </c>
      <c r="M633" s="163">
        <v>-91.82</v>
      </c>
      <c r="N633" s="163">
        <v>-91.82</v>
      </c>
      <c r="O633" s="164" t="s">
        <v>6184</v>
      </c>
      <c r="P633" s="164" t="s">
        <v>466</v>
      </c>
      <c r="Q633" s="164" t="s">
        <v>6185</v>
      </c>
      <c r="R633" s="167" t="s">
        <v>466</v>
      </c>
      <c r="S633" s="160" t="s">
        <v>1738</v>
      </c>
      <c r="T633" s="162" t="s">
        <v>6186</v>
      </c>
      <c r="U633" s="162" t="s">
        <v>2139</v>
      </c>
      <c r="V633" s="160" t="s">
        <v>552</v>
      </c>
      <c r="W633" s="160" t="s">
        <v>474</v>
      </c>
      <c r="X633" s="164" t="s">
        <v>6187</v>
      </c>
      <c r="Y633" s="170">
        <v>6.98</v>
      </c>
      <c r="Z633" s="164" t="s">
        <v>466</v>
      </c>
      <c r="AA633" s="159" t="s">
        <v>466</v>
      </c>
      <c r="AB633" s="167" t="s">
        <v>466</v>
      </c>
      <c r="AC633" s="167" t="s">
        <v>466</v>
      </c>
      <c r="AD633" s="163">
        <v>245.14</v>
      </c>
      <c r="AE633" s="167" t="s">
        <v>466</v>
      </c>
      <c r="AF633" s="161">
        <v>9.7000000000000003E-2</v>
      </c>
      <c r="AG633" s="163">
        <v>6.15</v>
      </c>
      <c r="AH633" s="161">
        <v>0.42699999999999999</v>
      </c>
      <c r="AI633" s="169">
        <v>66.099999999999994</v>
      </c>
      <c r="AJ633" s="163">
        <v>-2.93</v>
      </c>
      <c r="AK633" s="169">
        <v>22.5</v>
      </c>
      <c r="AL633" s="160" t="s">
        <v>476</v>
      </c>
      <c r="AM633" s="160" t="s">
        <v>477</v>
      </c>
    </row>
    <row r="634" spans="1:39" ht="90">
      <c r="A634" s="92">
        <f t="shared" si="10"/>
        <v>626</v>
      </c>
      <c r="B634" s="158">
        <v>44286</v>
      </c>
      <c r="C634" s="159" t="s">
        <v>6188</v>
      </c>
      <c r="D634" s="159" t="s">
        <v>6189</v>
      </c>
      <c r="E634" s="160" t="s">
        <v>463</v>
      </c>
      <c r="F634" s="160" t="s">
        <v>464</v>
      </c>
      <c r="G634" s="163">
        <v>4.01</v>
      </c>
      <c r="H634" s="159" t="s">
        <v>466</v>
      </c>
      <c r="I634" s="159" t="s">
        <v>466</v>
      </c>
      <c r="J634" s="160" t="s">
        <v>6190</v>
      </c>
      <c r="K634" s="162" t="s">
        <v>468</v>
      </c>
      <c r="L634" s="163">
        <v>-92.02</v>
      </c>
      <c r="M634" s="163">
        <v>-92.02</v>
      </c>
      <c r="N634" s="163">
        <v>-85</v>
      </c>
      <c r="O634" s="164" t="s">
        <v>6191</v>
      </c>
      <c r="P634" s="164" t="s">
        <v>466</v>
      </c>
      <c r="Q634" s="164" t="s">
        <v>466</v>
      </c>
      <c r="R634" s="163">
        <v>2.5</v>
      </c>
      <c r="S634" s="160" t="s">
        <v>727</v>
      </c>
      <c r="T634" s="162" t="s">
        <v>6192</v>
      </c>
      <c r="U634" s="162" t="s">
        <v>531</v>
      </c>
      <c r="V634" s="160" t="s">
        <v>473</v>
      </c>
      <c r="W634" s="160" t="s">
        <v>474</v>
      </c>
      <c r="X634" s="164" t="s">
        <v>466</v>
      </c>
      <c r="Y634" s="159" t="s">
        <v>466</v>
      </c>
      <c r="Z634" s="164" t="s">
        <v>466</v>
      </c>
      <c r="AA634" s="159" t="s">
        <v>466</v>
      </c>
      <c r="AB634" s="167" t="s">
        <v>466</v>
      </c>
      <c r="AC634" s="167" t="s">
        <v>466</v>
      </c>
      <c r="AD634" s="167" t="s">
        <v>466</v>
      </c>
      <c r="AE634" s="167" t="s">
        <v>466</v>
      </c>
      <c r="AF634" s="167" t="s">
        <v>466</v>
      </c>
      <c r="AG634" s="163">
        <v>4.0599999999999996</v>
      </c>
      <c r="AH634" s="161">
        <v>0.14899999999999999</v>
      </c>
      <c r="AI634" s="163">
        <v>2.4700000000000002</v>
      </c>
      <c r="AJ634" s="161">
        <v>5.6000000000000001E-2</v>
      </c>
      <c r="AK634" s="161">
        <v>2.1000000000000001E-2</v>
      </c>
      <c r="AL634" s="160" t="s">
        <v>476</v>
      </c>
      <c r="AM634" s="160" t="s">
        <v>477</v>
      </c>
    </row>
    <row r="635" spans="1:39" ht="101.25">
      <c r="A635" s="92">
        <f t="shared" si="10"/>
        <v>627</v>
      </c>
      <c r="B635" s="158">
        <v>44259</v>
      </c>
      <c r="C635" s="159" t="s">
        <v>6193</v>
      </c>
      <c r="D635" s="159" t="s">
        <v>6194</v>
      </c>
      <c r="E635" s="160" t="s">
        <v>463</v>
      </c>
      <c r="F635" s="160" t="s">
        <v>501</v>
      </c>
      <c r="G635" s="161">
        <v>0.34</v>
      </c>
      <c r="H635" s="159" t="s">
        <v>466</v>
      </c>
      <c r="I635" s="159" t="s">
        <v>466</v>
      </c>
      <c r="J635" s="160" t="s">
        <v>6195</v>
      </c>
      <c r="K635" s="162" t="s">
        <v>468</v>
      </c>
      <c r="L635" s="163">
        <v>-93.58</v>
      </c>
      <c r="M635" s="163">
        <v>-93.58</v>
      </c>
      <c r="N635" s="163">
        <v>-93.2</v>
      </c>
      <c r="O635" s="164" t="s">
        <v>6196</v>
      </c>
      <c r="P635" s="164" t="s">
        <v>466</v>
      </c>
      <c r="Q635" s="164" t="s">
        <v>466</v>
      </c>
      <c r="R635" s="167" t="s">
        <v>466</v>
      </c>
      <c r="S635" s="160" t="s">
        <v>698</v>
      </c>
      <c r="T635" s="162" t="s">
        <v>6197</v>
      </c>
      <c r="U635" s="162" t="s">
        <v>1030</v>
      </c>
      <c r="V635" s="160" t="s">
        <v>473</v>
      </c>
      <c r="W635" s="160" t="s">
        <v>474</v>
      </c>
      <c r="X635" s="164" t="s">
        <v>466</v>
      </c>
      <c r="Y635" s="159" t="s">
        <v>466</v>
      </c>
      <c r="Z635" s="164" t="s">
        <v>466</v>
      </c>
      <c r="AA635" s="159" t="s">
        <v>466</v>
      </c>
      <c r="AB635" s="167" t="s">
        <v>466</v>
      </c>
      <c r="AC635" s="167" t="s">
        <v>466</v>
      </c>
      <c r="AD635" s="167" t="s">
        <v>466</v>
      </c>
      <c r="AE635" s="167" t="s">
        <v>466</v>
      </c>
      <c r="AF635" s="167" t="s">
        <v>466</v>
      </c>
      <c r="AG635" s="161">
        <v>0.505</v>
      </c>
      <c r="AH635" s="161">
        <v>0.505</v>
      </c>
      <c r="AI635" s="168">
        <v>0</v>
      </c>
      <c r="AJ635" s="161">
        <v>-5.8999999999999997E-2</v>
      </c>
      <c r="AK635" s="168">
        <v>0</v>
      </c>
      <c r="AL635" s="160" t="s">
        <v>476</v>
      </c>
      <c r="AM635" s="160" t="s">
        <v>477</v>
      </c>
    </row>
    <row r="636" spans="1:39" ht="270">
      <c r="A636" s="92">
        <f t="shared" si="10"/>
        <v>628</v>
      </c>
      <c r="B636" s="158">
        <v>43480</v>
      </c>
      <c r="C636" s="159" t="s">
        <v>6198</v>
      </c>
      <c r="D636" s="159" t="s">
        <v>6199</v>
      </c>
      <c r="E636" s="160" t="s">
        <v>463</v>
      </c>
      <c r="F636" s="160" t="s">
        <v>501</v>
      </c>
      <c r="G636" s="163">
        <v>80.03</v>
      </c>
      <c r="H636" s="159" t="s">
        <v>6200</v>
      </c>
      <c r="I636" s="159" t="s">
        <v>466</v>
      </c>
      <c r="J636" s="160" t="s">
        <v>6201</v>
      </c>
      <c r="K636" s="162" t="s">
        <v>468</v>
      </c>
      <c r="L636" s="163">
        <v>-93.96</v>
      </c>
      <c r="M636" s="163">
        <v>-93.96</v>
      </c>
      <c r="N636" s="163">
        <v>-94.93</v>
      </c>
      <c r="O636" s="164" t="s">
        <v>6202</v>
      </c>
      <c r="P636" s="164" t="s">
        <v>6203</v>
      </c>
      <c r="Q636" s="164" t="s">
        <v>6204</v>
      </c>
      <c r="R636" s="169">
        <v>164.9</v>
      </c>
      <c r="S636" s="160" t="s">
        <v>698</v>
      </c>
      <c r="T636" s="165" t="s">
        <v>6205</v>
      </c>
      <c r="U636" s="162" t="s">
        <v>6206</v>
      </c>
      <c r="V636" s="160" t="s">
        <v>473</v>
      </c>
      <c r="W636" s="160" t="s">
        <v>474</v>
      </c>
      <c r="X636" s="164" t="s">
        <v>6207</v>
      </c>
      <c r="Y636" s="159" t="s">
        <v>466</v>
      </c>
      <c r="Z636" s="164" t="s">
        <v>466</v>
      </c>
      <c r="AA636" s="159" t="s">
        <v>466</v>
      </c>
      <c r="AB636" s="167" t="s">
        <v>466</v>
      </c>
      <c r="AC636" s="161">
        <v>0.36299999999999999</v>
      </c>
      <c r="AD636" s="167" t="s">
        <v>466</v>
      </c>
      <c r="AE636" s="167" t="s">
        <v>466</v>
      </c>
      <c r="AF636" s="163">
        <v>1.08</v>
      </c>
      <c r="AG636" s="163">
        <v>42.73</v>
      </c>
      <c r="AH636" s="163">
        <v>15.81</v>
      </c>
      <c r="AI636" s="169">
        <v>52.4</v>
      </c>
      <c r="AJ636" s="169">
        <v>-12.7</v>
      </c>
      <c r="AK636" s="169">
        <v>77.8</v>
      </c>
      <c r="AL636" s="160" t="s">
        <v>476</v>
      </c>
      <c r="AM636" s="160" t="s">
        <v>477</v>
      </c>
    </row>
    <row r="637" spans="1:39" ht="90">
      <c r="A637" s="92">
        <f t="shared" si="10"/>
        <v>629</v>
      </c>
      <c r="B637" s="158">
        <v>44113</v>
      </c>
      <c r="C637" s="159" t="s">
        <v>6208</v>
      </c>
      <c r="D637" s="159" t="s">
        <v>6209</v>
      </c>
      <c r="E637" s="160" t="s">
        <v>463</v>
      </c>
      <c r="F637" s="160" t="s">
        <v>501</v>
      </c>
      <c r="G637" s="161">
        <v>0.251</v>
      </c>
      <c r="H637" s="159" t="s">
        <v>6210</v>
      </c>
      <c r="I637" s="159" t="s">
        <v>466</v>
      </c>
      <c r="J637" s="160" t="s">
        <v>6211</v>
      </c>
      <c r="K637" s="162" t="s">
        <v>468</v>
      </c>
      <c r="L637" s="163">
        <v>-95.37</v>
      </c>
      <c r="M637" s="163">
        <v>-95.37</v>
      </c>
      <c r="N637" s="163">
        <v>-95.37</v>
      </c>
      <c r="O637" s="164" t="s">
        <v>6212</v>
      </c>
      <c r="P637" s="164" t="s">
        <v>466</v>
      </c>
      <c r="Q637" s="164" t="s">
        <v>466</v>
      </c>
      <c r="R637" s="163">
        <v>3.99</v>
      </c>
      <c r="S637" s="160" t="s">
        <v>810</v>
      </c>
      <c r="T637" s="162" t="s">
        <v>6213</v>
      </c>
      <c r="U637" s="162" t="s">
        <v>540</v>
      </c>
      <c r="V637" s="160" t="s">
        <v>497</v>
      </c>
      <c r="W637" s="160" t="s">
        <v>474</v>
      </c>
      <c r="X637" s="164" t="s">
        <v>6214</v>
      </c>
      <c r="Y637" s="159" t="s">
        <v>466</v>
      </c>
      <c r="Z637" s="164" t="s">
        <v>466</v>
      </c>
      <c r="AA637" s="159" t="s">
        <v>466</v>
      </c>
      <c r="AB637" s="167" t="s">
        <v>466</v>
      </c>
      <c r="AC637" s="167" t="s">
        <v>466</v>
      </c>
      <c r="AD637" s="167" t="s">
        <v>466</v>
      </c>
      <c r="AE637" s="167" t="s">
        <v>466</v>
      </c>
      <c r="AF637" s="167" t="s">
        <v>466</v>
      </c>
      <c r="AG637" s="161">
        <v>0.34200000000000003</v>
      </c>
      <c r="AH637" s="161">
        <v>0.32300000000000001</v>
      </c>
      <c r="AI637" s="168">
        <v>0</v>
      </c>
      <c r="AJ637" s="163">
        <v>-3.55</v>
      </c>
      <c r="AK637" s="161">
        <v>1.2E-2</v>
      </c>
      <c r="AL637" s="160" t="s">
        <v>476</v>
      </c>
      <c r="AM637" s="160" t="s">
        <v>477</v>
      </c>
    </row>
    <row r="638" spans="1:39" ht="101.25">
      <c r="A638" s="92">
        <f t="shared" si="10"/>
        <v>630</v>
      </c>
      <c r="B638" s="158">
        <v>44487</v>
      </c>
      <c r="C638" s="159" t="s">
        <v>6215</v>
      </c>
      <c r="D638" s="159" t="s">
        <v>6216</v>
      </c>
      <c r="E638" s="160" t="s">
        <v>463</v>
      </c>
      <c r="F638" s="160" t="s">
        <v>464</v>
      </c>
      <c r="G638" s="161">
        <v>0.219</v>
      </c>
      <c r="H638" s="159" t="s">
        <v>6217</v>
      </c>
      <c r="I638" s="159" t="s">
        <v>466</v>
      </c>
      <c r="J638" s="160" t="s">
        <v>6218</v>
      </c>
      <c r="K638" s="162" t="s">
        <v>468</v>
      </c>
      <c r="L638" s="163">
        <v>-95.38</v>
      </c>
      <c r="M638" s="163">
        <v>-95.51</v>
      </c>
      <c r="N638" s="163">
        <v>-95.76</v>
      </c>
      <c r="O638" s="164" t="s">
        <v>6219</v>
      </c>
      <c r="P638" s="164" t="s">
        <v>466</v>
      </c>
      <c r="Q638" s="164" t="s">
        <v>4538</v>
      </c>
      <c r="R638" s="163">
        <v>6.62</v>
      </c>
      <c r="S638" s="160" t="s">
        <v>3436</v>
      </c>
      <c r="T638" s="165" t="s">
        <v>6220</v>
      </c>
      <c r="U638" s="162" t="s">
        <v>1311</v>
      </c>
      <c r="V638" s="160" t="s">
        <v>473</v>
      </c>
      <c r="W638" s="160" t="s">
        <v>474</v>
      </c>
      <c r="X638" s="164" t="s">
        <v>6221</v>
      </c>
      <c r="Y638" s="170">
        <v>6.58</v>
      </c>
      <c r="Z638" s="164" t="s">
        <v>466</v>
      </c>
      <c r="AA638" s="159" t="s">
        <v>466</v>
      </c>
      <c r="AB638" s="163">
        <v>9.35</v>
      </c>
      <c r="AC638" s="161">
        <v>0.16700000000000001</v>
      </c>
      <c r="AD638" s="163">
        <v>4.8499999999999996</v>
      </c>
      <c r="AE638" s="163">
        <v>6.43</v>
      </c>
      <c r="AF638" s="161">
        <v>0.56200000000000006</v>
      </c>
      <c r="AG638" s="161">
        <v>0.27400000000000002</v>
      </c>
      <c r="AH638" s="161">
        <v>0.28399999999999997</v>
      </c>
      <c r="AI638" s="161">
        <v>0.495</v>
      </c>
      <c r="AJ638" s="161">
        <v>3.1E-2</v>
      </c>
      <c r="AK638" s="163">
        <v>1.95</v>
      </c>
      <c r="AL638" s="160" t="s">
        <v>476</v>
      </c>
      <c r="AM638" s="160" t="s">
        <v>477</v>
      </c>
    </row>
    <row r="639" spans="1:39" ht="90">
      <c r="A639" s="92">
        <f t="shared" si="10"/>
        <v>631</v>
      </c>
      <c r="B639" s="158">
        <v>43521</v>
      </c>
      <c r="C639" s="159" t="s">
        <v>6222</v>
      </c>
      <c r="D639" s="159" t="s">
        <v>6223</v>
      </c>
      <c r="E639" s="160" t="s">
        <v>463</v>
      </c>
      <c r="F639" s="160" t="s">
        <v>501</v>
      </c>
      <c r="G639" s="161">
        <v>0.32500000000000001</v>
      </c>
      <c r="H639" s="159" t="s">
        <v>6224</v>
      </c>
      <c r="I639" s="159" t="s">
        <v>466</v>
      </c>
      <c r="J639" s="160" t="s">
        <v>6225</v>
      </c>
      <c r="K639" s="162" t="s">
        <v>468</v>
      </c>
      <c r="L639" s="163">
        <v>-94.39</v>
      </c>
      <c r="M639" s="163">
        <v>-95.7</v>
      </c>
      <c r="N639" s="163">
        <v>-95.39</v>
      </c>
      <c r="O639" s="164" t="s">
        <v>6226</v>
      </c>
      <c r="P639" s="164" t="s">
        <v>6227</v>
      </c>
      <c r="Q639" s="164" t="s">
        <v>6228</v>
      </c>
      <c r="R639" s="169">
        <v>18.2</v>
      </c>
      <c r="S639" s="160" t="s">
        <v>2201</v>
      </c>
      <c r="T639" s="162" t="s">
        <v>6229</v>
      </c>
      <c r="U639" s="162" t="s">
        <v>5339</v>
      </c>
      <c r="V639" s="160" t="s">
        <v>497</v>
      </c>
      <c r="W639" s="160" t="s">
        <v>474</v>
      </c>
      <c r="X639" s="164" t="s">
        <v>6230</v>
      </c>
      <c r="Y639" s="159" t="s">
        <v>466</v>
      </c>
      <c r="Z639" s="164" t="s">
        <v>466</v>
      </c>
      <c r="AA639" s="159" t="s">
        <v>466</v>
      </c>
      <c r="AB639" s="167" t="s">
        <v>466</v>
      </c>
      <c r="AC639" s="167" t="s">
        <v>466</v>
      </c>
      <c r="AD639" s="167" t="s">
        <v>466</v>
      </c>
      <c r="AE639" s="167" t="s">
        <v>466</v>
      </c>
      <c r="AF639" s="167" t="s">
        <v>466</v>
      </c>
      <c r="AG639" s="161">
        <v>0.36899999999999999</v>
      </c>
      <c r="AH639" s="161">
        <v>0.36899999999999999</v>
      </c>
      <c r="AI639" s="169">
        <v>68.400000000000006</v>
      </c>
      <c r="AJ639" s="163">
        <v>-7.26</v>
      </c>
      <c r="AK639" s="163">
        <v>8.92</v>
      </c>
      <c r="AL639" s="160" t="s">
        <v>476</v>
      </c>
      <c r="AM639" s="160" t="s">
        <v>477</v>
      </c>
    </row>
    <row r="640" spans="1:39" ht="90">
      <c r="A640" s="92">
        <f t="shared" si="10"/>
        <v>632</v>
      </c>
      <c r="B640" s="158">
        <v>44252</v>
      </c>
      <c r="C640" s="159" t="s">
        <v>6231</v>
      </c>
      <c r="D640" s="159" t="s">
        <v>6232</v>
      </c>
      <c r="E640" s="160" t="s">
        <v>463</v>
      </c>
      <c r="F640" s="160" t="s">
        <v>464</v>
      </c>
      <c r="G640" s="161">
        <v>1.4999999999999999E-2</v>
      </c>
      <c r="H640" s="159" t="s">
        <v>466</v>
      </c>
      <c r="I640" s="159" t="s">
        <v>6233</v>
      </c>
      <c r="J640" s="160" t="s">
        <v>6234</v>
      </c>
      <c r="K640" s="162" t="s">
        <v>468</v>
      </c>
      <c r="L640" s="163">
        <v>-95.5</v>
      </c>
      <c r="M640" s="163">
        <v>-95.82</v>
      </c>
      <c r="N640" s="163">
        <v>-93.72</v>
      </c>
      <c r="O640" s="164" t="s">
        <v>6235</v>
      </c>
      <c r="P640" s="164" t="s">
        <v>6236</v>
      </c>
      <c r="Q640" s="164" t="s">
        <v>2620</v>
      </c>
      <c r="R640" s="163">
        <v>2.69</v>
      </c>
      <c r="S640" s="160" t="s">
        <v>1837</v>
      </c>
      <c r="T640" s="162" t="s">
        <v>6237</v>
      </c>
      <c r="U640" s="162" t="s">
        <v>6238</v>
      </c>
      <c r="V640" s="160" t="s">
        <v>473</v>
      </c>
      <c r="W640" s="160" t="s">
        <v>474</v>
      </c>
      <c r="X640" s="164" t="s">
        <v>466</v>
      </c>
      <c r="Y640" s="159" t="s">
        <v>466</v>
      </c>
      <c r="Z640" s="164" t="s">
        <v>6239</v>
      </c>
      <c r="AA640" s="166">
        <v>44.1</v>
      </c>
      <c r="AB640" s="167" t="s">
        <v>466</v>
      </c>
      <c r="AC640" s="167" t="s">
        <v>466</v>
      </c>
      <c r="AD640" s="167" t="s">
        <v>466</v>
      </c>
      <c r="AE640" s="167" t="s">
        <v>466</v>
      </c>
      <c r="AF640" s="167" t="s">
        <v>466</v>
      </c>
      <c r="AG640" s="167" t="s">
        <v>466</v>
      </c>
      <c r="AH640" s="161">
        <v>0.02</v>
      </c>
      <c r="AI640" s="161">
        <v>1E-3</v>
      </c>
      <c r="AJ640" s="161">
        <v>-0.06</v>
      </c>
      <c r="AK640" s="161">
        <v>6.0999999999999999E-2</v>
      </c>
      <c r="AL640" s="160" t="s">
        <v>476</v>
      </c>
      <c r="AM640" s="160" t="s">
        <v>477</v>
      </c>
    </row>
    <row r="641" spans="1:39" ht="157.5">
      <c r="A641" s="92">
        <f t="shared" si="10"/>
        <v>633</v>
      </c>
      <c r="B641" s="158">
        <v>43641</v>
      </c>
      <c r="C641" s="159" t="s">
        <v>6240</v>
      </c>
      <c r="D641" s="159" t="s">
        <v>466</v>
      </c>
      <c r="E641" s="160" t="s">
        <v>463</v>
      </c>
      <c r="F641" s="160" t="s">
        <v>501</v>
      </c>
      <c r="G641" s="161">
        <v>0.38700000000000001</v>
      </c>
      <c r="H641" s="159" t="s">
        <v>6241</v>
      </c>
      <c r="I641" s="159" t="s">
        <v>466</v>
      </c>
      <c r="J641" s="160" t="s">
        <v>6242</v>
      </c>
      <c r="K641" s="162" t="s">
        <v>468</v>
      </c>
      <c r="L641" s="163">
        <v>-97.47</v>
      </c>
      <c r="M641" s="163">
        <v>-96.56</v>
      </c>
      <c r="N641" s="163">
        <v>-97.23</v>
      </c>
      <c r="O641" s="164" t="s">
        <v>6243</v>
      </c>
      <c r="P641" s="164" t="s">
        <v>466</v>
      </c>
      <c r="Q641" s="164" t="s">
        <v>466</v>
      </c>
      <c r="R641" s="167" t="s">
        <v>466</v>
      </c>
      <c r="S641" s="160" t="s">
        <v>2156</v>
      </c>
      <c r="T641" s="162" t="s">
        <v>6244</v>
      </c>
      <c r="U641" s="162" t="s">
        <v>4628</v>
      </c>
      <c r="V641" s="160" t="s">
        <v>497</v>
      </c>
      <c r="W641" s="160" t="s">
        <v>474</v>
      </c>
      <c r="X641" s="164" t="s">
        <v>6245</v>
      </c>
      <c r="Y641" s="159" t="s">
        <v>466</v>
      </c>
      <c r="Z641" s="164" t="s">
        <v>466</v>
      </c>
      <c r="AA641" s="159" t="s">
        <v>466</v>
      </c>
      <c r="AB641" s="167" t="s">
        <v>466</v>
      </c>
      <c r="AC641" s="167" t="s">
        <v>466</v>
      </c>
      <c r="AD641" s="163">
        <v>7.6</v>
      </c>
      <c r="AE641" s="163">
        <v>184.16</v>
      </c>
      <c r="AF641" s="161">
        <v>0.39400000000000002</v>
      </c>
      <c r="AG641" s="161">
        <v>0.48699999999999999</v>
      </c>
      <c r="AH641" s="161">
        <v>0.39500000000000002</v>
      </c>
      <c r="AI641" s="167" t="s">
        <v>466</v>
      </c>
      <c r="AJ641" s="167" t="s">
        <v>466</v>
      </c>
      <c r="AK641" s="161">
        <v>0.42599999999999999</v>
      </c>
      <c r="AL641" s="160" t="s">
        <v>476</v>
      </c>
      <c r="AM641" s="160" t="s">
        <v>477</v>
      </c>
    </row>
    <row r="642" spans="1:39" ht="112.5">
      <c r="A642" s="92">
        <f t="shared" si="10"/>
        <v>634</v>
      </c>
      <c r="B642" s="158">
        <v>44119</v>
      </c>
      <c r="C642" s="159" t="s">
        <v>6246</v>
      </c>
      <c r="D642" s="159" t="s">
        <v>466</v>
      </c>
      <c r="E642" s="160" t="s">
        <v>463</v>
      </c>
      <c r="F642" s="160" t="s">
        <v>501</v>
      </c>
      <c r="G642" s="161">
        <v>0.28000000000000003</v>
      </c>
      <c r="H642" s="159" t="s">
        <v>6247</v>
      </c>
      <c r="I642" s="159" t="s">
        <v>6129</v>
      </c>
      <c r="J642" s="160" t="s">
        <v>6248</v>
      </c>
      <c r="K642" s="162" t="s">
        <v>468</v>
      </c>
      <c r="L642" s="163">
        <v>-96.73</v>
      </c>
      <c r="M642" s="163">
        <v>-96.73</v>
      </c>
      <c r="N642" s="163">
        <v>-90.67</v>
      </c>
      <c r="O642" s="164" t="s">
        <v>6249</v>
      </c>
      <c r="P642" s="164" t="s">
        <v>466</v>
      </c>
      <c r="Q642" s="164" t="s">
        <v>466</v>
      </c>
      <c r="R642" s="167" t="s">
        <v>466</v>
      </c>
      <c r="S642" s="160" t="s">
        <v>745</v>
      </c>
      <c r="T642" s="162" t="s">
        <v>6250</v>
      </c>
      <c r="U642" s="162" t="s">
        <v>6251</v>
      </c>
      <c r="V642" s="160" t="s">
        <v>473</v>
      </c>
      <c r="W642" s="160" t="s">
        <v>474</v>
      </c>
      <c r="X642" s="164" t="s">
        <v>6252</v>
      </c>
      <c r="Y642" s="159" t="s">
        <v>466</v>
      </c>
      <c r="Z642" s="164" t="s">
        <v>6134</v>
      </c>
      <c r="AA642" s="159" t="s">
        <v>466</v>
      </c>
      <c r="AB642" s="167" t="s">
        <v>466</v>
      </c>
      <c r="AC642" s="163">
        <v>6.1</v>
      </c>
      <c r="AD642" s="167" t="s">
        <v>466</v>
      </c>
      <c r="AE642" s="167" t="s">
        <v>466</v>
      </c>
      <c r="AF642" s="167" t="s">
        <v>466</v>
      </c>
      <c r="AG642" s="161">
        <v>0.55500000000000005</v>
      </c>
      <c r="AH642" s="161">
        <v>0.55500000000000005</v>
      </c>
      <c r="AI642" s="167" t="s">
        <v>466</v>
      </c>
      <c r="AJ642" s="167" t="s">
        <v>466</v>
      </c>
      <c r="AK642" s="167" t="s">
        <v>466</v>
      </c>
      <c r="AL642" s="160" t="s">
        <v>476</v>
      </c>
      <c r="AM642" s="160" t="s">
        <v>477</v>
      </c>
    </row>
    <row r="643" spans="1:39" ht="191.25">
      <c r="A643" s="92">
        <f t="shared" si="10"/>
        <v>635</v>
      </c>
      <c r="B643" s="158">
        <v>44253</v>
      </c>
      <c r="C643" s="159" t="s">
        <v>6253</v>
      </c>
      <c r="D643" s="159" t="s">
        <v>6254</v>
      </c>
      <c r="E643" s="160" t="s">
        <v>463</v>
      </c>
      <c r="F643" s="160" t="s">
        <v>464</v>
      </c>
      <c r="G643" s="163">
        <v>412.58</v>
      </c>
      <c r="H643" s="159" t="s">
        <v>466</v>
      </c>
      <c r="I643" s="159" t="s">
        <v>6255</v>
      </c>
      <c r="J643" s="160" t="s">
        <v>6256</v>
      </c>
      <c r="K643" s="162" t="s">
        <v>468</v>
      </c>
      <c r="L643" s="163">
        <v>-95.92</v>
      </c>
      <c r="M643" s="163">
        <v>-96.77</v>
      </c>
      <c r="N643" s="163">
        <v>-96.11</v>
      </c>
      <c r="O643" s="164" t="s">
        <v>6257</v>
      </c>
      <c r="P643" s="164" t="s">
        <v>6258</v>
      </c>
      <c r="Q643" s="164" t="s">
        <v>466</v>
      </c>
      <c r="R643" s="169">
        <v>777.5</v>
      </c>
      <c r="S643" s="160" t="s">
        <v>810</v>
      </c>
      <c r="T643" s="165" t="s">
        <v>6259</v>
      </c>
      <c r="U643" s="162" t="s">
        <v>729</v>
      </c>
      <c r="V643" s="160" t="s">
        <v>473</v>
      </c>
      <c r="W643" s="160" t="s">
        <v>474</v>
      </c>
      <c r="X643" s="164" t="s">
        <v>466</v>
      </c>
      <c r="Y643" s="159" t="s">
        <v>466</v>
      </c>
      <c r="Z643" s="164" t="s">
        <v>6260</v>
      </c>
      <c r="AA643" s="159" t="s">
        <v>466</v>
      </c>
      <c r="AB643" s="167" t="s">
        <v>466</v>
      </c>
      <c r="AC643" s="161">
        <v>0.505</v>
      </c>
      <c r="AD643" s="167" t="s">
        <v>466</v>
      </c>
      <c r="AE643" s="167" t="s">
        <v>466</v>
      </c>
      <c r="AF643" s="161">
        <v>0.67200000000000004</v>
      </c>
      <c r="AG643" s="163">
        <v>188.98</v>
      </c>
      <c r="AH643" s="163">
        <v>300.83</v>
      </c>
      <c r="AI643" s="169">
        <v>262.5</v>
      </c>
      <c r="AJ643" s="169">
        <v>-73.3</v>
      </c>
      <c r="AK643" s="169">
        <v>1870.6</v>
      </c>
      <c r="AL643" s="160" t="s">
        <v>476</v>
      </c>
      <c r="AM643" s="160" t="s">
        <v>477</v>
      </c>
    </row>
    <row r="644" spans="1:39" ht="123.75">
      <c r="A644" s="92">
        <f t="shared" si="10"/>
        <v>636</v>
      </c>
      <c r="B644" s="158">
        <v>44551</v>
      </c>
      <c r="C644" s="159" t="s">
        <v>6261</v>
      </c>
      <c r="D644" s="159" t="s">
        <v>6262</v>
      </c>
      <c r="E644" s="160" t="s">
        <v>463</v>
      </c>
      <c r="F644" s="160" t="s">
        <v>501</v>
      </c>
      <c r="G644" s="161">
        <v>0.3</v>
      </c>
      <c r="H644" s="159" t="s">
        <v>6263</v>
      </c>
      <c r="I644" s="159" t="s">
        <v>466</v>
      </c>
      <c r="J644" s="160" t="s">
        <v>6264</v>
      </c>
      <c r="K644" s="162" t="s">
        <v>468</v>
      </c>
      <c r="L644" s="163">
        <v>-96.91</v>
      </c>
      <c r="M644" s="163">
        <v>-96.91</v>
      </c>
      <c r="N644" s="163">
        <v>-97.79</v>
      </c>
      <c r="O644" s="164" t="s">
        <v>6265</v>
      </c>
      <c r="P644" s="164" t="s">
        <v>6266</v>
      </c>
      <c r="Q644" s="164" t="s">
        <v>6267</v>
      </c>
      <c r="R644" s="169">
        <v>17.2</v>
      </c>
      <c r="S644" s="160" t="s">
        <v>484</v>
      </c>
      <c r="T644" s="162" t="s">
        <v>6268</v>
      </c>
      <c r="U644" s="162" t="s">
        <v>6269</v>
      </c>
      <c r="V644" s="160" t="s">
        <v>497</v>
      </c>
      <c r="W644" s="160" t="s">
        <v>474</v>
      </c>
      <c r="X644" s="164" t="s">
        <v>6270</v>
      </c>
      <c r="Y644" s="159" t="s">
        <v>466</v>
      </c>
      <c r="Z644" s="164" t="s">
        <v>466</v>
      </c>
      <c r="AA644" s="159" t="s">
        <v>466</v>
      </c>
      <c r="AB644" s="167" t="s">
        <v>466</v>
      </c>
      <c r="AC644" s="167" t="s">
        <v>466</v>
      </c>
      <c r="AD644" s="167" t="s">
        <v>466</v>
      </c>
      <c r="AE644" s="167" t="s">
        <v>466</v>
      </c>
      <c r="AF644" s="167" t="s">
        <v>466</v>
      </c>
      <c r="AG644" s="161">
        <v>0.30599999999999999</v>
      </c>
      <c r="AH644" s="161">
        <v>0.221</v>
      </c>
      <c r="AI644" s="168">
        <v>0</v>
      </c>
      <c r="AJ644" s="161">
        <v>-0.129</v>
      </c>
      <c r="AK644" s="161">
        <v>4.9000000000000002E-2</v>
      </c>
      <c r="AL644" s="160" t="s">
        <v>476</v>
      </c>
      <c r="AM644" s="160" t="s">
        <v>477</v>
      </c>
    </row>
    <row r="645" spans="1:39" ht="78.75">
      <c r="A645" s="92">
        <f t="shared" si="10"/>
        <v>637</v>
      </c>
      <c r="B645" s="158">
        <v>44550</v>
      </c>
      <c r="C645" s="159" t="s">
        <v>6271</v>
      </c>
      <c r="D645" s="159" t="s">
        <v>6272</v>
      </c>
      <c r="E645" s="160" t="s">
        <v>463</v>
      </c>
      <c r="F645" s="160" t="s">
        <v>501</v>
      </c>
      <c r="G645" s="161">
        <v>0.47099999999999997</v>
      </c>
      <c r="H645" s="159" t="s">
        <v>6273</v>
      </c>
      <c r="I645" s="159" t="s">
        <v>466</v>
      </c>
      <c r="J645" s="160" t="s">
        <v>6274</v>
      </c>
      <c r="K645" s="162" t="s">
        <v>468</v>
      </c>
      <c r="L645" s="163">
        <v>-98.39</v>
      </c>
      <c r="M645" s="163">
        <v>-97.86</v>
      </c>
      <c r="N645" s="163">
        <v>-96.83</v>
      </c>
      <c r="O645" s="164" t="s">
        <v>6275</v>
      </c>
      <c r="P645" s="164" t="s">
        <v>466</v>
      </c>
      <c r="Q645" s="164" t="s">
        <v>466</v>
      </c>
      <c r="R645" s="169">
        <v>23</v>
      </c>
      <c r="S645" s="160" t="s">
        <v>633</v>
      </c>
      <c r="T645" s="162" t="s">
        <v>6276</v>
      </c>
      <c r="U645" s="162" t="s">
        <v>779</v>
      </c>
      <c r="V645" s="160" t="s">
        <v>473</v>
      </c>
      <c r="W645" s="160" t="s">
        <v>474</v>
      </c>
      <c r="X645" s="164" t="s">
        <v>6277</v>
      </c>
      <c r="Y645" s="159" t="s">
        <v>466</v>
      </c>
      <c r="Z645" s="164" t="s">
        <v>466</v>
      </c>
      <c r="AA645" s="159" t="s">
        <v>466</v>
      </c>
      <c r="AB645" s="167" t="s">
        <v>466</v>
      </c>
      <c r="AC645" s="167" t="s">
        <v>466</v>
      </c>
      <c r="AD645" s="167" t="s">
        <v>466</v>
      </c>
      <c r="AE645" s="167" t="s">
        <v>466</v>
      </c>
      <c r="AF645" s="167" t="s">
        <v>466</v>
      </c>
      <c r="AG645" s="161">
        <v>0.48499999999999999</v>
      </c>
      <c r="AH645" s="161">
        <v>0.47199999999999998</v>
      </c>
      <c r="AI645" s="168">
        <v>0</v>
      </c>
      <c r="AJ645" s="161">
        <v>-0.42899999999999999</v>
      </c>
      <c r="AK645" s="167" t="s">
        <v>466</v>
      </c>
      <c r="AL645" s="160" t="s">
        <v>476</v>
      </c>
      <c r="AM645" s="160" t="s">
        <v>477</v>
      </c>
    </row>
    <row r="646" spans="1:39" ht="56.25">
      <c r="A646" s="92">
        <f t="shared" si="10"/>
        <v>638</v>
      </c>
      <c r="B646" s="158">
        <v>43677</v>
      </c>
      <c r="C646" s="159" t="s">
        <v>6278</v>
      </c>
      <c r="D646" s="159" t="s">
        <v>466</v>
      </c>
      <c r="E646" s="160" t="s">
        <v>463</v>
      </c>
      <c r="F646" s="160" t="s">
        <v>501</v>
      </c>
      <c r="G646" s="163">
        <v>15.61</v>
      </c>
      <c r="H646" s="159" t="s">
        <v>6279</v>
      </c>
      <c r="I646" s="159" t="s">
        <v>6280</v>
      </c>
      <c r="J646" s="160" t="s">
        <v>6281</v>
      </c>
      <c r="K646" s="162" t="s">
        <v>468</v>
      </c>
      <c r="L646" s="163">
        <v>-97.95</v>
      </c>
      <c r="M646" s="163">
        <v>-97.95</v>
      </c>
      <c r="N646" s="163">
        <v>-97.95</v>
      </c>
      <c r="O646" s="164" t="s">
        <v>6282</v>
      </c>
      <c r="P646" s="164" t="s">
        <v>466</v>
      </c>
      <c r="Q646" s="164" t="s">
        <v>466</v>
      </c>
      <c r="R646" s="167" t="s">
        <v>466</v>
      </c>
      <c r="S646" s="160" t="s">
        <v>494</v>
      </c>
      <c r="T646" s="162" t="s">
        <v>3775</v>
      </c>
      <c r="U646" s="162" t="s">
        <v>1392</v>
      </c>
      <c r="V646" s="160" t="s">
        <v>497</v>
      </c>
      <c r="W646" s="160" t="s">
        <v>474</v>
      </c>
      <c r="X646" s="164" t="s">
        <v>6283</v>
      </c>
      <c r="Y646" s="159" t="s">
        <v>466</v>
      </c>
      <c r="Z646" s="164" t="s">
        <v>6284</v>
      </c>
      <c r="AA646" s="159" t="s">
        <v>466</v>
      </c>
      <c r="AB646" s="167" t="s">
        <v>466</v>
      </c>
      <c r="AC646" s="167" t="s">
        <v>466</v>
      </c>
      <c r="AD646" s="167" t="s">
        <v>466</v>
      </c>
      <c r="AE646" s="167" t="s">
        <v>466</v>
      </c>
      <c r="AF646" s="167" t="s">
        <v>466</v>
      </c>
      <c r="AG646" s="163">
        <v>15.61</v>
      </c>
      <c r="AH646" s="161">
        <v>2E-3</v>
      </c>
      <c r="AI646" s="168">
        <v>0</v>
      </c>
      <c r="AJ646" s="163">
        <v>-2.2400000000000002</v>
      </c>
      <c r="AK646" s="161">
        <v>0.01</v>
      </c>
      <c r="AL646" s="160" t="s">
        <v>476</v>
      </c>
      <c r="AM646" s="160" t="s">
        <v>477</v>
      </c>
    </row>
    <row r="647" spans="1:39" ht="90">
      <c r="A647" s="92">
        <f t="shared" si="10"/>
        <v>639</v>
      </c>
      <c r="B647" s="158">
        <v>44063</v>
      </c>
      <c r="C647" s="159" t="s">
        <v>6285</v>
      </c>
      <c r="D647" s="159" t="s">
        <v>6286</v>
      </c>
      <c r="E647" s="160" t="s">
        <v>463</v>
      </c>
      <c r="F647" s="160" t="s">
        <v>501</v>
      </c>
      <c r="G647" s="161">
        <v>0.30499999999999999</v>
      </c>
      <c r="H647" s="159" t="s">
        <v>466</v>
      </c>
      <c r="I647" s="159" t="s">
        <v>466</v>
      </c>
      <c r="J647" s="160" t="s">
        <v>6287</v>
      </c>
      <c r="K647" s="162" t="s">
        <v>468</v>
      </c>
      <c r="L647" s="163">
        <v>-98.14</v>
      </c>
      <c r="M647" s="163">
        <v>-98.1</v>
      </c>
      <c r="N647" s="163">
        <v>-98.1</v>
      </c>
      <c r="O647" s="164" t="s">
        <v>6288</v>
      </c>
      <c r="P647" s="164" t="s">
        <v>466</v>
      </c>
      <c r="Q647" s="164" t="s">
        <v>466</v>
      </c>
      <c r="R647" s="167" t="s">
        <v>466</v>
      </c>
      <c r="S647" s="160" t="s">
        <v>1070</v>
      </c>
      <c r="T647" s="162" t="s">
        <v>6289</v>
      </c>
      <c r="U647" s="162" t="s">
        <v>5517</v>
      </c>
      <c r="V647" s="160" t="s">
        <v>473</v>
      </c>
      <c r="W647" s="160" t="s">
        <v>474</v>
      </c>
      <c r="X647" s="164" t="s">
        <v>466</v>
      </c>
      <c r="Y647" s="159" t="s">
        <v>466</v>
      </c>
      <c r="Z647" s="164" t="s">
        <v>466</v>
      </c>
      <c r="AA647" s="159" t="s">
        <v>466</v>
      </c>
      <c r="AB647" s="167" t="s">
        <v>466</v>
      </c>
      <c r="AC647" s="167" t="s">
        <v>466</v>
      </c>
      <c r="AD647" s="167" t="s">
        <v>466</v>
      </c>
      <c r="AE647" s="167" t="s">
        <v>466</v>
      </c>
      <c r="AF647" s="167" t="s">
        <v>466</v>
      </c>
      <c r="AG647" s="161">
        <v>0.31</v>
      </c>
      <c r="AH647" s="161">
        <v>0.30499999999999999</v>
      </c>
      <c r="AI647" s="168">
        <v>0</v>
      </c>
      <c r="AJ647" s="161">
        <v>-0.04</v>
      </c>
      <c r="AK647" s="167" t="s">
        <v>466</v>
      </c>
      <c r="AL647" s="160" t="s">
        <v>476</v>
      </c>
      <c r="AM647" s="160" t="s">
        <v>477</v>
      </c>
    </row>
    <row r="648" spans="1:39" ht="90">
      <c r="A648" s="92">
        <f t="shared" si="10"/>
        <v>640</v>
      </c>
      <c r="B648" s="158">
        <v>43994</v>
      </c>
      <c r="C648" s="159" t="s">
        <v>6290</v>
      </c>
      <c r="D648" s="159" t="s">
        <v>6291</v>
      </c>
      <c r="E648" s="160" t="s">
        <v>463</v>
      </c>
      <c r="F648" s="160" t="s">
        <v>501</v>
      </c>
      <c r="G648" s="161">
        <v>0.28199999999999997</v>
      </c>
      <c r="H648" s="159" t="s">
        <v>466</v>
      </c>
      <c r="I648" s="159" t="s">
        <v>466</v>
      </c>
      <c r="J648" s="160" t="s">
        <v>6292</v>
      </c>
      <c r="K648" s="162" t="s">
        <v>468</v>
      </c>
      <c r="L648" s="163">
        <v>-98.35</v>
      </c>
      <c r="M648" s="163">
        <v>-98.35</v>
      </c>
      <c r="N648" s="163">
        <v>-98.35</v>
      </c>
      <c r="O648" s="164" t="s">
        <v>6293</v>
      </c>
      <c r="P648" s="164" t="s">
        <v>466</v>
      </c>
      <c r="Q648" s="164" t="s">
        <v>466</v>
      </c>
      <c r="R648" s="167" t="s">
        <v>466</v>
      </c>
      <c r="S648" s="160" t="s">
        <v>1343</v>
      </c>
      <c r="T648" s="165" t="s">
        <v>6294</v>
      </c>
      <c r="U648" s="162" t="s">
        <v>586</v>
      </c>
      <c r="V648" s="160" t="s">
        <v>497</v>
      </c>
      <c r="W648" s="160" t="s">
        <v>474</v>
      </c>
      <c r="X648" s="164" t="s">
        <v>466</v>
      </c>
      <c r="Y648" s="159" t="s">
        <v>466</v>
      </c>
      <c r="Z648" s="164" t="s">
        <v>466</v>
      </c>
      <c r="AA648" s="159" t="s">
        <v>466</v>
      </c>
      <c r="AB648" s="167" t="s">
        <v>466</v>
      </c>
      <c r="AC648" s="167" t="s">
        <v>466</v>
      </c>
      <c r="AD648" s="167" t="s">
        <v>466</v>
      </c>
      <c r="AE648" s="167" t="s">
        <v>466</v>
      </c>
      <c r="AF648" s="163">
        <v>69.3</v>
      </c>
      <c r="AG648" s="161">
        <v>0.36699999999999999</v>
      </c>
      <c r="AH648" s="161">
        <v>0.35499999999999998</v>
      </c>
      <c r="AI648" s="168">
        <v>0</v>
      </c>
      <c r="AJ648" s="161">
        <v>-0.223</v>
      </c>
      <c r="AK648" s="161">
        <v>7.9000000000000001E-2</v>
      </c>
      <c r="AL648" s="160" t="s">
        <v>476</v>
      </c>
      <c r="AM648" s="160" t="s">
        <v>477</v>
      </c>
    </row>
    <row r="649" spans="1:39" ht="67.5">
      <c r="A649" s="92">
        <f t="shared" si="10"/>
        <v>641</v>
      </c>
      <c r="B649" s="158">
        <v>43508</v>
      </c>
      <c r="C649" s="159" t="s">
        <v>6295</v>
      </c>
      <c r="D649" s="159" t="s">
        <v>466</v>
      </c>
      <c r="E649" s="160" t="s">
        <v>463</v>
      </c>
      <c r="F649" s="160" t="s">
        <v>501</v>
      </c>
      <c r="G649" s="161">
        <v>0.48099999999999998</v>
      </c>
      <c r="H649" s="159" t="s">
        <v>6296</v>
      </c>
      <c r="I649" s="159" t="s">
        <v>6297</v>
      </c>
      <c r="J649" s="160" t="s">
        <v>6298</v>
      </c>
      <c r="K649" s="162" t="s">
        <v>468</v>
      </c>
      <c r="L649" s="163">
        <v>-98.37</v>
      </c>
      <c r="M649" s="163">
        <v>-98.37</v>
      </c>
      <c r="N649" s="163">
        <v>-98.37</v>
      </c>
      <c r="O649" s="164" t="s">
        <v>6299</v>
      </c>
      <c r="P649" s="164" t="s">
        <v>466</v>
      </c>
      <c r="Q649" s="164" t="s">
        <v>466</v>
      </c>
      <c r="R649" s="167" t="s">
        <v>466</v>
      </c>
      <c r="S649" s="160" t="s">
        <v>2201</v>
      </c>
      <c r="T649" s="162" t="s">
        <v>6300</v>
      </c>
      <c r="U649" s="162" t="s">
        <v>1392</v>
      </c>
      <c r="V649" s="160" t="s">
        <v>497</v>
      </c>
      <c r="W649" s="160" t="s">
        <v>474</v>
      </c>
      <c r="X649" s="164" t="s">
        <v>6301</v>
      </c>
      <c r="Y649" s="159" t="s">
        <v>466</v>
      </c>
      <c r="Z649" s="164" t="s">
        <v>6302</v>
      </c>
      <c r="AA649" s="159" t="s">
        <v>466</v>
      </c>
      <c r="AB649" s="167" t="s">
        <v>466</v>
      </c>
      <c r="AC649" s="167" t="s">
        <v>466</v>
      </c>
      <c r="AD649" s="167" t="s">
        <v>466</v>
      </c>
      <c r="AE649" s="167" t="s">
        <v>466</v>
      </c>
      <c r="AF649" s="167" t="s">
        <v>466</v>
      </c>
      <c r="AG649" s="161">
        <v>0.51200000000000001</v>
      </c>
      <c r="AH649" s="161">
        <v>0.17399999999999999</v>
      </c>
      <c r="AI649" s="167" t="s">
        <v>466</v>
      </c>
      <c r="AJ649" s="167" t="s">
        <v>466</v>
      </c>
      <c r="AK649" s="161">
        <v>0.31</v>
      </c>
      <c r="AL649" s="160" t="s">
        <v>476</v>
      </c>
      <c r="AM649" s="160" t="s">
        <v>477</v>
      </c>
    </row>
    <row r="650" spans="1:39" ht="90">
      <c r="A650" s="92">
        <f t="shared" si="10"/>
        <v>642</v>
      </c>
      <c r="B650" s="158">
        <v>44103</v>
      </c>
      <c r="C650" s="159" t="s">
        <v>6303</v>
      </c>
      <c r="D650" s="159" t="s">
        <v>466</v>
      </c>
      <c r="E650" s="160" t="s">
        <v>463</v>
      </c>
      <c r="F650" s="160" t="s">
        <v>501</v>
      </c>
      <c r="G650" s="163">
        <v>1.73</v>
      </c>
      <c r="H650" s="159" t="s">
        <v>466</v>
      </c>
      <c r="I650" s="159" t="s">
        <v>6304</v>
      </c>
      <c r="J650" s="160" t="s">
        <v>6305</v>
      </c>
      <c r="K650" s="162" t="s">
        <v>468</v>
      </c>
      <c r="L650" s="163">
        <v>-99.68</v>
      </c>
      <c r="M650" s="163">
        <v>-99.68</v>
      </c>
      <c r="N650" s="163">
        <v>-99.54</v>
      </c>
      <c r="O650" s="164" t="s">
        <v>6306</v>
      </c>
      <c r="P650" s="164" t="s">
        <v>466</v>
      </c>
      <c r="Q650" s="164" t="s">
        <v>466</v>
      </c>
      <c r="R650" s="167" t="s">
        <v>466</v>
      </c>
      <c r="S650" s="160" t="s">
        <v>6307</v>
      </c>
      <c r="T650" s="162" t="s">
        <v>6308</v>
      </c>
      <c r="U650" s="162" t="s">
        <v>1233</v>
      </c>
      <c r="V650" s="160" t="s">
        <v>473</v>
      </c>
      <c r="W650" s="160" t="s">
        <v>474</v>
      </c>
      <c r="X650" s="164" t="s">
        <v>466</v>
      </c>
      <c r="Y650" s="159" t="s">
        <v>466</v>
      </c>
      <c r="Z650" s="164" t="s">
        <v>6309</v>
      </c>
      <c r="AA650" s="159" t="s">
        <v>466</v>
      </c>
      <c r="AB650" s="163">
        <v>1.21</v>
      </c>
      <c r="AC650" s="167" t="s">
        <v>466</v>
      </c>
      <c r="AD650" s="167" t="s">
        <v>466</v>
      </c>
      <c r="AE650" s="167" t="s">
        <v>466</v>
      </c>
      <c r="AF650" s="167" t="s">
        <v>466</v>
      </c>
      <c r="AG650" s="163">
        <v>1.73</v>
      </c>
      <c r="AH650" s="161">
        <v>0.25800000000000001</v>
      </c>
      <c r="AI650" s="168">
        <v>0</v>
      </c>
      <c r="AJ650" s="161">
        <v>0.221</v>
      </c>
      <c r="AK650" s="161">
        <v>1E-3</v>
      </c>
      <c r="AL650" s="160" t="s">
        <v>476</v>
      </c>
      <c r="AM650" s="160" t="s">
        <v>477</v>
      </c>
    </row>
    <row r="651" spans="1:39" ht="90">
      <c r="A651" s="92">
        <f t="shared" ref="A651:A657" si="11">A650+1</f>
        <v>643</v>
      </c>
      <c r="B651" s="158">
        <v>44391</v>
      </c>
      <c r="C651" s="159" t="s">
        <v>6310</v>
      </c>
      <c r="D651" s="159" t="s">
        <v>6311</v>
      </c>
      <c r="E651" s="160" t="s">
        <v>463</v>
      </c>
      <c r="F651" s="160" t="s">
        <v>501</v>
      </c>
      <c r="G651" s="161">
        <v>2.8000000000000001E-2</v>
      </c>
      <c r="H651" s="159" t="s">
        <v>466</v>
      </c>
      <c r="I651" s="159" t="s">
        <v>466</v>
      </c>
      <c r="J651" s="160" t="s">
        <v>6312</v>
      </c>
      <c r="K651" s="162" t="s">
        <v>468</v>
      </c>
      <c r="L651" s="163">
        <v>-99.69</v>
      </c>
      <c r="M651" s="163">
        <v>-99.69</v>
      </c>
      <c r="N651" s="167" t="s">
        <v>466</v>
      </c>
      <c r="O651" s="164" t="s">
        <v>6313</v>
      </c>
      <c r="P651" s="164" t="s">
        <v>466</v>
      </c>
      <c r="Q651" s="164" t="s">
        <v>466</v>
      </c>
      <c r="R651" s="167" t="s">
        <v>466</v>
      </c>
      <c r="S651" s="160" t="s">
        <v>529</v>
      </c>
      <c r="T651" s="162" t="s">
        <v>4986</v>
      </c>
      <c r="U651" s="162" t="s">
        <v>6314</v>
      </c>
      <c r="V651" s="160" t="s">
        <v>497</v>
      </c>
      <c r="W651" s="160" t="s">
        <v>474</v>
      </c>
      <c r="X651" s="164" t="s">
        <v>466</v>
      </c>
      <c r="Y651" s="159" t="s">
        <v>466</v>
      </c>
      <c r="Z651" s="164" t="s">
        <v>466</v>
      </c>
      <c r="AA651" s="159" t="s">
        <v>466</v>
      </c>
      <c r="AB651" s="167" t="s">
        <v>466</v>
      </c>
      <c r="AC651" s="167" t="s">
        <v>466</v>
      </c>
      <c r="AD651" s="167" t="s">
        <v>466</v>
      </c>
      <c r="AE651" s="167" t="s">
        <v>466</v>
      </c>
      <c r="AF651" s="167" t="s">
        <v>466</v>
      </c>
      <c r="AG651" s="167" t="s">
        <v>466</v>
      </c>
      <c r="AH651" s="161">
        <v>5.5E-2</v>
      </c>
      <c r="AI651" s="168">
        <v>0</v>
      </c>
      <c r="AJ651" s="161">
        <v>-3.4000000000000002E-2</v>
      </c>
      <c r="AK651" s="161">
        <v>6.0000000000000001E-3</v>
      </c>
      <c r="AL651" s="160" t="s">
        <v>476</v>
      </c>
      <c r="AM651" s="160" t="s">
        <v>477</v>
      </c>
    </row>
    <row r="652" spans="1:39" ht="90">
      <c r="A652" s="92">
        <f t="shared" si="11"/>
        <v>644</v>
      </c>
      <c r="B652" s="158">
        <v>43682</v>
      </c>
      <c r="C652" s="159" t="s">
        <v>6315</v>
      </c>
      <c r="D652" s="159" t="s">
        <v>6316</v>
      </c>
      <c r="E652" s="160" t="s">
        <v>463</v>
      </c>
      <c r="F652" s="160" t="s">
        <v>501</v>
      </c>
      <c r="G652" s="161">
        <v>0</v>
      </c>
      <c r="H652" s="159" t="s">
        <v>466</v>
      </c>
      <c r="I652" s="159" t="s">
        <v>466</v>
      </c>
      <c r="J652" s="160" t="s">
        <v>6317</v>
      </c>
      <c r="K652" s="162" t="s">
        <v>468</v>
      </c>
      <c r="L652" s="163">
        <v>-99.99</v>
      </c>
      <c r="M652" s="163">
        <v>-99.99</v>
      </c>
      <c r="N652" s="163">
        <v>-100</v>
      </c>
      <c r="O652" s="164" t="s">
        <v>6318</v>
      </c>
      <c r="P652" s="164" t="s">
        <v>6319</v>
      </c>
      <c r="Q652" s="164" t="s">
        <v>6320</v>
      </c>
      <c r="R652" s="169">
        <v>17.100000000000001</v>
      </c>
      <c r="S652" s="160" t="s">
        <v>470</v>
      </c>
      <c r="T652" s="162" t="s">
        <v>2254</v>
      </c>
      <c r="U652" s="162" t="s">
        <v>6321</v>
      </c>
      <c r="V652" s="160" t="s">
        <v>497</v>
      </c>
      <c r="W652" s="160" t="s">
        <v>474</v>
      </c>
      <c r="X652" s="164" t="s">
        <v>466</v>
      </c>
      <c r="Y652" s="159" t="s">
        <v>466</v>
      </c>
      <c r="Z652" s="164" t="s">
        <v>466</v>
      </c>
      <c r="AA652" s="159" t="s">
        <v>466</v>
      </c>
      <c r="AB652" s="167" t="s">
        <v>466</v>
      </c>
      <c r="AC652" s="167" t="s">
        <v>466</v>
      </c>
      <c r="AD652" s="167" t="s">
        <v>466</v>
      </c>
      <c r="AE652" s="167" t="s">
        <v>466</v>
      </c>
      <c r="AF652" s="167" t="s">
        <v>466</v>
      </c>
      <c r="AG652" s="161">
        <v>0</v>
      </c>
      <c r="AH652" s="161">
        <v>0</v>
      </c>
      <c r="AI652" s="163">
        <v>8.0399999999999991</v>
      </c>
      <c r="AJ652" s="163">
        <v>-2.12</v>
      </c>
      <c r="AK652" s="163">
        <v>3.19</v>
      </c>
      <c r="AL652" s="160" t="s">
        <v>476</v>
      </c>
      <c r="AM652" s="160" t="s">
        <v>477</v>
      </c>
    </row>
    <row r="653" spans="1:39" ht="112.5">
      <c r="A653" s="92">
        <f t="shared" si="11"/>
        <v>645</v>
      </c>
      <c r="B653" s="158">
        <v>43628</v>
      </c>
      <c r="C653" s="159" t="s">
        <v>6322</v>
      </c>
      <c r="D653" s="159" t="s">
        <v>6323</v>
      </c>
      <c r="E653" s="160" t="s">
        <v>463</v>
      </c>
      <c r="F653" s="160" t="s">
        <v>501</v>
      </c>
      <c r="G653" s="161">
        <v>7.8E-2</v>
      </c>
      <c r="H653" s="159" t="s">
        <v>466</v>
      </c>
      <c r="I653" s="159" t="s">
        <v>6324</v>
      </c>
      <c r="J653" s="160" t="s">
        <v>6325</v>
      </c>
      <c r="K653" s="162" t="s">
        <v>468</v>
      </c>
      <c r="L653" s="163">
        <v>-100</v>
      </c>
      <c r="M653" s="163">
        <v>-100</v>
      </c>
      <c r="N653" s="163">
        <v>-100</v>
      </c>
      <c r="O653" s="164" t="s">
        <v>6326</v>
      </c>
      <c r="P653" s="164" t="s">
        <v>466</v>
      </c>
      <c r="Q653" s="164" t="s">
        <v>466</v>
      </c>
      <c r="R653" s="169">
        <v>51.6</v>
      </c>
      <c r="S653" s="160" t="s">
        <v>494</v>
      </c>
      <c r="T653" s="165" t="s">
        <v>6327</v>
      </c>
      <c r="U653" s="162" t="s">
        <v>6328</v>
      </c>
      <c r="V653" s="160" t="s">
        <v>497</v>
      </c>
      <c r="W653" s="160" t="s">
        <v>474</v>
      </c>
      <c r="X653" s="164" t="s">
        <v>466</v>
      </c>
      <c r="Y653" s="159" t="s">
        <v>466</v>
      </c>
      <c r="Z653" s="164" t="s">
        <v>6329</v>
      </c>
      <c r="AA653" s="159" t="s">
        <v>466</v>
      </c>
      <c r="AB653" s="161">
        <v>0</v>
      </c>
      <c r="AC653" s="167" t="s">
        <v>466</v>
      </c>
      <c r="AD653" s="167" t="s">
        <v>466</v>
      </c>
      <c r="AE653" s="167" t="s">
        <v>466</v>
      </c>
      <c r="AF653" s="167" t="s">
        <v>466</v>
      </c>
      <c r="AG653" s="161">
        <v>1.0999999999999999E-2</v>
      </c>
      <c r="AH653" s="161">
        <v>0</v>
      </c>
      <c r="AI653" s="168">
        <v>0</v>
      </c>
      <c r="AJ653" s="163">
        <v>-6.86</v>
      </c>
      <c r="AK653" s="163">
        <v>4.68</v>
      </c>
      <c r="AL653" s="160" t="s">
        <v>476</v>
      </c>
      <c r="AM653" s="160" t="s">
        <v>477</v>
      </c>
    </row>
    <row r="654" spans="1:39" ht="67.5">
      <c r="A654" s="92">
        <f t="shared" si="11"/>
        <v>646</v>
      </c>
      <c r="B654" s="158">
        <v>44463</v>
      </c>
      <c r="C654" s="159" t="s">
        <v>6330</v>
      </c>
      <c r="D654" s="159" t="s">
        <v>6331</v>
      </c>
      <c r="E654" s="160" t="s">
        <v>463</v>
      </c>
      <c r="F654" s="160" t="s">
        <v>501</v>
      </c>
      <c r="G654" s="163">
        <v>30.51</v>
      </c>
      <c r="H654" s="159" t="s">
        <v>466</v>
      </c>
      <c r="I654" s="159" t="s">
        <v>6332</v>
      </c>
      <c r="J654" s="160" t="s">
        <v>6333</v>
      </c>
      <c r="K654" s="162" t="s">
        <v>468</v>
      </c>
      <c r="L654" s="163">
        <v>-100</v>
      </c>
      <c r="M654" s="163">
        <v>-100</v>
      </c>
      <c r="N654" s="163">
        <v>-100</v>
      </c>
      <c r="O654" s="164" t="s">
        <v>6334</v>
      </c>
      <c r="P654" s="164" t="s">
        <v>466</v>
      </c>
      <c r="Q654" s="164" t="s">
        <v>466</v>
      </c>
      <c r="R654" s="161">
        <v>0.248</v>
      </c>
      <c r="S654" s="160" t="s">
        <v>494</v>
      </c>
      <c r="T654" s="162" t="s">
        <v>3775</v>
      </c>
      <c r="U654" s="162" t="s">
        <v>6335</v>
      </c>
      <c r="V654" s="160" t="s">
        <v>648</v>
      </c>
      <c r="W654" s="160" t="s">
        <v>474</v>
      </c>
      <c r="X654" s="164" t="s">
        <v>466</v>
      </c>
      <c r="Y654" s="159" t="s">
        <v>466</v>
      </c>
      <c r="Z654" s="164" t="s">
        <v>6336</v>
      </c>
      <c r="AA654" s="159" t="s">
        <v>466</v>
      </c>
      <c r="AB654" s="167" t="s">
        <v>466</v>
      </c>
      <c r="AC654" s="168">
        <v>0</v>
      </c>
      <c r="AD654" s="167" t="s">
        <v>466</v>
      </c>
      <c r="AE654" s="167" t="s">
        <v>466</v>
      </c>
      <c r="AF654" s="167" t="s">
        <v>466</v>
      </c>
      <c r="AG654" s="163">
        <v>30.51</v>
      </c>
      <c r="AH654" s="161">
        <v>0</v>
      </c>
      <c r="AI654" s="168">
        <v>0</v>
      </c>
      <c r="AJ654" s="163">
        <v>-1.26</v>
      </c>
      <c r="AK654" s="161">
        <v>2E-3</v>
      </c>
      <c r="AL654" s="160" t="s">
        <v>476</v>
      </c>
      <c r="AM654" s="160" t="s">
        <v>477</v>
      </c>
    </row>
    <row r="655" spans="1:39" ht="90">
      <c r="A655" s="92">
        <f t="shared" si="11"/>
        <v>647</v>
      </c>
      <c r="B655" s="158">
        <v>44069</v>
      </c>
      <c r="C655" s="159" t="s">
        <v>6337</v>
      </c>
      <c r="D655" s="159" t="s">
        <v>6338</v>
      </c>
      <c r="E655" s="160" t="s">
        <v>463</v>
      </c>
      <c r="F655" s="160" t="s">
        <v>464</v>
      </c>
      <c r="G655" s="163">
        <v>46.47</v>
      </c>
      <c r="H655" s="159" t="s">
        <v>6339</v>
      </c>
      <c r="I655" s="159" t="s">
        <v>6340</v>
      </c>
      <c r="J655" s="160" t="s">
        <v>6341</v>
      </c>
      <c r="K655" s="162" t="s">
        <v>468</v>
      </c>
      <c r="L655" s="163">
        <v>-100</v>
      </c>
      <c r="M655" s="163">
        <v>-100</v>
      </c>
      <c r="N655" s="163">
        <v>-100</v>
      </c>
      <c r="O655" s="164" t="s">
        <v>6342</v>
      </c>
      <c r="P655" s="164" t="s">
        <v>466</v>
      </c>
      <c r="Q655" s="164" t="s">
        <v>466</v>
      </c>
      <c r="R655" s="169">
        <v>4774</v>
      </c>
      <c r="S655" s="160" t="s">
        <v>1890</v>
      </c>
      <c r="T655" s="165" t="s">
        <v>6343</v>
      </c>
      <c r="U655" s="162" t="s">
        <v>1233</v>
      </c>
      <c r="V655" s="160" t="s">
        <v>473</v>
      </c>
      <c r="W655" s="160" t="s">
        <v>474</v>
      </c>
      <c r="X655" s="164" t="s">
        <v>6344</v>
      </c>
      <c r="Y655" s="159" t="s">
        <v>466</v>
      </c>
      <c r="Z655" s="164" t="s">
        <v>6345</v>
      </c>
      <c r="AA655" s="159" t="s">
        <v>466</v>
      </c>
      <c r="AB655" s="168">
        <v>0</v>
      </c>
      <c r="AC655" s="168">
        <v>0</v>
      </c>
      <c r="AD655" s="167" t="s">
        <v>466</v>
      </c>
      <c r="AE655" s="167" t="s">
        <v>466</v>
      </c>
      <c r="AF655" s="167" t="s">
        <v>466</v>
      </c>
      <c r="AG655" s="163">
        <v>-25.1</v>
      </c>
      <c r="AH655" s="168">
        <v>0</v>
      </c>
      <c r="AI655" s="169">
        <v>487.9</v>
      </c>
      <c r="AJ655" s="169">
        <v>92.4</v>
      </c>
      <c r="AK655" s="169">
        <v>1053</v>
      </c>
      <c r="AL655" s="160" t="s">
        <v>476</v>
      </c>
      <c r="AM655" s="160" t="s">
        <v>477</v>
      </c>
    </row>
    <row r="656" spans="1:39" ht="90">
      <c r="A656" s="92">
        <f t="shared" si="11"/>
        <v>648</v>
      </c>
      <c r="B656" s="158">
        <v>43787</v>
      </c>
      <c r="C656" s="159" t="s">
        <v>6346</v>
      </c>
      <c r="D656" s="159" t="s">
        <v>6347</v>
      </c>
      <c r="E656" s="160" t="s">
        <v>463</v>
      </c>
      <c r="F656" s="160" t="s">
        <v>501</v>
      </c>
      <c r="G656" s="161">
        <v>0.14000000000000001</v>
      </c>
      <c r="H656" s="159" t="s">
        <v>6348</v>
      </c>
      <c r="I656" s="159" t="s">
        <v>6349</v>
      </c>
      <c r="J656" s="160" t="s">
        <v>6350</v>
      </c>
      <c r="K656" s="162" t="s">
        <v>468</v>
      </c>
      <c r="L656" s="163">
        <v>-100</v>
      </c>
      <c r="M656" s="163">
        <v>-100</v>
      </c>
      <c r="N656" s="163">
        <v>-100</v>
      </c>
      <c r="O656" s="164" t="s">
        <v>6351</v>
      </c>
      <c r="P656" s="164" t="s">
        <v>466</v>
      </c>
      <c r="Q656" s="164" t="s">
        <v>466</v>
      </c>
      <c r="R656" s="167" t="s">
        <v>466</v>
      </c>
      <c r="S656" s="160" t="s">
        <v>470</v>
      </c>
      <c r="T656" s="162" t="s">
        <v>2254</v>
      </c>
      <c r="U656" s="162" t="s">
        <v>1299</v>
      </c>
      <c r="V656" s="160" t="s">
        <v>497</v>
      </c>
      <c r="W656" s="160" t="s">
        <v>474</v>
      </c>
      <c r="X656" s="164" t="s">
        <v>6352</v>
      </c>
      <c r="Y656" s="159" t="s">
        <v>466</v>
      </c>
      <c r="Z656" s="164" t="s">
        <v>6353</v>
      </c>
      <c r="AA656" s="159" t="s">
        <v>466</v>
      </c>
      <c r="AB656" s="167" t="s">
        <v>466</v>
      </c>
      <c r="AC656" s="167" t="s">
        <v>466</v>
      </c>
      <c r="AD656" s="167" t="s">
        <v>466</v>
      </c>
      <c r="AE656" s="167" t="s">
        <v>466</v>
      </c>
      <c r="AF656" s="167" t="s">
        <v>466</v>
      </c>
      <c r="AG656" s="161">
        <v>0.23599999999999999</v>
      </c>
      <c r="AH656" s="161">
        <v>0.23599999999999999</v>
      </c>
      <c r="AI656" s="168">
        <v>0</v>
      </c>
      <c r="AJ656" s="163">
        <v>-2.3199999999999998</v>
      </c>
      <c r="AK656" s="161">
        <v>1.7000000000000001E-2</v>
      </c>
      <c r="AL656" s="160" t="s">
        <v>476</v>
      </c>
      <c r="AM656" s="160" t="s">
        <v>477</v>
      </c>
    </row>
    <row r="657" spans="1:39" ht="67.5">
      <c r="A657" s="92">
        <f t="shared" si="11"/>
        <v>649</v>
      </c>
      <c r="B657" s="158">
        <v>43480</v>
      </c>
      <c r="C657" s="159" t="s">
        <v>6354</v>
      </c>
      <c r="D657" s="159" t="s">
        <v>6355</v>
      </c>
      <c r="E657" s="160" t="s">
        <v>463</v>
      </c>
      <c r="F657" s="160" t="s">
        <v>501</v>
      </c>
      <c r="G657" s="161">
        <v>8.7999999999999995E-2</v>
      </c>
      <c r="H657" s="159" t="s">
        <v>6356</v>
      </c>
      <c r="I657" s="159" t="s">
        <v>6357</v>
      </c>
      <c r="J657" s="160" t="s">
        <v>6358</v>
      </c>
      <c r="K657" s="162" t="s">
        <v>468</v>
      </c>
      <c r="L657" s="163">
        <v>-100</v>
      </c>
      <c r="M657" s="163">
        <v>-100</v>
      </c>
      <c r="N657" s="163">
        <v>-100</v>
      </c>
      <c r="O657" s="164" t="s">
        <v>6359</v>
      </c>
      <c r="P657" s="164" t="s">
        <v>466</v>
      </c>
      <c r="Q657" s="164" t="s">
        <v>466</v>
      </c>
      <c r="R657" s="167" t="s">
        <v>466</v>
      </c>
      <c r="S657" s="160" t="s">
        <v>1420</v>
      </c>
      <c r="T657" s="162" t="s">
        <v>6360</v>
      </c>
      <c r="U657" s="162" t="s">
        <v>6361</v>
      </c>
      <c r="V657" s="160" t="s">
        <v>648</v>
      </c>
      <c r="W657" s="160" t="s">
        <v>474</v>
      </c>
      <c r="X657" s="164" t="s">
        <v>6362</v>
      </c>
      <c r="Y657" s="159" t="s">
        <v>466</v>
      </c>
      <c r="Z657" s="164" t="s">
        <v>6363</v>
      </c>
      <c r="AA657" s="159" t="s">
        <v>466</v>
      </c>
      <c r="AB657" s="167" t="s">
        <v>466</v>
      </c>
      <c r="AC657" s="167" t="s">
        <v>466</v>
      </c>
      <c r="AD657" s="167" t="s">
        <v>466</v>
      </c>
      <c r="AE657" s="167" t="s">
        <v>466</v>
      </c>
      <c r="AF657" s="167" t="s">
        <v>466</v>
      </c>
      <c r="AG657" s="161">
        <v>8.7999999999999995E-2</v>
      </c>
      <c r="AH657" s="161">
        <v>0</v>
      </c>
      <c r="AI657" s="168">
        <v>0</v>
      </c>
      <c r="AJ657" s="161">
        <v>-0.08</v>
      </c>
      <c r="AK657" s="168">
        <v>0</v>
      </c>
      <c r="AL657" s="160" t="s">
        <v>476</v>
      </c>
      <c r="AM657" s="160" t="s">
        <v>477</v>
      </c>
    </row>
  </sheetData>
  <phoneticPr fontId="2"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931FF7-FFBF-41ED-BD89-19C383E5B3B4}">
  <sheetPr>
    <tabColor theme="9" tint="0.79998168889431442"/>
  </sheetPr>
  <dimension ref="A1"/>
  <sheetViews>
    <sheetView workbookViewId="0">
      <selection activeCell="G39" sqref="G39"/>
    </sheetView>
  </sheetViews>
  <sheetFormatPr defaultRowHeight="16.5"/>
  <sheetData/>
  <phoneticPr fontId="2"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EAD4CA-B96D-46D7-970D-D071E432EE36}">
  <dimension ref="A1:K95"/>
  <sheetViews>
    <sheetView topLeftCell="A3" workbookViewId="0">
      <selection activeCell="G39" sqref="G39"/>
    </sheetView>
  </sheetViews>
  <sheetFormatPr defaultColWidth="8.625" defaultRowHeight="16.5"/>
  <cols>
    <col min="1" max="1" width="12.375" style="173" customWidth="1"/>
    <col min="2" max="2" width="49.625" style="173" bestFit="1" customWidth="1"/>
    <col min="3" max="3" width="13" style="173" bestFit="1" customWidth="1"/>
    <col min="4" max="4" width="5.75" style="173" customWidth="1"/>
    <col min="5" max="5" width="15.125" style="173" bestFit="1" customWidth="1"/>
    <col min="6" max="6" width="34.125" style="173" bestFit="1" customWidth="1"/>
    <col min="7" max="7" width="29.25" style="173" bestFit="1" customWidth="1"/>
    <col min="8" max="8" width="13" style="173" bestFit="1" customWidth="1"/>
    <col min="9" max="9" width="13" style="173" customWidth="1"/>
    <col min="10" max="10" width="13" style="173" bestFit="1" customWidth="1"/>
    <col min="11" max="11" width="16.25" style="173" bestFit="1" customWidth="1"/>
    <col min="12" max="17" width="24" style="173" bestFit="1" customWidth="1"/>
    <col min="18" max="18" width="13.625" style="173" bestFit="1" customWidth="1"/>
    <col min="19" max="16384" width="8.625" style="173"/>
  </cols>
  <sheetData>
    <row r="1" spans="1:9">
      <c r="D1" s="174"/>
      <c r="E1" s="174"/>
      <c r="I1" s="175"/>
    </row>
    <row r="2" spans="1:9">
      <c r="A2" s="176" t="s">
        <v>6364</v>
      </c>
      <c r="B2" s="177"/>
      <c r="C2" s="178"/>
      <c r="F2" s="176" t="s">
        <v>6364</v>
      </c>
      <c r="G2" s="177"/>
      <c r="H2" s="178"/>
    </row>
    <row r="3" spans="1:9">
      <c r="A3" s="176" t="s">
        <v>6365</v>
      </c>
      <c r="B3" s="176" t="s">
        <v>6366</v>
      </c>
      <c r="C3" s="178" t="s">
        <v>6367</v>
      </c>
      <c r="F3" s="176" t="s">
        <v>6368</v>
      </c>
      <c r="G3" s="176" t="s">
        <v>6369</v>
      </c>
      <c r="H3" s="178" t="s">
        <v>6367</v>
      </c>
    </row>
    <row r="4" spans="1:9">
      <c r="A4" s="176">
        <v>2011</v>
      </c>
      <c r="B4" s="176" t="s">
        <v>6370</v>
      </c>
      <c r="C4" s="179">
        <v>1730428.96</v>
      </c>
      <c r="F4" s="176" t="s">
        <v>6371</v>
      </c>
      <c r="G4" s="176" t="s">
        <v>6372</v>
      </c>
      <c r="H4" s="179">
        <v>-17136110.870000001</v>
      </c>
    </row>
    <row r="5" spans="1:9">
      <c r="A5" s="176">
        <v>2012</v>
      </c>
      <c r="B5" s="176" t="s">
        <v>6373</v>
      </c>
      <c r="C5" s="179">
        <v>2577988.9900000002</v>
      </c>
      <c r="F5" s="180"/>
      <c r="G5" s="181" t="s">
        <v>6374</v>
      </c>
      <c r="H5" s="182">
        <v>-2158398.6199999996</v>
      </c>
    </row>
    <row r="6" spans="1:9">
      <c r="A6" s="176">
        <v>2072</v>
      </c>
      <c r="B6" s="176" t="s">
        <v>6375</v>
      </c>
      <c r="C6" s="179">
        <v>6593405.0700000003</v>
      </c>
      <c r="F6" s="180"/>
      <c r="G6" s="181" t="s">
        <v>6376</v>
      </c>
      <c r="H6" s="182">
        <v>-717390.68</v>
      </c>
    </row>
    <row r="7" spans="1:9">
      <c r="A7" s="176">
        <v>2079</v>
      </c>
      <c r="B7" s="176" t="s">
        <v>6377</v>
      </c>
      <c r="C7" s="179">
        <v>0</v>
      </c>
      <c r="F7" s="183" t="s">
        <v>6378</v>
      </c>
      <c r="G7" s="184"/>
      <c r="H7" s="185">
        <v>-20011900.170000002</v>
      </c>
    </row>
    <row r="8" spans="1:9">
      <c r="A8" s="176">
        <v>2081</v>
      </c>
      <c r="B8" s="176" t="s">
        <v>6379</v>
      </c>
      <c r="C8" s="179">
        <v>-96000</v>
      </c>
      <c r="F8" s="176" t="s">
        <v>6380</v>
      </c>
      <c r="G8" s="176" t="s">
        <v>6381</v>
      </c>
      <c r="H8" s="179">
        <v>235990.72999999998</v>
      </c>
    </row>
    <row r="9" spans="1:9">
      <c r="A9" s="176">
        <v>2239</v>
      </c>
      <c r="B9" s="176" t="s">
        <v>6382</v>
      </c>
      <c r="C9" s="179">
        <v>462166.88</v>
      </c>
      <c r="F9" s="183" t="s">
        <v>6383</v>
      </c>
      <c r="G9" s="184"/>
      <c r="H9" s="185">
        <v>235990.72999999998</v>
      </c>
      <c r="I9" s="186">
        <f>H7+H9</f>
        <v>-19775909.440000001</v>
      </c>
    </row>
    <row r="10" spans="1:9">
      <c r="A10" s="176">
        <v>2259</v>
      </c>
      <c r="B10" s="176" t="s">
        <v>6384</v>
      </c>
      <c r="C10" s="179">
        <v>278989.74</v>
      </c>
      <c r="F10" s="176" t="s">
        <v>6385</v>
      </c>
      <c r="G10" s="176" t="s">
        <v>6386</v>
      </c>
      <c r="H10" s="179">
        <v>7042186.5500000007</v>
      </c>
    </row>
    <row r="11" spans="1:9">
      <c r="A11" s="176">
        <v>2272</v>
      </c>
      <c r="B11" s="176" t="s">
        <v>6387</v>
      </c>
      <c r="C11" s="179">
        <v>94131.69</v>
      </c>
      <c r="F11" s="180"/>
      <c r="G11" s="181" t="s">
        <v>6388</v>
      </c>
      <c r="H11" s="182">
        <v>10627180.039999999</v>
      </c>
    </row>
    <row r="12" spans="1:9">
      <c r="A12" s="176">
        <v>2274</v>
      </c>
      <c r="B12" s="176" t="s">
        <v>6389</v>
      </c>
      <c r="C12" s="179">
        <v>456429.3</v>
      </c>
      <c r="F12" s="180"/>
      <c r="G12" s="181" t="s">
        <v>6390</v>
      </c>
      <c r="H12" s="182">
        <v>995627.56</v>
      </c>
    </row>
    <row r="13" spans="1:9">
      <c r="A13" s="176">
        <v>2279</v>
      </c>
      <c r="B13" s="176" t="s">
        <v>6391</v>
      </c>
      <c r="C13" s="179">
        <v>89736</v>
      </c>
      <c r="F13" s="180"/>
      <c r="G13" s="181" t="s">
        <v>6392</v>
      </c>
      <c r="H13" s="182">
        <v>153107.13</v>
      </c>
    </row>
    <row r="14" spans="1:9">
      <c r="A14" s="176">
        <v>2282</v>
      </c>
      <c r="B14" s="176" t="s">
        <v>6393</v>
      </c>
      <c r="C14" s="179">
        <v>484186.95</v>
      </c>
      <c r="F14" s="180"/>
      <c r="G14" s="181" t="s">
        <v>6394</v>
      </c>
      <c r="H14" s="182">
        <v>934068.39999999979</v>
      </c>
    </row>
    <row r="15" spans="1:9">
      <c r="A15" s="176">
        <v>2411</v>
      </c>
      <c r="B15" s="176" t="s">
        <v>6395</v>
      </c>
      <c r="C15" s="179">
        <v>3360392.04</v>
      </c>
      <c r="F15" s="180"/>
      <c r="G15" s="181" t="s">
        <v>6396</v>
      </c>
      <c r="H15" s="182">
        <v>999909.72000000009</v>
      </c>
    </row>
    <row r="16" spans="1:9">
      <c r="A16" s="176">
        <v>2415</v>
      </c>
      <c r="B16" s="176" t="s">
        <v>6397</v>
      </c>
      <c r="C16" s="179">
        <v>1088276.24</v>
      </c>
      <c r="F16" s="180"/>
      <c r="G16" s="181" t="s">
        <v>6398</v>
      </c>
      <c r="H16" s="182">
        <v>400622.57000000007</v>
      </c>
    </row>
    <row r="17" spans="1:11">
      <c r="A17" s="176">
        <v>2416</v>
      </c>
      <c r="B17" s="176" t="s">
        <v>6399</v>
      </c>
      <c r="C17" s="179">
        <v>1012199.46</v>
      </c>
      <c r="F17" s="180"/>
      <c r="G17" s="181" t="s">
        <v>6400</v>
      </c>
      <c r="H17" s="182">
        <v>11207.27</v>
      </c>
    </row>
    <row r="18" spans="1:11">
      <c r="A18" s="176">
        <v>2419</v>
      </c>
      <c r="B18" s="176" t="s">
        <v>6401</v>
      </c>
      <c r="C18" s="179">
        <v>-392442.4</v>
      </c>
      <c r="F18" s="183" t="s">
        <v>6402</v>
      </c>
      <c r="G18" s="184"/>
      <c r="H18" s="185">
        <v>21163909.239999995</v>
      </c>
    </row>
    <row r="19" spans="1:11">
      <c r="A19" s="176">
        <v>2591</v>
      </c>
      <c r="B19" s="176" t="s">
        <v>6403</v>
      </c>
      <c r="C19" s="179">
        <v>0</v>
      </c>
      <c r="F19" s="176" t="s">
        <v>6404</v>
      </c>
      <c r="G19" s="176" t="s">
        <v>6405</v>
      </c>
      <c r="H19" s="179">
        <v>4623058.8</v>
      </c>
    </row>
    <row r="20" spans="1:11">
      <c r="A20" s="176">
        <v>2691</v>
      </c>
      <c r="B20" s="176" t="s">
        <v>6406</v>
      </c>
      <c r="C20" s="179">
        <v>864701.62</v>
      </c>
      <c r="F20" s="183" t="s">
        <v>6407</v>
      </c>
      <c r="G20" s="184"/>
      <c r="H20" s="185">
        <v>4623058.8</v>
      </c>
    </row>
    <row r="21" spans="1:11">
      <c r="A21" s="176">
        <v>2692</v>
      </c>
      <c r="B21" s="176" t="s">
        <v>6408</v>
      </c>
      <c r="C21" s="179">
        <v>-640625.07000000007</v>
      </c>
      <c r="F21" s="176" t="s">
        <v>6409</v>
      </c>
      <c r="G21" s="176" t="s">
        <v>6410</v>
      </c>
      <c r="H21" s="179">
        <v>152228.93</v>
      </c>
    </row>
    <row r="22" spans="1:11">
      <c r="A22" s="176">
        <v>2721</v>
      </c>
      <c r="B22" s="176" t="s">
        <v>6411</v>
      </c>
      <c r="C22" s="179">
        <v>6090968.8900000006</v>
      </c>
      <c r="F22" s="180"/>
      <c r="G22" s="181" t="s">
        <v>6412</v>
      </c>
      <c r="H22" s="182">
        <v>374388.42</v>
      </c>
      <c r="K22" s="187"/>
    </row>
    <row r="23" spans="1:11">
      <c r="A23" s="176">
        <v>2722</v>
      </c>
      <c r="B23" s="176" t="s">
        <v>6413</v>
      </c>
      <c r="C23" s="179">
        <v>-4775709.62</v>
      </c>
      <c r="F23" s="180"/>
      <c r="G23" s="181" t="s">
        <v>6414</v>
      </c>
      <c r="H23" s="182">
        <v>-453864.92</v>
      </c>
    </row>
    <row r="24" spans="1:11">
      <c r="A24" s="176">
        <v>2741</v>
      </c>
      <c r="B24" s="176" t="s">
        <v>6415</v>
      </c>
      <c r="C24" s="179">
        <v>0</v>
      </c>
      <c r="F24" s="183" t="s">
        <v>6416</v>
      </c>
      <c r="G24" s="184"/>
      <c r="H24" s="185">
        <v>72752.429999999993</v>
      </c>
    </row>
    <row r="25" spans="1:11">
      <c r="A25" s="176">
        <v>2781</v>
      </c>
      <c r="B25" s="176" t="s">
        <v>6417</v>
      </c>
      <c r="C25" s="179">
        <v>8083515.3499999996</v>
      </c>
      <c r="F25" s="176" t="s">
        <v>6418</v>
      </c>
      <c r="G25" s="176" t="s">
        <v>6419</v>
      </c>
      <c r="H25" s="179">
        <v>425953.11</v>
      </c>
    </row>
    <row r="26" spans="1:11">
      <c r="A26" s="176">
        <v>2782</v>
      </c>
      <c r="B26" s="176" t="s">
        <v>6420</v>
      </c>
      <c r="C26" s="179">
        <v>4328948</v>
      </c>
      <c r="F26" s="183" t="s">
        <v>6421</v>
      </c>
      <c r="G26" s="184"/>
      <c r="H26" s="185">
        <v>425953.11</v>
      </c>
    </row>
    <row r="27" spans="1:11">
      <c r="A27" s="176">
        <v>2785</v>
      </c>
      <c r="B27" s="176" t="s">
        <v>6422</v>
      </c>
      <c r="C27" s="179">
        <v>4106200.54</v>
      </c>
      <c r="F27" s="176" t="s">
        <v>6423</v>
      </c>
      <c r="G27" s="176" t="s">
        <v>6423</v>
      </c>
      <c r="H27" s="179">
        <v>0.15</v>
      </c>
    </row>
    <row r="28" spans="1:11">
      <c r="A28" s="176">
        <v>2789</v>
      </c>
      <c r="B28" s="176" t="s">
        <v>6424</v>
      </c>
      <c r="C28" s="179">
        <v>187615.86</v>
      </c>
      <c r="F28" s="183" t="s">
        <v>6425</v>
      </c>
      <c r="G28" s="184"/>
      <c r="H28" s="185">
        <v>0.15</v>
      </c>
    </row>
    <row r="29" spans="1:11">
      <c r="A29" s="176">
        <v>4012</v>
      </c>
      <c r="B29" s="176" t="s">
        <v>6426</v>
      </c>
      <c r="C29" s="179">
        <v>-1091681.25</v>
      </c>
      <c r="F29" s="188" t="s">
        <v>6427</v>
      </c>
      <c r="G29" s="189"/>
      <c r="H29" s="190">
        <v>6509764.2899999982</v>
      </c>
    </row>
    <row r="30" spans="1:11">
      <c r="A30" s="176">
        <v>4019</v>
      </c>
      <c r="B30" s="176" t="s">
        <v>6428</v>
      </c>
      <c r="C30" s="179">
        <v>-329697.51</v>
      </c>
    </row>
    <row r="31" spans="1:11">
      <c r="A31" s="176">
        <v>4069</v>
      </c>
      <c r="B31" s="176" t="s">
        <v>6429</v>
      </c>
      <c r="C31" s="179">
        <v>497.15</v>
      </c>
    </row>
    <row r="32" spans="1:11">
      <c r="A32" s="176">
        <v>4089</v>
      </c>
      <c r="B32" s="176" t="s">
        <v>6430</v>
      </c>
      <c r="C32" s="179">
        <v>-2803783.83</v>
      </c>
    </row>
    <row r="33" spans="1:5">
      <c r="A33" s="176">
        <v>4101</v>
      </c>
      <c r="B33" s="176" t="s">
        <v>6431</v>
      </c>
      <c r="C33" s="179">
        <v>20134.829999999998</v>
      </c>
    </row>
    <row r="34" spans="1:5">
      <c r="A34" s="176">
        <v>4102</v>
      </c>
      <c r="B34" s="176" t="s">
        <v>6432</v>
      </c>
      <c r="C34" s="179">
        <v>0</v>
      </c>
    </row>
    <row r="35" spans="1:5">
      <c r="A35" s="176">
        <v>4105</v>
      </c>
      <c r="B35" s="176" t="s">
        <v>6433</v>
      </c>
      <c r="C35" s="179">
        <v>-27000</v>
      </c>
    </row>
    <row r="36" spans="1:5">
      <c r="A36" s="176">
        <v>4109</v>
      </c>
      <c r="B36" s="176" t="s">
        <v>6434</v>
      </c>
      <c r="C36" s="179">
        <v>-2886614.87</v>
      </c>
    </row>
    <row r="37" spans="1:5">
      <c r="A37" s="176">
        <v>4161</v>
      </c>
      <c r="B37" s="176" t="s">
        <v>6435</v>
      </c>
      <c r="C37" s="179">
        <v>431520.62999999995</v>
      </c>
    </row>
    <row r="38" spans="1:5">
      <c r="A38" s="176">
        <v>4162</v>
      </c>
      <c r="B38" s="176" t="s">
        <v>6436</v>
      </c>
      <c r="C38" s="179">
        <v>-466368.34</v>
      </c>
    </row>
    <row r="39" spans="1:5">
      <c r="A39" s="176">
        <v>4361</v>
      </c>
      <c r="B39" s="176" t="s">
        <v>6437</v>
      </c>
      <c r="C39" s="179">
        <v>-900000</v>
      </c>
    </row>
    <row r="40" spans="1:5">
      <c r="A40" s="176">
        <v>4611</v>
      </c>
      <c r="B40" s="176" t="s">
        <v>6438</v>
      </c>
      <c r="C40" s="179">
        <v>-1118232.49</v>
      </c>
    </row>
    <row r="41" spans="1:5">
      <c r="A41" s="176">
        <v>4639</v>
      </c>
      <c r="B41" s="176" t="s">
        <v>6439</v>
      </c>
      <c r="C41" s="179">
        <v>-63184876.609999999</v>
      </c>
    </row>
    <row r="42" spans="1:5">
      <c r="A42" s="176">
        <v>4663</v>
      </c>
      <c r="B42" s="176" t="s">
        <v>6440</v>
      </c>
      <c r="C42" s="179">
        <v>325824.13</v>
      </c>
    </row>
    <row r="43" spans="1:5">
      <c r="A43" s="176">
        <v>4691</v>
      </c>
      <c r="B43" s="176" t="s">
        <v>6441</v>
      </c>
      <c r="C43" s="179">
        <v>29517654.890000001</v>
      </c>
      <c r="E43" s="191"/>
    </row>
    <row r="44" spans="1:5">
      <c r="A44" s="176">
        <v>4701</v>
      </c>
      <c r="B44" s="176" t="s">
        <v>6442</v>
      </c>
      <c r="C44" s="179">
        <v>17354.490000000002</v>
      </c>
    </row>
    <row r="45" spans="1:5">
      <c r="A45" s="176">
        <v>5012</v>
      </c>
      <c r="B45" s="176" t="s">
        <v>6443</v>
      </c>
      <c r="C45" s="179">
        <v>-17136110.870000001</v>
      </c>
    </row>
    <row r="46" spans="1:5">
      <c r="A46" s="176">
        <v>5059</v>
      </c>
      <c r="B46" s="176" t="s">
        <v>6444</v>
      </c>
      <c r="C46" s="179">
        <v>-717390.68</v>
      </c>
    </row>
    <row r="47" spans="1:5">
      <c r="A47" s="176">
        <v>5067</v>
      </c>
      <c r="B47" s="176" t="s">
        <v>6445</v>
      </c>
      <c r="C47" s="179">
        <v>-2158398.6199999996</v>
      </c>
    </row>
    <row r="48" spans="1:5">
      <c r="A48" s="176">
        <v>6065</v>
      </c>
      <c r="B48" s="176" t="s">
        <v>6446</v>
      </c>
      <c r="C48" s="179">
        <v>187480.03</v>
      </c>
    </row>
    <row r="49" spans="1:3">
      <c r="A49" s="176">
        <v>6067</v>
      </c>
      <c r="B49" s="176" t="s">
        <v>6447</v>
      </c>
      <c r="C49" s="179">
        <v>311560.45</v>
      </c>
    </row>
    <row r="50" spans="1:3">
      <c r="A50" s="176">
        <v>6235</v>
      </c>
      <c r="B50" s="176" t="s">
        <v>6448</v>
      </c>
      <c r="C50" s="179">
        <v>249401.82</v>
      </c>
    </row>
    <row r="51" spans="1:3">
      <c r="A51" s="176">
        <v>6254</v>
      </c>
      <c r="B51" s="176" t="s">
        <v>6449</v>
      </c>
      <c r="C51" s="179">
        <v>6822651.4299999997</v>
      </c>
    </row>
    <row r="52" spans="1:3">
      <c r="A52" s="176">
        <v>6313</v>
      </c>
      <c r="B52" s="176" t="s">
        <v>6450</v>
      </c>
      <c r="C52" s="179">
        <v>-299914.26</v>
      </c>
    </row>
    <row r="53" spans="1:3">
      <c r="A53" s="176">
        <v>7011</v>
      </c>
      <c r="B53" s="176" t="s">
        <v>6451</v>
      </c>
      <c r="C53" s="179">
        <v>70401.899999999994</v>
      </c>
    </row>
    <row r="54" spans="1:3">
      <c r="A54" s="176">
        <v>7021</v>
      </c>
      <c r="B54" s="176" t="s">
        <v>6452</v>
      </c>
      <c r="C54" s="179">
        <v>6970907.790000001</v>
      </c>
    </row>
    <row r="55" spans="1:3">
      <c r="A55" s="176">
        <v>7022</v>
      </c>
      <c r="B55" s="176" t="s">
        <v>6453</v>
      </c>
      <c r="C55" s="179">
        <v>1584137.95</v>
      </c>
    </row>
    <row r="56" spans="1:3">
      <c r="A56" s="176">
        <v>7023</v>
      </c>
      <c r="B56" s="176" t="s">
        <v>6454</v>
      </c>
      <c r="C56" s="179">
        <v>720.41</v>
      </c>
    </row>
    <row r="57" spans="1:3">
      <c r="A57" s="176">
        <v>7049</v>
      </c>
      <c r="B57" s="176" t="s">
        <v>6455</v>
      </c>
      <c r="C57" s="179">
        <v>13425</v>
      </c>
    </row>
    <row r="58" spans="1:3">
      <c r="A58" s="176">
        <v>7056</v>
      </c>
      <c r="B58" s="176" t="s">
        <v>6456</v>
      </c>
      <c r="C58" s="179">
        <v>1926852.5799999998</v>
      </c>
    </row>
    <row r="59" spans="1:3">
      <c r="A59" s="176">
        <v>7061</v>
      </c>
      <c r="B59" s="176" t="s">
        <v>6457</v>
      </c>
      <c r="C59" s="179">
        <v>153107.13</v>
      </c>
    </row>
    <row r="60" spans="1:3">
      <c r="A60" s="176">
        <v>7071</v>
      </c>
      <c r="B60" s="176" t="s">
        <v>6458</v>
      </c>
      <c r="C60" s="179">
        <v>67455.73000000001</v>
      </c>
    </row>
    <row r="61" spans="1:3">
      <c r="A61" s="176">
        <v>7082</v>
      </c>
      <c r="B61" s="176" t="s">
        <v>6459</v>
      </c>
      <c r="C61" s="179">
        <v>63473.8</v>
      </c>
    </row>
    <row r="62" spans="1:3">
      <c r="A62" s="176">
        <v>7083</v>
      </c>
      <c r="B62" s="176" t="s">
        <v>6460</v>
      </c>
      <c r="C62" s="179">
        <v>0</v>
      </c>
    </row>
    <row r="63" spans="1:3">
      <c r="A63" s="176">
        <v>7085</v>
      </c>
      <c r="B63" s="176" t="s">
        <v>6461</v>
      </c>
      <c r="C63" s="179">
        <v>102624.1</v>
      </c>
    </row>
    <row r="64" spans="1:3">
      <c r="A64" s="176">
        <v>7099</v>
      </c>
      <c r="B64" s="176" t="s">
        <v>6462</v>
      </c>
      <c r="C64" s="179">
        <v>33935.15</v>
      </c>
    </row>
    <row r="65" spans="1:3">
      <c r="A65" s="176">
        <v>7102</v>
      </c>
      <c r="B65" s="176" t="s">
        <v>6463</v>
      </c>
      <c r="C65" s="179">
        <v>1317.38</v>
      </c>
    </row>
    <row r="66" spans="1:3">
      <c r="A66" s="176">
        <v>7103</v>
      </c>
      <c r="B66" s="176" t="s">
        <v>6464</v>
      </c>
      <c r="C66" s="179">
        <v>60110.080000000002</v>
      </c>
    </row>
    <row r="67" spans="1:3">
      <c r="A67" s="176">
        <v>7104</v>
      </c>
      <c r="B67" s="176" t="s">
        <v>6465</v>
      </c>
      <c r="C67" s="179">
        <v>7559.01</v>
      </c>
    </row>
    <row r="68" spans="1:3">
      <c r="A68" s="176">
        <v>7105</v>
      </c>
      <c r="B68" s="176" t="s">
        <v>6466</v>
      </c>
      <c r="C68" s="179">
        <v>713025.07</v>
      </c>
    </row>
    <row r="69" spans="1:3">
      <c r="A69" s="176">
        <v>7109</v>
      </c>
      <c r="B69" s="176" t="s">
        <v>6467</v>
      </c>
      <c r="C69" s="179">
        <v>206261.55</v>
      </c>
    </row>
    <row r="70" spans="1:3">
      <c r="A70" s="176">
        <v>7111</v>
      </c>
      <c r="B70" s="176" t="s">
        <v>6468</v>
      </c>
      <c r="C70" s="179">
        <v>614603.09</v>
      </c>
    </row>
    <row r="71" spans="1:3">
      <c r="A71" s="176">
        <v>7142</v>
      </c>
      <c r="B71" s="176" t="s">
        <v>6469</v>
      </c>
      <c r="C71" s="179">
        <v>1575696.78</v>
      </c>
    </row>
    <row r="72" spans="1:3">
      <c r="A72" s="176">
        <v>7161</v>
      </c>
      <c r="B72" s="176" t="s">
        <v>6470</v>
      </c>
      <c r="C72" s="179">
        <v>3047362.02</v>
      </c>
    </row>
    <row r="73" spans="1:3">
      <c r="A73" s="176">
        <v>7171</v>
      </c>
      <c r="B73" s="176" t="s">
        <v>6471</v>
      </c>
      <c r="C73" s="179">
        <v>2731.26</v>
      </c>
    </row>
    <row r="74" spans="1:3">
      <c r="A74" s="176">
        <v>7191</v>
      </c>
      <c r="B74" s="176" t="s">
        <v>6472</v>
      </c>
      <c r="C74" s="179">
        <v>83180.42</v>
      </c>
    </row>
    <row r="75" spans="1:3">
      <c r="A75" s="176">
        <v>7201</v>
      </c>
      <c r="B75" s="176" t="s">
        <v>6473</v>
      </c>
      <c r="C75" s="179">
        <v>13031.77</v>
      </c>
    </row>
    <row r="76" spans="1:3">
      <c r="A76" s="176">
        <v>7211</v>
      </c>
      <c r="B76" s="176" t="s">
        <v>6474</v>
      </c>
      <c r="C76" s="179">
        <v>6997.81</v>
      </c>
    </row>
    <row r="77" spans="1:3">
      <c r="A77" s="176">
        <v>7251</v>
      </c>
      <c r="B77" s="176" t="s">
        <v>6475</v>
      </c>
      <c r="C77" s="179">
        <v>3657.22</v>
      </c>
    </row>
    <row r="78" spans="1:3">
      <c r="A78" s="176">
        <v>7266</v>
      </c>
      <c r="B78" s="176" t="s">
        <v>6476</v>
      </c>
      <c r="C78" s="179">
        <v>60734.41</v>
      </c>
    </row>
    <row r="79" spans="1:3">
      <c r="A79" s="176">
        <v>7268</v>
      </c>
      <c r="B79" s="176" t="s">
        <v>6477</v>
      </c>
      <c r="C79" s="179">
        <v>251033.11</v>
      </c>
    </row>
    <row r="80" spans="1:3">
      <c r="A80" s="176">
        <v>7271</v>
      </c>
      <c r="B80" s="176" t="s">
        <v>6478</v>
      </c>
      <c r="C80" s="179">
        <v>745219.39</v>
      </c>
    </row>
    <row r="81" spans="1:3">
      <c r="A81" s="176">
        <v>7281</v>
      </c>
      <c r="B81" s="176" t="s">
        <v>6479</v>
      </c>
      <c r="C81" s="179">
        <v>7354.47</v>
      </c>
    </row>
    <row r="82" spans="1:3">
      <c r="A82" s="176">
        <v>7289</v>
      </c>
      <c r="B82" s="176" t="s">
        <v>6480</v>
      </c>
      <c r="C82" s="179">
        <v>1511.95</v>
      </c>
    </row>
    <row r="83" spans="1:3">
      <c r="A83" s="176">
        <v>7291</v>
      </c>
      <c r="B83" s="176" t="s">
        <v>6481</v>
      </c>
      <c r="C83" s="179">
        <v>0</v>
      </c>
    </row>
    <row r="84" spans="1:3">
      <c r="A84" s="176">
        <v>7359</v>
      </c>
      <c r="B84" s="176" t="s">
        <v>6482</v>
      </c>
      <c r="C84" s="179">
        <v>387590.8</v>
      </c>
    </row>
    <row r="85" spans="1:3">
      <c r="A85" s="176">
        <v>7439</v>
      </c>
      <c r="B85" s="176" t="s">
        <v>6483</v>
      </c>
      <c r="C85" s="179">
        <v>9695.32</v>
      </c>
    </row>
    <row r="86" spans="1:3">
      <c r="A86" s="176">
        <v>8983</v>
      </c>
      <c r="B86" s="176" t="s">
        <v>6484</v>
      </c>
      <c r="C86" s="179">
        <v>-453864.92</v>
      </c>
    </row>
    <row r="87" spans="1:3">
      <c r="A87" s="176">
        <v>8984</v>
      </c>
      <c r="B87" s="176" t="s">
        <v>6485</v>
      </c>
      <c r="C87" s="179">
        <v>343819.69</v>
      </c>
    </row>
    <row r="88" spans="1:3">
      <c r="A88" s="176">
        <v>9059</v>
      </c>
      <c r="B88" s="176" t="s">
        <v>6486</v>
      </c>
      <c r="C88" s="179">
        <v>-454977.32</v>
      </c>
    </row>
    <row r="89" spans="1:3">
      <c r="A89" s="176">
        <v>9511</v>
      </c>
      <c r="B89" s="176" t="s">
        <v>6487</v>
      </c>
      <c r="C89" s="179">
        <v>30568.73</v>
      </c>
    </row>
    <row r="90" spans="1:3">
      <c r="A90" s="176">
        <v>9549</v>
      </c>
      <c r="B90" s="176" t="s">
        <v>6488</v>
      </c>
      <c r="C90" s="179">
        <v>607206.25</v>
      </c>
    </row>
    <row r="91" spans="1:3">
      <c r="A91" s="176">
        <v>9961</v>
      </c>
      <c r="B91" s="176" t="s">
        <v>6489</v>
      </c>
      <c r="C91" s="179">
        <v>392017.96</v>
      </c>
    </row>
    <row r="92" spans="1:3">
      <c r="A92" s="176" t="s">
        <v>6423</v>
      </c>
      <c r="B92" s="176" t="s">
        <v>6423</v>
      </c>
      <c r="C92" s="179">
        <v>0.15</v>
      </c>
    </row>
    <row r="93" spans="1:3">
      <c r="A93" s="176" t="s">
        <v>6490</v>
      </c>
      <c r="B93" s="176" t="s">
        <v>6490</v>
      </c>
      <c r="C93" s="179"/>
    </row>
    <row r="94" spans="1:3">
      <c r="A94" s="176">
        <v>9711</v>
      </c>
      <c r="B94" s="176" t="s">
        <v>6491</v>
      </c>
      <c r="C94" s="179">
        <v>0</v>
      </c>
    </row>
    <row r="95" spans="1:3">
      <c r="A95" s="188" t="s">
        <v>6427</v>
      </c>
      <c r="B95" s="189"/>
      <c r="C95" s="190">
        <v>2.4796463493625964E-9</v>
      </c>
    </row>
  </sheetData>
  <phoneticPr fontId="2" type="noConversion"/>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KPMG</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Yang, Ho-Cheol (KR/ICE1)</dc:creator>
  <cp:keywords/>
  <dc:description/>
  <cp:lastModifiedBy>Kim, Ju-Hyeon (KR/Deal Adv2)</cp:lastModifiedBy>
  <cp:revision/>
  <dcterms:created xsi:type="dcterms:W3CDTF">2023-01-04T03:41:00Z</dcterms:created>
  <dcterms:modified xsi:type="dcterms:W3CDTF">2023-01-31T02:22:27Z</dcterms:modified>
  <cp:category/>
  <cp:contentStatus/>
</cp:coreProperties>
</file>